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145fbb94f930e6ec/Documents/"/>
    </mc:Choice>
  </mc:AlternateContent>
  <xr:revisionPtr revIDLastSave="1610" documentId="8_{F10A19C5-EC33-4EA1-841A-05B64FB034C2}" xr6:coauthVersionLast="47" xr6:coauthVersionMax="47" xr10:uidLastSave="{9F167404-C101-475C-8A91-607568E0832C}"/>
  <bookViews>
    <workbookView xWindow="-108" yWindow="-108" windowWidth="23256" windowHeight="12456" firstSheet="5" activeTab="9" xr2:uid="{00000000-000D-0000-FFFF-FFFF00000000}"/>
  </bookViews>
  <sheets>
    <sheet name="Healthcare" sheetId="2" r:id="rId1"/>
    <sheet name="Business Problem" sheetId="9" r:id="rId2"/>
    <sheet name="Dim_Doctor" sheetId="10" r:id="rId3"/>
    <sheet name="Dim_Department" sheetId="3" r:id="rId4"/>
    <sheet name="Dim_Patient" sheetId="11" r:id="rId5"/>
    <sheet name="Dim_Diagnosis" sheetId="16" r:id="rId6"/>
    <sheet name="Dim_Ward" sheetId="21" r:id="rId7"/>
    <sheet name="Dim_Insurance" sheetId="13" r:id="rId8"/>
    <sheet name="Dim_Payment" sheetId="14" r:id="rId9"/>
    <sheet name="Fact_Admission" sheetId="22" r:id="rId10"/>
    <sheet name="Raw_Healthcare_Data" sheetId="1" r:id="rId11"/>
  </sheets>
  <definedNames>
    <definedName name="_xlnm._FilterDatabase" localSheetId="3" hidden="1">Dim_Department!$A$3:$B$257</definedName>
    <definedName name="_xlnm._FilterDatabase" localSheetId="10" hidden="1">Raw_Healthcare_Data!$A$1:$T$2002</definedName>
    <definedName name="ExternalData_1" localSheetId="4" hidden="1">Dim_Patient!$A$1:$G$1969</definedName>
    <definedName name="ExternalData_1" localSheetId="0" hidden="1">Healthcare!$A$1:$T$2001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22" l="1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375" i="22"/>
  <c r="S376" i="22"/>
  <c r="S377" i="22"/>
  <c r="S378" i="22"/>
  <c r="S379" i="22"/>
  <c r="S380" i="22"/>
  <c r="S381" i="22"/>
  <c r="S382" i="22"/>
  <c r="S383" i="22"/>
  <c r="S384" i="22"/>
  <c r="S385" i="22"/>
  <c r="S386" i="22"/>
  <c r="S387" i="22"/>
  <c r="S388" i="22"/>
  <c r="S389" i="22"/>
  <c r="S390" i="22"/>
  <c r="S391" i="22"/>
  <c r="S392" i="22"/>
  <c r="S393" i="22"/>
  <c r="S394" i="22"/>
  <c r="S395" i="22"/>
  <c r="S396" i="22"/>
  <c r="S397" i="22"/>
  <c r="S398" i="22"/>
  <c r="S399" i="22"/>
  <c r="S400" i="22"/>
  <c r="S401" i="22"/>
  <c r="S402" i="22"/>
  <c r="S403" i="22"/>
  <c r="S404" i="22"/>
  <c r="S405" i="22"/>
  <c r="S406" i="22"/>
  <c r="S407" i="22"/>
  <c r="S408" i="22"/>
  <c r="S409" i="22"/>
  <c r="S410" i="22"/>
  <c r="S411" i="22"/>
  <c r="S412" i="22"/>
  <c r="S413" i="22"/>
  <c r="S414" i="22"/>
  <c r="S415" i="22"/>
  <c r="S416" i="22"/>
  <c r="S417" i="22"/>
  <c r="S418" i="22"/>
  <c r="S419" i="22"/>
  <c r="S420" i="22"/>
  <c r="S421" i="22"/>
  <c r="S422" i="22"/>
  <c r="S423" i="22"/>
  <c r="S424" i="22"/>
  <c r="S425" i="22"/>
  <c r="S426" i="22"/>
  <c r="S427" i="22"/>
  <c r="S428" i="22"/>
  <c r="S429" i="22"/>
  <c r="S430" i="22"/>
  <c r="S431" i="22"/>
  <c r="S432" i="22"/>
  <c r="S433" i="22"/>
  <c r="S434" i="22"/>
  <c r="S435" i="22"/>
  <c r="S436" i="22"/>
  <c r="S437" i="22"/>
  <c r="S438" i="22"/>
  <c r="S439" i="22"/>
  <c r="S440" i="22"/>
  <c r="S441" i="22"/>
  <c r="S442" i="22"/>
  <c r="S443" i="22"/>
  <c r="S444" i="22"/>
  <c r="S445" i="22"/>
  <c r="S446" i="22"/>
  <c r="S447" i="22"/>
  <c r="S448" i="22"/>
  <c r="S449" i="22"/>
  <c r="S450" i="22"/>
  <c r="S451" i="22"/>
  <c r="S452" i="22"/>
  <c r="S453" i="22"/>
  <c r="S454" i="22"/>
  <c r="S455" i="22"/>
  <c r="S456" i="22"/>
  <c r="S457" i="22"/>
  <c r="S458" i="22"/>
  <c r="S459" i="22"/>
  <c r="S460" i="22"/>
  <c r="S461" i="22"/>
  <c r="S462" i="22"/>
  <c r="S463" i="22"/>
  <c r="S464" i="22"/>
  <c r="S465" i="22"/>
  <c r="S466" i="22"/>
  <c r="S467" i="22"/>
  <c r="S468" i="22"/>
  <c r="S469" i="22"/>
  <c r="S470" i="22"/>
  <c r="S471" i="22"/>
  <c r="S472" i="22"/>
  <c r="S473" i="22"/>
  <c r="S474" i="22"/>
  <c r="S475" i="22"/>
  <c r="S476" i="22"/>
  <c r="S477" i="22"/>
  <c r="S478" i="22"/>
  <c r="S479" i="22"/>
  <c r="S480" i="22"/>
  <c r="S481" i="22"/>
  <c r="S482" i="22"/>
  <c r="S483" i="22"/>
  <c r="S484" i="22"/>
  <c r="S485" i="22"/>
  <c r="S486" i="22"/>
  <c r="S487" i="22"/>
  <c r="S488" i="22"/>
  <c r="S489" i="22"/>
  <c r="S490" i="22"/>
  <c r="S491" i="22"/>
  <c r="S492" i="22"/>
  <c r="S493" i="22"/>
  <c r="S494" i="22"/>
  <c r="S495" i="22"/>
  <c r="S496" i="22"/>
  <c r="S497" i="22"/>
  <c r="S498" i="22"/>
  <c r="S499" i="22"/>
  <c r="S500" i="22"/>
  <c r="S501" i="22"/>
  <c r="S502" i="22"/>
  <c r="S503" i="22"/>
  <c r="S504" i="22"/>
  <c r="S505" i="22"/>
  <c r="S506" i="22"/>
  <c r="S507" i="22"/>
  <c r="S508" i="22"/>
  <c r="S509" i="22"/>
  <c r="S510" i="22"/>
  <c r="S511" i="22"/>
  <c r="S512" i="22"/>
  <c r="S513" i="22"/>
  <c r="S514" i="22"/>
  <c r="S515" i="22"/>
  <c r="S516" i="22"/>
  <c r="S517" i="22"/>
  <c r="S518" i="22"/>
  <c r="S519" i="22"/>
  <c r="S520" i="22"/>
  <c r="S521" i="22"/>
  <c r="S522" i="22"/>
  <c r="S523" i="22"/>
  <c r="S524" i="22"/>
  <c r="S525" i="22"/>
  <c r="S526" i="22"/>
  <c r="S527" i="22"/>
  <c r="S528" i="22"/>
  <c r="S529" i="22"/>
  <c r="S530" i="22"/>
  <c r="S531" i="22"/>
  <c r="S532" i="22"/>
  <c r="S533" i="22"/>
  <c r="S534" i="22"/>
  <c r="S535" i="22"/>
  <c r="S536" i="22"/>
  <c r="S537" i="22"/>
  <c r="S538" i="22"/>
  <c r="S539" i="22"/>
  <c r="S540" i="22"/>
  <c r="S541" i="22"/>
  <c r="S542" i="22"/>
  <c r="S543" i="22"/>
  <c r="S544" i="22"/>
  <c r="S545" i="22"/>
  <c r="S546" i="22"/>
  <c r="S547" i="22"/>
  <c r="S548" i="22"/>
  <c r="S549" i="22"/>
  <c r="S550" i="22"/>
  <c r="S551" i="22"/>
  <c r="S552" i="22"/>
  <c r="S553" i="22"/>
  <c r="S554" i="22"/>
  <c r="S555" i="22"/>
  <c r="S556" i="22"/>
  <c r="S557" i="22"/>
  <c r="S558" i="22"/>
  <c r="S559" i="22"/>
  <c r="S560" i="22"/>
  <c r="S561" i="22"/>
  <c r="S562" i="22"/>
  <c r="S563" i="22"/>
  <c r="S564" i="22"/>
  <c r="S565" i="22"/>
  <c r="S566" i="22"/>
  <c r="S567" i="22"/>
  <c r="S568" i="22"/>
  <c r="S569" i="22"/>
  <c r="S570" i="22"/>
  <c r="S571" i="22"/>
  <c r="S572" i="22"/>
  <c r="S573" i="22"/>
  <c r="S574" i="22"/>
  <c r="S575" i="22"/>
  <c r="S576" i="22"/>
  <c r="S577" i="22"/>
  <c r="S578" i="22"/>
  <c r="S579" i="22"/>
  <c r="S580" i="22"/>
  <c r="S581" i="22"/>
  <c r="S582" i="22"/>
  <c r="S583" i="22"/>
  <c r="S584" i="22"/>
  <c r="S585" i="22"/>
  <c r="S586" i="22"/>
  <c r="S587" i="22"/>
  <c r="S588" i="22"/>
  <c r="S589" i="22"/>
  <c r="S590" i="22"/>
  <c r="S591" i="22"/>
  <c r="S592" i="22"/>
  <c r="S593" i="22"/>
  <c r="S594" i="22"/>
  <c r="S595" i="22"/>
  <c r="S596" i="22"/>
  <c r="S597" i="22"/>
  <c r="S598" i="22"/>
  <c r="S599" i="22"/>
  <c r="S600" i="22"/>
  <c r="S601" i="22"/>
  <c r="S602" i="22"/>
  <c r="S603" i="22"/>
  <c r="S604" i="22"/>
  <c r="S605" i="22"/>
  <c r="S606" i="22"/>
  <c r="S607" i="22"/>
  <c r="S608" i="22"/>
  <c r="S609" i="22"/>
  <c r="S610" i="22"/>
  <c r="S611" i="22"/>
  <c r="S612" i="22"/>
  <c r="S613" i="22"/>
  <c r="S614" i="22"/>
  <c r="S615" i="22"/>
  <c r="S616" i="22"/>
  <c r="S617" i="22"/>
  <c r="S618" i="22"/>
  <c r="S619" i="22"/>
  <c r="S620" i="22"/>
  <c r="S621" i="22"/>
  <c r="S622" i="22"/>
  <c r="S623" i="22"/>
  <c r="S624" i="22"/>
  <c r="S625" i="22"/>
  <c r="S626" i="22"/>
  <c r="S627" i="22"/>
  <c r="S628" i="22"/>
  <c r="S629" i="22"/>
  <c r="S630" i="22"/>
  <c r="S631" i="22"/>
  <c r="S632" i="22"/>
  <c r="S633" i="22"/>
  <c r="S634" i="22"/>
  <c r="S635" i="22"/>
  <c r="S636" i="22"/>
  <c r="S637" i="22"/>
  <c r="S638" i="22"/>
  <c r="S639" i="22"/>
  <c r="S640" i="22"/>
  <c r="S641" i="22"/>
  <c r="S642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728" i="22"/>
  <c r="S729" i="22"/>
  <c r="S730" i="22"/>
  <c r="S731" i="22"/>
  <c r="S732" i="22"/>
  <c r="S733" i="22"/>
  <c r="S734" i="22"/>
  <c r="S735" i="22"/>
  <c r="S736" i="22"/>
  <c r="S737" i="22"/>
  <c r="S738" i="22"/>
  <c r="S739" i="22"/>
  <c r="S740" i="22"/>
  <c r="S741" i="22"/>
  <c r="S742" i="22"/>
  <c r="S743" i="22"/>
  <c r="S744" i="22"/>
  <c r="S745" i="22"/>
  <c r="S746" i="22"/>
  <c r="S747" i="22"/>
  <c r="S748" i="22"/>
  <c r="S749" i="22"/>
  <c r="S750" i="22"/>
  <c r="S751" i="22"/>
  <c r="S752" i="22"/>
  <c r="S753" i="22"/>
  <c r="S754" i="22"/>
  <c r="S755" i="22"/>
  <c r="S756" i="22"/>
  <c r="S757" i="22"/>
  <c r="S758" i="22"/>
  <c r="S759" i="22"/>
  <c r="S760" i="22"/>
  <c r="S761" i="22"/>
  <c r="S762" i="22"/>
  <c r="S763" i="22"/>
  <c r="S764" i="22"/>
  <c r="S765" i="22"/>
  <c r="S766" i="22"/>
  <c r="S767" i="22"/>
  <c r="S768" i="22"/>
  <c r="S769" i="22"/>
  <c r="S770" i="22"/>
  <c r="S771" i="22"/>
  <c r="S772" i="22"/>
  <c r="S773" i="22"/>
  <c r="S774" i="22"/>
  <c r="S775" i="22"/>
  <c r="S776" i="22"/>
  <c r="S777" i="22"/>
  <c r="S778" i="22"/>
  <c r="S779" i="22"/>
  <c r="S780" i="22"/>
  <c r="S781" i="22"/>
  <c r="S782" i="22"/>
  <c r="S783" i="22"/>
  <c r="S784" i="22"/>
  <c r="S785" i="22"/>
  <c r="S786" i="22"/>
  <c r="S787" i="22"/>
  <c r="S788" i="22"/>
  <c r="S789" i="22"/>
  <c r="S790" i="22"/>
  <c r="S791" i="22"/>
  <c r="S792" i="22"/>
  <c r="S793" i="22"/>
  <c r="S794" i="22"/>
  <c r="S795" i="22"/>
  <c r="S796" i="22"/>
  <c r="S797" i="22"/>
  <c r="S798" i="22"/>
  <c r="S799" i="22"/>
  <c r="S800" i="22"/>
  <c r="S801" i="22"/>
  <c r="S802" i="22"/>
  <c r="S803" i="22"/>
  <c r="S804" i="22"/>
  <c r="S805" i="22"/>
  <c r="S806" i="22"/>
  <c r="S807" i="22"/>
  <c r="S808" i="22"/>
  <c r="S809" i="22"/>
  <c r="S810" i="22"/>
  <c r="S811" i="22"/>
  <c r="S812" i="22"/>
  <c r="S813" i="22"/>
  <c r="S814" i="22"/>
  <c r="S815" i="22"/>
  <c r="S816" i="22"/>
  <c r="S817" i="22"/>
  <c r="S818" i="22"/>
  <c r="S819" i="22"/>
  <c r="S820" i="22"/>
  <c r="S821" i="22"/>
  <c r="S822" i="22"/>
  <c r="S823" i="22"/>
  <c r="S824" i="22"/>
  <c r="S825" i="22"/>
  <c r="S826" i="22"/>
  <c r="S827" i="22"/>
  <c r="S828" i="22"/>
  <c r="S829" i="22"/>
  <c r="S830" i="22"/>
  <c r="S831" i="22"/>
  <c r="S832" i="22"/>
  <c r="S833" i="22"/>
  <c r="S834" i="22"/>
  <c r="S835" i="22"/>
  <c r="S836" i="22"/>
  <c r="S837" i="22"/>
  <c r="S838" i="22"/>
  <c r="S839" i="22"/>
  <c r="S840" i="22"/>
  <c r="S841" i="22"/>
  <c r="S842" i="22"/>
  <c r="S843" i="22"/>
  <c r="S844" i="22"/>
  <c r="S845" i="22"/>
  <c r="S846" i="22"/>
  <c r="S847" i="22"/>
  <c r="S848" i="22"/>
  <c r="S849" i="22"/>
  <c r="S850" i="22"/>
  <c r="S851" i="22"/>
  <c r="S852" i="22"/>
  <c r="S853" i="22"/>
  <c r="S854" i="22"/>
  <c r="S855" i="22"/>
  <c r="S856" i="22"/>
  <c r="S857" i="22"/>
  <c r="S858" i="22"/>
  <c r="S859" i="22"/>
  <c r="S860" i="22"/>
  <c r="S861" i="22"/>
  <c r="S862" i="22"/>
  <c r="S863" i="22"/>
  <c r="S864" i="22"/>
  <c r="S865" i="22"/>
  <c r="S866" i="22"/>
  <c r="S867" i="22"/>
  <c r="S868" i="22"/>
  <c r="S869" i="22"/>
  <c r="S870" i="22"/>
  <c r="S871" i="22"/>
  <c r="S872" i="22"/>
  <c r="S873" i="22"/>
  <c r="S874" i="22"/>
  <c r="S875" i="22"/>
  <c r="S876" i="22"/>
  <c r="S877" i="22"/>
  <c r="S878" i="22"/>
  <c r="S879" i="22"/>
  <c r="S880" i="22"/>
  <c r="S881" i="22"/>
  <c r="S882" i="22"/>
  <c r="S883" i="22"/>
  <c r="S884" i="22"/>
  <c r="S885" i="22"/>
  <c r="S886" i="22"/>
  <c r="S887" i="22"/>
  <c r="S888" i="22"/>
  <c r="S889" i="22"/>
  <c r="S890" i="22"/>
  <c r="S891" i="22"/>
  <c r="S892" i="22"/>
  <c r="S893" i="22"/>
  <c r="S894" i="22"/>
  <c r="S895" i="22"/>
  <c r="S896" i="22"/>
  <c r="S897" i="22"/>
  <c r="S898" i="22"/>
  <c r="S899" i="22"/>
  <c r="S900" i="22"/>
  <c r="S901" i="22"/>
  <c r="S902" i="22"/>
  <c r="S903" i="22"/>
  <c r="S904" i="22"/>
  <c r="S905" i="22"/>
  <c r="S906" i="22"/>
  <c r="S907" i="22"/>
  <c r="S908" i="22"/>
  <c r="S909" i="22"/>
  <c r="S910" i="22"/>
  <c r="S911" i="22"/>
  <c r="S912" i="22"/>
  <c r="S913" i="22"/>
  <c r="S914" i="22"/>
  <c r="S915" i="22"/>
  <c r="S916" i="22"/>
  <c r="S917" i="22"/>
  <c r="S918" i="22"/>
  <c r="S919" i="22"/>
  <c r="S920" i="22"/>
  <c r="S921" i="22"/>
  <c r="S922" i="22"/>
  <c r="S923" i="22"/>
  <c r="S924" i="22"/>
  <c r="S925" i="22"/>
  <c r="S926" i="22"/>
  <c r="S927" i="22"/>
  <c r="S928" i="22"/>
  <c r="S929" i="22"/>
  <c r="S930" i="22"/>
  <c r="S931" i="22"/>
  <c r="S932" i="22"/>
  <c r="S933" i="22"/>
  <c r="S934" i="22"/>
  <c r="S935" i="22"/>
  <c r="S936" i="22"/>
  <c r="S937" i="22"/>
  <c r="S938" i="22"/>
  <c r="S939" i="22"/>
  <c r="S940" i="22"/>
  <c r="S941" i="22"/>
  <c r="S942" i="22"/>
  <c r="S943" i="22"/>
  <c r="S944" i="22"/>
  <c r="S945" i="22"/>
  <c r="S946" i="22"/>
  <c r="S947" i="22"/>
  <c r="S948" i="22"/>
  <c r="S949" i="22"/>
  <c r="S950" i="22"/>
  <c r="S951" i="22"/>
  <c r="S952" i="22"/>
  <c r="S953" i="22"/>
  <c r="S954" i="22"/>
  <c r="S955" i="22"/>
  <c r="S956" i="22"/>
  <c r="S957" i="22"/>
  <c r="S958" i="22"/>
  <c r="S959" i="22"/>
  <c r="S960" i="22"/>
  <c r="S961" i="22"/>
  <c r="S962" i="22"/>
  <c r="S963" i="22"/>
  <c r="S964" i="22"/>
  <c r="S965" i="22"/>
  <c r="S966" i="22"/>
  <c r="S967" i="22"/>
  <c r="S968" i="22"/>
  <c r="S969" i="22"/>
  <c r="S970" i="22"/>
  <c r="S971" i="22"/>
  <c r="S972" i="22"/>
  <c r="S973" i="22"/>
  <c r="S974" i="22"/>
  <c r="S975" i="22"/>
  <c r="S976" i="22"/>
  <c r="S977" i="22"/>
  <c r="S978" i="22"/>
  <c r="S979" i="22"/>
  <c r="S980" i="22"/>
  <c r="S981" i="22"/>
  <c r="S982" i="22"/>
  <c r="S983" i="22"/>
  <c r="S984" i="22"/>
  <c r="S985" i="22"/>
  <c r="S986" i="22"/>
  <c r="S987" i="22"/>
  <c r="S988" i="22"/>
  <c r="S989" i="22"/>
  <c r="S990" i="22"/>
  <c r="S991" i="22"/>
  <c r="S992" i="22"/>
  <c r="S993" i="22"/>
  <c r="S994" i="22"/>
  <c r="S995" i="22"/>
  <c r="S996" i="22"/>
  <c r="S997" i="22"/>
  <c r="S998" i="22"/>
  <c r="S999" i="22"/>
  <c r="S1000" i="22"/>
  <c r="S1001" i="22"/>
  <c r="S1002" i="22"/>
  <c r="S1003" i="22"/>
  <c r="S1004" i="22"/>
  <c r="S1005" i="22"/>
  <c r="S1006" i="22"/>
  <c r="S1007" i="22"/>
  <c r="S1008" i="22"/>
  <c r="S1009" i="22"/>
  <c r="S1010" i="22"/>
  <c r="S1011" i="22"/>
  <c r="S1012" i="22"/>
  <c r="S1013" i="22"/>
  <c r="S1014" i="22"/>
  <c r="S1015" i="22"/>
  <c r="S1016" i="22"/>
  <c r="S1017" i="22"/>
  <c r="S1018" i="22"/>
  <c r="S1019" i="22"/>
  <c r="S1020" i="22"/>
  <c r="S1021" i="22"/>
  <c r="S1022" i="22"/>
  <c r="S1023" i="22"/>
  <c r="S1024" i="22"/>
  <c r="S1025" i="22"/>
  <c r="S1026" i="22"/>
  <c r="S1027" i="22"/>
  <c r="S1028" i="22"/>
  <c r="S1029" i="22"/>
  <c r="S1030" i="22"/>
  <c r="S1031" i="22"/>
  <c r="S1032" i="22"/>
  <c r="S1033" i="22"/>
  <c r="S1034" i="22"/>
  <c r="S1035" i="22"/>
  <c r="S1036" i="22"/>
  <c r="S1037" i="22"/>
  <c r="S1038" i="22"/>
  <c r="S1039" i="22"/>
  <c r="S1040" i="22"/>
  <c r="S1041" i="22"/>
  <c r="S1042" i="22"/>
  <c r="S1043" i="22"/>
  <c r="S1044" i="22"/>
  <c r="S1045" i="22"/>
  <c r="S1046" i="22"/>
  <c r="S1047" i="22"/>
  <c r="S1048" i="22"/>
  <c r="S1049" i="22"/>
  <c r="S1050" i="22"/>
  <c r="S1051" i="22"/>
  <c r="S1052" i="22"/>
  <c r="S1053" i="22"/>
  <c r="S1054" i="22"/>
  <c r="S1055" i="22"/>
  <c r="S1056" i="22"/>
  <c r="S1057" i="22"/>
  <c r="S1058" i="22"/>
  <c r="S1059" i="22"/>
  <c r="S1060" i="22"/>
  <c r="S1061" i="22"/>
  <c r="S1062" i="22"/>
  <c r="S1063" i="22"/>
  <c r="S1064" i="22"/>
  <c r="S1065" i="22"/>
  <c r="S1066" i="22"/>
  <c r="S1067" i="22"/>
  <c r="S1068" i="22"/>
  <c r="S1069" i="22"/>
  <c r="S1070" i="22"/>
  <c r="S1071" i="22"/>
  <c r="S1072" i="22"/>
  <c r="S1073" i="22"/>
  <c r="S1074" i="22"/>
  <c r="S1075" i="22"/>
  <c r="S1076" i="22"/>
  <c r="S1077" i="22"/>
  <c r="S1078" i="22"/>
  <c r="S1079" i="22"/>
  <c r="S1080" i="22"/>
  <c r="S1081" i="22"/>
  <c r="S1082" i="22"/>
  <c r="S1083" i="22"/>
  <c r="S1084" i="22"/>
  <c r="S1085" i="22"/>
  <c r="S1086" i="22"/>
  <c r="S1087" i="22"/>
  <c r="S1088" i="22"/>
  <c r="S1089" i="22"/>
  <c r="S1090" i="22"/>
  <c r="S1091" i="22"/>
  <c r="S1092" i="22"/>
  <c r="S1093" i="22"/>
  <c r="S1094" i="22"/>
  <c r="S1095" i="22"/>
  <c r="S1096" i="22"/>
  <c r="S1097" i="22"/>
  <c r="S1098" i="22"/>
  <c r="S1099" i="22"/>
  <c r="S1100" i="22"/>
  <c r="S1101" i="22"/>
  <c r="S1102" i="22"/>
  <c r="S1103" i="22"/>
  <c r="S1104" i="22"/>
  <c r="S1105" i="22"/>
  <c r="S1106" i="22"/>
  <c r="S1107" i="22"/>
  <c r="S1108" i="22"/>
  <c r="S1109" i="22"/>
  <c r="S1110" i="22"/>
  <c r="S1111" i="22"/>
  <c r="S1112" i="22"/>
  <c r="S1113" i="22"/>
  <c r="S1114" i="22"/>
  <c r="S1115" i="22"/>
  <c r="S1116" i="22"/>
  <c r="S1117" i="22"/>
  <c r="S1118" i="22"/>
  <c r="S1119" i="22"/>
  <c r="S1120" i="22"/>
  <c r="S1121" i="22"/>
  <c r="S1122" i="22"/>
  <c r="S1123" i="22"/>
  <c r="S1124" i="22"/>
  <c r="S1125" i="22"/>
  <c r="S1126" i="22"/>
  <c r="S1127" i="22"/>
  <c r="S1128" i="22"/>
  <c r="S1129" i="22"/>
  <c r="S1130" i="22"/>
  <c r="S1131" i="22"/>
  <c r="S1132" i="22"/>
  <c r="S1133" i="22"/>
  <c r="S1134" i="22"/>
  <c r="S1135" i="22"/>
  <c r="S1136" i="22"/>
  <c r="S1137" i="22"/>
  <c r="S1138" i="22"/>
  <c r="S1139" i="22"/>
  <c r="S1140" i="22"/>
  <c r="S1141" i="22"/>
  <c r="S1142" i="22"/>
  <c r="S1143" i="22"/>
  <c r="S1144" i="22"/>
  <c r="S1145" i="22"/>
  <c r="S1146" i="22"/>
  <c r="S1147" i="22"/>
  <c r="S1148" i="22"/>
  <c r="S1149" i="22"/>
  <c r="S1150" i="22"/>
  <c r="S1151" i="22"/>
  <c r="S1152" i="22"/>
  <c r="S1153" i="22"/>
  <c r="S1154" i="22"/>
  <c r="S1155" i="22"/>
  <c r="S1156" i="22"/>
  <c r="S1157" i="22"/>
  <c r="S1158" i="22"/>
  <c r="S1159" i="22"/>
  <c r="S1160" i="22"/>
  <c r="S1161" i="22"/>
  <c r="S1162" i="22"/>
  <c r="S1163" i="22"/>
  <c r="S1164" i="22"/>
  <c r="S1165" i="22"/>
  <c r="S1166" i="22"/>
  <c r="S1167" i="22"/>
  <c r="S1168" i="22"/>
  <c r="S1169" i="22"/>
  <c r="S1170" i="22"/>
  <c r="S1171" i="22"/>
  <c r="S1172" i="22"/>
  <c r="S1173" i="22"/>
  <c r="S1174" i="22"/>
  <c r="S1175" i="22"/>
  <c r="S1176" i="22"/>
  <c r="S1177" i="22"/>
  <c r="S1178" i="22"/>
  <c r="S1179" i="22"/>
  <c r="S1180" i="22"/>
  <c r="S1181" i="22"/>
  <c r="S1182" i="22"/>
  <c r="S1183" i="22"/>
  <c r="S1184" i="22"/>
  <c r="S1185" i="22"/>
  <c r="S1186" i="22"/>
  <c r="S1187" i="22"/>
  <c r="S1188" i="22"/>
  <c r="S1189" i="22"/>
  <c r="S1190" i="22"/>
  <c r="S1191" i="22"/>
  <c r="S1192" i="22"/>
  <c r="S1193" i="22"/>
  <c r="S1194" i="22"/>
  <c r="S1195" i="22"/>
  <c r="S1196" i="22"/>
  <c r="S1197" i="22"/>
  <c r="S1198" i="22"/>
  <c r="S1199" i="22"/>
  <c r="S1200" i="22"/>
  <c r="S1201" i="22"/>
  <c r="S1202" i="22"/>
  <c r="S1203" i="22"/>
  <c r="S1204" i="22"/>
  <c r="S1205" i="22"/>
  <c r="S1206" i="22"/>
  <c r="S1207" i="22"/>
  <c r="S1208" i="22"/>
  <c r="S1209" i="22"/>
  <c r="S1210" i="22"/>
  <c r="S1211" i="22"/>
  <c r="S1212" i="22"/>
  <c r="S1213" i="22"/>
  <c r="S1214" i="22"/>
  <c r="S1215" i="22"/>
  <c r="S1216" i="22"/>
  <c r="S1217" i="22"/>
  <c r="S1218" i="22"/>
  <c r="S1219" i="22"/>
  <c r="S1220" i="22"/>
  <c r="S1221" i="22"/>
  <c r="S1222" i="22"/>
  <c r="S1223" i="22"/>
  <c r="S1224" i="22"/>
  <c r="S1225" i="22"/>
  <c r="S1226" i="22"/>
  <c r="S1227" i="22"/>
  <c r="S1228" i="22"/>
  <c r="S1229" i="22"/>
  <c r="S1230" i="22"/>
  <c r="S1231" i="22"/>
  <c r="S1232" i="22"/>
  <c r="S1233" i="22"/>
  <c r="S1234" i="22"/>
  <c r="S1235" i="22"/>
  <c r="S1236" i="22"/>
  <c r="S1237" i="22"/>
  <c r="S1238" i="22"/>
  <c r="S1239" i="22"/>
  <c r="S1240" i="22"/>
  <c r="S1241" i="22"/>
  <c r="S1242" i="22"/>
  <c r="S1243" i="22"/>
  <c r="S1244" i="22"/>
  <c r="S1245" i="22"/>
  <c r="S1246" i="22"/>
  <c r="S1247" i="22"/>
  <c r="S1248" i="22"/>
  <c r="S1249" i="22"/>
  <c r="S1250" i="22"/>
  <c r="S1251" i="22"/>
  <c r="S1252" i="22"/>
  <c r="S1253" i="22"/>
  <c r="S1254" i="22"/>
  <c r="S1255" i="22"/>
  <c r="S1256" i="22"/>
  <c r="S1257" i="22"/>
  <c r="S1258" i="22"/>
  <c r="S1259" i="22"/>
  <c r="S1260" i="22"/>
  <c r="S1261" i="22"/>
  <c r="S1262" i="22"/>
  <c r="S1263" i="22"/>
  <c r="S1264" i="22"/>
  <c r="S1265" i="22"/>
  <c r="S1266" i="22"/>
  <c r="S1267" i="22"/>
  <c r="S1268" i="22"/>
  <c r="S1269" i="22"/>
  <c r="S1270" i="22"/>
  <c r="S1271" i="22"/>
  <c r="S1272" i="22"/>
  <c r="S1273" i="22"/>
  <c r="S1274" i="22"/>
  <c r="S1275" i="22"/>
  <c r="S1276" i="22"/>
  <c r="S1277" i="22"/>
  <c r="S1278" i="22"/>
  <c r="S1279" i="22"/>
  <c r="S1280" i="22"/>
  <c r="S1281" i="22"/>
  <c r="S1282" i="22"/>
  <c r="S1283" i="22"/>
  <c r="S1284" i="22"/>
  <c r="S1285" i="22"/>
  <c r="S1286" i="22"/>
  <c r="S1287" i="22"/>
  <c r="S1288" i="22"/>
  <c r="S1289" i="22"/>
  <c r="S1290" i="22"/>
  <c r="S1291" i="22"/>
  <c r="S1292" i="22"/>
  <c r="S1293" i="22"/>
  <c r="S1294" i="22"/>
  <c r="S1295" i="22"/>
  <c r="S1296" i="22"/>
  <c r="S1297" i="22"/>
  <c r="S1298" i="22"/>
  <c r="S1299" i="22"/>
  <c r="S1300" i="22"/>
  <c r="S1301" i="22"/>
  <c r="S1302" i="22"/>
  <c r="S1303" i="22"/>
  <c r="S1304" i="22"/>
  <c r="S1305" i="22"/>
  <c r="S1306" i="22"/>
  <c r="S1307" i="22"/>
  <c r="S1308" i="22"/>
  <c r="S1309" i="22"/>
  <c r="S1310" i="22"/>
  <c r="S1311" i="22"/>
  <c r="S1312" i="22"/>
  <c r="S1313" i="22"/>
  <c r="S1314" i="22"/>
  <c r="S1315" i="22"/>
  <c r="S1316" i="22"/>
  <c r="S1317" i="22"/>
  <c r="S1318" i="22"/>
  <c r="S1319" i="22"/>
  <c r="S1320" i="22"/>
  <c r="S1321" i="22"/>
  <c r="S1322" i="22"/>
  <c r="S1323" i="22"/>
  <c r="S1324" i="22"/>
  <c r="S1325" i="22"/>
  <c r="S1326" i="22"/>
  <c r="S1327" i="22"/>
  <c r="S1328" i="22"/>
  <c r="S1329" i="22"/>
  <c r="S1330" i="22"/>
  <c r="S1331" i="22"/>
  <c r="S1332" i="22"/>
  <c r="S1333" i="22"/>
  <c r="S1334" i="22"/>
  <c r="S1335" i="22"/>
  <c r="S1336" i="22"/>
  <c r="S1337" i="22"/>
  <c r="S1338" i="22"/>
  <c r="S1339" i="22"/>
  <c r="S1340" i="22"/>
  <c r="S1341" i="22"/>
  <c r="S1342" i="22"/>
  <c r="S1343" i="22"/>
  <c r="S1344" i="22"/>
  <c r="S1345" i="22"/>
  <c r="S1346" i="22"/>
  <c r="S1347" i="22"/>
  <c r="S1348" i="22"/>
  <c r="S1349" i="22"/>
  <c r="S1350" i="22"/>
  <c r="S1351" i="22"/>
  <c r="S1352" i="22"/>
  <c r="S1353" i="22"/>
  <c r="S1354" i="22"/>
  <c r="S1355" i="22"/>
  <c r="S1356" i="22"/>
  <c r="S1357" i="22"/>
  <c r="S1358" i="22"/>
  <c r="S1359" i="22"/>
  <c r="S1360" i="22"/>
  <c r="S1361" i="22"/>
  <c r="S1362" i="22"/>
  <c r="S1363" i="22"/>
  <c r="S1364" i="22"/>
  <c r="S1365" i="22"/>
  <c r="S1366" i="22"/>
  <c r="S1367" i="22"/>
  <c r="S1368" i="22"/>
  <c r="S1369" i="22"/>
  <c r="S1370" i="22"/>
  <c r="S1371" i="22"/>
  <c r="S1372" i="22"/>
  <c r="S1373" i="22"/>
  <c r="S1374" i="22"/>
  <c r="S1375" i="22"/>
  <c r="S1376" i="22"/>
  <c r="S1377" i="22"/>
  <c r="S1378" i="22"/>
  <c r="S1379" i="22"/>
  <c r="S1380" i="22"/>
  <c r="S1381" i="22"/>
  <c r="S1382" i="22"/>
  <c r="S1383" i="22"/>
  <c r="S1384" i="22"/>
  <c r="S1385" i="22"/>
  <c r="S1386" i="22"/>
  <c r="S1387" i="22"/>
  <c r="S1388" i="22"/>
  <c r="S1389" i="22"/>
  <c r="S1390" i="22"/>
  <c r="S1391" i="22"/>
  <c r="S1392" i="22"/>
  <c r="S1393" i="22"/>
  <c r="S1394" i="22"/>
  <c r="S1395" i="22"/>
  <c r="S1396" i="22"/>
  <c r="S1397" i="22"/>
  <c r="S1398" i="22"/>
  <c r="S1399" i="22"/>
  <c r="S1400" i="22"/>
  <c r="S1401" i="22"/>
  <c r="S1402" i="22"/>
  <c r="S1403" i="22"/>
  <c r="S1404" i="22"/>
  <c r="S1405" i="22"/>
  <c r="S1406" i="22"/>
  <c r="S1407" i="22"/>
  <c r="S1408" i="22"/>
  <c r="S1409" i="22"/>
  <c r="S1410" i="22"/>
  <c r="S1411" i="22"/>
  <c r="S1412" i="22"/>
  <c r="S1413" i="22"/>
  <c r="S1414" i="22"/>
  <c r="S1415" i="22"/>
  <c r="S1416" i="22"/>
  <c r="S1417" i="22"/>
  <c r="S1418" i="22"/>
  <c r="S1419" i="22"/>
  <c r="S1420" i="22"/>
  <c r="S1421" i="22"/>
  <c r="S1422" i="22"/>
  <c r="S1423" i="22"/>
  <c r="S1424" i="22"/>
  <c r="S1425" i="22"/>
  <c r="S1426" i="22"/>
  <c r="S1427" i="22"/>
  <c r="S1428" i="22"/>
  <c r="S1429" i="22"/>
  <c r="S1430" i="22"/>
  <c r="S1431" i="22"/>
  <c r="S1432" i="22"/>
  <c r="S1433" i="22"/>
  <c r="S1434" i="22"/>
  <c r="S1435" i="22"/>
  <c r="S1436" i="22"/>
  <c r="S1437" i="22"/>
  <c r="S1438" i="22"/>
  <c r="S1439" i="22"/>
  <c r="S1440" i="22"/>
  <c r="S1441" i="22"/>
  <c r="S1442" i="22"/>
  <c r="S1443" i="22"/>
  <c r="S1444" i="22"/>
  <c r="S1445" i="22"/>
  <c r="S1446" i="22"/>
  <c r="S1447" i="22"/>
  <c r="S1448" i="22"/>
  <c r="S1449" i="22"/>
  <c r="S1450" i="22"/>
  <c r="S1451" i="22"/>
  <c r="S1452" i="22"/>
  <c r="S1453" i="22"/>
  <c r="S1454" i="22"/>
  <c r="S1455" i="22"/>
  <c r="S1456" i="22"/>
  <c r="S1457" i="22"/>
  <c r="S1458" i="22"/>
  <c r="S1459" i="22"/>
  <c r="S1460" i="22"/>
  <c r="S1461" i="22"/>
  <c r="S1462" i="22"/>
  <c r="S1463" i="22"/>
  <c r="S1464" i="22"/>
  <c r="S1465" i="22"/>
  <c r="S1466" i="22"/>
  <c r="S1467" i="22"/>
  <c r="S1468" i="22"/>
  <c r="S1469" i="22"/>
  <c r="S1470" i="22"/>
  <c r="S1471" i="22"/>
  <c r="S1472" i="22"/>
  <c r="S1473" i="22"/>
  <c r="S1474" i="22"/>
  <c r="S1475" i="22"/>
  <c r="S1476" i="22"/>
  <c r="S1477" i="22"/>
  <c r="S1478" i="22"/>
  <c r="S1479" i="22"/>
  <c r="S1480" i="22"/>
  <c r="S1481" i="22"/>
  <c r="S1482" i="22"/>
  <c r="S1483" i="22"/>
  <c r="S1484" i="22"/>
  <c r="S1485" i="22"/>
  <c r="S1486" i="22"/>
  <c r="S1487" i="22"/>
  <c r="S1488" i="22"/>
  <c r="S1489" i="22"/>
  <c r="S1490" i="22"/>
  <c r="S1491" i="22"/>
  <c r="S1492" i="22"/>
  <c r="S1493" i="22"/>
  <c r="S1494" i="22"/>
  <c r="S1495" i="22"/>
  <c r="S1496" i="22"/>
  <c r="S1497" i="22"/>
  <c r="S1498" i="22"/>
  <c r="S1499" i="22"/>
  <c r="S1500" i="22"/>
  <c r="S1501" i="22"/>
  <c r="S1502" i="22"/>
  <c r="S1503" i="22"/>
  <c r="S1504" i="22"/>
  <c r="S1505" i="22"/>
  <c r="S1506" i="22"/>
  <c r="S1507" i="22"/>
  <c r="S1508" i="22"/>
  <c r="S1509" i="22"/>
  <c r="S1510" i="22"/>
  <c r="S1511" i="22"/>
  <c r="S1512" i="22"/>
  <c r="S1513" i="22"/>
  <c r="S1514" i="22"/>
  <c r="S1515" i="22"/>
  <c r="S1516" i="22"/>
  <c r="S1517" i="22"/>
  <c r="S1518" i="22"/>
  <c r="S1519" i="22"/>
  <c r="S1520" i="22"/>
  <c r="S1521" i="22"/>
  <c r="S1522" i="22"/>
  <c r="S1523" i="22"/>
  <c r="S1524" i="22"/>
  <c r="S1525" i="22"/>
  <c r="S1526" i="22"/>
  <c r="S1527" i="22"/>
  <c r="S1528" i="22"/>
  <c r="S1529" i="22"/>
  <c r="S1530" i="22"/>
  <c r="S1531" i="22"/>
  <c r="S1532" i="22"/>
  <c r="S1533" i="22"/>
  <c r="S1534" i="22"/>
  <c r="S1535" i="22"/>
  <c r="S1536" i="22"/>
  <c r="S1537" i="22"/>
  <c r="S1538" i="22"/>
  <c r="S1539" i="22"/>
  <c r="S1540" i="22"/>
  <c r="S1541" i="22"/>
  <c r="S1542" i="22"/>
  <c r="S1543" i="22"/>
  <c r="S1544" i="22"/>
  <c r="S1545" i="22"/>
  <c r="S1546" i="22"/>
  <c r="S1547" i="22"/>
  <c r="S1548" i="22"/>
  <c r="S1549" i="22"/>
  <c r="S1550" i="22"/>
  <c r="S1551" i="22"/>
  <c r="S1552" i="22"/>
  <c r="S1553" i="22"/>
  <c r="S1554" i="22"/>
  <c r="S1555" i="22"/>
  <c r="S1556" i="22"/>
  <c r="S1557" i="22"/>
  <c r="S1558" i="22"/>
  <c r="S1559" i="22"/>
  <c r="S1560" i="22"/>
  <c r="S1561" i="22"/>
  <c r="S1562" i="22"/>
  <c r="S1563" i="22"/>
  <c r="S1564" i="22"/>
  <c r="S1565" i="22"/>
  <c r="S1566" i="22"/>
  <c r="S1567" i="22"/>
  <c r="S1568" i="22"/>
  <c r="S1569" i="22"/>
  <c r="S1570" i="22"/>
  <c r="S1571" i="22"/>
  <c r="S1572" i="22"/>
  <c r="S1573" i="22"/>
  <c r="S1574" i="22"/>
  <c r="S1575" i="22"/>
  <c r="S1576" i="22"/>
  <c r="S1577" i="22"/>
  <c r="S1578" i="22"/>
  <c r="S1579" i="22"/>
  <c r="S1580" i="22"/>
  <c r="S1581" i="22"/>
  <c r="S1582" i="22"/>
  <c r="S1583" i="22"/>
  <c r="S1584" i="22"/>
  <c r="S1585" i="22"/>
  <c r="S1586" i="22"/>
  <c r="S1587" i="22"/>
  <c r="S1588" i="22"/>
  <c r="S1589" i="22"/>
  <c r="S1590" i="22"/>
  <c r="S1591" i="22"/>
  <c r="S1592" i="22"/>
  <c r="S1593" i="22"/>
  <c r="S1594" i="22"/>
  <c r="S1595" i="22"/>
  <c r="S1596" i="22"/>
  <c r="S1597" i="22"/>
  <c r="S1598" i="22"/>
  <c r="S1599" i="22"/>
  <c r="S1600" i="22"/>
  <c r="S1601" i="22"/>
  <c r="S1602" i="22"/>
  <c r="S1603" i="22"/>
  <c r="S1604" i="22"/>
  <c r="S1605" i="22"/>
  <c r="S1606" i="22"/>
  <c r="S1607" i="22"/>
  <c r="S1608" i="22"/>
  <c r="S1609" i="22"/>
  <c r="S1610" i="22"/>
  <c r="S1611" i="22"/>
  <c r="S1612" i="22"/>
  <c r="S1613" i="22"/>
  <c r="S1614" i="22"/>
  <c r="S1615" i="22"/>
  <c r="S1616" i="22"/>
  <c r="S1617" i="22"/>
  <c r="S1618" i="22"/>
  <c r="S1619" i="22"/>
  <c r="S1620" i="22"/>
  <c r="S1621" i="22"/>
  <c r="S1622" i="22"/>
  <c r="S1623" i="22"/>
  <c r="S1624" i="22"/>
  <c r="S1625" i="22"/>
  <c r="S1626" i="22"/>
  <c r="S1627" i="22"/>
  <c r="S1628" i="22"/>
  <c r="S1629" i="22"/>
  <c r="S1630" i="22"/>
  <c r="S1631" i="22"/>
  <c r="S1632" i="22"/>
  <c r="S1633" i="22"/>
  <c r="S1634" i="22"/>
  <c r="S1635" i="22"/>
  <c r="S1636" i="22"/>
  <c r="S1637" i="22"/>
  <c r="S1638" i="22"/>
  <c r="S1639" i="22"/>
  <c r="S1640" i="22"/>
  <c r="S1641" i="22"/>
  <c r="S1642" i="22"/>
  <c r="S1643" i="22"/>
  <c r="S1644" i="22"/>
  <c r="S1645" i="22"/>
  <c r="S1646" i="22"/>
  <c r="S1647" i="22"/>
  <c r="S1648" i="22"/>
  <c r="S1649" i="22"/>
  <c r="S1650" i="22"/>
  <c r="S1651" i="22"/>
  <c r="S1652" i="22"/>
  <c r="S1653" i="22"/>
  <c r="S1654" i="22"/>
  <c r="S1655" i="22"/>
  <c r="S1656" i="22"/>
  <c r="S1657" i="22"/>
  <c r="S1658" i="22"/>
  <c r="S1659" i="22"/>
  <c r="S1660" i="22"/>
  <c r="S1661" i="22"/>
  <c r="S1662" i="22"/>
  <c r="S1663" i="22"/>
  <c r="S1664" i="22"/>
  <c r="S1665" i="22"/>
  <c r="S1666" i="22"/>
  <c r="S1667" i="22"/>
  <c r="S1668" i="22"/>
  <c r="S1669" i="22"/>
  <c r="S1670" i="22"/>
  <c r="S1671" i="22"/>
  <c r="S1672" i="22"/>
  <c r="S1673" i="22"/>
  <c r="S1674" i="22"/>
  <c r="S1675" i="22"/>
  <c r="S1676" i="22"/>
  <c r="S1677" i="22"/>
  <c r="S1678" i="22"/>
  <c r="S1679" i="22"/>
  <c r="S1680" i="22"/>
  <c r="S1681" i="22"/>
  <c r="S1682" i="22"/>
  <c r="S1683" i="22"/>
  <c r="S1684" i="22"/>
  <c r="S1685" i="22"/>
  <c r="S1686" i="22"/>
  <c r="S1687" i="22"/>
  <c r="S1688" i="22"/>
  <c r="S1689" i="22"/>
  <c r="S1690" i="22"/>
  <c r="S1691" i="22"/>
  <c r="S1692" i="22"/>
  <c r="S1693" i="22"/>
  <c r="S1694" i="22"/>
  <c r="S1695" i="22"/>
  <c r="S1696" i="22"/>
  <c r="S1697" i="22"/>
  <c r="S1698" i="22"/>
  <c r="S1699" i="22"/>
  <c r="S1700" i="22"/>
  <c r="S1701" i="22"/>
  <c r="S1702" i="22"/>
  <c r="S1703" i="22"/>
  <c r="S1704" i="22"/>
  <c r="S1705" i="22"/>
  <c r="S1706" i="22"/>
  <c r="S1707" i="22"/>
  <c r="S1708" i="22"/>
  <c r="S1709" i="22"/>
  <c r="S1710" i="22"/>
  <c r="S1711" i="22"/>
  <c r="S1712" i="22"/>
  <c r="S1713" i="22"/>
  <c r="S1714" i="22"/>
  <c r="S1715" i="22"/>
  <c r="S1716" i="22"/>
  <c r="S1717" i="22"/>
  <c r="S1718" i="22"/>
  <c r="S1719" i="22"/>
  <c r="S1720" i="22"/>
  <c r="S1721" i="22"/>
  <c r="S1722" i="22"/>
  <c r="S1723" i="22"/>
  <c r="S1724" i="22"/>
  <c r="S1725" i="22"/>
  <c r="S1726" i="22"/>
  <c r="S1727" i="22"/>
  <c r="S1728" i="22"/>
  <c r="S1729" i="22"/>
  <c r="S1730" i="22"/>
  <c r="S1731" i="22"/>
  <c r="S1732" i="22"/>
  <c r="S1733" i="22"/>
  <c r="S1734" i="22"/>
  <c r="S1735" i="22"/>
  <c r="S1736" i="22"/>
  <c r="S1737" i="22"/>
  <c r="S1738" i="22"/>
  <c r="S1739" i="22"/>
  <c r="S1740" i="22"/>
  <c r="S1741" i="22"/>
  <c r="S1742" i="22"/>
  <c r="S1743" i="22"/>
  <c r="S1744" i="22"/>
  <c r="S1745" i="22"/>
  <c r="S1746" i="22"/>
  <c r="S1747" i="22"/>
  <c r="S1748" i="22"/>
  <c r="S1749" i="22"/>
  <c r="S1750" i="22"/>
  <c r="S1751" i="22"/>
  <c r="S1752" i="22"/>
  <c r="S1753" i="22"/>
  <c r="S1754" i="22"/>
  <c r="S1755" i="22"/>
  <c r="S1756" i="22"/>
  <c r="S1757" i="22"/>
  <c r="S1758" i="22"/>
  <c r="S1759" i="22"/>
  <c r="S1760" i="22"/>
  <c r="S1761" i="22"/>
  <c r="S1762" i="22"/>
  <c r="S1763" i="22"/>
  <c r="S1764" i="22"/>
  <c r="S1765" i="22"/>
  <c r="S1766" i="22"/>
  <c r="S1767" i="22"/>
  <c r="S1768" i="22"/>
  <c r="S1769" i="22"/>
  <c r="S1770" i="22"/>
  <c r="S1771" i="22"/>
  <c r="S1772" i="22"/>
  <c r="S1773" i="22"/>
  <c r="S1774" i="22"/>
  <c r="S1775" i="22"/>
  <c r="S1776" i="22"/>
  <c r="S1777" i="22"/>
  <c r="S1778" i="22"/>
  <c r="S1779" i="22"/>
  <c r="S1780" i="22"/>
  <c r="S1781" i="22"/>
  <c r="S1782" i="22"/>
  <c r="S1783" i="22"/>
  <c r="S1784" i="22"/>
  <c r="S1785" i="22"/>
  <c r="S1786" i="22"/>
  <c r="S1787" i="22"/>
  <c r="S1788" i="22"/>
  <c r="S1789" i="22"/>
  <c r="S1790" i="22"/>
  <c r="S1791" i="22"/>
  <c r="S1792" i="22"/>
  <c r="S1793" i="22"/>
  <c r="S1794" i="22"/>
  <c r="S1795" i="22"/>
  <c r="S1796" i="22"/>
  <c r="S1797" i="22"/>
  <c r="S1798" i="22"/>
  <c r="S1799" i="22"/>
  <c r="S1800" i="22"/>
  <c r="S1801" i="22"/>
  <c r="S1802" i="22"/>
  <c r="S1803" i="22"/>
  <c r="S1804" i="22"/>
  <c r="S1805" i="22"/>
  <c r="S1806" i="22"/>
  <c r="S1807" i="22"/>
  <c r="S1808" i="22"/>
  <c r="S1809" i="22"/>
  <c r="S1810" i="22"/>
  <c r="S1811" i="22"/>
  <c r="S1812" i="22"/>
  <c r="S1813" i="22"/>
  <c r="S1814" i="22"/>
  <c r="S1815" i="22"/>
  <c r="S1816" i="22"/>
  <c r="S1817" i="22"/>
  <c r="S1818" i="22"/>
  <c r="S1819" i="22"/>
  <c r="S1820" i="22"/>
  <c r="S1821" i="22"/>
  <c r="S1822" i="22"/>
  <c r="S1823" i="22"/>
  <c r="S1824" i="22"/>
  <c r="S1825" i="22"/>
  <c r="S1826" i="22"/>
  <c r="S1827" i="22"/>
  <c r="S1828" i="22"/>
  <c r="S1829" i="22"/>
  <c r="S1830" i="22"/>
  <c r="S1831" i="22"/>
  <c r="S1832" i="22"/>
  <c r="S1833" i="22"/>
  <c r="S1834" i="22"/>
  <c r="S1835" i="22"/>
  <c r="S1836" i="22"/>
  <c r="S1837" i="22"/>
  <c r="S1838" i="22"/>
  <c r="S1839" i="22"/>
  <c r="S1840" i="22"/>
  <c r="S1841" i="22"/>
  <c r="S1842" i="22"/>
  <c r="S1843" i="22"/>
  <c r="S1844" i="22"/>
  <c r="S1845" i="22"/>
  <c r="S1846" i="22"/>
  <c r="S1847" i="22"/>
  <c r="S1848" i="22"/>
  <c r="S1849" i="22"/>
  <c r="S1850" i="22"/>
  <c r="S1851" i="22"/>
  <c r="S1852" i="22"/>
  <c r="S1853" i="22"/>
  <c r="S1854" i="22"/>
  <c r="S1855" i="22"/>
  <c r="S1856" i="22"/>
  <c r="S1857" i="22"/>
  <c r="S1858" i="22"/>
  <c r="S1859" i="22"/>
  <c r="S1860" i="22"/>
  <c r="S1861" i="22"/>
  <c r="S1862" i="22"/>
  <c r="S1863" i="22"/>
  <c r="S1864" i="22"/>
  <c r="S1865" i="22"/>
  <c r="S1866" i="22"/>
  <c r="S1867" i="22"/>
  <c r="S1868" i="22"/>
  <c r="S1869" i="22"/>
  <c r="S1870" i="22"/>
  <c r="S1871" i="22"/>
  <c r="S1872" i="22"/>
  <c r="S1873" i="22"/>
  <c r="S1874" i="22"/>
  <c r="S1875" i="22"/>
  <c r="S1876" i="22"/>
  <c r="S1877" i="22"/>
  <c r="S1878" i="22"/>
  <c r="S1879" i="22"/>
  <c r="S1880" i="22"/>
  <c r="S1881" i="22"/>
  <c r="S1882" i="22"/>
  <c r="S1883" i="22"/>
  <c r="S1884" i="22"/>
  <c r="S1885" i="22"/>
  <c r="S1886" i="22"/>
  <c r="S1887" i="22"/>
  <c r="S1888" i="22"/>
  <c r="S1889" i="22"/>
  <c r="S1890" i="22"/>
  <c r="S1891" i="22"/>
  <c r="S1892" i="22"/>
  <c r="S1893" i="22"/>
  <c r="S1894" i="22"/>
  <c r="S1895" i="22"/>
  <c r="S1896" i="22"/>
  <c r="S1897" i="22"/>
  <c r="S1898" i="22"/>
  <c r="S1899" i="22"/>
  <c r="S1900" i="22"/>
  <c r="S1901" i="22"/>
  <c r="S1902" i="22"/>
  <c r="S1903" i="22"/>
  <c r="S1904" i="22"/>
  <c r="S1905" i="22"/>
  <c r="S1906" i="22"/>
  <c r="S1907" i="22"/>
  <c r="S1908" i="22"/>
  <c r="S1909" i="22"/>
  <c r="S1910" i="22"/>
  <c r="S1911" i="22"/>
  <c r="S1912" i="22"/>
  <c r="S1913" i="22"/>
  <c r="S1914" i="22"/>
  <c r="S1915" i="22"/>
  <c r="S1916" i="22"/>
  <c r="S1917" i="22"/>
  <c r="S1918" i="22"/>
  <c r="S1919" i="22"/>
  <c r="S1920" i="22"/>
  <c r="S1921" i="22"/>
  <c r="S1922" i="22"/>
  <c r="S1923" i="22"/>
  <c r="S1924" i="22"/>
  <c r="S1925" i="22"/>
  <c r="S1926" i="22"/>
  <c r="S1927" i="22"/>
  <c r="S1928" i="22"/>
  <c r="S1929" i="22"/>
  <c r="S1930" i="22"/>
  <c r="S1931" i="22"/>
  <c r="S1932" i="22"/>
  <c r="S1933" i="22"/>
  <c r="S1934" i="22"/>
  <c r="S1935" i="22"/>
  <c r="S1936" i="22"/>
  <c r="S1937" i="22"/>
  <c r="S1938" i="22"/>
  <c r="S1939" i="22"/>
  <c r="S1940" i="22"/>
  <c r="S1941" i="22"/>
  <c r="S1942" i="22"/>
  <c r="S1943" i="22"/>
  <c r="S1944" i="22"/>
  <c r="S1945" i="22"/>
  <c r="S1946" i="22"/>
  <c r="S1947" i="22"/>
  <c r="S1948" i="22"/>
  <c r="S1949" i="22"/>
  <c r="S1950" i="22"/>
  <c r="S1951" i="22"/>
  <c r="S1952" i="22"/>
  <c r="S1953" i="22"/>
  <c r="S1954" i="22"/>
  <c r="S1955" i="22"/>
  <c r="S1956" i="22"/>
  <c r="S1957" i="22"/>
  <c r="S1958" i="22"/>
  <c r="S1959" i="22"/>
  <c r="S1960" i="22"/>
  <c r="S1961" i="22"/>
  <c r="S1962" i="22"/>
  <c r="S1963" i="22"/>
  <c r="S1964" i="22"/>
  <c r="R2" i="22"/>
  <c r="R3" i="22"/>
  <c r="R4" i="22"/>
  <c r="R5" i="22"/>
  <c r="R6" i="22"/>
  <c r="R7" i="22"/>
  <c r="R8" i="22"/>
  <c r="R9" i="22"/>
  <c r="R10" i="22"/>
  <c r="R11" i="22"/>
  <c r="R12" i="22"/>
  <c r="R13" i="22"/>
  <c r="R14" i="22"/>
  <c r="R15" i="22"/>
  <c r="R16" i="22"/>
  <c r="R17" i="22"/>
  <c r="R18" i="22"/>
  <c r="R19" i="22"/>
  <c r="R20" i="22"/>
  <c r="R21" i="22"/>
  <c r="R22" i="22"/>
  <c r="R23" i="22"/>
  <c r="R24" i="22"/>
  <c r="R25" i="22"/>
  <c r="R26" i="22"/>
  <c r="R27" i="22"/>
  <c r="R28" i="22"/>
  <c r="R29" i="22"/>
  <c r="R30" i="22"/>
  <c r="R31" i="22"/>
  <c r="R32" i="22"/>
  <c r="R33" i="22"/>
  <c r="R34" i="22"/>
  <c r="R35" i="22"/>
  <c r="R36" i="22"/>
  <c r="R37" i="22"/>
  <c r="R38" i="22"/>
  <c r="R39" i="22"/>
  <c r="R40" i="22"/>
  <c r="R41" i="22"/>
  <c r="R42" i="22"/>
  <c r="R43" i="22"/>
  <c r="R44" i="22"/>
  <c r="R45" i="22"/>
  <c r="R46" i="22"/>
  <c r="R47" i="22"/>
  <c r="R48" i="22"/>
  <c r="R49" i="22"/>
  <c r="R50" i="22"/>
  <c r="R51" i="22"/>
  <c r="R52" i="22"/>
  <c r="R53" i="22"/>
  <c r="R54" i="22"/>
  <c r="R55" i="22"/>
  <c r="R56" i="22"/>
  <c r="R57" i="22"/>
  <c r="R58" i="22"/>
  <c r="R59" i="22"/>
  <c r="R60" i="22"/>
  <c r="R61" i="22"/>
  <c r="R62" i="22"/>
  <c r="R63" i="22"/>
  <c r="R64" i="22"/>
  <c r="R65" i="22"/>
  <c r="R66" i="22"/>
  <c r="R67" i="22"/>
  <c r="R68" i="22"/>
  <c r="R69" i="22"/>
  <c r="R70" i="22"/>
  <c r="R71" i="22"/>
  <c r="R72" i="22"/>
  <c r="R73" i="22"/>
  <c r="R74" i="22"/>
  <c r="R75" i="22"/>
  <c r="R76" i="22"/>
  <c r="R77" i="22"/>
  <c r="R78" i="22"/>
  <c r="R79" i="22"/>
  <c r="R80" i="22"/>
  <c r="R81" i="22"/>
  <c r="R82" i="22"/>
  <c r="R83" i="22"/>
  <c r="R84" i="22"/>
  <c r="R85" i="22"/>
  <c r="R86" i="22"/>
  <c r="R87" i="22"/>
  <c r="R88" i="22"/>
  <c r="R89" i="22"/>
  <c r="R90" i="22"/>
  <c r="R91" i="22"/>
  <c r="R92" i="22"/>
  <c r="R93" i="22"/>
  <c r="R94" i="22"/>
  <c r="R95" i="22"/>
  <c r="R96" i="22"/>
  <c r="R97" i="22"/>
  <c r="R98" i="22"/>
  <c r="R99" i="22"/>
  <c r="R100" i="22"/>
  <c r="R101" i="22"/>
  <c r="R102" i="22"/>
  <c r="R103" i="22"/>
  <c r="R104" i="22"/>
  <c r="R105" i="22"/>
  <c r="R106" i="22"/>
  <c r="R107" i="22"/>
  <c r="R108" i="22"/>
  <c r="R109" i="22"/>
  <c r="R110" i="22"/>
  <c r="R111" i="22"/>
  <c r="R112" i="22"/>
  <c r="R113" i="22"/>
  <c r="R114" i="22"/>
  <c r="R115" i="22"/>
  <c r="R116" i="22"/>
  <c r="R117" i="22"/>
  <c r="R118" i="22"/>
  <c r="R119" i="22"/>
  <c r="R120" i="22"/>
  <c r="R121" i="22"/>
  <c r="R122" i="22"/>
  <c r="R123" i="22"/>
  <c r="R124" i="22"/>
  <c r="R125" i="22"/>
  <c r="R126" i="22"/>
  <c r="R127" i="22"/>
  <c r="R128" i="22"/>
  <c r="R129" i="22"/>
  <c r="R130" i="22"/>
  <c r="R131" i="22"/>
  <c r="R132" i="22"/>
  <c r="R133" i="22"/>
  <c r="R134" i="22"/>
  <c r="R135" i="22"/>
  <c r="R136" i="22"/>
  <c r="R137" i="22"/>
  <c r="R138" i="22"/>
  <c r="R139" i="22"/>
  <c r="R140" i="22"/>
  <c r="R141" i="22"/>
  <c r="R142" i="22"/>
  <c r="R143" i="22"/>
  <c r="R144" i="22"/>
  <c r="R145" i="22"/>
  <c r="R146" i="22"/>
  <c r="R147" i="22"/>
  <c r="R148" i="22"/>
  <c r="R149" i="22"/>
  <c r="R150" i="22"/>
  <c r="R151" i="22"/>
  <c r="R152" i="22"/>
  <c r="R153" i="22"/>
  <c r="R154" i="22"/>
  <c r="R155" i="22"/>
  <c r="R156" i="22"/>
  <c r="R157" i="22"/>
  <c r="R158" i="22"/>
  <c r="R159" i="22"/>
  <c r="R160" i="22"/>
  <c r="R161" i="22"/>
  <c r="R162" i="22"/>
  <c r="R163" i="22"/>
  <c r="R164" i="22"/>
  <c r="R165" i="22"/>
  <c r="R166" i="22"/>
  <c r="R167" i="22"/>
  <c r="R168" i="22"/>
  <c r="R169" i="22"/>
  <c r="R170" i="22"/>
  <c r="R171" i="22"/>
  <c r="R172" i="22"/>
  <c r="R173" i="22"/>
  <c r="R174" i="22"/>
  <c r="R175" i="22"/>
  <c r="R176" i="22"/>
  <c r="R177" i="22"/>
  <c r="R178" i="22"/>
  <c r="R179" i="22"/>
  <c r="R180" i="22"/>
  <c r="R181" i="22"/>
  <c r="R182" i="22"/>
  <c r="R183" i="22"/>
  <c r="R184" i="22"/>
  <c r="R185" i="22"/>
  <c r="R186" i="22"/>
  <c r="R187" i="22"/>
  <c r="R188" i="22"/>
  <c r="R189" i="22"/>
  <c r="R190" i="22"/>
  <c r="R191" i="22"/>
  <c r="R192" i="22"/>
  <c r="R193" i="22"/>
  <c r="R194" i="22"/>
  <c r="R195" i="22"/>
  <c r="R196" i="22"/>
  <c r="R197" i="22"/>
  <c r="R198" i="22"/>
  <c r="R199" i="22"/>
  <c r="R200" i="22"/>
  <c r="R201" i="22"/>
  <c r="R202" i="22"/>
  <c r="R203" i="22"/>
  <c r="R204" i="22"/>
  <c r="R205" i="22"/>
  <c r="R206" i="22"/>
  <c r="R207" i="22"/>
  <c r="R208" i="22"/>
  <c r="R209" i="22"/>
  <c r="R210" i="22"/>
  <c r="R211" i="22"/>
  <c r="R212" i="22"/>
  <c r="R213" i="22"/>
  <c r="R214" i="22"/>
  <c r="R215" i="22"/>
  <c r="R216" i="22"/>
  <c r="R217" i="22"/>
  <c r="R218" i="22"/>
  <c r="R219" i="22"/>
  <c r="R220" i="22"/>
  <c r="R221" i="22"/>
  <c r="R222" i="22"/>
  <c r="R223" i="22"/>
  <c r="R224" i="22"/>
  <c r="R225" i="22"/>
  <c r="R226" i="22"/>
  <c r="R227" i="22"/>
  <c r="R228" i="22"/>
  <c r="R229" i="22"/>
  <c r="R230" i="22"/>
  <c r="R231" i="22"/>
  <c r="R232" i="22"/>
  <c r="R233" i="22"/>
  <c r="R234" i="22"/>
  <c r="R235" i="22"/>
  <c r="R236" i="22"/>
  <c r="R237" i="22"/>
  <c r="R238" i="22"/>
  <c r="R239" i="22"/>
  <c r="R240" i="22"/>
  <c r="R241" i="22"/>
  <c r="R242" i="22"/>
  <c r="R243" i="22"/>
  <c r="R244" i="22"/>
  <c r="R245" i="22"/>
  <c r="R246" i="22"/>
  <c r="R247" i="22"/>
  <c r="R248" i="22"/>
  <c r="R249" i="22"/>
  <c r="R250" i="22"/>
  <c r="R251" i="22"/>
  <c r="R252" i="22"/>
  <c r="R253" i="22"/>
  <c r="R254" i="22"/>
  <c r="R255" i="22"/>
  <c r="R256" i="22"/>
  <c r="R257" i="22"/>
  <c r="R258" i="22"/>
  <c r="R259" i="22"/>
  <c r="R260" i="22"/>
  <c r="R261" i="22"/>
  <c r="R262" i="22"/>
  <c r="R263" i="22"/>
  <c r="R264" i="22"/>
  <c r="R265" i="22"/>
  <c r="R266" i="22"/>
  <c r="R267" i="22"/>
  <c r="R268" i="22"/>
  <c r="R269" i="22"/>
  <c r="R270" i="22"/>
  <c r="R271" i="22"/>
  <c r="R272" i="22"/>
  <c r="R273" i="22"/>
  <c r="R274" i="22"/>
  <c r="R275" i="22"/>
  <c r="R276" i="22"/>
  <c r="R277" i="22"/>
  <c r="R278" i="22"/>
  <c r="R279" i="22"/>
  <c r="R280" i="22"/>
  <c r="R281" i="22"/>
  <c r="R282" i="22"/>
  <c r="R283" i="22"/>
  <c r="R284" i="22"/>
  <c r="R285" i="22"/>
  <c r="R286" i="22"/>
  <c r="R287" i="22"/>
  <c r="R288" i="22"/>
  <c r="R289" i="22"/>
  <c r="R290" i="22"/>
  <c r="R291" i="22"/>
  <c r="R292" i="22"/>
  <c r="R293" i="22"/>
  <c r="R294" i="22"/>
  <c r="R295" i="22"/>
  <c r="R296" i="22"/>
  <c r="R297" i="22"/>
  <c r="R298" i="22"/>
  <c r="R299" i="22"/>
  <c r="R300" i="22"/>
  <c r="R301" i="22"/>
  <c r="R302" i="22"/>
  <c r="R303" i="22"/>
  <c r="R304" i="22"/>
  <c r="R305" i="22"/>
  <c r="R306" i="22"/>
  <c r="R307" i="22"/>
  <c r="R308" i="22"/>
  <c r="R309" i="22"/>
  <c r="R310" i="22"/>
  <c r="R311" i="22"/>
  <c r="R312" i="22"/>
  <c r="R313" i="22"/>
  <c r="R314" i="22"/>
  <c r="R315" i="22"/>
  <c r="R316" i="22"/>
  <c r="R317" i="22"/>
  <c r="R318" i="22"/>
  <c r="R319" i="22"/>
  <c r="R320" i="22"/>
  <c r="R321" i="22"/>
  <c r="R322" i="22"/>
  <c r="R323" i="22"/>
  <c r="R324" i="22"/>
  <c r="R325" i="22"/>
  <c r="R326" i="22"/>
  <c r="R327" i="22"/>
  <c r="R328" i="22"/>
  <c r="R329" i="22"/>
  <c r="R330" i="22"/>
  <c r="R331" i="22"/>
  <c r="R332" i="22"/>
  <c r="R333" i="22"/>
  <c r="R334" i="22"/>
  <c r="R335" i="22"/>
  <c r="R336" i="22"/>
  <c r="R337" i="22"/>
  <c r="R338" i="22"/>
  <c r="R339" i="22"/>
  <c r="R340" i="22"/>
  <c r="R341" i="22"/>
  <c r="R342" i="22"/>
  <c r="R343" i="22"/>
  <c r="R344" i="22"/>
  <c r="R345" i="22"/>
  <c r="R346" i="22"/>
  <c r="R347" i="22"/>
  <c r="R348" i="22"/>
  <c r="R349" i="22"/>
  <c r="R350" i="22"/>
  <c r="R351" i="22"/>
  <c r="R352" i="22"/>
  <c r="R353" i="22"/>
  <c r="R354" i="22"/>
  <c r="R355" i="22"/>
  <c r="R356" i="22"/>
  <c r="R357" i="22"/>
  <c r="R358" i="22"/>
  <c r="R359" i="22"/>
  <c r="R360" i="22"/>
  <c r="R361" i="22"/>
  <c r="R362" i="22"/>
  <c r="R363" i="22"/>
  <c r="R364" i="22"/>
  <c r="R365" i="22"/>
  <c r="R366" i="22"/>
  <c r="R367" i="22"/>
  <c r="R368" i="22"/>
  <c r="R369" i="22"/>
  <c r="R370" i="22"/>
  <c r="R371" i="22"/>
  <c r="R372" i="22"/>
  <c r="R373" i="22"/>
  <c r="R374" i="22"/>
  <c r="R375" i="22"/>
  <c r="R376" i="22"/>
  <c r="R377" i="22"/>
  <c r="R378" i="22"/>
  <c r="R379" i="22"/>
  <c r="R380" i="22"/>
  <c r="R381" i="22"/>
  <c r="R382" i="22"/>
  <c r="R383" i="22"/>
  <c r="R384" i="22"/>
  <c r="R385" i="22"/>
  <c r="R386" i="22"/>
  <c r="R387" i="22"/>
  <c r="R388" i="22"/>
  <c r="R389" i="22"/>
  <c r="R390" i="22"/>
  <c r="R391" i="22"/>
  <c r="R392" i="22"/>
  <c r="R393" i="22"/>
  <c r="R394" i="22"/>
  <c r="R395" i="22"/>
  <c r="R396" i="22"/>
  <c r="R397" i="22"/>
  <c r="R398" i="22"/>
  <c r="R399" i="22"/>
  <c r="R400" i="22"/>
  <c r="R401" i="22"/>
  <c r="R402" i="22"/>
  <c r="R403" i="22"/>
  <c r="R404" i="22"/>
  <c r="R405" i="22"/>
  <c r="R406" i="22"/>
  <c r="R407" i="22"/>
  <c r="R408" i="22"/>
  <c r="R409" i="22"/>
  <c r="R410" i="22"/>
  <c r="R411" i="22"/>
  <c r="R412" i="22"/>
  <c r="R413" i="22"/>
  <c r="R414" i="22"/>
  <c r="R415" i="22"/>
  <c r="R416" i="22"/>
  <c r="R417" i="22"/>
  <c r="R418" i="22"/>
  <c r="R419" i="22"/>
  <c r="R420" i="22"/>
  <c r="R421" i="22"/>
  <c r="R422" i="22"/>
  <c r="R423" i="22"/>
  <c r="R424" i="22"/>
  <c r="R425" i="22"/>
  <c r="R426" i="22"/>
  <c r="R427" i="22"/>
  <c r="R428" i="22"/>
  <c r="R429" i="22"/>
  <c r="R430" i="22"/>
  <c r="R431" i="22"/>
  <c r="R432" i="22"/>
  <c r="R433" i="22"/>
  <c r="R434" i="22"/>
  <c r="R435" i="22"/>
  <c r="R436" i="22"/>
  <c r="R437" i="22"/>
  <c r="R438" i="22"/>
  <c r="R439" i="22"/>
  <c r="R440" i="22"/>
  <c r="R441" i="22"/>
  <c r="R442" i="22"/>
  <c r="R443" i="22"/>
  <c r="R444" i="22"/>
  <c r="R445" i="22"/>
  <c r="R446" i="22"/>
  <c r="R447" i="22"/>
  <c r="R448" i="22"/>
  <c r="R449" i="22"/>
  <c r="R450" i="22"/>
  <c r="R451" i="22"/>
  <c r="R452" i="22"/>
  <c r="R453" i="22"/>
  <c r="R454" i="22"/>
  <c r="R455" i="22"/>
  <c r="R456" i="22"/>
  <c r="R457" i="22"/>
  <c r="R458" i="22"/>
  <c r="R459" i="22"/>
  <c r="R460" i="22"/>
  <c r="R461" i="22"/>
  <c r="R462" i="22"/>
  <c r="R463" i="22"/>
  <c r="R464" i="22"/>
  <c r="R465" i="22"/>
  <c r="R466" i="22"/>
  <c r="R467" i="22"/>
  <c r="R468" i="22"/>
  <c r="R469" i="22"/>
  <c r="R470" i="22"/>
  <c r="R471" i="22"/>
  <c r="R472" i="22"/>
  <c r="R473" i="22"/>
  <c r="R474" i="22"/>
  <c r="R475" i="22"/>
  <c r="R476" i="22"/>
  <c r="R477" i="22"/>
  <c r="R478" i="22"/>
  <c r="R479" i="22"/>
  <c r="R480" i="22"/>
  <c r="R481" i="22"/>
  <c r="R482" i="22"/>
  <c r="R483" i="22"/>
  <c r="R484" i="22"/>
  <c r="R485" i="22"/>
  <c r="R486" i="22"/>
  <c r="R487" i="22"/>
  <c r="R488" i="22"/>
  <c r="R489" i="22"/>
  <c r="R490" i="22"/>
  <c r="R491" i="22"/>
  <c r="R492" i="22"/>
  <c r="R493" i="22"/>
  <c r="R494" i="22"/>
  <c r="R495" i="22"/>
  <c r="R496" i="22"/>
  <c r="R497" i="22"/>
  <c r="R498" i="22"/>
  <c r="R499" i="22"/>
  <c r="R500" i="22"/>
  <c r="R501" i="22"/>
  <c r="R502" i="22"/>
  <c r="R503" i="22"/>
  <c r="R504" i="22"/>
  <c r="R505" i="22"/>
  <c r="R506" i="22"/>
  <c r="R507" i="22"/>
  <c r="R508" i="22"/>
  <c r="R509" i="22"/>
  <c r="R510" i="22"/>
  <c r="R511" i="22"/>
  <c r="R512" i="22"/>
  <c r="R513" i="22"/>
  <c r="R514" i="22"/>
  <c r="R515" i="22"/>
  <c r="R516" i="22"/>
  <c r="R517" i="22"/>
  <c r="R518" i="22"/>
  <c r="R519" i="22"/>
  <c r="R520" i="22"/>
  <c r="R521" i="22"/>
  <c r="R522" i="22"/>
  <c r="R523" i="22"/>
  <c r="R524" i="22"/>
  <c r="R525" i="22"/>
  <c r="R526" i="22"/>
  <c r="R527" i="22"/>
  <c r="R528" i="22"/>
  <c r="R529" i="22"/>
  <c r="R530" i="22"/>
  <c r="R531" i="22"/>
  <c r="R532" i="22"/>
  <c r="R533" i="22"/>
  <c r="R534" i="22"/>
  <c r="R535" i="22"/>
  <c r="R536" i="22"/>
  <c r="R537" i="22"/>
  <c r="R538" i="22"/>
  <c r="R539" i="22"/>
  <c r="R540" i="22"/>
  <c r="R541" i="22"/>
  <c r="R542" i="22"/>
  <c r="R543" i="22"/>
  <c r="R544" i="22"/>
  <c r="R545" i="22"/>
  <c r="R546" i="22"/>
  <c r="R547" i="22"/>
  <c r="R548" i="22"/>
  <c r="R549" i="22"/>
  <c r="R550" i="22"/>
  <c r="R551" i="22"/>
  <c r="R552" i="22"/>
  <c r="R553" i="22"/>
  <c r="R554" i="22"/>
  <c r="R555" i="22"/>
  <c r="R556" i="22"/>
  <c r="R557" i="22"/>
  <c r="R558" i="22"/>
  <c r="R559" i="22"/>
  <c r="R560" i="22"/>
  <c r="R561" i="22"/>
  <c r="R562" i="22"/>
  <c r="R563" i="22"/>
  <c r="R564" i="22"/>
  <c r="R565" i="22"/>
  <c r="R566" i="22"/>
  <c r="R567" i="22"/>
  <c r="R568" i="22"/>
  <c r="R569" i="22"/>
  <c r="R570" i="22"/>
  <c r="R571" i="22"/>
  <c r="R572" i="22"/>
  <c r="R573" i="22"/>
  <c r="R574" i="22"/>
  <c r="R575" i="22"/>
  <c r="R576" i="22"/>
  <c r="R577" i="22"/>
  <c r="R578" i="22"/>
  <c r="R579" i="22"/>
  <c r="R580" i="22"/>
  <c r="R581" i="22"/>
  <c r="R582" i="22"/>
  <c r="R583" i="22"/>
  <c r="R584" i="22"/>
  <c r="R585" i="22"/>
  <c r="R586" i="22"/>
  <c r="R587" i="22"/>
  <c r="R588" i="22"/>
  <c r="R589" i="22"/>
  <c r="R590" i="22"/>
  <c r="R591" i="22"/>
  <c r="R592" i="22"/>
  <c r="R593" i="22"/>
  <c r="R594" i="22"/>
  <c r="R595" i="22"/>
  <c r="R596" i="22"/>
  <c r="R597" i="22"/>
  <c r="R598" i="22"/>
  <c r="R599" i="22"/>
  <c r="R600" i="22"/>
  <c r="R601" i="22"/>
  <c r="R602" i="22"/>
  <c r="R603" i="22"/>
  <c r="R604" i="22"/>
  <c r="R605" i="22"/>
  <c r="R606" i="22"/>
  <c r="R607" i="22"/>
  <c r="R608" i="22"/>
  <c r="R609" i="22"/>
  <c r="R610" i="22"/>
  <c r="R611" i="22"/>
  <c r="R612" i="22"/>
  <c r="R613" i="22"/>
  <c r="R614" i="22"/>
  <c r="R615" i="22"/>
  <c r="R616" i="22"/>
  <c r="R617" i="22"/>
  <c r="R618" i="22"/>
  <c r="R619" i="22"/>
  <c r="R620" i="22"/>
  <c r="R621" i="22"/>
  <c r="R622" i="22"/>
  <c r="R623" i="22"/>
  <c r="R624" i="22"/>
  <c r="R625" i="22"/>
  <c r="R626" i="22"/>
  <c r="R627" i="22"/>
  <c r="R628" i="22"/>
  <c r="R629" i="22"/>
  <c r="R630" i="22"/>
  <c r="R631" i="22"/>
  <c r="R632" i="22"/>
  <c r="R633" i="22"/>
  <c r="R634" i="22"/>
  <c r="R635" i="22"/>
  <c r="R636" i="22"/>
  <c r="R637" i="22"/>
  <c r="R638" i="22"/>
  <c r="R639" i="22"/>
  <c r="R640" i="22"/>
  <c r="R641" i="22"/>
  <c r="R642" i="22"/>
  <c r="R643" i="22"/>
  <c r="R644" i="22"/>
  <c r="R645" i="22"/>
  <c r="R646" i="22"/>
  <c r="R647" i="22"/>
  <c r="R648" i="22"/>
  <c r="R649" i="22"/>
  <c r="R650" i="22"/>
  <c r="R651" i="22"/>
  <c r="R652" i="22"/>
  <c r="R653" i="22"/>
  <c r="R654" i="22"/>
  <c r="R655" i="22"/>
  <c r="R656" i="22"/>
  <c r="R657" i="22"/>
  <c r="R658" i="22"/>
  <c r="R659" i="22"/>
  <c r="R660" i="22"/>
  <c r="R661" i="22"/>
  <c r="R662" i="22"/>
  <c r="R663" i="22"/>
  <c r="R664" i="22"/>
  <c r="R665" i="22"/>
  <c r="R666" i="22"/>
  <c r="R667" i="22"/>
  <c r="R668" i="22"/>
  <c r="R669" i="22"/>
  <c r="R670" i="22"/>
  <c r="R671" i="22"/>
  <c r="R672" i="22"/>
  <c r="R673" i="22"/>
  <c r="R674" i="22"/>
  <c r="R675" i="22"/>
  <c r="R676" i="22"/>
  <c r="R677" i="22"/>
  <c r="R678" i="22"/>
  <c r="R679" i="22"/>
  <c r="R680" i="22"/>
  <c r="R681" i="22"/>
  <c r="R682" i="22"/>
  <c r="R683" i="22"/>
  <c r="R684" i="22"/>
  <c r="R685" i="22"/>
  <c r="R686" i="22"/>
  <c r="R687" i="22"/>
  <c r="R688" i="22"/>
  <c r="R689" i="22"/>
  <c r="R690" i="22"/>
  <c r="R691" i="22"/>
  <c r="R692" i="22"/>
  <c r="R693" i="22"/>
  <c r="R694" i="22"/>
  <c r="R695" i="22"/>
  <c r="R696" i="22"/>
  <c r="R697" i="22"/>
  <c r="R698" i="22"/>
  <c r="R699" i="22"/>
  <c r="R700" i="22"/>
  <c r="R701" i="22"/>
  <c r="R702" i="22"/>
  <c r="R703" i="22"/>
  <c r="R704" i="22"/>
  <c r="R705" i="22"/>
  <c r="R706" i="22"/>
  <c r="R707" i="22"/>
  <c r="R708" i="22"/>
  <c r="R709" i="22"/>
  <c r="R710" i="22"/>
  <c r="R711" i="22"/>
  <c r="R712" i="22"/>
  <c r="R713" i="22"/>
  <c r="R714" i="22"/>
  <c r="R715" i="22"/>
  <c r="R716" i="22"/>
  <c r="R717" i="22"/>
  <c r="R718" i="22"/>
  <c r="R719" i="22"/>
  <c r="R720" i="22"/>
  <c r="R721" i="22"/>
  <c r="R722" i="22"/>
  <c r="R723" i="22"/>
  <c r="R724" i="22"/>
  <c r="R725" i="22"/>
  <c r="R726" i="22"/>
  <c r="R727" i="22"/>
  <c r="R728" i="22"/>
  <c r="R729" i="22"/>
  <c r="R730" i="22"/>
  <c r="R731" i="22"/>
  <c r="R732" i="22"/>
  <c r="R733" i="22"/>
  <c r="R734" i="22"/>
  <c r="R735" i="22"/>
  <c r="R736" i="22"/>
  <c r="R737" i="22"/>
  <c r="R738" i="22"/>
  <c r="R739" i="22"/>
  <c r="R740" i="22"/>
  <c r="R741" i="22"/>
  <c r="R742" i="22"/>
  <c r="R743" i="22"/>
  <c r="R744" i="22"/>
  <c r="R745" i="22"/>
  <c r="R746" i="22"/>
  <c r="R747" i="22"/>
  <c r="R748" i="22"/>
  <c r="R749" i="22"/>
  <c r="R750" i="22"/>
  <c r="R751" i="22"/>
  <c r="R752" i="22"/>
  <c r="R753" i="22"/>
  <c r="R754" i="22"/>
  <c r="R755" i="22"/>
  <c r="R756" i="22"/>
  <c r="R757" i="22"/>
  <c r="R758" i="22"/>
  <c r="R759" i="22"/>
  <c r="R760" i="22"/>
  <c r="R761" i="22"/>
  <c r="R762" i="22"/>
  <c r="R763" i="22"/>
  <c r="R764" i="22"/>
  <c r="R765" i="22"/>
  <c r="R766" i="22"/>
  <c r="R767" i="22"/>
  <c r="R768" i="22"/>
  <c r="R769" i="22"/>
  <c r="R770" i="22"/>
  <c r="R771" i="22"/>
  <c r="R772" i="22"/>
  <c r="R773" i="22"/>
  <c r="R774" i="22"/>
  <c r="R775" i="22"/>
  <c r="R776" i="22"/>
  <c r="R777" i="22"/>
  <c r="R778" i="22"/>
  <c r="R779" i="22"/>
  <c r="R780" i="22"/>
  <c r="R781" i="22"/>
  <c r="R782" i="22"/>
  <c r="R783" i="22"/>
  <c r="R784" i="22"/>
  <c r="R785" i="22"/>
  <c r="R786" i="22"/>
  <c r="R787" i="22"/>
  <c r="R788" i="22"/>
  <c r="R789" i="22"/>
  <c r="R790" i="22"/>
  <c r="R791" i="22"/>
  <c r="R792" i="22"/>
  <c r="R793" i="22"/>
  <c r="R794" i="22"/>
  <c r="R795" i="22"/>
  <c r="R796" i="22"/>
  <c r="R797" i="22"/>
  <c r="R798" i="22"/>
  <c r="R799" i="22"/>
  <c r="R800" i="22"/>
  <c r="R801" i="22"/>
  <c r="R802" i="22"/>
  <c r="R803" i="22"/>
  <c r="R804" i="22"/>
  <c r="R805" i="22"/>
  <c r="R806" i="22"/>
  <c r="R807" i="22"/>
  <c r="R808" i="22"/>
  <c r="R809" i="22"/>
  <c r="R810" i="22"/>
  <c r="R811" i="22"/>
  <c r="R812" i="22"/>
  <c r="R813" i="22"/>
  <c r="R814" i="22"/>
  <c r="R815" i="22"/>
  <c r="R816" i="22"/>
  <c r="R817" i="22"/>
  <c r="R818" i="22"/>
  <c r="R819" i="22"/>
  <c r="R820" i="22"/>
  <c r="R821" i="22"/>
  <c r="R822" i="22"/>
  <c r="R823" i="22"/>
  <c r="R824" i="22"/>
  <c r="R825" i="22"/>
  <c r="R826" i="22"/>
  <c r="R827" i="22"/>
  <c r="R828" i="22"/>
  <c r="R829" i="22"/>
  <c r="R830" i="22"/>
  <c r="R831" i="22"/>
  <c r="R832" i="22"/>
  <c r="R833" i="22"/>
  <c r="R834" i="22"/>
  <c r="R835" i="22"/>
  <c r="R836" i="22"/>
  <c r="R837" i="22"/>
  <c r="R838" i="22"/>
  <c r="R839" i="22"/>
  <c r="R840" i="22"/>
  <c r="R841" i="22"/>
  <c r="R842" i="22"/>
  <c r="R843" i="22"/>
  <c r="R844" i="22"/>
  <c r="R845" i="22"/>
  <c r="R846" i="22"/>
  <c r="R847" i="22"/>
  <c r="R848" i="22"/>
  <c r="R849" i="22"/>
  <c r="R850" i="22"/>
  <c r="R851" i="22"/>
  <c r="R852" i="22"/>
  <c r="R853" i="22"/>
  <c r="R854" i="22"/>
  <c r="R855" i="22"/>
  <c r="R856" i="22"/>
  <c r="R857" i="22"/>
  <c r="R858" i="22"/>
  <c r="R859" i="22"/>
  <c r="R860" i="22"/>
  <c r="R861" i="22"/>
  <c r="R862" i="22"/>
  <c r="R863" i="22"/>
  <c r="R864" i="22"/>
  <c r="R865" i="22"/>
  <c r="R866" i="22"/>
  <c r="R867" i="22"/>
  <c r="R868" i="22"/>
  <c r="R869" i="22"/>
  <c r="R870" i="22"/>
  <c r="R871" i="22"/>
  <c r="R872" i="22"/>
  <c r="R873" i="22"/>
  <c r="R874" i="22"/>
  <c r="R875" i="22"/>
  <c r="R876" i="22"/>
  <c r="R877" i="22"/>
  <c r="R878" i="22"/>
  <c r="R879" i="22"/>
  <c r="R880" i="22"/>
  <c r="R881" i="22"/>
  <c r="R882" i="22"/>
  <c r="R883" i="22"/>
  <c r="R884" i="22"/>
  <c r="R885" i="22"/>
  <c r="R886" i="22"/>
  <c r="R887" i="22"/>
  <c r="R888" i="22"/>
  <c r="R889" i="22"/>
  <c r="R890" i="22"/>
  <c r="R891" i="22"/>
  <c r="R892" i="22"/>
  <c r="R893" i="22"/>
  <c r="R894" i="22"/>
  <c r="R895" i="22"/>
  <c r="R896" i="22"/>
  <c r="R897" i="22"/>
  <c r="R898" i="22"/>
  <c r="R899" i="22"/>
  <c r="R900" i="22"/>
  <c r="R901" i="22"/>
  <c r="R902" i="22"/>
  <c r="R903" i="22"/>
  <c r="R904" i="22"/>
  <c r="R905" i="22"/>
  <c r="R906" i="22"/>
  <c r="R907" i="22"/>
  <c r="R908" i="22"/>
  <c r="R909" i="22"/>
  <c r="R910" i="22"/>
  <c r="R911" i="22"/>
  <c r="R912" i="22"/>
  <c r="R913" i="22"/>
  <c r="R914" i="22"/>
  <c r="R915" i="22"/>
  <c r="R916" i="22"/>
  <c r="R917" i="22"/>
  <c r="R918" i="22"/>
  <c r="R919" i="22"/>
  <c r="R920" i="22"/>
  <c r="R921" i="22"/>
  <c r="R922" i="22"/>
  <c r="R923" i="22"/>
  <c r="R924" i="22"/>
  <c r="R925" i="22"/>
  <c r="R926" i="22"/>
  <c r="R927" i="22"/>
  <c r="R928" i="22"/>
  <c r="R929" i="22"/>
  <c r="R930" i="22"/>
  <c r="R931" i="22"/>
  <c r="R932" i="22"/>
  <c r="R933" i="22"/>
  <c r="R934" i="22"/>
  <c r="R935" i="22"/>
  <c r="R936" i="22"/>
  <c r="R937" i="22"/>
  <c r="R938" i="22"/>
  <c r="R939" i="22"/>
  <c r="R940" i="22"/>
  <c r="R941" i="22"/>
  <c r="R942" i="22"/>
  <c r="R943" i="22"/>
  <c r="R944" i="22"/>
  <c r="R945" i="22"/>
  <c r="R946" i="22"/>
  <c r="R947" i="22"/>
  <c r="R948" i="22"/>
  <c r="R949" i="22"/>
  <c r="R950" i="22"/>
  <c r="R951" i="22"/>
  <c r="R952" i="22"/>
  <c r="R953" i="22"/>
  <c r="R954" i="22"/>
  <c r="R955" i="22"/>
  <c r="R956" i="22"/>
  <c r="R957" i="22"/>
  <c r="R958" i="22"/>
  <c r="R959" i="22"/>
  <c r="R960" i="22"/>
  <c r="R961" i="22"/>
  <c r="R962" i="22"/>
  <c r="R963" i="22"/>
  <c r="R964" i="22"/>
  <c r="R965" i="22"/>
  <c r="R966" i="22"/>
  <c r="R967" i="22"/>
  <c r="R968" i="22"/>
  <c r="R969" i="22"/>
  <c r="R970" i="22"/>
  <c r="R971" i="22"/>
  <c r="R972" i="22"/>
  <c r="R973" i="22"/>
  <c r="R974" i="22"/>
  <c r="R975" i="22"/>
  <c r="R976" i="22"/>
  <c r="R977" i="22"/>
  <c r="R978" i="22"/>
  <c r="R979" i="22"/>
  <c r="R980" i="22"/>
  <c r="R981" i="22"/>
  <c r="R982" i="22"/>
  <c r="R983" i="22"/>
  <c r="R984" i="22"/>
  <c r="R985" i="22"/>
  <c r="R986" i="22"/>
  <c r="R987" i="22"/>
  <c r="R988" i="22"/>
  <c r="R989" i="22"/>
  <c r="R990" i="22"/>
  <c r="R991" i="22"/>
  <c r="R992" i="22"/>
  <c r="R993" i="22"/>
  <c r="R994" i="22"/>
  <c r="R995" i="22"/>
  <c r="R996" i="22"/>
  <c r="R997" i="22"/>
  <c r="R998" i="22"/>
  <c r="R999" i="22"/>
  <c r="R1000" i="22"/>
  <c r="R1001" i="22"/>
  <c r="R1002" i="22"/>
  <c r="R1003" i="22"/>
  <c r="R1004" i="22"/>
  <c r="R1005" i="22"/>
  <c r="R1006" i="22"/>
  <c r="R1007" i="22"/>
  <c r="R1008" i="22"/>
  <c r="R1009" i="22"/>
  <c r="R1010" i="22"/>
  <c r="R1011" i="22"/>
  <c r="R1012" i="22"/>
  <c r="R1013" i="22"/>
  <c r="R1014" i="22"/>
  <c r="R1015" i="22"/>
  <c r="R1016" i="22"/>
  <c r="R1017" i="22"/>
  <c r="R1018" i="22"/>
  <c r="R1019" i="22"/>
  <c r="R1020" i="22"/>
  <c r="R1021" i="22"/>
  <c r="R1022" i="22"/>
  <c r="R1023" i="22"/>
  <c r="R1024" i="22"/>
  <c r="R1025" i="22"/>
  <c r="R1026" i="22"/>
  <c r="R1027" i="22"/>
  <c r="R1028" i="22"/>
  <c r="R1029" i="22"/>
  <c r="R1030" i="22"/>
  <c r="R1031" i="22"/>
  <c r="R1032" i="22"/>
  <c r="R1033" i="22"/>
  <c r="R1034" i="22"/>
  <c r="R1035" i="22"/>
  <c r="R1036" i="22"/>
  <c r="R1037" i="22"/>
  <c r="R1038" i="22"/>
  <c r="R1039" i="22"/>
  <c r="R1040" i="22"/>
  <c r="R1041" i="22"/>
  <c r="R1042" i="22"/>
  <c r="R1043" i="22"/>
  <c r="R1044" i="22"/>
  <c r="R1045" i="22"/>
  <c r="R1046" i="22"/>
  <c r="R1047" i="22"/>
  <c r="R1048" i="22"/>
  <c r="R1049" i="22"/>
  <c r="R1050" i="22"/>
  <c r="R1051" i="22"/>
  <c r="R1052" i="22"/>
  <c r="R1053" i="22"/>
  <c r="R1054" i="22"/>
  <c r="R1055" i="22"/>
  <c r="R1056" i="22"/>
  <c r="R1057" i="22"/>
  <c r="R1058" i="22"/>
  <c r="R1059" i="22"/>
  <c r="R1060" i="22"/>
  <c r="R1061" i="22"/>
  <c r="R1062" i="22"/>
  <c r="R1063" i="22"/>
  <c r="R1064" i="22"/>
  <c r="R1065" i="22"/>
  <c r="R1066" i="22"/>
  <c r="R1067" i="22"/>
  <c r="R1068" i="22"/>
  <c r="R1069" i="22"/>
  <c r="R1070" i="22"/>
  <c r="R1071" i="22"/>
  <c r="R1072" i="22"/>
  <c r="R1073" i="22"/>
  <c r="R1074" i="22"/>
  <c r="R1075" i="22"/>
  <c r="R1076" i="22"/>
  <c r="R1077" i="22"/>
  <c r="R1078" i="22"/>
  <c r="R1079" i="22"/>
  <c r="R1080" i="22"/>
  <c r="R1081" i="22"/>
  <c r="R1082" i="22"/>
  <c r="R1083" i="22"/>
  <c r="R1084" i="22"/>
  <c r="R1085" i="22"/>
  <c r="R1086" i="22"/>
  <c r="R1087" i="22"/>
  <c r="R1088" i="22"/>
  <c r="R1089" i="22"/>
  <c r="R1090" i="22"/>
  <c r="R1091" i="22"/>
  <c r="R1092" i="22"/>
  <c r="R1093" i="22"/>
  <c r="R1094" i="22"/>
  <c r="R1095" i="22"/>
  <c r="R1096" i="22"/>
  <c r="R1097" i="22"/>
  <c r="R1098" i="22"/>
  <c r="R1099" i="22"/>
  <c r="R1100" i="22"/>
  <c r="R1101" i="22"/>
  <c r="R1102" i="22"/>
  <c r="R1103" i="22"/>
  <c r="R1104" i="22"/>
  <c r="R1105" i="22"/>
  <c r="R1106" i="22"/>
  <c r="R1107" i="22"/>
  <c r="R1108" i="22"/>
  <c r="R1109" i="22"/>
  <c r="R1110" i="22"/>
  <c r="R1111" i="22"/>
  <c r="R1112" i="22"/>
  <c r="R1113" i="22"/>
  <c r="R1114" i="22"/>
  <c r="R1115" i="22"/>
  <c r="R1116" i="22"/>
  <c r="R1117" i="22"/>
  <c r="R1118" i="22"/>
  <c r="R1119" i="22"/>
  <c r="R1120" i="22"/>
  <c r="R1121" i="22"/>
  <c r="R1122" i="22"/>
  <c r="R1123" i="22"/>
  <c r="R1124" i="22"/>
  <c r="R1125" i="22"/>
  <c r="R1126" i="22"/>
  <c r="R1127" i="22"/>
  <c r="R1128" i="22"/>
  <c r="R1129" i="22"/>
  <c r="R1130" i="22"/>
  <c r="R1131" i="22"/>
  <c r="R1132" i="22"/>
  <c r="R1133" i="22"/>
  <c r="R1134" i="22"/>
  <c r="R1135" i="22"/>
  <c r="R1136" i="22"/>
  <c r="R1137" i="22"/>
  <c r="R1138" i="22"/>
  <c r="R1139" i="22"/>
  <c r="R1140" i="22"/>
  <c r="R1141" i="22"/>
  <c r="R1142" i="22"/>
  <c r="R1143" i="22"/>
  <c r="R1144" i="22"/>
  <c r="R1145" i="22"/>
  <c r="R1146" i="22"/>
  <c r="R1147" i="22"/>
  <c r="R1148" i="22"/>
  <c r="R1149" i="22"/>
  <c r="R1150" i="22"/>
  <c r="R1151" i="22"/>
  <c r="R1152" i="22"/>
  <c r="R1153" i="22"/>
  <c r="R1154" i="22"/>
  <c r="R1155" i="22"/>
  <c r="R1156" i="22"/>
  <c r="R1157" i="22"/>
  <c r="R1158" i="22"/>
  <c r="R1159" i="22"/>
  <c r="R1160" i="22"/>
  <c r="R1161" i="22"/>
  <c r="R1162" i="22"/>
  <c r="R1163" i="22"/>
  <c r="R1164" i="22"/>
  <c r="R1165" i="22"/>
  <c r="R1166" i="22"/>
  <c r="R1167" i="22"/>
  <c r="R1168" i="22"/>
  <c r="R1169" i="22"/>
  <c r="R1170" i="22"/>
  <c r="R1171" i="22"/>
  <c r="R1172" i="22"/>
  <c r="R1173" i="22"/>
  <c r="R1174" i="22"/>
  <c r="R1175" i="22"/>
  <c r="R1176" i="22"/>
  <c r="R1177" i="22"/>
  <c r="R1178" i="22"/>
  <c r="R1179" i="22"/>
  <c r="R1180" i="22"/>
  <c r="R1181" i="22"/>
  <c r="R1182" i="22"/>
  <c r="R1183" i="22"/>
  <c r="R1184" i="22"/>
  <c r="R1185" i="22"/>
  <c r="R1186" i="22"/>
  <c r="R1187" i="22"/>
  <c r="R1188" i="22"/>
  <c r="R1189" i="22"/>
  <c r="R1190" i="22"/>
  <c r="R1191" i="22"/>
  <c r="R1192" i="22"/>
  <c r="R1193" i="22"/>
  <c r="R1194" i="22"/>
  <c r="R1195" i="22"/>
  <c r="R1196" i="22"/>
  <c r="R1197" i="22"/>
  <c r="R1198" i="22"/>
  <c r="R1199" i="22"/>
  <c r="R1200" i="22"/>
  <c r="R1201" i="22"/>
  <c r="R1202" i="22"/>
  <c r="R1203" i="22"/>
  <c r="R1204" i="22"/>
  <c r="R1205" i="22"/>
  <c r="R1206" i="22"/>
  <c r="R1207" i="22"/>
  <c r="R1208" i="22"/>
  <c r="R1209" i="22"/>
  <c r="R1210" i="22"/>
  <c r="R1211" i="22"/>
  <c r="R1212" i="22"/>
  <c r="R1213" i="22"/>
  <c r="R1214" i="22"/>
  <c r="R1215" i="22"/>
  <c r="R1216" i="22"/>
  <c r="R1217" i="22"/>
  <c r="R1218" i="22"/>
  <c r="R1219" i="22"/>
  <c r="R1220" i="22"/>
  <c r="R1221" i="22"/>
  <c r="R1222" i="22"/>
  <c r="R1223" i="22"/>
  <c r="R1224" i="22"/>
  <c r="R1225" i="22"/>
  <c r="R1226" i="22"/>
  <c r="R1227" i="22"/>
  <c r="R1228" i="22"/>
  <c r="R1229" i="22"/>
  <c r="R1230" i="22"/>
  <c r="R1231" i="22"/>
  <c r="R1232" i="22"/>
  <c r="R1233" i="22"/>
  <c r="R1234" i="22"/>
  <c r="R1235" i="22"/>
  <c r="R1236" i="22"/>
  <c r="R1237" i="22"/>
  <c r="R1238" i="22"/>
  <c r="R1239" i="22"/>
  <c r="R1240" i="22"/>
  <c r="R1241" i="22"/>
  <c r="R1242" i="22"/>
  <c r="R1243" i="22"/>
  <c r="R1244" i="22"/>
  <c r="R1245" i="22"/>
  <c r="R1246" i="22"/>
  <c r="R1247" i="22"/>
  <c r="R1248" i="22"/>
  <c r="R1249" i="22"/>
  <c r="R1250" i="22"/>
  <c r="R1251" i="22"/>
  <c r="R1252" i="22"/>
  <c r="R1253" i="22"/>
  <c r="R1254" i="22"/>
  <c r="R1255" i="22"/>
  <c r="R1256" i="22"/>
  <c r="R1257" i="22"/>
  <c r="R1258" i="22"/>
  <c r="R1259" i="22"/>
  <c r="R1260" i="22"/>
  <c r="R1261" i="22"/>
  <c r="R1262" i="22"/>
  <c r="R1263" i="22"/>
  <c r="R1264" i="22"/>
  <c r="R1265" i="22"/>
  <c r="R1266" i="22"/>
  <c r="R1267" i="22"/>
  <c r="R1268" i="22"/>
  <c r="R1269" i="22"/>
  <c r="R1270" i="22"/>
  <c r="R1271" i="22"/>
  <c r="R1272" i="22"/>
  <c r="R1273" i="22"/>
  <c r="R1274" i="22"/>
  <c r="R1275" i="22"/>
  <c r="R1276" i="22"/>
  <c r="R1277" i="22"/>
  <c r="R1278" i="22"/>
  <c r="R1279" i="22"/>
  <c r="R1280" i="22"/>
  <c r="R1281" i="22"/>
  <c r="R1282" i="22"/>
  <c r="R1283" i="22"/>
  <c r="R1284" i="22"/>
  <c r="R1285" i="22"/>
  <c r="R1286" i="22"/>
  <c r="R1287" i="22"/>
  <c r="R1288" i="22"/>
  <c r="R1289" i="22"/>
  <c r="R1290" i="22"/>
  <c r="R1291" i="22"/>
  <c r="R1292" i="22"/>
  <c r="R1293" i="22"/>
  <c r="R1294" i="22"/>
  <c r="R1295" i="22"/>
  <c r="R1296" i="22"/>
  <c r="R1297" i="22"/>
  <c r="R1298" i="22"/>
  <c r="R1299" i="22"/>
  <c r="R1300" i="22"/>
  <c r="R1301" i="22"/>
  <c r="R1302" i="22"/>
  <c r="R1303" i="22"/>
  <c r="R1304" i="22"/>
  <c r="R1305" i="22"/>
  <c r="R1306" i="22"/>
  <c r="R1307" i="22"/>
  <c r="R1308" i="22"/>
  <c r="R1309" i="22"/>
  <c r="R1310" i="22"/>
  <c r="R1311" i="22"/>
  <c r="R1312" i="22"/>
  <c r="R1313" i="22"/>
  <c r="R1314" i="22"/>
  <c r="R1315" i="22"/>
  <c r="R1316" i="22"/>
  <c r="R1317" i="22"/>
  <c r="R1318" i="22"/>
  <c r="R1319" i="22"/>
  <c r="R1320" i="22"/>
  <c r="R1321" i="22"/>
  <c r="R1322" i="22"/>
  <c r="R1323" i="22"/>
  <c r="R1324" i="22"/>
  <c r="R1325" i="22"/>
  <c r="R1326" i="22"/>
  <c r="R1327" i="22"/>
  <c r="R1328" i="22"/>
  <c r="R1329" i="22"/>
  <c r="R1330" i="22"/>
  <c r="R1331" i="22"/>
  <c r="R1332" i="22"/>
  <c r="R1333" i="22"/>
  <c r="R1334" i="22"/>
  <c r="R1335" i="22"/>
  <c r="R1336" i="22"/>
  <c r="R1337" i="22"/>
  <c r="R1338" i="22"/>
  <c r="R1339" i="22"/>
  <c r="R1340" i="22"/>
  <c r="R1341" i="22"/>
  <c r="R1342" i="22"/>
  <c r="R1343" i="22"/>
  <c r="R1344" i="22"/>
  <c r="R1345" i="22"/>
  <c r="R1346" i="22"/>
  <c r="R1347" i="22"/>
  <c r="R1348" i="22"/>
  <c r="R1349" i="22"/>
  <c r="R1350" i="22"/>
  <c r="R1351" i="22"/>
  <c r="R1352" i="22"/>
  <c r="R1353" i="22"/>
  <c r="R1354" i="22"/>
  <c r="R1355" i="22"/>
  <c r="R1356" i="22"/>
  <c r="R1357" i="22"/>
  <c r="R1358" i="22"/>
  <c r="R1359" i="22"/>
  <c r="R1360" i="22"/>
  <c r="R1361" i="22"/>
  <c r="R1362" i="22"/>
  <c r="R1363" i="22"/>
  <c r="R1364" i="22"/>
  <c r="R1365" i="22"/>
  <c r="R1366" i="22"/>
  <c r="R1367" i="22"/>
  <c r="R1368" i="22"/>
  <c r="R1369" i="22"/>
  <c r="R1370" i="22"/>
  <c r="R1371" i="22"/>
  <c r="R1372" i="22"/>
  <c r="R1373" i="22"/>
  <c r="R1374" i="22"/>
  <c r="R1375" i="22"/>
  <c r="R1376" i="22"/>
  <c r="R1377" i="22"/>
  <c r="R1378" i="22"/>
  <c r="R1379" i="22"/>
  <c r="R1380" i="22"/>
  <c r="R1381" i="22"/>
  <c r="R1382" i="22"/>
  <c r="R1383" i="22"/>
  <c r="R1384" i="22"/>
  <c r="R1385" i="22"/>
  <c r="R1386" i="22"/>
  <c r="R1387" i="22"/>
  <c r="R1388" i="22"/>
  <c r="R1389" i="22"/>
  <c r="R1390" i="22"/>
  <c r="R1391" i="22"/>
  <c r="R1392" i="22"/>
  <c r="R1393" i="22"/>
  <c r="R1394" i="22"/>
  <c r="R1395" i="22"/>
  <c r="R1396" i="22"/>
  <c r="R1397" i="22"/>
  <c r="R1398" i="22"/>
  <c r="R1399" i="22"/>
  <c r="R1400" i="22"/>
  <c r="R1401" i="22"/>
  <c r="R1402" i="22"/>
  <c r="R1403" i="22"/>
  <c r="R1404" i="22"/>
  <c r="R1405" i="22"/>
  <c r="R1406" i="22"/>
  <c r="R1407" i="22"/>
  <c r="R1408" i="22"/>
  <c r="R1409" i="22"/>
  <c r="R1410" i="22"/>
  <c r="R1411" i="22"/>
  <c r="R1412" i="22"/>
  <c r="R1413" i="22"/>
  <c r="R1414" i="22"/>
  <c r="R1415" i="22"/>
  <c r="R1416" i="22"/>
  <c r="R1417" i="22"/>
  <c r="R1418" i="22"/>
  <c r="R1419" i="22"/>
  <c r="R1420" i="22"/>
  <c r="R1421" i="22"/>
  <c r="R1422" i="22"/>
  <c r="R1423" i="22"/>
  <c r="R1424" i="22"/>
  <c r="R1425" i="22"/>
  <c r="R1426" i="22"/>
  <c r="R1427" i="22"/>
  <c r="R1428" i="22"/>
  <c r="R1429" i="22"/>
  <c r="R1430" i="22"/>
  <c r="R1431" i="22"/>
  <c r="R1432" i="22"/>
  <c r="R1433" i="22"/>
  <c r="R1434" i="22"/>
  <c r="R1435" i="22"/>
  <c r="R1436" i="22"/>
  <c r="R1437" i="22"/>
  <c r="R1438" i="22"/>
  <c r="R1439" i="22"/>
  <c r="R1440" i="22"/>
  <c r="R1441" i="22"/>
  <c r="R1442" i="22"/>
  <c r="R1443" i="22"/>
  <c r="R1444" i="22"/>
  <c r="R1445" i="22"/>
  <c r="R1446" i="22"/>
  <c r="R1447" i="22"/>
  <c r="R1448" i="22"/>
  <c r="R1449" i="22"/>
  <c r="R1450" i="22"/>
  <c r="R1451" i="22"/>
  <c r="R1452" i="22"/>
  <c r="R1453" i="22"/>
  <c r="R1454" i="22"/>
  <c r="R1455" i="22"/>
  <c r="R1456" i="22"/>
  <c r="R1457" i="22"/>
  <c r="R1458" i="22"/>
  <c r="R1459" i="22"/>
  <c r="R1460" i="22"/>
  <c r="R1461" i="22"/>
  <c r="R1462" i="22"/>
  <c r="R1463" i="22"/>
  <c r="R1464" i="22"/>
  <c r="R1465" i="22"/>
  <c r="R1466" i="22"/>
  <c r="R1467" i="22"/>
  <c r="R1468" i="22"/>
  <c r="R1469" i="22"/>
  <c r="R1470" i="22"/>
  <c r="R1471" i="22"/>
  <c r="R1472" i="22"/>
  <c r="R1473" i="22"/>
  <c r="R1474" i="22"/>
  <c r="R1475" i="22"/>
  <c r="R1476" i="22"/>
  <c r="R1477" i="22"/>
  <c r="R1478" i="22"/>
  <c r="R1479" i="22"/>
  <c r="R1480" i="22"/>
  <c r="R1481" i="22"/>
  <c r="R1482" i="22"/>
  <c r="R1483" i="22"/>
  <c r="R1484" i="22"/>
  <c r="R1485" i="22"/>
  <c r="R1486" i="22"/>
  <c r="R1487" i="22"/>
  <c r="R1488" i="22"/>
  <c r="R1489" i="22"/>
  <c r="R1490" i="22"/>
  <c r="R1491" i="22"/>
  <c r="R1492" i="22"/>
  <c r="R1493" i="22"/>
  <c r="R1494" i="22"/>
  <c r="R1495" i="22"/>
  <c r="R1496" i="22"/>
  <c r="R1497" i="22"/>
  <c r="R1498" i="22"/>
  <c r="R1499" i="22"/>
  <c r="R1500" i="22"/>
  <c r="R1501" i="22"/>
  <c r="R1502" i="22"/>
  <c r="R1503" i="22"/>
  <c r="R1504" i="22"/>
  <c r="R1505" i="22"/>
  <c r="R1506" i="22"/>
  <c r="R1507" i="22"/>
  <c r="R1508" i="22"/>
  <c r="R1509" i="22"/>
  <c r="R1510" i="22"/>
  <c r="R1511" i="22"/>
  <c r="R1512" i="22"/>
  <c r="R1513" i="22"/>
  <c r="R1514" i="22"/>
  <c r="R1515" i="22"/>
  <c r="R1516" i="22"/>
  <c r="R1517" i="22"/>
  <c r="R1518" i="22"/>
  <c r="R1519" i="22"/>
  <c r="R1520" i="22"/>
  <c r="R1521" i="22"/>
  <c r="R1522" i="22"/>
  <c r="R1523" i="22"/>
  <c r="R1524" i="22"/>
  <c r="R1525" i="22"/>
  <c r="R1526" i="22"/>
  <c r="R1527" i="22"/>
  <c r="R1528" i="22"/>
  <c r="R1529" i="22"/>
  <c r="R1530" i="22"/>
  <c r="R1531" i="22"/>
  <c r="R1532" i="22"/>
  <c r="R1533" i="22"/>
  <c r="R1534" i="22"/>
  <c r="R1535" i="22"/>
  <c r="R1536" i="22"/>
  <c r="R1537" i="22"/>
  <c r="R1538" i="22"/>
  <c r="R1539" i="22"/>
  <c r="R1540" i="22"/>
  <c r="R1541" i="22"/>
  <c r="R1542" i="22"/>
  <c r="R1543" i="22"/>
  <c r="R1544" i="22"/>
  <c r="R1545" i="22"/>
  <c r="R1546" i="22"/>
  <c r="R1547" i="22"/>
  <c r="R1548" i="22"/>
  <c r="R1549" i="22"/>
  <c r="R1550" i="22"/>
  <c r="R1551" i="22"/>
  <c r="R1552" i="22"/>
  <c r="R1553" i="22"/>
  <c r="R1554" i="22"/>
  <c r="R1555" i="22"/>
  <c r="R1556" i="22"/>
  <c r="R1557" i="22"/>
  <c r="R1558" i="22"/>
  <c r="R1559" i="22"/>
  <c r="R1560" i="22"/>
  <c r="R1561" i="22"/>
  <c r="R1562" i="22"/>
  <c r="R1563" i="22"/>
  <c r="R1564" i="22"/>
  <c r="R1565" i="22"/>
  <c r="R1566" i="22"/>
  <c r="R1567" i="22"/>
  <c r="R1568" i="22"/>
  <c r="R1569" i="22"/>
  <c r="R1570" i="22"/>
  <c r="R1571" i="22"/>
  <c r="R1572" i="22"/>
  <c r="R1573" i="22"/>
  <c r="R1574" i="22"/>
  <c r="R1575" i="22"/>
  <c r="R1576" i="22"/>
  <c r="R1577" i="22"/>
  <c r="R1578" i="22"/>
  <c r="R1579" i="22"/>
  <c r="R1580" i="22"/>
  <c r="R1581" i="22"/>
  <c r="R1582" i="22"/>
  <c r="R1583" i="22"/>
  <c r="R1584" i="22"/>
  <c r="R1585" i="22"/>
  <c r="R1586" i="22"/>
  <c r="R1587" i="22"/>
  <c r="R1588" i="22"/>
  <c r="R1589" i="22"/>
  <c r="R1590" i="22"/>
  <c r="R1591" i="22"/>
  <c r="R1592" i="22"/>
  <c r="R1593" i="22"/>
  <c r="R1594" i="22"/>
  <c r="R1595" i="22"/>
  <c r="R1596" i="22"/>
  <c r="R1597" i="22"/>
  <c r="R1598" i="22"/>
  <c r="R1599" i="22"/>
  <c r="R1600" i="22"/>
  <c r="R1601" i="22"/>
  <c r="R1602" i="22"/>
  <c r="R1603" i="22"/>
  <c r="R1604" i="22"/>
  <c r="R1605" i="22"/>
  <c r="R1606" i="22"/>
  <c r="R1607" i="22"/>
  <c r="R1608" i="22"/>
  <c r="R1609" i="22"/>
  <c r="R1610" i="22"/>
  <c r="R1611" i="22"/>
  <c r="R1612" i="22"/>
  <c r="R1613" i="22"/>
  <c r="R1614" i="22"/>
  <c r="R1615" i="22"/>
  <c r="R1616" i="22"/>
  <c r="R1617" i="22"/>
  <c r="R1618" i="22"/>
  <c r="R1619" i="22"/>
  <c r="R1620" i="22"/>
  <c r="R1621" i="22"/>
  <c r="R1622" i="22"/>
  <c r="R1623" i="22"/>
  <c r="R1624" i="22"/>
  <c r="R1625" i="22"/>
  <c r="R1626" i="22"/>
  <c r="R1627" i="22"/>
  <c r="R1628" i="22"/>
  <c r="R1629" i="22"/>
  <c r="R1630" i="22"/>
  <c r="R1631" i="22"/>
  <c r="R1632" i="22"/>
  <c r="R1633" i="22"/>
  <c r="R1634" i="22"/>
  <c r="R1635" i="22"/>
  <c r="R1636" i="22"/>
  <c r="R1637" i="22"/>
  <c r="R1638" i="22"/>
  <c r="R1639" i="22"/>
  <c r="R1640" i="22"/>
  <c r="R1641" i="22"/>
  <c r="R1642" i="22"/>
  <c r="R1643" i="22"/>
  <c r="R1644" i="22"/>
  <c r="R1645" i="22"/>
  <c r="R1646" i="22"/>
  <c r="R1647" i="22"/>
  <c r="R1648" i="22"/>
  <c r="R1649" i="22"/>
  <c r="R1650" i="22"/>
  <c r="R1651" i="22"/>
  <c r="R1652" i="22"/>
  <c r="R1653" i="22"/>
  <c r="R1654" i="22"/>
  <c r="R1655" i="22"/>
  <c r="R1656" i="22"/>
  <c r="R1657" i="22"/>
  <c r="R1658" i="22"/>
  <c r="R1659" i="22"/>
  <c r="R1660" i="22"/>
  <c r="R1661" i="22"/>
  <c r="R1662" i="22"/>
  <c r="R1663" i="22"/>
  <c r="R1664" i="22"/>
  <c r="R1665" i="22"/>
  <c r="R1666" i="22"/>
  <c r="R1667" i="22"/>
  <c r="R1668" i="22"/>
  <c r="R1669" i="22"/>
  <c r="R1670" i="22"/>
  <c r="R1671" i="22"/>
  <c r="R1672" i="22"/>
  <c r="R1673" i="22"/>
  <c r="R1674" i="22"/>
  <c r="R1675" i="22"/>
  <c r="R1676" i="22"/>
  <c r="R1677" i="22"/>
  <c r="R1678" i="22"/>
  <c r="R1679" i="22"/>
  <c r="R1680" i="22"/>
  <c r="R1681" i="22"/>
  <c r="R1682" i="22"/>
  <c r="R1683" i="22"/>
  <c r="R1684" i="22"/>
  <c r="R1685" i="22"/>
  <c r="R1686" i="22"/>
  <c r="R1687" i="22"/>
  <c r="R1688" i="22"/>
  <c r="R1689" i="22"/>
  <c r="R1690" i="22"/>
  <c r="R1691" i="22"/>
  <c r="R1692" i="22"/>
  <c r="R1693" i="22"/>
  <c r="R1694" i="22"/>
  <c r="R1695" i="22"/>
  <c r="R1696" i="22"/>
  <c r="R1697" i="22"/>
  <c r="R1698" i="22"/>
  <c r="R1699" i="22"/>
  <c r="R1700" i="22"/>
  <c r="R1701" i="22"/>
  <c r="R1702" i="22"/>
  <c r="R1703" i="22"/>
  <c r="R1704" i="22"/>
  <c r="R1705" i="22"/>
  <c r="R1706" i="22"/>
  <c r="R1707" i="22"/>
  <c r="R1708" i="22"/>
  <c r="R1709" i="22"/>
  <c r="R1710" i="22"/>
  <c r="R1711" i="22"/>
  <c r="R1712" i="22"/>
  <c r="R1713" i="22"/>
  <c r="R1714" i="22"/>
  <c r="R1715" i="22"/>
  <c r="R1716" i="22"/>
  <c r="R1717" i="22"/>
  <c r="R1718" i="22"/>
  <c r="R1719" i="22"/>
  <c r="R1720" i="22"/>
  <c r="R1721" i="22"/>
  <c r="R1722" i="22"/>
  <c r="R1723" i="22"/>
  <c r="R1724" i="22"/>
  <c r="R1725" i="22"/>
  <c r="R1726" i="22"/>
  <c r="R1727" i="22"/>
  <c r="R1728" i="22"/>
  <c r="R1729" i="22"/>
  <c r="R1730" i="22"/>
  <c r="R1731" i="22"/>
  <c r="R1732" i="22"/>
  <c r="R1733" i="22"/>
  <c r="R1734" i="22"/>
  <c r="R1735" i="22"/>
  <c r="R1736" i="22"/>
  <c r="R1737" i="22"/>
  <c r="R1738" i="22"/>
  <c r="R1739" i="22"/>
  <c r="R1740" i="22"/>
  <c r="R1741" i="22"/>
  <c r="R1742" i="22"/>
  <c r="R1743" i="22"/>
  <c r="R1744" i="22"/>
  <c r="R1745" i="22"/>
  <c r="R1746" i="22"/>
  <c r="R1747" i="22"/>
  <c r="R1748" i="22"/>
  <c r="R1749" i="22"/>
  <c r="R1750" i="22"/>
  <c r="R1751" i="22"/>
  <c r="R1752" i="22"/>
  <c r="R1753" i="22"/>
  <c r="R1754" i="22"/>
  <c r="R1755" i="22"/>
  <c r="R1756" i="22"/>
  <c r="R1757" i="22"/>
  <c r="R1758" i="22"/>
  <c r="R1759" i="22"/>
  <c r="R1760" i="22"/>
  <c r="R1761" i="22"/>
  <c r="R1762" i="22"/>
  <c r="R1763" i="22"/>
  <c r="R1764" i="22"/>
  <c r="R1765" i="22"/>
  <c r="R1766" i="22"/>
  <c r="R1767" i="22"/>
  <c r="R1768" i="22"/>
  <c r="R1769" i="22"/>
  <c r="R1770" i="22"/>
  <c r="R1771" i="22"/>
  <c r="R1772" i="22"/>
  <c r="R1773" i="22"/>
  <c r="R1774" i="22"/>
  <c r="R1775" i="22"/>
  <c r="R1776" i="22"/>
  <c r="R1777" i="22"/>
  <c r="R1778" i="22"/>
  <c r="R1779" i="22"/>
  <c r="R1780" i="22"/>
  <c r="R1781" i="22"/>
  <c r="R1782" i="22"/>
  <c r="R1783" i="22"/>
  <c r="R1784" i="22"/>
  <c r="R1785" i="22"/>
  <c r="R1786" i="22"/>
  <c r="R1787" i="22"/>
  <c r="R1788" i="22"/>
  <c r="R1789" i="22"/>
  <c r="R1790" i="22"/>
  <c r="R1791" i="22"/>
  <c r="R1792" i="22"/>
  <c r="R1793" i="22"/>
  <c r="R1794" i="22"/>
  <c r="R1795" i="22"/>
  <c r="R1796" i="22"/>
  <c r="R1797" i="22"/>
  <c r="R1798" i="22"/>
  <c r="R1799" i="22"/>
  <c r="R1800" i="22"/>
  <c r="R1801" i="22"/>
  <c r="R1802" i="22"/>
  <c r="R1803" i="22"/>
  <c r="R1804" i="22"/>
  <c r="R1805" i="22"/>
  <c r="R1806" i="22"/>
  <c r="R1807" i="22"/>
  <c r="R1808" i="22"/>
  <c r="R1809" i="22"/>
  <c r="R1810" i="22"/>
  <c r="R1811" i="22"/>
  <c r="R1812" i="22"/>
  <c r="R1813" i="22"/>
  <c r="R1814" i="22"/>
  <c r="R1815" i="22"/>
  <c r="R1816" i="22"/>
  <c r="R1817" i="22"/>
  <c r="R1818" i="22"/>
  <c r="R1819" i="22"/>
  <c r="R1820" i="22"/>
  <c r="R1821" i="22"/>
  <c r="R1822" i="22"/>
  <c r="R1823" i="22"/>
  <c r="R1824" i="22"/>
  <c r="R1825" i="22"/>
  <c r="R1826" i="22"/>
  <c r="R1827" i="22"/>
  <c r="R1828" i="22"/>
  <c r="R1829" i="22"/>
  <c r="R1830" i="22"/>
  <c r="R1831" i="22"/>
  <c r="R1832" i="22"/>
  <c r="R1833" i="22"/>
  <c r="R1834" i="22"/>
  <c r="R1835" i="22"/>
  <c r="R1836" i="22"/>
  <c r="R1837" i="22"/>
  <c r="R1838" i="22"/>
  <c r="R1839" i="22"/>
  <c r="R1840" i="22"/>
  <c r="R1841" i="22"/>
  <c r="R1842" i="22"/>
  <c r="R1843" i="22"/>
  <c r="R1844" i="22"/>
  <c r="R1845" i="22"/>
  <c r="R1846" i="22"/>
  <c r="R1847" i="22"/>
  <c r="R1848" i="22"/>
  <c r="R1849" i="22"/>
  <c r="R1850" i="22"/>
  <c r="R1851" i="22"/>
  <c r="R1852" i="22"/>
  <c r="R1853" i="22"/>
  <c r="R1854" i="22"/>
  <c r="R1855" i="22"/>
  <c r="R1856" i="22"/>
  <c r="R1857" i="22"/>
  <c r="R1858" i="22"/>
  <c r="R1859" i="22"/>
  <c r="R1860" i="22"/>
  <c r="R1861" i="22"/>
  <c r="R1862" i="22"/>
  <c r="R1863" i="22"/>
  <c r="R1864" i="22"/>
  <c r="R1865" i="22"/>
  <c r="R1866" i="22"/>
  <c r="R1867" i="22"/>
  <c r="R1868" i="22"/>
  <c r="R1869" i="22"/>
  <c r="R1870" i="22"/>
  <c r="R1871" i="22"/>
  <c r="R1872" i="22"/>
  <c r="R1873" i="22"/>
  <c r="R1874" i="22"/>
  <c r="R1875" i="22"/>
  <c r="R1876" i="22"/>
  <c r="R1877" i="22"/>
  <c r="R1878" i="22"/>
  <c r="R1879" i="22"/>
  <c r="R1880" i="22"/>
  <c r="R1881" i="22"/>
  <c r="R1882" i="22"/>
  <c r="R1883" i="22"/>
  <c r="R1884" i="22"/>
  <c r="R1885" i="22"/>
  <c r="R1886" i="22"/>
  <c r="R1887" i="22"/>
  <c r="R1888" i="22"/>
  <c r="R1889" i="22"/>
  <c r="R1890" i="22"/>
  <c r="R1891" i="22"/>
  <c r="R1892" i="22"/>
  <c r="R1893" i="22"/>
  <c r="R1894" i="22"/>
  <c r="R1895" i="22"/>
  <c r="R1896" i="22"/>
  <c r="R1897" i="22"/>
  <c r="R1898" i="22"/>
  <c r="R1899" i="22"/>
  <c r="R1900" i="22"/>
  <c r="R1901" i="22"/>
  <c r="R1902" i="22"/>
  <c r="R1903" i="22"/>
  <c r="R1904" i="22"/>
  <c r="R1905" i="22"/>
  <c r="R1906" i="22"/>
  <c r="R1907" i="22"/>
  <c r="R1908" i="22"/>
  <c r="R1909" i="22"/>
  <c r="R1910" i="22"/>
  <c r="R1911" i="22"/>
  <c r="R1912" i="22"/>
  <c r="R1913" i="22"/>
  <c r="R1914" i="22"/>
  <c r="R1915" i="22"/>
  <c r="R1916" i="22"/>
  <c r="R1917" i="22"/>
  <c r="R1918" i="22"/>
  <c r="R1919" i="22"/>
  <c r="R1920" i="22"/>
  <c r="R1921" i="22"/>
  <c r="R1922" i="22"/>
  <c r="R1923" i="22"/>
  <c r="R1924" i="22"/>
  <c r="R1925" i="22"/>
  <c r="R1926" i="22"/>
  <c r="R1927" i="22"/>
  <c r="R1928" i="22"/>
  <c r="R1929" i="22"/>
  <c r="R1930" i="22"/>
  <c r="R1931" i="22"/>
  <c r="R1932" i="22"/>
  <c r="R1933" i="22"/>
  <c r="R1934" i="22"/>
  <c r="R1935" i="22"/>
  <c r="R1936" i="22"/>
  <c r="R1937" i="22"/>
  <c r="R1938" i="22"/>
  <c r="R1939" i="22"/>
  <c r="R1940" i="22"/>
  <c r="R1941" i="22"/>
  <c r="R1942" i="22"/>
  <c r="R1943" i="22"/>
  <c r="R1944" i="22"/>
  <c r="R1945" i="22"/>
  <c r="R1946" i="22"/>
  <c r="R1947" i="22"/>
  <c r="R1948" i="22"/>
  <c r="R1949" i="22"/>
  <c r="R1950" i="22"/>
  <c r="R1951" i="22"/>
  <c r="R1952" i="22"/>
  <c r="R1953" i="22"/>
  <c r="R1954" i="22"/>
  <c r="R1955" i="22"/>
  <c r="R1956" i="22"/>
  <c r="R1957" i="22"/>
  <c r="R1958" i="22"/>
  <c r="R1959" i="22"/>
  <c r="R1960" i="22"/>
  <c r="R1961" i="22"/>
  <c r="R1962" i="22"/>
  <c r="R1963" i="22"/>
  <c r="R1964" i="22"/>
  <c r="Q2" i="22"/>
  <c r="Q3" i="22"/>
  <c r="Q4" i="22"/>
  <c r="Q5" i="22"/>
  <c r="Q6" i="22"/>
  <c r="Q7" i="22"/>
  <c r="Q8" i="22"/>
  <c r="Q9" i="22"/>
  <c r="Q10" i="22"/>
  <c r="Q11" i="22"/>
  <c r="Q12" i="22"/>
  <c r="Q13" i="22"/>
  <c r="Q14" i="22"/>
  <c r="Q15" i="22"/>
  <c r="Q16" i="22"/>
  <c r="Q17" i="22"/>
  <c r="Q18" i="22"/>
  <c r="Q19" i="22"/>
  <c r="Q20" i="22"/>
  <c r="Q21" i="22"/>
  <c r="Q22" i="22"/>
  <c r="Q23" i="22"/>
  <c r="Q24" i="22"/>
  <c r="Q25" i="22"/>
  <c r="Q26" i="22"/>
  <c r="Q27" i="22"/>
  <c r="Q28" i="22"/>
  <c r="Q29" i="22"/>
  <c r="Q30" i="22"/>
  <c r="Q31" i="22"/>
  <c r="Q32" i="22"/>
  <c r="Q33" i="22"/>
  <c r="Q34" i="22"/>
  <c r="Q35" i="22"/>
  <c r="Q36" i="22"/>
  <c r="Q37" i="22"/>
  <c r="Q38" i="22"/>
  <c r="Q39" i="22"/>
  <c r="Q40" i="22"/>
  <c r="Q41" i="22"/>
  <c r="Q42" i="22"/>
  <c r="Q43" i="22"/>
  <c r="Q44" i="22"/>
  <c r="Q45" i="22"/>
  <c r="Q46" i="22"/>
  <c r="Q47" i="22"/>
  <c r="Q48" i="22"/>
  <c r="Q49" i="22"/>
  <c r="Q50" i="22"/>
  <c r="Q51" i="22"/>
  <c r="Q52" i="22"/>
  <c r="Q53" i="22"/>
  <c r="Q54" i="22"/>
  <c r="Q55" i="22"/>
  <c r="Q56" i="22"/>
  <c r="Q57" i="22"/>
  <c r="Q58" i="22"/>
  <c r="Q59" i="22"/>
  <c r="Q60" i="22"/>
  <c r="Q61" i="22"/>
  <c r="Q62" i="22"/>
  <c r="Q63" i="22"/>
  <c r="Q64" i="22"/>
  <c r="Q65" i="22"/>
  <c r="Q66" i="22"/>
  <c r="Q67" i="22"/>
  <c r="Q68" i="22"/>
  <c r="Q69" i="22"/>
  <c r="Q70" i="22"/>
  <c r="Q71" i="22"/>
  <c r="Q72" i="22"/>
  <c r="Q73" i="22"/>
  <c r="Q74" i="22"/>
  <c r="Q75" i="22"/>
  <c r="Q76" i="22"/>
  <c r="Q77" i="22"/>
  <c r="Q78" i="22"/>
  <c r="Q79" i="22"/>
  <c r="Q80" i="22"/>
  <c r="Q81" i="22"/>
  <c r="Q82" i="22"/>
  <c r="Q83" i="22"/>
  <c r="Q84" i="22"/>
  <c r="Q85" i="22"/>
  <c r="Q86" i="22"/>
  <c r="Q87" i="22"/>
  <c r="Q88" i="22"/>
  <c r="Q89" i="22"/>
  <c r="Q90" i="22"/>
  <c r="Q91" i="22"/>
  <c r="Q92" i="22"/>
  <c r="Q93" i="22"/>
  <c r="Q94" i="22"/>
  <c r="Q95" i="22"/>
  <c r="Q96" i="22"/>
  <c r="Q97" i="22"/>
  <c r="Q98" i="22"/>
  <c r="Q99" i="22"/>
  <c r="Q100" i="22"/>
  <c r="Q101" i="22"/>
  <c r="Q102" i="22"/>
  <c r="Q103" i="22"/>
  <c r="Q104" i="22"/>
  <c r="Q105" i="22"/>
  <c r="Q106" i="22"/>
  <c r="Q107" i="22"/>
  <c r="Q108" i="22"/>
  <c r="Q109" i="22"/>
  <c r="Q110" i="22"/>
  <c r="Q111" i="22"/>
  <c r="Q112" i="22"/>
  <c r="Q113" i="22"/>
  <c r="Q114" i="22"/>
  <c r="Q115" i="22"/>
  <c r="Q116" i="22"/>
  <c r="Q117" i="22"/>
  <c r="Q118" i="22"/>
  <c r="Q119" i="22"/>
  <c r="Q120" i="22"/>
  <c r="Q121" i="22"/>
  <c r="Q122" i="22"/>
  <c r="Q123" i="22"/>
  <c r="Q124" i="22"/>
  <c r="Q125" i="22"/>
  <c r="Q126" i="22"/>
  <c r="Q127" i="22"/>
  <c r="Q128" i="22"/>
  <c r="Q129" i="22"/>
  <c r="Q130" i="22"/>
  <c r="Q131" i="22"/>
  <c r="Q132" i="22"/>
  <c r="Q133" i="22"/>
  <c r="Q134" i="22"/>
  <c r="Q135" i="22"/>
  <c r="Q136" i="22"/>
  <c r="Q137" i="22"/>
  <c r="Q138" i="22"/>
  <c r="Q139" i="22"/>
  <c r="Q140" i="22"/>
  <c r="Q141" i="22"/>
  <c r="Q142" i="22"/>
  <c r="Q143" i="22"/>
  <c r="Q144" i="22"/>
  <c r="Q145" i="22"/>
  <c r="Q146" i="22"/>
  <c r="Q147" i="22"/>
  <c r="Q148" i="22"/>
  <c r="Q149" i="22"/>
  <c r="Q150" i="22"/>
  <c r="Q151" i="22"/>
  <c r="Q152" i="22"/>
  <c r="Q153" i="22"/>
  <c r="Q154" i="22"/>
  <c r="Q155" i="22"/>
  <c r="Q156" i="22"/>
  <c r="Q157" i="22"/>
  <c r="Q158" i="22"/>
  <c r="Q159" i="22"/>
  <c r="Q160" i="22"/>
  <c r="Q161" i="22"/>
  <c r="Q162" i="22"/>
  <c r="Q163" i="22"/>
  <c r="Q164" i="22"/>
  <c r="Q165" i="22"/>
  <c r="Q166" i="22"/>
  <c r="Q167" i="22"/>
  <c r="Q168" i="22"/>
  <c r="Q169" i="22"/>
  <c r="Q170" i="22"/>
  <c r="Q171" i="22"/>
  <c r="Q172" i="22"/>
  <c r="Q173" i="22"/>
  <c r="Q174" i="22"/>
  <c r="Q175" i="22"/>
  <c r="Q176" i="22"/>
  <c r="Q177" i="22"/>
  <c r="Q178" i="22"/>
  <c r="Q179" i="22"/>
  <c r="Q180" i="22"/>
  <c r="Q181" i="22"/>
  <c r="Q182" i="22"/>
  <c r="Q183" i="22"/>
  <c r="Q184" i="22"/>
  <c r="Q185" i="22"/>
  <c r="Q186" i="22"/>
  <c r="Q187" i="22"/>
  <c r="Q188" i="22"/>
  <c r="Q189" i="22"/>
  <c r="Q190" i="22"/>
  <c r="Q191" i="22"/>
  <c r="Q192" i="22"/>
  <c r="Q193" i="22"/>
  <c r="Q194" i="22"/>
  <c r="Q195" i="22"/>
  <c r="Q196" i="22"/>
  <c r="Q197" i="22"/>
  <c r="Q198" i="22"/>
  <c r="Q199" i="22"/>
  <c r="Q200" i="22"/>
  <c r="Q201" i="22"/>
  <c r="Q202" i="22"/>
  <c r="Q203" i="22"/>
  <c r="Q204" i="22"/>
  <c r="Q205" i="22"/>
  <c r="Q206" i="22"/>
  <c r="Q207" i="22"/>
  <c r="Q208" i="22"/>
  <c r="Q209" i="22"/>
  <c r="Q210" i="22"/>
  <c r="Q211" i="22"/>
  <c r="Q212" i="22"/>
  <c r="Q213" i="22"/>
  <c r="Q214" i="22"/>
  <c r="Q215" i="22"/>
  <c r="Q216" i="22"/>
  <c r="Q217" i="22"/>
  <c r="Q218" i="22"/>
  <c r="Q219" i="22"/>
  <c r="Q220" i="22"/>
  <c r="Q221" i="22"/>
  <c r="Q222" i="22"/>
  <c r="Q223" i="22"/>
  <c r="Q224" i="22"/>
  <c r="Q225" i="22"/>
  <c r="Q226" i="22"/>
  <c r="Q227" i="22"/>
  <c r="Q228" i="22"/>
  <c r="Q229" i="22"/>
  <c r="Q230" i="22"/>
  <c r="Q231" i="22"/>
  <c r="Q232" i="22"/>
  <c r="Q233" i="22"/>
  <c r="Q234" i="22"/>
  <c r="Q235" i="22"/>
  <c r="Q236" i="22"/>
  <c r="Q237" i="22"/>
  <c r="Q238" i="22"/>
  <c r="Q239" i="22"/>
  <c r="Q240" i="22"/>
  <c r="Q241" i="22"/>
  <c r="Q242" i="22"/>
  <c r="Q243" i="22"/>
  <c r="Q244" i="22"/>
  <c r="Q245" i="22"/>
  <c r="Q246" i="22"/>
  <c r="Q247" i="22"/>
  <c r="Q248" i="22"/>
  <c r="Q249" i="22"/>
  <c r="Q250" i="22"/>
  <c r="Q251" i="22"/>
  <c r="Q252" i="22"/>
  <c r="Q253" i="22"/>
  <c r="Q254" i="22"/>
  <c r="Q255" i="22"/>
  <c r="Q256" i="22"/>
  <c r="Q257" i="22"/>
  <c r="Q258" i="22"/>
  <c r="Q259" i="22"/>
  <c r="Q260" i="22"/>
  <c r="Q261" i="22"/>
  <c r="Q262" i="22"/>
  <c r="Q263" i="22"/>
  <c r="Q264" i="22"/>
  <c r="Q265" i="22"/>
  <c r="Q266" i="22"/>
  <c r="Q267" i="22"/>
  <c r="Q268" i="22"/>
  <c r="Q269" i="22"/>
  <c r="Q270" i="22"/>
  <c r="Q271" i="22"/>
  <c r="Q272" i="22"/>
  <c r="Q273" i="22"/>
  <c r="Q274" i="22"/>
  <c r="Q275" i="22"/>
  <c r="Q276" i="22"/>
  <c r="Q277" i="22"/>
  <c r="Q278" i="22"/>
  <c r="Q279" i="22"/>
  <c r="Q280" i="22"/>
  <c r="Q281" i="22"/>
  <c r="Q282" i="22"/>
  <c r="Q283" i="22"/>
  <c r="Q284" i="22"/>
  <c r="Q285" i="22"/>
  <c r="Q286" i="22"/>
  <c r="Q287" i="22"/>
  <c r="Q288" i="22"/>
  <c r="Q289" i="22"/>
  <c r="Q290" i="22"/>
  <c r="Q291" i="22"/>
  <c r="Q292" i="22"/>
  <c r="Q293" i="22"/>
  <c r="Q294" i="22"/>
  <c r="Q295" i="22"/>
  <c r="Q296" i="22"/>
  <c r="Q297" i="22"/>
  <c r="Q298" i="22"/>
  <c r="Q299" i="22"/>
  <c r="Q300" i="22"/>
  <c r="Q301" i="22"/>
  <c r="Q302" i="22"/>
  <c r="Q303" i="22"/>
  <c r="Q304" i="22"/>
  <c r="Q305" i="22"/>
  <c r="Q306" i="22"/>
  <c r="Q307" i="22"/>
  <c r="Q308" i="22"/>
  <c r="Q309" i="22"/>
  <c r="Q310" i="22"/>
  <c r="Q311" i="22"/>
  <c r="Q312" i="22"/>
  <c r="Q313" i="22"/>
  <c r="Q314" i="22"/>
  <c r="Q315" i="22"/>
  <c r="Q316" i="22"/>
  <c r="Q317" i="22"/>
  <c r="Q318" i="22"/>
  <c r="Q319" i="22"/>
  <c r="Q320" i="22"/>
  <c r="Q321" i="22"/>
  <c r="Q322" i="22"/>
  <c r="Q323" i="22"/>
  <c r="Q324" i="22"/>
  <c r="Q325" i="22"/>
  <c r="Q326" i="22"/>
  <c r="Q327" i="22"/>
  <c r="Q328" i="22"/>
  <c r="Q329" i="22"/>
  <c r="Q330" i="22"/>
  <c r="Q331" i="22"/>
  <c r="Q332" i="22"/>
  <c r="Q333" i="22"/>
  <c r="Q334" i="22"/>
  <c r="Q335" i="22"/>
  <c r="Q336" i="22"/>
  <c r="Q337" i="22"/>
  <c r="Q338" i="22"/>
  <c r="Q339" i="22"/>
  <c r="Q340" i="22"/>
  <c r="Q341" i="22"/>
  <c r="Q342" i="22"/>
  <c r="Q343" i="22"/>
  <c r="Q344" i="22"/>
  <c r="Q345" i="22"/>
  <c r="Q346" i="22"/>
  <c r="Q347" i="22"/>
  <c r="Q348" i="22"/>
  <c r="Q349" i="22"/>
  <c r="Q350" i="22"/>
  <c r="Q351" i="22"/>
  <c r="Q352" i="22"/>
  <c r="Q353" i="22"/>
  <c r="Q354" i="22"/>
  <c r="Q355" i="22"/>
  <c r="Q356" i="22"/>
  <c r="Q357" i="22"/>
  <c r="Q358" i="22"/>
  <c r="Q359" i="22"/>
  <c r="Q360" i="22"/>
  <c r="Q361" i="22"/>
  <c r="Q362" i="22"/>
  <c r="Q363" i="22"/>
  <c r="Q364" i="22"/>
  <c r="Q365" i="22"/>
  <c r="Q366" i="22"/>
  <c r="Q367" i="22"/>
  <c r="Q368" i="22"/>
  <c r="Q369" i="22"/>
  <c r="Q370" i="22"/>
  <c r="Q371" i="22"/>
  <c r="Q372" i="22"/>
  <c r="Q373" i="22"/>
  <c r="Q374" i="22"/>
  <c r="Q375" i="22"/>
  <c r="Q376" i="22"/>
  <c r="Q377" i="22"/>
  <c r="Q378" i="22"/>
  <c r="Q379" i="22"/>
  <c r="Q380" i="22"/>
  <c r="Q381" i="22"/>
  <c r="Q382" i="22"/>
  <c r="Q383" i="22"/>
  <c r="Q384" i="22"/>
  <c r="Q385" i="22"/>
  <c r="Q386" i="22"/>
  <c r="Q387" i="22"/>
  <c r="Q388" i="22"/>
  <c r="Q389" i="22"/>
  <c r="Q390" i="22"/>
  <c r="Q391" i="22"/>
  <c r="Q392" i="22"/>
  <c r="Q393" i="22"/>
  <c r="Q394" i="22"/>
  <c r="Q395" i="22"/>
  <c r="Q396" i="22"/>
  <c r="Q397" i="22"/>
  <c r="Q398" i="22"/>
  <c r="Q399" i="22"/>
  <c r="Q400" i="22"/>
  <c r="Q401" i="22"/>
  <c r="Q402" i="22"/>
  <c r="Q403" i="22"/>
  <c r="Q404" i="22"/>
  <c r="Q405" i="22"/>
  <c r="Q406" i="22"/>
  <c r="Q407" i="22"/>
  <c r="Q408" i="22"/>
  <c r="Q409" i="22"/>
  <c r="Q410" i="22"/>
  <c r="Q411" i="22"/>
  <c r="Q412" i="22"/>
  <c r="Q413" i="22"/>
  <c r="Q414" i="22"/>
  <c r="Q415" i="22"/>
  <c r="Q416" i="22"/>
  <c r="Q417" i="22"/>
  <c r="Q418" i="22"/>
  <c r="Q419" i="22"/>
  <c r="Q420" i="22"/>
  <c r="Q421" i="22"/>
  <c r="Q422" i="22"/>
  <c r="Q423" i="22"/>
  <c r="Q424" i="22"/>
  <c r="Q425" i="22"/>
  <c r="Q426" i="22"/>
  <c r="Q427" i="22"/>
  <c r="Q428" i="22"/>
  <c r="Q429" i="22"/>
  <c r="Q430" i="22"/>
  <c r="Q431" i="22"/>
  <c r="Q432" i="22"/>
  <c r="Q433" i="22"/>
  <c r="Q434" i="22"/>
  <c r="Q435" i="22"/>
  <c r="Q436" i="22"/>
  <c r="Q437" i="22"/>
  <c r="Q438" i="22"/>
  <c r="Q439" i="22"/>
  <c r="Q440" i="22"/>
  <c r="Q441" i="22"/>
  <c r="Q442" i="22"/>
  <c r="Q443" i="22"/>
  <c r="Q444" i="22"/>
  <c r="Q445" i="22"/>
  <c r="Q446" i="22"/>
  <c r="Q447" i="22"/>
  <c r="Q448" i="22"/>
  <c r="Q449" i="22"/>
  <c r="Q450" i="22"/>
  <c r="Q451" i="22"/>
  <c r="Q452" i="22"/>
  <c r="Q453" i="22"/>
  <c r="Q454" i="22"/>
  <c r="Q455" i="22"/>
  <c r="Q456" i="22"/>
  <c r="Q457" i="22"/>
  <c r="Q458" i="22"/>
  <c r="Q459" i="22"/>
  <c r="Q460" i="22"/>
  <c r="Q461" i="22"/>
  <c r="Q462" i="22"/>
  <c r="Q463" i="22"/>
  <c r="Q464" i="22"/>
  <c r="Q465" i="22"/>
  <c r="Q466" i="22"/>
  <c r="Q467" i="22"/>
  <c r="Q468" i="22"/>
  <c r="Q469" i="22"/>
  <c r="Q470" i="22"/>
  <c r="Q471" i="22"/>
  <c r="Q472" i="22"/>
  <c r="Q473" i="22"/>
  <c r="Q474" i="22"/>
  <c r="Q475" i="22"/>
  <c r="Q476" i="22"/>
  <c r="Q477" i="22"/>
  <c r="Q478" i="22"/>
  <c r="Q479" i="22"/>
  <c r="Q480" i="22"/>
  <c r="Q481" i="22"/>
  <c r="Q482" i="22"/>
  <c r="Q483" i="22"/>
  <c r="Q484" i="22"/>
  <c r="Q485" i="22"/>
  <c r="Q486" i="22"/>
  <c r="Q487" i="22"/>
  <c r="Q488" i="22"/>
  <c r="Q489" i="22"/>
  <c r="Q490" i="22"/>
  <c r="Q491" i="22"/>
  <c r="Q492" i="22"/>
  <c r="Q493" i="22"/>
  <c r="Q494" i="22"/>
  <c r="Q495" i="22"/>
  <c r="Q496" i="22"/>
  <c r="Q497" i="22"/>
  <c r="Q498" i="22"/>
  <c r="Q499" i="22"/>
  <c r="Q500" i="22"/>
  <c r="Q501" i="22"/>
  <c r="Q502" i="22"/>
  <c r="Q503" i="22"/>
  <c r="Q504" i="22"/>
  <c r="Q505" i="22"/>
  <c r="Q506" i="22"/>
  <c r="Q507" i="22"/>
  <c r="Q508" i="22"/>
  <c r="Q509" i="22"/>
  <c r="Q510" i="22"/>
  <c r="Q511" i="22"/>
  <c r="Q512" i="22"/>
  <c r="Q513" i="22"/>
  <c r="Q514" i="22"/>
  <c r="Q515" i="22"/>
  <c r="Q516" i="22"/>
  <c r="Q517" i="22"/>
  <c r="Q518" i="22"/>
  <c r="Q519" i="22"/>
  <c r="Q520" i="22"/>
  <c r="Q521" i="22"/>
  <c r="Q522" i="22"/>
  <c r="Q523" i="22"/>
  <c r="Q524" i="22"/>
  <c r="Q525" i="22"/>
  <c r="Q526" i="22"/>
  <c r="Q527" i="22"/>
  <c r="Q528" i="22"/>
  <c r="Q529" i="22"/>
  <c r="Q530" i="22"/>
  <c r="Q531" i="22"/>
  <c r="Q532" i="22"/>
  <c r="Q533" i="22"/>
  <c r="Q534" i="22"/>
  <c r="Q535" i="22"/>
  <c r="Q536" i="22"/>
  <c r="Q537" i="22"/>
  <c r="Q538" i="22"/>
  <c r="Q539" i="22"/>
  <c r="Q540" i="22"/>
  <c r="Q541" i="22"/>
  <c r="Q542" i="22"/>
  <c r="Q543" i="22"/>
  <c r="Q544" i="22"/>
  <c r="Q545" i="22"/>
  <c r="Q546" i="22"/>
  <c r="Q547" i="22"/>
  <c r="Q548" i="22"/>
  <c r="Q549" i="22"/>
  <c r="Q550" i="22"/>
  <c r="Q551" i="22"/>
  <c r="Q552" i="22"/>
  <c r="Q553" i="22"/>
  <c r="Q554" i="22"/>
  <c r="Q555" i="22"/>
  <c r="Q556" i="22"/>
  <c r="Q557" i="22"/>
  <c r="Q558" i="22"/>
  <c r="Q559" i="22"/>
  <c r="Q560" i="22"/>
  <c r="Q561" i="22"/>
  <c r="Q562" i="22"/>
  <c r="Q563" i="22"/>
  <c r="Q564" i="22"/>
  <c r="Q565" i="22"/>
  <c r="Q566" i="22"/>
  <c r="Q567" i="22"/>
  <c r="Q568" i="22"/>
  <c r="Q569" i="22"/>
  <c r="Q570" i="22"/>
  <c r="Q571" i="22"/>
  <c r="Q572" i="22"/>
  <c r="Q573" i="22"/>
  <c r="Q574" i="22"/>
  <c r="Q575" i="22"/>
  <c r="Q576" i="22"/>
  <c r="Q577" i="22"/>
  <c r="Q578" i="22"/>
  <c r="Q579" i="22"/>
  <c r="Q580" i="22"/>
  <c r="Q581" i="22"/>
  <c r="Q582" i="22"/>
  <c r="Q583" i="22"/>
  <c r="Q584" i="22"/>
  <c r="Q585" i="22"/>
  <c r="Q586" i="22"/>
  <c r="Q587" i="22"/>
  <c r="Q588" i="22"/>
  <c r="Q589" i="22"/>
  <c r="Q590" i="22"/>
  <c r="Q591" i="22"/>
  <c r="Q592" i="22"/>
  <c r="Q593" i="22"/>
  <c r="Q594" i="22"/>
  <c r="Q595" i="22"/>
  <c r="Q596" i="22"/>
  <c r="Q597" i="22"/>
  <c r="Q598" i="22"/>
  <c r="Q599" i="22"/>
  <c r="Q600" i="22"/>
  <c r="Q601" i="22"/>
  <c r="Q602" i="22"/>
  <c r="Q603" i="22"/>
  <c r="Q604" i="22"/>
  <c r="Q605" i="22"/>
  <c r="Q606" i="22"/>
  <c r="Q607" i="22"/>
  <c r="Q608" i="22"/>
  <c r="Q609" i="22"/>
  <c r="Q610" i="22"/>
  <c r="Q611" i="22"/>
  <c r="Q612" i="22"/>
  <c r="Q613" i="22"/>
  <c r="Q614" i="22"/>
  <c r="Q615" i="22"/>
  <c r="Q616" i="22"/>
  <c r="Q617" i="22"/>
  <c r="Q618" i="22"/>
  <c r="Q619" i="22"/>
  <c r="Q620" i="22"/>
  <c r="Q621" i="22"/>
  <c r="Q622" i="22"/>
  <c r="Q623" i="22"/>
  <c r="Q624" i="22"/>
  <c r="Q625" i="22"/>
  <c r="Q626" i="22"/>
  <c r="Q627" i="22"/>
  <c r="Q628" i="22"/>
  <c r="Q629" i="22"/>
  <c r="Q630" i="22"/>
  <c r="Q631" i="22"/>
  <c r="Q632" i="22"/>
  <c r="Q633" i="22"/>
  <c r="Q634" i="22"/>
  <c r="Q635" i="22"/>
  <c r="Q636" i="22"/>
  <c r="Q637" i="22"/>
  <c r="Q638" i="22"/>
  <c r="Q639" i="22"/>
  <c r="Q640" i="22"/>
  <c r="Q641" i="22"/>
  <c r="Q642" i="22"/>
  <c r="Q643" i="22"/>
  <c r="Q644" i="22"/>
  <c r="Q645" i="22"/>
  <c r="Q646" i="22"/>
  <c r="Q647" i="22"/>
  <c r="Q648" i="22"/>
  <c r="Q649" i="22"/>
  <c r="Q650" i="22"/>
  <c r="Q651" i="22"/>
  <c r="Q652" i="22"/>
  <c r="Q653" i="22"/>
  <c r="Q654" i="22"/>
  <c r="Q655" i="22"/>
  <c r="Q656" i="22"/>
  <c r="Q657" i="22"/>
  <c r="Q658" i="22"/>
  <c r="Q659" i="22"/>
  <c r="Q660" i="22"/>
  <c r="Q661" i="22"/>
  <c r="Q662" i="22"/>
  <c r="Q663" i="22"/>
  <c r="Q664" i="22"/>
  <c r="Q665" i="22"/>
  <c r="Q666" i="22"/>
  <c r="Q667" i="22"/>
  <c r="Q668" i="22"/>
  <c r="Q669" i="22"/>
  <c r="Q670" i="22"/>
  <c r="Q671" i="22"/>
  <c r="Q672" i="22"/>
  <c r="Q673" i="22"/>
  <c r="Q674" i="22"/>
  <c r="Q675" i="22"/>
  <c r="Q676" i="22"/>
  <c r="Q677" i="22"/>
  <c r="Q678" i="22"/>
  <c r="Q679" i="22"/>
  <c r="Q680" i="22"/>
  <c r="Q681" i="22"/>
  <c r="Q682" i="22"/>
  <c r="Q683" i="22"/>
  <c r="Q684" i="22"/>
  <c r="Q685" i="22"/>
  <c r="Q686" i="22"/>
  <c r="Q687" i="22"/>
  <c r="Q688" i="22"/>
  <c r="Q689" i="22"/>
  <c r="Q690" i="22"/>
  <c r="Q691" i="22"/>
  <c r="Q692" i="22"/>
  <c r="Q693" i="22"/>
  <c r="Q694" i="22"/>
  <c r="Q695" i="22"/>
  <c r="Q696" i="22"/>
  <c r="Q697" i="22"/>
  <c r="Q698" i="22"/>
  <c r="Q699" i="22"/>
  <c r="Q700" i="22"/>
  <c r="Q701" i="22"/>
  <c r="Q702" i="22"/>
  <c r="Q703" i="22"/>
  <c r="Q704" i="22"/>
  <c r="Q705" i="22"/>
  <c r="Q706" i="22"/>
  <c r="Q707" i="22"/>
  <c r="Q708" i="22"/>
  <c r="Q709" i="22"/>
  <c r="Q710" i="22"/>
  <c r="Q711" i="22"/>
  <c r="Q712" i="22"/>
  <c r="Q713" i="22"/>
  <c r="Q714" i="22"/>
  <c r="Q715" i="22"/>
  <c r="Q716" i="22"/>
  <c r="Q717" i="22"/>
  <c r="Q718" i="22"/>
  <c r="Q719" i="22"/>
  <c r="Q720" i="22"/>
  <c r="Q721" i="22"/>
  <c r="Q722" i="22"/>
  <c r="Q723" i="22"/>
  <c r="Q724" i="22"/>
  <c r="Q725" i="22"/>
  <c r="Q726" i="22"/>
  <c r="Q727" i="22"/>
  <c r="Q728" i="22"/>
  <c r="Q729" i="22"/>
  <c r="Q730" i="22"/>
  <c r="Q731" i="22"/>
  <c r="Q732" i="22"/>
  <c r="Q733" i="22"/>
  <c r="Q734" i="22"/>
  <c r="Q735" i="22"/>
  <c r="Q736" i="22"/>
  <c r="Q737" i="22"/>
  <c r="Q738" i="22"/>
  <c r="Q739" i="22"/>
  <c r="Q740" i="22"/>
  <c r="Q741" i="22"/>
  <c r="Q742" i="22"/>
  <c r="Q743" i="22"/>
  <c r="Q744" i="22"/>
  <c r="Q745" i="22"/>
  <c r="Q746" i="22"/>
  <c r="Q747" i="22"/>
  <c r="Q748" i="22"/>
  <c r="Q749" i="22"/>
  <c r="Q750" i="22"/>
  <c r="Q751" i="22"/>
  <c r="Q752" i="22"/>
  <c r="Q753" i="22"/>
  <c r="Q754" i="22"/>
  <c r="Q755" i="22"/>
  <c r="Q756" i="22"/>
  <c r="Q757" i="22"/>
  <c r="Q758" i="22"/>
  <c r="Q759" i="22"/>
  <c r="Q760" i="22"/>
  <c r="Q761" i="22"/>
  <c r="Q762" i="22"/>
  <c r="Q763" i="22"/>
  <c r="Q764" i="22"/>
  <c r="Q765" i="22"/>
  <c r="Q766" i="22"/>
  <c r="Q767" i="22"/>
  <c r="Q768" i="22"/>
  <c r="Q769" i="22"/>
  <c r="Q770" i="22"/>
  <c r="Q771" i="22"/>
  <c r="Q772" i="22"/>
  <c r="Q773" i="22"/>
  <c r="Q774" i="22"/>
  <c r="Q775" i="22"/>
  <c r="Q776" i="22"/>
  <c r="Q777" i="22"/>
  <c r="Q778" i="22"/>
  <c r="Q779" i="22"/>
  <c r="Q780" i="22"/>
  <c r="Q781" i="22"/>
  <c r="Q782" i="22"/>
  <c r="Q783" i="22"/>
  <c r="Q784" i="22"/>
  <c r="Q785" i="22"/>
  <c r="Q786" i="22"/>
  <c r="Q787" i="22"/>
  <c r="Q788" i="22"/>
  <c r="Q789" i="22"/>
  <c r="Q790" i="22"/>
  <c r="Q791" i="22"/>
  <c r="Q792" i="22"/>
  <c r="Q793" i="22"/>
  <c r="Q794" i="22"/>
  <c r="Q795" i="22"/>
  <c r="Q796" i="22"/>
  <c r="Q797" i="22"/>
  <c r="Q798" i="22"/>
  <c r="Q799" i="22"/>
  <c r="Q800" i="22"/>
  <c r="Q801" i="22"/>
  <c r="Q802" i="22"/>
  <c r="Q803" i="22"/>
  <c r="Q804" i="22"/>
  <c r="Q805" i="22"/>
  <c r="Q806" i="22"/>
  <c r="Q807" i="22"/>
  <c r="Q808" i="22"/>
  <c r="Q809" i="22"/>
  <c r="Q810" i="22"/>
  <c r="Q811" i="22"/>
  <c r="Q812" i="22"/>
  <c r="Q813" i="22"/>
  <c r="Q814" i="22"/>
  <c r="Q815" i="22"/>
  <c r="Q816" i="22"/>
  <c r="Q817" i="22"/>
  <c r="Q818" i="22"/>
  <c r="Q819" i="22"/>
  <c r="Q820" i="22"/>
  <c r="Q821" i="22"/>
  <c r="Q822" i="22"/>
  <c r="Q823" i="22"/>
  <c r="Q824" i="22"/>
  <c r="Q825" i="22"/>
  <c r="Q826" i="22"/>
  <c r="Q827" i="22"/>
  <c r="Q828" i="22"/>
  <c r="Q829" i="22"/>
  <c r="Q830" i="22"/>
  <c r="Q831" i="22"/>
  <c r="Q832" i="22"/>
  <c r="Q833" i="22"/>
  <c r="Q834" i="22"/>
  <c r="Q835" i="22"/>
  <c r="Q836" i="22"/>
  <c r="Q837" i="22"/>
  <c r="Q838" i="22"/>
  <c r="Q839" i="22"/>
  <c r="Q840" i="22"/>
  <c r="Q841" i="22"/>
  <c r="Q842" i="22"/>
  <c r="Q843" i="22"/>
  <c r="Q844" i="22"/>
  <c r="Q845" i="22"/>
  <c r="Q846" i="22"/>
  <c r="Q847" i="22"/>
  <c r="Q848" i="22"/>
  <c r="Q849" i="22"/>
  <c r="Q850" i="22"/>
  <c r="Q851" i="22"/>
  <c r="Q852" i="22"/>
  <c r="Q853" i="22"/>
  <c r="Q854" i="22"/>
  <c r="Q855" i="22"/>
  <c r="Q856" i="22"/>
  <c r="Q857" i="22"/>
  <c r="Q858" i="22"/>
  <c r="Q859" i="22"/>
  <c r="Q860" i="22"/>
  <c r="Q861" i="22"/>
  <c r="Q862" i="22"/>
  <c r="Q863" i="22"/>
  <c r="Q864" i="22"/>
  <c r="Q865" i="22"/>
  <c r="Q866" i="22"/>
  <c r="Q867" i="22"/>
  <c r="Q868" i="22"/>
  <c r="Q869" i="22"/>
  <c r="Q870" i="22"/>
  <c r="Q871" i="22"/>
  <c r="Q872" i="22"/>
  <c r="Q873" i="22"/>
  <c r="Q874" i="22"/>
  <c r="Q875" i="22"/>
  <c r="Q876" i="22"/>
  <c r="Q877" i="22"/>
  <c r="Q878" i="22"/>
  <c r="Q879" i="22"/>
  <c r="Q880" i="22"/>
  <c r="Q881" i="22"/>
  <c r="Q882" i="22"/>
  <c r="Q883" i="22"/>
  <c r="Q884" i="22"/>
  <c r="Q885" i="22"/>
  <c r="Q886" i="22"/>
  <c r="Q887" i="22"/>
  <c r="Q888" i="22"/>
  <c r="Q889" i="22"/>
  <c r="Q890" i="22"/>
  <c r="Q891" i="22"/>
  <c r="Q892" i="22"/>
  <c r="Q893" i="22"/>
  <c r="Q894" i="22"/>
  <c r="Q895" i="22"/>
  <c r="Q896" i="22"/>
  <c r="Q897" i="22"/>
  <c r="Q898" i="22"/>
  <c r="Q899" i="22"/>
  <c r="Q900" i="22"/>
  <c r="Q901" i="22"/>
  <c r="Q902" i="22"/>
  <c r="Q903" i="22"/>
  <c r="Q904" i="22"/>
  <c r="Q905" i="22"/>
  <c r="Q906" i="22"/>
  <c r="Q907" i="22"/>
  <c r="Q908" i="22"/>
  <c r="Q909" i="22"/>
  <c r="Q910" i="22"/>
  <c r="Q911" i="22"/>
  <c r="Q912" i="22"/>
  <c r="Q913" i="22"/>
  <c r="Q914" i="22"/>
  <c r="Q915" i="22"/>
  <c r="Q916" i="22"/>
  <c r="Q917" i="22"/>
  <c r="Q918" i="22"/>
  <c r="Q919" i="22"/>
  <c r="Q920" i="22"/>
  <c r="Q921" i="22"/>
  <c r="Q922" i="22"/>
  <c r="Q923" i="22"/>
  <c r="Q924" i="22"/>
  <c r="Q925" i="22"/>
  <c r="Q926" i="22"/>
  <c r="Q927" i="22"/>
  <c r="Q928" i="22"/>
  <c r="Q929" i="22"/>
  <c r="Q930" i="22"/>
  <c r="Q931" i="22"/>
  <c r="Q932" i="22"/>
  <c r="Q933" i="22"/>
  <c r="Q934" i="22"/>
  <c r="Q935" i="22"/>
  <c r="Q936" i="22"/>
  <c r="Q937" i="22"/>
  <c r="Q938" i="22"/>
  <c r="Q939" i="22"/>
  <c r="Q940" i="22"/>
  <c r="Q941" i="22"/>
  <c r="Q942" i="22"/>
  <c r="Q943" i="22"/>
  <c r="Q944" i="22"/>
  <c r="Q945" i="22"/>
  <c r="Q946" i="22"/>
  <c r="Q947" i="22"/>
  <c r="Q948" i="22"/>
  <c r="Q949" i="22"/>
  <c r="Q950" i="22"/>
  <c r="Q951" i="22"/>
  <c r="Q952" i="22"/>
  <c r="Q953" i="22"/>
  <c r="Q954" i="22"/>
  <c r="Q955" i="22"/>
  <c r="Q956" i="22"/>
  <c r="Q957" i="22"/>
  <c r="Q958" i="22"/>
  <c r="Q959" i="22"/>
  <c r="Q960" i="22"/>
  <c r="Q961" i="22"/>
  <c r="Q962" i="22"/>
  <c r="Q963" i="22"/>
  <c r="Q964" i="22"/>
  <c r="Q965" i="22"/>
  <c r="Q966" i="22"/>
  <c r="Q967" i="22"/>
  <c r="Q968" i="22"/>
  <c r="Q969" i="22"/>
  <c r="Q970" i="22"/>
  <c r="Q971" i="22"/>
  <c r="Q972" i="22"/>
  <c r="Q973" i="22"/>
  <c r="Q974" i="22"/>
  <c r="Q975" i="22"/>
  <c r="Q976" i="22"/>
  <c r="Q977" i="22"/>
  <c r="Q978" i="22"/>
  <c r="Q979" i="22"/>
  <c r="Q980" i="22"/>
  <c r="Q981" i="22"/>
  <c r="Q982" i="22"/>
  <c r="Q983" i="22"/>
  <c r="Q984" i="22"/>
  <c r="Q985" i="22"/>
  <c r="Q986" i="22"/>
  <c r="Q987" i="22"/>
  <c r="Q988" i="22"/>
  <c r="Q989" i="22"/>
  <c r="Q990" i="22"/>
  <c r="Q991" i="22"/>
  <c r="Q992" i="22"/>
  <c r="Q993" i="22"/>
  <c r="Q994" i="22"/>
  <c r="Q995" i="22"/>
  <c r="Q996" i="22"/>
  <c r="Q997" i="22"/>
  <c r="Q998" i="22"/>
  <c r="Q999" i="22"/>
  <c r="Q1000" i="22"/>
  <c r="Q1001" i="22"/>
  <c r="Q1002" i="22"/>
  <c r="Q1003" i="22"/>
  <c r="Q1004" i="22"/>
  <c r="Q1005" i="22"/>
  <c r="Q1006" i="22"/>
  <c r="Q1007" i="22"/>
  <c r="Q1008" i="22"/>
  <c r="Q1009" i="22"/>
  <c r="Q1010" i="22"/>
  <c r="Q1011" i="22"/>
  <c r="Q1012" i="22"/>
  <c r="Q1013" i="22"/>
  <c r="Q1014" i="22"/>
  <c r="Q1015" i="22"/>
  <c r="Q1016" i="22"/>
  <c r="Q1017" i="22"/>
  <c r="Q1018" i="22"/>
  <c r="Q1019" i="22"/>
  <c r="Q1020" i="22"/>
  <c r="Q1021" i="22"/>
  <c r="Q1022" i="22"/>
  <c r="Q1023" i="22"/>
  <c r="Q1024" i="22"/>
  <c r="Q1025" i="22"/>
  <c r="Q1026" i="22"/>
  <c r="Q1027" i="22"/>
  <c r="Q1028" i="22"/>
  <c r="Q1029" i="22"/>
  <c r="Q1030" i="22"/>
  <c r="Q1031" i="22"/>
  <c r="Q1032" i="22"/>
  <c r="Q1033" i="22"/>
  <c r="Q1034" i="22"/>
  <c r="Q1035" i="22"/>
  <c r="Q1036" i="22"/>
  <c r="Q1037" i="22"/>
  <c r="Q1038" i="22"/>
  <c r="Q1039" i="22"/>
  <c r="Q1040" i="22"/>
  <c r="Q1041" i="22"/>
  <c r="Q1042" i="22"/>
  <c r="Q1043" i="22"/>
  <c r="Q1044" i="22"/>
  <c r="Q1045" i="22"/>
  <c r="Q1046" i="22"/>
  <c r="Q1047" i="22"/>
  <c r="Q1048" i="22"/>
  <c r="Q1049" i="22"/>
  <c r="Q1050" i="22"/>
  <c r="Q1051" i="22"/>
  <c r="Q1052" i="22"/>
  <c r="Q1053" i="22"/>
  <c r="Q1054" i="22"/>
  <c r="Q1055" i="22"/>
  <c r="Q1056" i="22"/>
  <c r="Q1057" i="22"/>
  <c r="Q1058" i="22"/>
  <c r="Q1059" i="22"/>
  <c r="Q1060" i="22"/>
  <c r="Q1061" i="22"/>
  <c r="Q1062" i="22"/>
  <c r="Q1063" i="22"/>
  <c r="Q1064" i="22"/>
  <c r="Q1065" i="22"/>
  <c r="Q1066" i="22"/>
  <c r="Q1067" i="22"/>
  <c r="Q1068" i="22"/>
  <c r="Q1069" i="22"/>
  <c r="Q1070" i="22"/>
  <c r="Q1071" i="22"/>
  <c r="Q1072" i="22"/>
  <c r="Q1073" i="22"/>
  <c r="Q1074" i="22"/>
  <c r="Q1075" i="22"/>
  <c r="Q1076" i="22"/>
  <c r="Q1077" i="22"/>
  <c r="Q1078" i="22"/>
  <c r="Q1079" i="22"/>
  <c r="Q1080" i="22"/>
  <c r="Q1081" i="22"/>
  <c r="Q1082" i="22"/>
  <c r="Q1083" i="22"/>
  <c r="Q1084" i="22"/>
  <c r="Q1085" i="22"/>
  <c r="Q1086" i="22"/>
  <c r="Q1087" i="22"/>
  <c r="Q1088" i="22"/>
  <c r="Q1089" i="22"/>
  <c r="Q1090" i="22"/>
  <c r="Q1091" i="22"/>
  <c r="Q1092" i="22"/>
  <c r="Q1093" i="22"/>
  <c r="Q1094" i="22"/>
  <c r="Q1095" i="22"/>
  <c r="Q1096" i="22"/>
  <c r="Q1097" i="22"/>
  <c r="Q1098" i="22"/>
  <c r="Q1099" i="22"/>
  <c r="Q1100" i="22"/>
  <c r="Q1101" i="22"/>
  <c r="Q1102" i="22"/>
  <c r="Q1103" i="22"/>
  <c r="Q1104" i="22"/>
  <c r="Q1105" i="22"/>
  <c r="Q1106" i="22"/>
  <c r="Q1107" i="22"/>
  <c r="Q1108" i="22"/>
  <c r="Q1109" i="22"/>
  <c r="Q1110" i="22"/>
  <c r="Q1111" i="22"/>
  <c r="Q1112" i="22"/>
  <c r="Q1113" i="22"/>
  <c r="Q1114" i="22"/>
  <c r="Q1115" i="22"/>
  <c r="Q1116" i="22"/>
  <c r="Q1117" i="22"/>
  <c r="Q1118" i="22"/>
  <c r="Q1119" i="22"/>
  <c r="Q1120" i="22"/>
  <c r="Q1121" i="22"/>
  <c r="Q1122" i="22"/>
  <c r="Q1123" i="22"/>
  <c r="Q1124" i="22"/>
  <c r="Q1125" i="22"/>
  <c r="Q1126" i="22"/>
  <c r="Q1127" i="22"/>
  <c r="Q1128" i="22"/>
  <c r="Q1129" i="22"/>
  <c r="Q1130" i="22"/>
  <c r="Q1131" i="22"/>
  <c r="Q1132" i="22"/>
  <c r="Q1133" i="22"/>
  <c r="Q1134" i="22"/>
  <c r="Q1135" i="22"/>
  <c r="Q1136" i="22"/>
  <c r="Q1137" i="22"/>
  <c r="Q1138" i="22"/>
  <c r="Q1139" i="22"/>
  <c r="Q1140" i="22"/>
  <c r="Q1141" i="22"/>
  <c r="Q1142" i="22"/>
  <c r="Q1143" i="22"/>
  <c r="Q1144" i="22"/>
  <c r="Q1145" i="22"/>
  <c r="Q1146" i="22"/>
  <c r="Q1147" i="22"/>
  <c r="Q1148" i="22"/>
  <c r="Q1149" i="22"/>
  <c r="Q1150" i="22"/>
  <c r="Q1151" i="22"/>
  <c r="Q1152" i="22"/>
  <c r="Q1153" i="22"/>
  <c r="Q1154" i="22"/>
  <c r="Q1155" i="22"/>
  <c r="Q1156" i="22"/>
  <c r="Q1157" i="22"/>
  <c r="Q1158" i="22"/>
  <c r="Q1159" i="22"/>
  <c r="Q1160" i="22"/>
  <c r="Q1161" i="22"/>
  <c r="Q1162" i="22"/>
  <c r="Q1163" i="22"/>
  <c r="Q1164" i="22"/>
  <c r="Q1165" i="22"/>
  <c r="Q1166" i="22"/>
  <c r="Q1167" i="22"/>
  <c r="Q1168" i="22"/>
  <c r="Q1169" i="22"/>
  <c r="Q1170" i="22"/>
  <c r="Q1171" i="22"/>
  <c r="Q1172" i="22"/>
  <c r="Q1173" i="22"/>
  <c r="Q1174" i="22"/>
  <c r="Q1175" i="22"/>
  <c r="Q1176" i="22"/>
  <c r="Q1177" i="22"/>
  <c r="Q1178" i="22"/>
  <c r="Q1179" i="22"/>
  <c r="Q1180" i="22"/>
  <c r="Q1181" i="22"/>
  <c r="Q1182" i="22"/>
  <c r="Q1183" i="22"/>
  <c r="Q1184" i="22"/>
  <c r="Q1185" i="22"/>
  <c r="Q1186" i="22"/>
  <c r="Q1187" i="22"/>
  <c r="Q1188" i="22"/>
  <c r="Q1189" i="22"/>
  <c r="Q1190" i="22"/>
  <c r="Q1191" i="22"/>
  <c r="Q1192" i="22"/>
  <c r="Q1193" i="22"/>
  <c r="Q1194" i="22"/>
  <c r="Q1195" i="22"/>
  <c r="Q1196" i="22"/>
  <c r="Q1197" i="22"/>
  <c r="Q1198" i="22"/>
  <c r="Q1199" i="22"/>
  <c r="Q1200" i="22"/>
  <c r="Q1201" i="22"/>
  <c r="Q1202" i="22"/>
  <c r="Q1203" i="22"/>
  <c r="Q1204" i="22"/>
  <c r="Q1205" i="22"/>
  <c r="Q1206" i="22"/>
  <c r="Q1207" i="22"/>
  <c r="Q1208" i="22"/>
  <c r="Q1209" i="22"/>
  <c r="Q1210" i="22"/>
  <c r="Q1211" i="22"/>
  <c r="Q1212" i="22"/>
  <c r="Q1213" i="22"/>
  <c r="Q1214" i="22"/>
  <c r="Q1215" i="22"/>
  <c r="Q1216" i="22"/>
  <c r="Q1217" i="22"/>
  <c r="Q1218" i="22"/>
  <c r="Q1219" i="22"/>
  <c r="Q1220" i="22"/>
  <c r="Q1221" i="22"/>
  <c r="Q1222" i="22"/>
  <c r="Q1223" i="22"/>
  <c r="Q1224" i="22"/>
  <c r="Q1225" i="22"/>
  <c r="Q1226" i="22"/>
  <c r="Q1227" i="22"/>
  <c r="Q1228" i="22"/>
  <c r="Q1229" i="22"/>
  <c r="Q1230" i="22"/>
  <c r="Q1231" i="22"/>
  <c r="Q1232" i="22"/>
  <c r="Q1233" i="22"/>
  <c r="Q1234" i="22"/>
  <c r="Q1235" i="22"/>
  <c r="Q1236" i="22"/>
  <c r="Q1237" i="22"/>
  <c r="Q1238" i="22"/>
  <c r="Q1239" i="22"/>
  <c r="Q1240" i="22"/>
  <c r="Q1241" i="22"/>
  <c r="Q1242" i="22"/>
  <c r="Q1243" i="22"/>
  <c r="Q1244" i="22"/>
  <c r="Q1245" i="22"/>
  <c r="Q1246" i="22"/>
  <c r="Q1247" i="22"/>
  <c r="Q1248" i="22"/>
  <c r="Q1249" i="22"/>
  <c r="Q1250" i="22"/>
  <c r="Q1251" i="22"/>
  <c r="Q1252" i="22"/>
  <c r="Q1253" i="22"/>
  <c r="Q1254" i="22"/>
  <c r="Q1255" i="22"/>
  <c r="Q1256" i="22"/>
  <c r="Q1257" i="22"/>
  <c r="Q1258" i="22"/>
  <c r="Q1259" i="22"/>
  <c r="Q1260" i="22"/>
  <c r="Q1261" i="22"/>
  <c r="Q1262" i="22"/>
  <c r="Q1263" i="22"/>
  <c r="Q1264" i="22"/>
  <c r="Q1265" i="22"/>
  <c r="Q1266" i="22"/>
  <c r="Q1267" i="22"/>
  <c r="Q1268" i="22"/>
  <c r="Q1269" i="22"/>
  <c r="Q1270" i="22"/>
  <c r="Q1271" i="22"/>
  <c r="Q1272" i="22"/>
  <c r="Q1273" i="22"/>
  <c r="Q1274" i="22"/>
  <c r="Q1275" i="22"/>
  <c r="Q1276" i="22"/>
  <c r="Q1277" i="22"/>
  <c r="Q1278" i="22"/>
  <c r="Q1279" i="22"/>
  <c r="Q1280" i="22"/>
  <c r="Q1281" i="22"/>
  <c r="Q1282" i="22"/>
  <c r="Q1283" i="22"/>
  <c r="Q1284" i="22"/>
  <c r="Q1285" i="22"/>
  <c r="Q1286" i="22"/>
  <c r="Q1287" i="22"/>
  <c r="Q1288" i="22"/>
  <c r="Q1289" i="22"/>
  <c r="Q1290" i="22"/>
  <c r="Q1291" i="22"/>
  <c r="Q1292" i="22"/>
  <c r="Q1293" i="22"/>
  <c r="Q1294" i="22"/>
  <c r="Q1295" i="22"/>
  <c r="Q1296" i="22"/>
  <c r="Q1297" i="22"/>
  <c r="Q1298" i="22"/>
  <c r="Q1299" i="22"/>
  <c r="Q1300" i="22"/>
  <c r="Q1301" i="22"/>
  <c r="Q1302" i="22"/>
  <c r="Q1303" i="22"/>
  <c r="Q1304" i="22"/>
  <c r="Q1305" i="22"/>
  <c r="Q1306" i="22"/>
  <c r="Q1307" i="22"/>
  <c r="Q1308" i="22"/>
  <c r="Q1309" i="22"/>
  <c r="Q1310" i="22"/>
  <c r="Q1311" i="22"/>
  <c r="Q1312" i="22"/>
  <c r="Q1313" i="22"/>
  <c r="Q1314" i="22"/>
  <c r="Q1315" i="22"/>
  <c r="Q1316" i="22"/>
  <c r="Q1317" i="22"/>
  <c r="Q1318" i="22"/>
  <c r="Q1319" i="22"/>
  <c r="Q1320" i="22"/>
  <c r="Q1321" i="22"/>
  <c r="Q1322" i="22"/>
  <c r="Q1323" i="22"/>
  <c r="Q1324" i="22"/>
  <c r="Q1325" i="22"/>
  <c r="Q1326" i="22"/>
  <c r="Q1327" i="22"/>
  <c r="Q1328" i="22"/>
  <c r="Q1329" i="22"/>
  <c r="Q1330" i="22"/>
  <c r="Q1331" i="22"/>
  <c r="Q1332" i="22"/>
  <c r="Q1333" i="22"/>
  <c r="Q1334" i="22"/>
  <c r="Q1335" i="22"/>
  <c r="Q1336" i="22"/>
  <c r="Q1337" i="22"/>
  <c r="Q1338" i="22"/>
  <c r="Q1339" i="22"/>
  <c r="Q1340" i="22"/>
  <c r="Q1341" i="22"/>
  <c r="Q1342" i="22"/>
  <c r="Q1343" i="22"/>
  <c r="Q1344" i="22"/>
  <c r="Q1345" i="22"/>
  <c r="Q1346" i="22"/>
  <c r="Q1347" i="22"/>
  <c r="Q1348" i="22"/>
  <c r="Q1349" i="22"/>
  <c r="Q1350" i="22"/>
  <c r="Q1351" i="22"/>
  <c r="Q1352" i="22"/>
  <c r="Q1353" i="22"/>
  <c r="Q1354" i="22"/>
  <c r="Q1355" i="22"/>
  <c r="Q1356" i="22"/>
  <c r="Q1357" i="22"/>
  <c r="Q1358" i="22"/>
  <c r="Q1359" i="22"/>
  <c r="Q1360" i="22"/>
  <c r="Q1361" i="22"/>
  <c r="Q1362" i="22"/>
  <c r="Q1363" i="22"/>
  <c r="Q1364" i="22"/>
  <c r="Q1365" i="22"/>
  <c r="Q1366" i="22"/>
  <c r="Q1367" i="22"/>
  <c r="Q1368" i="22"/>
  <c r="Q1369" i="22"/>
  <c r="Q1370" i="22"/>
  <c r="Q1371" i="22"/>
  <c r="Q1372" i="22"/>
  <c r="Q1373" i="22"/>
  <c r="Q1374" i="22"/>
  <c r="Q1375" i="22"/>
  <c r="Q1376" i="22"/>
  <c r="Q1377" i="22"/>
  <c r="Q1378" i="22"/>
  <c r="Q1379" i="22"/>
  <c r="Q1380" i="22"/>
  <c r="Q1381" i="22"/>
  <c r="Q1382" i="22"/>
  <c r="Q1383" i="22"/>
  <c r="Q1384" i="22"/>
  <c r="Q1385" i="22"/>
  <c r="Q1386" i="22"/>
  <c r="Q1387" i="22"/>
  <c r="Q1388" i="22"/>
  <c r="Q1389" i="22"/>
  <c r="Q1390" i="22"/>
  <c r="Q1391" i="22"/>
  <c r="Q1392" i="22"/>
  <c r="Q1393" i="22"/>
  <c r="Q1394" i="22"/>
  <c r="Q1395" i="22"/>
  <c r="Q1396" i="22"/>
  <c r="Q1397" i="22"/>
  <c r="Q1398" i="22"/>
  <c r="Q1399" i="22"/>
  <c r="Q1400" i="22"/>
  <c r="Q1401" i="22"/>
  <c r="Q1402" i="22"/>
  <c r="Q1403" i="22"/>
  <c r="Q1404" i="22"/>
  <c r="Q1405" i="22"/>
  <c r="Q1406" i="22"/>
  <c r="Q1407" i="22"/>
  <c r="Q1408" i="22"/>
  <c r="Q1409" i="22"/>
  <c r="Q1410" i="22"/>
  <c r="Q1411" i="22"/>
  <c r="Q1412" i="22"/>
  <c r="Q1413" i="22"/>
  <c r="Q1414" i="22"/>
  <c r="Q1415" i="22"/>
  <c r="Q1416" i="22"/>
  <c r="Q1417" i="22"/>
  <c r="Q1418" i="22"/>
  <c r="Q1419" i="22"/>
  <c r="Q1420" i="22"/>
  <c r="Q1421" i="22"/>
  <c r="Q1422" i="22"/>
  <c r="Q1423" i="22"/>
  <c r="Q1424" i="22"/>
  <c r="Q1425" i="22"/>
  <c r="Q1426" i="22"/>
  <c r="Q1427" i="22"/>
  <c r="Q1428" i="22"/>
  <c r="Q1429" i="22"/>
  <c r="Q1430" i="22"/>
  <c r="Q1431" i="22"/>
  <c r="Q1432" i="22"/>
  <c r="Q1433" i="22"/>
  <c r="Q1434" i="22"/>
  <c r="Q1435" i="22"/>
  <c r="Q1436" i="22"/>
  <c r="Q1437" i="22"/>
  <c r="Q1438" i="22"/>
  <c r="Q1439" i="22"/>
  <c r="Q1440" i="22"/>
  <c r="Q1441" i="22"/>
  <c r="Q1442" i="22"/>
  <c r="Q1443" i="22"/>
  <c r="Q1444" i="22"/>
  <c r="Q1445" i="22"/>
  <c r="Q1446" i="22"/>
  <c r="Q1447" i="22"/>
  <c r="Q1448" i="22"/>
  <c r="Q1449" i="22"/>
  <c r="Q1450" i="22"/>
  <c r="Q1451" i="22"/>
  <c r="Q1452" i="22"/>
  <c r="Q1453" i="22"/>
  <c r="Q1454" i="22"/>
  <c r="Q1455" i="22"/>
  <c r="Q1456" i="22"/>
  <c r="Q1457" i="22"/>
  <c r="Q1458" i="22"/>
  <c r="Q1459" i="22"/>
  <c r="Q1460" i="22"/>
  <c r="Q1461" i="22"/>
  <c r="Q1462" i="22"/>
  <c r="Q1463" i="22"/>
  <c r="Q1464" i="22"/>
  <c r="Q1465" i="22"/>
  <c r="Q1466" i="22"/>
  <c r="Q1467" i="22"/>
  <c r="Q1468" i="22"/>
  <c r="Q1469" i="22"/>
  <c r="Q1470" i="22"/>
  <c r="Q1471" i="22"/>
  <c r="Q1472" i="22"/>
  <c r="Q1473" i="22"/>
  <c r="Q1474" i="22"/>
  <c r="Q1475" i="22"/>
  <c r="Q1476" i="22"/>
  <c r="Q1477" i="22"/>
  <c r="Q1478" i="22"/>
  <c r="Q1479" i="22"/>
  <c r="Q1480" i="22"/>
  <c r="Q1481" i="22"/>
  <c r="Q1482" i="22"/>
  <c r="Q1483" i="22"/>
  <c r="Q1484" i="22"/>
  <c r="Q1485" i="22"/>
  <c r="Q1486" i="22"/>
  <c r="Q1487" i="22"/>
  <c r="Q1488" i="22"/>
  <c r="Q1489" i="22"/>
  <c r="Q1490" i="22"/>
  <c r="Q1491" i="22"/>
  <c r="Q1492" i="22"/>
  <c r="Q1493" i="22"/>
  <c r="Q1494" i="22"/>
  <c r="Q1495" i="22"/>
  <c r="Q1496" i="22"/>
  <c r="Q1497" i="22"/>
  <c r="Q1498" i="22"/>
  <c r="Q1499" i="22"/>
  <c r="Q1500" i="22"/>
  <c r="Q1501" i="22"/>
  <c r="Q1502" i="22"/>
  <c r="Q1503" i="22"/>
  <c r="Q1504" i="22"/>
  <c r="Q1505" i="22"/>
  <c r="Q1506" i="22"/>
  <c r="Q1507" i="22"/>
  <c r="Q1508" i="22"/>
  <c r="Q1509" i="22"/>
  <c r="Q1510" i="22"/>
  <c r="Q1511" i="22"/>
  <c r="Q1512" i="22"/>
  <c r="Q1513" i="22"/>
  <c r="Q1514" i="22"/>
  <c r="Q1515" i="22"/>
  <c r="Q1516" i="22"/>
  <c r="Q1517" i="22"/>
  <c r="Q1518" i="22"/>
  <c r="Q1519" i="22"/>
  <c r="Q1520" i="22"/>
  <c r="Q1521" i="22"/>
  <c r="Q1522" i="22"/>
  <c r="Q1523" i="22"/>
  <c r="Q1524" i="22"/>
  <c r="Q1525" i="22"/>
  <c r="Q1526" i="22"/>
  <c r="Q1527" i="22"/>
  <c r="Q1528" i="22"/>
  <c r="Q1529" i="22"/>
  <c r="Q1530" i="22"/>
  <c r="Q1531" i="22"/>
  <c r="Q1532" i="22"/>
  <c r="Q1533" i="22"/>
  <c r="Q1534" i="22"/>
  <c r="Q1535" i="22"/>
  <c r="Q1536" i="22"/>
  <c r="Q1537" i="22"/>
  <c r="Q1538" i="22"/>
  <c r="Q1539" i="22"/>
  <c r="Q1540" i="22"/>
  <c r="Q1541" i="22"/>
  <c r="Q1542" i="22"/>
  <c r="Q1543" i="22"/>
  <c r="Q1544" i="22"/>
  <c r="Q1545" i="22"/>
  <c r="Q1546" i="22"/>
  <c r="Q1547" i="22"/>
  <c r="Q1548" i="22"/>
  <c r="Q1549" i="22"/>
  <c r="Q1550" i="22"/>
  <c r="Q1551" i="22"/>
  <c r="Q1552" i="22"/>
  <c r="Q1553" i="22"/>
  <c r="Q1554" i="22"/>
  <c r="Q1555" i="22"/>
  <c r="Q1556" i="22"/>
  <c r="Q1557" i="22"/>
  <c r="Q1558" i="22"/>
  <c r="Q1559" i="22"/>
  <c r="Q1560" i="22"/>
  <c r="Q1561" i="22"/>
  <c r="Q1562" i="22"/>
  <c r="Q1563" i="22"/>
  <c r="Q1564" i="22"/>
  <c r="Q1565" i="22"/>
  <c r="Q1566" i="22"/>
  <c r="Q1567" i="22"/>
  <c r="Q1568" i="22"/>
  <c r="Q1569" i="22"/>
  <c r="Q1570" i="22"/>
  <c r="Q1571" i="22"/>
  <c r="Q1572" i="22"/>
  <c r="Q1573" i="22"/>
  <c r="Q1574" i="22"/>
  <c r="Q1575" i="22"/>
  <c r="Q1576" i="22"/>
  <c r="Q1577" i="22"/>
  <c r="Q1578" i="22"/>
  <c r="Q1579" i="22"/>
  <c r="Q1580" i="22"/>
  <c r="Q1581" i="22"/>
  <c r="Q1582" i="22"/>
  <c r="Q1583" i="22"/>
  <c r="Q1584" i="22"/>
  <c r="Q1585" i="22"/>
  <c r="Q1586" i="22"/>
  <c r="Q1587" i="22"/>
  <c r="Q1588" i="22"/>
  <c r="Q1589" i="22"/>
  <c r="Q1590" i="22"/>
  <c r="Q1591" i="22"/>
  <c r="Q1592" i="22"/>
  <c r="Q1593" i="22"/>
  <c r="Q1594" i="22"/>
  <c r="Q1595" i="22"/>
  <c r="Q1596" i="22"/>
  <c r="Q1597" i="22"/>
  <c r="Q1598" i="22"/>
  <c r="Q1599" i="22"/>
  <c r="Q1600" i="22"/>
  <c r="Q1601" i="22"/>
  <c r="Q1602" i="22"/>
  <c r="Q1603" i="22"/>
  <c r="Q1604" i="22"/>
  <c r="Q1605" i="22"/>
  <c r="Q1606" i="22"/>
  <c r="Q1607" i="22"/>
  <c r="Q1608" i="22"/>
  <c r="Q1609" i="22"/>
  <c r="Q1610" i="22"/>
  <c r="Q1611" i="22"/>
  <c r="Q1612" i="22"/>
  <c r="Q1613" i="22"/>
  <c r="Q1614" i="22"/>
  <c r="Q1615" i="22"/>
  <c r="Q1616" i="22"/>
  <c r="Q1617" i="22"/>
  <c r="Q1618" i="22"/>
  <c r="Q1619" i="22"/>
  <c r="Q1620" i="22"/>
  <c r="Q1621" i="22"/>
  <c r="Q1622" i="22"/>
  <c r="Q1623" i="22"/>
  <c r="Q1624" i="22"/>
  <c r="Q1625" i="22"/>
  <c r="Q1626" i="22"/>
  <c r="Q1627" i="22"/>
  <c r="Q1628" i="22"/>
  <c r="Q1629" i="22"/>
  <c r="Q1630" i="22"/>
  <c r="Q1631" i="22"/>
  <c r="Q1632" i="22"/>
  <c r="Q1633" i="22"/>
  <c r="Q1634" i="22"/>
  <c r="Q1635" i="22"/>
  <c r="Q1636" i="22"/>
  <c r="Q1637" i="22"/>
  <c r="Q1638" i="22"/>
  <c r="Q1639" i="22"/>
  <c r="Q1640" i="22"/>
  <c r="Q1641" i="22"/>
  <c r="Q1642" i="22"/>
  <c r="Q1643" i="22"/>
  <c r="Q1644" i="22"/>
  <c r="Q1645" i="22"/>
  <c r="Q1646" i="22"/>
  <c r="Q1647" i="22"/>
  <c r="Q1648" i="22"/>
  <c r="Q1649" i="22"/>
  <c r="Q1650" i="22"/>
  <c r="Q1651" i="22"/>
  <c r="Q1652" i="22"/>
  <c r="Q1653" i="22"/>
  <c r="Q1654" i="22"/>
  <c r="Q1655" i="22"/>
  <c r="Q1656" i="22"/>
  <c r="Q1657" i="22"/>
  <c r="Q1658" i="22"/>
  <c r="Q1659" i="22"/>
  <c r="Q1660" i="22"/>
  <c r="Q1661" i="22"/>
  <c r="Q1662" i="22"/>
  <c r="Q1663" i="22"/>
  <c r="Q1664" i="22"/>
  <c r="Q1665" i="22"/>
  <c r="Q1666" i="22"/>
  <c r="Q1667" i="22"/>
  <c r="Q1668" i="22"/>
  <c r="Q1669" i="22"/>
  <c r="Q1670" i="22"/>
  <c r="Q1671" i="22"/>
  <c r="Q1672" i="22"/>
  <c r="Q1673" i="22"/>
  <c r="Q1674" i="22"/>
  <c r="Q1675" i="22"/>
  <c r="Q1676" i="22"/>
  <c r="Q1677" i="22"/>
  <c r="Q1678" i="22"/>
  <c r="Q1679" i="22"/>
  <c r="Q1680" i="22"/>
  <c r="Q1681" i="22"/>
  <c r="Q1682" i="22"/>
  <c r="Q1683" i="22"/>
  <c r="Q1684" i="22"/>
  <c r="Q1685" i="22"/>
  <c r="Q1686" i="22"/>
  <c r="Q1687" i="22"/>
  <c r="Q1688" i="22"/>
  <c r="Q1689" i="22"/>
  <c r="Q1690" i="22"/>
  <c r="Q1691" i="22"/>
  <c r="Q1692" i="22"/>
  <c r="Q1693" i="22"/>
  <c r="Q1694" i="22"/>
  <c r="Q1695" i="22"/>
  <c r="Q1696" i="22"/>
  <c r="Q1697" i="22"/>
  <c r="Q1698" i="22"/>
  <c r="Q1699" i="22"/>
  <c r="Q1700" i="22"/>
  <c r="Q1701" i="22"/>
  <c r="Q1702" i="22"/>
  <c r="Q1703" i="22"/>
  <c r="Q1704" i="22"/>
  <c r="Q1705" i="22"/>
  <c r="Q1706" i="22"/>
  <c r="Q1707" i="22"/>
  <c r="Q1708" i="22"/>
  <c r="Q1709" i="22"/>
  <c r="Q1710" i="22"/>
  <c r="Q1711" i="22"/>
  <c r="Q1712" i="22"/>
  <c r="Q1713" i="22"/>
  <c r="Q1714" i="22"/>
  <c r="Q1715" i="22"/>
  <c r="Q1716" i="22"/>
  <c r="Q1717" i="22"/>
  <c r="Q1718" i="22"/>
  <c r="Q1719" i="22"/>
  <c r="Q1720" i="22"/>
  <c r="Q1721" i="22"/>
  <c r="Q1722" i="22"/>
  <c r="Q1723" i="22"/>
  <c r="Q1724" i="22"/>
  <c r="Q1725" i="22"/>
  <c r="Q1726" i="22"/>
  <c r="Q1727" i="22"/>
  <c r="Q1728" i="22"/>
  <c r="Q1729" i="22"/>
  <c r="Q1730" i="22"/>
  <c r="Q1731" i="22"/>
  <c r="Q1732" i="22"/>
  <c r="Q1733" i="22"/>
  <c r="Q1734" i="22"/>
  <c r="Q1735" i="22"/>
  <c r="Q1736" i="22"/>
  <c r="Q1737" i="22"/>
  <c r="Q1738" i="22"/>
  <c r="Q1739" i="22"/>
  <c r="Q1740" i="22"/>
  <c r="Q1741" i="22"/>
  <c r="Q1742" i="22"/>
  <c r="Q1743" i="22"/>
  <c r="Q1744" i="22"/>
  <c r="Q1745" i="22"/>
  <c r="Q1746" i="22"/>
  <c r="Q1747" i="22"/>
  <c r="Q1748" i="22"/>
  <c r="Q1749" i="22"/>
  <c r="Q1750" i="22"/>
  <c r="Q1751" i="22"/>
  <c r="Q1752" i="22"/>
  <c r="Q1753" i="22"/>
  <c r="Q1754" i="22"/>
  <c r="Q1755" i="22"/>
  <c r="Q1756" i="22"/>
  <c r="Q1757" i="22"/>
  <c r="Q1758" i="22"/>
  <c r="Q1759" i="22"/>
  <c r="Q1760" i="22"/>
  <c r="Q1761" i="22"/>
  <c r="Q1762" i="22"/>
  <c r="Q1763" i="22"/>
  <c r="Q1764" i="22"/>
  <c r="Q1765" i="22"/>
  <c r="Q1766" i="22"/>
  <c r="Q1767" i="22"/>
  <c r="Q1768" i="22"/>
  <c r="Q1769" i="22"/>
  <c r="Q1770" i="22"/>
  <c r="Q1771" i="22"/>
  <c r="Q1772" i="22"/>
  <c r="Q1773" i="22"/>
  <c r="Q1774" i="22"/>
  <c r="Q1775" i="22"/>
  <c r="Q1776" i="22"/>
  <c r="Q1777" i="22"/>
  <c r="Q1778" i="22"/>
  <c r="Q1779" i="22"/>
  <c r="Q1780" i="22"/>
  <c r="Q1781" i="22"/>
  <c r="Q1782" i="22"/>
  <c r="Q1783" i="22"/>
  <c r="Q1784" i="22"/>
  <c r="Q1785" i="22"/>
  <c r="Q1786" i="22"/>
  <c r="Q1787" i="22"/>
  <c r="Q1788" i="22"/>
  <c r="Q1789" i="22"/>
  <c r="Q1790" i="22"/>
  <c r="Q1791" i="22"/>
  <c r="Q1792" i="22"/>
  <c r="Q1793" i="22"/>
  <c r="Q1794" i="22"/>
  <c r="Q1795" i="22"/>
  <c r="Q1796" i="22"/>
  <c r="Q1797" i="22"/>
  <c r="Q1798" i="22"/>
  <c r="Q1799" i="22"/>
  <c r="Q1800" i="22"/>
  <c r="Q1801" i="22"/>
  <c r="Q1802" i="22"/>
  <c r="Q1803" i="22"/>
  <c r="Q1804" i="22"/>
  <c r="Q1805" i="22"/>
  <c r="Q1806" i="22"/>
  <c r="Q1807" i="22"/>
  <c r="Q1808" i="22"/>
  <c r="Q1809" i="22"/>
  <c r="Q1810" i="22"/>
  <c r="Q1811" i="22"/>
  <c r="Q1812" i="22"/>
  <c r="Q1813" i="22"/>
  <c r="Q1814" i="22"/>
  <c r="Q1815" i="22"/>
  <c r="Q1816" i="22"/>
  <c r="Q1817" i="22"/>
  <c r="Q1818" i="22"/>
  <c r="Q1819" i="22"/>
  <c r="Q1820" i="22"/>
  <c r="Q1821" i="22"/>
  <c r="Q1822" i="22"/>
  <c r="Q1823" i="22"/>
  <c r="Q1824" i="22"/>
  <c r="Q1825" i="22"/>
  <c r="Q1826" i="22"/>
  <c r="Q1827" i="22"/>
  <c r="Q1828" i="22"/>
  <c r="Q1829" i="22"/>
  <c r="Q1830" i="22"/>
  <c r="Q1831" i="22"/>
  <c r="Q1832" i="22"/>
  <c r="Q1833" i="22"/>
  <c r="Q1834" i="22"/>
  <c r="Q1835" i="22"/>
  <c r="Q1836" i="22"/>
  <c r="Q1837" i="22"/>
  <c r="Q1838" i="22"/>
  <c r="Q1839" i="22"/>
  <c r="Q1840" i="22"/>
  <c r="Q1841" i="22"/>
  <c r="Q1842" i="22"/>
  <c r="Q1843" i="22"/>
  <c r="Q1844" i="22"/>
  <c r="Q1845" i="22"/>
  <c r="Q1846" i="22"/>
  <c r="Q1847" i="22"/>
  <c r="Q1848" i="22"/>
  <c r="Q1849" i="22"/>
  <c r="Q1850" i="22"/>
  <c r="Q1851" i="22"/>
  <c r="Q1852" i="22"/>
  <c r="Q1853" i="22"/>
  <c r="Q1854" i="22"/>
  <c r="Q1855" i="22"/>
  <c r="Q1856" i="22"/>
  <c r="Q1857" i="22"/>
  <c r="Q1858" i="22"/>
  <c r="Q1859" i="22"/>
  <c r="Q1860" i="22"/>
  <c r="Q1861" i="22"/>
  <c r="Q1862" i="22"/>
  <c r="Q1863" i="22"/>
  <c r="Q1864" i="22"/>
  <c r="Q1865" i="22"/>
  <c r="Q1866" i="22"/>
  <c r="Q1867" i="22"/>
  <c r="Q1868" i="22"/>
  <c r="Q1869" i="22"/>
  <c r="Q1870" i="22"/>
  <c r="Q1871" i="22"/>
  <c r="Q1872" i="22"/>
  <c r="Q1873" i="22"/>
  <c r="Q1874" i="22"/>
  <c r="Q1875" i="22"/>
  <c r="Q1876" i="22"/>
  <c r="Q1877" i="22"/>
  <c r="Q1878" i="22"/>
  <c r="Q1879" i="22"/>
  <c r="Q1880" i="22"/>
  <c r="Q1881" i="22"/>
  <c r="Q1882" i="22"/>
  <c r="Q1883" i="22"/>
  <c r="Q1884" i="22"/>
  <c r="Q1885" i="22"/>
  <c r="Q1886" i="22"/>
  <c r="Q1887" i="22"/>
  <c r="Q1888" i="22"/>
  <c r="Q1889" i="22"/>
  <c r="Q1890" i="22"/>
  <c r="Q1891" i="22"/>
  <c r="Q1892" i="22"/>
  <c r="Q1893" i="22"/>
  <c r="Q1894" i="22"/>
  <c r="Q1895" i="22"/>
  <c r="Q1896" i="22"/>
  <c r="Q1897" i="22"/>
  <c r="Q1898" i="22"/>
  <c r="Q1899" i="22"/>
  <c r="Q1900" i="22"/>
  <c r="Q1901" i="22"/>
  <c r="Q1902" i="22"/>
  <c r="Q1903" i="22"/>
  <c r="Q1904" i="22"/>
  <c r="Q1905" i="22"/>
  <c r="Q1906" i="22"/>
  <c r="Q1907" i="22"/>
  <c r="Q1908" i="22"/>
  <c r="Q1909" i="22"/>
  <c r="Q1910" i="22"/>
  <c r="Q1911" i="22"/>
  <c r="Q1912" i="22"/>
  <c r="Q1913" i="22"/>
  <c r="Q1914" i="22"/>
  <c r="Q1915" i="22"/>
  <c r="Q1916" i="22"/>
  <c r="Q1917" i="22"/>
  <c r="Q1918" i="22"/>
  <c r="Q1919" i="22"/>
  <c r="Q1920" i="22"/>
  <c r="Q1921" i="22"/>
  <c r="Q1922" i="22"/>
  <c r="Q1923" i="22"/>
  <c r="Q1924" i="22"/>
  <c r="Q1925" i="22"/>
  <c r="Q1926" i="22"/>
  <c r="Q1927" i="22"/>
  <c r="Q1928" i="22"/>
  <c r="Q1929" i="22"/>
  <c r="Q1930" i="22"/>
  <c r="Q1931" i="22"/>
  <c r="Q1932" i="22"/>
  <c r="Q1933" i="22"/>
  <c r="Q1934" i="22"/>
  <c r="Q1935" i="22"/>
  <c r="Q1936" i="22"/>
  <c r="Q1937" i="22"/>
  <c r="Q1938" i="22"/>
  <c r="Q1939" i="22"/>
  <c r="Q1940" i="22"/>
  <c r="Q1941" i="22"/>
  <c r="Q1942" i="22"/>
  <c r="Q1943" i="22"/>
  <c r="Q1944" i="22"/>
  <c r="Q1945" i="22"/>
  <c r="Q1946" i="22"/>
  <c r="Q1947" i="22"/>
  <c r="Q1948" i="22"/>
  <c r="Q1949" i="22"/>
  <c r="Q1950" i="22"/>
  <c r="Q1951" i="22"/>
  <c r="Q1952" i="22"/>
  <c r="Q1953" i="22"/>
  <c r="Q1954" i="22"/>
  <c r="Q1955" i="22"/>
  <c r="Q1956" i="22"/>
  <c r="Q1957" i="22"/>
  <c r="Q1958" i="22"/>
  <c r="Q1959" i="22"/>
  <c r="Q1960" i="22"/>
  <c r="Q1961" i="22"/>
  <c r="Q1962" i="22"/>
  <c r="Q1963" i="22"/>
  <c r="Q1964" i="22"/>
  <c r="P2" i="22"/>
  <c r="P3" i="22"/>
  <c r="P4" i="22"/>
  <c r="P5" i="22"/>
  <c r="P6" i="22"/>
  <c r="P7" i="22"/>
  <c r="P8" i="22"/>
  <c r="P9" i="22"/>
  <c r="P10" i="22"/>
  <c r="P11" i="22"/>
  <c r="P12" i="22"/>
  <c r="P13" i="22"/>
  <c r="P14" i="22"/>
  <c r="P15" i="22"/>
  <c r="P16" i="22"/>
  <c r="P17" i="22"/>
  <c r="P18" i="22"/>
  <c r="P19" i="22"/>
  <c r="P20" i="22"/>
  <c r="P21" i="22"/>
  <c r="P22" i="22"/>
  <c r="P23" i="22"/>
  <c r="P24" i="22"/>
  <c r="P25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P38" i="22"/>
  <c r="P39" i="22"/>
  <c r="P40" i="22"/>
  <c r="P41" i="22"/>
  <c r="P42" i="22"/>
  <c r="P43" i="22"/>
  <c r="P44" i="22"/>
  <c r="P45" i="22"/>
  <c r="P46" i="22"/>
  <c r="P47" i="22"/>
  <c r="P48" i="22"/>
  <c r="P49" i="22"/>
  <c r="P50" i="22"/>
  <c r="P51" i="22"/>
  <c r="P52" i="22"/>
  <c r="P53" i="22"/>
  <c r="P54" i="22"/>
  <c r="P55" i="22"/>
  <c r="P56" i="22"/>
  <c r="P57" i="22"/>
  <c r="P58" i="22"/>
  <c r="P59" i="22"/>
  <c r="P60" i="22"/>
  <c r="P61" i="22"/>
  <c r="P62" i="22"/>
  <c r="P63" i="22"/>
  <c r="P64" i="22"/>
  <c r="P65" i="22"/>
  <c r="P66" i="22"/>
  <c r="P67" i="22"/>
  <c r="P68" i="22"/>
  <c r="P69" i="22"/>
  <c r="P70" i="22"/>
  <c r="P71" i="22"/>
  <c r="P72" i="22"/>
  <c r="P73" i="22"/>
  <c r="P74" i="22"/>
  <c r="P75" i="22"/>
  <c r="P76" i="22"/>
  <c r="P77" i="22"/>
  <c r="P78" i="22"/>
  <c r="P79" i="22"/>
  <c r="P80" i="22"/>
  <c r="P81" i="22"/>
  <c r="P82" i="22"/>
  <c r="P83" i="22"/>
  <c r="P84" i="22"/>
  <c r="P85" i="22"/>
  <c r="P86" i="22"/>
  <c r="P87" i="22"/>
  <c r="P88" i="22"/>
  <c r="P89" i="22"/>
  <c r="P90" i="22"/>
  <c r="P91" i="22"/>
  <c r="P92" i="22"/>
  <c r="P93" i="22"/>
  <c r="P94" i="22"/>
  <c r="P95" i="22"/>
  <c r="P96" i="22"/>
  <c r="P97" i="22"/>
  <c r="P98" i="22"/>
  <c r="P99" i="22"/>
  <c r="P100" i="22"/>
  <c r="P101" i="22"/>
  <c r="P102" i="22"/>
  <c r="P103" i="22"/>
  <c r="P104" i="22"/>
  <c r="P105" i="22"/>
  <c r="P106" i="22"/>
  <c r="P107" i="22"/>
  <c r="P108" i="22"/>
  <c r="P109" i="22"/>
  <c r="P110" i="22"/>
  <c r="P111" i="22"/>
  <c r="P112" i="22"/>
  <c r="P113" i="22"/>
  <c r="P114" i="22"/>
  <c r="P115" i="22"/>
  <c r="P116" i="22"/>
  <c r="P117" i="22"/>
  <c r="P118" i="22"/>
  <c r="P119" i="22"/>
  <c r="P120" i="22"/>
  <c r="P121" i="22"/>
  <c r="P122" i="22"/>
  <c r="P123" i="22"/>
  <c r="P124" i="22"/>
  <c r="P125" i="22"/>
  <c r="P126" i="22"/>
  <c r="P127" i="22"/>
  <c r="P128" i="22"/>
  <c r="P129" i="22"/>
  <c r="P130" i="22"/>
  <c r="P131" i="22"/>
  <c r="P132" i="22"/>
  <c r="P133" i="22"/>
  <c r="P134" i="22"/>
  <c r="P135" i="22"/>
  <c r="P136" i="22"/>
  <c r="P137" i="22"/>
  <c r="P138" i="22"/>
  <c r="P139" i="22"/>
  <c r="P140" i="22"/>
  <c r="P141" i="22"/>
  <c r="P142" i="22"/>
  <c r="P143" i="22"/>
  <c r="P144" i="22"/>
  <c r="P145" i="22"/>
  <c r="P146" i="22"/>
  <c r="P147" i="22"/>
  <c r="P148" i="22"/>
  <c r="P149" i="22"/>
  <c r="P150" i="22"/>
  <c r="P151" i="22"/>
  <c r="P152" i="22"/>
  <c r="P153" i="22"/>
  <c r="P154" i="22"/>
  <c r="P155" i="22"/>
  <c r="P156" i="22"/>
  <c r="P157" i="22"/>
  <c r="P158" i="22"/>
  <c r="P159" i="22"/>
  <c r="P160" i="22"/>
  <c r="P161" i="22"/>
  <c r="P162" i="22"/>
  <c r="P163" i="22"/>
  <c r="P164" i="22"/>
  <c r="P165" i="22"/>
  <c r="P166" i="22"/>
  <c r="P167" i="22"/>
  <c r="P168" i="22"/>
  <c r="P169" i="22"/>
  <c r="P170" i="22"/>
  <c r="P171" i="22"/>
  <c r="P172" i="22"/>
  <c r="P173" i="22"/>
  <c r="P174" i="22"/>
  <c r="P175" i="22"/>
  <c r="P176" i="22"/>
  <c r="P177" i="22"/>
  <c r="P178" i="22"/>
  <c r="P179" i="22"/>
  <c r="P180" i="22"/>
  <c r="P181" i="22"/>
  <c r="P182" i="22"/>
  <c r="P183" i="22"/>
  <c r="P184" i="22"/>
  <c r="P185" i="22"/>
  <c r="P186" i="22"/>
  <c r="P187" i="22"/>
  <c r="P188" i="22"/>
  <c r="P189" i="22"/>
  <c r="P190" i="22"/>
  <c r="P191" i="22"/>
  <c r="P192" i="22"/>
  <c r="P193" i="22"/>
  <c r="P194" i="22"/>
  <c r="P195" i="22"/>
  <c r="P196" i="22"/>
  <c r="P197" i="22"/>
  <c r="P198" i="22"/>
  <c r="P199" i="22"/>
  <c r="P200" i="22"/>
  <c r="P201" i="22"/>
  <c r="P202" i="22"/>
  <c r="P203" i="22"/>
  <c r="P204" i="22"/>
  <c r="P205" i="22"/>
  <c r="P206" i="22"/>
  <c r="P207" i="22"/>
  <c r="P208" i="22"/>
  <c r="P209" i="22"/>
  <c r="P210" i="22"/>
  <c r="P211" i="22"/>
  <c r="P212" i="22"/>
  <c r="P213" i="22"/>
  <c r="P214" i="22"/>
  <c r="P215" i="22"/>
  <c r="P216" i="22"/>
  <c r="P217" i="22"/>
  <c r="P218" i="22"/>
  <c r="P219" i="22"/>
  <c r="P220" i="22"/>
  <c r="P221" i="22"/>
  <c r="P222" i="22"/>
  <c r="P223" i="22"/>
  <c r="P224" i="22"/>
  <c r="P225" i="22"/>
  <c r="P226" i="22"/>
  <c r="P227" i="22"/>
  <c r="P228" i="22"/>
  <c r="P229" i="22"/>
  <c r="P230" i="22"/>
  <c r="P231" i="22"/>
  <c r="P232" i="22"/>
  <c r="P233" i="22"/>
  <c r="P234" i="22"/>
  <c r="P235" i="22"/>
  <c r="P236" i="22"/>
  <c r="P237" i="22"/>
  <c r="P238" i="22"/>
  <c r="P239" i="22"/>
  <c r="P240" i="22"/>
  <c r="P241" i="22"/>
  <c r="P242" i="22"/>
  <c r="P243" i="22"/>
  <c r="P244" i="22"/>
  <c r="P245" i="22"/>
  <c r="P246" i="22"/>
  <c r="P247" i="22"/>
  <c r="P248" i="22"/>
  <c r="P249" i="22"/>
  <c r="P250" i="22"/>
  <c r="P251" i="22"/>
  <c r="P252" i="22"/>
  <c r="P253" i="22"/>
  <c r="P254" i="22"/>
  <c r="P255" i="22"/>
  <c r="P256" i="22"/>
  <c r="P257" i="22"/>
  <c r="P258" i="22"/>
  <c r="P259" i="22"/>
  <c r="P260" i="22"/>
  <c r="P261" i="22"/>
  <c r="P262" i="22"/>
  <c r="P263" i="22"/>
  <c r="P264" i="22"/>
  <c r="P265" i="22"/>
  <c r="P266" i="22"/>
  <c r="P267" i="22"/>
  <c r="P268" i="22"/>
  <c r="P269" i="22"/>
  <c r="P270" i="22"/>
  <c r="P271" i="22"/>
  <c r="P272" i="22"/>
  <c r="P273" i="22"/>
  <c r="P274" i="22"/>
  <c r="P275" i="22"/>
  <c r="P276" i="22"/>
  <c r="P277" i="22"/>
  <c r="P278" i="22"/>
  <c r="P279" i="22"/>
  <c r="P280" i="22"/>
  <c r="P281" i="22"/>
  <c r="P282" i="22"/>
  <c r="P283" i="22"/>
  <c r="P284" i="22"/>
  <c r="P285" i="22"/>
  <c r="P286" i="22"/>
  <c r="P287" i="22"/>
  <c r="P288" i="22"/>
  <c r="P289" i="22"/>
  <c r="P290" i="22"/>
  <c r="P291" i="22"/>
  <c r="P292" i="22"/>
  <c r="P293" i="22"/>
  <c r="P294" i="22"/>
  <c r="P295" i="22"/>
  <c r="P296" i="22"/>
  <c r="P297" i="22"/>
  <c r="P298" i="22"/>
  <c r="P299" i="22"/>
  <c r="P300" i="22"/>
  <c r="P301" i="22"/>
  <c r="P302" i="22"/>
  <c r="P303" i="22"/>
  <c r="P304" i="22"/>
  <c r="P305" i="22"/>
  <c r="P306" i="22"/>
  <c r="P307" i="22"/>
  <c r="P308" i="22"/>
  <c r="P309" i="22"/>
  <c r="P310" i="22"/>
  <c r="P311" i="22"/>
  <c r="P312" i="22"/>
  <c r="P313" i="22"/>
  <c r="P314" i="22"/>
  <c r="P315" i="22"/>
  <c r="P316" i="22"/>
  <c r="P317" i="22"/>
  <c r="P318" i="22"/>
  <c r="P319" i="22"/>
  <c r="P320" i="22"/>
  <c r="P321" i="22"/>
  <c r="P322" i="22"/>
  <c r="P323" i="22"/>
  <c r="P324" i="22"/>
  <c r="P325" i="22"/>
  <c r="P326" i="22"/>
  <c r="P327" i="22"/>
  <c r="P328" i="22"/>
  <c r="P329" i="22"/>
  <c r="P330" i="22"/>
  <c r="P331" i="22"/>
  <c r="P332" i="22"/>
  <c r="P333" i="22"/>
  <c r="P334" i="22"/>
  <c r="P335" i="22"/>
  <c r="P336" i="22"/>
  <c r="P337" i="22"/>
  <c r="P338" i="22"/>
  <c r="P339" i="22"/>
  <c r="P340" i="22"/>
  <c r="P341" i="22"/>
  <c r="P342" i="22"/>
  <c r="P343" i="22"/>
  <c r="P344" i="22"/>
  <c r="P345" i="22"/>
  <c r="P346" i="22"/>
  <c r="P347" i="22"/>
  <c r="P348" i="22"/>
  <c r="P349" i="22"/>
  <c r="P350" i="22"/>
  <c r="P351" i="22"/>
  <c r="P352" i="22"/>
  <c r="P353" i="22"/>
  <c r="P354" i="22"/>
  <c r="P355" i="22"/>
  <c r="P356" i="22"/>
  <c r="P357" i="22"/>
  <c r="P358" i="22"/>
  <c r="P359" i="22"/>
  <c r="P360" i="22"/>
  <c r="P361" i="22"/>
  <c r="P362" i="22"/>
  <c r="P363" i="22"/>
  <c r="P364" i="22"/>
  <c r="P365" i="22"/>
  <c r="P366" i="22"/>
  <c r="P367" i="22"/>
  <c r="P368" i="22"/>
  <c r="P369" i="22"/>
  <c r="P370" i="22"/>
  <c r="P371" i="22"/>
  <c r="P372" i="22"/>
  <c r="P373" i="22"/>
  <c r="P374" i="22"/>
  <c r="P375" i="22"/>
  <c r="P376" i="22"/>
  <c r="P377" i="22"/>
  <c r="P378" i="22"/>
  <c r="P379" i="22"/>
  <c r="P380" i="22"/>
  <c r="P381" i="22"/>
  <c r="P382" i="22"/>
  <c r="P383" i="22"/>
  <c r="P384" i="22"/>
  <c r="P385" i="22"/>
  <c r="P386" i="22"/>
  <c r="P387" i="22"/>
  <c r="P388" i="22"/>
  <c r="P389" i="22"/>
  <c r="P390" i="22"/>
  <c r="P391" i="22"/>
  <c r="P392" i="22"/>
  <c r="P393" i="22"/>
  <c r="P394" i="22"/>
  <c r="P395" i="22"/>
  <c r="P396" i="22"/>
  <c r="P397" i="22"/>
  <c r="P398" i="22"/>
  <c r="P399" i="22"/>
  <c r="P400" i="22"/>
  <c r="P401" i="22"/>
  <c r="P402" i="22"/>
  <c r="P403" i="22"/>
  <c r="P404" i="22"/>
  <c r="P405" i="22"/>
  <c r="P406" i="22"/>
  <c r="P407" i="22"/>
  <c r="P408" i="22"/>
  <c r="P409" i="22"/>
  <c r="P410" i="22"/>
  <c r="P411" i="22"/>
  <c r="P412" i="22"/>
  <c r="P413" i="22"/>
  <c r="P414" i="22"/>
  <c r="P415" i="22"/>
  <c r="P416" i="22"/>
  <c r="P417" i="22"/>
  <c r="P418" i="22"/>
  <c r="P419" i="22"/>
  <c r="P420" i="22"/>
  <c r="P421" i="22"/>
  <c r="P422" i="22"/>
  <c r="P423" i="22"/>
  <c r="P424" i="22"/>
  <c r="P425" i="22"/>
  <c r="P426" i="22"/>
  <c r="P427" i="22"/>
  <c r="P428" i="22"/>
  <c r="P429" i="22"/>
  <c r="P430" i="22"/>
  <c r="P431" i="22"/>
  <c r="P432" i="22"/>
  <c r="P433" i="22"/>
  <c r="P434" i="22"/>
  <c r="P435" i="22"/>
  <c r="P436" i="22"/>
  <c r="P437" i="22"/>
  <c r="P438" i="22"/>
  <c r="P439" i="22"/>
  <c r="P440" i="22"/>
  <c r="P441" i="22"/>
  <c r="P442" i="22"/>
  <c r="P443" i="22"/>
  <c r="P444" i="22"/>
  <c r="P445" i="22"/>
  <c r="P446" i="22"/>
  <c r="P447" i="22"/>
  <c r="P448" i="22"/>
  <c r="P449" i="22"/>
  <c r="P450" i="22"/>
  <c r="P451" i="22"/>
  <c r="P452" i="22"/>
  <c r="P453" i="22"/>
  <c r="P454" i="22"/>
  <c r="P455" i="22"/>
  <c r="P456" i="22"/>
  <c r="P457" i="22"/>
  <c r="P458" i="22"/>
  <c r="P459" i="22"/>
  <c r="P460" i="22"/>
  <c r="P461" i="22"/>
  <c r="P462" i="22"/>
  <c r="P463" i="22"/>
  <c r="P464" i="22"/>
  <c r="P465" i="22"/>
  <c r="P466" i="22"/>
  <c r="P467" i="22"/>
  <c r="P468" i="22"/>
  <c r="P469" i="22"/>
  <c r="P470" i="22"/>
  <c r="P471" i="22"/>
  <c r="P472" i="22"/>
  <c r="P473" i="22"/>
  <c r="P474" i="22"/>
  <c r="P475" i="22"/>
  <c r="P476" i="22"/>
  <c r="P477" i="22"/>
  <c r="P478" i="22"/>
  <c r="P479" i="22"/>
  <c r="P480" i="22"/>
  <c r="P481" i="22"/>
  <c r="P482" i="22"/>
  <c r="P483" i="22"/>
  <c r="P484" i="22"/>
  <c r="P485" i="22"/>
  <c r="P486" i="22"/>
  <c r="P487" i="22"/>
  <c r="P488" i="22"/>
  <c r="P489" i="22"/>
  <c r="P490" i="22"/>
  <c r="P491" i="22"/>
  <c r="P492" i="22"/>
  <c r="P493" i="22"/>
  <c r="P494" i="22"/>
  <c r="P495" i="22"/>
  <c r="P496" i="22"/>
  <c r="P497" i="22"/>
  <c r="P498" i="22"/>
  <c r="P499" i="22"/>
  <c r="P500" i="22"/>
  <c r="P501" i="22"/>
  <c r="P502" i="22"/>
  <c r="P503" i="22"/>
  <c r="P504" i="22"/>
  <c r="P505" i="22"/>
  <c r="P506" i="22"/>
  <c r="P507" i="22"/>
  <c r="P508" i="22"/>
  <c r="P509" i="22"/>
  <c r="P510" i="22"/>
  <c r="P511" i="22"/>
  <c r="P512" i="22"/>
  <c r="P513" i="22"/>
  <c r="P514" i="22"/>
  <c r="P515" i="22"/>
  <c r="P516" i="22"/>
  <c r="P517" i="22"/>
  <c r="P518" i="22"/>
  <c r="P519" i="22"/>
  <c r="P520" i="22"/>
  <c r="P521" i="22"/>
  <c r="P522" i="22"/>
  <c r="P523" i="22"/>
  <c r="P524" i="22"/>
  <c r="P525" i="22"/>
  <c r="P526" i="22"/>
  <c r="P527" i="22"/>
  <c r="P528" i="22"/>
  <c r="P529" i="22"/>
  <c r="P530" i="22"/>
  <c r="P531" i="22"/>
  <c r="P532" i="22"/>
  <c r="P533" i="22"/>
  <c r="P534" i="22"/>
  <c r="P535" i="22"/>
  <c r="P536" i="22"/>
  <c r="P537" i="22"/>
  <c r="P538" i="22"/>
  <c r="P539" i="22"/>
  <c r="P540" i="22"/>
  <c r="P541" i="22"/>
  <c r="P542" i="22"/>
  <c r="P543" i="22"/>
  <c r="P544" i="22"/>
  <c r="P545" i="22"/>
  <c r="P546" i="22"/>
  <c r="P547" i="22"/>
  <c r="P548" i="22"/>
  <c r="P549" i="22"/>
  <c r="P550" i="22"/>
  <c r="P551" i="22"/>
  <c r="P552" i="22"/>
  <c r="P553" i="22"/>
  <c r="P554" i="22"/>
  <c r="P555" i="22"/>
  <c r="P556" i="22"/>
  <c r="P557" i="22"/>
  <c r="P558" i="22"/>
  <c r="P559" i="22"/>
  <c r="P560" i="22"/>
  <c r="P561" i="22"/>
  <c r="P562" i="22"/>
  <c r="P563" i="22"/>
  <c r="P564" i="22"/>
  <c r="P565" i="22"/>
  <c r="P566" i="22"/>
  <c r="P567" i="22"/>
  <c r="P568" i="22"/>
  <c r="P569" i="22"/>
  <c r="P570" i="22"/>
  <c r="P571" i="22"/>
  <c r="P572" i="22"/>
  <c r="P573" i="22"/>
  <c r="P574" i="22"/>
  <c r="P575" i="22"/>
  <c r="P576" i="22"/>
  <c r="P577" i="22"/>
  <c r="P578" i="22"/>
  <c r="P579" i="22"/>
  <c r="P580" i="22"/>
  <c r="P581" i="22"/>
  <c r="P582" i="22"/>
  <c r="P583" i="22"/>
  <c r="P584" i="22"/>
  <c r="P585" i="22"/>
  <c r="P586" i="22"/>
  <c r="P587" i="22"/>
  <c r="P588" i="22"/>
  <c r="P589" i="22"/>
  <c r="P590" i="22"/>
  <c r="P591" i="22"/>
  <c r="P592" i="22"/>
  <c r="P593" i="22"/>
  <c r="P594" i="22"/>
  <c r="P595" i="22"/>
  <c r="P596" i="22"/>
  <c r="P597" i="22"/>
  <c r="P598" i="22"/>
  <c r="P599" i="22"/>
  <c r="P600" i="22"/>
  <c r="P601" i="22"/>
  <c r="P602" i="22"/>
  <c r="P603" i="22"/>
  <c r="P604" i="22"/>
  <c r="P605" i="22"/>
  <c r="P606" i="22"/>
  <c r="P607" i="22"/>
  <c r="P608" i="22"/>
  <c r="P609" i="22"/>
  <c r="P610" i="22"/>
  <c r="P611" i="22"/>
  <c r="P612" i="22"/>
  <c r="P613" i="22"/>
  <c r="P614" i="22"/>
  <c r="P615" i="22"/>
  <c r="P616" i="22"/>
  <c r="P617" i="22"/>
  <c r="P618" i="22"/>
  <c r="P619" i="22"/>
  <c r="P620" i="22"/>
  <c r="P621" i="22"/>
  <c r="P622" i="22"/>
  <c r="P623" i="22"/>
  <c r="P624" i="22"/>
  <c r="P625" i="22"/>
  <c r="P626" i="22"/>
  <c r="P627" i="22"/>
  <c r="P628" i="22"/>
  <c r="P629" i="22"/>
  <c r="P630" i="22"/>
  <c r="P631" i="22"/>
  <c r="P632" i="22"/>
  <c r="P633" i="22"/>
  <c r="P634" i="22"/>
  <c r="P635" i="22"/>
  <c r="P636" i="22"/>
  <c r="P637" i="22"/>
  <c r="P638" i="22"/>
  <c r="P639" i="22"/>
  <c r="P640" i="22"/>
  <c r="P641" i="22"/>
  <c r="P642" i="22"/>
  <c r="P643" i="22"/>
  <c r="P644" i="22"/>
  <c r="P645" i="22"/>
  <c r="P646" i="22"/>
  <c r="P647" i="22"/>
  <c r="P648" i="22"/>
  <c r="P649" i="22"/>
  <c r="P650" i="22"/>
  <c r="P651" i="22"/>
  <c r="P652" i="22"/>
  <c r="P653" i="22"/>
  <c r="P654" i="22"/>
  <c r="P655" i="22"/>
  <c r="P656" i="22"/>
  <c r="P657" i="22"/>
  <c r="P658" i="22"/>
  <c r="P659" i="22"/>
  <c r="P660" i="22"/>
  <c r="P661" i="22"/>
  <c r="P662" i="22"/>
  <c r="P663" i="22"/>
  <c r="P664" i="22"/>
  <c r="P665" i="22"/>
  <c r="P666" i="22"/>
  <c r="P667" i="22"/>
  <c r="P668" i="22"/>
  <c r="P669" i="22"/>
  <c r="P670" i="22"/>
  <c r="P671" i="22"/>
  <c r="P672" i="22"/>
  <c r="P673" i="22"/>
  <c r="P674" i="22"/>
  <c r="P675" i="22"/>
  <c r="P676" i="22"/>
  <c r="P677" i="22"/>
  <c r="P678" i="22"/>
  <c r="P679" i="22"/>
  <c r="P680" i="22"/>
  <c r="P681" i="22"/>
  <c r="P682" i="22"/>
  <c r="P683" i="22"/>
  <c r="P684" i="22"/>
  <c r="P685" i="22"/>
  <c r="P686" i="22"/>
  <c r="P687" i="22"/>
  <c r="P688" i="22"/>
  <c r="P689" i="22"/>
  <c r="P690" i="22"/>
  <c r="P691" i="22"/>
  <c r="P692" i="22"/>
  <c r="P693" i="22"/>
  <c r="P694" i="22"/>
  <c r="P695" i="22"/>
  <c r="P696" i="22"/>
  <c r="P697" i="22"/>
  <c r="P698" i="22"/>
  <c r="P699" i="22"/>
  <c r="P700" i="22"/>
  <c r="P701" i="22"/>
  <c r="P702" i="22"/>
  <c r="P703" i="22"/>
  <c r="P704" i="22"/>
  <c r="P705" i="22"/>
  <c r="P706" i="22"/>
  <c r="P707" i="22"/>
  <c r="P708" i="22"/>
  <c r="P709" i="22"/>
  <c r="P710" i="22"/>
  <c r="P711" i="22"/>
  <c r="P712" i="22"/>
  <c r="P713" i="22"/>
  <c r="P714" i="22"/>
  <c r="P715" i="22"/>
  <c r="P716" i="22"/>
  <c r="P717" i="22"/>
  <c r="P718" i="22"/>
  <c r="P719" i="22"/>
  <c r="P720" i="22"/>
  <c r="P721" i="22"/>
  <c r="P722" i="22"/>
  <c r="P723" i="22"/>
  <c r="P724" i="22"/>
  <c r="P725" i="22"/>
  <c r="P726" i="22"/>
  <c r="P727" i="22"/>
  <c r="P728" i="22"/>
  <c r="P729" i="22"/>
  <c r="P730" i="22"/>
  <c r="P731" i="22"/>
  <c r="P732" i="22"/>
  <c r="P733" i="22"/>
  <c r="P734" i="22"/>
  <c r="P735" i="22"/>
  <c r="P736" i="22"/>
  <c r="P737" i="22"/>
  <c r="P738" i="22"/>
  <c r="P739" i="22"/>
  <c r="P740" i="22"/>
  <c r="P741" i="22"/>
  <c r="P742" i="22"/>
  <c r="P743" i="22"/>
  <c r="P744" i="22"/>
  <c r="P745" i="22"/>
  <c r="P746" i="22"/>
  <c r="P747" i="22"/>
  <c r="P748" i="22"/>
  <c r="P749" i="22"/>
  <c r="P750" i="22"/>
  <c r="P751" i="22"/>
  <c r="P752" i="22"/>
  <c r="P753" i="22"/>
  <c r="P754" i="22"/>
  <c r="P755" i="22"/>
  <c r="P756" i="22"/>
  <c r="P757" i="22"/>
  <c r="P758" i="22"/>
  <c r="P759" i="22"/>
  <c r="P760" i="22"/>
  <c r="P761" i="22"/>
  <c r="P762" i="22"/>
  <c r="P763" i="22"/>
  <c r="P764" i="22"/>
  <c r="P765" i="22"/>
  <c r="P766" i="22"/>
  <c r="P767" i="22"/>
  <c r="P768" i="22"/>
  <c r="P769" i="22"/>
  <c r="P770" i="22"/>
  <c r="P771" i="22"/>
  <c r="P772" i="22"/>
  <c r="P773" i="22"/>
  <c r="P774" i="22"/>
  <c r="P775" i="22"/>
  <c r="P776" i="22"/>
  <c r="P777" i="22"/>
  <c r="P778" i="22"/>
  <c r="P779" i="22"/>
  <c r="P780" i="22"/>
  <c r="P781" i="22"/>
  <c r="P782" i="22"/>
  <c r="P783" i="22"/>
  <c r="P784" i="22"/>
  <c r="P785" i="22"/>
  <c r="P786" i="22"/>
  <c r="P787" i="22"/>
  <c r="P788" i="22"/>
  <c r="P789" i="22"/>
  <c r="P790" i="22"/>
  <c r="P791" i="22"/>
  <c r="P792" i="22"/>
  <c r="P793" i="22"/>
  <c r="P794" i="22"/>
  <c r="P795" i="22"/>
  <c r="P796" i="22"/>
  <c r="P797" i="22"/>
  <c r="P798" i="22"/>
  <c r="P799" i="22"/>
  <c r="P800" i="22"/>
  <c r="P801" i="22"/>
  <c r="P802" i="22"/>
  <c r="P803" i="22"/>
  <c r="P804" i="22"/>
  <c r="P805" i="22"/>
  <c r="P806" i="22"/>
  <c r="P807" i="22"/>
  <c r="P808" i="22"/>
  <c r="P809" i="22"/>
  <c r="P810" i="22"/>
  <c r="P811" i="22"/>
  <c r="P812" i="22"/>
  <c r="P813" i="22"/>
  <c r="P814" i="22"/>
  <c r="P815" i="22"/>
  <c r="P816" i="22"/>
  <c r="P817" i="22"/>
  <c r="P818" i="22"/>
  <c r="P819" i="22"/>
  <c r="P820" i="22"/>
  <c r="P821" i="22"/>
  <c r="P822" i="22"/>
  <c r="P823" i="22"/>
  <c r="P824" i="22"/>
  <c r="P825" i="22"/>
  <c r="P826" i="22"/>
  <c r="P827" i="22"/>
  <c r="P828" i="22"/>
  <c r="P829" i="22"/>
  <c r="P830" i="22"/>
  <c r="P831" i="22"/>
  <c r="P832" i="22"/>
  <c r="P833" i="22"/>
  <c r="P834" i="22"/>
  <c r="P835" i="22"/>
  <c r="P836" i="22"/>
  <c r="P837" i="22"/>
  <c r="P838" i="22"/>
  <c r="P839" i="22"/>
  <c r="P840" i="22"/>
  <c r="P841" i="22"/>
  <c r="P842" i="22"/>
  <c r="P843" i="22"/>
  <c r="P844" i="22"/>
  <c r="P845" i="22"/>
  <c r="P846" i="22"/>
  <c r="P847" i="22"/>
  <c r="P848" i="22"/>
  <c r="P849" i="22"/>
  <c r="P850" i="22"/>
  <c r="P851" i="22"/>
  <c r="P852" i="22"/>
  <c r="P853" i="22"/>
  <c r="P854" i="22"/>
  <c r="P855" i="22"/>
  <c r="P856" i="22"/>
  <c r="P857" i="22"/>
  <c r="P858" i="22"/>
  <c r="P859" i="22"/>
  <c r="P860" i="22"/>
  <c r="P861" i="22"/>
  <c r="P862" i="22"/>
  <c r="P863" i="22"/>
  <c r="P864" i="22"/>
  <c r="P865" i="22"/>
  <c r="P866" i="22"/>
  <c r="P867" i="22"/>
  <c r="P868" i="22"/>
  <c r="P869" i="22"/>
  <c r="P870" i="22"/>
  <c r="P871" i="22"/>
  <c r="P872" i="22"/>
  <c r="P873" i="22"/>
  <c r="P874" i="22"/>
  <c r="P875" i="22"/>
  <c r="P876" i="22"/>
  <c r="P877" i="22"/>
  <c r="P878" i="22"/>
  <c r="P879" i="22"/>
  <c r="P880" i="22"/>
  <c r="P881" i="22"/>
  <c r="P882" i="22"/>
  <c r="P883" i="22"/>
  <c r="P884" i="22"/>
  <c r="P885" i="22"/>
  <c r="P886" i="22"/>
  <c r="P887" i="22"/>
  <c r="P888" i="22"/>
  <c r="P889" i="22"/>
  <c r="P890" i="22"/>
  <c r="P891" i="22"/>
  <c r="P892" i="22"/>
  <c r="P893" i="22"/>
  <c r="P894" i="22"/>
  <c r="P895" i="22"/>
  <c r="P896" i="22"/>
  <c r="P897" i="22"/>
  <c r="P898" i="22"/>
  <c r="P899" i="22"/>
  <c r="P900" i="22"/>
  <c r="P901" i="22"/>
  <c r="P902" i="22"/>
  <c r="P903" i="22"/>
  <c r="P904" i="22"/>
  <c r="P905" i="22"/>
  <c r="P906" i="22"/>
  <c r="P907" i="22"/>
  <c r="P908" i="22"/>
  <c r="P909" i="22"/>
  <c r="P910" i="22"/>
  <c r="P911" i="22"/>
  <c r="P912" i="22"/>
  <c r="P913" i="22"/>
  <c r="P914" i="22"/>
  <c r="P915" i="22"/>
  <c r="P916" i="22"/>
  <c r="P917" i="22"/>
  <c r="P918" i="22"/>
  <c r="P919" i="22"/>
  <c r="P920" i="22"/>
  <c r="P921" i="22"/>
  <c r="P922" i="22"/>
  <c r="P923" i="22"/>
  <c r="P924" i="22"/>
  <c r="P925" i="22"/>
  <c r="P926" i="22"/>
  <c r="P927" i="22"/>
  <c r="P928" i="22"/>
  <c r="P929" i="22"/>
  <c r="P930" i="22"/>
  <c r="P931" i="22"/>
  <c r="P932" i="22"/>
  <c r="P933" i="22"/>
  <c r="P934" i="22"/>
  <c r="P935" i="22"/>
  <c r="P936" i="22"/>
  <c r="P937" i="22"/>
  <c r="P938" i="22"/>
  <c r="P939" i="22"/>
  <c r="P940" i="22"/>
  <c r="P941" i="22"/>
  <c r="P942" i="22"/>
  <c r="P943" i="22"/>
  <c r="P944" i="22"/>
  <c r="P945" i="22"/>
  <c r="P946" i="22"/>
  <c r="P947" i="22"/>
  <c r="P948" i="22"/>
  <c r="P949" i="22"/>
  <c r="P950" i="22"/>
  <c r="P951" i="22"/>
  <c r="P952" i="22"/>
  <c r="P953" i="22"/>
  <c r="P954" i="22"/>
  <c r="P955" i="22"/>
  <c r="P956" i="22"/>
  <c r="P957" i="22"/>
  <c r="P958" i="22"/>
  <c r="P959" i="22"/>
  <c r="P960" i="22"/>
  <c r="P961" i="22"/>
  <c r="P962" i="22"/>
  <c r="P963" i="22"/>
  <c r="P964" i="22"/>
  <c r="P965" i="22"/>
  <c r="P966" i="22"/>
  <c r="P967" i="22"/>
  <c r="P968" i="22"/>
  <c r="P969" i="22"/>
  <c r="P970" i="22"/>
  <c r="P971" i="22"/>
  <c r="P972" i="22"/>
  <c r="P973" i="22"/>
  <c r="P974" i="22"/>
  <c r="P975" i="22"/>
  <c r="P976" i="22"/>
  <c r="P977" i="22"/>
  <c r="P978" i="22"/>
  <c r="P979" i="22"/>
  <c r="P980" i="22"/>
  <c r="P981" i="22"/>
  <c r="P982" i="22"/>
  <c r="P983" i="22"/>
  <c r="P984" i="22"/>
  <c r="P985" i="22"/>
  <c r="P986" i="22"/>
  <c r="P987" i="22"/>
  <c r="P988" i="22"/>
  <c r="P989" i="22"/>
  <c r="P990" i="22"/>
  <c r="P991" i="22"/>
  <c r="P992" i="22"/>
  <c r="P993" i="22"/>
  <c r="P994" i="22"/>
  <c r="P995" i="22"/>
  <c r="P996" i="22"/>
  <c r="P997" i="22"/>
  <c r="P998" i="22"/>
  <c r="P999" i="22"/>
  <c r="P1000" i="22"/>
  <c r="P1001" i="22"/>
  <c r="P1002" i="22"/>
  <c r="P1003" i="22"/>
  <c r="P1004" i="22"/>
  <c r="P1005" i="22"/>
  <c r="P1006" i="22"/>
  <c r="P1007" i="22"/>
  <c r="P1008" i="22"/>
  <c r="P1009" i="22"/>
  <c r="P1010" i="22"/>
  <c r="P1011" i="22"/>
  <c r="P1012" i="22"/>
  <c r="P1013" i="22"/>
  <c r="P1014" i="22"/>
  <c r="P1015" i="22"/>
  <c r="P1016" i="22"/>
  <c r="P1017" i="22"/>
  <c r="P1018" i="22"/>
  <c r="P1019" i="22"/>
  <c r="P1020" i="22"/>
  <c r="P1021" i="22"/>
  <c r="P1022" i="22"/>
  <c r="P1023" i="22"/>
  <c r="P1024" i="22"/>
  <c r="P1025" i="22"/>
  <c r="P1026" i="22"/>
  <c r="P1027" i="22"/>
  <c r="P1028" i="22"/>
  <c r="P1029" i="22"/>
  <c r="P1030" i="22"/>
  <c r="P1031" i="22"/>
  <c r="P1032" i="22"/>
  <c r="P1033" i="22"/>
  <c r="P1034" i="22"/>
  <c r="P1035" i="22"/>
  <c r="P1036" i="22"/>
  <c r="P1037" i="22"/>
  <c r="P1038" i="22"/>
  <c r="P1039" i="22"/>
  <c r="P1040" i="22"/>
  <c r="P1041" i="22"/>
  <c r="P1042" i="22"/>
  <c r="P1043" i="22"/>
  <c r="P1044" i="22"/>
  <c r="P1045" i="22"/>
  <c r="P1046" i="22"/>
  <c r="P1047" i="22"/>
  <c r="P1048" i="22"/>
  <c r="P1049" i="22"/>
  <c r="P1050" i="22"/>
  <c r="P1051" i="22"/>
  <c r="P1052" i="22"/>
  <c r="P1053" i="22"/>
  <c r="P1054" i="22"/>
  <c r="P1055" i="22"/>
  <c r="P1056" i="22"/>
  <c r="P1057" i="22"/>
  <c r="P1058" i="22"/>
  <c r="P1059" i="22"/>
  <c r="P1060" i="22"/>
  <c r="P1061" i="22"/>
  <c r="P1062" i="22"/>
  <c r="P1063" i="22"/>
  <c r="P1064" i="22"/>
  <c r="P1065" i="22"/>
  <c r="P1066" i="22"/>
  <c r="P1067" i="22"/>
  <c r="P1068" i="22"/>
  <c r="P1069" i="22"/>
  <c r="P1070" i="22"/>
  <c r="P1071" i="22"/>
  <c r="P1072" i="22"/>
  <c r="P1073" i="22"/>
  <c r="P1074" i="22"/>
  <c r="P1075" i="22"/>
  <c r="P1076" i="22"/>
  <c r="P1077" i="22"/>
  <c r="P1078" i="22"/>
  <c r="P1079" i="22"/>
  <c r="P1080" i="22"/>
  <c r="P1081" i="22"/>
  <c r="P1082" i="22"/>
  <c r="P1083" i="22"/>
  <c r="P1084" i="22"/>
  <c r="P1085" i="22"/>
  <c r="P1086" i="22"/>
  <c r="P1087" i="22"/>
  <c r="P1088" i="22"/>
  <c r="P1089" i="22"/>
  <c r="P1090" i="22"/>
  <c r="P1091" i="22"/>
  <c r="P1092" i="22"/>
  <c r="P1093" i="22"/>
  <c r="P1094" i="22"/>
  <c r="P1095" i="22"/>
  <c r="P1096" i="22"/>
  <c r="P1097" i="22"/>
  <c r="P1098" i="22"/>
  <c r="P1099" i="22"/>
  <c r="P1100" i="22"/>
  <c r="P1101" i="22"/>
  <c r="P1102" i="22"/>
  <c r="P1103" i="22"/>
  <c r="P1104" i="22"/>
  <c r="P1105" i="22"/>
  <c r="P1106" i="22"/>
  <c r="P1107" i="22"/>
  <c r="P1108" i="22"/>
  <c r="P1109" i="22"/>
  <c r="P1110" i="22"/>
  <c r="P1111" i="22"/>
  <c r="P1112" i="22"/>
  <c r="P1113" i="22"/>
  <c r="P1114" i="22"/>
  <c r="P1115" i="22"/>
  <c r="P1116" i="22"/>
  <c r="P1117" i="22"/>
  <c r="P1118" i="22"/>
  <c r="P1119" i="22"/>
  <c r="P1120" i="22"/>
  <c r="P1121" i="22"/>
  <c r="P1122" i="22"/>
  <c r="P1123" i="22"/>
  <c r="P1124" i="22"/>
  <c r="P1125" i="22"/>
  <c r="P1126" i="22"/>
  <c r="P1127" i="22"/>
  <c r="P1128" i="22"/>
  <c r="P1129" i="22"/>
  <c r="P1130" i="22"/>
  <c r="P1131" i="22"/>
  <c r="P1132" i="22"/>
  <c r="P1133" i="22"/>
  <c r="P1134" i="22"/>
  <c r="P1135" i="22"/>
  <c r="P1136" i="22"/>
  <c r="P1137" i="22"/>
  <c r="P1138" i="22"/>
  <c r="P1139" i="22"/>
  <c r="P1140" i="22"/>
  <c r="P1141" i="22"/>
  <c r="P1142" i="22"/>
  <c r="P1143" i="22"/>
  <c r="P1144" i="22"/>
  <c r="P1145" i="22"/>
  <c r="P1146" i="22"/>
  <c r="P1147" i="22"/>
  <c r="P1148" i="22"/>
  <c r="P1149" i="22"/>
  <c r="P1150" i="22"/>
  <c r="P1151" i="22"/>
  <c r="P1152" i="22"/>
  <c r="P1153" i="22"/>
  <c r="P1154" i="22"/>
  <c r="P1155" i="22"/>
  <c r="P1156" i="22"/>
  <c r="P1157" i="22"/>
  <c r="P1158" i="22"/>
  <c r="P1159" i="22"/>
  <c r="P1160" i="22"/>
  <c r="P1161" i="22"/>
  <c r="P1162" i="22"/>
  <c r="P1163" i="22"/>
  <c r="P1164" i="22"/>
  <c r="P1165" i="22"/>
  <c r="P1166" i="22"/>
  <c r="P1167" i="22"/>
  <c r="P1168" i="22"/>
  <c r="P1169" i="22"/>
  <c r="P1170" i="22"/>
  <c r="P1171" i="22"/>
  <c r="P1172" i="22"/>
  <c r="P1173" i="22"/>
  <c r="P1174" i="22"/>
  <c r="P1175" i="22"/>
  <c r="P1176" i="22"/>
  <c r="P1177" i="22"/>
  <c r="P1178" i="22"/>
  <c r="P1179" i="22"/>
  <c r="P1180" i="22"/>
  <c r="P1181" i="22"/>
  <c r="P1182" i="22"/>
  <c r="P1183" i="22"/>
  <c r="P1184" i="22"/>
  <c r="P1185" i="22"/>
  <c r="P1186" i="22"/>
  <c r="P1187" i="22"/>
  <c r="P1188" i="22"/>
  <c r="P1189" i="22"/>
  <c r="P1190" i="22"/>
  <c r="P1191" i="22"/>
  <c r="P1192" i="22"/>
  <c r="P1193" i="22"/>
  <c r="P1194" i="22"/>
  <c r="P1195" i="22"/>
  <c r="P1196" i="22"/>
  <c r="P1197" i="22"/>
  <c r="P1198" i="22"/>
  <c r="P1199" i="22"/>
  <c r="P1200" i="22"/>
  <c r="P1201" i="22"/>
  <c r="P1202" i="22"/>
  <c r="P1203" i="22"/>
  <c r="P1204" i="22"/>
  <c r="P1205" i="22"/>
  <c r="P1206" i="22"/>
  <c r="P1207" i="22"/>
  <c r="P1208" i="22"/>
  <c r="P1209" i="22"/>
  <c r="P1210" i="22"/>
  <c r="P1211" i="22"/>
  <c r="P1212" i="22"/>
  <c r="P1213" i="22"/>
  <c r="P1214" i="22"/>
  <c r="P1215" i="22"/>
  <c r="P1216" i="22"/>
  <c r="P1217" i="22"/>
  <c r="P1218" i="22"/>
  <c r="P1219" i="22"/>
  <c r="P1220" i="22"/>
  <c r="P1221" i="22"/>
  <c r="P1222" i="22"/>
  <c r="P1223" i="22"/>
  <c r="P1224" i="22"/>
  <c r="P1225" i="22"/>
  <c r="P1226" i="22"/>
  <c r="P1227" i="22"/>
  <c r="P1228" i="22"/>
  <c r="P1229" i="22"/>
  <c r="P1230" i="22"/>
  <c r="P1231" i="22"/>
  <c r="P1232" i="22"/>
  <c r="P1233" i="22"/>
  <c r="P1234" i="22"/>
  <c r="P1235" i="22"/>
  <c r="P1236" i="22"/>
  <c r="P1237" i="22"/>
  <c r="P1238" i="22"/>
  <c r="P1239" i="22"/>
  <c r="P1240" i="22"/>
  <c r="P1241" i="22"/>
  <c r="P1242" i="22"/>
  <c r="P1243" i="22"/>
  <c r="P1244" i="22"/>
  <c r="P1245" i="22"/>
  <c r="P1246" i="22"/>
  <c r="P1247" i="22"/>
  <c r="P1248" i="22"/>
  <c r="P1249" i="22"/>
  <c r="P1250" i="22"/>
  <c r="P1251" i="22"/>
  <c r="P1252" i="22"/>
  <c r="P1253" i="22"/>
  <c r="P1254" i="22"/>
  <c r="P1255" i="22"/>
  <c r="P1256" i="22"/>
  <c r="P1257" i="22"/>
  <c r="P1258" i="22"/>
  <c r="P1259" i="22"/>
  <c r="P1260" i="22"/>
  <c r="P1261" i="22"/>
  <c r="P1262" i="22"/>
  <c r="P1263" i="22"/>
  <c r="P1264" i="22"/>
  <c r="P1265" i="22"/>
  <c r="P1266" i="22"/>
  <c r="P1267" i="22"/>
  <c r="P1268" i="22"/>
  <c r="P1269" i="22"/>
  <c r="P1270" i="22"/>
  <c r="P1271" i="22"/>
  <c r="P1272" i="22"/>
  <c r="P1273" i="22"/>
  <c r="P1274" i="22"/>
  <c r="P1275" i="22"/>
  <c r="P1276" i="22"/>
  <c r="P1277" i="22"/>
  <c r="P1278" i="22"/>
  <c r="P1279" i="22"/>
  <c r="P1280" i="22"/>
  <c r="P1281" i="22"/>
  <c r="P1282" i="22"/>
  <c r="P1283" i="22"/>
  <c r="P1284" i="22"/>
  <c r="P1285" i="22"/>
  <c r="P1286" i="22"/>
  <c r="P1287" i="22"/>
  <c r="P1288" i="22"/>
  <c r="P1289" i="22"/>
  <c r="P1290" i="22"/>
  <c r="P1291" i="22"/>
  <c r="P1292" i="22"/>
  <c r="P1293" i="22"/>
  <c r="P1294" i="22"/>
  <c r="P1295" i="22"/>
  <c r="P1296" i="22"/>
  <c r="P1297" i="22"/>
  <c r="P1298" i="22"/>
  <c r="P1299" i="22"/>
  <c r="P1300" i="22"/>
  <c r="P1301" i="22"/>
  <c r="P1302" i="22"/>
  <c r="P1303" i="22"/>
  <c r="P1304" i="22"/>
  <c r="P1305" i="22"/>
  <c r="P1306" i="22"/>
  <c r="P1307" i="22"/>
  <c r="P1308" i="22"/>
  <c r="P1309" i="22"/>
  <c r="P1310" i="22"/>
  <c r="P1311" i="22"/>
  <c r="P1312" i="22"/>
  <c r="P1313" i="22"/>
  <c r="P1314" i="22"/>
  <c r="P1315" i="22"/>
  <c r="P1316" i="22"/>
  <c r="P1317" i="22"/>
  <c r="P1318" i="22"/>
  <c r="P1319" i="22"/>
  <c r="P1320" i="22"/>
  <c r="P1321" i="22"/>
  <c r="P1322" i="22"/>
  <c r="P1323" i="22"/>
  <c r="P1324" i="22"/>
  <c r="P1325" i="22"/>
  <c r="P1326" i="22"/>
  <c r="P1327" i="22"/>
  <c r="P1328" i="22"/>
  <c r="P1329" i="22"/>
  <c r="P1330" i="22"/>
  <c r="P1331" i="22"/>
  <c r="P1332" i="22"/>
  <c r="P1333" i="22"/>
  <c r="P1334" i="22"/>
  <c r="P1335" i="22"/>
  <c r="P1336" i="22"/>
  <c r="P1337" i="22"/>
  <c r="P1338" i="22"/>
  <c r="P1339" i="22"/>
  <c r="P1340" i="22"/>
  <c r="P1341" i="22"/>
  <c r="P1342" i="22"/>
  <c r="P1343" i="22"/>
  <c r="P1344" i="22"/>
  <c r="P1345" i="22"/>
  <c r="P1346" i="22"/>
  <c r="P1347" i="22"/>
  <c r="P1348" i="22"/>
  <c r="P1349" i="22"/>
  <c r="P1350" i="22"/>
  <c r="P1351" i="22"/>
  <c r="P1352" i="22"/>
  <c r="P1353" i="22"/>
  <c r="P1354" i="22"/>
  <c r="P1355" i="22"/>
  <c r="P1356" i="22"/>
  <c r="P1357" i="22"/>
  <c r="P1358" i="22"/>
  <c r="P1359" i="22"/>
  <c r="P1360" i="22"/>
  <c r="P1361" i="22"/>
  <c r="P1362" i="22"/>
  <c r="P1363" i="22"/>
  <c r="P1364" i="22"/>
  <c r="P1365" i="22"/>
  <c r="P1366" i="22"/>
  <c r="P1367" i="22"/>
  <c r="P1368" i="22"/>
  <c r="P1369" i="22"/>
  <c r="P1370" i="22"/>
  <c r="P1371" i="22"/>
  <c r="P1372" i="22"/>
  <c r="P1373" i="22"/>
  <c r="P1374" i="22"/>
  <c r="P1375" i="22"/>
  <c r="P1376" i="22"/>
  <c r="P1377" i="22"/>
  <c r="P1378" i="22"/>
  <c r="P1379" i="22"/>
  <c r="P1380" i="22"/>
  <c r="P1381" i="22"/>
  <c r="P1382" i="22"/>
  <c r="P1383" i="22"/>
  <c r="P1384" i="22"/>
  <c r="P1385" i="22"/>
  <c r="P1386" i="22"/>
  <c r="P1387" i="22"/>
  <c r="P1388" i="22"/>
  <c r="P1389" i="22"/>
  <c r="P1390" i="22"/>
  <c r="P1391" i="22"/>
  <c r="P1392" i="22"/>
  <c r="P1393" i="22"/>
  <c r="P1394" i="22"/>
  <c r="P1395" i="22"/>
  <c r="P1396" i="22"/>
  <c r="P1397" i="22"/>
  <c r="P1398" i="22"/>
  <c r="P1399" i="22"/>
  <c r="P1400" i="22"/>
  <c r="P1401" i="22"/>
  <c r="P1402" i="22"/>
  <c r="P1403" i="22"/>
  <c r="P1404" i="22"/>
  <c r="P1405" i="22"/>
  <c r="P1406" i="22"/>
  <c r="P1407" i="22"/>
  <c r="P1408" i="22"/>
  <c r="P1409" i="22"/>
  <c r="P1410" i="22"/>
  <c r="P1411" i="22"/>
  <c r="P1412" i="22"/>
  <c r="P1413" i="22"/>
  <c r="P1414" i="22"/>
  <c r="P1415" i="22"/>
  <c r="P1416" i="22"/>
  <c r="P1417" i="22"/>
  <c r="P1418" i="22"/>
  <c r="P1419" i="22"/>
  <c r="P1420" i="22"/>
  <c r="P1421" i="22"/>
  <c r="P1422" i="22"/>
  <c r="P1423" i="22"/>
  <c r="P1424" i="22"/>
  <c r="P1425" i="22"/>
  <c r="P1426" i="22"/>
  <c r="P1427" i="22"/>
  <c r="P1428" i="22"/>
  <c r="P1429" i="22"/>
  <c r="P1430" i="22"/>
  <c r="P1431" i="22"/>
  <c r="P1432" i="22"/>
  <c r="P1433" i="22"/>
  <c r="P1434" i="22"/>
  <c r="P1435" i="22"/>
  <c r="P1436" i="22"/>
  <c r="P1437" i="22"/>
  <c r="P1438" i="22"/>
  <c r="P1439" i="22"/>
  <c r="P1440" i="22"/>
  <c r="P1441" i="22"/>
  <c r="P1442" i="22"/>
  <c r="P1443" i="22"/>
  <c r="P1444" i="22"/>
  <c r="P1445" i="22"/>
  <c r="P1446" i="22"/>
  <c r="P1447" i="22"/>
  <c r="P1448" i="22"/>
  <c r="P1449" i="22"/>
  <c r="P1450" i="22"/>
  <c r="P1451" i="22"/>
  <c r="P1452" i="22"/>
  <c r="P1453" i="22"/>
  <c r="P1454" i="22"/>
  <c r="P1455" i="22"/>
  <c r="P1456" i="22"/>
  <c r="P1457" i="22"/>
  <c r="P1458" i="22"/>
  <c r="P1459" i="22"/>
  <c r="P1460" i="22"/>
  <c r="P1461" i="22"/>
  <c r="P1462" i="22"/>
  <c r="P1463" i="22"/>
  <c r="P1464" i="22"/>
  <c r="P1465" i="22"/>
  <c r="P1466" i="22"/>
  <c r="P1467" i="22"/>
  <c r="P1468" i="22"/>
  <c r="P1469" i="22"/>
  <c r="P1470" i="22"/>
  <c r="P1471" i="22"/>
  <c r="P1472" i="22"/>
  <c r="P1473" i="22"/>
  <c r="P1474" i="22"/>
  <c r="P1475" i="22"/>
  <c r="P1476" i="22"/>
  <c r="P1477" i="22"/>
  <c r="P1478" i="22"/>
  <c r="P1479" i="22"/>
  <c r="P1480" i="22"/>
  <c r="P1481" i="22"/>
  <c r="P1482" i="22"/>
  <c r="P1483" i="22"/>
  <c r="P1484" i="22"/>
  <c r="P1485" i="22"/>
  <c r="P1486" i="22"/>
  <c r="P1487" i="22"/>
  <c r="P1488" i="22"/>
  <c r="P1489" i="22"/>
  <c r="P1490" i="22"/>
  <c r="P1491" i="22"/>
  <c r="P1492" i="22"/>
  <c r="P1493" i="22"/>
  <c r="P1494" i="22"/>
  <c r="P1495" i="22"/>
  <c r="P1496" i="22"/>
  <c r="P1497" i="22"/>
  <c r="P1498" i="22"/>
  <c r="P1499" i="22"/>
  <c r="P1500" i="22"/>
  <c r="P1501" i="22"/>
  <c r="P1502" i="22"/>
  <c r="P1503" i="22"/>
  <c r="P1504" i="22"/>
  <c r="P1505" i="22"/>
  <c r="P1506" i="22"/>
  <c r="P1507" i="22"/>
  <c r="P1508" i="22"/>
  <c r="P1509" i="22"/>
  <c r="P1510" i="22"/>
  <c r="P1511" i="22"/>
  <c r="P1512" i="22"/>
  <c r="P1513" i="22"/>
  <c r="P1514" i="22"/>
  <c r="P1515" i="22"/>
  <c r="P1516" i="22"/>
  <c r="P1517" i="22"/>
  <c r="P1518" i="22"/>
  <c r="P1519" i="22"/>
  <c r="P1520" i="22"/>
  <c r="P1521" i="22"/>
  <c r="P1522" i="22"/>
  <c r="P1523" i="22"/>
  <c r="P1524" i="22"/>
  <c r="P1525" i="22"/>
  <c r="P1526" i="22"/>
  <c r="P1527" i="22"/>
  <c r="P1528" i="22"/>
  <c r="P1529" i="22"/>
  <c r="P1530" i="22"/>
  <c r="P1531" i="22"/>
  <c r="P1532" i="22"/>
  <c r="P1533" i="22"/>
  <c r="P1534" i="22"/>
  <c r="P1535" i="22"/>
  <c r="P1536" i="22"/>
  <c r="P1537" i="22"/>
  <c r="P1538" i="22"/>
  <c r="P1539" i="22"/>
  <c r="P1540" i="22"/>
  <c r="P1541" i="22"/>
  <c r="P1542" i="22"/>
  <c r="P1543" i="22"/>
  <c r="P1544" i="22"/>
  <c r="P1545" i="22"/>
  <c r="P1546" i="22"/>
  <c r="P1547" i="22"/>
  <c r="P1548" i="22"/>
  <c r="P1549" i="22"/>
  <c r="P1550" i="22"/>
  <c r="P1551" i="22"/>
  <c r="P1552" i="22"/>
  <c r="P1553" i="22"/>
  <c r="P1554" i="22"/>
  <c r="P1555" i="22"/>
  <c r="P1556" i="22"/>
  <c r="P1557" i="22"/>
  <c r="P1558" i="22"/>
  <c r="P1559" i="22"/>
  <c r="P1560" i="22"/>
  <c r="P1561" i="22"/>
  <c r="P1562" i="22"/>
  <c r="P1563" i="22"/>
  <c r="P1564" i="22"/>
  <c r="P1565" i="22"/>
  <c r="P1566" i="22"/>
  <c r="P1567" i="22"/>
  <c r="P1568" i="22"/>
  <c r="P1569" i="22"/>
  <c r="P1570" i="22"/>
  <c r="P1571" i="22"/>
  <c r="P1572" i="22"/>
  <c r="P1573" i="22"/>
  <c r="P1574" i="22"/>
  <c r="P1575" i="22"/>
  <c r="P1576" i="22"/>
  <c r="P1577" i="22"/>
  <c r="P1578" i="22"/>
  <c r="P1579" i="22"/>
  <c r="P1580" i="22"/>
  <c r="P1581" i="22"/>
  <c r="P1582" i="22"/>
  <c r="P1583" i="22"/>
  <c r="P1584" i="22"/>
  <c r="P1585" i="22"/>
  <c r="P1586" i="22"/>
  <c r="P1587" i="22"/>
  <c r="P1588" i="22"/>
  <c r="P1589" i="22"/>
  <c r="P1590" i="22"/>
  <c r="P1591" i="22"/>
  <c r="P1592" i="22"/>
  <c r="P1593" i="22"/>
  <c r="P1594" i="22"/>
  <c r="P1595" i="22"/>
  <c r="P1596" i="22"/>
  <c r="P1597" i="22"/>
  <c r="P1598" i="22"/>
  <c r="P1599" i="22"/>
  <c r="P1600" i="22"/>
  <c r="P1601" i="22"/>
  <c r="P1602" i="22"/>
  <c r="P1603" i="22"/>
  <c r="P1604" i="22"/>
  <c r="P1605" i="22"/>
  <c r="P1606" i="22"/>
  <c r="P1607" i="22"/>
  <c r="P1608" i="22"/>
  <c r="P1609" i="22"/>
  <c r="P1610" i="22"/>
  <c r="P1611" i="22"/>
  <c r="P1612" i="22"/>
  <c r="P1613" i="22"/>
  <c r="P1614" i="22"/>
  <c r="P1615" i="22"/>
  <c r="P1616" i="22"/>
  <c r="P1617" i="22"/>
  <c r="P1618" i="22"/>
  <c r="P1619" i="22"/>
  <c r="P1620" i="22"/>
  <c r="P1621" i="22"/>
  <c r="P1622" i="22"/>
  <c r="P1623" i="22"/>
  <c r="P1624" i="22"/>
  <c r="P1625" i="22"/>
  <c r="P1626" i="22"/>
  <c r="P1627" i="22"/>
  <c r="P1628" i="22"/>
  <c r="P1629" i="22"/>
  <c r="P1630" i="22"/>
  <c r="P1631" i="22"/>
  <c r="P1632" i="22"/>
  <c r="P1633" i="22"/>
  <c r="P1634" i="22"/>
  <c r="P1635" i="22"/>
  <c r="P1636" i="22"/>
  <c r="P1637" i="22"/>
  <c r="P1638" i="22"/>
  <c r="P1639" i="22"/>
  <c r="P1640" i="22"/>
  <c r="P1641" i="22"/>
  <c r="P1642" i="22"/>
  <c r="P1643" i="22"/>
  <c r="P1644" i="22"/>
  <c r="P1645" i="22"/>
  <c r="P1646" i="22"/>
  <c r="P1647" i="22"/>
  <c r="P1648" i="22"/>
  <c r="P1649" i="22"/>
  <c r="P1650" i="22"/>
  <c r="P1651" i="22"/>
  <c r="P1652" i="22"/>
  <c r="P1653" i="22"/>
  <c r="P1654" i="22"/>
  <c r="P1655" i="22"/>
  <c r="P1656" i="22"/>
  <c r="P1657" i="22"/>
  <c r="P1658" i="22"/>
  <c r="P1659" i="22"/>
  <c r="P1660" i="22"/>
  <c r="P1661" i="22"/>
  <c r="P1662" i="22"/>
  <c r="P1663" i="22"/>
  <c r="P1664" i="22"/>
  <c r="P1665" i="22"/>
  <c r="P1666" i="22"/>
  <c r="P1667" i="22"/>
  <c r="P1668" i="22"/>
  <c r="P1669" i="22"/>
  <c r="P1670" i="22"/>
  <c r="P1671" i="22"/>
  <c r="P1672" i="22"/>
  <c r="P1673" i="22"/>
  <c r="P1674" i="22"/>
  <c r="P1675" i="22"/>
  <c r="P1676" i="22"/>
  <c r="P1677" i="22"/>
  <c r="P1678" i="22"/>
  <c r="P1679" i="22"/>
  <c r="P1680" i="22"/>
  <c r="P1681" i="22"/>
  <c r="P1682" i="22"/>
  <c r="P1683" i="22"/>
  <c r="P1684" i="22"/>
  <c r="P1685" i="22"/>
  <c r="P1686" i="22"/>
  <c r="P1687" i="22"/>
  <c r="P1688" i="22"/>
  <c r="P1689" i="22"/>
  <c r="P1690" i="22"/>
  <c r="P1691" i="22"/>
  <c r="P1692" i="22"/>
  <c r="P1693" i="22"/>
  <c r="P1694" i="22"/>
  <c r="P1695" i="22"/>
  <c r="P1696" i="22"/>
  <c r="P1697" i="22"/>
  <c r="P1698" i="22"/>
  <c r="P1699" i="22"/>
  <c r="P1700" i="22"/>
  <c r="P1701" i="22"/>
  <c r="P1702" i="22"/>
  <c r="P1703" i="22"/>
  <c r="P1704" i="22"/>
  <c r="P1705" i="22"/>
  <c r="P1706" i="22"/>
  <c r="P1707" i="22"/>
  <c r="P1708" i="22"/>
  <c r="P1709" i="22"/>
  <c r="P1710" i="22"/>
  <c r="P1711" i="22"/>
  <c r="P1712" i="22"/>
  <c r="P1713" i="22"/>
  <c r="P1714" i="22"/>
  <c r="P1715" i="22"/>
  <c r="P1716" i="22"/>
  <c r="P1717" i="22"/>
  <c r="P1718" i="22"/>
  <c r="P1719" i="22"/>
  <c r="P1720" i="22"/>
  <c r="P1721" i="22"/>
  <c r="P1722" i="22"/>
  <c r="P1723" i="22"/>
  <c r="P1724" i="22"/>
  <c r="P1725" i="22"/>
  <c r="P1726" i="22"/>
  <c r="P1727" i="22"/>
  <c r="P1728" i="22"/>
  <c r="P1729" i="22"/>
  <c r="P1730" i="22"/>
  <c r="P1731" i="22"/>
  <c r="P1732" i="22"/>
  <c r="P1733" i="22"/>
  <c r="P1734" i="22"/>
  <c r="P1735" i="22"/>
  <c r="P1736" i="22"/>
  <c r="P1737" i="22"/>
  <c r="P1738" i="22"/>
  <c r="P1739" i="22"/>
  <c r="P1740" i="22"/>
  <c r="P1741" i="22"/>
  <c r="P1742" i="22"/>
  <c r="P1743" i="22"/>
  <c r="P1744" i="22"/>
  <c r="P1745" i="22"/>
  <c r="P1746" i="22"/>
  <c r="P1747" i="22"/>
  <c r="P1748" i="22"/>
  <c r="P1749" i="22"/>
  <c r="P1750" i="22"/>
  <c r="P1751" i="22"/>
  <c r="P1752" i="22"/>
  <c r="P1753" i="22"/>
  <c r="P1754" i="22"/>
  <c r="P1755" i="22"/>
  <c r="P1756" i="22"/>
  <c r="P1757" i="22"/>
  <c r="P1758" i="22"/>
  <c r="P1759" i="22"/>
  <c r="P1760" i="22"/>
  <c r="P1761" i="22"/>
  <c r="P1762" i="22"/>
  <c r="P1763" i="22"/>
  <c r="P1764" i="22"/>
  <c r="P1765" i="22"/>
  <c r="P1766" i="22"/>
  <c r="P1767" i="22"/>
  <c r="P1768" i="22"/>
  <c r="P1769" i="22"/>
  <c r="P1770" i="22"/>
  <c r="P1771" i="22"/>
  <c r="P1772" i="22"/>
  <c r="P1773" i="22"/>
  <c r="P1774" i="22"/>
  <c r="P1775" i="22"/>
  <c r="P1776" i="22"/>
  <c r="P1777" i="22"/>
  <c r="P1778" i="22"/>
  <c r="P1779" i="22"/>
  <c r="P1780" i="22"/>
  <c r="P1781" i="22"/>
  <c r="P1782" i="22"/>
  <c r="P1783" i="22"/>
  <c r="P1784" i="22"/>
  <c r="P1785" i="22"/>
  <c r="P1786" i="22"/>
  <c r="P1787" i="22"/>
  <c r="P1788" i="22"/>
  <c r="P1789" i="22"/>
  <c r="P1790" i="22"/>
  <c r="P1791" i="22"/>
  <c r="P1792" i="22"/>
  <c r="P1793" i="22"/>
  <c r="P1794" i="22"/>
  <c r="P1795" i="22"/>
  <c r="P1796" i="22"/>
  <c r="P1797" i="22"/>
  <c r="P1798" i="22"/>
  <c r="P1799" i="22"/>
  <c r="P1800" i="22"/>
  <c r="P1801" i="22"/>
  <c r="P1802" i="22"/>
  <c r="P1803" i="22"/>
  <c r="P1804" i="22"/>
  <c r="P1805" i="22"/>
  <c r="P1806" i="22"/>
  <c r="P1807" i="22"/>
  <c r="P1808" i="22"/>
  <c r="P1809" i="22"/>
  <c r="P1810" i="22"/>
  <c r="P1811" i="22"/>
  <c r="P1812" i="22"/>
  <c r="P1813" i="22"/>
  <c r="P1814" i="22"/>
  <c r="P1815" i="22"/>
  <c r="P1816" i="22"/>
  <c r="P1817" i="22"/>
  <c r="P1818" i="22"/>
  <c r="P1819" i="22"/>
  <c r="P1820" i="22"/>
  <c r="P1821" i="22"/>
  <c r="P1822" i="22"/>
  <c r="P1823" i="22"/>
  <c r="P1824" i="22"/>
  <c r="P1825" i="22"/>
  <c r="P1826" i="22"/>
  <c r="P1827" i="22"/>
  <c r="P1828" i="22"/>
  <c r="P1829" i="22"/>
  <c r="P1830" i="22"/>
  <c r="P1831" i="22"/>
  <c r="P1832" i="22"/>
  <c r="P1833" i="22"/>
  <c r="P1834" i="22"/>
  <c r="P1835" i="22"/>
  <c r="P1836" i="22"/>
  <c r="P1837" i="22"/>
  <c r="P1838" i="22"/>
  <c r="P1839" i="22"/>
  <c r="P1840" i="22"/>
  <c r="P1841" i="22"/>
  <c r="P1842" i="22"/>
  <c r="P1843" i="22"/>
  <c r="P1844" i="22"/>
  <c r="P1845" i="22"/>
  <c r="P1846" i="22"/>
  <c r="P1847" i="22"/>
  <c r="P1848" i="22"/>
  <c r="P1849" i="22"/>
  <c r="P1850" i="22"/>
  <c r="P1851" i="22"/>
  <c r="P1852" i="22"/>
  <c r="P1853" i="22"/>
  <c r="P1854" i="22"/>
  <c r="P1855" i="22"/>
  <c r="P1856" i="22"/>
  <c r="P1857" i="22"/>
  <c r="P1858" i="22"/>
  <c r="P1859" i="22"/>
  <c r="P1860" i="22"/>
  <c r="P1861" i="22"/>
  <c r="P1862" i="22"/>
  <c r="P1863" i="22"/>
  <c r="P1864" i="22"/>
  <c r="P1865" i="22"/>
  <c r="P1866" i="22"/>
  <c r="P1867" i="22"/>
  <c r="P1868" i="22"/>
  <c r="P1869" i="22"/>
  <c r="P1870" i="22"/>
  <c r="P1871" i="22"/>
  <c r="P1872" i="22"/>
  <c r="P1873" i="22"/>
  <c r="P1874" i="22"/>
  <c r="P1875" i="22"/>
  <c r="P1876" i="22"/>
  <c r="P1877" i="22"/>
  <c r="P1878" i="22"/>
  <c r="P1879" i="22"/>
  <c r="P1880" i="22"/>
  <c r="P1881" i="22"/>
  <c r="P1882" i="22"/>
  <c r="P1883" i="22"/>
  <c r="P1884" i="22"/>
  <c r="P1885" i="22"/>
  <c r="P1886" i="22"/>
  <c r="P1887" i="22"/>
  <c r="P1888" i="22"/>
  <c r="P1889" i="22"/>
  <c r="P1890" i="22"/>
  <c r="P1891" i="22"/>
  <c r="P1892" i="22"/>
  <c r="P1893" i="22"/>
  <c r="P1894" i="22"/>
  <c r="P1895" i="22"/>
  <c r="P1896" i="22"/>
  <c r="P1897" i="22"/>
  <c r="P1898" i="22"/>
  <c r="P1899" i="22"/>
  <c r="P1900" i="22"/>
  <c r="P1901" i="22"/>
  <c r="P1902" i="22"/>
  <c r="P1903" i="22"/>
  <c r="P1904" i="22"/>
  <c r="P1905" i="22"/>
  <c r="P1906" i="22"/>
  <c r="P1907" i="22"/>
  <c r="P1908" i="22"/>
  <c r="P1909" i="22"/>
  <c r="P1910" i="22"/>
  <c r="P1911" i="22"/>
  <c r="P1912" i="22"/>
  <c r="P1913" i="22"/>
  <c r="P1914" i="22"/>
  <c r="P1915" i="22"/>
  <c r="P1916" i="22"/>
  <c r="P1917" i="22"/>
  <c r="P1918" i="22"/>
  <c r="P1919" i="22"/>
  <c r="P1920" i="22"/>
  <c r="P1921" i="22"/>
  <c r="P1922" i="22"/>
  <c r="P1923" i="22"/>
  <c r="P1924" i="22"/>
  <c r="P1925" i="22"/>
  <c r="P1926" i="22"/>
  <c r="P1927" i="22"/>
  <c r="P1928" i="22"/>
  <c r="P1929" i="22"/>
  <c r="P1930" i="22"/>
  <c r="P1931" i="22"/>
  <c r="P1932" i="22"/>
  <c r="P1933" i="22"/>
  <c r="P1934" i="22"/>
  <c r="P1935" i="22"/>
  <c r="P1936" i="22"/>
  <c r="P1937" i="22"/>
  <c r="P1938" i="22"/>
  <c r="P1939" i="22"/>
  <c r="P1940" i="22"/>
  <c r="P1941" i="22"/>
  <c r="P1942" i="22"/>
  <c r="P1943" i="22"/>
  <c r="P1944" i="22"/>
  <c r="P1945" i="22"/>
  <c r="P1946" i="22"/>
  <c r="P1947" i="22"/>
  <c r="P1948" i="22"/>
  <c r="P1949" i="22"/>
  <c r="P1950" i="22"/>
  <c r="P1951" i="22"/>
  <c r="P1952" i="22"/>
  <c r="P1953" i="22"/>
  <c r="P1954" i="22"/>
  <c r="P1955" i="22"/>
  <c r="P1956" i="22"/>
  <c r="P1957" i="22"/>
  <c r="P1958" i="22"/>
  <c r="P1959" i="22"/>
  <c r="P1960" i="22"/>
  <c r="P1961" i="22"/>
  <c r="P1962" i="22"/>
  <c r="P1963" i="22"/>
  <c r="P1964" i="22"/>
  <c r="O2" i="22"/>
  <c r="O3" i="22"/>
  <c r="O4" i="22"/>
  <c r="O5" i="22"/>
  <c r="O6" i="22"/>
  <c r="O7" i="22"/>
  <c r="O8" i="22"/>
  <c r="O9" i="22"/>
  <c r="O10" i="22"/>
  <c r="O11" i="22"/>
  <c r="O12" i="22"/>
  <c r="O13" i="22"/>
  <c r="O14" i="22"/>
  <c r="O15" i="22"/>
  <c r="O16" i="22"/>
  <c r="O17" i="22"/>
  <c r="O18" i="22"/>
  <c r="O19" i="22"/>
  <c r="O20" i="22"/>
  <c r="O21" i="22"/>
  <c r="O22" i="22"/>
  <c r="O23" i="22"/>
  <c r="O24" i="22"/>
  <c r="O25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O38" i="22"/>
  <c r="O39" i="22"/>
  <c r="O40" i="22"/>
  <c r="O41" i="22"/>
  <c r="O42" i="22"/>
  <c r="O43" i="22"/>
  <c r="O44" i="22"/>
  <c r="O45" i="22"/>
  <c r="O46" i="22"/>
  <c r="O47" i="22"/>
  <c r="O48" i="22"/>
  <c r="O49" i="22"/>
  <c r="O50" i="22"/>
  <c r="O51" i="22"/>
  <c r="O52" i="22"/>
  <c r="O53" i="22"/>
  <c r="O54" i="22"/>
  <c r="O55" i="22"/>
  <c r="O56" i="22"/>
  <c r="O57" i="22"/>
  <c r="O58" i="22"/>
  <c r="O59" i="22"/>
  <c r="O60" i="22"/>
  <c r="O61" i="22"/>
  <c r="O62" i="22"/>
  <c r="O63" i="22"/>
  <c r="O64" i="22"/>
  <c r="O65" i="22"/>
  <c r="O66" i="22"/>
  <c r="O67" i="22"/>
  <c r="O68" i="22"/>
  <c r="O69" i="22"/>
  <c r="O70" i="22"/>
  <c r="O71" i="22"/>
  <c r="O72" i="22"/>
  <c r="O73" i="22"/>
  <c r="O74" i="22"/>
  <c r="O75" i="22"/>
  <c r="O76" i="22"/>
  <c r="O77" i="22"/>
  <c r="O78" i="22"/>
  <c r="O79" i="22"/>
  <c r="O80" i="22"/>
  <c r="O81" i="22"/>
  <c r="O82" i="22"/>
  <c r="O83" i="22"/>
  <c r="O84" i="22"/>
  <c r="O85" i="22"/>
  <c r="O86" i="22"/>
  <c r="O87" i="22"/>
  <c r="O88" i="22"/>
  <c r="O89" i="22"/>
  <c r="O90" i="22"/>
  <c r="O91" i="22"/>
  <c r="O92" i="22"/>
  <c r="O93" i="22"/>
  <c r="O94" i="22"/>
  <c r="O95" i="22"/>
  <c r="O96" i="22"/>
  <c r="O97" i="22"/>
  <c r="O98" i="22"/>
  <c r="O99" i="22"/>
  <c r="O100" i="22"/>
  <c r="O101" i="22"/>
  <c r="O102" i="22"/>
  <c r="O103" i="22"/>
  <c r="O104" i="22"/>
  <c r="O105" i="22"/>
  <c r="O106" i="22"/>
  <c r="O107" i="22"/>
  <c r="O108" i="22"/>
  <c r="O109" i="22"/>
  <c r="O110" i="22"/>
  <c r="O111" i="22"/>
  <c r="O112" i="22"/>
  <c r="O113" i="22"/>
  <c r="O114" i="22"/>
  <c r="O115" i="22"/>
  <c r="O116" i="22"/>
  <c r="O117" i="22"/>
  <c r="O118" i="22"/>
  <c r="O119" i="22"/>
  <c r="O120" i="22"/>
  <c r="O121" i="22"/>
  <c r="O122" i="22"/>
  <c r="O123" i="22"/>
  <c r="O124" i="22"/>
  <c r="O125" i="22"/>
  <c r="O126" i="22"/>
  <c r="O127" i="22"/>
  <c r="O128" i="22"/>
  <c r="O129" i="22"/>
  <c r="O130" i="22"/>
  <c r="O131" i="22"/>
  <c r="O132" i="22"/>
  <c r="O133" i="22"/>
  <c r="O134" i="22"/>
  <c r="O135" i="22"/>
  <c r="O136" i="22"/>
  <c r="O137" i="22"/>
  <c r="O138" i="22"/>
  <c r="O139" i="22"/>
  <c r="O140" i="22"/>
  <c r="O141" i="22"/>
  <c r="O142" i="22"/>
  <c r="O143" i="22"/>
  <c r="O144" i="22"/>
  <c r="O145" i="22"/>
  <c r="O146" i="22"/>
  <c r="O147" i="22"/>
  <c r="O148" i="22"/>
  <c r="O149" i="22"/>
  <c r="O150" i="22"/>
  <c r="O151" i="22"/>
  <c r="O152" i="22"/>
  <c r="O153" i="22"/>
  <c r="O154" i="22"/>
  <c r="O155" i="22"/>
  <c r="O156" i="22"/>
  <c r="O157" i="22"/>
  <c r="O158" i="22"/>
  <c r="O159" i="22"/>
  <c r="O160" i="22"/>
  <c r="O161" i="22"/>
  <c r="O162" i="22"/>
  <c r="O163" i="22"/>
  <c r="O164" i="22"/>
  <c r="O165" i="22"/>
  <c r="O166" i="22"/>
  <c r="O167" i="22"/>
  <c r="O168" i="22"/>
  <c r="O169" i="22"/>
  <c r="O170" i="22"/>
  <c r="O171" i="22"/>
  <c r="O172" i="22"/>
  <c r="O173" i="22"/>
  <c r="O174" i="22"/>
  <c r="O175" i="22"/>
  <c r="O176" i="22"/>
  <c r="O177" i="22"/>
  <c r="O178" i="22"/>
  <c r="O179" i="22"/>
  <c r="O180" i="22"/>
  <c r="O181" i="22"/>
  <c r="O182" i="22"/>
  <c r="O183" i="22"/>
  <c r="O184" i="22"/>
  <c r="O185" i="22"/>
  <c r="O186" i="22"/>
  <c r="O187" i="22"/>
  <c r="O188" i="22"/>
  <c r="O189" i="22"/>
  <c r="O190" i="22"/>
  <c r="O191" i="22"/>
  <c r="O192" i="22"/>
  <c r="O193" i="22"/>
  <c r="O194" i="22"/>
  <c r="O195" i="22"/>
  <c r="O196" i="22"/>
  <c r="O197" i="22"/>
  <c r="O198" i="22"/>
  <c r="O199" i="22"/>
  <c r="O200" i="22"/>
  <c r="O201" i="22"/>
  <c r="O202" i="22"/>
  <c r="O203" i="22"/>
  <c r="O204" i="22"/>
  <c r="O205" i="22"/>
  <c r="O206" i="22"/>
  <c r="O207" i="22"/>
  <c r="O208" i="22"/>
  <c r="O209" i="22"/>
  <c r="O210" i="22"/>
  <c r="O211" i="22"/>
  <c r="O212" i="22"/>
  <c r="O213" i="22"/>
  <c r="O214" i="22"/>
  <c r="O215" i="22"/>
  <c r="O216" i="22"/>
  <c r="O217" i="22"/>
  <c r="O218" i="22"/>
  <c r="O219" i="22"/>
  <c r="O220" i="22"/>
  <c r="O221" i="22"/>
  <c r="O222" i="22"/>
  <c r="O223" i="22"/>
  <c r="O224" i="22"/>
  <c r="O225" i="22"/>
  <c r="O226" i="22"/>
  <c r="O227" i="22"/>
  <c r="O228" i="22"/>
  <c r="O229" i="22"/>
  <c r="O230" i="22"/>
  <c r="O231" i="22"/>
  <c r="O232" i="22"/>
  <c r="O233" i="22"/>
  <c r="O234" i="22"/>
  <c r="O235" i="22"/>
  <c r="O236" i="22"/>
  <c r="O237" i="22"/>
  <c r="O238" i="22"/>
  <c r="O239" i="22"/>
  <c r="O240" i="22"/>
  <c r="O241" i="22"/>
  <c r="O242" i="22"/>
  <c r="O243" i="22"/>
  <c r="O244" i="22"/>
  <c r="O245" i="22"/>
  <c r="O246" i="22"/>
  <c r="O247" i="22"/>
  <c r="O248" i="22"/>
  <c r="O249" i="22"/>
  <c r="O250" i="22"/>
  <c r="O251" i="22"/>
  <c r="O252" i="22"/>
  <c r="O253" i="22"/>
  <c r="O254" i="22"/>
  <c r="O255" i="22"/>
  <c r="O256" i="22"/>
  <c r="O257" i="22"/>
  <c r="O258" i="22"/>
  <c r="O259" i="22"/>
  <c r="O260" i="22"/>
  <c r="O261" i="22"/>
  <c r="O262" i="22"/>
  <c r="O263" i="22"/>
  <c r="O264" i="22"/>
  <c r="O265" i="22"/>
  <c r="O266" i="22"/>
  <c r="O267" i="22"/>
  <c r="O268" i="22"/>
  <c r="O269" i="22"/>
  <c r="O270" i="22"/>
  <c r="O271" i="22"/>
  <c r="O272" i="22"/>
  <c r="O273" i="22"/>
  <c r="O274" i="22"/>
  <c r="O275" i="22"/>
  <c r="O276" i="22"/>
  <c r="O277" i="22"/>
  <c r="O278" i="22"/>
  <c r="O279" i="22"/>
  <c r="O280" i="22"/>
  <c r="O281" i="22"/>
  <c r="O282" i="22"/>
  <c r="O283" i="22"/>
  <c r="O284" i="22"/>
  <c r="O285" i="22"/>
  <c r="O286" i="22"/>
  <c r="O287" i="22"/>
  <c r="O288" i="22"/>
  <c r="O289" i="22"/>
  <c r="O290" i="22"/>
  <c r="O291" i="22"/>
  <c r="O292" i="22"/>
  <c r="O293" i="22"/>
  <c r="O294" i="22"/>
  <c r="O295" i="22"/>
  <c r="O296" i="22"/>
  <c r="O297" i="22"/>
  <c r="O298" i="22"/>
  <c r="O299" i="22"/>
  <c r="O300" i="22"/>
  <c r="O301" i="22"/>
  <c r="O302" i="22"/>
  <c r="O303" i="22"/>
  <c r="O304" i="22"/>
  <c r="O305" i="22"/>
  <c r="O306" i="22"/>
  <c r="O307" i="22"/>
  <c r="O308" i="22"/>
  <c r="O309" i="22"/>
  <c r="O310" i="22"/>
  <c r="O311" i="22"/>
  <c r="O312" i="22"/>
  <c r="O313" i="22"/>
  <c r="O314" i="22"/>
  <c r="O315" i="22"/>
  <c r="O316" i="22"/>
  <c r="O317" i="22"/>
  <c r="O318" i="22"/>
  <c r="O319" i="22"/>
  <c r="O320" i="22"/>
  <c r="O321" i="22"/>
  <c r="O322" i="22"/>
  <c r="O323" i="22"/>
  <c r="O324" i="22"/>
  <c r="O325" i="22"/>
  <c r="O326" i="22"/>
  <c r="O327" i="22"/>
  <c r="O328" i="22"/>
  <c r="O329" i="22"/>
  <c r="O330" i="22"/>
  <c r="O331" i="22"/>
  <c r="O332" i="22"/>
  <c r="O333" i="22"/>
  <c r="O334" i="22"/>
  <c r="O335" i="22"/>
  <c r="O336" i="22"/>
  <c r="O337" i="22"/>
  <c r="O338" i="22"/>
  <c r="O339" i="22"/>
  <c r="O340" i="22"/>
  <c r="O341" i="22"/>
  <c r="O342" i="22"/>
  <c r="O343" i="22"/>
  <c r="O344" i="22"/>
  <c r="O345" i="22"/>
  <c r="O346" i="22"/>
  <c r="O347" i="22"/>
  <c r="O348" i="22"/>
  <c r="O349" i="22"/>
  <c r="O350" i="22"/>
  <c r="O351" i="22"/>
  <c r="O352" i="22"/>
  <c r="O353" i="22"/>
  <c r="O354" i="22"/>
  <c r="O355" i="22"/>
  <c r="O356" i="22"/>
  <c r="O357" i="22"/>
  <c r="O358" i="22"/>
  <c r="O359" i="22"/>
  <c r="O360" i="22"/>
  <c r="O361" i="22"/>
  <c r="O362" i="22"/>
  <c r="O363" i="22"/>
  <c r="O364" i="22"/>
  <c r="O365" i="22"/>
  <c r="O366" i="22"/>
  <c r="O367" i="22"/>
  <c r="O368" i="22"/>
  <c r="O369" i="22"/>
  <c r="O370" i="22"/>
  <c r="O371" i="22"/>
  <c r="O372" i="22"/>
  <c r="O373" i="22"/>
  <c r="O374" i="22"/>
  <c r="O375" i="22"/>
  <c r="O376" i="22"/>
  <c r="O377" i="22"/>
  <c r="O378" i="22"/>
  <c r="O379" i="22"/>
  <c r="O380" i="22"/>
  <c r="O381" i="22"/>
  <c r="O382" i="22"/>
  <c r="O383" i="22"/>
  <c r="O384" i="22"/>
  <c r="O385" i="22"/>
  <c r="O386" i="22"/>
  <c r="O387" i="22"/>
  <c r="O388" i="22"/>
  <c r="O389" i="22"/>
  <c r="O390" i="22"/>
  <c r="O391" i="22"/>
  <c r="O392" i="22"/>
  <c r="O393" i="22"/>
  <c r="O394" i="22"/>
  <c r="O395" i="22"/>
  <c r="O396" i="22"/>
  <c r="O397" i="22"/>
  <c r="O398" i="22"/>
  <c r="O399" i="22"/>
  <c r="O400" i="22"/>
  <c r="O401" i="22"/>
  <c r="O402" i="22"/>
  <c r="O403" i="22"/>
  <c r="O404" i="22"/>
  <c r="O405" i="22"/>
  <c r="O406" i="22"/>
  <c r="O407" i="22"/>
  <c r="O408" i="22"/>
  <c r="O409" i="22"/>
  <c r="O410" i="22"/>
  <c r="O411" i="22"/>
  <c r="O412" i="22"/>
  <c r="O413" i="22"/>
  <c r="O414" i="22"/>
  <c r="O415" i="22"/>
  <c r="O416" i="22"/>
  <c r="O417" i="22"/>
  <c r="O418" i="22"/>
  <c r="O419" i="22"/>
  <c r="O420" i="22"/>
  <c r="O421" i="22"/>
  <c r="O422" i="22"/>
  <c r="O423" i="22"/>
  <c r="O424" i="22"/>
  <c r="O425" i="22"/>
  <c r="O426" i="22"/>
  <c r="O427" i="22"/>
  <c r="O428" i="22"/>
  <c r="O429" i="22"/>
  <c r="O430" i="22"/>
  <c r="O431" i="22"/>
  <c r="O432" i="22"/>
  <c r="O433" i="22"/>
  <c r="O434" i="22"/>
  <c r="O435" i="22"/>
  <c r="O436" i="22"/>
  <c r="O437" i="22"/>
  <c r="O438" i="22"/>
  <c r="O439" i="22"/>
  <c r="O440" i="22"/>
  <c r="O441" i="22"/>
  <c r="O442" i="22"/>
  <c r="O443" i="22"/>
  <c r="O444" i="22"/>
  <c r="O445" i="22"/>
  <c r="O446" i="22"/>
  <c r="O447" i="22"/>
  <c r="O448" i="22"/>
  <c r="O449" i="22"/>
  <c r="O450" i="22"/>
  <c r="O451" i="22"/>
  <c r="O452" i="22"/>
  <c r="O453" i="22"/>
  <c r="O454" i="22"/>
  <c r="O455" i="22"/>
  <c r="O456" i="22"/>
  <c r="O457" i="22"/>
  <c r="O458" i="22"/>
  <c r="O459" i="22"/>
  <c r="O460" i="22"/>
  <c r="O461" i="22"/>
  <c r="O462" i="22"/>
  <c r="O463" i="22"/>
  <c r="O464" i="22"/>
  <c r="O465" i="22"/>
  <c r="O466" i="22"/>
  <c r="O467" i="22"/>
  <c r="O468" i="22"/>
  <c r="O469" i="22"/>
  <c r="O470" i="22"/>
  <c r="O471" i="22"/>
  <c r="O472" i="22"/>
  <c r="O473" i="22"/>
  <c r="O474" i="22"/>
  <c r="O475" i="22"/>
  <c r="O476" i="22"/>
  <c r="O477" i="22"/>
  <c r="O478" i="22"/>
  <c r="O479" i="22"/>
  <c r="O480" i="22"/>
  <c r="O481" i="22"/>
  <c r="O482" i="22"/>
  <c r="O483" i="22"/>
  <c r="O484" i="22"/>
  <c r="O485" i="22"/>
  <c r="O486" i="22"/>
  <c r="O487" i="22"/>
  <c r="O488" i="22"/>
  <c r="O489" i="22"/>
  <c r="O490" i="22"/>
  <c r="O491" i="22"/>
  <c r="O492" i="22"/>
  <c r="O493" i="22"/>
  <c r="O494" i="22"/>
  <c r="O495" i="22"/>
  <c r="O496" i="22"/>
  <c r="O497" i="22"/>
  <c r="O498" i="22"/>
  <c r="O499" i="22"/>
  <c r="O500" i="22"/>
  <c r="O501" i="22"/>
  <c r="O502" i="22"/>
  <c r="O503" i="22"/>
  <c r="O504" i="22"/>
  <c r="O505" i="22"/>
  <c r="O506" i="22"/>
  <c r="O507" i="22"/>
  <c r="O508" i="22"/>
  <c r="O509" i="22"/>
  <c r="O510" i="22"/>
  <c r="O511" i="22"/>
  <c r="O512" i="22"/>
  <c r="O513" i="22"/>
  <c r="O514" i="22"/>
  <c r="O515" i="22"/>
  <c r="O516" i="22"/>
  <c r="O517" i="22"/>
  <c r="O518" i="22"/>
  <c r="O519" i="22"/>
  <c r="O520" i="22"/>
  <c r="O521" i="22"/>
  <c r="O522" i="22"/>
  <c r="O523" i="22"/>
  <c r="O524" i="22"/>
  <c r="O525" i="22"/>
  <c r="O526" i="22"/>
  <c r="O527" i="22"/>
  <c r="O528" i="22"/>
  <c r="O529" i="22"/>
  <c r="O530" i="22"/>
  <c r="O531" i="22"/>
  <c r="O532" i="22"/>
  <c r="O533" i="22"/>
  <c r="O534" i="22"/>
  <c r="O535" i="22"/>
  <c r="O536" i="22"/>
  <c r="O537" i="22"/>
  <c r="O538" i="22"/>
  <c r="O539" i="22"/>
  <c r="O540" i="22"/>
  <c r="O541" i="22"/>
  <c r="O542" i="22"/>
  <c r="O543" i="22"/>
  <c r="O544" i="22"/>
  <c r="O545" i="22"/>
  <c r="O546" i="22"/>
  <c r="O547" i="22"/>
  <c r="O548" i="22"/>
  <c r="O549" i="22"/>
  <c r="O550" i="22"/>
  <c r="O551" i="22"/>
  <c r="O552" i="22"/>
  <c r="O553" i="22"/>
  <c r="O554" i="22"/>
  <c r="O555" i="22"/>
  <c r="O556" i="22"/>
  <c r="O557" i="22"/>
  <c r="O558" i="22"/>
  <c r="O559" i="22"/>
  <c r="O560" i="22"/>
  <c r="O561" i="22"/>
  <c r="O562" i="22"/>
  <c r="O563" i="22"/>
  <c r="O564" i="22"/>
  <c r="O565" i="22"/>
  <c r="O566" i="22"/>
  <c r="O567" i="22"/>
  <c r="O568" i="22"/>
  <c r="O569" i="22"/>
  <c r="O570" i="22"/>
  <c r="O571" i="22"/>
  <c r="O572" i="22"/>
  <c r="O573" i="22"/>
  <c r="O574" i="22"/>
  <c r="O575" i="22"/>
  <c r="O576" i="22"/>
  <c r="O577" i="22"/>
  <c r="O578" i="22"/>
  <c r="O579" i="22"/>
  <c r="O580" i="22"/>
  <c r="O581" i="22"/>
  <c r="O582" i="22"/>
  <c r="O583" i="22"/>
  <c r="O584" i="22"/>
  <c r="O585" i="22"/>
  <c r="O586" i="22"/>
  <c r="O587" i="22"/>
  <c r="O588" i="22"/>
  <c r="O589" i="22"/>
  <c r="O590" i="22"/>
  <c r="O591" i="22"/>
  <c r="O592" i="22"/>
  <c r="O593" i="22"/>
  <c r="O594" i="22"/>
  <c r="O595" i="22"/>
  <c r="O596" i="22"/>
  <c r="O597" i="22"/>
  <c r="O598" i="22"/>
  <c r="O599" i="22"/>
  <c r="O600" i="22"/>
  <c r="O601" i="22"/>
  <c r="O602" i="22"/>
  <c r="O603" i="22"/>
  <c r="O604" i="22"/>
  <c r="O605" i="22"/>
  <c r="O606" i="22"/>
  <c r="O607" i="22"/>
  <c r="O608" i="22"/>
  <c r="O609" i="22"/>
  <c r="O610" i="22"/>
  <c r="O611" i="22"/>
  <c r="O612" i="22"/>
  <c r="O613" i="22"/>
  <c r="O614" i="22"/>
  <c r="O615" i="22"/>
  <c r="O616" i="22"/>
  <c r="O617" i="22"/>
  <c r="O618" i="22"/>
  <c r="O619" i="22"/>
  <c r="O620" i="22"/>
  <c r="O621" i="22"/>
  <c r="O622" i="22"/>
  <c r="O623" i="22"/>
  <c r="O624" i="22"/>
  <c r="O625" i="22"/>
  <c r="O626" i="22"/>
  <c r="O627" i="22"/>
  <c r="O628" i="22"/>
  <c r="O629" i="22"/>
  <c r="O630" i="22"/>
  <c r="O631" i="22"/>
  <c r="O632" i="22"/>
  <c r="O633" i="22"/>
  <c r="O634" i="22"/>
  <c r="O635" i="22"/>
  <c r="O636" i="22"/>
  <c r="O637" i="22"/>
  <c r="O638" i="22"/>
  <c r="O639" i="22"/>
  <c r="O640" i="22"/>
  <c r="O641" i="22"/>
  <c r="O642" i="22"/>
  <c r="O643" i="22"/>
  <c r="O644" i="22"/>
  <c r="O645" i="22"/>
  <c r="O646" i="22"/>
  <c r="O647" i="22"/>
  <c r="O648" i="22"/>
  <c r="O649" i="22"/>
  <c r="O650" i="22"/>
  <c r="O651" i="22"/>
  <c r="O652" i="22"/>
  <c r="O653" i="22"/>
  <c r="O654" i="22"/>
  <c r="O655" i="22"/>
  <c r="O656" i="22"/>
  <c r="O657" i="22"/>
  <c r="O658" i="22"/>
  <c r="O659" i="22"/>
  <c r="O660" i="22"/>
  <c r="O661" i="22"/>
  <c r="O662" i="22"/>
  <c r="O663" i="22"/>
  <c r="O664" i="22"/>
  <c r="O665" i="22"/>
  <c r="O666" i="22"/>
  <c r="O667" i="22"/>
  <c r="O668" i="22"/>
  <c r="O669" i="22"/>
  <c r="O670" i="22"/>
  <c r="O671" i="22"/>
  <c r="O672" i="22"/>
  <c r="O673" i="22"/>
  <c r="O674" i="22"/>
  <c r="O675" i="22"/>
  <c r="O676" i="22"/>
  <c r="O677" i="22"/>
  <c r="O678" i="22"/>
  <c r="O679" i="22"/>
  <c r="O680" i="22"/>
  <c r="O681" i="22"/>
  <c r="O682" i="22"/>
  <c r="O683" i="22"/>
  <c r="O684" i="22"/>
  <c r="O685" i="22"/>
  <c r="O686" i="22"/>
  <c r="O687" i="22"/>
  <c r="O688" i="22"/>
  <c r="O689" i="22"/>
  <c r="O690" i="22"/>
  <c r="O691" i="22"/>
  <c r="O692" i="22"/>
  <c r="O693" i="22"/>
  <c r="O694" i="22"/>
  <c r="O695" i="22"/>
  <c r="O696" i="22"/>
  <c r="O697" i="22"/>
  <c r="O698" i="22"/>
  <c r="O699" i="22"/>
  <c r="O700" i="22"/>
  <c r="O701" i="22"/>
  <c r="O702" i="22"/>
  <c r="O703" i="22"/>
  <c r="O704" i="22"/>
  <c r="O705" i="22"/>
  <c r="O706" i="22"/>
  <c r="O707" i="22"/>
  <c r="O708" i="22"/>
  <c r="O709" i="22"/>
  <c r="O710" i="22"/>
  <c r="O711" i="22"/>
  <c r="O712" i="22"/>
  <c r="O713" i="22"/>
  <c r="O714" i="22"/>
  <c r="O715" i="22"/>
  <c r="O716" i="22"/>
  <c r="O717" i="22"/>
  <c r="O718" i="22"/>
  <c r="O719" i="22"/>
  <c r="O720" i="22"/>
  <c r="O721" i="22"/>
  <c r="O722" i="22"/>
  <c r="O723" i="22"/>
  <c r="O724" i="22"/>
  <c r="O725" i="22"/>
  <c r="O726" i="22"/>
  <c r="O727" i="22"/>
  <c r="O728" i="22"/>
  <c r="O729" i="22"/>
  <c r="O730" i="22"/>
  <c r="O731" i="22"/>
  <c r="O732" i="22"/>
  <c r="O733" i="22"/>
  <c r="O734" i="22"/>
  <c r="O735" i="22"/>
  <c r="O736" i="22"/>
  <c r="O737" i="22"/>
  <c r="O738" i="22"/>
  <c r="O739" i="22"/>
  <c r="O740" i="22"/>
  <c r="O741" i="22"/>
  <c r="O742" i="22"/>
  <c r="O743" i="22"/>
  <c r="O744" i="22"/>
  <c r="O745" i="22"/>
  <c r="O746" i="22"/>
  <c r="O747" i="22"/>
  <c r="O748" i="22"/>
  <c r="O749" i="22"/>
  <c r="O750" i="22"/>
  <c r="O751" i="22"/>
  <c r="O752" i="22"/>
  <c r="O753" i="22"/>
  <c r="O754" i="22"/>
  <c r="O755" i="22"/>
  <c r="O756" i="22"/>
  <c r="O757" i="22"/>
  <c r="O758" i="22"/>
  <c r="O759" i="22"/>
  <c r="O760" i="22"/>
  <c r="O761" i="22"/>
  <c r="O762" i="22"/>
  <c r="O763" i="22"/>
  <c r="O764" i="22"/>
  <c r="O765" i="22"/>
  <c r="O766" i="22"/>
  <c r="O767" i="22"/>
  <c r="O768" i="22"/>
  <c r="O769" i="22"/>
  <c r="O770" i="22"/>
  <c r="O771" i="22"/>
  <c r="O772" i="22"/>
  <c r="O773" i="22"/>
  <c r="O774" i="22"/>
  <c r="O775" i="22"/>
  <c r="O776" i="22"/>
  <c r="O777" i="22"/>
  <c r="O778" i="22"/>
  <c r="O779" i="22"/>
  <c r="O780" i="22"/>
  <c r="O781" i="22"/>
  <c r="O782" i="22"/>
  <c r="O783" i="22"/>
  <c r="O784" i="22"/>
  <c r="O785" i="22"/>
  <c r="O786" i="22"/>
  <c r="O787" i="22"/>
  <c r="O788" i="22"/>
  <c r="O789" i="22"/>
  <c r="O790" i="22"/>
  <c r="O791" i="22"/>
  <c r="O792" i="22"/>
  <c r="O793" i="22"/>
  <c r="O794" i="22"/>
  <c r="O795" i="22"/>
  <c r="O796" i="22"/>
  <c r="O797" i="22"/>
  <c r="O798" i="22"/>
  <c r="O799" i="22"/>
  <c r="O800" i="22"/>
  <c r="O801" i="22"/>
  <c r="O802" i="22"/>
  <c r="O803" i="22"/>
  <c r="O804" i="22"/>
  <c r="O805" i="22"/>
  <c r="O806" i="22"/>
  <c r="O807" i="22"/>
  <c r="O808" i="22"/>
  <c r="O809" i="22"/>
  <c r="O810" i="22"/>
  <c r="O811" i="22"/>
  <c r="O812" i="22"/>
  <c r="O813" i="22"/>
  <c r="O814" i="22"/>
  <c r="O815" i="22"/>
  <c r="O816" i="22"/>
  <c r="O817" i="22"/>
  <c r="O818" i="22"/>
  <c r="O819" i="22"/>
  <c r="O820" i="22"/>
  <c r="O821" i="22"/>
  <c r="O822" i="22"/>
  <c r="O823" i="22"/>
  <c r="O824" i="22"/>
  <c r="O825" i="22"/>
  <c r="O826" i="22"/>
  <c r="O827" i="22"/>
  <c r="O828" i="22"/>
  <c r="O829" i="22"/>
  <c r="O830" i="22"/>
  <c r="O831" i="22"/>
  <c r="O832" i="22"/>
  <c r="O833" i="22"/>
  <c r="O834" i="22"/>
  <c r="O835" i="22"/>
  <c r="O836" i="22"/>
  <c r="O837" i="22"/>
  <c r="O838" i="22"/>
  <c r="O839" i="22"/>
  <c r="O840" i="22"/>
  <c r="O841" i="22"/>
  <c r="O842" i="22"/>
  <c r="O843" i="22"/>
  <c r="O844" i="22"/>
  <c r="O845" i="22"/>
  <c r="O846" i="22"/>
  <c r="O847" i="22"/>
  <c r="O848" i="22"/>
  <c r="O849" i="22"/>
  <c r="O850" i="22"/>
  <c r="O851" i="22"/>
  <c r="O852" i="22"/>
  <c r="O853" i="22"/>
  <c r="O854" i="22"/>
  <c r="O855" i="22"/>
  <c r="O856" i="22"/>
  <c r="O857" i="22"/>
  <c r="O858" i="22"/>
  <c r="O859" i="22"/>
  <c r="O860" i="22"/>
  <c r="O861" i="22"/>
  <c r="O862" i="22"/>
  <c r="O863" i="22"/>
  <c r="O864" i="22"/>
  <c r="O865" i="22"/>
  <c r="O866" i="22"/>
  <c r="O867" i="22"/>
  <c r="O868" i="22"/>
  <c r="O869" i="22"/>
  <c r="O870" i="22"/>
  <c r="O871" i="22"/>
  <c r="O872" i="22"/>
  <c r="O873" i="22"/>
  <c r="O874" i="22"/>
  <c r="O875" i="22"/>
  <c r="O876" i="22"/>
  <c r="O877" i="22"/>
  <c r="O878" i="22"/>
  <c r="O879" i="22"/>
  <c r="O880" i="22"/>
  <c r="O881" i="22"/>
  <c r="O882" i="22"/>
  <c r="O883" i="22"/>
  <c r="O884" i="22"/>
  <c r="O885" i="22"/>
  <c r="O886" i="22"/>
  <c r="O887" i="22"/>
  <c r="O888" i="22"/>
  <c r="O889" i="22"/>
  <c r="O890" i="22"/>
  <c r="O891" i="22"/>
  <c r="O892" i="22"/>
  <c r="O893" i="22"/>
  <c r="O894" i="22"/>
  <c r="O895" i="22"/>
  <c r="O896" i="22"/>
  <c r="O897" i="22"/>
  <c r="O898" i="22"/>
  <c r="O899" i="22"/>
  <c r="O900" i="22"/>
  <c r="O901" i="22"/>
  <c r="O902" i="22"/>
  <c r="O903" i="22"/>
  <c r="O904" i="22"/>
  <c r="O905" i="22"/>
  <c r="O906" i="22"/>
  <c r="O907" i="22"/>
  <c r="O908" i="22"/>
  <c r="O909" i="22"/>
  <c r="O910" i="22"/>
  <c r="O911" i="22"/>
  <c r="O912" i="22"/>
  <c r="O913" i="22"/>
  <c r="O914" i="22"/>
  <c r="O915" i="22"/>
  <c r="O916" i="22"/>
  <c r="O917" i="22"/>
  <c r="O918" i="22"/>
  <c r="O919" i="22"/>
  <c r="O920" i="22"/>
  <c r="O921" i="22"/>
  <c r="O922" i="22"/>
  <c r="O923" i="22"/>
  <c r="O924" i="22"/>
  <c r="O925" i="22"/>
  <c r="O926" i="22"/>
  <c r="O927" i="22"/>
  <c r="O928" i="22"/>
  <c r="O929" i="22"/>
  <c r="O930" i="22"/>
  <c r="O931" i="22"/>
  <c r="O932" i="22"/>
  <c r="O933" i="22"/>
  <c r="O934" i="22"/>
  <c r="O935" i="22"/>
  <c r="O936" i="22"/>
  <c r="O937" i="22"/>
  <c r="O938" i="22"/>
  <c r="O939" i="22"/>
  <c r="O940" i="22"/>
  <c r="O941" i="22"/>
  <c r="O942" i="22"/>
  <c r="O943" i="22"/>
  <c r="O944" i="22"/>
  <c r="O945" i="22"/>
  <c r="O946" i="22"/>
  <c r="O947" i="22"/>
  <c r="O948" i="22"/>
  <c r="O949" i="22"/>
  <c r="O950" i="22"/>
  <c r="O951" i="22"/>
  <c r="O952" i="22"/>
  <c r="O953" i="22"/>
  <c r="O954" i="22"/>
  <c r="O955" i="22"/>
  <c r="O956" i="22"/>
  <c r="O957" i="22"/>
  <c r="O958" i="22"/>
  <c r="O959" i="22"/>
  <c r="O960" i="22"/>
  <c r="O961" i="22"/>
  <c r="O962" i="22"/>
  <c r="O963" i="22"/>
  <c r="O964" i="22"/>
  <c r="O965" i="22"/>
  <c r="O966" i="22"/>
  <c r="O967" i="22"/>
  <c r="O968" i="22"/>
  <c r="O969" i="22"/>
  <c r="O970" i="22"/>
  <c r="O971" i="22"/>
  <c r="O972" i="22"/>
  <c r="O973" i="22"/>
  <c r="O974" i="22"/>
  <c r="O975" i="22"/>
  <c r="O976" i="22"/>
  <c r="O977" i="22"/>
  <c r="O978" i="22"/>
  <c r="O979" i="22"/>
  <c r="O980" i="22"/>
  <c r="O981" i="22"/>
  <c r="O982" i="22"/>
  <c r="O983" i="22"/>
  <c r="O984" i="22"/>
  <c r="O985" i="22"/>
  <c r="O986" i="22"/>
  <c r="O987" i="22"/>
  <c r="O988" i="22"/>
  <c r="O989" i="22"/>
  <c r="O990" i="22"/>
  <c r="O991" i="22"/>
  <c r="O992" i="22"/>
  <c r="O993" i="22"/>
  <c r="O994" i="22"/>
  <c r="O995" i="22"/>
  <c r="O996" i="22"/>
  <c r="O997" i="22"/>
  <c r="O998" i="22"/>
  <c r="O999" i="22"/>
  <c r="O1000" i="22"/>
  <c r="O1001" i="22"/>
  <c r="O1002" i="22"/>
  <c r="O1003" i="22"/>
  <c r="O1004" i="22"/>
  <c r="O1005" i="22"/>
  <c r="O1006" i="22"/>
  <c r="O1007" i="22"/>
  <c r="O1008" i="22"/>
  <c r="O1009" i="22"/>
  <c r="O1010" i="22"/>
  <c r="O1011" i="22"/>
  <c r="O1012" i="22"/>
  <c r="O1013" i="22"/>
  <c r="O1014" i="22"/>
  <c r="O1015" i="22"/>
  <c r="O1016" i="22"/>
  <c r="O1017" i="22"/>
  <c r="O1018" i="22"/>
  <c r="O1019" i="22"/>
  <c r="O1020" i="22"/>
  <c r="O1021" i="22"/>
  <c r="O1022" i="22"/>
  <c r="O1023" i="22"/>
  <c r="O1024" i="22"/>
  <c r="O1025" i="22"/>
  <c r="O1026" i="22"/>
  <c r="O1027" i="22"/>
  <c r="O1028" i="22"/>
  <c r="O1029" i="22"/>
  <c r="O1030" i="22"/>
  <c r="O1031" i="22"/>
  <c r="O1032" i="22"/>
  <c r="O1033" i="22"/>
  <c r="O1034" i="22"/>
  <c r="O1035" i="22"/>
  <c r="O1036" i="22"/>
  <c r="O1037" i="22"/>
  <c r="O1038" i="22"/>
  <c r="O1039" i="22"/>
  <c r="O1040" i="22"/>
  <c r="O1041" i="22"/>
  <c r="O1042" i="22"/>
  <c r="O1043" i="22"/>
  <c r="O1044" i="22"/>
  <c r="O1045" i="22"/>
  <c r="O1046" i="22"/>
  <c r="O1047" i="22"/>
  <c r="O1048" i="22"/>
  <c r="O1049" i="22"/>
  <c r="O1050" i="22"/>
  <c r="O1051" i="22"/>
  <c r="O1052" i="22"/>
  <c r="O1053" i="22"/>
  <c r="O1054" i="22"/>
  <c r="O1055" i="22"/>
  <c r="O1056" i="22"/>
  <c r="O1057" i="22"/>
  <c r="O1058" i="22"/>
  <c r="O1059" i="22"/>
  <c r="O1060" i="22"/>
  <c r="O1061" i="22"/>
  <c r="O1062" i="22"/>
  <c r="O1063" i="22"/>
  <c r="O1064" i="22"/>
  <c r="O1065" i="22"/>
  <c r="O1066" i="22"/>
  <c r="O1067" i="22"/>
  <c r="O1068" i="22"/>
  <c r="O1069" i="22"/>
  <c r="O1070" i="22"/>
  <c r="O1071" i="22"/>
  <c r="O1072" i="22"/>
  <c r="O1073" i="22"/>
  <c r="O1074" i="22"/>
  <c r="O1075" i="22"/>
  <c r="O1076" i="22"/>
  <c r="O1077" i="22"/>
  <c r="O1078" i="22"/>
  <c r="O1079" i="22"/>
  <c r="O1080" i="22"/>
  <c r="O1081" i="22"/>
  <c r="O1082" i="22"/>
  <c r="O1083" i="22"/>
  <c r="O1084" i="22"/>
  <c r="O1085" i="22"/>
  <c r="O1086" i="22"/>
  <c r="O1087" i="22"/>
  <c r="O1088" i="22"/>
  <c r="O1089" i="22"/>
  <c r="O1090" i="22"/>
  <c r="O1091" i="22"/>
  <c r="O1092" i="22"/>
  <c r="O1093" i="22"/>
  <c r="O1094" i="22"/>
  <c r="O1095" i="22"/>
  <c r="O1096" i="22"/>
  <c r="O1097" i="22"/>
  <c r="O1098" i="22"/>
  <c r="O1099" i="22"/>
  <c r="O1100" i="22"/>
  <c r="O1101" i="22"/>
  <c r="O1102" i="22"/>
  <c r="O1103" i="22"/>
  <c r="O1104" i="22"/>
  <c r="O1105" i="22"/>
  <c r="O1106" i="22"/>
  <c r="O1107" i="22"/>
  <c r="O1108" i="22"/>
  <c r="O1109" i="22"/>
  <c r="O1110" i="22"/>
  <c r="O1111" i="22"/>
  <c r="O1112" i="22"/>
  <c r="O1113" i="22"/>
  <c r="O1114" i="22"/>
  <c r="O1115" i="22"/>
  <c r="O1116" i="22"/>
  <c r="O1117" i="22"/>
  <c r="O1118" i="22"/>
  <c r="O1119" i="22"/>
  <c r="O1120" i="22"/>
  <c r="O1121" i="22"/>
  <c r="O1122" i="22"/>
  <c r="O1123" i="22"/>
  <c r="O1124" i="22"/>
  <c r="O1125" i="22"/>
  <c r="O1126" i="22"/>
  <c r="O1127" i="22"/>
  <c r="O1128" i="22"/>
  <c r="O1129" i="22"/>
  <c r="O1130" i="22"/>
  <c r="O1131" i="22"/>
  <c r="O1132" i="22"/>
  <c r="O1133" i="22"/>
  <c r="O1134" i="22"/>
  <c r="O1135" i="22"/>
  <c r="O1136" i="22"/>
  <c r="O1137" i="22"/>
  <c r="O1138" i="22"/>
  <c r="O1139" i="22"/>
  <c r="O1140" i="22"/>
  <c r="O1141" i="22"/>
  <c r="O1142" i="22"/>
  <c r="O1143" i="22"/>
  <c r="O1144" i="22"/>
  <c r="O1145" i="22"/>
  <c r="O1146" i="22"/>
  <c r="O1147" i="22"/>
  <c r="O1148" i="22"/>
  <c r="O1149" i="22"/>
  <c r="O1150" i="22"/>
  <c r="O1151" i="22"/>
  <c r="O1152" i="22"/>
  <c r="O1153" i="22"/>
  <c r="O1154" i="22"/>
  <c r="O1155" i="22"/>
  <c r="O1156" i="22"/>
  <c r="O1157" i="22"/>
  <c r="O1158" i="22"/>
  <c r="O1159" i="22"/>
  <c r="O1160" i="22"/>
  <c r="O1161" i="22"/>
  <c r="O1162" i="22"/>
  <c r="O1163" i="22"/>
  <c r="O1164" i="22"/>
  <c r="O1165" i="22"/>
  <c r="O1166" i="22"/>
  <c r="O1167" i="22"/>
  <c r="O1168" i="22"/>
  <c r="O1169" i="22"/>
  <c r="O1170" i="22"/>
  <c r="O1171" i="22"/>
  <c r="O1172" i="22"/>
  <c r="O1173" i="22"/>
  <c r="O1174" i="22"/>
  <c r="O1175" i="22"/>
  <c r="O1176" i="22"/>
  <c r="O1177" i="22"/>
  <c r="O1178" i="22"/>
  <c r="O1179" i="22"/>
  <c r="O1180" i="22"/>
  <c r="O1181" i="22"/>
  <c r="O1182" i="22"/>
  <c r="O1183" i="22"/>
  <c r="O1184" i="22"/>
  <c r="O1185" i="22"/>
  <c r="O1186" i="22"/>
  <c r="O1187" i="22"/>
  <c r="O1188" i="22"/>
  <c r="O1189" i="22"/>
  <c r="O1190" i="22"/>
  <c r="O1191" i="22"/>
  <c r="O1192" i="22"/>
  <c r="O1193" i="22"/>
  <c r="O1194" i="22"/>
  <c r="O1195" i="22"/>
  <c r="O1196" i="22"/>
  <c r="O1197" i="22"/>
  <c r="O1198" i="22"/>
  <c r="O1199" i="22"/>
  <c r="O1200" i="22"/>
  <c r="O1201" i="22"/>
  <c r="O1202" i="22"/>
  <c r="O1203" i="22"/>
  <c r="O1204" i="22"/>
  <c r="O1205" i="22"/>
  <c r="O1206" i="22"/>
  <c r="O1207" i="22"/>
  <c r="O1208" i="22"/>
  <c r="O1209" i="22"/>
  <c r="O1210" i="22"/>
  <c r="O1211" i="22"/>
  <c r="O1212" i="22"/>
  <c r="O1213" i="22"/>
  <c r="O1214" i="22"/>
  <c r="O1215" i="22"/>
  <c r="O1216" i="22"/>
  <c r="O1217" i="22"/>
  <c r="O1218" i="22"/>
  <c r="O1219" i="22"/>
  <c r="O1220" i="22"/>
  <c r="O1221" i="22"/>
  <c r="O1222" i="22"/>
  <c r="O1223" i="22"/>
  <c r="O1224" i="22"/>
  <c r="O1225" i="22"/>
  <c r="O1226" i="22"/>
  <c r="O1227" i="22"/>
  <c r="O1228" i="22"/>
  <c r="O1229" i="22"/>
  <c r="O1230" i="22"/>
  <c r="O1231" i="22"/>
  <c r="O1232" i="22"/>
  <c r="O1233" i="22"/>
  <c r="O1234" i="22"/>
  <c r="O1235" i="22"/>
  <c r="O1236" i="22"/>
  <c r="O1237" i="22"/>
  <c r="O1238" i="22"/>
  <c r="O1239" i="22"/>
  <c r="O1240" i="22"/>
  <c r="O1241" i="22"/>
  <c r="O1242" i="22"/>
  <c r="O1243" i="22"/>
  <c r="O1244" i="22"/>
  <c r="O1245" i="22"/>
  <c r="O1246" i="22"/>
  <c r="O1247" i="22"/>
  <c r="O1248" i="22"/>
  <c r="O1249" i="22"/>
  <c r="O1250" i="22"/>
  <c r="O1251" i="22"/>
  <c r="O1252" i="22"/>
  <c r="O1253" i="22"/>
  <c r="O1254" i="22"/>
  <c r="O1255" i="22"/>
  <c r="O1256" i="22"/>
  <c r="O1257" i="22"/>
  <c r="O1258" i="22"/>
  <c r="O1259" i="22"/>
  <c r="O1260" i="22"/>
  <c r="O1261" i="22"/>
  <c r="O1262" i="22"/>
  <c r="O1263" i="22"/>
  <c r="O1264" i="22"/>
  <c r="O1265" i="22"/>
  <c r="O1266" i="22"/>
  <c r="O1267" i="22"/>
  <c r="O1268" i="22"/>
  <c r="O1269" i="22"/>
  <c r="O1270" i="22"/>
  <c r="O1271" i="22"/>
  <c r="O1272" i="22"/>
  <c r="O1273" i="22"/>
  <c r="O1274" i="22"/>
  <c r="O1275" i="22"/>
  <c r="O1276" i="22"/>
  <c r="O1277" i="22"/>
  <c r="O1278" i="22"/>
  <c r="O1279" i="22"/>
  <c r="O1280" i="22"/>
  <c r="O1281" i="22"/>
  <c r="O1282" i="22"/>
  <c r="O1283" i="22"/>
  <c r="O1284" i="22"/>
  <c r="O1285" i="22"/>
  <c r="O1286" i="22"/>
  <c r="O1287" i="22"/>
  <c r="O1288" i="22"/>
  <c r="O1289" i="22"/>
  <c r="O1290" i="22"/>
  <c r="O1291" i="22"/>
  <c r="O1292" i="22"/>
  <c r="O1293" i="22"/>
  <c r="O1294" i="22"/>
  <c r="O1295" i="22"/>
  <c r="O1296" i="22"/>
  <c r="O1297" i="22"/>
  <c r="O1298" i="22"/>
  <c r="O1299" i="22"/>
  <c r="O1300" i="22"/>
  <c r="O1301" i="22"/>
  <c r="O1302" i="22"/>
  <c r="O1303" i="22"/>
  <c r="O1304" i="22"/>
  <c r="O1305" i="22"/>
  <c r="O1306" i="22"/>
  <c r="O1307" i="22"/>
  <c r="O1308" i="22"/>
  <c r="O1309" i="22"/>
  <c r="O1310" i="22"/>
  <c r="O1311" i="22"/>
  <c r="O1312" i="22"/>
  <c r="O1313" i="22"/>
  <c r="O1314" i="22"/>
  <c r="O1315" i="22"/>
  <c r="O1316" i="22"/>
  <c r="O1317" i="22"/>
  <c r="O1318" i="22"/>
  <c r="O1319" i="22"/>
  <c r="O1320" i="22"/>
  <c r="O1321" i="22"/>
  <c r="O1322" i="22"/>
  <c r="O1323" i="22"/>
  <c r="O1324" i="22"/>
  <c r="O1325" i="22"/>
  <c r="O1326" i="22"/>
  <c r="O1327" i="22"/>
  <c r="O1328" i="22"/>
  <c r="O1329" i="22"/>
  <c r="O1330" i="22"/>
  <c r="O1331" i="22"/>
  <c r="O1332" i="22"/>
  <c r="O1333" i="22"/>
  <c r="O1334" i="22"/>
  <c r="O1335" i="22"/>
  <c r="O1336" i="22"/>
  <c r="O1337" i="22"/>
  <c r="O1338" i="22"/>
  <c r="O1339" i="22"/>
  <c r="O1340" i="22"/>
  <c r="O1341" i="22"/>
  <c r="O1342" i="22"/>
  <c r="O1343" i="22"/>
  <c r="O1344" i="22"/>
  <c r="O1345" i="22"/>
  <c r="O1346" i="22"/>
  <c r="O1347" i="22"/>
  <c r="O1348" i="22"/>
  <c r="O1349" i="22"/>
  <c r="O1350" i="22"/>
  <c r="O1351" i="22"/>
  <c r="O1352" i="22"/>
  <c r="O1353" i="22"/>
  <c r="O1354" i="22"/>
  <c r="O1355" i="22"/>
  <c r="O1356" i="22"/>
  <c r="O1357" i="22"/>
  <c r="O1358" i="22"/>
  <c r="O1359" i="22"/>
  <c r="O1360" i="22"/>
  <c r="O1361" i="22"/>
  <c r="O1362" i="22"/>
  <c r="O1363" i="22"/>
  <c r="O1364" i="22"/>
  <c r="O1365" i="22"/>
  <c r="O1366" i="22"/>
  <c r="O1367" i="22"/>
  <c r="O1368" i="22"/>
  <c r="O1369" i="22"/>
  <c r="O1370" i="22"/>
  <c r="O1371" i="22"/>
  <c r="O1372" i="22"/>
  <c r="O1373" i="22"/>
  <c r="O1374" i="22"/>
  <c r="O1375" i="22"/>
  <c r="O1376" i="22"/>
  <c r="O1377" i="22"/>
  <c r="O1378" i="22"/>
  <c r="O1379" i="22"/>
  <c r="O1380" i="22"/>
  <c r="O1381" i="22"/>
  <c r="O1382" i="22"/>
  <c r="O1383" i="22"/>
  <c r="O1384" i="22"/>
  <c r="O1385" i="22"/>
  <c r="O1386" i="22"/>
  <c r="O1387" i="22"/>
  <c r="O1388" i="22"/>
  <c r="O1389" i="22"/>
  <c r="O1390" i="22"/>
  <c r="O1391" i="22"/>
  <c r="O1392" i="22"/>
  <c r="O1393" i="22"/>
  <c r="O1394" i="22"/>
  <c r="O1395" i="22"/>
  <c r="O1396" i="22"/>
  <c r="O1397" i="22"/>
  <c r="O1398" i="22"/>
  <c r="O1399" i="22"/>
  <c r="O1400" i="22"/>
  <c r="O1401" i="22"/>
  <c r="O1402" i="22"/>
  <c r="O1403" i="22"/>
  <c r="O1404" i="22"/>
  <c r="O1405" i="22"/>
  <c r="O1406" i="22"/>
  <c r="O1407" i="22"/>
  <c r="O1408" i="22"/>
  <c r="O1409" i="22"/>
  <c r="O1410" i="22"/>
  <c r="O1411" i="22"/>
  <c r="O1412" i="22"/>
  <c r="O1413" i="22"/>
  <c r="O1414" i="22"/>
  <c r="O1415" i="22"/>
  <c r="O1416" i="22"/>
  <c r="O1417" i="22"/>
  <c r="O1418" i="22"/>
  <c r="O1419" i="22"/>
  <c r="O1420" i="22"/>
  <c r="O1421" i="22"/>
  <c r="O1422" i="22"/>
  <c r="O1423" i="22"/>
  <c r="O1424" i="22"/>
  <c r="O1425" i="22"/>
  <c r="O1426" i="22"/>
  <c r="O1427" i="22"/>
  <c r="O1428" i="22"/>
  <c r="O1429" i="22"/>
  <c r="O1430" i="22"/>
  <c r="O1431" i="22"/>
  <c r="O1432" i="22"/>
  <c r="O1433" i="22"/>
  <c r="O1434" i="22"/>
  <c r="O1435" i="22"/>
  <c r="O1436" i="22"/>
  <c r="O1437" i="22"/>
  <c r="O1438" i="22"/>
  <c r="O1439" i="22"/>
  <c r="O1440" i="22"/>
  <c r="O1441" i="22"/>
  <c r="O1442" i="22"/>
  <c r="O1443" i="22"/>
  <c r="O1444" i="22"/>
  <c r="O1445" i="22"/>
  <c r="O1446" i="22"/>
  <c r="O1447" i="22"/>
  <c r="O1448" i="22"/>
  <c r="O1449" i="22"/>
  <c r="O1450" i="22"/>
  <c r="O1451" i="22"/>
  <c r="O1452" i="22"/>
  <c r="O1453" i="22"/>
  <c r="O1454" i="22"/>
  <c r="O1455" i="22"/>
  <c r="O1456" i="22"/>
  <c r="O1457" i="22"/>
  <c r="O1458" i="22"/>
  <c r="O1459" i="22"/>
  <c r="O1460" i="22"/>
  <c r="O1461" i="22"/>
  <c r="O1462" i="22"/>
  <c r="O1463" i="22"/>
  <c r="O1464" i="22"/>
  <c r="O1465" i="22"/>
  <c r="O1466" i="22"/>
  <c r="O1467" i="22"/>
  <c r="O1468" i="22"/>
  <c r="O1469" i="22"/>
  <c r="O1470" i="22"/>
  <c r="O1471" i="22"/>
  <c r="O1472" i="22"/>
  <c r="O1473" i="22"/>
  <c r="O1474" i="22"/>
  <c r="O1475" i="22"/>
  <c r="O1476" i="22"/>
  <c r="O1477" i="22"/>
  <c r="O1478" i="22"/>
  <c r="O1479" i="22"/>
  <c r="O1480" i="22"/>
  <c r="O1481" i="22"/>
  <c r="O1482" i="22"/>
  <c r="O1483" i="22"/>
  <c r="O1484" i="22"/>
  <c r="O1485" i="22"/>
  <c r="O1486" i="22"/>
  <c r="O1487" i="22"/>
  <c r="O1488" i="22"/>
  <c r="O1489" i="22"/>
  <c r="O1490" i="22"/>
  <c r="O1491" i="22"/>
  <c r="O1492" i="22"/>
  <c r="O1493" i="22"/>
  <c r="O1494" i="22"/>
  <c r="O1495" i="22"/>
  <c r="O1496" i="22"/>
  <c r="O1497" i="22"/>
  <c r="O1498" i="22"/>
  <c r="O1499" i="22"/>
  <c r="O1500" i="22"/>
  <c r="O1501" i="22"/>
  <c r="O1502" i="22"/>
  <c r="O1503" i="22"/>
  <c r="O1504" i="22"/>
  <c r="O1505" i="22"/>
  <c r="O1506" i="22"/>
  <c r="O1507" i="22"/>
  <c r="O1508" i="22"/>
  <c r="O1509" i="22"/>
  <c r="O1510" i="22"/>
  <c r="O1511" i="22"/>
  <c r="O1512" i="22"/>
  <c r="O1513" i="22"/>
  <c r="O1514" i="22"/>
  <c r="O1515" i="22"/>
  <c r="O1516" i="22"/>
  <c r="O1517" i="22"/>
  <c r="O1518" i="22"/>
  <c r="O1519" i="22"/>
  <c r="O1520" i="22"/>
  <c r="O1521" i="22"/>
  <c r="O1522" i="22"/>
  <c r="O1523" i="22"/>
  <c r="O1524" i="22"/>
  <c r="O1525" i="22"/>
  <c r="O1526" i="22"/>
  <c r="O1527" i="22"/>
  <c r="O1528" i="22"/>
  <c r="O1529" i="22"/>
  <c r="O1530" i="22"/>
  <c r="O1531" i="22"/>
  <c r="O1532" i="22"/>
  <c r="O1533" i="22"/>
  <c r="O1534" i="22"/>
  <c r="O1535" i="22"/>
  <c r="O1536" i="22"/>
  <c r="O1537" i="22"/>
  <c r="O1538" i="22"/>
  <c r="O1539" i="22"/>
  <c r="O1540" i="22"/>
  <c r="O1541" i="22"/>
  <c r="O1542" i="22"/>
  <c r="O1543" i="22"/>
  <c r="O1544" i="22"/>
  <c r="O1545" i="22"/>
  <c r="O1546" i="22"/>
  <c r="O1547" i="22"/>
  <c r="O1548" i="22"/>
  <c r="O1549" i="22"/>
  <c r="O1550" i="22"/>
  <c r="O1551" i="22"/>
  <c r="O1552" i="22"/>
  <c r="O1553" i="22"/>
  <c r="O1554" i="22"/>
  <c r="O1555" i="22"/>
  <c r="O1556" i="22"/>
  <c r="O1557" i="22"/>
  <c r="O1558" i="22"/>
  <c r="O1559" i="22"/>
  <c r="O1560" i="22"/>
  <c r="O1561" i="22"/>
  <c r="O1562" i="22"/>
  <c r="O1563" i="22"/>
  <c r="O1564" i="22"/>
  <c r="O1565" i="22"/>
  <c r="O1566" i="22"/>
  <c r="O1567" i="22"/>
  <c r="O1568" i="22"/>
  <c r="O1569" i="22"/>
  <c r="O1570" i="22"/>
  <c r="O1571" i="22"/>
  <c r="O1572" i="22"/>
  <c r="O1573" i="22"/>
  <c r="O1574" i="22"/>
  <c r="O1575" i="22"/>
  <c r="O1576" i="22"/>
  <c r="O1577" i="22"/>
  <c r="O1578" i="22"/>
  <c r="O1579" i="22"/>
  <c r="O1580" i="22"/>
  <c r="O1581" i="22"/>
  <c r="O1582" i="22"/>
  <c r="O1583" i="22"/>
  <c r="O1584" i="22"/>
  <c r="O1585" i="22"/>
  <c r="O1586" i="22"/>
  <c r="O1587" i="22"/>
  <c r="O1588" i="22"/>
  <c r="O1589" i="22"/>
  <c r="O1590" i="22"/>
  <c r="O1591" i="22"/>
  <c r="O1592" i="22"/>
  <c r="O1593" i="22"/>
  <c r="O1594" i="22"/>
  <c r="O1595" i="22"/>
  <c r="O1596" i="22"/>
  <c r="O1597" i="22"/>
  <c r="O1598" i="22"/>
  <c r="O1599" i="22"/>
  <c r="O1600" i="22"/>
  <c r="O1601" i="22"/>
  <c r="O1602" i="22"/>
  <c r="O1603" i="22"/>
  <c r="O1604" i="22"/>
  <c r="O1605" i="22"/>
  <c r="O1606" i="22"/>
  <c r="O1607" i="22"/>
  <c r="O1608" i="22"/>
  <c r="O1609" i="22"/>
  <c r="O1610" i="22"/>
  <c r="O1611" i="22"/>
  <c r="O1612" i="22"/>
  <c r="O1613" i="22"/>
  <c r="O1614" i="22"/>
  <c r="O1615" i="22"/>
  <c r="O1616" i="22"/>
  <c r="O1617" i="22"/>
  <c r="O1618" i="22"/>
  <c r="O1619" i="22"/>
  <c r="O1620" i="22"/>
  <c r="O1621" i="22"/>
  <c r="O1622" i="22"/>
  <c r="O1623" i="22"/>
  <c r="O1624" i="22"/>
  <c r="O1625" i="22"/>
  <c r="O1626" i="22"/>
  <c r="O1627" i="22"/>
  <c r="O1628" i="22"/>
  <c r="O1629" i="22"/>
  <c r="O1630" i="22"/>
  <c r="O1631" i="22"/>
  <c r="O1632" i="22"/>
  <c r="O1633" i="22"/>
  <c r="O1634" i="22"/>
  <c r="O1635" i="22"/>
  <c r="O1636" i="22"/>
  <c r="O1637" i="22"/>
  <c r="O1638" i="22"/>
  <c r="O1639" i="22"/>
  <c r="O1640" i="22"/>
  <c r="O1641" i="22"/>
  <c r="O1642" i="22"/>
  <c r="O1643" i="22"/>
  <c r="O1644" i="22"/>
  <c r="O1645" i="22"/>
  <c r="O1646" i="22"/>
  <c r="O1647" i="22"/>
  <c r="O1648" i="22"/>
  <c r="O1649" i="22"/>
  <c r="O1650" i="22"/>
  <c r="O1651" i="22"/>
  <c r="O1652" i="22"/>
  <c r="O1653" i="22"/>
  <c r="O1654" i="22"/>
  <c r="O1655" i="22"/>
  <c r="O1656" i="22"/>
  <c r="O1657" i="22"/>
  <c r="O1658" i="22"/>
  <c r="O1659" i="22"/>
  <c r="O1660" i="22"/>
  <c r="O1661" i="22"/>
  <c r="O1662" i="22"/>
  <c r="O1663" i="22"/>
  <c r="O1664" i="22"/>
  <c r="O1665" i="22"/>
  <c r="O1666" i="22"/>
  <c r="O1667" i="22"/>
  <c r="O1668" i="22"/>
  <c r="O1669" i="22"/>
  <c r="O1670" i="22"/>
  <c r="O1671" i="22"/>
  <c r="O1672" i="22"/>
  <c r="O1673" i="22"/>
  <c r="O1674" i="22"/>
  <c r="O1675" i="22"/>
  <c r="O1676" i="22"/>
  <c r="O1677" i="22"/>
  <c r="O1678" i="22"/>
  <c r="O1679" i="22"/>
  <c r="O1680" i="22"/>
  <c r="O1681" i="22"/>
  <c r="O1682" i="22"/>
  <c r="O1683" i="22"/>
  <c r="O1684" i="22"/>
  <c r="O1685" i="22"/>
  <c r="O1686" i="22"/>
  <c r="O1687" i="22"/>
  <c r="O1688" i="22"/>
  <c r="O1689" i="22"/>
  <c r="O1690" i="22"/>
  <c r="O1691" i="22"/>
  <c r="O1692" i="22"/>
  <c r="O1693" i="22"/>
  <c r="O1694" i="22"/>
  <c r="O1695" i="22"/>
  <c r="O1696" i="22"/>
  <c r="O1697" i="22"/>
  <c r="O1698" i="22"/>
  <c r="O1699" i="22"/>
  <c r="O1700" i="22"/>
  <c r="O1701" i="22"/>
  <c r="O1702" i="22"/>
  <c r="O1703" i="22"/>
  <c r="O1704" i="22"/>
  <c r="O1705" i="22"/>
  <c r="O1706" i="22"/>
  <c r="O1707" i="22"/>
  <c r="O1708" i="22"/>
  <c r="O1709" i="22"/>
  <c r="O1710" i="22"/>
  <c r="O1711" i="22"/>
  <c r="O1712" i="22"/>
  <c r="O1713" i="22"/>
  <c r="O1714" i="22"/>
  <c r="O1715" i="22"/>
  <c r="O1716" i="22"/>
  <c r="O1717" i="22"/>
  <c r="O1718" i="22"/>
  <c r="O1719" i="22"/>
  <c r="O1720" i="22"/>
  <c r="O1721" i="22"/>
  <c r="O1722" i="22"/>
  <c r="O1723" i="22"/>
  <c r="O1724" i="22"/>
  <c r="O1725" i="22"/>
  <c r="O1726" i="22"/>
  <c r="O1727" i="22"/>
  <c r="O1728" i="22"/>
  <c r="O1729" i="22"/>
  <c r="O1730" i="22"/>
  <c r="O1731" i="22"/>
  <c r="O1732" i="22"/>
  <c r="O1733" i="22"/>
  <c r="O1734" i="22"/>
  <c r="O1735" i="22"/>
  <c r="O1736" i="22"/>
  <c r="O1737" i="22"/>
  <c r="O1738" i="22"/>
  <c r="O1739" i="22"/>
  <c r="O1740" i="22"/>
  <c r="O1741" i="22"/>
  <c r="O1742" i="22"/>
  <c r="O1743" i="22"/>
  <c r="O1744" i="22"/>
  <c r="O1745" i="22"/>
  <c r="O1746" i="22"/>
  <c r="O1747" i="22"/>
  <c r="O1748" i="22"/>
  <c r="O1749" i="22"/>
  <c r="O1750" i="22"/>
  <c r="O1751" i="22"/>
  <c r="O1752" i="22"/>
  <c r="O1753" i="22"/>
  <c r="O1754" i="22"/>
  <c r="O1755" i="22"/>
  <c r="O1756" i="22"/>
  <c r="O1757" i="22"/>
  <c r="O1758" i="22"/>
  <c r="O1759" i="22"/>
  <c r="O1760" i="22"/>
  <c r="O1761" i="22"/>
  <c r="O1762" i="22"/>
  <c r="O1763" i="22"/>
  <c r="O1764" i="22"/>
  <c r="O1765" i="22"/>
  <c r="O1766" i="22"/>
  <c r="O1767" i="22"/>
  <c r="O1768" i="22"/>
  <c r="O1769" i="22"/>
  <c r="O1770" i="22"/>
  <c r="O1771" i="22"/>
  <c r="O1772" i="22"/>
  <c r="O1773" i="22"/>
  <c r="O1774" i="22"/>
  <c r="O1775" i="22"/>
  <c r="O1776" i="22"/>
  <c r="O1777" i="22"/>
  <c r="O1778" i="22"/>
  <c r="O1779" i="22"/>
  <c r="O1780" i="22"/>
  <c r="O1781" i="22"/>
  <c r="O1782" i="22"/>
  <c r="O1783" i="22"/>
  <c r="O1784" i="22"/>
  <c r="O1785" i="22"/>
  <c r="O1786" i="22"/>
  <c r="O1787" i="22"/>
  <c r="O1788" i="22"/>
  <c r="O1789" i="22"/>
  <c r="O1790" i="22"/>
  <c r="O1791" i="22"/>
  <c r="O1792" i="22"/>
  <c r="O1793" i="22"/>
  <c r="O1794" i="22"/>
  <c r="O1795" i="22"/>
  <c r="O1796" i="22"/>
  <c r="O1797" i="22"/>
  <c r="O1798" i="22"/>
  <c r="O1799" i="22"/>
  <c r="O1800" i="22"/>
  <c r="O1801" i="22"/>
  <c r="O1802" i="22"/>
  <c r="O1803" i="22"/>
  <c r="O1804" i="22"/>
  <c r="O1805" i="22"/>
  <c r="O1806" i="22"/>
  <c r="O1807" i="22"/>
  <c r="O1808" i="22"/>
  <c r="O1809" i="22"/>
  <c r="O1810" i="22"/>
  <c r="O1811" i="22"/>
  <c r="O1812" i="22"/>
  <c r="O1813" i="22"/>
  <c r="O1814" i="22"/>
  <c r="O1815" i="22"/>
  <c r="O1816" i="22"/>
  <c r="O1817" i="22"/>
  <c r="O1818" i="22"/>
  <c r="O1819" i="22"/>
  <c r="O1820" i="22"/>
  <c r="O1821" i="22"/>
  <c r="O1822" i="22"/>
  <c r="O1823" i="22"/>
  <c r="O1824" i="22"/>
  <c r="O1825" i="22"/>
  <c r="O1826" i="22"/>
  <c r="O1827" i="22"/>
  <c r="O1828" i="22"/>
  <c r="O1829" i="22"/>
  <c r="O1830" i="22"/>
  <c r="O1831" i="22"/>
  <c r="O1832" i="22"/>
  <c r="O1833" i="22"/>
  <c r="O1834" i="22"/>
  <c r="O1835" i="22"/>
  <c r="O1836" i="22"/>
  <c r="O1837" i="22"/>
  <c r="O1838" i="22"/>
  <c r="O1839" i="22"/>
  <c r="O1840" i="22"/>
  <c r="O1841" i="22"/>
  <c r="O1842" i="22"/>
  <c r="O1843" i="22"/>
  <c r="O1844" i="22"/>
  <c r="O1845" i="22"/>
  <c r="O1846" i="22"/>
  <c r="O1847" i="22"/>
  <c r="O1848" i="22"/>
  <c r="O1849" i="22"/>
  <c r="O1850" i="22"/>
  <c r="O1851" i="22"/>
  <c r="O1852" i="22"/>
  <c r="O1853" i="22"/>
  <c r="O1854" i="22"/>
  <c r="O1855" i="22"/>
  <c r="O1856" i="22"/>
  <c r="O1857" i="22"/>
  <c r="O1858" i="22"/>
  <c r="O1859" i="22"/>
  <c r="O1860" i="22"/>
  <c r="O1861" i="22"/>
  <c r="O1862" i="22"/>
  <c r="O1863" i="22"/>
  <c r="O1864" i="22"/>
  <c r="O1865" i="22"/>
  <c r="O1866" i="22"/>
  <c r="O1867" i="22"/>
  <c r="O1868" i="22"/>
  <c r="O1869" i="22"/>
  <c r="O1870" i="22"/>
  <c r="O1871" i="22"/>
  <c r="O1872" i="22"/>
  <c r="O1873" i="22"/>
  <c r="O1874" i="22"/>
  <c r="O1875" i="22"/>
  <c r="O1876" i="22"/>
  <c r="O1877" i="22"/>
  <c r="O1878" i="22"/>
  <c r="O1879" i="22"/>
  <c r="O1880" i="22"/>
  <c r="O1881" i="22"/>
  <c r="O1882" i="22"/>
  <c r="O1883" i="22"/>
  <c r="O1884" i="22"/>
  <c r="O1885" i="22"/>
  <c r="O1886" i="22"/>
  <c r="O1887" i="22"/>
  <c r="O1888" i="22"/>
  <c r="O1889" i="22"/>
  <c r="O1890" i="22"/>
  <c r="O1891" i="22"/>
  <c r="O1892" i="22"/>
  <c r="O1893" i="22"/>
  <c r="O1894" i="22"/>
  <c r="O1895" i="22"/>
  <c r="O1896" i="22"/>
  <c r="O1897" i="22"/>
  <c r="O1898" i="22"/>
  <c r="O1899" i="22"/>
  <c r="O1900" i="22"/>
  <c r="O1901" i="22"/>
  <c r="O1902" i="22"/>
  <c r="O1903" i="22"/>
  <c r="O1904" i="22"/>
  <c r="O1905" i="22"/>
  <c r="O1906" i="22"/>
  <c r="O1907" i="22"/>
  <c r="O1908" i="22"/>
  <c r="O1909" i="22"/>
  <c r="O1910" i="22"/>
  <c r="O1911" i="22"/>
  <c r="O1912" i="22"/>
  <c r="O1913" i="22"/>
  <c r="O1914" i="22"/>
  <c r="O1915" i="22"/>
  <c r="O1916" i="22"/>
  <c r="O1917" i="22"/>
  <c r="O1918" i="22"/>
  <c r="O1919" i="22"/>
  <c r="O1920" i="22"/>
  <c r="O1921" i="22"/>
  <c r="O1922" i="22"/>
  <c r="O1923" i="22"/>
  <c r="O1924" i="22"/>
  <c r="O1925" i="22"/>
  <c r="O1926" i="22"/>
  <c r="O1927" i="22"/>
  <c r="O1928" i="22"/>
  <c r="O1929" i="22"/>
  <c r="O1930" i="22"/>
  <c r="O1931" i="22"/>
  <c r="O1932" i="22"/>
  <c r="O1933" i="22"/>
  <c r="O1934" i="22"/>
  <c r="O1935" i="22"/>
  <c r="O1936" i="22"/>
  <c r="O1937" i="22"/>
  <c r="O1938" i="22"/>
  <c r="O1939" i="22"/>
  <c r="O1940" i="22"/>
  <c r="O1941" i="22"/>
  <c r="O1942" i="22"/>
  <c r="O1943" i="22"/>
  <c r="O1944" i="22"/>
  <c r="O1945" i="22"/>
  <c r="O1946" i="22"/>
  <c r="O1947" i="22"/>
  <c r="O1948" i="22"/>
  <c r="O1949" i="22"/>
  <c r="O1950" i="22"/>
  <c r="O1951" i="22"/>
  <c r="O1952" i="22"/>
  <c r="O1953" i="22"/>
  <c r="O1954" i="22"/>
  <c r="O1955" i="22"/>
  <c r="O1956" i="22"/>
  <c r="O1957" i="22"/>
  <c r="O1958" i="22"/>
  <c r="O1959" i="22"/>
  <c r="O1960" i="22"/>
  <c r="O1961" i="22"/>
  <c r="O1962" i="22"/>
  <c r="O1963" i="22"/>
  <c r="O1964" i="22"/>
  <c r="N2" i="22"/>
  <c r="N3" i="22"/>
  <c r="N4" i="22"/>
  <c r="N5" i="22"/>
  <c r="N6" i="22"/>
  <c r="N7" i="22"/>
  <c r="N8" i="22"/>
  <c r="N9" i="22"/>
  <c r="N10" i="22"/>
  <c r="N11" i="22"/>
  <c r="N12" i="22"/>
  <c r="N13" i="22"/>
  <c r="N14" i="22"/>
  <c r="N15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6" i="22"/>
  <c r="N37" i="22"/>
  <c r="N38" i="22"/>
  <c r="N39" i="22"/>
  <c r="N40" i="22"/>
  <c r="N41" i="22"/>
  <c r="N42" i="22"/>
  <c r="N43" i="22"/>
  <c r="N44" i="22"/>
  <c r="N45" i="22"/>
  <c r="N46" i="22"/>
  <c r="N47" i="22"/>
  <c r="N48" i="22"/>
  <c r="N49" i="22"/>
  <c r="N50" i="22"/>
  <c r="N51" i="22"/>
  <c r="N52" i="22"/>
  <c r="N53" i="22"/>
  <c r="N54" i="22"/>
  <c r="N55" i="22"/>
  <c r="N56" i="22"/>
  <c r="N57" i="22"/>
  <c r="N58" i="22"/>
  <c r="N59" i="22"/>
  <c r="N60" i="22"/>
  <c r="N61" i="22"/>
  <c r="N62" i="22"/>
  <c r="N63" i="22"/>
  <c r="N64" i="22"/>
  <c r="N65" i="22"/>
  <c r="N66" i="22"/>
  <c r="N67" i="22"/>
  <c r="N68" i="22"/>
  <c r="N69" i="22"/>
  <c r="N70" i="22"/>
  <c r="N71" i="22"/>
  <c r="N72" i="22"/>
  <c r="N73" i="22"/>
  <c r="N74" i="22"/>
  <c r="N75" i="22"/>
  <c r="N76" i="22"/>
  <c r="N77" i="22"/>
  <c r="N78" i="22"/>
  <c r="N79" i="22"/>
  <c r="N80" i="22"/>
  <c r="N81" i="22"/>
  <c r="N82" i="22"/>
  <c r="N83" i="22"/>
  <c r="N84" i="22"/>
  <c r="N85" i="22"/>
  <c r="N86" i="22"/>
  <c r="N87" i="22"/>
  <c r="N88" i="22"/>
  <c r="N89" i="22"/>
  <c r="N90" i="22"/>
  <c r="N91" i="22"/>
  <c r="N92" i="22"/>
  <c r="N93" i="22"/>
  <c r="N94" i="22"/>
  <c r="N95" i="22"/>
  <c r="N96" i="22"/>
  <c r="N97" i="22"/>
  <c r="N98" i="22"/>
  <c r="N99" i="22"/>
  <c r="N100" i="22"/>
  <c r="N101" i="22"/>
  <c r="N102" i="22"/>
  <c r="N103" i="22"/>
  <c r="N104" i="22"/>
  <c r="N105" i="22"/>
  <c r="N106" i="22"/>
  <c r="N107" i="22"/>
  <c r="N108" i="22"/>
  <c r="N109" i="22"/>
  <c r="N110" i="22"/>
  <c r="N111" i="22"/>
  <c r="N112" i="22"/>
  <c r="N113" i="22"/>
  <c r="N114" i="22"/>
  <c r="N115" i="22"/>
  <c r="N116" i="22"/>
  <c r="N117" i="22"/>
  <c r="N118" i="22"/>
  <c r="N119" i="22"/>
  <c r="N120" i="22"/>
  <c r="N121" i="22"/>
  <c r="N122" i="22"/>
  <c r="N123" i="22"/>
  <c r="N124" i="22"/>
  <c r="N125" i="22"/>
  <c r="N126" i="22"/>
  <c r="N127" i="22"/>
  <c r="N128" i="22"/>
  <c r="N129" i="22"/>
  <c r="N130" i="22"/>
  <c r="N131" i="22"/>
  <c r="N132" i="22"/>
  <c r="N133" i="22"/>
  <c r="N134" i="22"/>
  <c r="N135" i="22"/>
  <c r="N136" i="22"/>
  <c r="N137" i="22"/>
  <c r="N138" i="22"/>
  <c r="N139" i="22"/>
  <c r="N140" i="22"/>
  <c r="N141" i="22"/>
  <c r="N142" i="22"/>
  <c r="N143" i="22"/>
  <c r="N144" i="22"/>
  <c r="N145" i="22"/>
  <c r="N146" i="22"/>
  <c r="N147" i="22"/>
  <c r="N148" i="22"/>
  <c r="N149" i="22"/>
  <c r="N150" i="22"/>
  <c r="N151" i="22"/>
  <c r="N152" i="22"/>
  <c r="N153" i="22"/>
  <c r="N154" i="22"/>
  <c r="N155" i="22"/>
  <c r="N156" i="22"/>
  <c r="N157" i="22"/>
  <c r="N158" i="22"/>
  <c r="N159" i="22"/>
  <c r="N160" i="22"/>
  <c r="N161" i="22"/>
  <c r="N162" i="22"/>
  <c r="N163" i="22"/>
  <c r="N164" i="22"/>
  <c r="N165" i="22"/>
  <c r="N166" i="22"/>
  <c r="N167" i="22"/>
  <c r="N168" i="22"/>
  <c r="N169" i="22"/>
  <c r="N170" i="22"/>
  <c r="N171" i="22"/>
  <c r="N172" i="22"/>
  <c r="N173" i="22"/>
  <c r="N174" i="22"/>
  <c r="N175" i="22"/>
  <c r="N176" i="22"/>
  <c r="N177" i="22"/>
  <c r="N178" i="22"/>
  <c r="N179" i="22"/>
  <c r="N180" i="22"/>
  <c r="N181" i="22"/>
  <c r="N182" i="22"/>
  <c r="N183" i="22"/>
  <c r="N184" i="22"/>
  <c r="N185" i="22"/>
  <c r="N186" i="22"/>
  <c r="N187" i="22"/>
  <c r="N188" i="22"/>
  <c r="N189" i="22"/>
  <c r="N190" i="22"/>
  <c r="N191" i="22"/>
  <c r="N192" i="22"/>
  <c r="N193" i="22"/>
  <c r="N194" i="22"/>
  <c r="N195" i="22"/>
  <c r="N196" i="22"/>
  <c r="N197" i="22"/>
  <c r="N198" i="22"/>
  <c r="N199" i="22"/>
  <c r="N200" i="22"/>
  <c r="N201" i="22"/>
  <c r="N202" i="22"/>
  <c r="N203" i="22"/>
  <c r="N204" i="22"/>
  <c r="N205" i="22"/>
  <c r="N206" i="22"/>
  <c r="N207" i="22"/>
  <c r="N208" i="22"/>
  <c r="N209" i="22"/>
  <c r="N210" i="22"/>
  <c r="N211" i="22"/>
  <c r="N212" i="22"/>
  <c r="N213" i="22"/>
  <c r="N214" i="22"/>
  <c r="N215" i="22"/>
  <c r="N216" i="22"/>
  <c r="N217" i="22"/>
  <c r="N218" i="22"/>
  <c r="N219" i="22"/>
  <c r="N220" i="22"/>
  <c r="N221" i="22"/>
  <c r="N222" i="22"/>
  <c r="N223" i="22"/>
  <c r="N224" i="22"/>
  <c r="N225" i="22"/>
  <c r="N226" i="22"/>
  <c r="N227" i="22"/>
  <c r="N228" i="22"/>
  <c r="N229" i="22"/>
  <c r="N230" i="22"/>
  <c r="N231" i="22"/>
  <c r="N232" i="22"/>
  <c r="N233" i="22"/>
  <c r="N234" i="22"/>
  <c r="N235" i="22"/>
  <c r="N236" i="22"/>
  <c r="N237" i="22"/>
  <c r="N238" i="22"/>
  <c r="N239" i="22"/>
  <c r="N240" i="22"/>
  <c r="N241" i="22"/>
  <c r="N242" i="22"/>
  <c r="N243" i="22"/>
  <c r="N244" i="22"/>
  <c r="N245" i="22"/>
  <c r="N246" i="22"/>
  <c r="N247" i="22"/>
  <c r="N248" i="22"/>
  <c r="N249" i="22"/>
  <c r="N250" i="22"/>
  <c r="N251" i="22"/>
  <c r="N252" i="22"/>
  <c r="N253" i="22"/>
  <c r="N254" i="22"/>
  <c r="N255" i="22"/>
  <c r="N256" i="22"/>
  <c r="N257" i="22"/>
  <c r="N258" i="22"/>
  <c r="N259" i="22"/>
  <c r="N260" i="22"/>
  <c r="N261" i="22"/>
  <c r="N262" i="22"/>
  <c r="N263" i="22"/>
  <c r="N264" i="22"/>
  <c r="N265" i="22"/>
  <c r="N266" i="22"/>
  <c r="N267" i="22"/>
  <c r="N268" i="22"/>
  <c r="N269" i="22"/>
  <c r="N270" i="22"/>
  <c r="N271" i="22"/>
  <c r="N272" i="22"/>
  <c r="N273" i="22"/>
  <c r="N274" i="22"/>
  <c r="N275" i="22"/>
  <c r="N276" i="22"/>
  <c r="N277" i="22"/>
  <c r="N278" i="22"/>
  <c r="N279" i="22"/>
  <c r="N280" i="22"/>
  <c r="N281" i="22"/>
  <c r="N282" i="22"/>
  <c r="N283" i="22"/>
  <c r="N284" i="22"/>
  <c r="N285" i="22"/>
  <c r="N286" i="22"/>
  <c r="N287" i="22"/>
  <c r="N288" i="22"/>
  <c r="N289" i="22"/>
  <c r="N290" i="22"/>
  <c r="N291" i="22"/>
  <c r="N292" i="22"/>
  <c r="N293" i="22"/>
  <c r="N294" i="22"/>
  <c r="N295" i="22"/>
  <c r="N296" i="22"/>
  <c r="N297" i="22"/>
  <c r="N298" i="22"/>
  <c r="N299" i="22"/>
  <c r="N300" i="22"/>
  <c r="N301" i="22"/>
  <c r="N302" i="22"/>
  <c r="N303" i="22"/>
  <c r="N304" i="22"/>
  <c r="N305" i="22"/>
  <c r="N306" i="22"/>
  <c r="N307" i="22"/>
  <c r="N308" i="22"/>
  <c r="N309" i="22"/>
  <c r="N310" i="22"/>
  <c r="N311" i="22"/>
  <c r="N312" i="22"/>
  <c r="N313" i="22"/>
  <c r="N314" i="22"/>
  <c r="N315" i="22"/>
  <c r="N316" i="22"/>
  <c r="N317" i="22"/>
  <c r="N318" i="22"/>
  <c r="N319" i="22"/>
  <c r="N320" i="22"/>
  <c r="N321" i="22"/>
  <c r="N322" i="22"/>
  <c r="N323" i="22"/>
  <c r="N324" i="22"/>
  <c r="N325" i="22"/>
  <c r="N326" i="22"/>
  <c r="N327" i="22"/>
  <c r="N328" i="22"/>
  <c r="N329" i="22"/>
  <c r="N330" i="22"/>
  <c r="N331" i="22"/>
  <c r="N332" i="22"/>
  <c r="N333" i="22"/>
  <c r="N334" i="22"/>
  <c r="N335" i="22"/>
  <c r="N336" i="22"/>
  <c r="N337" i="22"/>
  <c r="N338" i="22"/>
  <c r="N339" i="22"/>
  <c r="N340" i="22"/>
  <c r="N341" i="22"/>
  <c r="N342" i="22"/>
  <c r="N343" i="22"/>
  <c r="N344" i="22"/>
  <c r="N345" i="22"/>
  <c r="N346" i="22"/>
  <c r="N347" i="22"/>
  <c r="N348" i="22"/>
  <c r="N349" i="22"/>
  <c r="N350" i="22"/>
  <c r="N351" i="22"/>
  <c r="N352" i="22"/>
  <c r="N353" i="22"/>
  <c r="N354" i="22"/>
  <c r="N355" i="22"/>
  <c r="N356" i="22"/>
  <c r="N357" i="22"/>
  <c r="N358" i="22"/>
  <c r="N359" i="22"/>
  <c r="N360" i="22"/>
  <c r="N361" i="22"/>
  <c r="N362" i="22"/>
  <c r="N363" i="22"/>
  <c r="N364" i="22"/>
  <c r="N365" i="22"/>
  <c r="N366" i="22"/>
  <c r="N367" i="22"/>
  <c r="N368" i="22"/>
  <c r="N369" i="22"/>
  <c r="N370" i="22"/>
  <c r="N371" i="22"/>
  <c r="N372" i="22"/>
  <c r="N373" i="22"/>
  <c r="N374" i="22"/>
  <c r="N375" i="22"/>
  <c r="N376" i="22"/>
  <c r="N377" i="22"/>
  <c r="N378" i="22"/>
  <c r="N379" i="22"/>
  <c r="N380" i="22"/>
  <c r="N381" i="22"/>
  <c r="N382" i="22"/>
  <c r="N383" i="22"/>
  <c r="N384" i="22"/>
  <c r="N385" i="22"/>
  <c r="N386" i="22"/>
  <c r="N387" i="22"/>
  <c r="N388" i="22"/>
  <c r="N389" i="22"/>
  <c r="N390" i="22"/>
  <c r="N391" i="22"/>
  <c r="N392" i="22"/>
  <c r="N393" i="22"/>
  <c r="N394" i="22"/>
  <c r="N395" i="22"/>
  <c r="N396" i="22"/>
  <c r="N397" i="22"/>
  <c r="N398" i="22"/>
  <c r="N399" i="22"/>
  <c r="N400" i="22"/>
  <c r="N401" i="22"/>
  <c r="N402" i="22"/>
  <c r="N403" i="22"/>
  <c r="N404" i="22"/>
  <c r="N405" i="22"/>
  <c r="N406" i="22"/>
  <c r="N407" i="22"/>
  <c r="N408" i="22"/>
  <c r="N409" i="22"/>
  <c r="N410" i="22"/>
  <c r="N411" i="22"/>
  <c r="N412" i="22"/>
  <c r="N413" i="22"/>
  <c r="N414" i="22"/>
  <c r="N415" i="22"/>
  <c r="N416" i="22"/>
  <c r="N417" i="22"/>
  <c r="N418" i="22"/>
  <c r="N419" i="22"/>
  <c r="N420" i="22"/>
  <c r="N421" i="22"/>
  <c r="N422" i="22"/>
  <c r="N423" i="22"/>
  <c r="N424" i="22"/>
  <c r="N425" i="22"/>
  <c r="N426" i="22"/>
  <c r="N427" i="22"/>
  <c r="N428" i="22"/>
  <c r="N429" i="22"/>
  <c r="N430" i="22"/>
  <c r="N431" i="22"/>
  <c r="N432" i="22"/>
  <c r="N433" i="22"/>
  <c r="N434" i="22"/>
  <c r="N435" i="22"/>
  <c r="N436" i="22"/>
  <c r="N437" i="22"/>
  <c r="N438" i="22"/>
  <c r="N439" i="22"/>
  <c r="N440" i="22"/>
  <c r="N441" i="22"/>
  <c r="N442" i="22"/>
  <c r="N443" i="22"/>
  <c r="N444" i="22"/>
  <c r="N445" i="22"/>
  <c r="N446" i="22"/>
  <c r="N447" i="22"/>
  <c r="N448" i="22"/>
  <c r="N449" i="22"/>
  <c r="N450" i="22"/>
  <c r="N451" i="22"/>
  <c r="N452" i="22"/>
  <c r="N453" i="22"/>
  <c r="N454" i="22"/>
  <c r="N455" i="22"/>
  <c r="N456" i="22"/>
  <c r="N457" i="22"/>
  <c r="N458" i="22"/>
  <c r="N459" i="22"/>
  <c r="N460" i="22"/>
  <c r="N461" i="22"/>
  <c r="N462" i="22"/>
  <c r="N463" i="22"/>
  <c r="N464" i="22"/>
  <c r="N465" i="22"/>
  <c r="N466" i="22"/>
  <c r="N467" i="22"/>
  <c r="N468" i="22"/>
  <c r="N469" i="22"/>
  <c r="N470" i="22"/>
  <c r="N471" i="22"/>
  <c r="N472" i="22"/>
  <c r="N473" i="22"/>
  <c r="N474" i="22"/>
  <c r="N475" i="22"/>
  <c r="N476" i="22"/>
  <c r="N477" i="22"/>
  <c r="N478" i="22"/>
  <c r="N479" i="22"/>
  <c r="N480" i="22"/>
  <c r="N481" i="22"/>
  <c r="N482" i="22"/>
  <c r="N483" i="22"/>
  <c r="N484" i="22"/>
  <c r="N485" i="22"/>
  <c r="N486" i="22"/>
  <c r="N487" i="22"/>
  <c r="N488" i="22"/>
  <c r="N489" i="22"/>
  <c r="N490" i="22"/>
  <c r="N491" i="22"/>
  <c r="N492" i="22"/>
  <c r="N493" i="22"/>
  <c r="N494" i="22"/>
  <c r="N495" i="22"/>
  <c r="N496" i="22"/>
  <c r="N497" i="22"/>
  <c r="N498" i="22"/>
  <c r="N499" i="22"/>
  <c r="N500" i="22"/>
  <c r="N501" i="22"/>
  <c r="N502" i="22"/>
  <c r="N503" i="22"/>
  <c r="N504" i="22"/>
  <c r="N505" i="22"/>
  <c r="N506" i="22"/>
  <c r="N507" i="22"/>
  <c r="N508" i="22"/>
  <c r="N509" i="22"/>
  <c r="N510" i="22"/>
  <c r="N511" i="22"/>
  <c r="N512" i="22"/>
  <c r="N513" i="22"/>
  <c r="N514" i="22"/>
  <c r="N515" i="22"/>
  <c r="N516" i="22"/>
  <c r="N517" i="22"/>
  <c r="N518" i="22"/>
  <c r="N519" i="22"/>
  <c r="N520" i="22"/>
  <c r="N521" i="22"/>
  <c r="N522" i="22"/>
  <c r="N523" i="22"/>
  <c r="N524" i="22"/>
  <c r="N525" i="22"/>
  <c r="N526" i="22"/>
  <c r="N527" i="22"/>
  <c r="N528" i="22"/>
  <c r="N529" i="22"/>
  <c r="N530" i="22"/>
  <c r="N531" i="22"/>
  <c r="N532" i="22"/>
  <c r="N533" i="22"/>
  <c r="N534" i="22"/>
  <c r="N535" i="22"/>
  <c r="N536" i="22"/>
  <c r="N537" i="22"/>
  <c r="N538" i="22"/>
  <c r="N539" i="22"/>
  <c r="N540" i="22"/>
  <c r="N541" i="22"/>
  <c r="N542" i="22"/>
  <c r="N543" i="22"/>
  <c r="N544" i="22"/>
  <c r="N545" i="22"/>
  <c r="N546" i="22"/>
  <c r="N547" i="22"/>
  <c r="N548" i="22"/>
  <c r="N549" i="22"/>
  <c r="N550" i="22"/>
  <c r="N551" i="22"/>
  <c r="N552" i="22"/>
  <c r="N553" i="22"/>
  <c r="N554" i="22"/>
  <c r="N555" i="22"/>
  <c r="N556" i="22"/>
  <c r="N557" i="22"/>
  <c r="N558" i="22"/>
  <c r="N559" i="22"/>
  <c r="N560" i="22"/>
  <c r="N561" i="22"/>
  <c r="N562" i="22"/>
  <c r="N563" i="22"/>
  <c r="N564" i="22"/>
  <c r="N565" i="22"/>
  <c r="N566" i="22"/>
  <c r="N567" i="22"/>
  <c r="N568" i="22"/>
  <c r="N569" i="22"/>
  <c r="N570" i="22"/>
  <c r="N571" i="22"/>
  <c r="N572" i="22"/>
  <c r="N573" i="22"/>
  <c r="N574" i="22"/>
  <c r="N575" i="22"/>
  <c r="N576" i="22"/>
  <c r="N577" i="22"/>
  <c r="N578" i="22"/>
  <c r="N579" i="22"/>
  <c r="N580" i="22"/>
  <c r="N581" i="22"/>
  <c r="N582" i="22"/>
  <c r="N583" i="22"/>
  <c r="N584" i="22"/>
  <c r="N585" i="22"/>
  <c r="N586" i="22"/>
  <c r="N587" i="22"/>
  <c r="N588" i="22"/>
  <c r="N589" i="22"/>
  <c r="N590" i="22"/>
  <c r="N591" i="22"/>
  <c r="N592" i="22"/>
  <c r="N593" i="22"/>
  <c r="N594" i="22"/>
  <c r="N595" i="22"/>
  <c r="N596" i="22"/>
  <c r="N597" i="22"/>
  <c r="N598" i="22"/>
  <c r="N599" i="22"/>
  <c r="N600" i="22"/>
  <c r="N601" i="22"/>
  <c r="N602" i="22"/>
  <c r="N603" i="22"/>
  <c r="N604" i="22"/>
  <c r="N605" i="22"/>
  <c r="N606" i="22"/>
  <c r="N607" i="22"/>
  <c r="N608" i="22"/>
  <c r="N609" i="22"/>
  <c r="N610" i="22"/>
  <c r="N611" i="22"/>
  <c r="N612" i="22"/>
  <c r="N613" i="22"/>
  <c r="N614" i="22"/>
  <c r="N615" i="22"/>
  <c r="N616" i="22"/>
  <c r="N617" i="22"/>
  <c r="N618" i="22"/>
  <c r="N619" i="22"/>
  <c r="N620" i="22"/>
  <c r="N621" i="22"/>
  <c r="N622" i="22"/>
  <c r="N623" i="22"/>
  <c r="N624" i="22"/>
  <c r="N625" i="22"/>
  <c r="N626" i="22"/>
  <c r="N627" i="22"/>
  <c r="N628" i="22"/>
  <c r="N629" i="22"/>
  <c r="N630" i="22"/>
  <c r="N631" i="22"/>
  <c r="N632" i="22"/>
  <c r="N633" i="22"/>
  <c r="N634" i="22"/>
  <c r="N635" i="22"/>
  <c r="N636" i="22"/>
  <c r="N637" i="22"/>
  <c r="N638" i="22"/>
  <c r="N639" i="22"/>
  <c r="N640" i="22"/>
  <c r="N641" i="22"/>
  <c r="N642" i="22"/>
  <c r="N643" i="22"/>
  <c r="N644" i="22"/>
  <c r="N645" i="22"/>
  <c r="N646" i="22"/>
  <c r="N647" i="22"/>
  <c r="N648" i="22"/>
  <c r="N649" i="22"/>
  <c r="N650" i="22"/>
  <c r="N651" i="22"/>
  <c r="N652" i="22"/>
  <c r="N653" i="22"/>
  <c r="N654" i="22"/>
  <c r="N655" i="22"/>
  <c r="N656" i="22"/>
  <c r="N657" i="22"/>
  <c r="N658" i="22"/>
  <c r="N659" i="22"/>
  <c r="N660" i="22"/>
  <c r="N661" i="22"/>
  <c r="N662" i="22"/>
  <c r="N663" i="22"/>
  <c r="N664" i="22"/>
  <c r="N665" i="22"/>
  <c r="N666" i="22"/>
  <c r="N667" i="22"/>
  <c r="N668" i="22"/>
  <c r="N669" i="22"/>
  <c r="N670" i="22"/>
  <c r="N671" i="22"/>
  <c r="N672" i="22"/>
  <c r="N673" i="22"/>
  <c r="N674" i="22"/>
  <c r="N675" i="22"/>
  <c r="N676" i="22"/>
  <c r="N677" i="22"/>
  <c r="N678" i="22"/>
  <c r="N679" i="22"/>
  <c r="N680" i="22"/>
  <c r="N681" i="22"/>
  <c r="N682" i="22"/>
  <c r="N683" i="22"/>
  <c r="N684" i="22"/>
  <c r="N685" i="22"/>
  <c r="N686" i="22"/>
  <c r="N687" i="22"/>
  <c r="N688" i="22"/>
  <c r="N689" i="22"/>
  <c r="N690" i="22"/>
  <c r="N691" i="22"/>
  <c r="N692" i="22"/>
  <c r="N693" i="22"/>
  <c r="N694" i="22"/>
  <c r="N695" i="22"/>
  <c r="N696" i="22"/>
  <c r="N697" i="22"/>
  <c r="N698" i="22"/>
  <c r="N699" i="22"/>
  <c r="N700" i="22"/>
  <c r="N701" i="22"/>
  <c r="N702" i="22"/>
  <c r="N703" i="22"/>
  <c r="N704" i="22"/>
  <c r="N705" i="22"/>
  <c r="N706" i="22"/>
  <c r="N707" i="22"/>
  <c r="N708" i="22"/>
  <c r="N709" i="22"/>
  <c r="N710" i="22"/>
  <c r="N711" i="22"/>
  <c r="N712" i="22"/>
  <c r="N713" i="22"/>
  <c r="N714" i="22"/>
  <c r="N715" i="22"/>
  <c r="N716" i="22"/>
  <c r="N717" i="22"/>
  <c r="N718" i="22"/>
  <c r="N719" i="22"/>
  <c r="N720" i="22"/>
  <c r="N721" i="22"/>
  <c r="N722" i="22"/>
  <c r="N723" i="22"/>
  <c r="N724" i="22"/>
  <c r="N725" i="22"/>
  <c r="N726" i="22"/>
  <c r="N727" i="22"/>
  <c r="N728" i="22"/>
  <c r="N729" i="22"/>
  <c r="N730" i="22"/>
  <c r="N731" i="22"/>
  <c r="N732" i="22"/>
  <c r="N733" i="22"/>
  <c r="N734" i="22"/>
  <c r="N735" i="22"/>
  <c r="N736" i="22"/>
  <c r="N737" i="22"/>
  <c r="N738" i="22"/>
  <c r="N739" i="22"/>
  <c r="N740" i="22"/>
  <c r="N741" i="22"/>
  <c r="N742" i="22"/>
  <c r="N743" i="22"/>
  <c r="N744" i="22"/>
  <c r="N745" i="22"/>
  <c r="N746" i="22"/>
  <c r="N747" i="22"/>
  <c r="N748" i="22"/>
  <c r="N749" i="22"/>
  <c r="N750" i="22"/>
  <c r="N751" i="22"/>
  <c r="N752" i="22"/>
  <c r="N753" i="22"/>
  <c r="N754" i="22"/>
  <c r="N755" i="22"/>
  <c r="N756" i="22"/>
  <c r="N757" i="22"/>
  <c r="N758" i="22"/>
  <c r="N759" i="22"/>
  <c r="N760" i="22"/>
  <c r="N761" i="22"/>
  <c r="N762" i="22"/>
  <c r="N763" i="22"/>
  <c r="N764" i="22"/>
  <c r="N765" i="22"/>
  <c r="N766" i="22"/>
  <c r="N767" i="22"/>
  <c r="N768" i="22"/>
  <c r="N769" i="22"/>
  <c r="N770" i="22"/>
  <c r="N771" i="22"/>
  <c r="N772" i="22"/>
  <c r="N773" i="22"/>
  <c r="N774" i="22"/>
  <c r="N775" i="22"/>
  <c r="N776" i="22"/>
  <c r="N777" i="22"/>
  <c r="N778" i="22"/>
  <c r="N779" i="22"/>
  <c r="N780" i="22"/>
  <c r="N781" i="22"/>
  <c r="N782" i="22"/>
  <c r="N783" i="22"/>
  <c r="N784" i="22"/>
  <c r="N785" i="22"/>
  <c r="N786" i="22"/>
  <c r="N787" i="22"/>
  <c r="N788" i="22"/>
  <c r="N789" i="22"/>
  <c r="N790" i="22"/>
  <c r="N791" i="22"/>
  <c r="N792" i="22"/>
  <c r="N793" i="22"/>
  <c r="N794" i="22"/>
  <c r="N795" i="22"/>
  <c r="N796" i="22"/>
  <c r="N797" i="22"/>
  <c r="N798" i="22"/>
  <c r="N799" i="22"/>
  <c r="N800" i="22"/>
  <c r="N801" i="22"/>
  <c r="N802" i="22"/>
  <c r="N803" i="22"/>
  <c r="N804" i="22"/>
  <c r="N805" i="22"/>
  <c r="N806" i="22"/>
  <c r="N807" i="22"/>
  <c r="N808" i="22"/>
  <c r="N809" i="22"/>
  <c r="N810" i="22"/>
  <c r="N811" i="22"/>
  <c r="N812" i="22"/>
  <c r="N813" i="22"/>
  <c r="N814" i="22"/>
  <c r="N815" i="22"/>
  <c r="N816" i="22"/>
  <c r="N817" i="22"/>
  <c r="N818" i="22"/>
  <c r="N819" i="22"/>
  <c r="N820" i="22"/>
  <c r="N821" i="22"/>
  <c r="N822" i="22"/>
  <c r="N823" i="22"/>
  <c r="N824" i="22"/>
  <c r="N825" i="22"/>
  <c r="N826" i="22"/>
  <c r="N827" i="22"/>
  <c r="N828" i="22"/>
  <c r="N829" i="22"/>
  <c r="N830" i="22"/>
  <c r="N831" i="22"/>
  <c r="N832" i="22"/>
  <c r="N833" i="22"/>
  <c r="N834" i="22"/>
  <c r="N835" i="22"/>
  <c r="N836" i="22"/>
  <c r="N837" i="22"/>
  <c r="N838" i="22"/>
  <c r="N839" i="22"/>
  <c r="N840" i="22"/>
  <c r="N841" i="22"/>
  <c r="N842" i="22"/>
  <c r="N843" i="22"/>
  <c r="N844" i="22"/>
  <c r="N845" i="22"/>
  <c r="N846" i="22"/>
  <c r="N847" i="22"/>
  <c r="N848" i="22"/>
  <c r="N849" i="22"/>
  <c r="N850" i="22"/>
  <c r="N851" i="22"/>
  <c r="N852" i="22"/>
  <c r="N853" i="22"/>
  <c r="N854" i="22"/>
  <c r="N855" i="22"/>
  <c r="N856" i="22"/>
  <c r="N857" i="22"/>
  <c r="N858" i="22"/>
  <c r="N859" i="22"/>
  <c r="N860" i="22"/>
  <c r="N861" i="22"/>
  <c r="N862" i="22"/>
  <c r="N863" i="22"/>
  <c r="N864" i="22"/>
  <c r="N865" i="22"/>
  <c r="N866" i="22"/>
  <c r="N867" i="22"/>
  <c r="N868" i="22"/>
  <c r="N869" i="22"/>
  <c r="N870" i="22"/>
  <c r="N871" i="22"/>
  <c r="N872" i="22"/>
  <c r="N873" i="22"/>
  <c r="N874" i="22"/>
  <c r="N875" i="22"/>
  <c r="N876" i="22"/>
  <c r="N877" i="22"/>
  <c r="N878" i="22"/>
  <c r="N879" i="22"/>
  <c r="N880" i="22"/>
  <c r="N881" i="22"/>
  <c r="N882" i="22"/>
  <c r="N883" i="22"/>
  <c r="N884" i="22"/>
  <c r="N885" i="22"/>
  <c r="N886" i="22"/>
  <c r="N887" i="22"/>
  <c r="N888" i="22"/>
  <c r="N889" i="22"/>
  <c r="N890" i="22"/>
  <c r="N891" i="22"/>
  <c r="N892" i="22"/>
  <c r="N893" i="22"/>
  <c r="N894" i="22"/>
  <c r="N895" i="22"/>
  <c r="N896" i="22"/>
  <c r="N897" i="22"/>
  <c r="N898" i="22"/>
  <c r="N899" i="22"/>
  <c r="N900" i="22"/>
  <c r="N901" i="22"/>
  <c r="N902" i="22"/>
  <c r="N903" i="22"/>
  <c r="N904" i="22"/>
  <c r="N905" i="22"/>
  <c r="N906" i="22"/>
  <c r="N907" i="22"/>
  <c r="N908" i="22"/>
  <c r="N909" i="22"/>
  <c r="N910" i="22"/>
  <c r="N911" i="22"/>
  <c r="N912" i="22"/>
  <c r="N913" i="22"/>
  <c r="N914" i="22"/>
  <c r="N915" i="22"/>
  <c r="N916" i="22"/>
  <c r="N917" i="22"/>
  <c r="N918" i="22"/>
  <c r="N919" i="22"/>
  <c r="N920" i="22"/>
  <c r="N921" i="22"/>
  <c r="N922" i="22"/>
  <c r="N923" i="22"/>
  <c r="N924" i="22"/>
  <c r="N925" i="22"/>
  <c r="N926" i="22"/>
  <c r="N927" i="22"/>
  <c r="N928" i="22"/>
  <c r="N929" i="22"/>
  <c r="N930" i="22"/>
  <c r="N931" i="22"/>
  <c r="N932" i="22"/>
  <c r="N933" i="22"/>
  <c r="N934" i="22"/>
  <c r="N935" i="22"/>
  <c r="N936" i="22"/>
  <c r="N937" i="22"/>
  <c r="N938" i="22"/>
  <c r="N939" i="22"/>
  <c r="N940" i="22"/>
  <c r="N941" i="22"/>
  <c r="N942" i="22"/>
  <c r="N943" i="22"/>
  <c r="N944" i="22"/>
  <c r="N945" i="22"/>
  <c r="N946" i="22"/>
  <c r="N947" i="22"/>
  <c r="N948" i="22"/>
  <c r="N949" i="22"/>
  <c r="N950" i="22"/>
  <c r="N951" i="22"/>
  <c r="N952" i="22"/>
  <c r="N953" i="22"/>
  <c r="N954" i="22"/>
  <c r="N955" i="22"/>
  <c r="N956" i="22"/>
  <c r="N957" i="22"/>
  <c r="N958" i="22"/>
  <c r="N959" i="22"/>
  <c r="N960" i="22"/>
  <c r="N961" i="22"/>
  <c r="N962" i="22"/>
  <c r="N963" i="22"/>
  <c r="N964" i="22"/>
  <c r="N965" i="22"/>
  <c r="N966" i="22"/>
  <c r="N967" i="22"/>
  <c r="N968" i="22"/>
  <c r="N969" i="22"/>
  <c r="N970" i="22"/>
  <c r="N971" i="22"/>
  <c r="N972" i="22"/>
  <c r="N973" i="22"/>
  <c r="N974" i="22"/>
  <c r="N975" i="22"/>
  <c r="N976" i="22"/>
  <c r="N977" i="22"/>
  <c r="N978" i="22"/>
  <c r="N979" i="22"/>
  <c r="N980" i="22"/>
  <c r="N981" i="22"/>
  <c r="N982" i="22"/>
  <c r="N983" i="22"/>
  <c r="N984" i="22"/>
  <c r="N985" i="22"/>
  <c r="N986" i="22"/>
  <c r="N987" i="22"/>
  <c r="N988" i="22"/>
  <c r="N989" i="22"/>
  <c r="N990" i="22"/>
  <c r="N991" i="22"/>
  <c r="N992" i="22"/>
  <c r="N993" i="22"/>
  <c r="N994" i="22"/>
  <c r="N995" i="22"/>
  <c r="N996" i="22"/>
  <c r="N997" i="22"/>
  <c r="N998" i="22"/>
  <c r="N999" i="22"/>
  <c r="N1000" i="22"/>
  <c r="N1001" i="22"/>
  <c r="N1002" i="22"/>
  <c r="N1003" i="22"/>
  <c r="N1004" i="22"/>
  <c r="N1005" i="22"/>
  <c r="N1006" i="22"/>
  <c r="N1007" i="22"/>
  <c r="N1008" i="22"/>
  <c r="N1009" i="22"/>
  <c r="N1010" i="22"/>
  <c r="N1011" i="22"/>
  <c r="N1012" i="22"/>
  <c r="N1013" i="22"/>
  <c r="N1014" i="22"/>
  <c r="N1015" i="22"/>
  <c r="N1016" i="22"/>
  <c r="N1017" i="22"/>
  <c r="N1018" i="22"/>
  <c r="N1019" i="22"/>
  <c r="N1020" i="22"/>
  <c r="N1021" i="22"/>
  <c r="N1022" i="22"/>
  <c r="N1023" i="22"/>
  <c r="N1024" i="22"/>
  <c r="N1025" i="22"/>
  <c r="N1026" i="22"/>
  <c r="N1027" i="22"/>
  <c r="N1028" i="22"/>
  <c r="N1029" i="22"/>
  <c r="N1030" i="22"/>
  <c r="N1031" i="22"/>
  <c r="N1032" i="22"/>
  <c r="N1033" i="22"/>
  <c r="N1034" i="22"/>
  <c r="N1035" i="22"/>
  <c r="N1036" i="22"/>
  <c r="N1037" i="22"/>
  <c r="N1038" i="22"/>
  <c r="N1039" i="22"/>
  <c r="N1040" i="22"/>
  <c r="N1041" i="22"/>
  <c r="N1042" i="22"/>
  <c r="N1043" i="22"/>
  <c r="N1044" i="22"/>
  <c r="N1045" i="22"/>
  <c r="N1046" i="22"/>
  <c r="N1047" i="22"/>
  <c r="N1048" i="22"/>
  <c r="N1049" i="22"/>
  <c r="N1050" i="22"/>
  <c r="N1051" i="22"/>
  <c r="N1052" i="22"/>
  <c r="N1053" i="22"/>
  <c r="N1054" i="22"/>
  <c r="N1055" i="22"/>
  <c r="N1056" i="22"/>
  <c r="N1057" i="22"/>
  <c r="N1058" i="22"/>
  <c r="N1059" i="22"/>
  <c r="N1060" i="22"/>
  <c r="N1061" i="22"/>
  <c r="N1062" i="22"/>
  <c r="N1063" i="22"/>
  <c r="N1064" i="22"/>
  <c r="N1065" i="22"/>
  <c r="N1066" i="22"/>
  <c r="N1067" i="22"/>
  <c r="N1068" i="22"/>
  <c r="N1069" i="22"/>
  <c r="N1070" i="22"/>
  <c r="N1071" i="22"/>
  <c r="N1072" i="22"/>
  <c r="N1073" i="22"/>
  <c r="N1074" i="22"/>
  <c r="N1075" i="22"/>
  <c r="N1076" i="22"/>
  <c r="N1077" i="22"/>
  <c r="N1078" i="22"/>
  <c r="N1079" i="22"/>
  <c r="N1080" i="22"/>
  <c r="N1081" i="22"/>
  <c r="N1082" i="22"/>
  <c r="N1083" i="22"/>
  <c r="N1084" i="22"/>
  <c r="N1085" i="22"/>
  <c r="N1086" i="22"/>
  <c r="N1087" i="22"/>
  <c r="N1088" i="22"/>
  <c r="N1089" i="22"/>
  <c r="N1090" i="22"/>
  <c r="N1091" i="22"/>
  <c r="N1092" i="22"/>
  <c r="N1093" i="22"/>
  <c r="N1094" i="22"/>
  <c r="N1095" i="22"/>
  <c r="N1096" i="22"/>
  <c r="N1097" i="22"/>
  <c r="N1098" i="22"/>
  <c r="N1099" i="22"/>
  <c r="N1100" i="22"/>
  <c r="N1101" i="22"/>
  <c r="N1102" i="22"/>
  <c r="N1103" i="22"/>
  <c r="N1104" i="22"/>
  <c r="N1105" i="22"/>
  <c r="N1106" i="22"/>
  <c r="N1107" i="22"/>
  <c r="N1108" i="22"/>
  <c r="N1109" i="22"/>
  <c r="N1110" i="22"/>
  <c r="N1111" i="22"/>
  <c r="N1112" i="22"/>
  <c r="N1113" i="22"/>
  <c r="N1114" i="22"/>
  <c r="N1115" i="22"/>
  <c r="N1116" i="22"/>
  <c r="N1117" i="22"/>
  <c r="N1118" i="22"/>
  <c r="N1119" i="22"/>
  <c r="N1120" i="22"/>
  <c r="N1121" i="22"/>
  <c r="N1122" i="22"/>
  <c r="N1123" i="22"/>
  <c r="N1124" i="22"/>
  <c r="N1125" i="22"/>
  <c r="N1126" i="22"/>
  <c r="N1127" i="22"/>
  <c r="N1128" i="22"/>
  <c r="N1129" i="22"/>
  <c r="N1130" i="22"/>
  <c r="N1131" i="22"/>
  <c r="N1132" i="22"/>
  <c r="N1133" i="22"/>
  <c r="N1134" i="22"/>
  <c r="N1135" i="22"/>
  <c r="N1136" i="22"/>
  <c r="N1137" i="22"/>
  <c r="N1138" i="22"/>
  <c r="N1139" i="22"/>
  <c r="N1140" i="22"/>
  <c r="N1141" i="22"/>
  <c r="N1142" i="22"/>
  <c r="N1143" i="22"/>
  <c r="N1144" i="22"/>
  <c r="N1145" i="22"/>
  <c r="N1146" i="22"/>
  <c r="N1147" i="22"/>
  <c r="N1148" i="22"/>
  <c r="N1149" i="22"/>
  <c r="N1150" i="22"/>
  <c r="N1151" i="22"/>
  <c r="N1152" i="22"/>
  <c r="N1153" i="22"/>
  <c r="N1154" i="22"/>
  <c r="N1155" i="22"/>
  <c r="N1156" i="22"/>
  <c r="N1157" i="22"/>
  <c r="N1158" i="22"/>
  <c r="N1159" i="22"/>
  <c r="N1160" i="22"/>
  <c r="N1161" i="22"/>
  <c r="N1162" i="22"/>
  <c r="N1163" i="22"/>
  <c r="N1164" i="22"/>
  <c r="N1165" i="22"/>
  <c r="N1166" i="22"/>
  <c r="N1167" i="22"/>
  <c r="N1168" i="22"/>
  <c r="N1169" i="22"/>
  <c r="N1170" i="22"/>
  <c r="N1171" i="22"/>
  <c r="N1172" i="22"/>
  <c r="N1173" i="22"/>
  <c r="N1174" i="22"/>
  <c r="N1175" i="22"/>
  <c r="N1176" i="22"/>
  <c r="N1177" i="22"/>
  <c r="N1178" i="22"/>
  <c r="N1179" i="22"/>
  <c r="N1180" i="22"/>
  <c r="N1181" i="22"/>
  <c r="N1182" i="22"/>
  <c r="N1183" i="22"/>
  <c r="N1184" i="22"/>
  <c r="N1185" i="22"/>
  <c r="N1186" i="22"/>
  <c r="N1187" i="22"/>
  <c r="N1188" i="22"/>
  <c r="N1189" i="22"/>
  <c r="N1190" i="22"/>
  <c r="N1191" i="22"/>
  <c r="N1192" i="22"/>
  <c r="N1193" i="22"/>
  <c r="N1194" i="22"/>
  <c r="N1195" i="22"/>
  <c r="N1196" i="22"/>
  <c r="N1197" i="22"/>
  <c r="N1198" i="22"/>
  <c r="N1199" i="22"/>
  <c r="N1200" i="22"/>
  <c r="N1201" i="22"/>
  <c r="N1202" i="22"/>
  <c r="N1203" i="22"/>
  <c r="N1204" i="22"/>
  <c r="N1205" i="22"/>
  <c r="N1206" i="22"/>
  <c r="N1207" i="22"/>
  <c r="N1208" i="22"/>
  <c r="N1209" i="22"/>
  <c r="N1210" i="22"/>
  <c r="N1211" i="22"/>
  <c r="N1212" i="22"/>
  <c r="N1213" i="22"/>
  <c r="N1214" i="22"/>
  <c r="N1215" i="22"/>
  <c r="N1216" i="22"/>
  <c r="N1217" i="22"/>
  <c r="N1218" i="22"/>
  <c r="N1219" i="22"/>
  <c r="N1220" i="22"/>
  <c r="N1221" i="22"/>
  <c r="N1222" i="22"/>
  <c r="N1223" i="22"/>
  <c r="N1224" i="22"/>
  <c r="N1225" i="22"/>
  <c r="N1226" i="22"/>
  <c r="N1227" i="22"/>
  <c r="N1228" i="22"/>
  <c r="N1229" i="22"/>
  <c r="N1230" i="22"/>
  <c r="N1231" i="22"/>
  <c r="N1232" i="22"/>
  <c r="N1233" i="22"/>
  <c r="N1234" i="22"/>
  <c r="N1235" i="22"/>
  <c r="N1236" i="22"/>
  <c r="N1237" i="22"/>
  <c r="N1238" i="22"/>
  <c r="N1239" i="22"/>
  <c r="N1240" i="22"/>
  <c r="N1241" i="22"/>
  <c r="N1242" i="22"/>
  <c r="N1243" i="22"/>
  <c r="N1244" i="22"/>
  <c r="N1245" i="22"/>
  <c r="N1246" i="22"/>
  <c r="N1247" i="22"/>
  <c r="N1248" i="22"/>
  <c r="N1249" i="22"/>
  <c r="N1250" i="22"/>
  <c r="N1251" i="22"/>
  <c r="N1252" i="22"/>
  <c r="N1253" i="22"/>
  <c r="N1254" i="22"/>
  <c r="N1255" i="22"/>
  <c r="N1256" i="22"/>
  <c r="N1257" i="22"/>
  <c r="N1258" i="22"/>
  <c r="N1259" i="22"/>
  <c r="N1260" i="22"/>
  <c r="N1261" i="22"/>
  <c r="N1262" i="22"/>
  <c r="N1263" i="22"/>
  <c r="N1264" i="22"/>
  <c r="N1265" i="22"/>
  <c r="N1266" i="22"/>
  <c r="N1267" i="22"/>
  <c r="N1268" i="22"/>
  <c r="N1269" i="22"/>
  <c r="N1270" i="22"/>
  <c r="N1271" i="22"/>
  <c r="N1272" i="22"/>
  <c r="N1273" i="22"/>
  <c r="N1274" i="22"/>
  <c r="N1275" i="22"/>
  <c r="N1276" i="22"/>
  <c r="N1277" i="22"/>
  <c r="N1278" i="22"/>
  <c r="N1279" i="22"/>
  <c r="N1280" i="22"/>
  <c r="N1281" i="22"/>
  <c r="N1282" i="22"/>
  <c r="N1283" i="22"/>
  <c r="N1284" i="22"/>
  <c r="N1285" i="22"/>
  <c r="N1286" i="22"/>
  <c r="N1287" i="22"/>
  <c r="N1288" i="22"/>
  <c r="N1289" i="22"/>
  <c r="N1290" i="22"/>
  <c r="N1291" i="22"/>
  <c r="N1292" i="22"/>
  <c r="N1293" i="22"/>
  <c r="N1294" i="22"/>
  <c r="N1295" i="22"/>
  <c r="N1296" i="22"/>
  <c r="N1297" i="22"/>
  <c r="N1298" i="22"/>
  <c r="N1299" i="22"/>
  <c r="N1300" i="22"/>
  <c r="N1301" i="22"/>
  <c r="N1302" i="22"/>
  <c r="N1303" i="22"/>
  <c r="N1304" i="22"/>
  <c r="N1305" i="22"/>
  <c r="N1306" i="22"/>
  <c r="N1307" i="22"/>
  <c r="N1308" i="22"/>
  <c r="N1309" i="22"/>
  <c r="N1310" i="22"/>
  <c r="N1311" i="22"/>
  <c r="N1312" i="22"/>
  <c r="N1313" i="22"/>
  <c r="N1314" i="22"/>
  <c r="N1315" i="22"/>
  <c r="N1316" i="22"/>
  <c r="N1317" i="22"/>
  <c r="N1318" i="22"/>
  <c r="N1319" i="22"/>
  <c r="N1320" i="22"/>
  <c r="N1321" i="22"/>
  <c r="N1322" i="22"/>
  <c r="N1323" i="22"/>
  <c r="N1324" i="22"/>
  <c r="N1325" i="22"/>
  <c r="N1326" i="22"/>
  <c r="N1327" i="22"/>
  <c r="N1328" i="22"/>
  <c r="N1329" i="22"/>
  <c r="N1330" i="22"/>
  <c r="N1331" i="22"/>
  <c r="N1332" i="22"/>
  <c r="N1333" i="22"/>
  <c r="N1334" i="22"/>
  <c r="N1335" i="22"/>
  <c r="N1336" i="22"/>
  <c r="N1337" i="22"/>
  <c r="N1338" i="22"/>
  <c r="N1339" i="22"/>
  <c r="N1340" i="22"/>
  <c r="N1341" i="22"/>
  <c r="N1342" i="22"/>
  <c r="N1343" i="22"/>
  <c r="N1344" i="22"/>
  <c r="N1345" i="22"/>
  <c r="N1346" i="22"/>
  <c r="N1347" i="22"/>
  <c r="N1348" i="22"/>
  <c r="N1349" i="22"/>
  <c r="N1350" i="22"/>
  <c r="N1351" i="22"/>
  <c r="N1352" i="22"/>
  <c r="N1353" i="22"/>
  <c r="N1354" i="22"/>
  <c r="N1355" i="22"/>
  <c r="N1356" i="22"/>
  <c r="N1357" i="22"/>
  <c r="N1358" i="22"/>
  <c r="N1359" i="22"/>
  <c r="N1360" i="22"/>
  <c r="N1361" i="22"/>
  <c r="N1362" i="22"/>
  <c r="N1363" i="22"/>
  <c r="N1364" i="22"/>
  <c r="N1365" i="22"/>
  <c r="N1366" i="22"/>
  <c r="N1367" i="22"/>
  <c r="N1368" i="22"/>
  <c r="N1369" i="22"/>
  <c r="N1370" i="22"/>
  <c r="N1371" i="22"/>
  <c r="N1372" i="22"/>
  <c r="N1373" i="22"/>
  <c r="N1374" i="22"/>
  <c r="N1375" i="22"/>
  <c r="N1376" i="22"/>
  <c r="N1377" i="22"/>
  <c r="N1378" i="22"/>
  <c r="N1379" i="22"/>
  <c r="N1380" i="22"/>
  <c r="N1381" i="22"/>
  <c r="N1382" i="22"/>
  <c r="N1383" i="22"/>
  <c r="N1384" i="22"/>
  <c r="N1385" i="22"/>
  <c r="N1386" i="22"/>
  <c r="N1387" i="22"/>
  <c r="N1388" i="22"/>
  <c r="N1389" i="22"/>
  <c r="N1390" i="22"/>
  <c r="N1391" i="22"/>
  <c r="N1392" i="22"/>
  <c r="N1393" i="22"/>
  <c r="N1394" i="22"/>
  <c r="N1395" i="22"/>
  <c r="N1396" i="22"/>
  <c r="N1397" i="22"/>
  <c r="N1398" i="22"/>
  <c r="N1399" i="22"/>
  <c r="N1400" i="22"/>
  <c r="N1401" i="22"/>
  <c r="N1402" i="22"/>
  <c r="N1403" i="22"/>
  <c r="N1404" i="22"/>
  <c r="N1405" i="22"/>
  <c r="N1406" i="22"/>
  <c r="N1407" i="22"/>
  <c r="N1408" i="22"/>
  <c r="N1409" i="22"/>
  <c r="N1410" i="22"/>
  <c r="N1411" i="22"/>
  <c r="N1412" i="22"/>
  <c r="N1413" i="22"/>
  <c r="N1414" i="22"/>
  <c r="N1415" i="22"/>
  <c r="N1416" i="22"/>
  <c r="N1417" i="22"/>
  <c r="N1418" i="22"/>
  <c r="N1419" i="22"/>
  <c r="N1420" i="22"/>
  <c r="N1421" i="22"/>
  <c r="N1422" i="22"/>
  <c r="N1423" i="22"/>
  <c r="N1424" i="22"/>
  <c r="N1425" i="22"/>
  <c r="N1426" i="22"/>
  <c r="N1427" i="22"/>
  <c r="N1428" i="22"/>
  <c r="N1429" i="22"/>
  <c r="N1430" i="22"/>
  <c r="N1431" i="22"/>
  <c r="N1432" i="22"/>
  <c r="N1433" i="22"/>
  <c r="N1434" i="22"/>
  <c r="N1435" i="22"/>
  <c r="N1436" i="22"/>
  <c r="N1437" i="22"/>
  <c r="N1438" i="22"/>
  <c r="N1439" i="22"/>
  <c r="N1440" i="22"/>
  <c r="N1441" i="22"/>
  <c r="N1442" i="22"/>
  <c r="N1443" i="22"/>
  <c r="N1444" i="22"/>
  <c r="N1445" i="22"/>
  <c r="N1446" i="22"/>
  <c r="N1447" i="22"/>
  <c r="N1448" i="22"/>
  <c r="N1449" i="22"/>
  <c r="N1450" i="22"/>
  <c r="N1451" i="22"/>
  <c r="N1452" i="22"/>
  <c r="N1453" i="22"/>
  <c r="N1454" i="22"/>
  <c r="N1455" i="22"/>
  <c r="N1456" i="22"/>
  <c r="N1457" i="22"/>
  <c r="N1458" i="22"/>
  <c r="N1459" i="22"/>
  <c r="N1460" i="22"/>
  <c r="N1461" i="22"/>
  <c r="N1462" i="22"/>
  <c r="N1463" i="22"/>
  <c r="N1464" i="22"/>
  <c r="N1465" i="22"/>
  <c r="N1466" i="22"/>
  <c r="N1467" i="22"/>
  <c r="N1468" i="22"/>
  <c r="N1469" i="22"/>
  <c r="N1470" i="22"/>
  <c r="N1471" i="22"/>
  <c r="N1472" i="22"/>
  <c r="N1473" i="22"/>
  <c r="N1474" i="22"/>
  <c r="N1475" i="22"/>
  <c r="N1476" i="22"/>
  <c r="N1477" i="22"/>
  <c r="N1478" i="22"/>
  <c r="N1479" i="22"/>
  <c r="N1480" i="22"/>
  <c r="N1481" i="22"/>
  <c r="N1482" i="22"/>
  <c r="N1483" i="22"/>
  <c r="N1484" i="22"/>
  <c r="N1485" i="22"/>
  <c r="N1486" i="22"/>
  <c r="N1487" i="22"/>
  <c r="N1488" i="22"/>
  <c r="N1489" i="22"/>
  <c r="N1490" i="22"/>
  <c r="N1491" i="22"/>
  <c r="N1492" i="22"/>
  <c r="N1493" i="22"/>
  <c r="N1494" i="22"/>
  <c r="N1495" i="22"/>
  <c r="N1496" i="22"/>
  <c r="N1497" i="22"/>
  <c r="N1498" i="22"/>
  <c r="N1499" i="22"/>
  <c r="N1500" i="22"/>
  <c r="N1501" i="22"/>
  <c r="N1502" i="22"/>
  <c r="N1503" i="22"/>
  <c r="N1504" i="22"/>
  <c r="N1505" i="22"/>
  <c r="N1506" i="22"/>
  <c r="N1507" i="22"/>
  <c r="N1508" i="22"/>
  <c r="N1509" i="22"/>
  <c r="N1510" i="22"/>
  <c r="N1511" i="22"/>
  <c r="N1512" i="22"/>
  <c r="N1513" i="22"/>
  <c r="N1514" i="22"/>
  <c r="N1515" i="22"/>
  <c r="N1516" i="22"/>
  <c r="N1517" i="22"/>
  <c r="N1518" i="22"/>
  <c r="N1519" i="22"/>
  <c r="N1520" i="22"/>
  <c r="N1521" i="22"/>
  <c r="N1522" i="22"/>
  <c r="N1523" i="22"/>
  <c r="N1524" i="22"/>
  <c r="N1525" i="22"/>
  <c r="N1526" i="22"/>
  <c r="N1527" i="22"/>
  <c r="N1528" i="22"/>
  <c r="N1529" i="22"/>
  <c r="N1530" i="22"/>
  <c r="N1531" i="22"/>
  <c r="N1532" i="22"/>
  <c r="N1533" i="22"/>
  <c r="N1534" i="22"/>
  <c r="N1535" i="22"/>
  <c r="N1536" i="22"/>
  <c r="N1537" i="22"/>
  <c r="N1538" i="22"/>
  <c r="N1539" i="22"/>
  <c r="N1540" i="22"/>
  <c r="N1541" i="22"/>
  <c r="N1542" i="22"/>
  <c r="N1543" i="22"/>
  <c r="N1544" i="22"/>
  <c r="N1545" i="22"/>
  <c r="N1546" i="22"/>
  <c r="N1547" i="22"/>
  <c r="N1548" i="22"/>
  <c r="N1549" i="22"/>
  <c r="N1550" i="22"/>
  <c r="N1551" i="22"/>
  <c r="N1552" i="22"/>
  <c r="N1553" i="22"/>
  <c r="N1554" i="22"/>
  <c r="N1555" i="22"/>
  <c r="N1556" i="22"/>
  <c r="N1557" i="22"/>
  <c r="N1558" i="22"/>
  <c r="N1559" i="22"/>
  <c r="N1560" i="22"/>
  <c r="N1561" i="22"/>
  <c r="N1562" i="22"/>
  <c r="N1563" i="22"/>
  <c r="N1564" i="22"/>
  <c r="N1565" i="22"/>
  <c r="N1566" i="22"/>
  <c r="N1567" i="22"/>
  <c r="N1568" i="22"/>
  <c r="N1569" i="22"/>
  <c r="N1570" i="22"/>
  <c r="N1571" i="22"/>
  <c r="N1572" i="22"/>
  <c r="N1573" i="22"/>
  <c r="N1574" i="22"/>
  <c r="N1575" i="22"/>
  <c r="N1576" i="22"/>
  <c r="N1577" i="22"/>
  <c r="N1578" i="22"/>
  <c r="N1579" i="22"/>
  <c r="N1580" i="22"/>
  <c r="N1581" i="22"/>
  <c r="N1582" i="22"/>
  <c r="N1583" i="22"/>
  <c r="N1584" i="22"/>
  <c r="N1585" i="22"/>
  <c r="N1586" i="22"/>
  <c r="N1587" i="22"/>
  <c r="N1588" i="22"/>
  <c r="N1589" i="22"/>
  <c r="N1590" i="22"/>
  <c r="N1591" i="22"/>
  <c r="N1592" i="22"/>
  <c r="N1593" i="22"/>
  <c r="N1594" i="22"/>
  <c r="N1595" i="22"/>
  <c r="N1596" i="22"/>
  <c r="N1597" i="22"/>
  <c r="N1598" i="22"/>
  <c r="N1599" i="22"/>
  <c r="N1600" i="22"/>
  <c r="N1601" i="22"/>
  <c r="N1602" i="22"/>
  <c r="N1603" i="22"/>
  <c r="N1604" i="22"/>
  <c r="N1605" i="22"/>
  <c r="N1606" i="22"/>
  <c r="N1607" i="22"/>
  <c r="N1608" i="22"/>
  <c r="N1609" i="22"/>
  <c r="N1610" i="22"/>
  <c r="N1611" i="22"/>
  <c r="N1612" i="22"/>
  <c r="N1613" i="22"/>
  <c r="N1614" i="22"/>
  <c r="N1615" i="22"/>
  <c r="N1616" i="22"/>
  <c r="N1617" i="22"/>
  <c r="N1618" i="22"/>
  <c r="N1619" i="22"/>
  <c r="N1620" i="22"/>
  <c r="N1621" i="22"/>
  <c r="N1622" i="22"/>
  <c r="N1623" i="22"/>
  <c r="N1624" i="22"/>
  <c r="N1625" i="22"/>
  <c r="N1626" i="22"/>
  <c r="N1627" i="22"/>
  <c r="N1628" i="22"/>
  <c r="N1629" i="22"/>
  <c r="N1630" i="22"/>
  <c r="N1631" i="22"/>
  <c r="N1632" i="22"/>
  <c r="N1633" i="22"/>
  <c r="N1634" i="22"/>
  <c r="N1635" i="22"/>
  <c r="N1636" i="22"/>
  <c r="N1637" i="22"/>
  <c r="N1638" i="22"/>
  <c r="N1639" i="22"/>
  <c r="N1640" i="22"/>
  <c r="N1641" i="22"/>
  <c r="N1642" i="22"/>
  <c r="N1643" i="22"/>
  <c r="N1644" i="22"/>
  <c r="N1645" i="22"/>
  <c r="N1646" i="22"/>
  <c r="N1647" i="22"/>
  <c r="N1648" i="22"/>
  <c r="N1649" i="22"/>
  <c r="N1650" i="22"/>
  <c r="N1651" i="22"/>
  <c r="N1652" i="22"/>
  <c r="N1653" i="22"/>
  <c r="N1654" i="22"/>
  <c r="N1655" i="22"/>
  <c r="N1656" i="22"/>
  <c r="N1657" i="22"/>
  <c r="N1658" i="22"/>
  <c r="N1659" i="22"/>
  <c r="N1660" i="22"/>
  <c r="N1661" i="22"/>
  <c r="N1662" i="22"/>
  <c r="N1663" i="22"/>
  <c r="N1664" i="22"/>
  <c r="N1665" i="22"/>
  <c r="N1666" i="22"/>
  <c r="N1667" i="22"/>
  <c r="N1668" i="22"/>
  <c r="N1669" i="22"/>
  <c r="N1670" i="22"/>
  <c r="N1671" i="22"/>
  <c r="N1672" i="22"/>
  <c r="N1673" i="22"/>
  <c r="N1674" i="22"/>
  <c r="N1675" i="22"/>
  <c r="N1676" i="22"/>
  <c r="N1677" i="22"/>
  <c r="N1678" i="22"/>
  <c r="N1679" i="22"/>
  <c r="N1680" i="22"/>
  <c r="N1681" i="22"/>
  <c r="N1682" i="22"/>
  <c r="N1683" i="22"/>
  <c r="N1684" i="22"/>
  <c r="N1685" i="22"/>
  <c r="N1686" i="22"/>
  <c r="N1687" i="22"/>
  <c r="N1688" i="22"/>
  <c r="N1689" i="22"/>
  <c r="N1690" i="22"/>
  <c r="N1691" i="22"/>
  <c r="N1692" i="22"/>
  <c r="N1693" i="22"/>
  <c r="N1694" i="22"/>
  <c r="N1695" i="22"/>
  <c r="N1696" i="22"/>
  <c r="N1697" i="22"/>
  <c r="N1698" i="22"/>
  <c r="N1699" i="22"/>
  <c r="N1700" i="22"/>
  <c r="N1701" i="22"/>
  <c r="N1702" i="22"/>
  <c r="N1703" i="22"/>
  <c r="N1704" i="22"/>
  <c r="N1705" i="22"/>
  <c r="N1706" i="22"/>
  <c r="N1707" i="22"/>
  <c r="N1708" i="22"/>
  <c r="N1709" i="22"/>
  <c r="N1710" i="22"/>
  <c r="N1711" i="22"/>
  <c r="N1712" i="22"/>
  <c r="N1713" i="22"/>
  <c r="N1714" i="22"/>
  <c r="N1715" i="22"/>
  <c r="N1716" i="22"/>
  <c r="N1717" i="22"/>
  <c r="N1718" i="22"/>
  <c r="N1719" i="22"/>
  <c r="N1720" i="22"/>
  <c r="N1721" i="22"/>
  <c r="N1722" i="22"/>
  <c r="N1723" i="22"/>
  <c r="N1724" i="22"/>
  <c r="N1725" i="22"/>
  <c r="N1726" i="22"/>
  <c r="N1727" i="22"/>
  <c r="N1728" i="22"/>
  <c r="N1729" i="22"/>
  <c r="N1730" i="22"/>
  <c r="N1731" i="22"/>
  <c r="N1732" i="22"/>
  <c r="N1733" i="22"/>
  <c r="N1734" i="22"/>
  <c r="N1735" i="22"/>
  <c r="N1736" i="22"/>
  <c r="N1737" i="22"/>
  <c r="N1738" i="22"/>
  <c r="N1739" i="22"/>
  <c r="N1740" i="22"/>
  <c r="N1741" i="22"/>
  <c r="N1742" i="22"/>
  <c r="N1743" i="22"/>
  <c r="N1744" i="22"/>
  <c r="N1745" i="22"/>
  <c r="N1746" i="22"/>
  <c r="N1747" i="22"/>
  <c r="N1748" i="22"/>
  <c r="N1749" i="22"/>
  <c r="N1750" i="22"/>
  <c r="N1751" i="22"/>
  <c r="N1752" i="22"/>
  <c r="N1753" i="22"/>
  <c r="N1754" i="22"/>
  <c r="N1755" i="22"/>
  <c r="N1756" i="22"/>
  <c r="N1757" i="22"/>
  <c r="N1758" i="22"/>
  <c r="N1759" i="22"/>
  <c r="N1760" i="22"/>
  <c r="N1761" i="22"/>
  <c r="N1762" i="22"/>
  <c r="N1763" i="22"/>
  <c r="N1764" i="22"/>
  <c r="N1765" i="22"/>
  <c r="N1766" i="22"/>
  <c r="N1767" i="22"/>
  <c r="N1768" i="22"/>
  <c r="N1769" i="22"/>
  <c r="N1770" i="22"/>
  <c r="N1771" i="22"/>
  <c r="N1772" i="22"/>
  <c r="N1773" i="22"/>
  <c r="N1774" i="22"/>
  <c r="N1775" i="22"/>
  <c r="N1776" i="22"/>
  <c r="N1777" i="22"/>
  <c r="N1778" i="22"/>
  <c r="N1779" i="22"/>
  <c r="N1780" i="22"/>
  <c r="N1781" i="22"/>
  <c r="N1782" i="22"/>
  <c r="N1783" i="22"/>
  <c r="N1784" i="22"/>
  <c r="N1785" i="22"/>
  <c r="N1786" i="22"/>
  <c r="N1787" i="22"/>
  <c r="N1788" i="22"/>
  <c r="N1789" i="22"/>
  <c r="N1790" i="22"/>
  <c r="N1791" i="22"/>
  <c r="N1792" i="22"/>
  <c r="N1793" i="22"/>
  <c r="N1794" i="22"/>
  <c r="N1795" i="22"/>
  <c r="N1796" i="22"/>
  <c r="N1797" i="22"/>
  <c r="N1798" i="22"/>
  <c r="N1799" i="22"/>
  <c r="N1800" i="22"/>
  <c r="N1801" i="22"/>
  <c r="N1802" i="22"/>
  <c r="N1803" i="22"/>
  <c r="N1804" i="22"/>
  <c r="N1805" i="22"/>
  <c r="N1806" i="22"/>
  <c r="N1807" i="22"/>
  <c r="N1808" i="22"/>
  <c r="N1809" i="22"/>
  <c r="N1810" i="22"/>
  <c r="N1811" i="22"/>
  <c r="N1812" i="22"/>
  <c r="N1813" i="22"/>
  <c r="N1814" i="22"/>
  <c r="N1815" i="22"/>
  <c r="N1816" i="22"/>
  <c r="N1817" i="22"/>
  <c r="N1818" i="22"/>
  <c r="N1819" i="22"/>
  <c r="N1820" i="22"/>
  <c r="N1821" i="22"/>
  <c r="N1822" i="22"/>
  <c r="N1823" i="22"/>
  <c r="N1824" i="22"/>
  <c r="N1825" i="22"/>
  <c r="N1826" i="22"/>
  <c r="N1827" i="22"/>
  <c r="N1828" i="22"/>
  <c r="N1829" i="22"/>
  <c r="N1830" i="22"/>
  <c r="N1831" i="22"/>
  <c r="N1832" i="22"/>
  <c r="N1833" i="22"/>
  <c r="N1834" i="22"/>
  <c r="N1835" i="22"/>
  <c r="N1836" i="22"/>
  <c r="N1837" i="22"/>
  <c r="N1838" i="22"/>
  <c r="N1839" i="22"/>
  <c r="N1840" i="22"/>
  <c r="N1841" i="22"/>
  <c r="N1842" i="22"/>
  <c r="N1843" i="22"/>
  <c r="N1844" i="22"/>
  <c r="N1845" i="22"/>
  <c r="N1846" i="22"/>
  <c r="N1847" i="22"/>
  <c r="N1848" i="22"/>
  <c r="N1849" i="22"/>
  <c r="N1850" i="22"/>
  <c r="N1851" i="22"/>
  <c r="N1852" i="22"/>
  <c r="N1853" i="22"/>
  <c r="N1854" i="22"/>
  <c r="N1855" i="22"/>
  <c r="N1856" i="22"/>
  <c r="N1857" i="22"/>
  <c r="N1858" i="22"/>
  <c r="N1859" i="22"/>
  <c r="N1860" i="22"/>
  <c r="N1861" i="22"/>
  <c r="N1862" i="22"/>
  <c r="N1863" i="22"/>
  <c r="N1864" i="22"/>
  <c r="N1865" i="22"/>
  <c r="N1866" i="22"/>
  <c r="N1867" i="22"/>
  <c r="N1868" i="22"/>
  <c r="N1869" i="22"/>
  <c r="N1870" i="22"/>
  <c r="N1871" i="22"/>
  <c r="N1872" i="22"/>
  <c r="N1873" i="22"/>
  <c r="N1874" i="22"/>
  <c r="N1875" i="22"/>
  <c r="N1876" i="22"/>
  <c r="N1877" i="22"/>
  <c r="N1878" i="22"/>
  <c r="N1879" i="22"/>
  <c r="N1880" i="22"/>
  <c r="N1881" i="22"/>
  <c r="N1882" i="22"/>
  <c r="N1883" i="22"/>
  <c r="N1884" i="22"/>
  <c r="N1885" i="22"/>
  <c r="N1886" i="22"/>
  <c r="N1887" i="22"/>
  <c r="N1888" i="22"/>
  <c r="N1889" i="22"/>
  <c r="N1890" i="22"/>
  <c r="N1891" i="22"/>
  <c r="N1892" i="22"/>
  <c r="N1893" i="22"/>
  <c r="N1894" i="22"/>
  <c r="N1895" i="22"/>
  <c r="N1896" i="22"/>
  <c r="N1897" i="22"/>
  <c r="N1898" i="22"/>
  <c r="N1899" i="22"/>
  <c r="N1900" i="22"/>
  <c r="N1901" i="22"/>
  <c r="N1902" i="22"/>
  <c r="N1903" i="22"/>
  <c r="N1904" i="22"/>
  <c r="N1905" i="22"/>
  <c r="N1906" i="22"/>
  <c r="N1907" i="22"/>
  <c r="N1908" i="22"/>
  <c r="N1909" i="22"/>
  <c r="N1910" i="22"/>
  <c r="N1911" i="22"/>
  <c r="N1912" i="22"/>
  <c r="N1913" i="22"/>
  <c r="N1914" i="22"/>
  <c r="N1915" i="22"/>
  <c r="N1916" i="22"/>
  <c r="N1917" i="22"/>
  <c r="N1918" i="22"/>
  <c r="N1919" i="22"/>
  <c r="N1920" i="22"/>
  <c r="N1921" i="22"/>
  <c r="N1922" i="22"/>
  <c r="N1923" i="22"/>
  <c r="N1924" i="22"/>
  <c r="N1925" i="22"/>
  <c r="N1926" i="22"/>
  <c r="N1927" i="22"/>
  <c r="N1928" i="22"/>
  <c r="N1929" i="22"/>
  <c r="N1930" i="22"/>
  <c r="N1931" i="22"/>
  <c r="N1932" i="22"/>
  <c r="N1933" i="22"/>
  <c r="N1934" i="22"/>
  <c r="N1935" i="22"/>
  <c r="N1936" i="22"/>
  <c r="N1937" i="22"/>
  <c r="N1938" i="22"/>
  <c r="N1939" i="22"/>
  <c r="N1940" i="22"/>
  <c r="N1941" i="22"/>
  <c r="N1942" i="22"/>
  <c r="N1943" i="22"/>
  <c r="N1944" i="22"/>
  <c r="N1945" i="22"/>
  <c r="N1946" i="22"/>
  <c r="N1947" i="22"/>
  <c r="N1948" i="22"/>
  <c r="N1949" i="22"/>
  <c r="N1950" i="22"/>
  <c r="N1951" i="22"/>
  <c r="N1952" i="22"/>
  <c r="N1953" i="22"/>
  <c r="N1954" i="22"/>
  <c r="N1955" i="22"/>
  <c r="N1956" i="22"/>
  <c r="N1957" i="22"/>
  <c r="N1958" i="22"/>
  <c r="N1959" i="22"/>
  <c r="N1960" i="22"/>
  <c r="N1961" i="22"/>
  <c r="N1962" i="22"/>
  <c r="N1963" i="22"/>
  <c r="N1964" i="22"/>
  <c r="U1952" i="2"/>
  <c r="W1952" i="2" s="1"/>
  <c r="V1952" i="2"/>
  <c r="X1952" i="2"/>
  <c r="Y1952" i="2"/>
  <c r="Z1952" i="2"/>
  <c r="AA1952" i="2"/>
  <c r="AB1952" i="2"/>
  <c r="AC1952" i="2"/>
  <c r="AD1952" i="2"/>
  <c r="AE1952" i="2"/>
  <c r="AF1952" i="2"/>
  <c r="AG1952" i="2"/>
  <c r="U1953" i="2"/>
  <c r="W1953" i="2" s="1"/>
  <c r="V1953" i="2"/>
  <c r="X1953" i="2"/>
  <c r="Y1953" i="2"/>
  <c r="Z1953" i="2"/>
  <c r="AA1953" i="2"/>
  <c r="AB1953" i="2"/>
  <c r="AC1953" i="2"/>
  <c r="AD1953" i="2"/>
  <c r="AE1953" i="2"/>
  <c r="AF1953" i="2"/>
  <c r="AG1953" i="2"/>
  <c r="U1954" i="2"/>
  <c r="W1954" i="2" s="1"/>
  <c r="V1954" i="2"/>
  <c r="X1954" i="2"/>
  <c r="Y1954" i="2"/>
  <c r="Z1954" i="2"/>
  <c r="AA1954" i="2"/>
  <c r="AB1954" i="2"/>
  <c r="AC1954" i="2"/>
  <c r="AD1954" i="2"/>
  <c r="AE1954" i="2"/>
  <c r="AF1954" i="2"/>
  <c r="AG1954" i="2"/>
  <c r="U1955" i="2"/>
  <c r="V1955" i="2"/>
  <c r="W1955" i="2"/>
  <c r="X1955" i="2"/>
  <c r="Y1955" i="2"/>
  <c r="Z1955" i="2"/>
  <c r="AA1955" i="2"/>
  <c r="AB1955" i="2"/>
  <c r="AC1955" i="2"/>
  <c r="AD1955" i="2"/>
  <c r="AE1955" i="2"/>
  <c r="AF1955" i="2"/>
  <c r="AG1955" i="2"/>
  <c r="U1958" i="2"/>
  <c r="W1958" i="2" s="1"/>
  <c r="V1958" i="2"/>
  <c r="X1958" i="2"/>
  <c r="Y1958" i="2"/>
  <c r="Z1958" i="2"/>
  <c r="AA1958" i="2"/>
  <c r="AB1958" i="2"/>
  <c r="AC1958" i="2"/>
  <c r="AD1958" i="2"/>
  <c r="AE1958" i="2"/>
  <c r="AF1958" i="2"/>
  <c r="AG1958" i="2"/>
  <c r="U1959" i="2"/>
  <c r="V1959" i="2"/>
  <c r="W1959" i="2"/>
  <c r="X1959" i="2"/>
  <c r="Y1959" i="2"/>
  <c r="Z1959" i="2"/>
  <c r="AA1959" i="2"/>
  <c r="AB1959" i="2"/>
  <c r="AC1959" i="2"/>
  <c r="AD1959" i="2"/>
  <c r="AE1959" i="2"/>
  <c r="AF1959" i="2"/>
  <c r="AG1959" i="2"/>
  <c r="U1963" i="2"/>
  <c r="W1963" i="2" s="1"/>
  <c r="V1963" i="2"/>
  <c r="X1963" i="2"/>
  <c r="Y1963" i="2"/>
  <c r="Z1963" i="2"/>
  <c r="AA1963" i="2"/>
  <c r="AB1963" i="2"/>
  <c r="AC1963" i="2"/>
  <c r="AD1963" i="2"/>
  <c r="AE1963" i="2"/>
  <c r="AF1963" i="2"/>
  <c r="AG1963" i="2"/>
  <c r="U1964" i="2"/>
  <c r="V1964" i="2"/>
  <c r="W1964" i="2"/>
  <c r="X1964" i="2"/>
  <c r="Y1964" i="2"/>
  <c r="Z1964" i="2"/>
  <c r="AA1964" i="2"/>
  <c r="AB1964" i="2"/>
  <c r="AC1964" i="2"/>
  <c r="AD1964" i="2"/>
  <c r="AE1964" i="2"/>
  <c r="AF1964" i="2"/>
  <c r="AG1964" i="2"/>
  <c r="U1965" i="2"/>
  <c r="W1965" i="2" s="1"/>
  <c r="V1965" i="2"/>
  <c r="X1965" i="2"/>
  <c r="Y1965" i="2"/>
  <c r="Z1965" i="2"/>
  <c r="AA1965" i="2"/>
  <c r="AB1965" i="2"/>
  <c r="AC1965" i="2"/>
  <c r="AD1965" i="2"/>
  <c r="AE1965" i="2"/>
  <c r="AF1965" i="2"/>
  <c r="AG1965" i="2"/>
  <c r="U1966" i="2"/>
  <c r="V1966" i="2"/>
  <c r="W1966" i="2"/>
  <c r="X1966" i="2"/>
  <c r="Y1966" i="2"/>
  <c r="Z1966" i="2"/>
  <c r="AA1966" i="2"/>
  <c r="AB1966" i="2"/>
  <c r="AC1966" i="2"/>
  <c r="AD1966" i="2"/>
  <c r="AE1966" i="2"/>
  <c r="AF1966" i="2"/>
  <c r="AG1966" i="2"/>
  <c r="U1968" i="2"/>
  <c r="V1968" i="2"/>
  <c r="W1968" i="2"/>
  <c r="X1968" i="2"/>
  <c r="Y1968" i="2"/>
  <c r="Z1968" i="2"/>
  <c r="AA1968" i="2"/>
  <c r="AB1968" i="2"/>
  <c r="AC1968" i="2"/>
  <c r="AD1968" i="2"/>
  <c r="AE1968" i="2"/>
  <c r="AF1968" i="2"/>
  <c r="AG1968" i="2"/>
  <c r="U1969" i="2"/>
  <c r="W1969" i="2" s="1"/>
  <c r="V1969" i="2"/>
  <c r="X1969" i="2"/>
  <c r="Y1969" i="2"/>
  <c r="Z1969" i="2"/>
  <c r="AA1969" i="2"/>
  <c r="AB1969" i="2"/>
  <c r="AC1969" i="2"/>
  <c r="AD1969" i="2"/>
  <c r="AE1969" i="2"/>
  <c r="AF1969" i="2"/>
  <c r="AG1969" i="2"/>
  <c r="U1970" i="2"/>
  <c r="V1970" i="2"/>
  <c r="W1970" i="2"/>
  <c r="X1970" i="2"/>
  <c r="Y1970" i="2"/>
  <c r="Z1970" i="2"/>
  <c r="AA1970" i="2"/>
  <c r="AB1970" i="2"/>
  <c r="AC1970" i="2"/>
  <c r="AD1970" i="2"/>
  <c r="AE1970" i="2"/>
  <c r="AF1970" i="2"/>
  <c r="AG1970" i="2"/>
  <c r="U1972" i="2"/>
  <c r="W1972" i="2" s="1"/>
  <c r="V1972" i="2"/>
  <c r="X1972" i="2"/>
  <c r="Y1972" i="2"/>
  <c r="Z1972" i="2"/>
  <c r="AA1972" i="2"/>
  <c r="AB1972" i="2"/>
  <c r="AC1972" i="2"/>
  <c r="AD1972" i="2"/>
  <c r="AE1972" i="2"/>
  <c r="AF1972" i="2"/>
  <c r="AG1972" i="2"/>
  <c r="U1973" i="2"/>
  <c r="V1973" i="2"/>
  <c r="W1973" i="2"/>
  <c r="X1973" i="2"/>
  <c r="Y1973" i="2"/>
  <c r="Z1973" i="2"/>
  <c r="AA1973" i="2"/>
  <c r="AB1973" i="2"/>
  <c r="AC1973" i="2"/>
  <c r="AD1973" i="2"/>
  <c r="AE1973" i="2"/>
  <c r="AF1973" i="2"/>
  <c r="AG1973" i="2"/>
  <c r="U1975" i="2"/>
  <c r="W1975" i="2" s="1"/>
  <c r="V1975" i="2"/>
  <c r="X1975" i="2"/>
  <c r="Y1975" i="2"/>
  <c r="Z1975" i="2"/>
  <c r="AA1975" i="2"/>
  <c r="AB1975" i="2"/>
  <c r="AC1975" i="2"/>
  <c r="AD1975" i="2"/>
  <c r="AE1975" i="2"/>
  <c r="AF1975" i="2"/>
  <c r="AG1975" i="2"/>
  <c r="U1976" i="2"/>
  <c r="V1976" i="2"/>
  <c r="W1976" i="2"/>
  <c r="X1976" i="2"/>
  <c r="Y1976" i="2"/>
  <c r="Z1976" i="2"/>
  <c r="AA1976" i="2"/>
  <c r="AB1976" i="2"/>
  <c r="AC1976" i="2"/>
  <c r="AD1976" i="2"/>
  <c r="AE1976" i="2"/>
  <c r="AF1976" i="2"/>
  <c r="AG1976" i="2"/>
  <c r="U1978" i="2"/>
  <c r="W1978" i="2" s="1"/>
  <c r="V1978" i="2"/>
  <c r="X1978" i="2"/>
  <c r="Y1978" i="2"/>
  <c r="Z1978" i="2"/>
  <c r="AA1978" i="2"/>
  <c r="AB1978" i="2"/>
  <c r="AC1978" i="2"/>
  <c r="AD1978" i="2"/>
  <c r="AE1978" i="2"/>
  <c r="AF1978" i="2"/>
  <c r="AG1978" i="2"/>
  <c r="U1979" i="2"/>
  <c r="W1979" i="2" s="1"/>
  <c r="V1979" i="2"/>
  <c r="X1979" i="2"/>
  <c r="Y1979" i="2"/>
  <c r="Z1979" i="2"/>
  <c r="AA1979" i="2"/>
  <c r="AB1979" i="2"/>
  <c r="AC1979" i="2"/>
  <c r="AD1979" i="2"/>
  <c r="AE1979" i="2"/>
  <c r="AF1979" i="2"/>
  <c r="AG1979" i="2"/>
  <c r="U1980" i="2"/>
  <c r="V1980" i="2"/>
  <c r="W1980" i="2"/>
  <c r="X1980" i="2"/>
  <c r="Y1980" i="2"/>
  <c r="Z1980" i="2"/>
  <c r="AA1980" i="2"/>
  <c r="AB1980" i="2"/>
  <c r="AC1980" i="2"/>
  <c r="AD1980" i="2"/>
  <c r="AE1980" i="2"/>
  <c r="AF1980" i="2"/>
  <c r="AG1980" i="2"/>
  <c r="U1981" i="2"/>
  <c r="W1981" i="2" s="1"/>
  <c r="V1981" i="2"/>
  <c r="X1981" i="2"/>
  <c r="Y1981" i="2"/>
  <c r="Z1981" i="2"/>
  <c r="AA1981" i="2"/>
  <c r="AB1981" i="2"/>
  <c r="AC1981" i="2"/>
  <c r="AD1981" i="2"/>
  <c r="AE1981" i="2"/>
  <c r="AF1981" i="2"/>
  <c r="AG1981" i="2"/>
  <c r="U1984" i="2"/>
  <c r="V1984" i="2"/>
  <c r="W1984" i="2"/>
  <c r="X1984" i="2"/>
  <c r="Y1984" i="2"/>
  <c r="Z1984" i="2"/>
  <c r="AA1984" i="2"/>
  <c r="AB1984" i="2"/>
  <c r="AC1984" i="2"/>
  <c r="AD1984" i="2"/>
  <c r="AE1984" i="2"/>
  <c r="AF1984" i="2"/>
  <c r="AG1984" i="2"/>
  <c r="U1985" i="2"/>
  <c r="W1985" i="2" s="1"/>
  <c r="V1985" i="2"/>
  <c r="X1985" i="2"/>
  <c r="Y1985" i="2"/>
  <c r="Z1985" i="2"/>
  <c r="AA1985" i="2"/>
  <c r="AB1985" i="2"/>
  <c r="AC1985" i="2"/>
  <c r="AD1985" i="2"/>
  <c r="AE1985" i="2"/>
  <c r="AF1985" i="2"/>
  <c r="AG1985" i="2"/>
  <c r="U1986" i="2"/>
  <c r="V1986" i="2"/>
  <c r="W1986" i="2"/>
  <c r="X1986" i="2"/>
  <c r="Y1986" i="2"/>
  <c r="Z1986" i="2"/>
  <c r="AA1986" i="2"/>
  <c r="AB1986" i="2"/>
  <c r="AC1986" i="2"/>
  <c r="AD1986" i="2"/>
  <c r="AE1986" i="2"/>
  <c r="AF1986" i="2"/>
  <c r="AG1986" i="2"/>
  <c r="U1989" i="2"/>
  <c r="W1989" i="2" s="1"/>
  <c r="V1989" i="2"/>
  <c r="X1989" i="2"/>
  <c r="Y1989" i="2"/>
  <c r="Z1989" i="2"/>
  <c r="AA1989" i="2"/>
  <c r="AB1989" i="2"/>
  <c r="AC1989" i="2"/>
  <c r="AD1989" i="2"/>
  <c r="AE1989" i="2"/>
  <c r="AF1989" i="2"/>
  <c r="AG1989" i="2"/>
  <c r="U1990" i="2"/>
  <c r="V1990" i="2"/>
  <c r="W1990" i="2"/>
  <c r="X1990" i="2"/>
  <c r="Y1990" i="2"/>
  <c r="Z1990" i="2"/>
  <c r="AA1990" i="2"/>
  <c r="AB1990" i="2"/>
  <c r="AC1990" i="2"/>
  <c r="AD1990" i="2"/>
  <c r="AE1990" i="2"/>
  <c r="AF1990" i="2"/>
  <c r="AG1990" i="2"/>
  <c r="U1991" i="2"/>
  <c r="V1991" i="2"/>
  <c r="W1991" i="2"/>
  <c r="X1991" i="2"/>
  <c r="Y1991" i="2"/>
  <c r="Z1991" i="2"/>
  <c r="AA1991" i="2"/>
  <c r="AB1991" i="2"/>
  <c r="AC1991" i="2"/>
  <c r="AD1991" i="2"/>
  <c r="AE1991" i="2"/>
  <c r="AF1991" i="2"/>
  <c r="AG1991" i="2"/>
  <c r="U1992" i="2"/>
  <c r="W1992" i="2" s="1"/>
  <c r="V1992" i="2"/>
  <c r="X1992" i="2"/>
  <c r="Y1992" i="2"/>
  <c r="Z1992" i="2"/>
  <c r="AA1992" i="2"/>
  <c r="AB1992" i="2"/>
  <c r="AC1992" i="2"/>
  <c r="AD1992" i="2"/>
  <c r="AE1992" i="2"/>
  <c r="AF1992" i="2"/>
  <c r="AG1992" i="2"/>
  <c r="U1995" i="2"/>
  <c r="V1995" i="2"/>
  <c r="W1995" i="2"/>
  <c r="X1995" i="2"/>
  <c r="Y1995" i="2"/>
  <c r="Z1995" i="2"/>
  <c r="AA1995" i="2"/>
  <c r="AB1995" i="2"/>
  <c r="AC1995" i="2"/>
  <c r="AD1995" i="2"/>
  <c r="AE1995" i="2"/>
  <c r="AF1995" i="2"/>
  <c r="AG1995" i="2"/>
  <c r="U1998" i="2"/>
  <c r="W1998" i="2" s="1"/>
  <c r="V1998" i="2"/>
  <c r="X1998" i="2"/>
  <c r="Y1998" i="2"/>
  <c r="Z1998" i="2"/>
  <c r="AA1998" i="2"/>
  <c r="AB1998" i="2"/>
  <c r="AC1998" i="2"/>
  <c r="AD1998" i="2"/>
  <c r="AE1998" i="2"/>
  <c r="AF1998" i="2"/>
  <c r="AG1998" i="2"/>
  <c r="U2000" i="2"/>
  <c r="V2000" i="2"/>
  <c r="W2000" i="2"/>
  <c r="X2000" i="2"/>
  <c r="Y2000" i="2"/>
  <c r="Z2000" i="2"/>
  <c r="AA2000" i="2"/>
  <c r="AB2000" i="2"/>
  <c r="AC2000" i="2"/>
  <c r="AD2000" i="2"/>
  <c r="AE2000" i="2"/>
  <c r="AF2000" i="2"/>
  <c r="AG2000" i="2"/>
  <c r="AG2" i="2"/>
  <c r="AG3" i="2"/>
  <c r="AG4" i="2"/>
  <c r="AG5" i="2"/>
  <c r="M5" i="22" s="1"/>
  <c r="AG6" i="2"/>
  <c r="AG7" i="2"/>
  <c r="M7" i="22" s="1"/>
  <c r="AG8" i="2"/>
  <c r="M8" i="22" s="1"/>
  <c r="AG9" i="2"/>
  <c r="M9" i="22" s="1"/>
  <c r="AG10" i="2"/>
  <c r="M10" i="22" s="1"/>
  <c r="AG11" i="2"/>
  <c r="AG12" i="2"/>
  <c r="AG13" i="2"/>
  <c r="M13" i="22" s="1"/>
  <c r="AG14" i="2"/>
  <c r="M14" i="22" s="1"/>
  <c r="AG15" i="2"/>
  <c r="M15" i="22" s="1"/>
  <c r="AG16" i="2"/>
  <c r="AG17" i="2"/>
  <c r="AG18" i="2"/>
  <c r="AG19" i="2"/>
  <c r="AG20" i="2"/>
  <c r="AG21" i="2"/>
  <c r="M21" i="22" s="1"/>
  <c r="AG22" i="2"/>
  <c r="M22" i="22" s="1"/>
  <c r="AG23" i="2"/>
  <c r="AG24" i="2"/>
  <c r="AG25" i="2"/>
  <c r="M25" i="22" s="1"/>
  <c r="AG26" i="2"/>
  <c r="M26" i="22" s="1"/>
  <c r="AG27" i="2"/>
  <c r="M27" i="22" s="1"/>
  <c r="AG28" i="2"/>
  <c r="AG29" i="2"/>
  <c r="M29" i="22" s="1"/>
  <c r="AG30" i="2"/>
  <c r="M30" i="22" s="1"/>
  <c r="AG31" i="2"/>
  <c r="M31" i="22" s="1"/>
  <c r="AG32" i="2"/>
  <c r="AG33" i="2"/>
  <c r="AG34" i="2"/>
  <c r="AG35" i="2"/>
  <c r="AG36" i="2"/>
  <c r="AG37" i="2"/>
  <c r="AG38" i="2"/>
  <c r="M38" i="22" s="1"/>
  <c r="AG39" i="2"/>
  <c r="M39" i="22" s="1"/>
  <c r="AG40" i="2"/>
  <c r="M40" i="22" s="1"/>
  <c r="AG41" i="2"/>
  <c r="M41" i="22" s="1"/>
  <c r="AG42" i="2"/>
  <c r="M42" i="22" s="1"/>
  <c r="AG43" i="2"/>
  <c r="M43" i="22" s="1"/>
  <c r="AG44" i="2"/>
  <c r="M44" i="22" s="1"/>
  <c r="AG45" i="2"/>
  <c r="AG46" i="2"/>
  <c r="M46" i="22" s="1"/>
  <c r="AG47" i="2"/>
  <c r="M47" i="22" s="1"/>
  <c r="AG48" i="2"/>
  <c r="M48" i="22" s="1"/>
  <c r="AG49" i="2"/>
  <c r="M49" i="22" s="1"/>
  <c r="AG50" i="2"/>
  <c r="M50" i="22" s="1"/>
  <c r="AG51" i="2"/>
  <c r="M51" i="22" s="1"/>
  <c r="AG52" i="2"/>
  <c r="AG53" i="2"/>
  <c r="M53" i="22" s="1"/>
  <c r="AG54" i="2"/>
  <c r="AG55" i="2"/>
  <c r="AG56" i="2"/>
  <c r="M56" i="22" s="1"/>
  <c r="AG57" i="2"/>
  <c r="M57" i="22" s="1"/>
  <c r="AG58" i="2"/>
  <c r="M58" i="22" s="1"/>
  <c r="AG59" i="2"/>
  <c r="M59" i="22" s="1"/>
  <c r="AG60" i="2"/>
  <c r="AG61" i="2"/>
  <c r="AG62" i="2"/>
  <c r="M62" i="22" s="1"/>
  <c r="AG63" i="2"/>
  <c r="M63" i="22" s="1"/>
  <c r="AG64" i="2"/>
  <c r="AG65" i="2"/>
  <c r="M65" i="22" s="1"/>
  <c r="AG66" i="2"/>
  <c r="AG67" i="2"/>
  <c r="AG68" i="2"/>
  <c r="AG69" i="2"/>
  <c r="AG70" i="2"/>
  <c r="M70" i="22" s="1"/>
  <c r="AG71" i="2"/>
  <c r="M71" i="22" s="1"/>
  <c r="AG72" i="2"/>
  <c r="M72" i="22" s="1"/>
  <c r="AG73" i="2"/>
  <c r="M73" i="22" s="1"/>
  <c r="AG74" i="2"/>
  <c r="M74" i="22" s="1"/>
  <c r="AG75" i="2"/>
  <c r="M75" i="22" s="1"/>
  <c r="AG76" i="2"/>
  <c r="M76" i="22" s="1"/>
  <c r="AG77" i="2"/>
  <c r="M77" i="22" s="1"/>
  <c r="AG78" i="2"/>
  <c r="M78" i="22" s="1"/>
  <c r="AG79" i="2"/>
  <c r="M79" i="22" s="1"/>
  <c r="AG80" i="2"/>
  <c r="M80" i="22" s="1"/>
  <c r="AG81" i="2"/>
  <c r="M81" i="22" s="1"/>
  <c r="AG82" i="2"/>
  <c r="M82" i="22" s="1"/>
  <c r="AG83" i="2"/>
  <c r="M83" i="22" s="1"/>
  <c r="AG84" i="2"/>
  <c r="M84" i="22" s="1"/>
  <c r="AG85" i="2"/>
  <c r="AG86" i="2"/>
  <c r="M86" i="22" s="1"/>
  <c r="AG87" i="2"/>
  <c r="M87" i="22" s="1"/>
  <c r="AG88" i="2"/>
  <c r="AG89" i="2"/>
  <c r="M89" i="22" s="1"/>
  <c r="AG90" i="2"/>
  <c r="M90" i="22" s="1"/>
  <c r="AG91" i="2"/>
  <c r="AG92" i="2"/>
  <c r="AG93" i="2"/>
  <c r="M93" i="22" s="1"/>
  <c r="AG94" i="2"/>
  <c r="M94" i="22" s="1"/>
  <c r="AG95" i="2"/>
  <c r="M95" i="22" s="1"/>
  <c r="AG96" i="2"/>
  <c r="M96" i="22" s="1"/>
  <c r="AG97" i="2"/>
  <c r="M97" i="22" s="1"/>
  <c r="AG98" i="2"/>
  <c r="M98" i="22" s="1"/>
  <c r="AG99" i="2"/>
  <c r="AG100" i="2"/>
  <c r="M100" i="22" s="1"/>
  <c r="AG101" i="2"/>
  <c r="M101" i="22" s="1"/>
  <c r="AG102" i="2"/>
  <c r="M102" i="22" s="1"/>
  <c r="AG103" i="2"/>
  <c r="M103" i="22" s="1"/>
  <c r="AG104" i="2"/>
  <c r="M104" i="22" s="1"/>
  <c r="AG105" i="2"/>
  <c r="M105" i="22" s="1"/>
  <c r="AG106" i="2"/>
  <c r="M106" i="22" s="1"/>
  <c r="AG107" i="2"/>
  <c r="M107" i="22" s="1"/>
  <c r="AG108" i="2"/>
  <c r="AG109" i="2"/>
  <c r="M109" i="22" s="1"/>
  <c r="AG110" i="2"/>
  <c r="M110" i="22" s="1"/>
  <c r="AG111" i="2"/>
  <c r="M111" i="22" s="1"/>
  <c r="AG112" i="2"/>
  <c r="AG113" i="2"/>
  <c r="M113" i="22" s="1"/>
  <c r="AG114" i="2"/>
  <c r="M114" i="22" s="1"/>
  <c r="AG115" i="2"/>
  <c r="AG116" i="2"/>
  <c r="AG117" i="2"/>
  <c r="AG118" i="2"/>
  <c r="AG119" i="2"/>
  <c r="M119" i="22" s="1"/>
  <c r="AG120" i="2"/>
  <c r="M120" i="22" s="1"/>
  <c r="AG121" i="2"/>
  <c r="M121" i="22" s="1"/>
  <c r="AG122" i="2"/>
  <c r="M122" i="22" s="1"/>
  <c r="AG123" i="2"/>
  <c r="M123" i="22" s="1"/>
  <c r="AG124" i="2"/>
  <c r="M124" i="22" s="1"/>
  <c r="AG125" i="2"/>
  <c r="M125" i="22" s="1"/>
  <c r="AG126" i="2"/>
  <c r="M126" i="22" s="1"/>
  <c r="AG127" i="2"/>
  <c r="M127" i="22" s="1"/>
  <c r="AG128" i="2"/>
  <c r="M128" i="22" s="1"/>
  <c r="AG129" i="2"/>
  <c r="M129" i="22" s="1"/>
  <c r="AG130" i="2"/>
  <c r="M130" i="22" s="1"/>
  <c r="AG131" i="2"/>
  <c r="M131" i="22" s="1"/>
  <c r="AG132" i="2"/>
  <c r="M132" i="22" s="1"/>
  <c r="AG133" i="2"/>
  <c r="M133" i="22" s="1"/>
  <c r="AG134" i="2"/>
  <c r="M134" i="22" s="1"/>
  <c r="AG135" i="2"/>
  <c r="M135" i="22" s="1"/>
  <c r="AG136" i="2"/>
  <c r="M136" i="22" s="1"/>
  <c r="AG137" i="2"/>
  <c r="M137" i="22" s="1"/>
  <c r="AG138" i="2"/>
  <c r="M138" i="22" s="1"/>
  <c r="AG139" i="2"/>
  <c r="M139" i="22" s="1"/>
  <c r="AG140" i="2"/>
  <c r="M140" i="22" s="1"/>
  <c r="AG141" i="2"/>
  <c r="M141" i="22" s="1"/>
  <c r="AG142" i="2"/>
  <c r="M142" i="22" s="1"/>
  <c r="AG143" i="2"/>
  <c r="M143" i="22" s="1"/>
  <c r="AG144" i="2"/>
  <c r="AG145" i="2"/>
  <c r="M145" i="22" s="1"/>
  <c r="AG146" i="2"/>
  <c r="M146" i="22" s="1"/>
  <c r="AG147" i="2"/>
  <c r="M147" i="22" s="1"/>
  <c r="AG148" i="2"/>
  <c r="AG149" i="2"/>
  <c r="AG150" i="2"/>
  <c r="AG151" i="2"/>
  <c r="M151" i="22" s="1"/>
  <c r="AG152" i="2"/>
  <c r="AG153" i="2"/>
  <c r="M153" i="22" s="1"/>
  <c r="AG154" i="2"/>
  <c r="M154" i="22" s="1"/>
  <c r="AG155" i="2"/>
  <c r="M155" i="22" s="1"/>
  <c r="AG156" i="2"/>
  <c r="M156" i="22" s="1"/>
  <c r="AG157" i="2"/>
  <c r="M157" i="22" s="1"/>
  <c r="AG158" i="2"/>
  <c r="M158" i="22" s="1"/>
  <c r="AG159" i="2"/>
  <c r="M159" i="22" s="1"/>
  <c r="AG160" i="2"/>
  <c r="M160" i="22" s="1"/>
  <c r="AG161" i="2"/>
  <c r="M161" i="22" s="1"/>
  <c r="AG162" i="2"/>
  <c r="M162" i="22" s="1"/>
  <c r="AG163" i="2"/>
  <c r="AG164" i="2"/>
  <c r="AG165" i="2"/>
  <c r="M165" i="22" s="1"/>
  <c r="AG166" i="2"/>
  <c r="AG167" i="2"/>
  <c r="M167" i="22" s="1"/>
  <c r="AG168" i="2"/>
  <c r="M168" i="22" s="1"/>
  <c r="AG169" i="2"/>
  <c r="M169" i="22" s="1"/>
  <c r="AG170" i="2"/>
  <c r="M170" i="22" s="1"/>
  <c r="AG171" i="2"/>
  <c r="M171" i="22" s="1"/>
  <c r="AG172" i="2"/>
  <c r="M172" i="22" s="1"/>
  <c r="AG173" i="2"/>
  <c r="M173" i="22" s="1"/>
  <c r="AG174" i="2"/>
  <c r="M174" i="22" s="1"/>
  <c r="AG175" i="2"/>
  <c r="M175" i="22" s="1"/>
  <c r="AG176" i="2"/>
  <c r="AG177" i="2"/>
  <c r="M177" i="22" s="1"/>
  <c r="AG178" i="2"/>
  <c r="M178" i="22" s="1"/>
  <c r="AG179" i="2"/>
  <c r="AG180" i="2"/>
  <c r="AG181" i="2"/>
  <c r="M181" i="22" s="1"/>
  <c r="AG182" i="2"/>
  <c r="M182" i="22" s="1"/>
  <c r="AG183" i="2"/>
  <c r="M183" i="22" s="1"/>
  <c r="AG184" i="2"/>
  <c r="M184" i="22" s="1"/>
  <c r="AG185" i="2"/>
  <c r="M185" i="22" s="1"/>
  <c r="AG186" i="2"/>
  <c r="M186" i="22" s="1"/>
  <c r="AG187" i="2"/>
  <c r="M187" i="22" s="1"/>
  <c r="AG188" i="2"/>
  <c r="M188" i="22" s="1"/>
  <c r="AG189" i="2"/>
  <c r="M189" i="22" s="1"/>
  <c r="AG190" i="2"/>
  <c r="M190" i="22" s="1"/>
  <c r="AG191" i="2"/>
  <c r="M191" i="22" s="1"/>
  <c r="AG192" i="2"/>
  <c r="M192" i="22" s="1"/>
  <c r="AG193" i="2"/>
  <c r="M193" i="22" s="1"/>
  <c r="AG194" i="2"/>
  <c r="M194" i="22" s="1"/>
  <c r="AG195" i="2"/>
  <c r="M195" i="22" s="1"/>
  <c r="AG196" i="2"/>
  <c r="AG197" i="2"/>
  <c r="M197" i="22" s="1"/>
  <c r="AG198" i="2"/>
  <c r="M198" i="22" s="1"/>
  <c r="AG199" i="2"/>
  <c r="M199" i="22" s="1"/>
  <c r="AG200" i="2"/>
  <c r="AG201" i="2"/>
  <c r="M201" i="22" s="1"/>
  <c r="AG202" i="2"/>
  <c r="M202" i="22" s="1"/>
  <c r="AG203" i="2"/>
  <c r="M203" i="22" s="1"/>
  <c r="AG204" i="2"/>
  <c r="M204" i="22" s="1"/>
  <c r="AG205" i="2"/>
  <c r="M205" i="22" s="1"/>
  <c r="AG206" i="2"/>
  <c r="M206" i="22" s="1"/>
  <c r="AG207" i="2"/>
  <c r="M207" i="22" s="1"/>
  <c r="AG208" i="2"/>
  <c r="M208" i="22" s="1"/>
  <c r="AG209" i="2"/>
  <c r="M209" i="22" s="1"/>
  <c r="AG210" i="2"/>
  <c r="M210" i="22" s="1"/>
  <c r="AG211" i="2"/>
  <c r="M211" i="22" s="1"/>
  <c r="AG212" i="2"/>
  <c r="AG213" i="2"/>
  <c r="M213" i="22" s="1"/>
  <c r="AG214" i="2"/>
  <c r="M214" i="22" s="1"/>
  <c r="AG215" i="2"/>
  <c r="M215" i="22" s="1"/>
  <c r="AG216" i="2"/>
  <c r="M216" i="22" s="1"/>
  <c r="AG217" i="2"/>
  <c r="M217" i="22" s="1"/>
  <c r="AG218" i="2"/>
  <c r="M218" i="22" s="1"/>
  <c r="AG219" i="2"/>
  <c r="M219" i="22" s="1"/>
  <c r="AG220" i="2"/>
  <c r="M220" i="22" s="1"/>
  <c r="AG221" i="2"/>
  <c r="M221" i="22" s="1"/>
  <c r="AG222" i="2"/>
  <c r="M222" i="22" s="1"/>
  <c r="AG223" i="2"/>
  <c r="M223" i="22" s="1"/>
  <c r="AG224" i="2"/>
  <c r="M224" i="22" s="1"/>
  <c r="AG225" i="2"/>
  <c r="M225" i="22" s="1"/>
  <c r="AG226" i="2"/>
  <c r="M226" i="22" s="1"/>
  <c r="AG227" i="2"/>
  <c r="M227" i="22" s="1"/>
  <c r="AG228" i="2"/>
  <c r="AG229" i="2"/>
  <c r="M229" i="22" s="1"/>
  <c r="AG230" i="2"/>
  <c r="AG231" i="2"/>
  <c r="M231" i="22" s="1"/>
  <c r="AG232" i="2"/>
  <c r="AG233" i="2"/>
  <c r="M233" i="22" s="1"/>
  <c r="AG234" i="2"/>
  <c r="M234" i="22" s="1"/>
  <c r="AG235" i="2"/>
  <c r="M235" i="22" s="1"/>
  <c r="AG236" i="2"/>
  <c r="M236" i="22" s="1"/>
  <c r="AG237" i="2"/>
  <c r="M237" i="22" s="1"/>
  <c r="AG238" i="2"/>
  <c r="M238" i="22" s="1"/>
  <c r="AG239" i="2"/>
  <c r="M239" i="22" s="1"/>
  <c r="AG240" i="2"/>
  <c r="M240" i="22" s="1"/>
  <c r="AG241" i="2"/>
  <c r="M241" i="22" s="1"/>
  <c r="AG242" i="2"/>
  <c r="M242" i="22" s="1"/>
  <c r="AG243" i="2"/>
  <c r="M243" i="22" s="1"/>
  <c r="AG244" i="2"/>
  <c r="AG245" i="2"/>
  <c r="M245" i="22" s="1"/>
  <c r="AG246" i="2"/>
  <c r="AG247" i="2"/>
  <c r="M247" i="22" s="1"/>
  <c r="AG248" i="2"/>
  <c r="M248" i="22" s="1"/>
  <c r="AG249" i="2"/>
  <c r="M249" i="22" s="1"/>
  <c r="AG250" i="2"/>
  <c r="M250" i="22" s="1"/>
  <c r="AG251" i="2"/>
  <c r="M251" i="22" s="1"/>
  <c r="AG252" i="2"/>
  <c r="M252" i="22" s="1"/>
  <c r="AG253" i="2"/>
  <c r="M253" i="22" s="1"/>
  <c r="AG254" i="2"/>
  <c r="M254" i="22" s="1"/>
  <c r="AG255" i="2"/>
  <c r="M255" i="22" s="1"/>
  <c r="AG256" i="2"/>
  <c r="M256" i="22" s="1"/>
  <c r="AG257" i="2"/>
  <c r="M257" i="22" s="1"/>
  <c r="AG258" i="2"/>
  <c r="M258" i="22" s="1"/>
  <c r="AG259" i="2"/>
  <c r="M259" i="22" s="1"/>
  <c r="AG260" i="2"/>
  <c r="AG261" i="2"/>
  <c r="M261" i="22" s="1"/>
  <c r="AG262" i="2"/>
  <c r="AG263" i="2"/>
  <c r="M263" i="22" s="1"/>
  <c r="AG264" i="2"/>
  <c r="M264" i="22" s="1"/>
  <c r="AG265" i="2"/>
  <c r="M265" i="22" s="1"/>
  <c r="AG266" i="2"/>
  <c r="M266" i="22" s="1"/>
  <c r="AG267" i="2"/>
  <c r="M267" i="22" s="1"/>
  <c r="AG268" i="2"/>
  <c r="AG269" i="2"/>
  <c r="M269" i="22" s="1"/>
  <c r="AG270" i="2"/>
  <c r="M270" i="22" s="1"/>
  <c r="AG271" i="2"/>
  <c r="M271" i="22" s="1"/>
  <c r="AG272" i="2"/>
  <c r="M272" i="22" s="1"/>
  <c r="AG273" i="2"/>
  <c r="M273" i="22" s="1"/>
  <c r="AG274" i="2"/>
  <c r="M274" i="22" s="1"/>
  <c r="AG275" i="2"/>
  <c r="M275" i="22" s="1"/>
  <c r="AG276" i="2"/>
  <c r="AG277" i="2"/>
  <c r="M277" i="22" s="1"/>
  <c r="AG278" i="2"/>
  <c r="AG279" i="2"/>
  <c r="M279" i="22" s="1"/>
  <c r="AG280" i="2"/>
  <c r="M280" i="22" s="1"/>
  <c r="AG281" i="2"/>
  <c r="M281" i="22" s="1"/>
  <c r="AG282" i="2"/>
  <c r="M282" i="22" s="1"/>
  <c r="AG283" i="2"/>
  <c r="M283" i="22" s="1"/>
  <c r="AG284" i="2"/>
  <c r="M284" i="22" s="1"/>
  <c r="AG285" i="2"/>
  <c r="M285" i="22" s="1"/>
  <c r="AG286" i="2"/>
  <c r="M286" i="22" s="1"/>
  <c r="AG287" i="2"/>
  <c r="M287" i="22" s="1"/>
  <c r="AG288" i="2"/>
  <c r="M288" i="22" s="1"/>
  <c r="AG289" i="2"/>
  <c r="M289" i="22" s="1"/>
  <c r="AG290" i="2"/>
  <c r="M290" i="22" s="1"/>
  <c r="AG291" i="2"/>
  <c r="M291" i="22" s="1"/>
  <c r="AG292" i="2"/>
  <c r="AG293" i="2"/>
  <c r="M293" i="22" s="1"/>
  <c r="AG294" i="2"/>
  <c r="M294" i="22" s="1"/>
  <c r="AG295" i="2"/>
  <c r="M295" i="22" s="1"/>
  <c r="AG296" i="2"/>
  <c r="M296" i="22" s="1"/>
  <c r="AG297" i="2"/>
  <c r="M297" i="22" s="1"/>
  <c r="AG298" i="2"/>
  <c r="M298" i="22" s="1"/>
  <c r="AG299" i="2"/>
  <c r="M299" i="22" s="1"/>
  <c r="AG300" i="2"/>
  <c r="M300" i="22" s="1"/>
  <c r="AG301" i="2"/>
  <c r="M301" i="22" s="1"/>
  <c r="AG302" i="2"/>
  <c r="M302" i="22" s="1"/>
  <c r="AG303" i="2"/>
  <c r="M303" i="22" s="1"/>
  <c r="AG304" i="2"/>
  <c r="M304" i="22" s="1"/>
  <c r="AG305" i="2"/>
  <c r="M305" i="22" s="1"/>
  <c r="AG306" i="2"/>
  <c r="M306" i="22" s="1"/>
  <c r="AG307" i="2"/>
  <c r="M307" i="22" s="1"/>
  <c r="AG308" i="2"/>
  <c r="AG309" i="2"/>
  <c r="M309" i="22" s="1"/>
  <c r="AG310" i="2"/>
  <c r="M310" i="22" s="1"/>
  <c r="AG311" i="2"/>
  <c r="M311" i="22" s="1"/>
  <c r="AG312" i="2"/>
  <c r="M312" i="22" s="1"/>
  <c r="AG313" i="2"/>
  <c r="M313" i="22" s="1"/>
  <c r="AG314" i="2"/>
  <c r="M314" i="22" s="1"/>
  <c r="AG315" i="2"/>
  <c r="M315" i="22" s="1"/>
  <c r="AG316" i="2"/>
  <c r="M316" i="22" s="1"/>
  <c r="AG317" i="2"/>
  <c r="M317" i="22" s="1"/>
  <c r="AG318" i="2"/>
  <c r="M318" i="22" s="1"/>
  <c r="AG319" i="2"/>
  <c r="M319" i="22" s="1"/>
  <c r="AG320" i="2"/>
  <c r="M320" i="22" s="1"/>
  <c r="AG321" i="2"/>
  <c r="M321" i="22" s="1"/>
  <c r="AG322" i="2"/>
  <c r="M322" i="22" s="1"/>
  <c r="AG323" i="2"/>
  <c r="M323" i="22" s="1"/>
  <c r="AG324" i="2"/>
  <c r="AG325" i="2"/>
  <c r="M325" i="22" s="1"/>
  <c r="AG326" i="2"/>
  <c r="M326" i="22" s="1"/>
  <c r="AG327" i="2"/>
  <c r="M327" i="22" s="1"/>
  <c r="AG328" i="2"/>
  <c r="M328" i="22" s="1"/>
  <c r="AG329" i="2"/>
  <c r="M329" i="22" s="1"/>
  <c r="AG330" i="2"/>
  <c r="M330" i="22" s="1"/>
  <c r="AG331" i="2"/>
  <c r="M331" i="22" s="1"/>
  <c r="AG332" i="2"/>
  <c r="M332" i="22" s="1"/>
  <c r="AG333" i="2"/>
  <c r="M333" i="22" s="1"/>
  <c r="AG334" i="2"/>
  <c r="M334" i="22" s="1"/>
  <c r="AG335" i="2"/>
  <c r="M335" i="22" s="1"/>
  <c r="AG336" i="2"/>
  <c r="M336" i="22" s="1"/>
  <c r="AG337" i="2"/>
  <c r="M337" i="22" s="1"/>
  <c r="AG338" i="2"/>
  <c r="M338" i="22" s="1"/>
  <c r="AG339" i="2"/>
  <c r="M339" i="22" s="1"/>
  <c r="AG340" i="2"/>
  <c r="AG341" i="2"/>
  <c r="M341" i="22" s="1"/>
  <c r="AG342" i="2"/>
  <c r="M342" i="22" s="1"/>
  <c r="AG343" i="2"/>
  <c r="M343" i="22" s="1"/>
  <c r="AG344" i="2"/>
  <c r="M344" i="22" s="1"/>
  <c r="AG345" i="2"/>
  <c r="M345" i="22" s="1"/>
  <c r="AG346" i="2"/>
  <c r="M346" i="22" s="1"/>
  <c r="AG347" i="2"/>
  <c r="M347" i="22" s="1"/>
  <c r="AG348" i="2"/>
  <c r="M348" i="22" s="1"/>
  <c r="AG349" i="2"/>
  <c r="M349" i="22" s="1"/>
  <c r="AG350" i="2"/>
  <c r="M350" i="22" s="1"/>
  <c r="AG351" i="2"/>
  <c r="M351" i="22" s="1"/>
  <c r="AG352" i="2"/>
  <c r="M352" i="22" s="1"/>
  <c r="AG353" i="2"/>
  <c r="M353" i="22" s="1"/>
  <c r="AG354" i="2"/>
  <c r="M354" i="22" s="1"/>
  <c r="AG355" i="2"/>
  <c r="M355" i="22" s="1"/>
  <c r="AG356" i="2"/>
  <c r="M356" i="22" s="1"/>
  <c r="AG357" i="2"/>
  <c r="M357" i="22" s="1"/>
  <c r="AG358" i="2"/>
  <c r="AG359" i="2"/>
  <c r="M359" i="22" s="1"/>
  <c r="AG360" i="2"/>
  <c r="M360" i="22" s="1"/>
  <c r="AG361" i="2"/>
  <c r="M361" i="22" s="1"/>
  <c r="AG362" i="2"/>
  <c r="M362" i="22" s="1"/>
  <c r="AG363" i="2"/>
  <c r="M363" i="22" s="1"/>
  <c r="AG364" i="2"/>
  <c r="AG365" i="2"/>
  <c r="M365" i="22" s="1"/>
  <c r="AG366" i="2"/>
  <c r="M366" i="22" s="1"/>
  <c r="AG367" i="2"/>
  <c r="M367" i="22" s="1"/>
  <c r="AG368" i="2"/>
  <c r="M368" i="22" s="1"/>
  <c r="AG369" i="2"/>
  <c r="M369" i="22" s="1"/>
  <c r="AG370" i="2"/>
  <c r="M370" i="22" s="1"/>
  <c r="AG371" i="2"/>
  <c r="M371" i="22" s="1"/>
  <c r="AG372" i="2"/>
  <c r="M372" i="22" s="1"/>
  <c r="AG373" i="2"/>
  <c r="M373" i="22" s="1"/>
  <c r="AG374" i="2"/>
  <c r="M374" i="22" s="1"/>
  <c r="AG375" i="2"/>
  <c r="M375" i="22" s="1"/>
  <c r="AG376" i="2"/>
  <c r="M376" i="22" s="1"/>
  <c r="AG377" i="2"/>
  <c r="M377" i="22" s="1"/>
  <c r="AG378" i="2"/>
  <c r="M378" i="22" s="1"/>
  <c r="AG379" i="2"/>
  <c r="M379" i="22" s="1"/>
  <c r="AG380" i="2"/>
  <c r="M380" i="22" s="1"/>
  <c r="AG381" i="2"/>
  <c r="M381" i="22" s="1"/>
  <c r="AG382" i="2"/>
  <c r="M382" i="22" s="1"/>
  <c r="AG383" i="2"/>
  <c r="M383" i="22" s="1"/>
  <c r="AG384" i="2"/>
  <c r="M384" i="22" s="1"/>
  <c r="AG385" i="2"/>
  <c r="M385" i="22" s="1"/>
  <c r="AG386" i="2"/>
  <c r="M386" i="22" s="1"/>
  <c r="AG387" i="2"/>
  <c r="M387" i="22" s="1"/>
  <c r="AG388" i="2"/>
  <c r="M388" i="22" s="1"/>
  <c r="AG389" i="2"/>
  <c r="M389" i="22" s="1"/>
  <c r="AG390" i="2"/>
  <c r="AG391" i="2"/>
  <c r="M391" i="22" s="1"/>
  <c r="AG392" i="2"/>
  <c r="M392" i="22" s="1"/>
  <c r="AG393" i="2"/>
  <c r="M393" i="22" s="1"/>
  <c r="AG394" i="2"/>
  <c r="M394" i="22" s="1"/>
  <c r="AG395" i="2"/>
  <c r="M395" i="22" s="1"/>
  <c r="AG396" i="2"/>
  <c r="M396" i="22" s="1"/>
  <c r="AG397" i="2"/>
  <c r="M397" i="22" s="1"/>
  <c r="AG398" i="2"/>
  <c r="M398" i="22" s="1"/>
  <c r="AG399" i="2"/>
  <c r="M399" i="22" s="1"/>
  <c r="AG400" i="2"/>
  <c r="M400" i="22" s="1"/>
  <c r="AG401" i="2"/>
  <c r="M401" i="22" s="1"/>
  <c r="AG402" i="2"/>
  <c r="M402" i="22" s="1"/>
  <c r="AG403" i="2"/>
  <c r="M403" i="22" s="1"/>
  <c r="AG404" i="2"/>
  <c r="AG405" i="2"/>
  <c r="M405" i="22" s="1"/>
  <c r="AG406" i="2"/>
  <c r="AG407" i="2"/>
  <c r="M407" i="22" s="1"/>
  <c r="AG408" i="2"/>
  <c r="M408" i="22" s="1"/>
  <c r="AG409" i="2"/>
  <c r="M409" i="22" s="1"/>
  <c r="AG410" i="2"/>
  <c r="M410" i="22" s="1"/>
  <c r="AG411" i="2"/>
  <c r="M411" i="22" s="1"/>
  <c r="AG412" i="2"/>
  <c r="AG413" i="2"/>
  <c r="M413" i="22" s="1"/>
  <c r="AG414" i="2"/>
  <c r="M414" i="22" s="1"/>
  <c r="AG415" i="2"/>
  <c r="M415" i="22" s="1"/>
  <c r="AG416" i="2"/>
  <c r="M416" i="22" s="1"/>
  <c r="AG417" i="2"/>
  <c r="M417" i="22" s="1"/>
  <c r="AG418" i="2"/>
  <c r="M418" i="22" s="1"/>
  <c r="AG419" i="2"/>
  <c r="M419" i="22" s="1"/>
  <c r="AG420" i="2"/>
  <c r="M420" i="22" s="1"/>
  <c r="AG421" i="2"/>
  <c r="M421" i="22" s="1"/>
  <c r="AG422" i="2"/>
  <c r="AG423" i="2"/>
  <c r="M423" i="22" s="1"/>
  <c r="AG424" i="2"/>
  <c r="M424" i="22" s="1"/>
  <c r="AG425" i="2"/>
  <c r="M425" i="22" s="1"/>
  <c r="AG426" i="2"/>
  <c r="M426" i="22" s="1"/>
  <c r="AG427" i="2"/>
  <c r="M427" i="22" s="1"/>
  <c r="AG428" i="2"/>
  <c r="AG429" i="2"/>
  <c r="M429" i="22" s="1"/>
  <c r="AG430" i="2"/>
  <c r="M430" i="22" s="1"/>
  <c r="AG431" i="2"/>
  <c r="M431" i="22" s="1"/>
  <c r="AG432" i="2"/>
  <c r="M432" i="22" s="1"/>
  <c r="AG433" i="2"/>
  <c r="M433" i="22" s="1"/>
  <c r="AG434" i="2"/>
  <c r="M434" i="22" s="1"/>
  <c r="AG435" i="2"/>
  <c r="M435" i="22" s="1"/>
  <c r="AG436" i="2"/>
  <c r="M436" i="22" s="1"/>
  <c r="AG437" i="2"/>
  <c r="M437" i="22" s="1"/>
  <c r="AG438" i="2"/>
  <c r="AG439" i="2"/>
  <c r="M439" i="22" s="1"/>
  <c r="AG440" i="2"/>
  <c r="M440" i="22" s="1"/>
  <c r="AG441" i="2"/>
  <c r="M441" i="22" s="1"/>
  <c r="AG442" i="2"/>
  <c r="M442" i="22" s="1"/>
  <c r="AG443" i="2"/>
  <c r="M443" i="22" s="1"/>
  <c r="AG444" i="2"/>
  <c r="M444" i="22" s="1"/>
  <c r="AG445" i="2"/>
  <c r="M445" i="22" s="1"/>
  <c r="AG446" i="2"/>
  <c r="M446" i="22" s="1"/>
  <c r="AG447" i="2"/>
  <c r="M447" i="22" s="1"/>
  <c r="AG448" i="2"/>
  <c r="M448" i="22" s="1"/>
  <c r="AG449" i="2"/>
  <c r="M449" i="22" s="1"/>
  <c r="AG450" i="2"/>
  <c r="M450" i="22" s="1"/>
  <c r="AG451" i="2"/>
  <c r="M451" i="22" s="1"/>
  <c r="AG452" i="2"/>
  <c r="M452" i="22" s="1"/>
  <c r="AG453" i="2"/>
  <c r="M453" i="22" s="1"/>
  <c r="AG454" i="2"/>
  <c r="M454" i="22" s="1"/>
  <c r="AG455" i="2"/>
  <c r="M455" i="22" s="1"/>
  <c r="AG456" i="2"/>
  <c r="M456" i="22" s="1"/>
  <c r="AG457" i="2"/>
  <c r="M457" i="22" s="1"/>
  <c r="AG458" i="2"/>
  <c r="M458" i="22" s="1"/>
  <c r="AG459" i="2"/>
  <c r="M459" i="22" s="1"/>
  <c r="AG460" i="2"/>
  <c r="M460" i="22" s="1"/>
  <c r="AG461" i="2"/>
  <c r="M461" i="22" s="1"/>
  <c r="AG462" i="2"/>
  <c r="M462" i="22" s="1"/>
  <c r="AG463" i="2"/>
  <c r="M463" i="22" s="1"/>
  <c r="AG464" i="2"/>
  <c r="M464" i="22" s="1"/>
  <c r="AG465" i="2"/>
  <c r="M465" i="22" s="1"/>
  <c r="AG466" i="2"/>
  <c r="M466" i="22" s="1"/>
  <c r="AG467" i="2"/>
  <c r="M467" i="22" s="1"/>
  <c r="AG468" i="2"/>
  <c r="M468" i="22" s="1"/>
  <c r="AG469" i="2"/>
  <c r="M469" i="22" s="1"/>
  <c r="AG470" i="2"/>
  <c r="M470" i="22" s="1"/>
  <c r="AG471" i="2"/>
  <c r="M471" i="22" s="1"/>
  <c r="AG472" i="2"/>
  <c r="M472" i="22" s="1"/>
  <c r="AG473" i="2"/>
  <c r="M473" i="22" s="1"/>
  <c r="AG474" i="2"/>
  <c r="M474" i="22" s="1"/>
  <c r="AG475" i="2"/>
  <c r="M475" i="22" s="1"/>
  <c r="AG476" i="2"/>
  <c r="M476" i="22" s="1"/>
  <c r="AG477" i="2"/>
  <c r="M477" i="22" s="1"/>
  <c r="AG478" i="2"/>
  <c r="M478" i="22" s="1"/>
  <c r="AG479" i="2"/>
  <c r="M479" i="22" s="1"/>
  <c r="AG480" i="2"/>
  <c r="M480" i="22" s="1"/>
  <c r="AG481" i="2"/>
  <c r="M481" i="22" s="1"/>
  <c r="AG482" i="2"/>
  <c r="M482" i="22" s="1"/>
  <c r="AG483" i="2"/>
  <c r="M483" i="22" s="1"/>
  <c r="AG484" i="2"/>
  <c r="M484" i="22" s="1"/>
  <c r="AG485" i="2"/>
  <c r="M485" i="22" s="1"/>
  <c r="AG486" i="2"/>
  <c r="M486" i="22" s="1"/>
  <c r="AG487" i="2"/>
  <c r="M487" i="22" s="1"/>
  <c r="AG488" i="2"/>
  <c r="M488" i="22" s="1"/>
  <c r="AG489" i="2"/>
  <c r="M489" i="22" s="1"/>
  <c r="AG490" i="2"/>
  <c r="M490" i="22" s="1"/>
  <c r="AG491" i="2"/>
  <c r="M491" i="22" s="1"/>
  <c r="AG492" i="2"/>
  <c r="M492" i="22" s="1"/>
  <c r="AG493" i="2"/>
  <c r="M493" i="22" s="1"/>
  <c r="AG494" i="2"/>
  <c r="M494" i="22" s="1"/>
  <c r="AG495" i="2"/>
  <c r="M495" i="22" s="1"/>
  <c r="AG496" i="2"/>
  <c r="M496" i="22" s="1"/>
  <c r="AG497" i="2"/>
  <c r="M497" i="22" s="1"/>
  <c r="AG498" i="2"/>
  <c r="M498" i="22" s="1"/>
  <c r="AG499" i="2"/>
  <c r="M499" i="22" s="1"/>
  <c r="AG500" i="2"/>
  <c r="M500" i="22" s="1"/>
  <c r="AG501" i="2"/>
  <c r="M501" i="22" s="1"/>
  <c r="AG502" i="2"/>
  <c r="M502" i="22" s="1"/>
  <c r="AG503" i="2"/>
  <c r="M503" i="22" s="1"/>
  <c r="AG504" i="2"/>
  <c r="M504" i="22" s="1"/>
  <c r="AG505" i="2"/>
  <c r="M505" i="22" s="1"/>
  <c r="AG506" i="2"/>
  <c r="M506" i="22" s="1"/>
  <c r="AG507" i="2"/>
  <c r="M507" i="22" s="1"/>
  <c r="AG508" i="2"/>
  <c r="M508" i="22" s="1"/>
  <c r="AG509" i="2"/>
  <c r="M509" i="22" s="1"/>
  <c r="AG510" i="2"/>
  <c r="M510" i="22" s="1"/>
  <c r="AG511" i="2"/>
  <c r="M511" i="22" s="1"/>
  <c r="AG512" i="2"/>
  <c r="M512" i="22" s="1"/>
  <c r="AG513" i="2"/>
  <c r="M513" i="22" s="1"/>
  <c r="AG514" i="2"/>
  <c r="M514" i="22" s="1"/>
  <c r="AG515" i="2"/>
  <c r="M515" i="22" s="1"/>
  <c r="AG516" i="2"/>
  <c r="M516" i="22" s="1"/>
  <c r="AG517" i="2"/>
  <c r="M517" i="22" s="1"/>
  <c r="AG518" i="2"/>
  <c r="M518" i="22" s="1"/>
  <c r="AG519" i="2"/>
  <c r="M519" i="22" s="1"/>
  <c r="AG520" i="2"/>
  <c r="M520" i="22" s="1"/>
  <c r="AG521" i="2"/>
  <c r="M521" i="22" s="1"/>
  <c r="AG522" i="2"/>
  <c r="M522" i="22" s="1"/>
  <c r="AG523" i="2"/>
  <c r="M523" i="22" s="1"/>
  <c r="AG524" i="2"/>
  <c r="M524" i="22" s="1"/>
  <c r="AG525" i="2"/>
  <c r="M525" i="22" s="1"/>
  <c r="AG526" i="2"/>
  <c r="M526" i="22" s="1"/>
  <c r="AG527" i="2"/>
  <c r="M527" i="22" s="1"/>
  <c r="AG528" i="2"/>
  <c r="M528" i="22" s="1"/>
  <c r="AG529" i="2"/>
  <c r="M529" i="22" s="1"/>
  <c r="AG530" i="2"/>
  <c r="M530" i="22" s="1"/>
  <c r="AG531" i="2"/>
  <c r="M531" i="22" s="1"/>
  <c r="AG532" i="2"/>
  <c r="AG533" i="2"/>
  <c r="M533" i="22" s="1"/>
  <c r="AG534" i="2"/>
  <c r="AG535" i="2"/>
  <c r="M535" i="22" s="1"/>
  <c r="AG536" i="2"/>
  <c r="M536" i="22" s="1"/>
  <c r="AG537" i="2"/>
  <c r="M537" i="22" s="1"/>
  <c r="AG538" i="2"/>
  <c r="M538" i="22" s="1"/>
  <c r="AG539" i="2"/>
  <c r="M539" i="22" s="1"/>
  <c r="AG540" i="2"/>
  <c r="M540" i="22" s="1"/>
  <c r="AG541" i="2"/>
  <c r="M541" i="22" s="1"/>
  <c r="AG542" i="2"/>
  <c r="M542" i="22" s="1"/>
  <c r="AG543" i="2"/>
  <c r="M543" i="22" s="1"/>
  <c r="AG544" i="2"/>
  <c r="M544" i="22" s="1"/>
  <c r="AG545" i="2"/>
  <c r="M545" i="22" s="1"/>
  <c r="AG546" i="2"/>
  <c r="M546" i="22" s="1"/>
  <c r="AG547" i="2"/>
  <c r="M547" i="22" s="1"/>
  <c r="AG548" i="2"/>
  <c r="M548" i="22" s="1"/>
  <c r="AG549" i="2"/>
  <c r="M549" i="22" s="1"/>
  <c r="AG550" i="2"/>
  <c r="AG551" i="2"/>
  <c r="M551" i="22" s="1"/>
  <c r="AG552" i="2"/>
  <c r="M552" i="22" s="1"/>
  <c r="AG553" i="2"/>
  <c r="M553" i="22" s="1"/>
  <c r="AG554" i="2"/>
  <c r="M554" i="22" s="1"/>
  <c r="AG555" i="2"/>
  <c r="M555" i="22" s="1"/>
  <c r="AG556" i="2"/>
  <c r="M556" i="22" s="1"/>
  <c r="AG557" i="2"/>
  <c r="M557" i="22" s="1"/>
  <c r="AG558" i="2"/>
  <c r="M558" i="22" s="1"/>
  <c r="AG559" i="2"/>
  <c r="M559" i="22" s="1"/>
  <c r="AG560" i="2"/>
  <c r="M560" i="22" s="1"/>
  <c r="AG561" i="2"/>
  <c r="M561" i="22" s="1"/>
  <c r="AG562" i="2"/>
  <c r="M562" i="22" s="1"/>
  <c r="AG563" i="2"/>
  <c r="M563" i="22" s="1"/>
  <c r="AG564" i="2"/>
  <c r="AG565" i="2"/>
  <c r="M565" i="22" s="1"/>
  <c r="AG566" i="2"/>
  <c r="M566" i="22" s="1"/>
  <c r="AG567" i="2"/>
  <c r="M567" i="22" s="1"/>
  <c r="AG568" i="2"/>
  <c r="M568" i="22" s="1"/>
  <c r="AG569" i="2"/>
  <c r="M569" i="22" s="1"/>
  <c r="AG570" i="2"/>
  <c r="M570" i="22" s="1"/>
  <c r="AG571" i="2"/>
  <c r="M571" i="22" s="1"/>
  <c r="AG572" i="2"/>
  <c r="M572" i="22" s="1"/>
  <c r="AG573" i="2"/>
  <c r="M573" i="22" s="1"/>
  <c r="AG574" i="2"/>
  <c r="M574" i="22" s="1"/>
  <c r="AG575" i="2"/>
  <c r="M575" i="22" s="1"/>
  <c r="AG576" i="2"/>
  <c r="M576" i="22" s="1"/>
  <c r="AG577" i="2"/>
  <c r="M577" i="22" s="1"/>
  <c r="AG578" i="2"/>
  <c r="M578" i="22" s="1"/>
  <c r="AG579" i="2"/>
  <c r="M579" i="22" s="1"/>
  <c r="AG580" i="2"/>
  <c r="M580" i="22" s="1"/>
  <c r="AG581" i="2"/>
  <c r="M581" i="22" s="1"/>
  <c r="AG582" i="2"/>
  <c r="AG583" i="2"/>
  <c r="M583" i="22" s="1"/>
  <c r="AG584" i="2"/>
  <c r="M584" i="22" s="1"/>
  <c r="AG585" i="2"/>
  <c r="M585" i="22" s="1"/>
  <c r="AG586" i="2"/>
  <c r="M586" i="22" s="1"/>
  <c r="AG587" i="2"/>
  <c r="M587" i="22" s="1"/>
  <c r="AG588" i="2"/>
  <c r="M588" i="22" s="1"/>
  <c r="AG589" i="2"/>
  <c r="M589" i="22" s="1"/>
  <c r="AG590" i="2"/>
  <c r="M590" i="22" s="1"/>
  <c r="AG591" i="2"/>
  <c r="M591" i="22" s="1"/>
  <c r="AG592" i="2"/>
  <c r="M592" i="22" s="1"/>
  <c r="AG593" i="2"/>
  <c r="M593" i="22" s="1"/>
  <c r="AG594" i="2"/>
  <c r="M594" i="22" s="1"/>
  <c r="AG595" i="2"/>
  <c r="M595" i="22" s="1"/>
  <c r="AG596" i="2"/>
  <c r="M596" i="22" s="1"/>
  <c r="AG597" i="2"/>
  <c r="M597" i="22" s="1"/>
  <c r="AG598" i="2"/>
  <c r="M598" i="22" s="1"/>
  <c r="AG599" i="2"/>
  <c r="M599" i="22" s="1"/>
  <c r="AG600" i="2"/>
  <c r="M600" i="22" s="1"/>
  <c r="AG601" i="2"/>
  <c r="M601" i="22" s="1"/>
  <c r="AG602" i="2"/>
  <c r="M602" i="22" s="1"/>
  <c r="AG603" i="2"/>
  <c r="M603" i="22" s="1"/>
  <c r="AG604" i="2"/>
  <c r="M604" i="22" s="1"/>
  <c r="AG605" i="2"/>
  <c r="M605" i="22" s="1"/>
  <c r="AG606" i="2"/>
  <c r="M606" i="22" s="1"/>
  <c r="AG607" i="2"/>
  <c r="M607" i="22" s="1"/>
  <c r="AG608" i="2"/>
  <c r="M608" i="22" s="1"/>
  <c r="AG609" i="2"/>
  <c r="M609" i="22" s="1"/>
  <c r="AG610" i="2"/>
  <c r="M610" i="22" s="1"/>
  <c r="AG611" i="2"/>
  <c r="M611" i="22" s="1"/>
  <c r="AG612" i="2"/>
  <c r="M612" i="22" s="1"/>
  <c r="AG613" i="2"/>
  <c r="M613" i="22" s="1"/>
  <c r="AG614" i="2"/>
  <c r="AG615" i="2"/>
  <c r="M615" i="22" s="1"/>
  <c r="AG616" i="2"/>
  <c r="M616" i="22" s="1"/>
  <c r="AG617" i="2"/>
  <c r="M617" i="22" s="1"/>
  <c r="AG618" i="2"/>
  <c r="M618" i="22" s="1"/>
  <c r="AG619" i="2"/>
  <c r="M619" i="22" s="1"/>
  <c r="AG620" i="2"/>
  <c r="M620" i="22" s="1"/>
  <c r="AG621" i="2"/>
  <c r="M621" i="22" s="1"/>
  <c r="AG622" i="2"/>
  <c r="M622" i="22" s="1"/>
  <c r="AG623" i="2"/>
  <c r="M623" i="22" s="1"/>
  <c r="AG624" i="2"/>
  <c r="M624" i="22" s="1"/>
  <c r="AG625" i="2"/>
  <c r="M625" i="22" s="1"/>
  <c r="AG626" i="2"/>
  <c r="M626" i="22" s="1"/>
  <c r="AG627" i="2"/>
  <c r="M627" i="22" s="1"/>
  <c r="AG628" i="2"/>
  <c r="M628" i="22" s="1"/>
  <c r="AG629" i="2"/>
  <c r="M629" i="22" s="1"/>
  <c r="AG630" i="2"/>
  <c r="AG631" i="2"/>
  <c r="M631" i="22" s="1"/>
  <c r="AG632" i="2"/>
  <c r="M632" i="22" s="1"/>
  <c r="AG633" i="2"/>
  <c r="M633" i="22" s="1"/>
  <c r="AG634" i="2"/>
  <c r="M634" i="22" s="1"/>
  <c r="AG635" i="2"/>
  <c r="M635" i="22" s="1"/>
  <c r="AG636" i="2"/>
  <c r="M636" i="22" s="1"/>
  <c r="AG637" i="2"/>
  <c r="M637" i="22" s="1"/>
  <c r="AG638" i="2"/>
  <c r="M638" i="22" s="1"/>
  <c r="AG639" i="2"/>
  <c r="M639" i="22" s="1"/>
  <c r="AG640" i="2"/>
  <c r="M640" i="22" s="1"/>
  <c r="AG641" i="2"/>
  <c r="M641" i="22" s="1"/>
  <c r="AG642" i="2"/>
  <c r="M642" i="22" s="1"/>
  <c r="AG643" i="2"/>
  <c r="M643" i="22" s="1"/>
  <c r="AG644" i="2"/>
  <c r="M644" i="22" s="1"/>
  <c r="AG645" i="2"/>
  <c r="M645" i="22" s="1"/>
  <c r="AG646" i="2"/>
  <c r="M646" i="22" s="1"/>
  <c r="AG647" i="2"/>
  <c r="M647" i="22" s="1"/>
  <c r="AG648" i="2"/>
  <c r="M648" i="22" s="1"/>
  <c r="AG649" i="2"/>
  <c r="M649" i="22" s="1"/>
  <c r="AG650" i="2"/>
  <c r="M650" i="22" s="1"/>
  <c r="AG651" i="2"/>
  <c r="M651" i="22" s="1"/>
  <c r="AG652" i="2"/>
  <c r="M652" i="22" s="1"/>
  <c r="AG653" i="2"/>
  <c r="M653" i="22" s="1"/>
  <c r="AG654" i="2"/>
  <c r="M654" i="22" s="1"/>
  <c r="AG655" i="2"/>
  <c r="M655" i="22" s="1"/>
  <c r="AG656" i="2"/>
  <c r="M656" i="22" s="1"/>
  <c r="AG657" i="2"/>
  <c r="M657" i="22" s="1"/>
  <c r="AG658" i="2"/>
  <c r="M658" i="22" s="1"/>
  <c r="AG659" i="2"/>
  <c r="M659" i="22" s="1"/>
  <c r="AG660" i="2"/>
  <c r="M660" i="22" s="1"/>
  <c r="AG661" i="2"/>
  <c r="M661" i="22" s="1"/>
  <c r="AG662" i="2"/>
  <c r="AG663" i="2"/>
  <c r="M663" i="22" s="1"/>
  <c r="AG664" i="2"/>
  <c r="M664" i="22" s="1"/>
  <c r="AG665" i="2"/>
  <c r="M665" i="22" s="1"/>
  <c r="AG666" i="2"/>
  <c r="M666" i="22" s="1"/>
  <c r="AG667" i="2"/>
  <c r="M667" i="22" s="1"/>
  <c r="AG668" i="2"/>
  <c r="M668" i="22" s="1"/>
  <c r="AG669" i="2"/>
  <c r="M669" i="22" s="1"/>
  <c r="AG670" i="2"/>
  <c r="M670" i="22" s="1"/>
  <c r="AG671" i="2"/>
  <c r="M671" i="22" s="1"/>
  <c r="AG672" i="2"/>
  <c r="M672" i="22" s="1"/>
  <c r="AG673" i="2"/>
  <c r="M673" i="22" s="1"/>
  <c r="AG674" i="2"/>
  <c r="M674" i="22" s="1"/>
  <c r="AG675" i="2"/>
  <c r="M675" i="22" s="1"/>
  <c r="AG676" i="2"/>
  <c r="M676" i="22" s="1"/>
  <c r="AG677" i="2"/>
  <c r="M677" i="22" s="1"/>
  <c r="AG678" i="2"/>
  <c r="AG679" i="2"/>
  <c r="M679" i="22" s="1"/>
  <c r="AG680" i="2"/>
  <c r="M680" i="22" s="1"/>
  <c r="AG681" i="2"/>
  <c r="M681" i="22" s="1"/>
  <c r="AG682" i="2"/>
  <c r="M682" i="22" s="1"/>
  <c r="AG683" i="2"/>
  <c r="M683" i="22" s="1"/>
  <c r="AG684" i="2"/>
  <c r="M684" i="22" s="1"/>
  <c r="AG685" i="2"/>
  <c r="M685" i="22" s="1"/>
  <c r="AG686" i="2"/>
  <c r="M686" i="22" s="1"/>
  <c r="AG687" i="2"/>
  <c r="M687" i="22" s="1"/>
  <c r="AG688" i="2"/>
  <c r="M688" i="22" s="1"/>
  <c r="AG689" i="2"/>
  <c r="M689" i="22" s="1"/>
  <c r="AG690" i="2"/>
  <c r="M690" i="22" s="1"/>
  <c r="AG691" i="2"/>
  <c r="M691" i="22" s="1"/>
  <c r="AG692" i="2"/>
  <c r="M692" i="22" s="1"/>
  <c r="AG693" i="2"/>
  <c r="M693" i="22" s="1"/>
  <c r="AG694" i="2"/>
  <c r="M694" i="22" s="1"/>
  <c r="AG695" i="2"/>
  <c r="M695" i="22" s="1"/>
  <c r="AG696" i="2"/>
  <c r="M696" i="22" s="1"/>
  <c r="AG697" i="2"/>
  <c r="M697" i="22" s="1"/>
  <c r="AG698" i="2"/>
  <c r="M698" i="22" s="1"/>
  <c r="AG699" i="2"/>
  <c r="M699" i="22" s="1"/>
  <c r="AG700" i="2"/>
  <c r="M700" i="22" s="1"/>
  <c r="AG701" i="2"/>
  <c r="M701" i="22" s="1"/>
  <c r="AG702" i="2"/>
  <c r="M702" i="22" s="1"/>
  <c r="AG703" i="2"/>
  <c r="M703" i="22" s="1"/>
  <c r="AG704" i="2"/>
  <c r="M704" i="22" s="1"/>
  <c r="AG705" i="2"/>
  <c r="M705" i="22" s="1"/>
  <c r="AG706" i="2"/>
  <c r="M706" i="22" s="1"/>
  <c r="AG707" i="2"/>
  <c r="M707" i="22" s="1"/>
  <c r="AG708" i="2"/>
  <c r="AG709" i="2"/>
  <c r="M709" i="22" s="1"/>
  <c r="AG710" i="2"/>
  <c r="AG711" i="2"/>
  <c r="M711" i="22" s="1"/>
  <c r="AG712" i="2"/>
  <c r="M712" i="22" s="1"/>
  <c r="AG713" i="2"/>
  <c r="M713" i="22" s="1"/>
  <c r="AG714" i="2"/>
  <c r="M714" i="22" s="1"/>
  <c r="AG715" i="2"/>
  <c r="M715" i="22" s="1"/>
  <c r="AG716" i="2"/>
  <c r="M716" i="22" s="1"/>
  <c r="AG717" i="2"/>
  <c r="M717" i="22" s="1"/>
  <c r="AG718" i="2"/>
  <c r="M718" i="22" s="1"/>
  <c r="AG719" i="2"/>
  <c r="M719" i="22" s="1"/>
  <c r="AG720" i="2"/>
  <c r="M720" i="22" s="1"/>
  <c r="AG721" i="2"/>
  <c r="M721" i="22" s="1"/>
  <c r="AG722" i="2"/>
  <c r="M722" i="22" s="1"/>
  <c r="AG723" i="2"/>
  <c r="M723" i="22" s="1"/>
  <c r="AG724" i="2"/>
  <c r="M724" i="22" s="1"/>
  <c r="AG725" i="2"/>
  <c r="M725" i="22" s="1"/>
  <c r="AG726" i="2"/>
  <c r="M726" i="22" s="1"/>
  <c r="AG727" i="2"/>
  <c r="M727" i="22" s="1"/>
  <c r="AG728" i="2"/>
  <c r="M728" i="22" s="1"/>
  <c r="AG729" i="2"/>
  <c r="M729" i="22" s="1"/>
  <c r="AG730" i="2"/>
  <c r="M730" i="22" s="1"/>
  <c r="AG731" i="2"/>
  <c r="M731" i="22" s="1"/>
  <c r="AG732" i="2"/>
  <c r="M732" i="22" s="1"/>
  <c r="AG733" i="2"/>
  <c r="M733" i="22" s="1"/>
  <c r="AG734" i="2"/>
  <c r="M734" i="22" s="1"/>
  <c r="AG735" i="2"/>
  <c r="M735" i="22" s="1"/>
  <c r="AG736" i="2"/>
  <c r="M736" i="22" s="1"/>
  <c r="AG737" i="2"/>
  <c r="M737" i="22" s="1"/>
  <c r="AG738" i="2"/>
  <c r="M738" i="22" s="1"/>
  <c r="AG739" i="2"/>
  <c r="M739" i="22" s="1"/>
  <c r="AG740" i="2"/>
  <c r="AG741" i="2"/>
  <c r="M741" i="22" s="1"/>
  <c r="AG742" i="2"/>
  <c r="M742" i="22" s="1"/>
  <c r="AG743" i="2"/>
  <c r="M743" i="22" s="1"/>
  <c r="AG744" i="2"/>
  <c r="M744" i="22" s="1"/>
  <c r="AG745" i="2"/>
  <c r="M745" i="22" s="1"/>
  <c r="AG746" i="2"/>
  <c r="M746" i="22" s="1"/>
  <c r="AG747" i="2"/>
  <c r="M747" i="22" s="1"/>
  <c r="AG748" i="2"/>
  <c r="M748" i="22" s="1"/>
  <c r="AG749" i="2"/>
  <c r="M749" i="22" s="1"/>
  <c r="AG750" i="2"/>
  <c r="M750" i="22" s="1"/>
  <c r="AG751" i="2"/>
  <c r="M751" i="22" s="1"/>
  <c r="AG752" i="2"/>
  <c r="M752" i="22" s="1"/>
  <c r="AG753" i="2"/>
  <c r="M753" i="22" s="1"/>
  <c r="AG754" i="2"/>
  <c r="M754" i="22" s="1"/>
  <c r="AG755" i="2"/>
  <c r="M755" i="22" s="1"/>
  <c r="AG756" i="2"/>
  <c r="M756" i="22" s="1"/>
  <c r="AG757" i="2"/>
  <c r="M757" i="22" s="1"/>
  <c r="AG758" i="2"/>
  <c r="M758" i="22" s="1"/>
  <c r="AG759" i="2"/>
  <c r="M759" i="22" s="1"/>
  <c r="AG760" i="2"/>
  <c r="M760" i="22" s="1"/>
  <c r="AG761" i="2"/>
  <c r="M761" i="22" s="1"/>
  <c r="AG762" i="2"/>
  <c r="M762" i="22" s="1"/>
  <c r="AG763" i="2"/>
  <c r="M763" i="22" s="1"/>
  <c r="AG764" i="2"/>
  <c r="M764" i="22" s="1"/>
  <c r="AG765" i="2"/>
  <c r="M765" i="22" s="1"/>
  <c r="AG766" i="2"/>
  <c r="M766" i="22" s="1"/>
  <c r="AG767" i="2"/>
  <c r="M767" i="22" s="1"/>
  <c r="AG768" i="2"/>
  <c r="M768" i="22" s="1"/>
  <c r="AG769" i="2"/>
  <c r="M769" i="22" s="1"/>
  <c r="AG770" i="2"/>
  <c r="M770" i="22" s="1"/>
  <c r="AG771" i="2"/>
  <c r="M771" i="22" s="1"/>
  <c r="AG772" i="2"/>
  <c r="M772" i="22" s="1"/>
  <c r="AG773" i="2"/>
  <c r="M773" i="22" s="1"/>
  <c r="AG774" i="2"/>
  <c r="M774" i="22" s="1"/>
  <c r="AG775" i="2"/>
  <c r="M775" i="22" s="1"/>
  <c r="AG776" i="2"/>
  <c r="M776" i="22" s="1"/>
  <c r="AG777" i="2"/>
  <c r="M777" i="22" s="1"/>
  <c r="AG778" i="2"/>
  <c r="M778" i="22" s="1"/>
  <c r="AG779" i="2"/>
  <c r="M779" i="22" s="1"/>
  <c r="AG780" i="2"/>
  <c r="M780" i="22" s="1"/>
  <c r="AG781" i="2"/>
  <c r="M781" i="22" s="1"/>
  <c r="AG782" i="2"/>
  <c r="M782" i="22" s="1"/>
  <c r="AG783" i="2"/>
  <c r="M783" i="22" s="1"/>
  <c r="AG784" i="2"/>
  <c r="M784" i="22" s="1"/>
  <c r="AG785" i="2"/>
  <c r="M785" i="22" s="1"/>
  <c r="AG786" i="2"/>
  <c r="M786" i="22" s="1"/>
  <c r="AG787" i="2"/>
  <c r="M787" i="22" s="1"/>
  <c r="AG788" i="2"/>
  <c r="M788" i="22" s="1"/>
  <c r="AG789" i="2"/>
  <c r="M789" i="22" s="1"/>
  <c r="AG790" i="2"/>
  <c r="M790" i="22" s="1"/>
  <c r="AG791" i="2"/>
  <c r="M791" i="22" s="1"/>
  <c r="AG792" i="2"/>
  <c r="M792" i="22" s="1"/>
  <c r="AG793" i="2"/>
  <c r="M793" i="22" s="1"/>
  <c r="AG794" i="2"/>
  <c r="M794" i="22" s="1"/>
  <c r="AG795" i="2"/>
  <c r="M795" i="22" s="1"/>
  <c r="AG796" i="2"/>
  <c r="M796" i="22" s="1"/>
  <c r="AG797" i="2"/>
  <c r="M797" i="22" s="1"/>
  <c r="AG798" i="2"/>
  <c r="M798" i="22" s="1"/>
  <c r="AG799" i="2"/>
  <c r="M799" i="22" s="1"/>
  <c r="AG800" i="2"/>
  <c r="M800" i="22" s="1"/>
  <c r="AG801" i="2"/>
  <c r="M801" i="22" s="1"/>
  <c r="AG802" i="2"/>
  <c r="M802" i="22" s="1"/>
  <c r="AG803" i="2"/>
  <c r="M803" i="22" s="1"/>
  <c r="AG804" i="2"/>
  <c r="M804" i="22" s="1"/>
  <c r="AG805" i="2"/>
  <c r="M805" i="22" s="1"/>
  <c r="AG806" i="2"/>
  <c r="M806" i="22" s="1"/>
  <c r="AG807" i="2"/>
  <c r="M807" i="22" s="1"/>
  <c r="AG808" i="2"/>
  <c r="M808" i="22" s="1"/>
  <c r="AG809" i="2"/>
  <c r="M809" i="22" s="1"/>
  <c r="AG810" i="2"/>
  <c r="M810" i="22" s="1"/>
  <c r="AG811" i="2"/>
  <c r="M811" i="22" s="1"/>
  <c r="AG812" i="2"/>
  <c r="M812" i="22" s="1"/>
  <c r="AG813" i="2"/>
  <c r="M813" i="22" s="1"/>
  <c r="AG814" i="2"/>
  <c r="M814" i="22" s="1"/>
  <c r="AG815" i="2"/>
  <c r="M815" i="22" s="1"/>
  <c r="AG816" i="2"/>
  <c r="M816" i="22" s="1"/>
  <c r="AG817" i="2"/>
  <c r="M817" i="22" s="1"/>
  <c r="AG818" i="2"/>
  <c r="M818" i="22" s="1"/>
  <c r="AG819" i="2"/>
  <c r="M819" i="22" s="1"/>
  <c r="AG820" i="2"/>
  <c r="M820" i="22" s="1"/>
  <c r="AG821" i="2"/>
  <c r="M821" i="22" s="1"/>
  <c r="AG822" i="2"/>
  <c r="M822" i="22" s="1"/>
  <c r="AG823" i="2"/>
  <c r="M823" i="22" s="1"/>
  <c r="AG824" i="2"/>
  <c r="M824" i="22" s="1"/>
  <c r="AG825" i="2"/>
  <c r="M825" i="22" s="1"/>
  <c r="AG826" i="2"/>
  <c r="M826" i="22" s="1"/>
  <c r="AG827" i="2"/>
  <c r="M827" i="22" s="1"/>
  <c r="AG828" i="2"/>
  <c r="M828" i="22" s="1"/>
  <c r="AG829" i="2"/>
  <c r="M829" i="22" s="1"/>
  <c r="AG830" i="2"/>
  <c r="M830" i="22" s="1"/>
  <c r="AG831" i="2"/>
  <c r="M831" i="22" s="1"/>
  <c r="AG832" i="2"/>
  <c r="M832" i="22" s="1"/>
  <c r="AG833" i="2"/>
  <c r="M833" i="22" s="1"/>
  <c r="AG834" i="2"/>
  <c r="M834" i="22" s="1"/>
  <c r="AG835" i="2"/>
  <c r="M835" i="22" s="1"/>
  <c r="AG836" i="2"/>
  <c r="M836" i="22" s="1"/>
  <c r="AG837" i="2"/>
  <c r="AG838" i="2"/>
  <c r="M838" i="22" s="1"/>
  <c r="AG839" i="2"/>
  <c r="M839" i="22" s="1"/>
  <c r="AG840" i="2"/>
  <c r="M840" i="22" s="1"/>
  <c r="AG841" i="2"/>
  <c r="M841" i="22" s="1"/>
  <c r="AG842" i="2"/>
  <c r="M842" i="22" s="1"/>
  <c r="AG843" i="2"/>
  <c r="M843" i="22" s="1"/>
  <c r="AG844" i="2"/>
  <c r="M844" i="22" s="1"/>
  <c r="AG845" i="2"/>
  <c r="M845" i="22" s="1"/>
  <c r="AG846" i="2"/>
  <c r="M846" i="22" s="1"/>
  <c r="AG847" i="2"/>
  <c r="M847" i="22" s="1"/>
  <c r="AG848" i="2"/>
  <c r="M848" i="22" s="1"/>
  <c r="AG849" i="2"/>
  <c r="M849" i="22" s="1"/>
  <c r="AG850" i="2"/>
  <c r="M850" i="22" s="1"/>
  <c r="AG851" i="2"/>
  <c r="M851" i="22" s="1"/>
  <c r="AG852" i="2"/>
  <c r="M852" i="22" s="1"/>
  <c r="AG853" i="2"/>
  <c r="M853" i="22" s="1"/>
  <c r="AG854" i="2"/>
  <c r="M854" i="22" s="1"/>
  <c r="AG855" i="2"/>
  <c r="M855" i="22" s="1"/>
  <c r="AG856" i="2"/>
  <c r="M856" i="22" s="1"/>
  <c r="AG857" i="2"/>
  <c r="M857" i="22" s="1"/>
  <c r="AG858" i="2"/>
  <c r="M858" i="22" s="1"/>
  <c r="AG859" i="2"/>
  <c r="M859" i="22" s="1"/>
  <c r="AG860" i="2"/>
  <c r="M860" i="22" s="1"/>
  <c r="AG861" i="2"/>
  <c r="M861" i="22" s="1"/>
  <c r="AG862" i="2"/>
  <c r="M862" i="22" s="1"/>
  <c r="AG863" i="2"/>
  <c r="M863" i="22" s="1"/>
  <c r="AG864" i="2"/>
  <c r="M864" i="22" s="1"/>
  <c r="AG865" i="2"/>
  <c r="M865" i="22" s="1"/>
  <c r="AG866" i="2"/>
  <c r="M866" i="22" s="1"/>
  <c r="AG867" i="2"/>
  <c r="M867" i="22" s="1"/>
  <c r="AG868" i="2"/>
  <c r="M868" i="22" s="1"/>
  <c r="AG869" i="2"/>
  <c r="M869" i="22" s="1"/>
  <c r="AG870" i="2"/>
  <c r="AG871" i="2"/>
  <c r="M871" i="22" s="1"/>
  <c r="AG872" i="2"/>
  <c r="M872" i="22" s="1"/>
  <c r="AG873" i="2"/>
  <c r="M873" i="22" s="1"/>
  <c r="AG874" i="2"/>
  <c r="M874" i="22" s="1"/>
  <c r="AG875" i="2"/>
  <c r="M875" i="22" s="1"/>
  <c r="AG876" i="2"/>
  <c r="M876" i="22" s="1"/>
  <c r="AG877" i="2"/>
  <c r="M877" i="22" s="1"/>
  <c r="AG878" i="2"/>
  <c r="M878" i="22" s="1"/>
  <c r="AG879" i="2"/>
  <c r="M879" i="22" s="1"/>
  <c r="AG880" i="2"/>
  <c r="M880" i="22" s="1"/>
  <c r="AG881" i="2"/>
  <c r="M881" i="22" s="1"/>
  <c r="AG882" i="2"/>
  <c r="M882" i="22" s="1"/>
  <c r="AG883" i="2"/>
  <c r="M883" i="22" s="1"/>
  <c r="AG884" i="2"/>
  <c r="AG885" i="2"/>
  <c r="M885" i="22" s="1"/>
  <c r="AG886" i="2"/>
  <c r="M886" i="22" s="1"/>
  <c r="AG887" i="2"/>
  <c r="M887" i="22" s="1"/>
  <c r="AG888" i="2"/>
  <c r="M888" i="22" s="1"/>
  <c r="AG889" i="2"/>
  <c r="M889" i="22" s="1"/>
  <c r="AG890" i="2"/>
  <c r="M890" i="22" s="1"/>
  <c r="AG891" i="2"/>
  <c r="M891" i="22" s="1"/>
  <c r="AG892" i="2"/>
  <c r="M892" i="22" s="1"/>
  <c r="AG893" i="2"/>
  <c r="M893" i="22" s="1"/>
  <c r="AG894" i="2"/>
  <c r="M894" i="22" s="1"/>
  <c r="AG895" i="2"/>
  <c r="M895" i="22" s="1"/>
  <c r="AG896" i="2"/>
  <c r="M896" i="22" s="1"/>
  <c r="AG897" i="2"/>
  <c r="M897" i="22" s="1"/>
  <c r="AG898" i="2"/>
  <c r="M898" i="22" s="1"/>
  <c r="AG899" i="2"/>
  <c r="M899" i="22" s="1"/>
  <c r="AG900" i="2"/>
  <c r="M900" i="22" s="1"/>
  <c r="AG901" i="2"/>
  <c r="AG902" i="2"/>
  <c r="M902" i="22" s="1"/>
  <c r="AG903" i="2"/>
  <c r="M903" i="22" s="1"/>
  <c r="AG904" i="2"/>
  <c r="M904" i="22" s="1"/>
  <c r="AG905" i="2"/>
  <c r="M905" i="22" s="1"/>
  <c r="AG906" i="2"/>
  <c r="M906" i="22" s="1"/>
  <c r="AG907" i="2"/>
  <c r="M907" i="22" s="1"/>
  <c r="AG908" i="2"/>
  <c r="M908" i="22" s="1"/>
  <c r="AG909" i="2"/>
  <c r="M909" i="22" s="1"/>
  <c r="AG910" i="2"/>
  <c r="M910" i="22" s="1"/>
  <c r="AG911" i="2"/>
  <c r="M911" i="22" s="1"/>
  <c r="AG912" i="2"/>
  <c r="M912" i="22" s="1"/>
  <c r="AG913" i="2"/>
  <c r="M913" i="22" s="1"/>
  <c r="AG914" i="2"/>
  <c r="M914" i="22" s="1"/>
  <c r="AG915" i="2"/>
  <c r="M915" i="22" s="1"/>
  <c r="AG916" i="2"/>
  <c r="M916" i="22" s="1"/>
  <c r="AG917" i="2"/>
  <c r="M917" i="22" s="1"/>
  <c r="AG918" i="2"/>
  <c r="M918" i="22" s="1"/>
  <c r="AG919" i="2"/>
  <c r="M919" i="22" s="1"/>
  <c r="AG920" i="2"/>
  <c r="M920" i="22" s="1"/>
  <c r="AG921" i="2"/>
  <c r="M921" i="22" s="1"/>
  <c r="AG922" i="2"/>
  <c r="M922" i="22" s="1"/>
  <c r="AG923" i="2"/>
  <c r="M923" i="22" s="1"/>
  <c r="AG924" i="2"/>
  <c r="M924" i="22" s="1"/>
  <c r="AG925" i="2"/>
  <c r="M925" i="22" s="1"/>
  <c r="AG926" i="2"/>
  <c r="M926" i="22" s="1"/>
  <c r="AG927" i="2"/>
  <c r="M927" i="22" s="1"/>
  <c r="AG928" i="2"/>
  <c r="M928" i="22" s="1"/>
  <c r="AG929" i="2"/>
  <c r="M929" i="22" s="1"/>
  <c r="AG930" i="2"/>
  <c r="M930" i="22" s="1"/>
  <c r="AG931" i="2"/>
  <c r="M931" i="22" s="1"/>
  <c r="AG932" i="2"/>
  <c r="M932" i="22" s="1"/>
  <c r="AG933" i="2"/>
  <c r="M933" i="22" s="1"/>
  <c r="AG934" i="2"/>
  <c r="M934" i="22" s="1"/>
  <c r="AG935" i="2"/>
  <c r="M935" i="22" s="1"/>
  <c r="AG936" i="2"/>
  <c r="M936" i="22" s="1"/>
  <c r="AG937" i="2"/>
  <c r="M937" i="22" s="1"/>
  <c r="AG938" i="2"/>
  <c r="M938" i="22" s="1"/>
  <c r="AG939" i="2"/>
  <c r="M939" i="22" s="1"/>
  <c r="AG940" i="2"/>
  <c r="M940" i="22" s="1"/>
  <c r="AG941" i="2"/>
  <c r="M941" i="22" s="1"/>
  <c r="AG942" i="2"/>
  <c r="M942" i="22" s="1"/>
  <c r="AG943" i="2"/>
  <c r="M943" i="22" s="1"/>
  <c r="AG944" i="2"/>
  <c r="M944" i="22" s="1"/>
  <c r="AG945" i="2"/>
  <c r="M945" i="22" s="1"/>
  <c r="AG946" i="2"/>
  <c r="M946" i="22" s="1"/>
  <c r="AG947" i="2"/>
  <c r="M947" i="22" s="1"/>
  <c r="AG948" i="2"/>
  <c r="M948" i="22" s="1"/>
  <c r="AG949" i="2"/>
  <c r="M949" i="22" s="1"/>
  <c r="AG950" i="2"/>
  <c r="M950" i="22" s="1"/>
  <c r="AG951" i="2"/>
  <c r="M951" i="22" s="1"/>
  <c r="AG952" i="2"/>
  <c r="M952" i="22" s="1"/>
  <c r="AG953" i="2"/>
  <c r="M953" i="22" s="1"/>
  <c r="AG954" i="2"/>
  <c r="M954" i="22" s="1"/>
  <c r="AG955" i="2"/>
  <c r="M955" i="22" s="1"/>
  <c r="AG956" i="2"/>
  <c r="M956" i="22" s="1"/>
  <c r="AG957" i="2"/>
  <c r="M957" i="22" s="1"/>
  <c r="AG958" i="2"/>
  <c r="M958" i="22" s="1"/>
  <c r="AG959" i="2"/>
  <c r="M959" i="22" s="1"/>
  <c r="AG960" i="2"/>
  <c r="M960" i="22" s="1"/>
  <c r="AG961" i="2"/>
  <c r="M961" i="22" s="1"/>
  <c r="AG962" i="2"/>
  <c r="M962" i="22" s="1"/>
  <c r="AG963" i="2"/>
  <c r="M963" i="22" s="1"/>
  <c r="AG964" i="2"/>
  <c r="M964" i="22" s="1"/>
  <c r="AG965" i="2"/>
  <c r="M965" i="22" s="1"/>
  <c r="AG966" i="2"/>
  <c r="M966" i="22" s="1"/>
  <c r="AG967" i="2"/>
  <c r="M967" i="22" s="1"/>
  <c r="AG968" i="2"/>
  <c r="M968" i="22" s="1"/>
  <c r="AG969" i="2"/>
  <c r="M969" i="22" s="1"/>
  <c r="AG970" i="2"/>
  <c r="M970" i="22" s="1"/>
  <c r="AG971" i="2"/>
  <c r="M971" i="22" s="1"/>
  <c r="AG972" i="2"/>
  <c r="M972" i="22" s="1"/>
  <c r="AG973" i="2"/>
  <c r="M973" i="22" s="1"/>
  <c r="AG974" i="2"/>
  <c r="M974" i="22" s="1"/>
  <c r="AG975" i="2"/>
  <c r="M975" i="22" s="1"/>
  <c r="AG976" i="2"/>
  <c r="M976" i="22" s="1"/>
  <c r="AG977" i="2"/>
  <c r="M977" i="22" s="1"/>
  <c r="AG978" i="2"/>
  <c r="M978" i="22" s="1"/>
  <c r="AG979" i="2"/>
  <c r="M979" i="22" s="1"/>
  <c r="AG980" i="2"/>
  <c r="M980" i="22" s="1"/>
  <c r="AG981" i="2"/>
  <c r="M981" i="22" s="1"/>
  <c r="AG982" i="2"/>
  <c r="M982" i="22" s="1"/>
  <c r="AG983" i="2"/>
  <c r="M983" i="22" s="1"/>
  <c r="AG984" i="2"/>
  <c r="M984" i="22" s="1"/>
  <c r="AG985" i="2"/>
  <c r="M985" i="22" s="1"/>
  <c r="AG986" i="2"/>
  <c r="M986" i="22" s="1"/>
  <c r="AG987" i="2"/>
  <c r="M987" i="22" s="1"/>
  <c r="AG988" i="2"/>
  <c r="M988" i="22" s="1"/>
  <c r="AG989" i="2"/>
  <c r="M989" i="22" s="1"/>
  <c r="AG990" i="2"/>
  <c r="M990" i="22" s="1"/>
  <c r="AG991" i="2"/>
  <c r="M991" i="22" s="1"/>
  <c r="AG992" i="2"/>
  <c r="M992" i="22" s="1"/>
  <c r="AG993" i="2"/>
  <c r="M993" i="22" s="1"/>
  <c r="AG994" i="2"/>
  <c r="M994" i="22" s="1"/>
  <c r="AG995" i="2"/>
  <c r="M995" i="22" s="1"/>
  <c r="AG996" i="2"/>
  <c r="M996" i="22" s="1"/>
  <c r="AG997" i="2"/>
  <c r="M997" i="22" s="1"/>
  <c r="AG998" i="2"/>
  <c r="M998" i="22" s="1"/>
  <c r="AG999" i="2"/>
  <c r="M999" i="22" s="1"/>
  <c r="AG1000" i="2"/>
  <c r="M1000" i="22" s="1"/>
  <c r="AG1001" i="2"/>
  <c r="M1001" i="22" s="1"/>
  <c r="AG1002" i="2"/>
  <c r="M1002" i="22" s="1"/>
  <c r="AG1003" i="2"/>
  <c r="M1003" i="22" s="1"/>
  <c r="AG1004" i="2"/>
  <c r="M1004" i="22" s="1"/>
  <c r="AG1005" i="2"/>
  <c r="M1005" i="22" s="1"/>
  <c r="AG1006" i="2"/>
  <c r="M1006" i="22" s="1"/>
  <c r="AG1007" i="2"/>
  <c r="M1007" i="22" s="1"/>
  <c r="AG1008" i="2"/>
  <c r="M1008" i="22" s="1"/>
  <c r="AG1009" i="2"/>
  <c r="M1009" i="22" s="1"/>
  <c r="AG1010" i="2"/>
  <c r="M1010" i="22" s="1"/>
  <c r="AG1011" i="2"/>
  <c r="M1011" i="22" s="1"/>
  <c r="AG1012" i="2"/>
  <c r="M1012" i="22" s="1"/>
  <c r="AG1013" i="2"/>
  <c r="M1013" i="22" s="1"/>
  <c r="AG1014" i="2"/>
  <c r="M1014" i="22" s="1"/>
  <c r="AG1015" i="2"/>
  <c r="M1015" i="22" s="1"/>
  <c r="AG1016" i="2"/>
  <c r="M1016" i="22" s="1"/>
  <c r="AG1017" i="2"/>
  <c r="M1017" i="22" s="1"/>
  <c r="AG1018" i="2"/>
  <c r="M1018" i="22" s="1"/>
  <c r="AG1019" i="2"/>
  <c r="M1019" i="22" s="1"/>
  <c r="AG1020" i="2"/>
  <c r="M1020" i="22" s="1"/>
  <c r="AG1021" i="2"/>
  <c r="M1021" i="22" s="1"/>
  <c r="AG1022" i="2"/>
  <c r="M1022" i="22" s="1"/>
  <c r="AG1023" i="2"/>
  <c r="M1023" i="22" s="1"/>
  <c r="AG1024" i="2"/>
  <c r="M1024" i="22" s="1"/>
  <c r="AG1025" i="2"/>
  <c r="M1025" i="22" s="1"/>
  <c r="AG1026" i="2"/>
  <c r="M1026" i="22" s="1"/>
  <c r="AG1027" i="2"/>
  <c r="M1027" i="22" s="1"/>
  <c r="AG1028" i="2"/>
  <c r="M1028" i="22" s="1"/>
  <c r="AG1029" i="2"/>
  <c r="M1029" i="22" s="1"/>
  <c r="AG1030" i="2"/>
  <c r="M1030" i="22" s="1"/>
  <c r="AG1031" i="2"/>
  <c r="M1031" i="22" s="1"/>
  <c r="AG1032" i="2"/>
  <c r="M1032" i="22" s="1"/>
  <c r="AG1033" i="2"/>
  <c r="M1033" i="22" s="1"/>
  <c r="AG1034" i="2"/>
  <c r="M1034" i="22" s="1"/>
  <c r="AG1035" i="2"/>
  <c r="M1035" i="22" s="1"/>
  <c r="AG1036" i="2"/>
  <c r="M1036" i="22" s="1"/>
  <c r="AG1037" i="2"/>
  <c r="M1037" i="22" s="1"/>
  <c r="AG1038" i="2"/>
  <c r="M1038" i="22" s="1"/>
  <c r="AG1039" i="2"/>
  <c r="M1039" i="22" s="1"/>
  <c r="AG1040" i="2"/>
  <c r="M1040" i="22" s="1"/>
  <c r="AG1041" i="2"/>
  <c r="M1041" i="22" s="1"/>
  <c r="AG1042" i="2"/>
  <c r="M1042" i="22" s="1"/>
  <c r="AG1043" i="2"/>
  <c r="M1043" i="22" s="1"/>
  <c r="AG1044" i="2"/>
  <c r="M1044" i="22" s="1"/>
  <c r="AG1045" i="2"/>
  <c r="M1045" i="22" s="1"/>
  <c r="AG1046" i="2"/>
  <c r="AG1047" i="2"/>
  <c r="M1047" i="22" s="1"/>
  <c r="AG1048" i="2"/>
  <c r="M1048" i="22" s="1"/>
  <c r="AG1049" i="2"/>
  <c r="M1049" i="22" s="1"/>
  <c r="AG1050" i="2"/>
  <c r="M1050" i="22" s="1"/>
  <c r="AG1051" i="2"/>
  <c r="M1051" i="22" s="1"/>
  <c r="AG1052" i="2"/>
  <c r="M1052" i="22" s="1"/>
  <c r="AG1053" i="2"/>
  <c r="M1053" i="22" s="1"/>
  <c r="AG1054" i="2"/>
  <c r="M1054" i="22" s="1"/>
  <c r="AG1055" i="2"/>
  <c r="M1055" i="22" s="1"/>
  <c r="AG1056" i="2"/>
  <c r="M1056" i="22" s="1"/>
  <c r="AG1057" i="2"/>
  <c r="M1057" i="22" s="1"/>
  <c r="AG1058" i="2"/>
  <c r="M1058" i="22" s="1"/>
  <c r="AG1059" i="2"/>
  <c r="M1059" i="22" s="1"/>
  <c r="AG1060" i="2"/>
  <c r="M1060" i="22" s="1"/>
  <c r="AG1061" i="2"/>
  <c r="M1061" i="22" s="1"/>
  <c r="AG1062" i="2"/>
  <c r="M1062" i="22" s="1"/>
  <c r="AG1063" i="2"/>
  <c r="M1063" i="22" s="1"/>
  <c r="AG1064" i="2"/>
  <c r="M1064" i="22" s="1"/>
  <c r="AG1065" i="2"/>
  <c r="M1065" i="22" s="1"/>
  <c r="AG1066" i="2"/>
  <c r="M1066" i="22" s="1"/>
  <c r="AG1067" i="2"/>
  <c r="M1067" i="22" s="1"/>
  <c r="AG1068" i="2"/>
  <c r="M1068" i="22" s="1"/>
  <c r="AG1069" i="2"/>
  <c r="M1069" i="22" s="1"/>
  <c r="AG1070" i="2"/>
  <c r="M1070" i="22" s="1"/>
  <c r="AG1071" i="2"/>
  <c r="M1071" i="22" s="1"/>
  <c r="AG1072" i="2"/>
  <c r="M1072" i="22" s="1"/>
  <c r="AG1073" i="2"/>
  <c r="M1073" i="22" s="1"/>
  <c r="AG1074" i="2"/>
  <c r="M1074" i="22" s="1"/>
  <c r="AG1075" i="2"/>
  <c r="M1075" i="22" s="1"/>
  <c r="AG1076" i="2"/>
  <c r="AG1077" i="2"/>
  <c r="M1077" i="22" s="1"/>
  <c r="AG1078" i="2"/>
  <c r="M1078" i="22" s="1"/>
  <c r="AG1079" i="2"/>
  <c r="M1079" i="22" s="1"/>
  <c r="AG1080" i="2"/>
  <c r="M1080" i="22" s="1"/>
  <c r="AG1081" i="2"/>
  <c r="M1081" i="22" s="1"/>
  <c r="AG1082" i="2"/>
  <c r="M1082" i="22" s="1"/>
  <c r="AG1083" i="2"/>
  <c r="M1083" i="22" s="1"/>
  <c r="AG1084" i="2"/>
  <c r="M1084" i="22" s="1"/>
  <c r="AG1085" i="2"/>
  <c r="M1085" i="22" s="1"/>
  <c r="AG1086" i="2"/>
  <c r="M1086" i="22" s="1"/>
  <c r="AG1087" i="2"/>
  <c r="M1087" i="22" s="1"/>
  <c r="AG1088" i="2"/>
  <c r="M1088" i="22" s="1"/>
  <c r="AG1089" i="2"/>
  <c r="M1089" i="22" s="1"/>
  <c r="AG1090" i="2"/>
  <c r="M1090" i="22" s="1"/>
  <c r="AG1091" i="2"/>
  <c r="M1091" i="22" s="1"/>
  <c r="AG1092" i="2"/>
  <c r="M1092" i="22" s="1"/>
  <c r="AG1093" i="2"/>
  <c r="M1093" i="22" s="1"/>
  <c r="AG1094" i="2"/>
  <c r="AG1095" i="2"/>
  <c r="M1095" i="22" s="1"/>
  <c r="AG1096" i="2"/>
  <c r="M1096" i="22" s="1"/>
  <c r="AG1097" i="2"/>
  <c r="M1097" i="22" s="1"/>
  <c r="AG1098" i="2"/>
  <c r="M1098" i="22" s="1"/>
  <c r="AG1099" i="2"/>
  <c r="M1099" i="22" s="1"/>
  <c r="AG1100" i="2"/>
  <c r="M1100" i="22" s="1"/>
  <c r="AG1101" i="2"/>
  <c r="M1101" i="22" s="1"/>
  <c r="AG1102" i="2"/>
  <c r="M1102" i="22" s="1"/>
  <c r="AG1103" i="2"/>
  <c r="M1103" i="22" s="1"/>
  <c r="AG1104" i="2"/>
  <c r="M1104" i="22" s="1"/>
  <c r="AG1105" i="2"/>
  <c r="M1105" i="22" s="1"/>
  <c r="AG1106" i="2"/>
  <c r="M1106" i="22" s="1"/>
  <c r="AG1107" i="2"/>
  <c r="M1107" i="22" s="1"/>
  <c r="AG1108" i="2"/>
  <c r="AG1109" i="2"/>
  <c r="M1109" i="22" s="1"/>
  <c r="AG1110" i="2"/>
  <c r="M1110" i="22" s="1"/>
  <c r="AG1111" i="2"/>
  <c r="M1111" i="22" s="1"/>
  <c r="AG1112" i="2"/>
  <c r="M1112" i="22" s="1"/>
  <c r="AG1113" i="2"/>
  <c r="M1113" i="22" s="1"/>
  <c r="AG1114" i="2"/>
  <c r="M1114" i="22" s="1"/>
  <c r="AG1115" i="2"/>
  <c r="M1115" i="22" s="1"/>
  <c r="AG1116" i="2"/>
  <c r="M1116" i="22" s="1"/>
  <c r="AG1117" i="2"/>
  <c r="M1117" i="22" s="1"/>
  <c r="AG1118" i="2"/>
  <c r="M1118" i="22" s="1"/>
  <c r="AG1119" i="2"/>
  <c r="M1119" i="22" s="1"/>
  <c r="AG1120" i="2"/>
  <c r="M1120" i="22" s="1"/>
  <c r="AG1121" i="2"/>
  <c r="M1121" i="22" s="1"/>
  <c r="AG1122" i="2"/>
  <c r="M1122" i="22" s="1"/>
  <c r="AG1123" i="2"/>
  <c r="M1123" i="22" s="1"/>
  <c r="AG1124" i="2"/>
  <c r="M1124" i="22" s="1"/>
  <c r="AG1125" i="2"/>
  <c r="M1125" i="22" s="1"/>
  <c r="AG1126" i="2"/>
  <c r="M1126" i="22" s="1"/>
  <c r="AG1127" i="2"/>
  <c r="M1127" i="22" s="1"/>
  <c r="AG1128" i="2"/>
  <c r="M1128" i="22" s="1"/>
  <c r="AG1129" i="2"/>
  <c r="M1129" i="22" s="1"/>
  <c r="AG1130" i="2"/>
  <c r="M1130" i="22" s="1"/>
  <c r="AG1131" i="2"/>
  <c r="M1131" i="22" s="1"/>
  <c r="AG1132" i="2"/>
  <c r="M1132" i="22" s="1"/>
  <c r="AG1133" i="2"/>
  <c r="M1133" i="22" s="1"/>
  <c r="AG1134" i="2"/>
  <c r="M1134" i="22" s="1"/>
  <c r="AG1135" i="2"/>
  <c r="M1135" i="22" s="1"/>
  <c r="AG1136" i="2"/>
  <c r="M1136" i="22" s="1"/>
  <c r="AG1137" i="2"/>
  <c r="M1137" i="22" s="1"/>
  <c r="AG1138" i="2"/>
  <c r="M1138" i="22" s="1"/>
  <c r="AG1139" i="2"/>
  <c r="M1139" i="22" s="1"/>
  <c r="AG1140" i="2"/>
  <c r="M1140" i="22" s="1"/>
  <c r="AG1141" i="2"/>
  <c r="M1141" i="22" s="1"/>
  <c r="AG1142" i="2"/>
  <c r="M1142" i="22" s="1"/>
  <c r="AG1143" i="2"/>
  <c r="M1143" i="22" s="1"/>
  <c r="AG1144" i="2"/>
  <c r="M1144" i="22" s="1"/>
  <c r="AG1145" i="2"/>
  <c r="M1145" i="22" s="1"/>
  <c r="AG1146" i="2"/>
  <c r="M1146" i="22" s="1"/>
  <c r="AG1147" i="2"/>
  <c r="M1147" i="22" s="1"/>
  <c r="AG1148" i="2"/>
  <c r="M1148" i="22" s="1"/>
  <c r="AG1149" i="2"/>
  <c r="M1149" i="22" s="1"/>
  <c r="AG1150" i="2"/>
  <c r="M1150" i="22" s="1"/>
  <c r="AG1151" i="2"/>
  <c r="M1151" i="22" s="1"/>
  <c r="AG1152" i="2"/>
  <c r="M1152" i="22" s="1"/>
  <c r="AG1153" i="2"/>
  <c r="M1153" i="22" s="1"/>
  <c r="AG1154" i="2"/>
  <c r="M1154" i="22" s="1"/>
  <c r="AG1155" i="2"/>
  <c r="M1155" i="22" s="1"/>
  <c r="AG1156" i="2"/>
  <c r="M1156" i="22" s="1"/>
  <c r="AG1157" i="2"/>
  <c r="AG1158" i="2"/>
  <c r="AG1159" i="2"/>
  <c r="M1159" i="22" s="1"/>
  <c r="AG1160" i="2"/>
  <c r="M1160" i="22" s="1"/>
  <c r="AG1161" i="2"/>
  <c r="M1161" i="22" s="1"/>
  <c r="AG1162" i="2"/>
  <c r="M1162" i="22" s="1"/>
  <c r="AG1163" i="2"/>
  <c r="M1163" i="22" s="1"/>
  <c r="AG1164" i="2"/>
  <c r="M1164" i="22" s="1"/>
  <c r="AG1165" i="2"/>
  <c r="M1165" i="22" s="1"/>
  <c r="AG1166" i="2"/>
  <c r="M1166" i="22" s="1"/>
  <c r="AG1167" i="2"/>
  <c r="M1167" i="22" s="1"/>
  <c r="AG1168" i="2"/>
  <c r="M1168" i="22" s="1"/>
  <c r="AG1169" i="2"/>
  <c r="M1169" i="22" s="1"/>
  <c r="AG1170" i="2"/>
  <c r="M1170" i="22" s="1"/>
  <c r="AG1171" i="2"/>
  <c r="M1171" i="22" s="1"/>
  <c r="AG1172" i="2"/>
  <c r="AG1173" i="2"/>
  <c r="M1173" i="22" s="1"/>
  <c r="AG1174" i="2"/>
  <c r="M1174" i="22" s="1"/>
  <c r="AG1175" i="2"/>
  <c r="M1175" i="22" s="1"/>
  <c r="AG1176" i="2"/>
  <c r="M1176" i="22" s="1"/>
  <c r="AG1177" i="2"/>
  <c r="M1177" i="22" s="1"/>
  <c r="AG1178" i="2"/>
  <c r="M1178" i="22" s="1"/>
  <c r="AG1179" i="2"/>
  <c r="M1179" i="22" s="1"/>
  <c r="AG1180" i="2"/>
  <c r="M1180" i="22" s="1"/>
  <c r="AG1181" i="2"/>
  <c r="M1181" i="22" s="1"/>
  <c r="AG1182" i="2"/>
  <c r="M1182" i="22" s="1"/>
  <c r="AG1183" i="2"/>
  <c r="M1183" i="22" s="1"/>
  <c r="AG1184" i="2"/>
  <c r="M1184" i="22" s="1"/>
  <c r="AG1185" i="2"/>
  <c r="M1185" i="22" s="1"/>
  <c r="AG1186" i="2"/>
  <c r="M1186" i="22" s="1"/>
  <c r="AG1187" i="2"/>
  <c r="M1187" i="22" s="1"/>
  <c r="AG1188" i="2"/>
  <c r="M1188" i="22" s="1"/>
  <c r="AG1189" i="2"/>
  <c r="M1189" i="22" s="1"/>
  <c r="AG1190" i="2"/>
  <c r="AG1191" i="2"/>
  <c r="M1191" i="22" s="1"/>
  <c r="AG1192" i="2"/>
  <c r="M1192" i="22" s="1"/>
  <c r="AG1193" i="2"/>
  <c r="M1193" i="22" s="1"/>
  <c r="AG1194" i="2"/>
  <c r="M1194" i="22" s="1"/>
  <c r="AG1195" i="2"/>
  <c r="M1195" i="22" s="1"/>
  <c r="AG1196" i="2"/>
  <c r="M1196" i="22" s="1"/>
  <c r="AG1197" i="2"/>
  <c r="M1197" i="22" s="1"/>
  <c r="AG1198" i="2"/>
  <c r="M1198" i="22" s="1"/>
  <c r="AG1199" i="2"/>
  <c r="M1199" i="22" s="1"/>
  <c r="AG1200" i="2"/>
  <c r="M1200" i="22" s="1"/>
  <c r="AG1201" i="2"/>
  <c r="M1201" i="22" s="1"/>
  <c r="AG1202" i="2"/>
  <c r="M1202" i="22" s="1"/>
  <c r="AG1203" i="2"/>
  <c r="M1203" i="22" s="1"/>
  <c r="AG1204" i="2"/>
  <c r="M1204" i="22" s="1"/>
  <c r="AG1205" i="2"/>
  <c r="M1205" i="22" s="1"/>
  <c r="AG1206" i="2"/>
  <c r="M1206" i="22" s="1"/>
  <c r="AG1207" i="2"/>
  <c r="M1207" i="22" s="1"/>
  <c r="AG1208" i="2"/>
  <c r="M1208" i="22" s="1"/>
  <c r="AG1209" i="2"/>
  <c r="M1209" i="22" s="1"/>
  <c r="AG1210" i="2"/>
  <c r="M1210" i="22" s="1"/>
  <c r="AG1211" i="2"/>
  <c r="M1211" i="22" s="1"/>
  <c r="AG1212" i="2"/>
  <c r="M1212" i="22" s="1"/>
  <c r="AG1213" i="2"/>
  <c r="M1213" i="22" s="1"/>
  <c r="AG1214" i="2"/>
  <c r="M1214" i="22" s="1"/>
  <c r="AG1215" i="2"/>
  <c r="M1215" i="22" s="1"/>
  <c r="AG1216" i="2"/>
  <c r="M1216" i="22" s="1"/>
  <c r="AG1217" i="2"/>
  <c r="M1217" i="22" s="1"/>
  <c r="AG1218" i="2"/>
  <c r="M1218" i="22" s="1"/>
  <c r="AG1219" i="2"/>
  <c r="M1219" i="22" s="1"/>
  <c r="AG1220" i="2"/>
  <c r="M1220" i="22" s="1"/>
  <c r="AG1221" i="2"/>
  <c r="M1221" i="22" s="1"/>
  <c r="AG1222" i="2"/>
  <c r="M1222" i="22" s="1"/>
  <c r="AG1223" i="2"/>
  <c r="M1223" i="22" s="1"/>
  <c r="AG1224" i="2"/>
  <c r="M1224" i="22" s="1"/>
  <c r="AG1225" i="2"/>
  <c r="M1225" i="22" s="1"/>
  <c r="AG1226" i="2"/>
  <c r="M1226" i="22" s="1"/>
  <c r="AG1227" i="2"/>
  <c r="M1227" i="22" s="1"/>
  <c r="AG1228" i="2"/>
  <c r="M1228" i="22" s="1"/>
  <c r="AG1229" i="2"/>
  <c r="M1229" i="22" s="1"/>
  <c r="AG1230" i="2"/>
  <c r="M1230" i="22" s="1"/>
  <c r="AG1231" i="2"/>
  <c r="M1231" i="22" s="1"/>
  <c r="AG1232" i="2"/>
  <c r="M1232" i="22" s="1"/>
  <c r="AG1233" i="2"/>
  <c r="M1233" i="22" s="1"/>
  <c r="AG1234" i="2"/>
  <c r="M1234" i="22" s="1"/>
  <c r="AG1235" i="2"/>
  <c r="M1235" i="22" s="1"/>
  <c r="AG1236" i="2"/>
  <c r="M1236" i="22" s="1"/>
  <c r="AG1237" i="2"/>
  <c r="M1237" i="22" s="1"/>
  <c r="AG1238" i="2"/>
  <c r="M1238" i="22" s="1"/>
  <c r="AG1239" i="2"/>
  <c r="M1239" i="22" s="1"/>
  <c r="AG1240" i="2"/>
  <c r="M1240" i="22" s="1"/>
  <c r="AG1241" i="2"/>
  <c r="M1241" i="22" s="1"/>
  <c r="AG1242" i="2"/>
  <c r="M1242" i="22" s="1"/>
  <c r="AG1243" i="2"/>
  <c r="M1243" i="22" s="1"/>
  <c r="AG1244" i="2"/>
  <c r="M1244" i="22" s="1"/>
  <c r="AG1245" i="2"/>
  <c r="M1245" i="22" s="1"/>
  <c r="AG1246" i="2"/>
  <c r="M1246" i="22" s="1"/>
  <c r="AG1247" i="2"/>
  <c r="M1247" i="22" s="1"/>
  <c r="AG1248" i="2"/>
  <c r="M1248" i="22" s="1"/>
  <c r="AG1249" i="2"/>
  <c r="M1249" i="22" s="1"/>
  <c r="AG1250" i="2"/>
  <c r="M1250" i="22" s="1"/>
  <c r="AG1251" i="2"/>
  <c r="M1251" i="22" s="1"/>
  <c r="AG1252" i="2"/>
  <c r="M1252" i="22" s="1"/>
  <c r="AG1253" i="2"/>
  <c r="M1253" i="22" s="1"/>
  <c r="AG1254" i="2"/>
  <c r="M1254" i="22" s="1"/>
  <c r="AG1255" i="2"/>
  <c r="M1255" i="22" s="1"/>
  <c r="AG1256" i="2"/>
  <c r="M1256" i="22" s="1"/>
  <c r="AG1257" i="2"/>
  <c r="M1257" i="22" s="1"/>
  <c r="AG1258" i="2"/>
  <c r="M1258" i="22" s="1"/>
  <c r="AG1259" i="2"/>
  <c r="M1259" i="22" s="1"/>
  <c r="AG1260" i="2"/>
  <c r="M1260" i="22" s="1"/>
  <c r="AG1261" i="2"/>
  <c r="M1261" i="22" s="1"/>
  <c r="AG1262" i="2"/>
  <c r="M1262" i="22" s="1"/>
  <c r="AG1263" i="2"/>
  <c r="M1263" i="22" s="1"/>
  <c r="AG1264" i="2"/>
  <c r="M1264" i="22" s="1"/>
  <c r="AG1265" i="2"/>
  <c r="M1265" i="22" s="1"/>
  <c r="AG1266" i="2"/>
  <c r="M1266" i="22" s="1"/>
  <c r="AG1267" i="2"/>
  <c r="M1267" i="22" s="1"/>
  <c r="AG1268" i="2"/>
  <c r="M1268" i="22" s="1"/>
  <c r="AG1269" i="2"/>
  <c r="M1269" i="22" s="1"/>
  <c r="AG1270" i="2"/>
  <c r="M1270" i="22" s="1"/>
  <c r="AG1271" i="2"/>
  <c r="M1271" i="22" s="1"/>
  <c r="AG1272" i="2"/>
  <c r="M1272" i="22" s="1"/>
  <c r="AG1273" i="2"/>
  <c r="M1273" i="22" s="1"/>
  <c r="AG1274" i="2"/>
  <c r="M1274" i="22" s="1"/>
  <c r="AG1275" i="2"/>
  <c r="M1275" i="22" s="1"/>
  <c r="AG1276" i="2"/>
  <c r="M1276" i="22" s="1"/>
  <c r="AG1277" i="2"/>
  <c r="M1277" i="22" s="1"/>
  <c r="AG1278" i="2"/>
  <c r="M1278" i="22" s="1"/>
  <c r="AG1279" i="2"/>
  <c r="M1279" i="22" s="1"/>
  <c r="AG1280" i="2"/>
  <c r="M1280" i="22" s="1"/>
  <c r="AG1281" i="2"/>
  <c r="M1281" i="22" s="1"/>
  <c r="AG1282" i="2"/>
  <c r="M1282" i="22" s="1"/>
  <c r="AG1283" i="2"/>
  <c r="M1283" i="22" s="1"/>
  <c r="AG1284" i="2"/>
  <c r="M1284" i="22" s="1"/>
  <c r="AG1285" i="2"/>
  <c r="M1285" i="22" s="1"/>
  <c r="AG1286" i="2"/>
  <c r="M1286" i="22" s="1"/>
  <c r="AG1287" i="2"/>
  <c r="M1287" i="22" s="1"/>
  <c r="AG1288" i="2"/>
  <c r="M1288" i="22" s="1"/>
  <c r="AG1289" i="2"/>
  <c r="M1289" i="22" s="1"/>
  <c r="AG1290" i="2"/>
  <c r="M1290" i="22" s="1"/>
  <c r="AG1291" i="2"/>
  <c r="M1291" i="22" s="1"/>
  <c r="AG1292" i="2"/>
  <c r="M1292" i="22" s="1"/>
  <c r="AG1293" i="2"/>
  <c r="M1293" i="22" s="1"/>
  <c r="AG1294" i="2"/>
  <c r="M1294" i="22" s="1"/>
  <c r="AG1295" i="2"/>
  <c r="M1295" i="22" s="1"/>
  <c r="AG1296" i="2"/>
  <c r="M1296" i="22" s="1"/>
  <c r="AG1297" i="2"/>
  <c r="M1297" i="22" s="1"/>
  <c r="AG1298" i="2"/>
  <c r="M1298" i="22" s="1"/>
  <c r="AG1299" i="2"/>
  <c r="M1299" i="22" s="1"/>
  <c r="AG1300" i="2"/>
  <c r="M1300" i="22" s="1"/>
  <c r="AG1301" i="2"/>
  <c r="M1301" i="22" s="1"/>
  <c r="AG1302" i="2"/>
  <c r="M1302" i="22" s="1"/>
  <c r="AG1303" i="2"/>
  <c r="M1303" i="22" s="1"/>
  <c r="AG1304" i="2"/>
  <c r="M1304" i="22" s="1"/>
  <c r="AG1305" i="2"/>
  <c r="M1305" i="22" s="1"/>
  <c r="AG1306" i="2"/>
  <c r="M1306" i="22" s="1"/>
  <c r="AG1307" i="2"/>
  <c r="M1307" i="22" s="1"/>
  <c r="AG1308" i="2"/>
  <c r="M1308" i="22" s="1"/>
  <c r="AG1309" i="2"/>
  <c r="M1309" i="22" s="1"/>
  <c r="AG1310" i="2"/>
  <c r="M1310" i="22" s="1"/>
  <c r="AG1311" i="2"/>
  <c r="M1311" i="22" s="1"/>
  <c r="AG1312" i="2"/>
  <c r="M1312" i="22" s="1"/>
  <c r="AG1313" i="2"/>
  <c r="M1313" i="22" s="1"/>
  <c r="AG1314" i="2"/>
  <c r="M1314" i="22" s="1"/>
  <c r="AG1315" i="2"/>
  <c r="M1315" i="22" s="1"/>
  <c r="AG1316" i="2"/>
  <c r="M1316" i="22" s="1"/>
  <c r="AG1317" i="2"/>
  <c r="M1317" i="22" s="1"/>
  <c r="AG1318" i="2"/>
  <c r="M1318" i="22" s="1"/>
  <c r="AG1319" i="2"/>
  <c r="M1319" i="22" s="1"/>
  <c r="AG1320" i="2"/>
  <c r="M1320" i="22" s="1"/>
  <c r="AG1321" i="2"/>
  <c r="M1321" i="22" s="1"/>
  <c r="AG1322" i="2"/>
  <c r="M1322" i="22" s="1"/>
  <c r="AG1323" i="2"/>
  <c r="M1323" i="22" s="1"/>
  <c r="AG1324" i="2"/>
  <c r="M1324" i="22" s="1"/>
  <c r="AG1325" i="2"/>
  <c r="M1325" i="22" s="1"/>
  <c r="AG1326" i="2"/>
  <c r="M1326" i="22" s="1"/>
  <c r="AG1327" i="2"/>
  <c r="M1327" i="22" s="1"/>
  <c r="AG1328" i="2"/>
  <c r="M1328" i="22" s="1"/>
  <c r="AG1329" i="2"/>
  <c r="M1329" i="22" s="1"/>
  <c r="AG1330" i="2"/>
  <c r="M1330" i="22" s="1"/>
  <c r="AG1331" i="2"/>
  <c r="M1331" i="22" s="1"/>
  <c r="AG1332" i="2"/>
  <c r="M1332" i="22" s="1"/>
  <c r="AG1333" i="2"/>
  <c r="M1333" i="22" s="1"/>
  <c r="AG1334" i="2"/>
  <c r="M1334" i="22" s="1"/>
  <c r="AG1335" i="2"/>
  <c r="M1335" i="22" s="1"/>
  <c r="AG1336" i="2"/>
  <c r="M1336" i="22" s="1"/>
  <c r="AG1337" i="2"/>
  <c r="M1337" i="22" s="1"/>
  <c r="AG1338" i="2"/>
  <c r="M1338" i="22" s="1"/>
  <c r="AG1339" i="2"/>
  <c r="M1339" i="22" s="1"/>
  <c r="AG1340" i="2"/>
  <c r="M1340" i="22" s="1"/>
  <c r="AG1341" i="2"/>
  <c r="M1341" i="22" s="1"/>
  <c r="AG1342" i="2"/>
  <c r="M1342" i="22" s="1"/>
  <c r="AG1343" i="2"/>
  <c r="M1343" i="22" s="1"/>
  <c r="AG1344" i="2"/>
  <c r="M1344" i="22" s="1"/>
  <c r="AG1345" i="2"/>
  <c r="M1345" i="22" s="1"/>
  <c r="AG1346" i="2"/>
  <c r="M1346" i="22" s="1"/>
  <c r="AG1347" i="2"/>
  <c r="M1347" i="22" s="1"/>
  <c r="AG1348" i="2"/>
  <c r="M1348" i="22" s="1"/>
  <c r="AG1349" i="2"/>
  <c r="M1349" i="22" s="1"/>
  <c r="AG1350" i="2"/>
  <c r="AG1351" i="2"/>
  <c r="M1351" i="22" s="1"/>
  <c r="AG1352" i="2"/>
  <c r="M1352" i="22" s="1"/>
  <c r="AG1353" i="2"/>
  <c r="M1353" i="22" s="1"/>
  <c r="AG1354" i="2"/>
  <c r="M1354" i="22" s="1"/>
  <c r="AG1355" i="2"/>
  <c r="M1355" i="22" s="1"/>
  <c r="AG1356" i="2"/>
  <c r="M1356" i="22" s="1"/>
  <c r="AG1357" i="2"/>
  <c r="M1357" i="22" s="1"/>
  <c r="AG1358" i="2"/>
  <c r="M1358" i="22" s="1"/>
  <c r="AG1359" i="2"/>
  <c r="M1359" i="22" s="1"/>
  <c r="AG1360" i="2"/>
  <c r="M1360" i="22" s="1"/>
  <c r="AG1361" i="2"/>
  <c r="M1361" i="22" s="1"/>
  <c r="AG1362" i="2"/>
  <c r="M1362" i="22" s="1"/>
  <c r="AG1363" i="2"/>
  <c r="M1363" i="22" s="1"/>
  <c r="AG1364" i="2"/>
  <c r="AG1365" i="2"/>
  <c r="M1365" i="22" s="1"/>
  <c r="AG1366" i="2"/>
  <c r="AG1367" i="2"/>
  <c r="M1367" i="22" s="1"/>
  <c r="AG1368" i="2"/>
  <c r="M1368" i="22" s="1"/>
  <c r="AG1369" i="2"/>
  <c r="M1369" i="22" s="1"/>
  <c r="AG1370" i="2"/>
  <c r="M1370" i="22" s="1"/>
  <c r="AG1371" i="2"/>
  <c r="M1371" i="22" s="1"/>
  <c r="AG1372" i="2"/>
  <c r="M1372" i="22" s="1"/>
  <c r="AG1373" i="2"/>
  <c r="M1373" i="22" s="1"/>
  <c r="AG1374" i="2"/>
  <c r="M1374" i="22" s="1"/>
  <c r="AG1375" i="2"/>
  <c r="M1375" i="22" s="1"/>
  <c r="AG1376" i="2"/>
  <c r="M1376" i="22" s="1"/>
  <c r="AG1377" i="2"/>
  <c r="M1377" i="22" s="1"/>
  <c r="AG1378" i="2"/>
  <c r="M1378" i="22" s="1"/>
  <c r="AG1379" i="2"/>
  <c r="M1379" i="22" s="1"/>
  <c r="AG1380" i="2"/>
  <c r="M1380" i="22" s="1"/>
  <c r="AG1381" i="2"/>
  <c r="M1381" i="22" s="1"/>
  <c r="AG1382" i="2"/>
  <c r="M1382" i="22" s="1"/>
  <c r="AG1383" i="2"/>
  <c r="M1383" i="22" s="1"/>
  <c r="AG1384" i="2"/>
  <c r="M1384" i="22" s="1"/>
  <c r="AG1385" i="2"/>
  <c r="AG1386" i="2"/>
  <c r="M1386" i="22" s="1"/>
  <c r="AG1387" i="2"/>
  <c r="M1387" i="22" s="1"/>
  <c r="AG1388" i="2"/>
  <c r="M1388" i="22" s="1"/>
  <c r="AG1389" i="2"/>
  <c r="M1389" i="22" s="1"/>
  <c r="AG1390" i="2"/>
  <c r="M1390" i="22" s="1"/>
  <c r="AG1391" i="2"/>
  <c r="M1391" i="22" s="1"/>
  <c r="AG1392" i="2"/>
  <c r="M1392" i="22" s="1"/>
  <c r="AG1393" i="2"/>
  <c r="M1393" i="22" s="1"/>
  <c r="AG1394" i="2"/>
  <c r="M1394" i="22" s="1"/>
  <c r="AG1395" i="2"/>
  <c r="M1395" i="22" s="1"/>
  <c r="AG1396" i="2"/>
  <c r="M1396" i="22" s="1"/>
  <c r="AG1397" i="2"/>
  <c r="M1397" i="22" s="1"/>
  <c r="AG1398" i="2"/>
  <c r="M1398" i="22" s="1"/>
  <c r="AG1399" i="2"/>
  <c r="M1399" i="22" s="1"/>
  <c r="AG1400" i="2"/>
  <c r="M1400" i="22" s="1"/>
  <c r="AG1401" i="2"/>
  <c r="M1401" i="22" s="1"/>
  <c r="AG1402" i="2"/>
  <c r="M1402" i="22" s="1"/>
  <c r="AG1403" i="2"/>
  <c r="M1403" i="22" s="1"/>
  <c r="AG1404" i="2"/>
  <c r="M1404" i="22" s="1"/>
  <c r="AG1405" i="2"/>
  <c r="M1405" i="22" s="1"/>
  <c r="AG1406" i="2"/>
  <c r="M1406" i="22" s="1"/>
  <c r="AG1407" i="2"/>
  <c r="M1407" i="22" s="1"/>
  <c r="AG1408" i="2"/>
  <c r="M1408" i="22" s="1"/>
  <c r="AG1409" i="2"/>
  <c r="M1409" i="22" s="1"/>
  <c r="AG1410" i="2"/>
  <c r="M1410" i="22" s="1"/>
  <c r="AG1411" i="2"/>
  <c r="M1411" i="22" s="1"/>
  <c r="AG1412" i="2"/>
  <c r="M1412" i="22" s="1"/>
  <c r="AG1413" i="2"/>
  <c r="M1413" i="22" s="1"/>
  <c r="AG1414" i="2"/>
  <c r="AG1415" i="2"/>
  <c r="M1415" i="22" s="1"/>
  <c r="AG1416" i="2"/>
  <c r="M1416" i="22" s="1"/>
  <c r="AG1417" i="2"/>
  <c r="M1417" i="22" s="1"/>
  <c r="AG1418" i="2"/>
  <c r="M1418" i="22" s="1"/>
  <c r="AG1419" i="2"/>
  <c r="M1419" i="22" s="1"/>
  <c r="AG1420" i="2"/>
  <c r="M1420" i="22" s="1"/>
  <c r="AG1421" i="2"/>
  <c r="M1421" i="22" s="1"/>
  <c r="AG1422" i="2"/>
  <c r="M1422" i="22" s="1"/>
  <c r="AG1423" i="2"/>
  <c r="M1423" i="22" s="1"/>
  <c r="AG1424" i="2"/>
  <c r="M1424" i="22" s="1"/>
  <c r="AG1425" i="2"/>
  <c r="M1425" i="22" s="1"/>
  <c r="AG1426" i="2"/>
  <c r="M1426" i="22" s="1"/>
  <c r="AG1427" i="2"/>
  <c r="M1427" i="22" s="1"/>
  <c r="AG1428" i="2"/>
  <c r="AG1429" i="2"/>
  <c r="M1429" i="22" s="1"/>
  <c r="AG1430" i="2"/>
  <c r="M1430" i="22" s="1"/>
  <c r="AG1431" i="2"/>
  <c r="M1431" i="22" s="1"/>
  <c r="AG1432" i="2"/>
  <c r="M1432" i="22" s="1"/>
  <c r="AG1433" i="2"/>
  <c r="M1433" i="22" s="1"/>
  <c r="AG1434" i="2"/>
  <c r="M1434" i="22" s="1"/>
  <c r="AG1435" i="2"/>
  <c r="M1435" i="22" s="1"/>
  <c r="AG1436" i="2"/>
  <c r="M1436" i="22" s="1"/>
  <c r="AG1437" i="2"/>
  <c r="M1437" i="22" s="1"/>
  <c r="AG1438" i="2"/>
  <c r="M1438" i="22" s="1"/>
  <c r="AG1439" i="2"/>
  <c r="M1439" i="22" s="1"/>
  <c r="AG1440" i="2"/>
  <c r="M1440" i="22" s="1"/>
  <c r="AG1441" i="2"/>
  <c r="M1441" i="22" s="1"/>
  <c r="AG1442" i="2"/>
  <c r="M1442" i="22" s="1"/>
  <c r="AG1443" i="2"/>
  <c r="M1443" i="22" s="1"/>
  <c r="AG1444" i="2"/>
  <c r="M1444" i="22" s="1"/>
  <c r="AG1445" i="2"/>
  <c r="M1445" i="22" s="1"/>
  <c r="AG1446" i="2"/>
  <c r="M1446" i="22" s="1"/>
  <c r="AG1447" i="2"/>
  <c r="M1447" i="22" s="1"/>
  <c r="AG1448" i="2"/>
  <c r="M1448" i="22" s="1"/>
  <c r="AG1449" i="2"/>
  <c r="M1449" i="22" s="1"/>
  <c r="AG1450" i="2"/>
  <c r="M1450" i="22" s="1"/>
  <c r="AG1451" i="2"/>
  <c r="M1451" i="22" s="1"/>
  <c r="AG1452" i="2"/>
  <c r="M1452" i="22" s="1"/>
  <c r="AG1453" i="2"/>
  <c r="M1453" i="22" s="1"/>
  <c r="AG1454" i="2"/>
  <c r="M1454" i="22" s="1"/>
  <c r="AG1455" i="2"/>
  <c r="M1455" i="22" s="1"/>
  <c r="AG1456" i="2"/>
  <c r="M1456" i="22" s="1"/>
  <c r="AG1457" i="2"/>
  <c r="M1457" i="22" s="1"/>
  <c r="AG1458" i="2"/>
  <c r="M1458" i="22" s="1"/>
  <c r="AG1459" i="2"/>
  <c r="M1459" i="22" s="1"/>
  <c r="AG1460" i="2"/>
  <c r="M1460" i="22" s="1"/>
  <c r="AG1461" i="2"/>
  <c r="M1461" i="22" s="1"/>
  <c r="AG1462" i="2"/>
  <c r="M1462" i="22" s="1"/>
  <c r="AG1463" i="2"/>
  <c r="M1463" i="22" s="1"/>
  <c r="AG1464" i="2"/>
  <c r="M1464" i="22" s="1"/>
  <c r="AG1465" i="2"/>
  <c r="M1465" i="22" s="1"/>
  <c r="AG1466" i="2"/>
  <c r="M1466" i="22" s="1"/>
  <c r="AG1467" i="2"/>
  <c r="M1467" i="22" s="1"/>
  <c r="AG1468" i="2"/>
  <c r="M1468" i="22" s="1"/>
  <c r="AG1469" i="2"/>
  <c r="M1469" i="22" s="1"/>
  <c r="AG1470" i="2"/>
  <c r="M1470" i="22" s="1"/>
  <c r="AG1471" i="2"/>
  <c r="M1471" i="22" s="1"/>
  <c r="AG1472" i="2"/>
  <c r="M1472" i="22" s="1"/>
  <c r="AG1473" i="2"/>
  <c r="M1473" i="22" s="1"/>
  <c r="AG1474" i="2"/>
  <c r="M1474" i="22" s="1"/>
  <c r="AG1475" i="2"/>
  <c r="M1475" i="22" s="1"/>
  <c r="AG1476" i="2"/>
  <c r="M1476" i="22" s="1"/>
  <c r="AG1477" i="2"/>
  <c r="M1477" i="22" s="1"/>
  <c r="AG1478" i="2"/>
  <c r="M1478" i="22" s="1"/>
  <c r="AG1479" i="2"/>
  <c r="M1479" i="22" s="1"/>
  <c r="AG1480" i="2"/>
  <c r="M1480" i="22" s="1"/>
  <c r="AG1481" i="2"/>
  <c r="M1481" i="22" s="1"/>
  <c r="AG1482" i="2"/>
  <c r="M1482" i="22" s="1"/>
  <c r="AG1483" i="2"/>
  <c r="M1483" i="22" s="1"/>
  <c r="AG1484" i="2"/>
  <c r="M1484" i="22" s="1"/>
  <c r="AG1485" i="2"/>
  <c r="M1485" i="22" s="1"/>
  <c r="AG1486" i="2"/>
  <c r="M1486" i="22" s="1"/>
  <c r="AG1487" i="2"/>
  <c r="M1487" i="22" s="1"/>
  <c r="AG1488" i="2"/>
  <c r="M1488" i="22" s="1"/>
  <c r="AG1489" i="2"/>
  <c r="M1489" i="22" s="1"/>
  <c r="AG1490" i="2"/>
  <c r="M1490" i="22" s="1"/>
  <c r="AG1491" i="2"/>
  <c r="M1491" i="22" s="1"/>
  <c r="AG1492" i="2"/>
  <c r="M1492" i="22" s="1"/>
  <c r="AG1493" i="2"/>
  <c r="M1493" i="22" s="1"/>
  <c r="AG1494" i="2"/>
  <c r="M1494" i="22" s="1"/>
  <c r="AG1495" i="2"/>
  <c r="M1495" i="22" s="1"/>
  <c r="AG1496" i="2"/>
  <c r="M1496" i="22" s="1"/>
  <c r="AG1497" i="2"/>
  <c r="M1497" i="22" s="1"/>
  <c r="AG1498" i="2"/>
  <c r="M1498" i="22" s="1"/>
  <c r="AG1499" i="2"/>
  <c r="M1499" i="22" s="1"/>
  <c r="AG1500" i="2"/>
  <c r="M1500" i="22" s="1"/>
  <c r="AG1501" i="2"/>
  <c r="M1501" i="22" s="1"/>
  <c r="AG1502" i="2"/>
  <c r="M1502" i="22" s="1"/>
  <c r="AG1503" i="2"/>
  <c r="M1503" i="22" s="1"/>
  <c r="AG1504" i="2"/>
  <c r="M1504" i="22" s="1"/>
  <c r="AG1505" i="2"/>
  <c r="M1505" i="22" s="1"/>
  <c r="AG1506" i="2"/>
  <c r="M1506" i="22" s="1"/>
  <c r="AG1507" i="2"/>
  <c r="M1507" i="22" s="1"/>
  <c r="AG1508" i="2"/>
  <c r="M1508" i="22" s="1"/>
  <c r="AG1509" i="2"/>
  <c r="M1509" i="22" s="1"/>
  <c r="AG1510" i="2"/>
  <c r="M1510" i="22" s="1"/>
  <c r="AG1511" i="2"/>
  <c r="M1511" i="22" s="1"/>
  <c r="AG1512" i="2"/>
  <c r="M1512" i="22" s="1"/>
  <c r="AG1513" i="2"/>
  <c r="M1513" i="22" s="1"/>
  <c r="AG1514" i="2"/>
  <c r="M1514" i="22" s="1"/>
  <c r="AG1515" i="2"/>
  <c r="M1515" i="22" s="1"/>
  <c r="AG1516" i="2"/>
  <c r="M1516" i="22" s="1"/>
  <c r="AG1517" i="2"/>
  <c r="M1517" i="22" s="1"/>
  <c r="AG1518" i="2"/>
  <c r="M1518" i="22" s="1"/>
  <c r="AG1519" i="2"/>
  <c r="M1519" i="22" s="1"/>
  <c r="AG1520" i="2"/>
  <c r="M1520" i="22" s="1"/>
  <c r="AG1521" i="2"/>
  <c r="M1521" i="22" s="1"/>
  <c r="AG1522" i="2"/>
  <c r="M1522" i="22" s="1"/>
  <c r="AG1523" i="2"/>
  <c r="M1523" i="22" s="1"/>
  <c r="AG1524" i="2"/>
  <c r="M1524" i="22" s="1"/>
  <c r="AG1525" i="2"/>
  <c r="M1525" i="22" s="1"/>
  <c r="AG1526" i="2"/>
  <c r="M1526" i="22" s="1"/>
  <c r="AG1527" i="2"/>
  <c r="M1527" i="22" s="1"/>
  <c r="AG1528" i="2"/>
  <c r="M1528" i="22" s="1"/>
  <c r="AG1529" i="2"/>
  <c r="M1529" i="22" s="1"/>
  <c r="AG1530" i="2"/>
  <c r="M1530" i="22" s="1"/>
  <c r="AG1531" i="2"/>
  <c r="M1531" i="22" s="1"/>
  <c r="AG1532" i="2"/>
  <c r="M1532" i="22" s="1"/>
  <c r="AG1533" i="2"/>
  <c r="M1533" i="22" s="1"/>
  <c r="AG1534" i="2"/>
  <c r="M1534" i="22" s="1"/>
  <c r="AG1535" i="2"/>
  <c r="M1535" i="22" s="1"/>
  <c r="AG1536" i="2"/>
  <c r="M1536" i="22" s="1"/>
  <c r="AG1537" i="2"/>
  <c r="M1537" i="22" s="1"/>
  <c r="AG1538" i="2"/>
  <c r="M1538" i="22" s="1"/>
  <c r="AG1539" i="2"/>
  <c r="M1539" i="22" s="1"/>
  <c r="AG1540" i="2"/>
  <c r="M1540" i="22" s="1"/>
  <c r="AG1541" i="2"/>
  <c r="M1541" i="22" s="1"/>
  <c r="AG1542" i="2"/>
  <c r="M1542" i="22" s="1"/>
  <c r="AG1543" i="2"/>
  <c r="M1543" i="22" s="1"/>
  <c r="AG1544" i="2"/>
  <c r="M1544" i="22" s="1"/>
  <c r="AG1545" i="2"/>
  <c r="M1545" i="22" s="1"/>
  <c r="AG1546" i="2"/>
  <c r="M1546" i="22" s="1"/>
  <c r="AG1547" i="2"/>
  <c r="M1547" i="22" s="1"/>
  <c r="AG1548" i="2"/>
  <c r="M1548" i="22" s="1"/>
  <c r="AG1549" i="2"/>
  <c r="M1549" i="22" s="1"/>
  <c r="AG1550" i="2"/>
  <c r="M1550" i="22" s="1"/>
  <c r="AG1551" i="2"/>
  <c r="M1551" i="22" s="1"/>
  <c r="AG1552" i="2"/>
  <c r="M1552" i="22" s="1"/>
  <c r="AG1553" i="2"/>
  <c r="M1553" i="22" s="1"/>
  <c r="AG1554" i="2"/>
  <c r="M1554" i="22" s="1"/>
  <c r="AG1555" i="2"/>
  <c r="M1555" i="22" s="1"/>
  <c r="AG1556" i="2"/>
  <c r="M1556" i="22" s="1"/>
  <c r="AG1557" i="2"/>
  <c r="M1557" i="22" s="1"/>
  <c r="AG1558" i="2"/>
  <c r="AG1559" i="2"/>
  <c r="M1559" i="22" s="1"/>
  <c r="AG1560" i="2"/>
  <c r="M1560" i="22" s="1"/>
  <c r="AG1561" i="2"/>
  <c r="M1561" i="22" s="1"/>
  <c r="AG1562" i="2"/>
  <c r="M1562" i="22" s="1"/>
  <c r="AG1563" i="2"/>
  <c r="M1563" i="22" s="1"/>
  <c r="AG1564" i="2"/>
  <c r="M1564" i="22" s="1"/>
  <c r="AG1565" i="2"/>
  <c r="M1565" i="22" s="1"/>
  <c r="AG1566" i="2"/>
  <c r="M1566" i="22" s="1"/>
  <c r="AG1567" i="2"/>
  <c r="M1567" i="22" s="1"/>
  <c r="AG1568" i="2"/>
  <c r="M1568" i="22" s="1"/>
  <c r="AG1569" i="2"/>
  <c r="M1569" i="22" s="1"/>
  <c r="AG1570" i="2"/>
  <c r="M1570" i="22" s="1"/>
  <c r="AG1571" i="2"/>
  <c r="M1571" i="22" s="1"/>
  <c r="AG1572" i="2"/>
  <c r="AG1573" i="2"/>
  <c r="AG1574" i="2"/>
  <c r="AG1575" i="2"/>
  <c r="M1575" i="22" s="1"/>
  <c r="AG1576" i="2"/>
  <c r="M1576" i="22" s="1"/>
  <c r="AG1577" i="2"/>
  <c r="M1577" i="22" s="1"/>
  <c r="AG1578" i="2"/>
  <c r="M1578" i="22" s="1"/>
  <c r="AG1579" i="2"/>
  <c r="M1579" i="22" s="1"/>
  <c r="AG1580" i="2"/>
  <c r="M1580" i="22" s="1"/>
  <c r="AG1581" i="2"/>
  <c r="M1581" i="22" s="1"/>
  <c r="AG1582" i="2"/>
  <c r="M1582" i="22" s="1"/>
  <c r="AG1583" i="2"/>
  <c r="M1583" i="22" s="1"/>
  <c r="AG1584" i="2"/>
  <c r="M1584" i="22" s="1"/>
  <c r="AG1585" i="2"/>
  <c r="M1585" i="22" s="1"/>
  <c r="AG1586" i="2"/>
  <c r="M1586" i="22" s="1"/>
  <c r="AG1587" i="2"/>
  <c r="M1587" i="22" s="1"/>
  <c r="AG1588" i="2"/>
  <c r="M1588" i="22" s="1"/>
  <c r="AG1589" i="2"/>
  <c r="M1589" i="22" s="1"/>
  <c r="AG1590" i="2"/>
  <c r="AG1591" i="2"/>
  <c r="M1591" i="22" s="1"/>
  <c r="AG1592" i="2"/>
  <c r="M1592" i="22" s="1"/>
  <c r="AG1593" i="2"/>
  <c r="M1593" i="22" s="1"/>
  <c r="AG1594" i="2"/>
  <c r="M1594" i="22" s="1"/>
  <c r="AG1595" i="2"/>
  <c r="M1595" i="22" s="1"/>
  <c r="AG1596" i="2"/>
  <c r="M1596" i="22" s="1"/>
  <c r="AG1597" i="2"/>
  <c r="M1597" i="22" s="1"/>
  <c r="AG1598" i="2"/>
  <c r="M1598" i="22" s="1"/>
  <c r="AG1599" i="2"/>
  <c r="M1599" i="22" s="1"/>
  <c r="AG1600" i="2"/>
  <c r="M1600" i="22" s="1"/>
  <c r="AG1601" i="2"/>
  <c r="M1601" i="22" s="1"/>
  <c r="AG1602" i="2"/>
  <c r="M1602" i="22" s="1"/>
  <c r="AG1603" i="2"/>
  <c r="M1603" i="22" s="1"/>
  <c r="AG1604" i="2"/>
  <c r="M1604" i="22" s="1"/>
  <c r="AG1605" i="2"/>
  <c r="M1605" i="22" s="1"/>
  <c r="AG1606" i="2"/>
  <c r="AG1607" i="2"/>
  <c r="M1607" i="22" s="1"/>
  <c r="AG1608" i="2"/>
  <c r="M1608" i="22" s="1"/>
  <c r="AG1609" i="2"/>
  <c r="M1609" i="22" s="1"/>
  <c r="AG1610" i="2"/>
  <c r="M1610" i="22" s="1"/>
  <c r="AG1611" i="2"/>
  <c r="M1611" i="22" s="1"/>
  <c r="AG1612" i="2"/>
  <c r="M1612" i="22" s="1"/>
  <c r="AG1613" i="2"/>
  <c r="M1613" i="22" s="1"/>
  <c r="AG1614" i="2"/>
  <c r="M1614" i="22" s="1"/>
  <c r="AG1615" i="2"/>
  <c r="M1615" i="22" s="1"/>
  <c r="AG1616" i="2"/>
  <c r="M1616" i="22" s="1"/>
  <c r="AG1617" i="2"/>
  <c r="M1617" i="22" s="1"/>
  <c r="AG1618" i="2"/>
  <c r="M1618" i="22" s="1"/>
  <c r="AG1619" i="2"/>
  <c r="M1619" i="22" s="1"/>
  <c r="AG1620" i="2"/>
  <c r="M1620" i="22" s="1"/>
  <c r="AG1621" i="2"/>
  <c r="M1621" i="22" s="1"/>
  <c r="AG1622" i="2"/>
  <c r="M1622" i="22" s="1"/>
  <c r="AG1623" i="2"/>
  <c r="M1623" i="22" s="1"/>
  <c r="AG1624" i="2"/>
  <c r="M1624" i="22" s="1"/>
  <c r="AG1625" i="2"/>
  <c r="M1625" i="22" s="1"/>
  <c r="AG1626" i="2"/>
  <c r="M1626" i="22" s="1"/>
  <c r="AG1627" i="2"/>
  <c r="M1627" i="22" s="1"/>
  <c r="AG1628" i="2"/>
  <c r="M1628" i="22" s="1"/>
  <c r="AG1629" i="2"/>
  <c r="M1629" i="22" s="1"/>
  <c r="AG1630" i="2"/>
  <c r="M1630" i="22" s="1"/>
  <c r="AG1631" i="2"/>
  <c r="M1631" i="22" s="1"/>
  <c r="AG1632" i="2"/>
  <c r="M1632" i="22" s="1"/>
  <c r="AG1633" i="2"/>
  <c r="M1633" i="22" s="1"/>
  <c r="AG1634" i="2"/>
  <c r="M1634" i="22" s="1"/>
  <c r="AG1635" i="2"/>
  <c r="M1635" i="22" s="1"/>
  <c r="AG1636" i="2"/>
  <c r="M1636" i="22" s="1"/>
  <c r="AG1637" i="2"/>
  <c r="M1637" i="22" s="1"/>
  <c r="AG1638" i="2"/>
  <c r="M1638" i="22" s="1"/>
  <c r="AG1639" i="2"/>
  <c r="M1639" i="22" s="1"/>
  <c r="AG1640" i="2"/>
  <c r="M1640" i="22" s="1"/>
  <c r="AG1641" i="2"/>
  <c r="M1641" i="22" s="1"/>
  <c r="AG1642" i="2"/>
  <c r="M1642" i="22" s="1"/>
  <c r="AG1643" i="2"/>
  <c r="M1643" i="22" s="1"/>
  <c r="AG1644" i="2"/>
  <c r="M1644" i="22" s="1"/>
  <c r="AG1645" i="2"/>
  <c r="M1645" i="22" s="1"/>
  <c r="AG1646" i="2"/>
  <c r="M1646" i="22" s="1"/>
  <c r="AG1647" i="2"/>
  <c r="M1647" i="22" s="1"/>
  <c r="AG1648" i="2"/>
  <c r="M1648" i="22" s="1"/>
  <c r="AG1649" i="2"/>
  <c r="M1649" i="22" s="1"/>
  <c r="AG1650" i="2"/>
  <c r="M1650" i="22" s="1"/>
  <c r="AG1651" i="2"/>
  <c r="M1651" i="22" s="1"/>
  <c r="AG1652" i="2"/>
  <c r="M1652" i="22" s="1"/>
  <c r="AG1653" i="2"/>
  <c r="M1653" i="22" s="1"/>
  <c r="AG1654" i="2"/>
  <c r="M1654" i="22" s="1"/>
  <c r="AG1655" i="2"/>
  <c r="M1655" i="22" s="1"/>
  <c r="AG1656" i="2"/>
  <c r="M1656" i="22" s="1"/>
  <c r="AG1657" i="2"/>
  <c r="M1657" i="22" s="1"/>
  <c r="AG1658" i="2"/>
  <c r="M1658" i="22" s="1"/>
  <c r="AG1659" i="2"/>
  <c r="M1659" i="22" s="1"/>
  <c r="AG1660" i="2"/>
  <c r="M1660" i="22" s="1"/>
  <c r="AG1661" i="2"/>
  <c r="M1661" i="22" s="1"/>
  <c r="AG1662" i="2"/>
  <c r="M1662" i="22" s="1"/>
  <c r="AG1663" i="2"/>
  <c r="M1663" i="22" s="1"/>
  <c r="AG1664" i="2"/>
  <c r="M1664" i="22" s="1"/>
  <c r="AG1665" i="2"/>
  <c r="M1665" i="22" s="1"/>
  <c r="AG1666" i="2"/>
  <c r="M1666" i="22" s="1"/>
  <c r="AG1667" i="2"/>
  <c r="M1667" i="22" s="1"/>
  <c r="AG1668" i="2"/>
  <c r="M1668" i="22" s="1"/>
  <c r="AG1669" i="2"/>
  <c r="M1669" i="22" s="1"/>
  <c r="AG1670" i="2"/>
  <c r="M1670" i="22" s="1"/>
  <c r="AG1671" i="2"/>
  <c r="M1671" i="22" s="1"/>
  <c r="AG1672" i="2"/>
  <c r="M1672" i="22" s="1"/>
  <c r="AG1673" i="2"/>
  <c r="M1673" i="22" s="1"/>
  <c r="AG1674" i="2"/>
  <c r="M1674" i="22" s="1"/>
  <c r="AG1675" i="2"/>
  <c r="M1675" i="22" s="1"/>
  <c r="AG1676" i="2"/>
  <c r="M1676" i="22" s="1"/>
  <c r="AG1677" i="2"/>
  <c r="M1677" i="22" s="1"/>
  <c r="AG1678" i="2"/>
  <c r="M1678" i="22" s="1"/>
  <c r="AG1679" i="2"/>
  <c r="M1679" i="22" s="1"/>
  <c r="AG1680" i="2"/>
  <c r="M1680" i="22" s="1"/>
  <c r="AG1681" i="2"/>
  <c r="M1681" i="22" s="1"/>
  <c r="AG1682" i="2"/>
  <c r="M1682" i="22" s="1"/>
  <c r="AG1683" i="2"/>
  <c r="M1683" i="22" s="1"/>
  <c r="AG1684" i="2"/>
  <c r="M1684" i="22" s="1"/>
  <c r="AG1685" i="2"/>
  <c r="M1685" i="22" s="1"/>
  <c r="AG1686" i="2"/>
  <c r="M1686" i="22" s="1"/>
  <c r="AG1687" i="2"/>
  <c r="M1687" i="22" s="1"/>
  <c r="AG1688" i="2"/>
  <c r="M1688" i="22" s="1"/>
  <c r="AG1689" i="2"/>
  <c r="M1689" i="22" s="1"/>
  <c r="AG1690" i="2"/>
  <c r="M1690" i="22" s="1"/>
  <c r="AG1691" i="2"/>
  <c r="M1691" i="22" s="1"/>
  <c r="AG1692" i="2"/>
  <c r="M1692" i="22" s="1"/>
  <c r="AG1693" i="2"/>
  <c r="M1693" i="22" s="1"/>
  <c r="AG1694" i="2"/>
  <c r="M1694" i="22" s="1"/>
  <c r="AG1695" i="2"/>
  <c r="M1695" i="22" s="1"/>
  <c r="AG1696" i="2"/>
  <c r="M1696" i="22" s="1"/>
  <c r="AG1697" i="2"/>
  <c r="M1697" i="22" s="1"/>
  <c r="AG1698" i="2"/>
  <c r="M1698" i="22" s="1"/>
  <c r="AG1699" i="2"/>
  <c r="M1699" i="22" s="1"/>
  <c r="AG1700" i="2"/>
  <c r="M1700" i="22" s="1"/>
  <c r="AG1701" i="2"/>
  <c r="M1701" i="22" s="1"/>
  <c r="AG1702" i="2"/>
  <c r="M1702" i="22" s="1"/>
  <c r="AG1703" i="2"/>
  <c r="M1703" i="22" s="1"/>
  <c r="AG1704" i="2"/>
  <c r="M1704" i="22" s="1"/>
  <c r="AG1705" i="2"/>
  <c r="M1705" i="22" s="1"/>
  <c r="AG1706" i="2"/>
  <c r="M1706" i="22" s="1"/>
  <c r="AG1707" i="2"/>
  <c r="M1707" i="22" s="1"/>
  <c r="AG1708" i="2"/>
  <c r="M1708" i="22" s="1"/>
  <c r="AG1709" i="2"/>
  <c r="M1709" i="22" s="1"/>
  <c r="AG1710" i="2"/>
  <c r="M1710" i="22" s="1"/>
  <c r="AG1711" i="2"/>
  <c r="M1711" i="22" s="1"/>
  <c r="AG1712" i="2"/>
  <c r="M1712" i="22" s="1"/>
  <c r="AG1713" i="2"/>
  <c r="M1713" i="22" s="1"/>
  <c r="AG1714" i="2"/>
  <c r="M1714" i="22" s="1"/>
  <c r="AG1715" i="2"/>
  <c r="M1715" i="22" s="1"/>
  <c r="AG1716" i="2"/>
  <c r="M1716" i="22" s="1"/>
  <c r="AG1717" i="2"/>
  <c r="M1717" i="22" s="1"/>
  <c r="AG1718" i="2"/>
  <c r="M1718" i="22" s="1"/>
  <c r="AG1719" i="2"/>
  <c r="M1719" i="22" s="1"/>
  <c r="AG1720" i="2"/>
  <c r="M1720" i="22" s="1"/>
  <c r="AG1721" i="2"/>
  <c r="M1721" i="22" s="1"/>
  <c r="AG1722" i="2"/>
  <c r="M1722" i="22" s="1"/>
  <c r="AG1723" i="2"/>
  <c r="M1723" i="22" s="1"/>
  <c r="AG1724" i="2"/>
  <c r="M1724" i="22" s="1"/>
  <c r="AG1725" i="2"/>
  <c r="M1725" i="22" s="1"/>
  <c r="AG1726" i="2"/>
  <c r="M1726" i="22" s="1"/>
  <c r="AG1727" i="2"/>
  <c r="M1727" i="22" s="1"/>
  <c r="AG1728" i="2"/>
  <c r="M1728" i="22" s="1"/>
  <c r="AG1729" i="2"/>
  <c r="M1729" i="22" s="1"/>
  <c r="AG1730" i="2"/>
  <c r="M1730" i="22" s="1"/>
  <c r="AG1731" i="2"/>
  <c r="M1731" i="22" s="1"/>
  <c r="AG1732" i="2"/>
  <c r="M1732" i="22" s="1"/>
  <c r="AG1733" i="2"/>
  <c r="M1733" i="22" s="1"/>
  <c r="AG1734" i="2"/>
  <c r="M1734" i="22" s="1"/>
  <c r="AG1735" i="2"/>
  <c r="M1735" i="22" s="1"/>
  <c r="AG1736" i="2"/>
  <c r="M1736" i="22" s="1"/>
  <c r="AG1737" i="2"/>
  <c r="M1737" i="22" s="1"/>
  <c r="AG1738" i="2"/>
  <c r="M1738" i="22" s="1"/>
  <c r="AG1739" i="2"/>
  <c r="M1739" i="22" s="1"/>
  <c r="AG1740" i="2"/>
  <c r="M1740" i="22" s="1"/>
  <c r="AG1741" i="2"/>
  <c r="M1741" i="22" s="1"/>
  <c r="AG1742" i="2"/>
  <c r="M1742" i="22" s="1"/>
  <c r="AG1743" i="2"/>
  <c r="M1743" i="22" s="1"/>
  <c r="AG1744" i="2"/>
  <c r="M1744" i="22" s="1"/>
  <c r="AG1745" i="2"/>
  <c r="M1745" i="22" s="1"/>
  <c r="AG1746" i="2"/>
  <c r="M1746" i="22" s="1"/>
  <c r="AG1747" i="2"/>
  <c r="M1747" i="22" s="1"/>
  <c r="AG1748" i="2"/>
  <c r="M1748" i="22" s="1"/>
  <c r="AG1749" i="2"/>
  <c r="M1749" i="22" s="1"/>
  <c r="AG1750" i="2"/>
  <c r="M1750" i="22" s="1"/>
  <c r="AG1751" i="2"/>
  <c r="M1751" i="22" s="1"/>
  <c r="AG1752" i="2"/>
  <c r="M1752" i="22" s="1"/>
  <c r="AG1753" i="2"/>
  <c r="M1753" i="22" s="1"/>
  <c r="AG1754" i="2"/>
  <c r="M1754" i="22" s="1"/>
  <c r="AG1755" i="2"/>
  <c r="M1755" i="22" s="1"/>
  <c r="AG1756" i="2"/>
  <c r="M1756" i="22" s="1"/>
  <c r="AG1757" i="2"/>
  <c r="M1757" i="22" s="1"/>
  <c r="AG1758" i="2"/>
  <c r="M1758" i="22" s="1"/>
  <c r="AG1759" i="2"/>
  <c r="M1759" i="22" s="1"/>
  <c r="AG1760" i="2"/>
  <c r="M1760" i="22" s="1"/>
  <c r="AG1761" i="2"/>
  <c r="M1761" i="22" s="1"/>
  <c r="AG1762" i="2"/>
  <c r="M1762" i="22" s="1"/>
  <c r="AG1763" i="2"/>
  <c r="M1763" i="22" s="1"/>
  <c r="AG1764" i="2"/>
  <c r="M1764" i="22" s="1"/>
  <c r="AG1765" i="2"/>
  <c r="M1765" i="22" s="1"/>
  <c r="AG1766" i="2"/>
  <c r="M1766" i="22" s="1"/>
  <c r="AG1767" i="2"/>
  <c r="M1767" i="22" s="1"/>
  <c r="AG1768" i="2"/>
  <c r="M1768" i="22" s="1"/>
  <c r="AG1769" i="2"/>
  <c r="M1769" i="22" s="1"/>
  <c r="AG1770" i="2"/>
  <c r="M1770" i="22" s="1"/>
  <c r="AG1771" i="2"/>
  <c r="M1771" i="22" s="1"/>
  <c r="AG1772" i="2"/>
  <c r="M1772" i="22" s="1"/>
  <c r="AG1773" i="2"/>
  <c r="M1773" i="22" s="1"/>
  <c r="AG1774" i="2"/>
  <c r="M1774" i="22" s="1"/>
  <c r="AG1775" i="2"/>
  <c r="M1775" i="22" s="1"/>
  <c r="AG1776" i="2"/>
  <c r="M1776" i="22" s="1"/>
  <c r="AG1777" i="2"/>
  <c r="M1777" i="22" s="1"/>
  <c r="AG1778" i="2"/>
  <c r="M1778" i="22" s="1"/>
  <c r="AG1779" i="2"/>
  <c r="M1779" i="22" s="1"/>
  <c r="AG1780" i="2"/>
  <c r="M1780" i="22" s="1"/>
  <c r="AG1781" i="2"/>
  <c r="M1781" i="22" s="1"/>
  <c r="AG1782" i="2"/>
  <c r="M1782" i="22" s="1"/>
  <c r="AG1783" i="2"/>
  <c r="M1783" i="22" s="1"/>
  <c r="AG1784" i="2"/>
  <c r="M1784" i="22" s="1"/>
  <c r="AG1785" i="2"/>
  <c r="M1785" i="22" s="1"/>
  <c r="AG1786" i="2"/>
  <c r="M1786" i="22" s="1"/>
  <c r="AG1787" i="2"/>
  <c r="M1787" i="22" s="1"/>
  <c r="AG1788" i="2"/>
  <c r="M1788" i="22" s="1"/>
  <c r="AG1789" i="2"/>
  <c r="M1789" i="22" s="1"/>
  <c r="AG1790" i="2"/>
  <c r="M1790" i="22" s="1"/>
  <c r="AG1791" i="2"/>
  <c r="M1791" i="22" s="1"/>
  <c r="AG1792" i="2"/>
  <c r="M1792" i="22" s="1"/>
  <c r="AG1793" i="2"/>
  <c r="M1793" i="22" s="1"/>
  <c r="AG1794" i="2"/>
  <c r="M1794" i="22" s="1"/>
  <c r="AG1795" i="2"/>
  <c r="M1795" i="22" s="1"/>
  <c r="AG1796" i="2"/>
  <c r="M1796" i="22" s="1"/>
  <c r="AG1797" i="2"/>
  <c r="M1797" i="22" s="1"/>
  <c r="AG1798" i="2"/>
  <c r="M1798" i="22" s="1"/>
  <c r="AG1799" i="2"/>
  <c r="M1799" i="22" s="1"/>
  <c r="AG1800" i="2"/>
  <c r="M1800" i="22" s="1"/>
  <c r="AG1801" i="2"/>
  <c r="M1801" i="22" s="1"/>
  <c r="AG1802" i="2"/>
  <c r="M1802" i="22" s="1"/>
  <c r="AG1803" i="2"/>
  <c r="M1803" i="22" s="1"/>
  <c r="AG1804" i="2"/>
  <c r="M1804" i="22" s="1"/>
  <c r="AG1805" i="2"/>
  <c r="M1805" i="22" s="1"/>
  <c r="AG1806" i="2"/>
  <c r="M1806" i="22" s="1"/>
  <c r="AG1807" i="2"/>
  <c r="M1807" i="22" s="1"/>
  <c r="AG1808" i="2"/>
  <c r="M1808" i="22" s="1"/>
  <c r="AG1809" i="2"/>
  <c r="M1809" i="22" s="1"/>
  <c r="AG1810" i="2"/>
  <c r="M1810" i="22" s="1"/>
  <c r="AG1811" i="2"/>
  <c r="M1811" i="22" s="1"/>
  <c r="AG1812" i="2"/>
  <c r="M1812" i="22" s="1"/>
  <c r="AG1813" i="2"/>
  <c r="AG1814" i="2"/>
  <c r="M1814" i="22" s="1"/>
  <c r="AG1815" i="2"/>
  <c r="M1815" i="22" s="1"/>
  <c r="AG1816" i="2"/>
  <c r="M1816" i="22" s="1"/>
  <c r="AG1817" i="2"/>
  <c r="M1817" i="22" s="1"/>
  <c r="AG1818" i="2"/>
  <c r="M1818" i="22" s="1"/>
  <c r="AG1819" i="2"/>
  <c r="M1819" i="22" s="1"/>
  <c r="AG1820" i="2"/>
  <c r="M1820" i="22" s="1"/>
  <c r="AG1821" i="2"/>
  <c r="M1821" i="22" s="1"/>
  <c r="AG1822" i="2"/>
  <c r="M1822" i="22" s="1"/>
  <c r="AG1823" i="2"/>
  <c r="M1823" i="22" s="1"/>
  <c r="AG1824" i="2"/>
  <c r="M1824" i="22" s="1"/>
  <c r="AG1825" i="2"/>
  <c r="M1825" i="22" s="1"/>
  <c r="AG1826" i="2"/>
  <c r="M1826" i="22" s="1"/>
  <c r="AG1827" i="2"/>
  <c r="M1827" i="22" s="1"/>
  <c r="AG1828" i="2"/>
  <c r="M1828" i="22" s="1"/>
  <c r="AG1829" i="2"/>
  <c r="M1829" i="22" s="1"/>
  <c r="AG1830" i="2"/>
  <c r="M1830" i="22" s="1"/>
  <c r="AG1831" i="2"/>
  <c r="M1831" i="22" s="1"/>
  <c r="AG1832" i="2"/>
  <c r="M1832" i="22" s="1"/>
  <c r="AG1833" i="2"/>
  <c r="M1833" i="22" s="1"/>
  <c r="AG1834" i="2"/>
  <c r="M1834" i="22" s="1"/>
  <c r="AG1835" i="2"/>
  <c r="M1835" i="22" s="1"/>
  <c r="AG1836" i="2"/>
  <c r="M1836" i="22" s="1"/>
  <c r="AG1837" i="2"/>
  <c r="M1837" i="22" s="1"/>
  <c r="AG1838" i="2"/>
  <c r="M1838" i="22" s="1"/>
  <c r="AG1839" i="2"/>
  <c r="M1839" i="22" s="1"/>
  <c r="AG1840" i="2"/>
  <c r="M1840" i="22" s="1"/>
  <c r="AG1841" i="2"/>
  <c r="M1841" i="22" s="1"/>
  <c r="AG1842" i="2"/>
  <c r="M1842" i="22" s="1"/>
  <c r="AG1843" i="2"/>
  <c r="M1843" i="22" s="1"/>
  <c r="AG1844" i="2"/>
  <c r="M1844" i="22" s="1"/>
  <c r="AG1845" i="2"/>
  <c r="M1845" i="22" s="1"/>
  <c r="AG1846" i="2"/>
  <c r="M1846" i="22" s="1"/>
  <c r="AG1847" i="2"/>
  <c r="M1847" i="22" s="1"/>
  <c r="AG1848" i="2"/>
  <c r="M1848" i="22" s="1"/>
  <c r="AG1849" i="2"/>
  <c r="M1849" i="22" s="1"/>
  <c r="AG1850" i="2"/>
  <c r="M1850" i="22" s="1"/>
  <c r="AG1851" i="2"/>
  <c r="M1851" i="22" s="1"/>
  <c r="AG1852" i="2"/>
  <c r="M1852" i="22" s="1"/>
  <c r="AG1853" i="2"/>
  <c r="M1853" i="22" s="1"/>
  <c r="AG1854" i="2"/>
  <c r="M1854" i="22" s="1"/>
  <c r="AG1855" i="2"/>
  <c r="M1855" i="22" s="1"/>
  <c r="AG1856" i="2"/>
  <c r="M1856" i="22" s="1"/>
  <c r="AG1857" i="2"/>
  <c r="M1857" i="22" s="1"/>
  <c r="AG1858" i="2"/>
  <c r="M1858" i="22" s="1"/>
  <c r="AG1859" i="2"/>
  <c r="M1859" i="22" s="1"/>
  <c r="AG1860" i="2"/>
  <c r="M1860" i="22" s="1"/>
  <c r="AG1861" i="2"/>
  <c r="M1861" i="22" s="1"/>
  <c r="AG1862" i="2"/>
  <c r="M1862" i="22" s="1"/>
  <c r="AG1863" i="2"/>
  <c r="M1863" i="22" s="1"/>
  <c r="AG1864" i="2"/>
  <c r="M1864" i="22" s="1"/>
  <c r="AG1865" i="2"/>
  <c r="M1865" i="22" s="1"/>
  <c r="AG1866" i="2"/>
  <c r="M1866" i="22" s="1"/>
  <c r="AG1867" i="2"/>
  <c r="M1867" i="22" s="1"/>
  <c r="AG1868" i="2"/>
  <c r="M1868" i="22" s="1"/>
  <c r="AG1869" i="2"/>
  <c r="M1869" i="22" s="1"/>
  <c r="AG1870" i="2"/>
  <c r="M1870" i="22" s="1"/>
  <c r="AG1871" i="2"/>
  <c r="M1871" i="22" s="1"/>
  <c r="AG1872" i="2"/>
  <c r="M1872" i="22" s="1"/>
  <c r="AG1873" i="2"/>
  <c r="M1873" i="22" s="1"/>
  <c r="AG1874" i="2"/>
  <c r="M1874" i="22" s="1"/>
  <c r="AG1875" i="2"/>
  <c r="M1875" i="22" s="1"/>
  <c r="AG1876" i="2"/>
  <c r="M1876" i="22" s="1"/>
  <c r="AG1877" i="2"/>
  <c r="M1877" i="22" s="1"/>
  <c r="AG1878" i="2"/>
  <c r="M1878" i="22" s="1"/>
  <c r="AG1879" i="2"/>
  <c r="M1879" i="22" s="1"/>
  <c r="AG1880" i="2"/>
  <c r="M1880" i="22" s="1"/>
  <c r="AG1881" i="2"/>
  <c r="M1881" i="22" s="1"/>
  <c r="AG1882" i="2"/>
  <c r="M1882" i="22" s="1"/>
  <c r="AG1883" i="2"/>
  <c r="M1883" i="22" s="1"/>
  <c r="AG1884" i="2"/>
  <c r="M1884" i="22" s="1"/>
  <c r="AG1885" i="2"/>
  <c r="M1885" i="22" s="1"/>
  <c r="AG1886" i="2"/>
  <c r="M1886" i="22" s="1"/>
  <c r="AG1887" i="2"/>
  <c r="M1887" i="22" s="1"/>
  <c r="AG1888" i="2"/>
  <c r="M1888" i="22" s="1"/>
  <c r="AG1889" i="2"/>
  <c r="M1889" i="22" s="1"/>
  <c r="AG1890" i="2"/>
  <c r="M1890" i="22" s="1"/>
  <c r="AG1891" i="2"/>
  <c r="M1891" i="22" s="1"/>
  <c r="AG1892" i="2"/>
  <c r="M1892" i="22" s="1"/>
  <c r="AG1893" i="2"/>
  <c r="M1893" i="22" s="1"/>
  <c r="AG1894" i="2"/>
  <c r="M1894" i="22" s="1"/>
  <c r="AG1895" i="2"/>
  <c r="M1895" i="22" s="1"/>
  <c r="AG1896" i="2"/>
  <c r="M1896" i="22" s="1"/>
  <c r="AG1897" i="2"/>
  <c r="M1897" i="22" s="1"/>
  <c r="AG1898" i="2"/>
  <c r="M1898" i="22" s="1"/>
  <c r="AG1899" i="2"/>
  <c r="M1899" i="22" s="1"/>
  <c r="AG1900" i="2"/>
  <c r="M1900" i="22" s="1"/>
  <c r="AG1901" i="2"/>
  <c r="M1901" i="22" s="1"/>
  <c r="AG1902" i="2"/>
  <c r="M1902" i="22" s="1"/>
  <c r="AG1903" i="2"/>
  <c r="M1903" i="22" s="1"/>
  <c r="AG1904" i="2"/>
  <c r="M1904" i="22" s="1"/>
  <c r="AG1905" i="2"/>
  <c r="M1905" i="22" s="1"/>
  <c r="AG1906" i="2"/>
  <c r="M1906" i="22" s="1"/>
  <c r="AG1907" i="2"/>
  <c r="M1907" i="22" s="1"/>
  <c r="AG1908" i="2"/>
  <c r="M1908" i="22" s="1"/>
  <c r="AG1909" i="2"/>
  <c r="M1909" i="22" s="1"/>
  <c r="AG1910" i="2"/>
  <c r="M1910" i="22" s="1"/>
  <c r="AG1911" i="2"/>
  <c r="M1911" i="22" s="1"/>
  <c r="AG1912" i="2"/>
  <c r="M1912" i="22" s="1"/>
  <c r="AG1913" i="2"/>
  <c r="M1913" i="22" s="1"/>
  <c r="AG1914" i="2"/>
  <c r="M1914" i="22" s="1"/>
  <c r="AG1915" i="2"/>
  <c r="M1915" i="22" s="1"/>
  <c r="AG1916" i="2"/>
  <c r="M1916" i="22" s="1"/>
  <c r="AG1917" i="2"/>
  <c r="M1917" i="22" s="1"/>
  <c r="AG1918" i="2"/>
  <c r="M1918" i="22" s="1"/>
  <c r="AG1919" i="2"/>
  <c r="M1919" i="22" s="1"/>
  <c r="AG1920" i="2"/>
  <c r="M1920" i="22" s="1"/>
  <c r="AG1921" i="2"/>
  <c r="M1921" i="22" s="1"/>
  <c r="AG1922" i="2"/>
  <c r="M1922" i="22" s="1"/>
  <c r="AG1923" i="2"/>
  <c r="M1923" i="22" s="1"/>
  <c r="AG1924" i="2"/>
  <c r="M1924" i="22" s="1"/>
  <c r="AG1925" i="2"/>
  <c r="M1925" i="22" s="1"/>
  <c r="AG1926" i="2"/>
  <c r="M1926" i="22" s="1"/>
  <c r="AG1927" i="2"/>
  <c r="M1927" i="22" s="1"/>
  <c r="AG1928" i="2"/>
  <c r="M1928" i="22" s="1"/>
  <c r="AG1929" i="2"/>
  <c r="M1929" i="22" s="1"/>
  <c r="AG1930" i="2"/>
  <c r="M1930" i="22" s="1"/>
  <c r="AG1931" i="2"/>
  <c r="M1931" i="22" s="1"/>
  <c r="AG1932" i="2"/>
  <c r="M1932" i="22" s="1"/>
  <c r="AG1933" i="2"/>
  <c r="M1933" i="22" s="1"/>
  <c r="AG1934" i="2"/>
  <c r="M1934" i="22" s="1"/>
  <c r="AG1935" i="2"/>
  <c r="M1935" i="22" s="1"/>
  <c r="AG1936" i="2"/>
  <c r="M1936" i="22" s="1"/>
  <c r="AG1937" i="2"/>
  <c r="M1937" i="22" s="1"/>
  <c r="AG1938" i="2"/>
  <c r="M1938" i="22" s="1"/>
  <c r="AG1939" i="2"/>
  <c r="M1939" i="22" s="1"/>
  <c r="AG1940" i="2"/>
  <c r="M1940" i="22" s="1"/>
  <c r="AG1941" i="2"/>
  <c r="M1941" i="22" s="1"/>
  <c r="AG1942" i="2"/>
  <c r="M1942" i="22" s="1"/>
  <c r="AG1943" i="2"/>
  <c r="M1943" i="22" s="1"/>
  <c r="AG1944" i="2"/>
  <c r="M1944" i="22" s="1"/>
  <c r="AG1945" i="2"/>
  <c r="M1945" i="22" s="1"/>
  <c r="AG1946" i="2"/>
  <c r="M1946" i="22" s="1"/>
  <c r="AG1947" i="2"/>
  <c r="M1947" i="22" s="1"/>
  <c r="AG1948" i="2"/>
  <c r="M1948" i="22" s="1"/>
  <c r="AG1949" i="2"/>
  <c r="M1949" i="22" s="1"/>
  <c r="AG1950" i="2"/>
  <c r="M1950" i="22" s="1"/>
  <c r="AG1951" i="2"/>
  <c r="M1951" i="22" s="1"/>
  <c r="AG1956" i="2"/>
  <c r="M1952" i="22" s="1"/>
  <c r="AG1957" i="2"/>
  <c r="AG1960" i="2"/>
  <c r="AG1961" i="2"/>
  <c r="AG1962" i="2"/>
  <c r="AG1967" i="2"/>
  <c r="M1956" i="22" s="1"/>
  <c r="AG1971" i="2"/>
  <c r="M1957" i="22" s="1"/>
  <c r="AG1974" i="2"/>
  <c r="AG1977" i="2"/>
  <c r="M1958" i="22" s="1"/>
  <c r="AG1982" i="2"/>
  <c r="AG1983" i="2"/>
  <c r="AG1987" i="2"/>
  <c r="M1959" i="22" s="1"/>
  <c r="AG1988" i="2"/>
  <c r="M1960" i="22" s="1"/>
  <c r="AG1993" i="2"/>
  <c r="AG1994" i="2"/>
  <c r="M1961" i="22" s="1"/>
  <c r="AG1996" i="2"/>
  <c r="M1962" i="22" s="1"/>
  <c r="AG1997" i="2"/>
  <c r="M1963" i="22" s="1"/>
  <c r="AG1999" i="2"/>
  <c r="AG2001" i="2"/>
  <c r="M1964" i="22" s="1"/>
  <c r="M340" i="22"/>
  <c r="M2" i="22"/>
  <c r="M112" i="22"/>
  <c r="M212" i="22"/>
  <c r="M232" i="22"/>
  <c r="M1385" i="22"/>
  <c r="M3" i="22"/>
  <c r="M4" i="22"/>
  <c r="M6" i="22"/>
  <c r="M11" i="22"/>
  <c r="M12" i="22"/>
  <c r="M16" i="22"/>
  <c r="M17" i="22"/>
  <c r="M18" i="22"/>
  <c r="M19" i="22"/>
  <c r="M20" i="22"/>
  <c r="M23" i="22"/>
  <c r="M24" i="22"/>
  <c r="M28" i="22"/>
  <c r="M32" i="22"/>
  <c r="M33" i="22"/>
  <c r="M34" i="22"/>
  <c r="M35" i="22"/>
  <c r="M36" i="22"/>
  <c r="M37" i="22"/>
  <c r="M45" i="22"/>
  <c r="M52" i="22"/>
  <c r="M54" i="22"/>
  <c r="M55" i="22"/>
  <c r="M60" i="22"/>
  <c r="M61" i="22"/>
  <c r="M64" i="22"/>
  <c r="M66" i="22"/>
  <c r="M67" i="22"/>
  <c r="M68" i="22"/>
  <c r="M69" i="22"/>
  <c r="M85" i="22"/>
  <c r="M88" i="22"/>
  <c r="M91" i="22"/>
  <c r="M92" i="22"/>
  <c r="M99" i="22"/>
  <c r="M108" i="22"/>
  <c r="M115" i="22"/>
  <c r="M116" i="22"/>
  <c r="M117" i="22"/>
  <c r="M118" i="22"/>
  <c r="M144" i="22"/>
  <c r="M148" i="22"/>
  <c r="M149" i="22"/>
  <c r="M150" i="22"/>
  <c r="M152" i="22"/>
  <c r="M163" i="22"/>
  <c r="M164" i="22"/>
  <c r="M166" i="22"/>
  <c r="M176" i="22"/>
  <c r="M179" i="22"/>
  <c r="M180" i="22"/>
  <c r="M196" i="22"/>
  <c r="M200" i="22"/>
  <c r="M228" i="22"/>
  <c r="M230" i="22"/>
  <c r="M244" i="22"/>
  <c r="M246" i="22"/>
  <c r="M260" i="22"/>
  <c r="M262" i="22"/>
  <c r="M268" i="22"/>
  <c r="M276" i="22"/>
  <c r="M278" i="22"/>
  <c r="M292" i="22"/>
  <c r="M308" i="22"/>
  <c r="M324" i="22"/>
  <c r="M358" i="22"/>
  <c r="M364" i="22"/>
  <c r="M390" i="22"/>
  <c r="M404" i="22"/>
  <c r="M406" i="22"/>
  <c r="M412" i="22"/>
  <c r="M422" i="22"/>
  <c r="M428" i="22"/>
  <c r="M438" i="22"/>
  <c r="M532" i="22"/>
  <c r="M534" i="22"/>
  <c r="M550" i="22"/>
  <c r="M564" i="22"/>
  <c r="M582" i="22"/>
  <c r="M614" i="22"/>
  <c r="M630" i="22"/>
  <c r="M662" i="22"/>
  <c r="M678" i="22"/>
  <c r="M708" i="22"/>
  <c r="M710" i="22"/>
  <c r="M740" i="22"/>
  <c r="M837" i="22"/>
  <c r="M870" i="22"/>
  <c r="M884" i="22"/>
  <c r="M901" i="22"/>
  <c r="M1046" i="22"/>
  <c r="M1076" i="22"/>
  <c r="M1094" i="22"/>
  <c r="M1108" i="22"/>
  <c r="M1157" i="22"/>
  <c r="M1158" i="22"/>
  <c r="M1172" i="22"/>
  <c r="M1190" i="22"/>
  <c r="M1350" i="22"/>
  <c r="M1364" i="22"/>
  <c r="M1366" i="22"/>
  <c r="M1414" i="22"/>
  <c r="M1428" i="22"/>
  <c r="M1558" i="22"/>
  <c r="M1572" i="22"/>
  <c r="M1573" i="22"/>
  <c r="M1574" i="22"/>
  <c r="M1590" i="22"/>
  <c r="M1606" i="22"/>
  <c r="M1813" i="22"/>
  <c r="AF2" i="2"/>
  <c r="L2" i="22" s="1"/>
  <c r="AF3" i="2"/>
  <c r="L3" i="22" s="1"/>
  <c r="AF4" i="2"/>
  <c r="L4" i="22" s="1"/>
  <c r="AF5" i="2"/>
  <c r="L5" i="22" s="1"/>
  <c r="AF6" i="2"/>
  <c r="L6" i="22" s="1"/>
  <c r="AF7" i="2"/>
  <c r="L7" i="22" s="1"/>
  <c r="AF8" i="2"/>
  <c r="L8" i="22" s="1"/>
  <c r="AF9" i="2"/>
  <c r="L9" i="22" s="1"/>
  <c r="AF10" i="2"/>
  <c r="L10" i="22" s="1"/>
  <c r="AF11" i="2"/>
  <c r="L11" i="22" s="1"/>
  <c r="AF12" i="2"/>
  <c r="L12" i="22" s="1"/>
  <c r="AF13" i="2"/>
  <c r="L13" i="22" s="1"/>
  <c r="AF14" i="2"/>
  <c r="L14" i="22" s="1"/>
  <c r="AF15" i="2"/>
  <c r="L15" i="22" s="1"/>
  <c r="AF16" i="2"/>
  <c r="L16" i="22" s="1"/>
  <c r="AF17" i="2"/>
  <c r="L17" i="22" s="1"/>
  <c r="AF18" i="2"/>
  <c r="L18" i="22" s="1"/>
  <c r="AF19" i="2"/>
  <c r="L19" i="22" s="1"/>
  <c r="AF20" i="2"/>
  <c r="L20" i="22" s="1"/>
  <c r="AF21" i="2"/>
  <c r="L21" i="22" s="1"/>
  <c r="AF22" i="2"/>
  <c r="L22" i="22" s="1"/>
  <c r="AF23" i="2"/>
  <c r="L23" i="22" s="1"/>
  <c r="AF24" i="2"/>
  <c r="L24" i="22" s="1"/>
  <c r="AF25" i="2"/>
  <c r="L25" i="22" s="1"/>
  <c r="AF26" i="2"/>
  <c r="L26" i="22" s="1"/>
  <c r="AF27" i="2"/>
  <c r="L27" i="22" s="1"/>
  <c r="AF28" i="2"/>
  <c r="L28" i="22" s="1"/>
  <c r="AF29" i="2"/>
  <c r="L29" i="22" s="1"/>
  <c r="AF30" i="2"/>
  <c r="L30" i="22" s="1"/>
  <c r="AF31" i="2"/>
  <c r="L31" i="22" s="1"/>
  <c r="AF32" i="2"/>
  <c r="L32" i="22" s="1"/>
  <c r="AF33" i="2"/>
  <c r="L33" i="22" s="1"/>
  <c r="AF34" i="2"/>
  <c r="L34" i="22" s="1"/>
  <c r="AF35" i="2"/>
  <c r="L35" i="22" s="1"/>
  <c r="AF36" i="2"/>
  <c r="L36" i="22" s="1"/>
  <c r="AF37" i="2"/>
  <c r="L37" i="22" s="1"/>
  <c r="AF38" i="2"/>
  <c r="L38" i="22" s="1"/>
  <c r="AF39" i="2"/>
  <c r="L39" i="22" s="1"/>
  <c r="AF40" i="2"/>
  <c r="L40" i="22" s="1"/>
  <c r="AF41" i="2"/>
  <c r="L41" i="22" s="1"/>
  <c r="AF42" i="2"/>
  <c r="L42" i="22" s="1"/>
  <c r="AF43" i="2"/>
  <c r="L43" i="22" s="1"/>
  <c r="AF44" i="2"/>
  <c r="L44" i="22" s="1"/>
  <c r="AF45" i="2"/>
  <c r="L45" i="22" s="1"/>
  <c r="AF46" i="2"/>
  <c r="L46" i="22" s="1"/>
  <c r="AF47" i="2"/>
  <c r="L47" i="22" s="1"/>
  <c r="AF48" i="2"/>
  <c r="L48" i="22" s="1"/>
  <c r="AF49" i="2"/>
  <c r="L49" i="22" s="1"/>
  <c r="AF50" i="2"/>
  <c r="L50" i="22" s="1"/>
  <c r="AF51" i="2"/>
  <c r="L51" i="22" s="1"/>
  <c r="AF52" i="2"/>
  <c r="L52" i="22" s="1"/>
  <c r="AF53" i="2"/>
  <c r="L53" i="22" s="1"/>
  <c r="AF54" i="2"/>
  <c r="L54" i="22" s="1"/>
  <c r="AF55" i="2"/>
  <c r="L55" i="22" s="1"/>
  <c r="AF56" i="2"/>
  <c r="L56" i="22" s="1"/>
  <c r="AF57" i="2"/>
  <c r="L57" i="22" s="1"/>
  <c r="AF58" i="2"/>
  <c r="L58" i="22" s="1"/>
  <c r="AF59" i="2"/>
  <c r="L59" i="22" s="1"/>
  <c r="AF60" i="2"/>
  <c r="L60" i="22" s="1"/>
  <c r="AF61" i="2"/>
  <c r="L61" i="22" s="1"/>
  <c r="AF62" i="2"/>
  <c r="L62" i="22" s="1"/>
  <c r="AF63" i="2"/>
  <c r="L63" i="22" s="1"/>
  <c r="AF64" i="2"/>
  <c r="L64" i="22" s="1"/>
  <c r="AF65" i="2"/>
  <c r="L65" i="22" s="1"/>
  <c r="AF66" i="2"/>
  <c r="L66" i="22" s="1"/>
  <c r="AF67" i="2"/>
  <c r="L67" i="22" s="1"/>
  <c r="AF68" i="2"/>
  <c r="L68" i="22" s="1"/>
  <c r="AF69" i="2"/>
  <c r="L69" i="22" s="1"/>
  <c r="AF70" i="2"/>
  <c r="L70" i="22" s="1"/>
  <c r="AF71" i="2"/>
  <c r="L71" i="22" s="1"/>
  <c r="AF72" i="2"/>
  <c r="L72" i="22" s="1"/>
  <c r="AF73" i="2"/>
  <c r="L73" i="22" s="1"/>
  <c r="AF74" i="2"/>
  <c r="L74" i="22" s="1"/>
  <c r="AF75" i="2"/>
  <c r="L75" i="22" s="1"/>
  <c r="AF76" i="2"/>
  <c r="L76" i="22" s="1"/>
  <c r="AF77" i="2"/>
  <c r="L77" i="22" s="1"/>
  <c r="AF78" i="2"/>
  <c r="L78" i="22" s="1"/>
  <c r="AF79" i="2"/>
  <c r="L79" i="22" s="1"/>
  <c r="AF80" i="2"/>
  <c r="L80" i="22" s="1"/>
  <c r="AF81" i="2"/>
  <c r="L81" i="22" s="1"/>
  <c r="AF82" i="2"/>
  <c r="L82" i="22" s="1"/>
  <c r="AF83" i="2"/>
  <c r="L83" i="22" s="1"/>
  <c r="AF84" i="2"/>
  <c r="L84" i="22" s="1"/>
  <c r="AF85" i="2"/>
  <c r="L85" i="22" s="1"/>
  <c r="AF86" i="2"/>
  <c r="L86" i="22" s="1"/>
  <c r="AF87" i="2"/>
  <c r="L87" i="22" s="1"/>
  <c r="AF88" i="2"/>
  <c r="L88" i="22" s="1"/>
  <c r="AF89" i="2"/>
  <c r="L89" i="22" s="1"/>
  <c r="AF90" i="2"/>
  <c r="L90" i="22" s="1"/>
  <c r="AF91" i="2"/>
  <c r="L91" i="22" s="1"/>
  <c r="AF92" i="2"/>
  <c r="L92" i="22" s="1"/>
  <c r="AF93" i="2"/>
  <c r="L93" i="22" s="1"/>
  <c r="AF94" i="2"/>
  <c r="L94" i="22" s="1"/>
  <c r="AF95" i="2"/>
  <c r="L95" i="22" s="1"/>
  <c r="AF96" i="2"/>
  <c r="L96" i="22" s="1"/>
  <c r="AF97" i="2"/>
  <c r="L97" i="22" s="1"/>
  <c r="AF98" i="2"/>
  <c r="L98" i="22" s="1"/>
  <c r="AF99" i="2"/>
  <c r="L99" i="22" s="1"/>
  <c r="AF100" i="2"/>
  <c r="L100" i="22" s="1"/>
  <c r="AF101" i="2"/>
  <c r="L101" i="22" s="1"/>
  <c r="AF102" i="2"/>
  <c r="L102" i="22" s="1"/>
  <c r="AF103" i="2"/>
  <c r="L103" i="22" s="1"/>
  <c r="AF104" i="2"/>
  <c r="L104" i="22" s="1"/>
  <c r="AF105" i="2"/>
  <c r="L105" i="22" s="1"/>
  <c r="AF106" i="2"/>
  <c r="L106" i="22" s="1"/>
  <c r="AF107" i="2"/>
  <c r="L107" i="22" s="1"/>
  <c r="AF108" i="2"/>
  <c r="L108" i="22" s="1"/>
  <c r="AF109" i="2"/>
  <c r="L109" i="22" s="1"/>
  <c r="AF110" i="2"/>
  <c r="L110" i="22" s="1"/>
  <c r="AF111" i="2"/>
  <c r="L111" i="22" s="1"/>
  <c r="AF112" i="2"/>
  <c r="L112" i="22" s="1"/>
  <c r="AF113" i="2"/>
  <c r="L113" i="22" s="1"/>
  <c r="AF114" i="2"/>
  <c r="L114" i="22" s="1"/>
  <c r="AF115" i="2"/>
  <c r="L115" i="22" s="1"/>
  <c r="AF116" i="2"/>
  <c r="L116" i="22" s="1"/>
  <c r="AF117" i="2"/>
  <c r="L117" i="22" s="1"/>
  <c r="AF118" i="2"/>
  <c r="L118" i="22" s="1"/>
  <c r="AF119" i="2"/>
  <c r="L119" i="22" s="1"/>
  <c r="AF120" i="2"/>
  <c r="L120" i="22" s="1"/>
  <c r="AF121" i="2"/>
  <c r="L121" i="22" s="1"/>
  <c r="AF122" i="2"/>
  <c r="L122" i="22" s="1"/>
  <c r="AF123" i="2"/>
  <c r="L123" i="22" s="1"/>
  <c r="AF124" i="2"/>
  <c r="L124" i="22" s="1"/>
  <c r="AF125" i="2"/>
  <c r="L125" i="22" s="1"/>
  <c r="AF126" i="2"/>
  <c r="L126" i="22" s="1"/>
  <c r="AF127" i="2"/>
  <c r="L127" i="22" s="1"/>
  <c r="AF128" i="2"/>
  <c r="L128" i="22" s="1"/>
  <c r="AF129" i="2"/>
  <c r="L129" i="22" s="1"/>
  <c r="AF130" i="2"/>
  <c r="L130" i="22" s="1"/>
  <c r="AF131" i="2"/>
  <c r="L131" i="22" s="1"/>
  <c r="AF132" i="2"/>
  <c r="L132" i="22" s="1"/>
  <c r="AF133" i="2"/>
  <c r="L133" i="22" s="1"/>
  <c r="AF134" i="2"/>
  <c r="L134" i="22" s="1"/>
  <c r="AF135" i="2"/>
  <c r="L135" i="22" s="1"/>
  <c r="AF136" i="2"/>
  <c r="L136" i="22" s="1"/>
  <c r="AF137" i="2"/>
  <c r="L137" i="22" s="1"/>
  <c r="AF138" i="2"/>
  <c r="L138" i="22" s="1"/>
  <c r="AF139" i="2"/>
  <c r="L139" i="22" s="1"/>
  <c r="AF140" i="2"/>
  <c r="L140" i="22" s="1"/>
  <c r="AF141" i="2"/>
  <c r="L141" i="22" s="1"/>
  <c r="AF142" i="2"/>
  <c r="L142" i="22" s="1"/>
  <c r="AF143" i="2"/>
  <c r="L143" i="22" s="1"/>
  <c r="AF144" i="2"/>
  <c r="L144" i="22" s="1"/>
  <c r="AF145" i="2"/>
  <c r="L145" i="22" s="1"/>
  <c r="AF146" i="2"/>
  <c r="L146" i="22" s="1"/>
  <c r="AF147" i="2"/>
  <c r="L147" i="22" s="1"/>
  <c r="AF148" i="2"/>
  <c r="L148" i="22" s="1"/>
  <c r="AF149" i="2"/>
  <c r="L149" i="22" s="1"/>
  <c r="AF150" i="2"/>
  <c r="L150" i="22" s="1"/>
  <c r="AF151" i="2"/>
  <c r="L151" i="22" s="1"/>
  <c r="AF152" i="2"/>
  <c r="L152" i="22" s="1"/>
  <c r="AF153" i="2"/>
  <c r="L153" i="22" s="1"/>
  <c r="AF154" i="2"/>
  <c r="L154" i="22" s="1"/>
  <c r="AF155" i="2"/>
  <c r="L155" i="22" s="1"/>
  <c r="AF156" i="2"/>
  <c r="L156" i="22" s="1"/>
  <c r="AF157" i="2"/>
  <c r="L157" i="22" s="1"/>
  <c r="AF158" i="2"/>
  <c r="L158" i="22" s="1"/>
  <c r="AF159" i="2"/>
  <c r="L159" i="22" s="1"/>
  <c r="AF160" i="2"/>
  <c r="L160" i="22" s="1"/>
  <c r="AF161" i="2"/>
  <c r="L161" i="22" s="1"/>
  <c r="AF162" i="2"/>
  <c r="L162" i="22" s="1"/>
  <c r="AF163" i="2"/>
  <c r="L163" i="22" s="1"/>
  <c r="AF164" i="2"/>
  <c r="L164" i="22" s="1"/>
  <c r="AF165" i="2"/>
  <c r="L165" i="22" s="1"/>
  <c r="AF166" i="2"/>
  <c r="L166" i="22" s="1"/>
  <c r="AF167" i="2"/>
  <c r="L167" i="22" s="1"/>
  <c r="AF168" i="2"/>
  <c r="L168" i="22" s="1"/>
  <c r="AF169" i="2"/>
  <c r="L169" i="22" s="1"/>
  <c r="AF170" i="2"/>
  <c r="L170" i="22" s="1"/>
  <c r="AF171" i="2"/>
  <c r="L171" i="22" s="1"/>
  <c r="AF172" i="2"/>
  <c r="L172" i="22" s="1"/>
  <c r="AF173" i="2"/>
  <c r="L173" i="22" s="1"/>
  <c r="AF174" i="2"/>
  <c r="L174" i="22" s="1"/>
  <c r="AF175" i="2"/>
  <c r="L175" i="22" s="1"/>
  <c r="AF176" i="2"/>
  <c r="L176" i="22" s="1"/>
  <c r="AF177" i="2"/>
  <c r="L177" i="22" s="1"/>
  <c r="AF178" i="2"/>
  <c r="L178" i="22" s="1"/>
  <c r="AF179" i="2"/>
  <c r="L179" i="22" s="1"/>
  <c r="AF180" i="2"/>
  <c r="L180" i="22" s="1"/>
  <c r="AF181" i="2"/>
  <c r="L181" i="22" s="1"/>
  <c r="AF182" i="2"/>
  <c r="L182" i="22" s="1"/>
  <c r="AF183" i="2"/>
  <c r="L183" i="22" s="1"/>
  <c r="AF184" i="2"/>
  <c r="L184" i="22" s="1"/>
  <c r="AF185" i="2"/>
  <c r="L185" i="22" s="1"/>
  <c r="AF186" i="2"/>
  <c r="L186" i="22" s="1"/>
  <c r="AF187" i="2"/>
  <c r="L187" i="22" s="1"/>
  <c r="AF188" i="2"/>
  <c r="L188" i="22" s="1"/>
  <c r="AF189" i="2"/>
  <c r="L189" i="22" s="1"/>
  <c r="AF190" i="2"/>
  <c r="L190" i="22" s="1"/>
  <c r="AF191" i="2"/>
  <c r="L191" i="22" s="1"/>
  <c r="AF192" i="2"/>
  <c r="L192" i="22" s="1"/>
  <c r="AF193" i="2"/>
  <c r="L193" i="22" s="1"/>
  <c r="AF194" i="2"/>
  <c r="L194" i="22" s="1"/>
  <c r="AF195" i="2"/>
  <c r="L195" i="22" s="1"/>
  <c r="AF196" i="2"/>
  <c r="L196" i="22" s="1"/>
  <c r="AF197" i="2"/>
  <c r="L197" i="22" s="1"/>
  <c r="AF198" i="2"/>
  <c r="L198" i="22" s="1"/>
  <c r="AF199" i="2"/>
  <c r="L199" i="22" s="1"/>
  <c r="AF200" i="2"/>
  <c r="L200" i="22" s="1"/>
  <c r="AF201" i="2"/>
  <c r="L201" i="22" s="1"/>
  <c r="AF202" i="2"/>
  <c r="L202" i="22" s="1"/>
  <c r="AF203" i="2"/>
  <c r="L203" i="22" s="1"/>
  <c r="AF204" i="2"/>
  <c r="L204" i="22" s="1"/>
  <c r="AF205" i="2"/>
  <c r="L205" i="22" s="1"/>
  <c r="AF206" i="2"/>
  <c r="L206" i="22" s="1"/>
  <c r="AF207" i="2"/>
  <c r="L207" i="22" s="1"/>
  <c r="AF208" i="2"/>
  <c r="L208" i="22" s="1"/>
  <c r="AF209" i="2"/>
  <c r="L209" i="22" s="1"/>
  <c r="AF210" i="2"/>
  <c r="L210" i="22" s="1"/>
  <c r="AF211" i="2"/>
  <c r="L211" i="22" s="1"/>
  <c r="AF212" i="2"/>
  <c r="L212" i="22" s="1"/>
  <c r="AF213" i="2"/>
  <c r="L213" i="22" s="1"/>
  <c r="AF214" i="2"/>
  <c r="L214" i="22" s="1"/>
  <c r="AF215" i="2"/>
  <c r="L215" i="22" s="1"/>
  <c r="AF216" i="2"/>
  <c r="L216" i="22" s="1"/>
  <c r="AF217" i="2"/>
  <c r="L217" i="22" s="1"/>
  <c r="AF218" i="2"/>
  <c r="L218" i="22" s="1"/>
  <c r="AF219" i="2"/>
  <c r="L219" i="22" s="1"/>
  <c r="AF220" i="2"/>
  <c r="L220" i="22" s="1"/>
  <c r="AF221" i="2"/>
  <c r="L221" i="22" s="1"/>
  <c r="AF222" i="2"/>
  <c r="L222" i="22" s="1"/>
  <c r="AF223" i="2"/>
  <c r="L223" i="22" s="1"/>
  <c r="AF224" i="2"/>
  <c r="L224" i="22" s="1"/>
  <c r="AF225" i="2"/>
  <c r="L225" i="22" s="1"/>
  <c r="AF226" i="2"/>
  <c r="L226" i="22" s="1"/>
  <c r="AF227" i="2"/>
  <c r="L227" i="22" s="1"/>
  <c r="AF228" i="2"/>
  <c r="L228" i="22" s="1"/>
  <c r="AF229" i="2"/>
  <c r="L229" i="22" s="1"/>
  <c r="AF230" i="2"/>
  <c r="L230" i="22" s="1"/>
  <c r="AF231" i="2"/>
  <c r="L231" i="22" s="1"/>
  <c r="AF232" i="2"/>
  <c r="L232" i="22" s="1"/>
  <c r="AF233" i="2"/>
  <c r="L233" i="22" s="1"/>
  <c r="AF234" i="2"/>
  <c r="L234" i="22" s="1"/>
  <c r="AF235" i="2"/>
  <c r="L235" i="22" s="1"/>
  <c r="AF236" i="2"/>
  <c r="L236" i="22" s="1"/>
  <c r="AF237" i="2"/>
  <c r="L237" i="22" s="1"/>
  <c r="AF238" i="2"/>
  <c r="L238" i="22" s="1"/>
  <c r="AF239" i="2"/>
  <c r="L239" i="22" s="1"/>
  <c r="AF240" i="2"/>
  <c r="L240" i="22" s="1"/>
  <c r="AF241" i="2"/>
  <c r="L241" i="22" s="1"/>
  <c r="AF242" i="2"/>
  <c r="L242" i="22" s="1"/>
  <c r="AF243" i="2"/>
  <c r="L243" i="22" s="1"/>
  <c r="AF244" i="2"/>
  <c r="L244" i="22" s="1"/>
  <c r="AF245" i="2"/>
  <c r="L245" i="22" s="1"/>
  <c r="AF246" i="2"/>
  <c r="L246" i="22" s="1"/>
  <c r="AF247" i="2"/>
  <c r="L247" i="22" s="1"/>
  <c r="AF248" i="2"/>
  <c r="L248" i="22" s="1"/>
  <c r="AF249" i="2"/>
  <c r="L249" i="22" s="1"/>
  <c r="AF250" i="2"/>
  <c r="L250" i="22" s="1"/>
  <c r="AF251" i="2"/>
  <c r="L251" i="22" s="1"/>
  <c r="AF252" i="2"/>
  <c r="L252" i="22" s="1"/>
  <c r="AF253" i="2"/>
  <c r="L253" i="22" s="1"/>
  <c r="AF254" i="2"/>
  <c r="L254" i="22" s="1"/>
  <c r="AF255" i="2"/>
  <c r="L255" i="22" s="1"/>
  <c r="AF256" i="2"/>
  <c r="L256" i="22" s="1"/>
  <c r="AF257" i="2"/>
  <c r="L257" i="22" s="1"/>
  <c r="AF258" i="2"/>
  <c r="L258" i="22" s="1"/>
  <c r="AF259" i="2"/>
  <c r="L259" i="22" s="1"/>
  <c r="AF260" i="2"/>
  <c r="L260" i="22" s="1"/>
  <c r="AF261" i="2"/>
  <c r="L261" i="22" s="1"/>
  <c r="AF262" i="2"/>
  <c r="L262" i="22" s="1"/>
  <c r="AF263" i="2"/>
  <c r="L263" i="22" s="1"/>
  <c r="AF264" i="2"/>
  <c r="L264" i="22" s="1"/>
  <c r="AF265" i="2"/>
  <c r="L265" i="22" s="1"/>
  <c r="AF266" i="2"/>
  <c r="L266" i="22" s="1"/>
  <c r="AF267" i="2"/>
  <c r="L267" i="22" s="1"/>
  <c r="AF268" i="2"/>
  <c r="L268" i="22" s="1"/>
  <c r="AF269" i="2"/>
  <c r="L269" i="22" s="1"/>
  <c r="AF270" i="2"/>
  <c r="L270" i="22" s="1"/>
  <c r="AF271" i="2"/>
  <c r="L271" i="22" s="1"/>
  <c r="AF272" i="2"/>
  <c r="L272" i="22" s="1"/>
  <c r="AF273" i="2"/>
  <c r="L273" i="22" s="1"/>
  <c r="AF274" i="2"/>
  <c r="L274" i="22" s="1"/>
  <c r="AF275" i="2"/>
  <c r="L275" i="22" s="1"/>
  <c r="AF276" i="2"/>
  <c r="L276" i="22" s="1"/>
  <c r="AF277" i="2"/>
  <c r="L277" i="22" s="1"/>
  <c r="AF278" i="2"/>
  <c r="L278" i="22" s="1"/>
  <c r="AF279" i="2"/>
  <c r="L279" i="22" s="1"/>
  <c r="AF280" i="2"/>
  <c r="L280" i="22" s="1"/>
  <c r="AF281" i="2"/>
  <c r="L281" i="22" s="1"/>
  <c r="AF282" i="2"/>
  <c r="L282" i="22" s="1"/>
  <c r="AF283" i="2"/>
  <c r="L283" i="22" s="1"/>
  <c r="AF284" i="2"/>
  <c r="L284" i="22" s="1"/>
  <c r="AF285" i="2"/>
  <c r="L285" i="22" s="1"/>
  <c r="AF286" i="2"/>
  <c r="L286" i="22" s="1"/>
  <c r="AF287" i="2"/>
  <c r="L287" i="22" s="1"/>
  <c r="AF288" i="2"/>
  <c r="L288" i="22" s="1"/>
  <c r="AF289" i="2"/>
  <c r="L289" i="22" s="1"/>
  <c r="AF290" i="2"/>
  <c r="L290" i="22" s="1"/>
  <c r="AF291" i="2"/>
  <c r="L291" i="22" s="1"/>
  <c r="AF292" i="2"/>
  <c r="L292" i="22" s="1"/>
  <c r="AF293" i="2"/>
  <c r="L293" i="22" s="1"/>
  <c r="AF294" i="2"/>
  <c r="L294" i="22" s="1"/>
  <c r="AF295" i="2"/>
  <c r="L295" i="22" s="1"/>
  <c r="AF296" i="2"/>
  <c r="L296" i="22" s="1"/>
  <c r="AF297" i="2"/>
  <c r="L297" i="22" s="1"/>
  <c r="AF298" i="2"/>
  <c r="L298" i="22" s="1"/>
  <c r="AF299" i="2"/>
  <c r="L299" i="22" s="1"/>
  <c r="AF300" i="2"/>
  <c r="L300" i="22" s="1"/>
  <c r="AF301" i="2"/>
  <c r="L301" i="22" s="1"/>
  <c r="AF302" i="2"/>
  <c r="L302" i="22" s="1"/>
  <c r="AF303" i="2"/>
  <c r="L303" i="22" s="1"/>
  <c r="AF304" i="2"/>
  <c r="L304" i="22" s="1"/>
  <c r="AF305" i="2"/>
  <c r="L305" i="22" s="1"/>
  <c r="AF306" i="2"/>
  <c r="L306" i="22" s="1"/>
  <c r="AF307" i="2"/>
  <c r="L307" i="22" s="1"/>
  <c r="AF308" i="2"/>
  <c r="L308" i="22" s="1"/>
  <c r="AF309" i="2"/>
  <c r="L309" i="22" s="1"/>
  <c r="AF310" i="2"/>
  <c r="L310" i="22" s="1"/>
  <c r="AF311" i="2"/>
  <c r="L311" i="22" s="1"/>
  <c r="AF312" i="2"/>
  <c r="L312" i="22" s="1"/>
  <c r="AF313" i="2"/>
  <c r="L313" i="22" s="1"/>
  <c r="AF314" i="2"/>
  <c r="L314" i="22" s="1"/>
  <c r="AF315" i="2"/>
  <c r="L315" i="22" s="1"/>
  <c r="AF316" i="2"/>
  <c r="L316" i="22" s="1"/>
  <c r="AF317" i="2"/>
  <c r="L317" i="22" s="1"/>
  <c r="AF318" i="2"/>
  <c r="L318" i="22" s="1"/>
  <c r="AF319" i="2"/>
  <c r="L319" i="22" s="1"/>
  <c r="AF320" i="2"/>
  <c r="L320" i="22" s="1"/>
  <c r="AF321" i="2"/>
  <c r="L321" i="22" s="1"/>
  <c r="AF322" i="2"/>
  <c r="L322" i="22" s="1"/>
  <c r="AF323" i="2"/>
  <c r="L323" i="22" s="1"/>
  <c r="AF324" i="2"/>
  <c r="L324" i="22" s="1"/>
  <c r="AF325" i="2"/>
  <c r="L325" i="22" s="1"/>
  <c r="AF326" i="2"/>
  <c r="L326" i="22" s="1"/>
  <c r="AF327" i="2"/>
  <c r="L327" i="22" s="1"/>
  <c r="AF328" i="2"/>
  <c r="L328" i="22" s="1"/>
  <c r="AF329" i="2"/>
  <c r="L329" i="22" s="1"/>
  <c r="AF330" i="2"/>
  <c r="L330" i="22" s="1"/>
  <c r="AF331" i="2"/>
  <c r="L331" i="22" s="1"/>
  <c r="AF332" i="2"/>
  <c r="L332" i="22" s="1"/>
  <c r="AF333" i="2"/>
  <c r="L333" i="22" s="1"/>
  <c r="AF334" i="2"/>
  <c r="L334" i="22" s="1"/>
  <c r="AF335" i="2"/>
  <c r="L335" i="22" s="1"/>
  <c r="AF336" i="2"/>
  <c r="L336" i="22" s="1"/>
  <c r="AF337" i="2"/>
  <c r="L337" i="22" s="1"/>
  <c r="AF338" i="2"/>
  <c r="L338" i="22" s="1"/>
  <c r="AF339" i="2"/>
  <c r="L339" i="22" s="1"/>
  <c r="AF340" i="2"/>
  <c r="L340" i="22" s="1"/>
  <c r="AF341" i="2"/>
  <c r="L341" i="22" s="1"/>
  <c r="AF342" i="2"/>
  <c r="L342" i="22" s="1"/>
  <c r="AF343" i="2"/>
  <c r="L343" i="22" s="1"/>
  <c r="AF344" i="2"/>
  <c r="L344" i="22" s="1"/>
  <c r="AF345" i="2"/>
  <c r="L345" i="22" s="1"/>
  <c r="AF346" i="2"/>
  <c r="L346" i="22" s="1"/>
  <c r="AF347" i="2"/>
  <c r="L347" i="22" s="1"/>
  <c r="AF348" i="2"/>
  <c r="L348" i="22" s="1"/>
  <c r="AF349" i="2"/>
  <c r="L349" i="22" s="1"/>
  <c r="AF350" i="2"/>
  <c r="L350" i="22" s="1"/>
  <c r="AF351" i="2"/>
  <c r="L351" i="22" s="1"/>
  <c r="AF352" i="2"/>
  <c r="L352" i="22" s="1"/>
  <c r="AF353" i="2"/>
  <c r="L353" i="22" s="1"/>
  <c r="AF354" i="2"/>
  <c r="L354" i="22" s="1"/>
  <c r="AF355" i="2"/>
  <c r="L355" i="22" s="1"/>
  <c r="AF356" i="2"/>
  <c r="L356" i="22" s="1"/>
  <c r="AF357" i="2"/>
  <c r="L357" i="22" s="1"/>
  <c r="AF358" i="2"/>
  <c r="L358" i="22" s="1"/>
  <c r="AF359" i="2"/>
  <c r="L359" i="22" s="1"/>
  <c r="AF360" i="2"/>
  <c r="L360" i="22" s="1"/>
  <c r="AF361" i="2"/>
  <c r="L361" i="22" s="1"/>
  <c r="AF362" i="2"/>
  <c r="L362" i="22" s="1"/>
  <c r="AF363" i="2"/>
  <c r="L363" i="22" s="1"/>
  <c r="AF364" i="2"/>
  <c r="L364" i="22" s="1"/>
  <c r="AF365" i="2"/>
  <c r="L365" i="22" s="1"/>
  <c r="AF366" i="2"/>
  <c r="L366" i="22" s="1"/>
  <c r="AF367" i="2"/>
  <c r="L367" i="22" s="1"/>
  <c r="AF368" i="2"/>
  <c r="L368" i="22" s="1"/>
  <c r="AF369" i="2"/>
  <c r="L369" i="22" s="1"/>
  <c r="AF370" i="2"/>
  <c r="L370" i="22" s="1"/>
  <c r="AF371" i="2"/>
  <c r="L371" i="22" s="1"/>
  <c r="AF372" i="2"/>
  <c r="L372" i="22" s="1"/>
  <c r="AF373" i="2"/>
  <c r="L373" i="22" s="1"/>
  <c r="AF374" i="2"/>
  <c r="L374" i="22" s="1"/>
  <c r="AF375" i="2"/>
  <c r="L375" i="22" s="1"/>
  <c r="AF376" i="2"/>
  <c r="L376" i="22" s="1"/>
  <c r="AF377" i="2"/>
  <c r="L377" i="22" s="1"/>
  <c r="AF378" i="2"/>
  <c r="L378" i="22" s="1"/>
  <c r="AF379" i="2"/>
  <c r="L379" i="22" s="1"/>
  <c r="AF380" i="2"/>
  <c r="L380" i="22" s="1"/>
  <c r="AF381" i="2"/>
  <c r="L381" i="22" s="1"/>
  <c r="AF382" i="2"/>
  <c r="L382" i="22" s="1"/>
  <c r="AF383" i="2"/>
  <c r="L383" i="22" s="1"/>
  <c r="AF384" i="2"/>
  <c r="L384" i="22" s="1"/>
  <c r="AF385" i="2"/>
  <c r="L385" i="22" s="1"/>
  <c r="AF386" i="2"/>
  <c r="L386" i="22" s="1"/>
  <c r="AF387" i="2"/>
  <c r="L387" i="22" s="1"/>
  <c r="AF388" i="2"/>
  <c r="L388" i="22" s="1"/>
  <c r="AF389" i="2"/>
  <c r="L389" i="22" s="1"/>
  <c r="AF390" i="2"/>
  <c r="L390" i="22" s="1"/>
  <c r="AF391" i="2"/>
  <c r="L391" i="22" s="1"/>
  <c r="AF392" i="2"/>
  <c r="L392" i="22" s="1"/>
  <c r="AF393" i="2"/>
  <c r="L393" i="22" s="1"/>
  <c r="AF394" i="2"/>
  <c r="L394" i="22" s="1"/>
  <c r="AF395" i="2"/>
  <c r="L395" i="22" s="1"/>
  <c r="AF396" i="2"/>
  <c r="L396" i="22" s="1"/>
  <c r="AF397" i="2"/>
  <c r="L397" i="22" s="1"/>
  <c r="AF398" i="2"/>
  <c r="L398" i="22" s="1"/>
  <c r="AF399" i="2"/>
  <c r="L399" i="22" s="1"/>
  <c r="AF400" i="2"/>
  <c r="L400" i="22" s="1"/>
  <c r="AF401" i="2"/>
  <c r="L401" i="22" s="1"/>
  <c r="AF402" i="2"/>
  <c r="L402" i="22" s="1"/>
  <c r="AF403" i="2"/>
  <c r="L403" i="22" s="1"/>
  <c r="AF404" i="2"/>
  <c r="L404" i="22" s="1"/>
  <c r="AF405" i="2"/>
  <c r="L405" i="22" s="1"/>
  <c r="AF406" i="2"/>
  <c r="L406" i="22" s="1"/>
  <c r="AF407" i="2"/>
  <c r="L407" i="22" s="1"/>
  <c r="AF408" i="2"/>
  <c r="L408" i="22" s="1"/>
  <c r="AF409" i="2"/>
  <c r="L409" i="22" s="1"/>
  <c r="AF410" i="2"/>
  <c r="L410" i="22" s="1"/>
  <c r="AF411" i="2"/>
  <c r="L411" i="22" s="1"/>
  <c r="AF412" i="2"/>
  <c r="L412" i="22" s="1"/>
  <c r="AF413" i="2"/>
  <c r="L413" i="22" s="1"/>
  <c r="AF414" i="2"/>
  <c r="L414" i="22" s="1"/>
  <c r="AF415" i="2"/>
  <c r="L415" i="22" s="1"/>
  <c r="AF416" i="2"/>
  <c r="L416" i="22" s="1"/>
  <c r="AF417" i="2"/>
  <c r="L417" i="22" s="1"/>
  <c r="AF418" i="2"/>
  <c r="L418" i="22" s="1"/>
  <c r="AF419" i="2"/>
  <c r="L419" i="22" s="1"/>
  <c r="AF420" i="2"/>
  <c r="L420" i="22" s="1"/>
  <c r="AF421" i="2"/>
  <c r="L421" i="22" s="1"/>
  <c r="AF422" i="2"/>
  <c r="L422" i="22" s="1"/>
  <c r="AF423" i="2"/>
  <c r="L423" i="22" s="1"/>
  <c r="AF424" i="2"/>
  <c r="L424" i="22" s="1"/>
  <c r="AF425" i="2"/>
  <c r="L425" i="22" s="1"/>
  <c r="AF426" i="2"/>
  <c r="L426" i="22" s="1"/>
  <c r="AF427" i="2"/>
  <c r="L427" i="22" s="1"/>
  <c r="AF428" i="2"/>
  <c r="L428" i="22" s="1"/>
  <c r="AF429" i="2"/>
  <c r="L429" i="22" s="1"/>
  <c r="AF430" i="2"/>
  <c r="L430" i="22" s="1"/>
  <c r="AF431" i="2"/>
  <c r="L431" i="22" s="1"/>
  <c r="AF432" i="2"/>
  <c r="L432" i="22" s="1"/>
  <c r="AF433" i="2"/>
  <c r="L433" i="22" s="1"/>
  <c r="AF434" i="2"/>
  <c r="L434" i="22" s="1"/>
  <c r="AF435" i="2"/>
  <c r="L435" i="22" s="1"/>
  <c r="AF436" i="2"/>
  <c r="L436" i="22" s="1"/>
  <c r="AF437" i="2"/>
  <c r="L437" i="22" s="1"/>
  <c r="AF438" i="2"/>
  <c r="L438" i="22" s="1"/>
  <c r="AF439" i="2"/>
  <c r="L439" i="22" s="1"/>
  <c r="AF440" i="2"/>
  <c r="L440" i="22" s="1"/>
  <c r="AF441" i="2"/>
  <c r="L441" i="22" s="1"/>
  <c r="AF442" i="2"/>
  <c r="L442" i="22" s="1"/>
  <c r="AF443" i="2"/>
  <c r="L443" i="22" s="1"/>
  <c r="AF444" i="2"/>
  <c r="L444" i="22" s="1"/>
  <c r="AF445" i="2"/>
  <c r="L445" i="22" s="1"/>
  <c r="AF446" i="2"/>
  <c r="L446" i="22" s="1"/>
  <c r="AF447" i="2"/>
  <c r="L447" i="22" s="1"/>
  <c r="AF448" i="2"/>
  <c r="L448" i="22" s="1"/>
  <c r="AF449" i="2"/>
  <c r="L449" i="22" s="1"/>
  <c r="AF450" i="2"/>
  <c r="L450" i="22" s="1"/>
  <c r="AF451" i="2"/>
  <c r="L451" i="22" s="1"/>
  <c r="AF452" i="2"/>
  <c r="L452" i="22" s="1"/>
  <c r="AF453" i="2"/>
  <c r="L453" i="22" s="1"/>
  <c r="AF454" i="2"/>
  <c r="L454" i="22" s="1"/>
  <c r="AF455" i="2"/>
  <c r="L455" i="22" s="1"/>
  <c r="AF456" i="2"/>
  <c r="L456" i="22" s="1"/>
  <c r="AF457" i="2"/>
  <c r="L457" i="22" s="1"/>
  <c r="AF458" i="2"/>
  <c r="L458" i="22" s="1"/>
  <c r="AF459" i="2"/>
  <c r="L459" i="22" s="1"/>
  <c r="AF460" i="2"/>
  <c r="L460" i="22" s="1"/>
  <c r="AF461" i="2"/>
  <c r="L461" i="22" s="1"/>
  <c r="AF462" i="2"/>
  <c r="L462" i="22" s="1"/>
  <c r="AF463" i="2"/>
  <c r="L463" i="22" s="1"/>
  <c r="AF464" i="2"/>
  <c r="L464" i="22" s="1"/>
  <c r="AF465" i="2"/>
  <c r="L465" i="22" s="1"/>
  <c r="AF466" i="2"/>
  <c r="L466" i="22" s="1"/>
  <c r="AF467" i="2"/>
  <c r="L467" i="22" s="1"/>
  <c r="AF468" i="2"/>
  <c r="L468" i="22" s="1"/>
  <c r="AF469" i="2"/>
  <c r="L469" i="22" s="1"/>
  <c r="AF470" i="2"/>
  <c r="L470" i="22" s="1"/>
  <c r="AF471" i="2"/>
  <c r="L471" i="22" s="1"/>
  <c r="AF472" i="2"/>
  <c r="L472" i="22" s="1"/>
  <c r="AF473" i="2"/>
  <c r="L473" i="22" s="1"/>
  <c r="AF474" i="2"/>
  <c r="L474" i="22" s="1"/>
  <c r="AF475" i="2"/>
  <c r="L475" i="22" s="1"/>
  <c r="AF476" i="2"/>
  <c r="L476" i="22" s="1"/>
  <c r="AF477" i="2"/>
  <c r="L477" i="22" s="1"/>
  <c r="AF478" i="2"/>
  <c r="L478" i="22" s="1"/>
  <c r="AF479" i="2"/>
  <c r="L479" i="22" s="1"/>
  <c r="AF480" i="2"/>
  <c r="L480" i="22" s="1"/>
  <c r="AF481" i="2"/>
  <c r="L481" i="22" s="1"/>
  <c r="AF482" i="2"/>
  <c r="L482" i="22" s="1"/>
  <c r="AF483" i="2"/>
  <c r="L483" i="22" s="1"/>
  <c r="AF484" i="2"/>
  <c r="L484" i="22" s="1"/>
  <c r="AF485" i="2"/>
  <c r="L485" i="22" s="1"/>
  <c r="AF486" i="2"/>
  <c r="L486" i="22" s="1"/>
  <c r="AF487" i="2"/>
  <c r="L487" i="22" s="1"/>
  <c r="AF488" i="2"/>
  <c r="L488" i="22" s="1"/>
  <c r="AF489" i="2"/>
  <c r="L489" i="22" s="1"/>
  <c r="AF490" i="2"/>
  <c r="L490" i="22" s="1"/>
  <c r="AF491" i="2"/>
  <c r="L491" i="22" s="1"/>
  <c r="AF492" i="2"/>
  <c r="L492" i="22" s="1"/>
  <c r="AF493" i="2"/>
  <c r="L493" i="22" s="1"/>
  <c r="AF494" i="2"/>
  <c r="L494" i="22" s="1"/>
  <c r="AF495" i="2"/>
  <c r="L495" i="22" s="1"/>
  <c r="AF496" i="2"/>
  <c r="L496" i="22" s="1"/>
  <c r="AF497" i="2"/>
  <c r="L497" i="22" s="1"/>
  <c r="AF498" i="2"/>
  <c r="L498" i="22" s="1"/>
  <c r="AF499" i="2"/>
  <c r="L499" i="22" s="1"/>
  <c r="AF500" i="2"/>
  <c r="L500" i="22" s="1"/>
  <c r="AF501" i="2"/>
  <c r="L501" i="22" s="1"/>
  <c r="AF502" i="2"/>
  <c r="L502" i="22" s="1"/>
  <c r="AF503" i="2"/>
  <c r="L503" i="22" s="1"/>
  <c r="AF504" i="2"/>
  <c r="L504" i="22" s="1"/>
  <c r="AF505" i="2"/>
  <c r="L505" i="22" s="1"/>
  <c r="AF506" i="2"/>
  <c r="L506" i="22" s="1"/>
  <c r="AF507" i="2"/>
  <c r="L507" i="22" s="1"/>
  <c r="AF508" i="2"/>
  <c r="L508" i="22" s="1"/>
  <c r="AF509" i="2"/>
  <c r="L509" i="22" s="1"/>
  <c r="AF510" i="2"/>
  <c r="L510" i="22" s="1"/>
  <c r="AF511" i="2"/>
  <c r="L511" i="22" s="1"/>
  <c r="AF512" i="2"/>
  <c r="L512" i="22" s="1"/>
  <c r="AF513" i="2"/>
  <c r="L513" i="22" s="1"/>
  <c r="AF514" i="2"/>
  <c r="L514" i="22" s="1"/>
  <c r="AF515" i="2"/>
  <c r="L515" i="22" s="1"/>
  <c r="AF516" i="2"/>
  <c r="L516" i="22" s="1"/>
  <c r="AF517" i="2"/>
  <c r="L517" i="22" s="1"/>
  <c r="AF518" i="2"/>
  <c r="L518" i="22" s="1"/>
  <c r="AF519" i="2"/>
  <c r="L519" i="22" s="1"/>
  <c r="AF520" i="2"/>
  <c r="L520" i="22" s="1"/>
  <c r="AF521" i="2"/>
  <c r="L521" i="22" s="1"/>
  <c r="AF522" i="2"/>
  <c r="L522" i="22" s="1"/>
  <c r="AF523" i="2"/>
  <c r="L523" i="22" s="1"/>
  <c r="AF524" i="2"/>
  <c r="L524" i="22" s="1"/>
  <c r="AF525" i="2"/>
  <c r="L525" i="22" s="1"/>
  <c r="AF526" i="2"/>
  <c r="L526" i="22" s="1"/>
  <c r="AF527" i="2"/>
  <c r="L527" i="22" s="1"/>
  <c r="AF528" i="2"/>
  <c r="L528" i="22" s="1"/>
  <c r="AF529" i="2"/>
  <c r="L529" i="22" s="1"/>
  <c r="AF530" i="2"/>
  <c r="L530" i="22" s="1"/>
  <c r="AF531" i="2"/>
  <c r="L531" i="22" s="1"/>
  <c r="AF532" i="2"/>
  <c r="L532" i="22" s="1"/>
  <c r="AF533" i="2"/>
  <c r="L533" i="22" s="1"/>
  <c r="AF534" i="2"/>
  <c r="L534" i="22" s="1"/>
  <c r="AF535" i="2"/>
  <c r="L535" i="22" s="1"/>
  <c r="AF536" i="2"/>
  <c r="L536" i="22" s="1"/>
  <c r="AF537" i="2"/>
  <c r="L537" i="22" s="1"/>
  <c r="AF538" i="2"/>
  <c r="L538" i="22" s="1"/>
  <c r="AF539" i="2"/>
  <c r="L539" i="22" s="1"/>
  <c r="AF540" i="2"/>
  <c r="L540" i="22" s="1"/>
  <c r="AF541" i="2"/>
  <c r="L541" i="22" s="1"/>
  <c r="AF542" i="2"/>
  <c r="L542" i="22" s="1"/>
  <c r="AF543" i="2"/>
  <c r="L543" i="22" s="1"/>
  <c r="AF544" i="2"/>
  <c r="L544" i="22" s="1"/>
  <c r="AF545" i="2"/>
  <c r="L545" i="22" s="1"/>
  <c r="AF546" i="2"/>
  <c r="L546" i="22" s="1"/>
  <c r="AF547" i="2"/>
  <c r="L547" i="22" s="1"/>
  <c r="AF548" i="2"/>
  <c r="L548" i="22" s="1"/>
  <c r="AF549" i="2"/>
  <c r="L549" i="22" s="1"/>
  <c r="AF550" i="2"/>
  <c r="L550" i="22" s="1"/>
  <c r="AF551" i="2"/>
  <c r="L551" i="22" s="1"/>
  <c r="AF552" i="2"/>
  <c r="L552" i="22" s="1"/>
  <c r="AF553" i="2"/>
  <c r="L553" i="22" s="1"/>
  <c r="AF554" i="2"/>
  <c r="L554" i="22" s="1"/>
  <c r="AF555" i="2"/>
  <c r="L555" i="22" s="1"/>
  <c r="AF556" i="2"/>
  <c r="L556" i="22" s="1"/>
  <c r="AF557" i="2"/>
  <c r="L557" i="22" s="1"/>
  <c r="AF558" i="2"/>
  <c r="L558" i="22" s="1"/>
  <c r="AF559" i="2"/>
  <c r="L559" i="22" s="1"/>
  <c r="AF560" i="2"/>
  <c r="L560" i="22" s="1"/>
  <c r="AF561" i="2"/>
  <c r="L561" i="22" s="1"/>
  <c r="AF562" i="2"/>
  <c r="L562" i="22" s="1"/>
  <c r="AF563" i="2"/>
  <c r="L563" i="22" s="1"/>
  <c r="AF564" i="2"/>
  <c r="L564" i="22" s="1"/>
  <c r="AF565" i="2"/>
  <c r="L565" i="22" s="1"/>
  <c r="AF566" i="2"/>
  <c r="L566" i="22" s="1"/>
  <c r="AF567" i="2"/>
  <c r="L567" i="22" s="1"/>
  <c r="AF568" i="2"/>
  <c r="L568" i="22" s="1"/>
  <c r="AF569" i="2"/>
  <c r="L569" i="22" s="1"/>
  <c r="AF570" i="2"/>
  <c r="L570" i="22" s="1"/>
  <c r="AF571" i="2"/>
  <c r="L571" i="22" s="1"/>
  <c r="AF572" i="2"/>
  <c r="L572" i="22" s="1"/>
  <c r="AF573" i="2"/>
  <c r="L573" i="22" s="1"/>
  <c r="AF574" i="2"/>
  <c r="L574" i="22" s="1"/>
  <c r="AF575" i="2"/>
  <c r="L575" i="22" s="1"/>
  <c r="AF576" i="2"/>
  <c r="L576" i="22" s="1"/>
  <c r="AF577" i="2"/>
  <c r="L577" i="22" s="1"/>
  <c r="AF578" i="2"/>
  <c r="L578" i="22" s="1"/>
  <c r="AF579" i="2"/>
  <c r="L579" i="22" s="1"/>
  <c r="AF580" i="2"/>
  <c r="L580" i="22" s="1"/>
  <c r="AF581" i="2"/>
  <c r="L581" i="22" s="1"/>
  <c r="AF582" i="2"/>
  <c r="L582" i="22" s="1"/>
  <c r="AF583" i="2"/>
  <c r="L583" i="22" s="1"/>
  <c r="AF584" i="2"/>
  <c r="L584" i="22" s="1"/>
  <c r="AF585" i="2"/>
  <c r="L585" i="22" s="1"/>
  <c r="AF586" i="2"/>
  <c r="L586" i="22" s="1"/>
  <c r="AF587" i="2"/>
  <c r="L587" i="22" s="1"/>
  <c r="AF588" i="2"/>
  <c r="L588" i="22" s="1"/>
  <c r="AF589" i="2"/>
  <c r="L589" i="22" s="1"/>
  <c r="AF590" i="2"/>
  <c r="L590" i="22" s="1"/>
  <c r="AF591" i="2"/>
  <c r="L591" i="22" s="1"/>
  <c r="AF592" i="2"/>
  <c r="L592" i="22" s="1"/>
  <c r="AF593" i="2"/>
  <c r="L593" i="22" s="1"/>
  <c r="AF594" i="2"/>
  <c r="L594" i="22" s="1"/>
  <c r="AF595" i="2"/>
  <c r="L595" i="22" s="1"/>
  <c r="AF596" i="2"/>
  <c r="L596" i="22" s="1"/>
  <c r="AF597" i="2"/>
  <c r="L597" i="22" s="1"/>
  <c r="AF598" i="2"/>
  <c r="L598" i="22" s="1"/>
  <c r="AF599" i="2"/>
  <c r="L599" i="22" s="1"/>
  <c r="AF600" i="2"/>
  <c r="L600" i="22" s="1"/>
  <c r="AF601" i="2"/>
  <c r="L601" i="22" s="1"/>
  <c r="AF602" i="2"/>
  <c r="L602" i="22" s="1"/>
  <c r="AF603" i="2"/>
  <c r="L603" i="22" s="1"/>
  <c r="AF604" i="2"/>
  <c r="L604" i="22" s="1"/>
  <c r="AF605" i="2"/>
  <c r="L605" i="22" s="1"/>
  <c r="AF606" i="2"/>
  <c r="L606" i="22" s="1"/>
  <c r="AF607" i="2"/>
  <c r="L607" i="22" s="1"/>
  <c r="AF608" i="2"/>
  <c r="L608" i="22" s="1"/>
  <c r="AF609" i="2"/>
  <c r="L609" i="22" s="1"/>
  <c r="AF610" i="2"/>
  <c r="L610" i="22" s="1"/>
  <c r="AF611" i="2"/>
  <c r="L611" i="22" s="1"/>
  <c r="AF612" i="2"/>
  <c r="L612" i="22" s="1"/>
  <c r="AF613" i="2"/>
  <c r="L613" i="22" s="1"/>
  <c r="AF614" i="2"/>
  <c r="L614" i="22" s="1"/>
  <c r="AF615" i="2"/>
  <c r="L615" i="22" s="1"/>
  <c r="AF616" i="2"/>
  <c r="L616" i="22" s="1"/>
  <c r="AF617" i="2"/>
  <c r="L617" i="22" s="1"/>
  <c r="AF618" i="2"/>
  <c r="L618" i="22" s="1"/>
  <c r="AF619" i="2"/>
  <c r="L619" i="22" s="1"/>
  <c r="AF620" i="2"/>
  <c r="L620" i="22" s="1"/>
  <c r="AF621" i="2"/>
  <c r="L621" i="22" s="1"/>
  <c r="AF622" i="2"/>
  <c r="L622" i="22" s="1"/>
  <c r="AF623" i="2"/>
  <c r="L623" i="22" s="1"/>
  <c r="AF624" i="2"/>
  <c r="L624" i="22" s="1"/>
  <c r="AF625" i="2"/>
  <c r="L625" i="22" s="1"/>
  <c r="AF626" i="2"/>
  <c r="L626" i="22" s="1"/>
  <c r="AF627" i="2"/>
  <c r="L627" i="22" s="1"/>
  <c r="AF628" i="2"/>
  <c r="L628" i="22" s="1"/>
  <c r="AF629" i="2"/>
  <c r="L629" i="22" s="1"/>
  <c r="AF630" i="2"/>
  <c r="L630" i="22" s="1"/>
  <c r="AF631" i="2"/>
  <c r="L631" i="22" s="1"/>
  <c r="AF632" i="2"/>
  <c r="L632" i="22" s="1"/>
  <c r="AF633" i="2"/>
  <c r="L633" i="22" s="1"/>
  <c r="AF634" i="2"/>
  <c r="L634" i="22" s="1"/>
  <c r="AF635" i="2"/>
  <c r="L635" i="22" s="1"/>
  <c r="AF636" i="2"/>
  <c r="L636" i="22" s="1"/>
  <c r="AF637" i="2"/>
  <c r="L637" i="22" s="1"/>
  <c r="AF638" i="2"/>
  <c r="L638" i="22" s="1"/>
  <c r="AF639" i="2"/>
  <c r="L639" i="22" s="1"/>
  <c r="AF640" i="2"/>
  <c r="L640" i="22" s="1"/>
  <c r="AF641" i="2"/>
  <c r="L641" i="22" s="1"/>
  <c r="AF642" i="2"/>
  <c r="L642" i="22" s="1"/>
  <c r="AF643" i="2"/>
  <c r="L643" i="22" s="1"/>
  <c r="AF644" i="2"/>
  <c r="L644" i="22" s="1"/>
  <c r="AF645" i="2"/>
  <c r="L645" i="22" s="1"/>
  <c r="AF646" i="2"/>
  <c r="L646" i="22" s="1"/>
  <c r="AF647" i="2"/>
  <c r="L647" i="22" s="1"/>
  <c r="AF648" i="2"/>
  <c r="L648" i="22" s="1"/>
  <c r="AF649" i="2"/>
  <c r="L649" i="22" s="1"/>
  <c r="AF650" i="2"/>
  <c r="L650" i="22" s="1"/>
  <c r="AF651" i="2"/>
  <c r="L651" i="22" s="1"/>
  <c r="AF652" i="2"/>
  <c r="L652" i="22" s="1"/>
  <c r="AF653" i="2"/>
  <c r="L653" i="22" s="1"/>
  <c r="AF654" i="2"/>
  <c r="L654" i="22" s="1"/>
  <c r="AF655" i="2"/>
  <c r="L655" i="22" s="1"/>
  <c r="AF656" i="2"/>
  <c r="L656" i="22" s="1"/>
  <c r="AF657" i="2"/>
  <c r="L657" i="22" s="1"/>
  <c r="AF658" i="2"/>
  <c r="L658" i="22" s="1"/>
  <c r="AF659" i="2"/>
  <c r="L659" i="22" s="1"/>
  <c r="AF660" i="2"/>
  <c r="L660" i="22" s="1"/>
  <c r="AF661" i="2"/>
  <c r="L661" i="22" s="1"/>
  <c r="AF662" i="2"/>
  <c r="L662" i="22" s="1"/>
  <c r="AF663" i="2"/>
  <c r="L663" i="22" s="1"/>
  <c r="AF664" i="2"/>
  <c r="L664" i="22" s="1"/>
  <c r="AF665" i="2"/>
  <c r="L665" i="22" s="1"/>
  <c r="AF666" i="2"/>
  <c r="L666" i="22" s="1"/>
  <c r="AF667" i="2"/>
  <c r="L667" i="22" s="1"/>
  <c r="AF668" i="2"/>
  <c r="L668" i="22" s="1"/>
  <c r="AF669" i="2"/>
  <c r="L669" i="22" s="1"/>
  <c r="AF670" i="2"/>
  <c r="L670" i="22" s="1"/>
  <c r="AF671" i="2"/>
  <c r="L671" i="22" s="1"/>
  <c r="AF672" i="2"/>
  <c r="L672" i="22" s="1"/>
  <c r="AF673" i="2"/>
  <c r="L673" i="22" s="1"/>
  <c r="AF674" i="2"/>
  <c r="L674" i="22" s="1"/>
  <c r="AF675" i="2"/>
  <c r="L675" i="22" s="1"/>
  <c r="AF676" i="2"/>
  <c r="L676" i="22" s="1"/>
  <c r="AF677" i="2"/>
  <c r="L677" i="22" s="1"/>
  <c r="AF678" i="2"/>
  <c r="L678" i="22" s="1"/>
  <c r="AF679" i="2"/>
  <c r="L679" i="22" s="1"/>
  <c r="AF680" i="2"/>
  <c r="L680" i="22" s="1"/>
  <c r="AF681" i="2"/>
  <c r="L681" i="22" s="1"/>
  <c r="AF682" i="2"/>
  <c r="L682" i="22" s="1"/>
  <c r="AF683" i="2"/>
  <c r="L683" i="22" s="1"/>
  <c r="AF684" i="2"/>
  <c r="L684" i="22" s="1"/>
  <c r="AF685" i="2"/>
  <c r="L685" i="22" s="1"/>
  <c r="AF686" i="2"/>
  <c r="L686" i="22" s="1"/>
  <c r="AF687" i="2"/>
  <c r="L687" i="22" s="1"/>
  <c r="AF688" i="2"/>
  <c r="L688" i="22" s="1"/>
  <c r="AF689" i="2"/>
  <c r="L689" i="22" s="1"/>
  <c r="AF690" i="2"/>
  <c r="L690" i="22" s="1"/>
  <c r="AF691" i="2"/>
  <c r="L691" i="22" s="1"/>
  <c r="AF692" i="2"/>
  <c r="L692" i="22" s="1"/>
  <c r="AF693" i="2"/>
  <c r="L693" i="22" s="1"/>
  <c r="AF694" i="2"/>
  <c r="L694" i="22" s="1"/>
  <c r="AF695" i="2"/>
  <c r="L695" i="22" s="1"/>
  <c r="AF696" i="2"/>
  <c r="L696" i="22" s="1"/>
  <c r="AF697" i="2"/>
  <c r="L697" i="22" s="1"/>
  <c r="AF698" i="2"/>
  <c r="L698" i="22" s="1"/>
  <c r="AF699" i="2"/>
  <c r="L699" i="22" s="1"/>
  <c r="AF700" i="2"/>
  <c r="L700" i="22" s="1"/>
  <c r="AF701" i="2"/>
  <c r="L701" i="22" s="1"/>
  <c r="AF702" i="2"/>
  <c r="L702" i="22" s="1"/>
  <c r="AF703" i="2"/>
  <c r="L703" i="22" s="1"/>
  <c r="AF704" i="2"/>
  <c r="L704" i="22" s="1"/>
  <c r="AF705" i="2"/>
  <c r="L705" i="22" s="1"/>
  <c r="AF706" i="2"/>
  <c r="L706" i="22" s="1"/>
  <c r="AF707" i="2"/>
  <c r="L707" i="22" s="1"/>
  <c r="AF708" i="2"/>
  <c r="L708" i="22" s="1"/>
  <c r="AF709" i="2"/>
  <c r="L709" i="22" s="1"/>
  <c r="AF710" i="2"/>
  <c r="L710" i="22" s="1"/>
  <c r="AF711" i="2"/>
  <c r="L711" i="22" s="1"/>
  <c r="AF712" i="2"/>
  <c r="L712" i="22" s="1"/>
  <c r="AF713" i="2"/>
  <c r="L713" i="22" s="1"/>
  <c r="AF714" i="2"/>
  <c r="L714" i="22" s="1"/>
  <c r="AF715" i="2"/>
  <c r="L715" i="22" s="1"/>
  <c r="AF716" i="2"/>
  <c r="L716" i="22" s="1"/>
  <c r="AF717" i="2"/>
  <c r="L717" i="22" s="1"/>
  <c r="AF718" i="2"/>
  <c r="L718" i="22" s="1"/>
  <c r="AF719" i="2"/>
  <c r="L719" i="22" s="1"/>
  <c r="AF720" i="2"/>
  <c r="L720" i="22" s="1"/>
  <c r="AF721" i="2"/>
  <c r="L721" i="22" s="1"/>
  <c r="AF722" i="2"/>
  <c r="L722" i="22" s="1"/>
  <c r="AF723" i="2"/>
  <c r="L723" i="22" s="1"/>
  <c r="AF724" i="2"/>
  <c r="L724" i="22" s="1"/>
  <c r="AF725" i="2"/>
  <c r="L725" i="22" s="1"/>
  <c r="AF726" i="2"/>
  <c r="L726" i="22" s="1"/>
  <c r="AF727" i="2"/>
  <c r="L727" i="22" s="1"/>
  <c r="AF728" i="2"/>
  <c r="L728" i="22" s="1"/>
  <c r="AF729" i="2"/>
  <c r="L729" i="22" s="1"/>
  <c r="AF730" i="2"/>
  <c r="L730" i="22" s="1"/>
  <c r="AF731" i="2"/>
  <c r="L731" i="22" s="1"/>
  <c r="AF732" i="2"/>
  <c r="L732" i="22" s="1"/>
  <c r="AF733" i="2"/>
  <c r="L733" i="22" s="1"/>
  <c r="AF734" i="2"/>
  <c r="L734" i="22" s="1"/>
  <c r="AF735" i="2"/>
  <c r="L735" i="22" s="1"/>
  <c r="AF736" i="2"/>
  <c r="L736" i="22" s="1"/>
  <c r="AF737" i="2"/>
  <c r="L737" i="22" s="1"/>
  <c r="AF738" i="2"/>
  <c r="L738" i="22" s="1"/>
  <c r="AF739" i="2"/>
  <c r="L739" i="22" s="1"/>
  <c r="AF740" i="2"/>
  <c r="L740" i="22" s="1"/>
  <c r="AF741" i="2"/>
  <c r="L741" i="22" s="1"/>
  <c r="AF742" i="2"/>
  <c r="L742" i="22" s="1"/>
  <c r="AF743" i="2"/>
  <c r="L743" i="22" s="1"/>
  <c r="AF744" i="2"/>
  <c r="L744" i="22" s="1"/>
  <c r="AF745" i="2"/>
  <c r="L745" i="22" s="1"/>
  <c r="AF746" i="2"/>
  <c r="L746" i="22" s="1"/>
  <c r="AF747" i="2"/>
  <c r="L747" i="22" s="1"/>
  <c r="AF748" i="2"/>
  <c r="L748" i="22" s="1"/>
  <c r="AF749" i="2"/>
  <c r="L749" i="22" s="1"/>
  <c r="AF750" i="2"/>
  <c r="L750" i="22" s="1"/>
  <c r="AF751" i="2"/>
  <c r="L751" i="22" s="1"/>
  <c r="AF752" i="2"/>
  <c r="L752" i="22" s="1"/>
  <c r="AF753" i="2"/>
  <c r="L753" i="22" s="1"/>
  <c r="AF754" i="2"/>
  <c r="L754" i="22" s="1"/>
  <c r="AF755" i="2"/>
  <c r="L755" i="22" s="1"/>
  <c r="AF756" i="2"/>
  <c r="L756" i="22" s="1"/>
  <c r="AF757" i="2"/>
  <c r="L757" i="22" s="1"/>
  <c r="AF758" i="2"/>
  <c r="L758" i="22" s="1"/>
  <c r="AF759" i="2"/>
  <c r="L759" i="22" s="1"/>
  <c r="AF760" i="2"/>
  <c r="L760" i="22" s="1"/>
  <c r="AF761" i="2"/>
  <c r="L761" i="22" s="1"/>
  <c r="AF762" i="2"/>
  <c r="L762" i="22" s="1"/>
  <c r="AF763" i="2"/>
  <c r="L763" i="22" s="1"/>
  <c r="AF764" i="2"/>
  <c r="L764" i="22" s="1"/>
  <c r="AF765" i="2"/>
  <c r="L765" i="22" s="1"/>
  <c r="AF766" i="2"/>
  <c r="L766" i="22" s="1"/>
  <c r="AF767" i="2"/>
  <c r="L767" i="22" s="1"/>
  <c r="AF768" i="2"/>
  <c r="L768" i="22" s="1"/>
  <c r="AF769" i="2"/>
  <c r="L769" i="22" s="1"/>
  <c r="AF770" i="2"/>
  <c r="L770" i="22" s="1"/>
  <c r="AF771" i="2"/>
  <c r="L771" i="22" s="1"/>
  <c r="AF772" i="2"/>
  <c r="L772" i="22" s="1"/>
  <c r="AF773" i="2"/>
  <c r="L773" i="22" s="1"/>
  <c r="AF774" i="2"/>
  <c r="L774" i="22" s="1"/>
  <c r="AF775" i="2"/>
  <c r="L775" i="22" s="1"/>
  <c r="AF776" i="2"/>
  <c r="L776" i="22" s="1"/>
  <c r="AF777" i="2"/>
  <c r="L777" i="22" s="1"/>
  <c r="AF778" i="2"/>
  <c r="L778" i="22" s="1"/>
  <c r="AF779" i="2"/>
  <c r="L779" i="22" s="1"/>
  <c r="AF780" i="2"/>
  <c r="L780" i="22" s="1"/>
  <c r="AF781" i="2"/>
  <c r="L781" i="22" s="1"/>
  <c r="AF782" i="2"/>
  <c r="L782" i="22" s="1"/>
  <c r="AF783" i="2"/>
  <c r="L783" i="22" s="1"/>
  <c r="AF784" i="2"/>
  <c r="L784" i="22" s="1"/>
  <c r="AF785" i="2"/>
  <c r="L785" i="22" s="1"/>
  <c r="AF786" i="2"/>
  <c r="L786" i="22" s="1"/>
  <c r="AF787" i="2"/>
  <c r="L787" i="22" s="1"/>
  <c r="AF788" i="2"/>
  <c r="L788" i="22" s="1"/>
  <c r="AF789" i="2"/>
  <c r="L789" i="22" s="1"/>
  <c r="AF790" i="2"/>
  <c r="L790" i="22" s="1"/>
  <c r="AF791" i="2"/>
  <c r="L791" i="22" s="1"/>
  <c r="AF792" i="2"/>
  <c r="L792" i="22" s="1"/>
  <c r="AF793" i="2"/>
  <c r="L793" i="22" s="1"/>
  <c r="AF794" i="2"/>
  <c r="L794" i="22" s="1"/>
  <c r="AF795" i="2"/>
  <c r="L795" i="22" s="1"/>
  <c r="AF796" i="2"/>
  <c r="L796" i="22" s="1"/>
  <c r="AF797" i="2"/>
  <c r="L797" i="22" s="1"/>
  <c r="AF798" i="2"/>
  <c r="L798" i="22" s="1"/>
  <c r="AF799" i="2"/>
  <c r="L799" i="22" s="1"/>
  <c r="AF800" i="2"/>
  <c r="L800" i="22" s="1"/>
  <c r="AF801" i="2"/>
  <c r="L801" i="22" s="1"/>
  <c r="AF802" i="2"/>
  <c r="L802" i="22" s="1"/>
  <c r="AF803" i="2"/>
  <c r="L803" i="22" s="1"/>
  <c r="AF804" i="2"/>
  <c r="L804" i="22" s="1"/>
  <c r="AF805" i="2"/>
  <c r="L805" i="22" s="1"/>
  <c r="AF806" i="2"/>
  <c r="L806" i="22" s="1"/>
  <c r="AF807" i="2"/>
  <c r="L807" i="22" s="1"/>
  <c r="AF808" i="2"/>
  <c r="L808" i="22" s="1"/>
  <c r="AF809" i="2"/>
  <c r="L809" i="22" s="1"/>
  <c r="AF810" i="2"/>
  <c r="L810" i="22" s="1"/>
  <c r="AF811" i="2"/>
  <c r="L811" i="22" s="1"/>
  <c r="AF812" i="2"/>
  <c r="L812" i="22" s="1"/>
  <c r="AF813" i="2"/>
  <c r="L813" i="22" s="1"/>
  <c r="AF814" i="2"/>
  <c r="L814" i="22" s="1"/>
  <c r="AF815" i="2"/>
  <c r="L815" i="22" s="1"/>
  <c r="AF816" i="2"/>
  <c r="L816" i="22" s="1"/>
  <c r="AF817" i="2"/>
  <c r="L817" i="22" s="1"/>
  <c r="AF818" i="2"/>
  <c r="L818" i="22" s="1"/>
  <c r="AF819" i="2"/>
  <c r="L819" i="22" s="1"/>
  <c r="AF820" i="2"/>
  <c r="L820" i="22" s="1"/>
  <c r="AF821" i="2"/>
  <c r="L821" i="22" s="1"/>
  <c r="AF822" i="2"/>
  <c r="L822" i="22" s="1"/>
  <c r="AF823" i="2"/>
  <c r="L823" i="22" s="1"/>
  <c r="AF824" i="2"/>
  <c r="L824" i="22" s="1"/>
  <c r="AF825" i="2"/>
  <c r="L825" i="22" s="1"/>
  <c r="AF826" i="2"/>
  <c r="L826" i="22" s="1"/>
  <c r="AF827" i="2"/>
  <c r="L827" i="22" s="1"/>
  <c r="AF828" i="2"/>
  <c r="L828" i="22" s="1"/>
  <c r="AF829" i="2"/>
  <c r="L829" i="22" s="1"/>
  <c r="AF830" i="2"/>
  <c r="L830" i="22" s="1"/>
  <c r="AF831" i="2"/>
  <c r="L831" i="22" s="1"/>
  <c r="AF832" i="2"/>
  <c r="L832" i="22" s="1"/>
  <c r="AF833" i="2"/>
  <c r="L833" i="22" s="1"/>
  <c r="AF834" i="2"/>
  <c r="L834" i="22" s="1"/>
  <c r="AF835" i="2"/>
  <c r="L835" i="22" s="1"/>
  <c r="AF836" i="2"/>
  <c r="L836" i="22" s="1"/>
  <c r="AF837" i="2"/>
  <c r="L837" i="22" s="1"/>
  <c r="AF838" i="2"/>
  <c r="L838" i="22" s="1"/>
  <c r="AF839" i="2"/>
  <c r="L839" i="22" s="1"/>
  <c r="AF840" i="2"/>
  <c r="L840" i="22" s="1"/>
  <c r="AF841" i="2"/>
  <c r="L841" i="22" s="1"/>
  <c r="AF842" i="2"/>
  <c r="L842" i="22" s="1"/>
  <c r="AF843" i="2"/>
  <c r="L843" i="22" s="1"/>
  <c r="AF844" i="2"/>
  <c r="L844" i="22" s="1"/>
  <c r="AF845" i="2"/>
  <c r="L845" i="22" s="1"/>
  <c r="AF846" i="2"/>
  <c r="L846" i="22" s="1"/>
  <c r="AF847" i="2"/>
  <c r="L847" i="22" s="1"/>
  <c r="AF848" i="2"/>
  <c r="L848" i="22" s="1"/>
  <c r="AF849" i="2"/>
  <c r="L849" i="22" s="1"/>
  <c r="AF850" i="2"/>
  <c r="L850" i="22" s="1"/>
  <c r="AF851" i="2"/>
  <c r="L851" i="22" s="1"/>
  <c r="AF852" i="2"/>
  <c r="L852" i="22" s="1"/>
  <c r="AF853" i="2"/>
  <c r="L853" i="22" s="1"/>
  <c r="AF854" i="2"/>
  <c r="L854" i="22" s="1"/>
  <c r="AF855" i="2"/>
  <c r="L855" i="22" s="1"/>
  <c r="AF856" i="2"/>
  <c r="L856" i="22" s="1"/>
  <c r="AF857" i="2"/>
  <c r="L857" i="22" s="1"/>
  <c r="AF858" i="2"/>
  <c r="L858" i="22" s="1"/>
  <c r="AF859" i="2"/>
  <c r="L859" i="22" s="1"/>
  <c r="AF860" i="2"/>
  <c r="L860" i="22" s="1"/>
  <c r="AF861" i="2"/>
  <c r="L861" i="22" s="1"/>
  <c r="AF862" i="2"/>
  <c r="L862" i="22" s="1"/>
  <c r="AF863" i="2"/>
  <c r="L863" i="22" s="1"/>
  <c r="AF864" i="2"/>
  <c r="L864" i="22" s="1"/>
  <c r="AF865" i="2"/>
  <c r="L865" i="22" s="1"/>
  <c r="AF866" i="2"/>
  <c r="L866" i="22" s="1"/>
  <c r="AF867" i="2"/>
  <c r="L867" i="22" s="1"/>
  <c r="AF868" i="2"/>
  <c r="L868" i="22" s="1"/>
  <c r="AF869" i="2"/>
  <c r="L869" i="22" s="1"/>
  <c r="AF870" i="2"/>
  <c r="L870" i="22" s="1"/>
  <c r="AF871" i="2"/>
  <c r="L871" i="22" s="1"/>
  <c r="AF872" i="2"/>
  <c r="L872" i="22" s="1"/>
  <c r="AF873" i="2"/>
  <c r="L873" i="22" s="1"/>
  <c r="AF874" i="2"/>
  <c r="L874" i="22" s="1"/>
  <c r="AF875" i="2"/>
  <c r="L875" i="22" s="1"/>
  <c r="AF876" i="2"/>
  <c r="L876" i="22" s="1"/>
  <c r="AF877" i="2"/>
  <c r="L877" i="22" s="1"/>
  <c r="AF878" i="2"/>
  <c r="L878" i="22" s="1"/>
  <c r="AF879" i="2"/>
  <c r="L879" i="22" s="1"/>
  <c r="AF880" i="2"/>
  <c r="L880" i="22" s="1"/>
  <c r="AF881" i="2"/>
  <c r="L881" i="22" s="1"/>
  <c r="AF882" i="2"/>
  <c r="L882" i="22" s="1"/>
  <c r="AF883" i="2"/>
  <c r="L883" i="22" s="1"/>
  <c r="AF884" i="2"/>
  <c r="L884" i="22" s="1"/>
  <c r="AF885" i="2"/>
  <c r="L885" i="22" s="1"/>
  <c r="AF886" i="2"/>
  <c r="L886" i="22" s="1"/>
  <c r="AF887" i="2"/>
  <c r="L887" i="22" s="1"/>
  <c r="AF888" i="2"/>
  <c r="L888" i="22" s="1"/>
  <c r="AF889" i="2"/>
  <c r="L889" i="22" s="1"/>
  <c r="AF890" i="2"/>
  <c r="L890" i="22" s="1"/>
  <c r="AF891" i="2"/>
  <c r="L891" i="22" s="1"/>
  <c r="AF892" i="2"/>
  <c r="L892" i="22" s="1"/>
  <c r="AF893" i="2"/>
  <c r="L893" i="22" s="1"/>
  <c r="AF894" i="2"/>
  <c r="L894" i="22" s="1"/>
  <c r="AF895" i="2"/>
  <c r="L895" i="22" s="1"/>
  <c r="AF896" i="2"/>
  <c r="L896" i="22" s="1"/>
  <c r="AF897" i="2"/>
  <c r="L897" i="22" s="1"/>
  <c r="AF898" i="2"/>
  <c r="L898" i="22" s="1"/>
  <c r="AF899" i="2"/>
  <c r="L899" i="22" s="1"/>
  <c r="AF900" i="2"/>
  <c r="L900" i="22" s="1"/>
  <c r="AF901" i="2"/>
  <c r="L901" i="22" s="1"/>
  <c r="AF902" i="2"/>
  <c r="L902" i="22" s="1"/>
  <c r="AF903" i="2"/>
  <c r="L903" i="22" s="1"/>
  <c r="AF904" i="2"/>
  <c r="L904" i="22" s="1"/>
  <c r="AF905" i="2"/>
  <c r="L905" i="22" s="1"/>
  <c r="AF906" i="2"/>
  <c r="L906" i="22" s="1"/>
  <c r="AF907" i="2"/>
  <c r="L907" i="22" s="1"/>
  <c r="AF908" i="2"/>
  <c r="L908" i="22" s="1"/>
  <c r="AF909" i="2"/>
  <c r="L909" i="22" s="1"/>
  <c r="AF910" i="2"/>
  <c r="L910" i="22" s="1"/>
  <c r="AF911" i="2"/>
  <c r="L911" i="22" s="1"/>
  <c r="AF912" i="2"/>
  <c r="L912" i="22" s="1"/>
  <c r="AF913" i="2"/>
  <c r="L913" i="22" s="1"/>
  <c r="AF914" i="2"/>
  <c r="L914" i="22" s="1"/>
  <c r="AF915" i="2"/>
  <c r="L915" i="22" s="1"/>
  <c r="AF916" i="2"/>
  <c r="L916" i="22" s="1"/>
  <c r="AF917" i="2"/>
  <c r="L917" i="22" s="1"/>
  <c r="AF918" i="2"/>
  <c r="L918" i="22" s="1"/>
  <c r="AF919" i="2"/>
  <c r="L919" i="22" s="1"/>
  <c r="AF920" i="2"/>
  <c r="L920" i="22" s="1"/>
  <c r="AF921" i="2"/>
  <c r="L921" i="22" s="1"/>
  <c r="AF922" i="2"/>
  <c r="L922" i="22" s="1"/>
  <c r="AF923" i="2"/>
  <c r="L923" i="22" s="1"/>
  <c r="AF924" i="2"/>
  <c r="L924" i="22" s="1"/>
  <c r="AF925" i="2"/>
  <c r="L925" i="22" s="1"/>
  <c r="AF926" i="2"/>
  <c r="L926" i="22" s="1"/>
  <c r="AF927" i="2"/>
  <c r="L927" i="22" s="1"/>
  <c r="AF928" i="2"/>
  <c r="L928" i="22" s="1"/>
  <c r="AF929" i="2"/>
  <c r="L929" i="22" s="1"/>
  <c r="AF930" i="2"/>
  <c r="L930" i="22" s="1"/>
  <c r="AF931" i="2"/>
  <c r="L931" i="22" s="1"/>
  <c r="AF932" i="2"/>
  <c r="L932" i="22" s="1"/>
  <c r="AF933" i="2"/>
  <c r="L933" i="22" s="1"/>
  <c r="AF934" i="2"/>
  <c r="L934" i="22" s="1"/>
  <c r="AF935" i="2"/>
  <c r="L935" i="22" s="1"/>
  <c r="AF936" i="2"/>
  <c r="L936" i="22" s="1"/>
  <c r="AF937" i="2"/>
  <c r="L937" i="22" s="1"/>
  <c r="AF938" i="2"/>
  <c r="L938" i="22" s="1"/>
  <c r="AF939" i="2"/>
  <c r="L939" i="22" s="1"/>
  <c r="AF940" i="2"/>
  <c r="L940" i="22" s="1"/>
  <c r="AF941" i="2"/>
  <c r="L941" i="22" s="1"/>
  <c r="AF942" i="2"/>
  <c r="L942" i="22" s="1"/>
  <c r="AF943" i="2"/>
  <c r="L943" i="22" s="1"/>
  <c r="AF944" i="2"/>
  <c r="L944" i="22" s="1"/>
  <c r="AF945" i="2"/>
  <c r="L945" i="22" s="1"/>
  <c r="AF946" i="2"/>
  <c r="L946" i="22" s="1"/>
  <c r="AF947" i="2"/>
  <c r="L947" i="22" s="1"/>
  <c r="AF948" i="2"/>
  <c r="L948" i="22" s="1"/>
  <c r="AF949" i="2"/>
  <c r="L949" i="22" s="1"/>
  <c r="AF950" i="2"/>
  <c r="L950" i="22" s="1"/>
  <c r="AF951" i="2"/>
  <c r="L951" i="22" s="1"/>
  <c r="AF952" i="2"/>
  <c r="L952" i="22" s="1"/>
  <c r="AF953" i="2"/>
  <c r="L953" i="22" s="1"/>
  <c r="AF954" i="2"/>
  <c r="L954" i="22" s="1"/>
  <c r="AF955" i="2"/>
  <c r="L955" i="22" s="1"/>
  <c r="AF956" i="2"/>
  <c r="L956" i="22" s="1"/>
  <c r="AF957" i="2"/>
  <c r="L957" i="22" s="1"/>
  <c r="AF958" i="2"/>
  <c r="L958" i="22" s="1"/>
  <c r="AF959" i="2"/>
  <c r="L959" i="22" s="1"/>
  <c r="AF960" i="2"/>
  <c r="L960" i="22" s="1"/>
  <c r="AF961" i="2"/>
  <c r="L961" i="22" s="1"/>
  <c r="AF962" i="2"/>
  <c r="L962" i="22" s="1"/>
  <c r="AF963" i="2"/>
  <c r="L963" i="22" s="1"/>
  <c r="AF964" i="2"/>
  <c r="L964" i="22" s="1"/>
  <c r="AF965" i="2"/>
  <c r="L965" i="22" s="1"/>
  <c r="AF966" i="2"/>
  <c r="L966" i="22" s="1"/>
  <c r="AF967" i="2"/>
  <c r="L967" i="22" s="1"/>
  <c r="AF968" i="2"/>
  <c r="L968" i="22" s="1"/>
  <c r="AF969" i="2"/>
  <c r="L969" i="22" s="1"/>
  <c r="AF970" i="2"/>
  <c r="L970" i="22" s="1"/>
  <c r="AF971" i="2"/>
  <c r="L971" i="22" s="1"/>
  <c r="AF972" i="2"/>
  <c r="L972" i="22" s="1"/>
  <c r="AF973" i="2"/>
  <c r="L973" i="22" s="1"/>
  <c r="AF974" i="2"/>
  <c r="L974" i="22" s="1"/>
  <c r="AF975" i="2"/>
  <c r="L975" i="22" s="1"/>
  <c r="AF976" i="2"/>
  <c r="L976" i="22" s="1"/>
  <c r="AF977" i="2"/>
  <c r="L977" i="22" s="1"/>
  <c r="AF978" i="2"/>
  <c r="L978" i="22" s="1"/>
  <c r="AF979" i="2"/>
  <c r="L979" i="22" s="1"/>
  <c r="AF980" i="2"/>
  <c r="L980" i="22" s="1"/>
  <c r="AF981" i="2"/>
  <c r="L981" i="22" s="1"/>
  <c r="AF982" i="2"/>
  <c r="L982" i="22" s="1"/>
  <c r="AF983" i="2"/>
  <c r="L983" i="22" s="1"/>
  <c r="AF984" i="2"/>
  <c r="L984" i="22" s="1"/>
  <c r="AF985" i="2"/>
  <c r="L985" i="22" s="1"/>
  <c r="AF986" i="2"/>
  <c r="L986" i="22" s="1"/>
  <c r="AF987" i="2"/>
  <c r="L987" i="22" s="1"/>
  <c r="AF988" i="2"/>
  <c r="L988" i="22" s="1"/>
  <c r="AF989" i="2"/>
  <c r="L989" i="22" s="1"/>
  <c r="AF990" i="2"/>
  <c r="L990" i="22" s="1"/>
  <c r="AF991" i="2"/>
  <c r="L991" i="22" s="1"/>
  <c r="AF992" i="2"/>
  <c r="L992" i="22" s="1"/>
  <c r="AF993" i="2"/>
  <c r="L993" i="22" s="1"/>
  <c r="AF994" i="2"/>
  <c r="L994" i="22" s="1"/>
  <c r="AF995" i="2"/>
  <c r="L995" i="22" s="1"/>
  <c r="AF996" i="2"/>
  <c r="L996" i="22" s="1"/>
  <c r="AF997" i="2"/>
  <c r="L997" i="22" s="1"/>
  <c r="AF998" i="2"/>
  <c r="L998" i="22" s="1"/>
  <c r="AF999" i="2"/>
  <c r="L999" i="22" s="1"/>
  <c r="AF1000" i="2"/>
  <c r="L1000" i="22" s="1"/>
  <c r="AF1001" i="2"/>
  <c r="L1001" i="22" s="1"/>
  <c r="AF1002" i="2"/>
  <c r="L1002" i="22" s="1"/>
  <c r="AF1003" i="2"/>
  <c r="L1003" i="22" s="1"/>
  <c r="AF1004" i="2"/>
  <c r="L1004" i="22" s="1"/>
  <c r="AF1005" i="2"/>
  <c r="L1005" i="22" s="1"/>
  <c r="AF1006" i="2"/>
  <c r="L1006" i="22" s="1"/>
  <c r="AF1007" i="2"/>
  <c r="L1007" i="22" s="1"/>
  <c r="AF1008" i="2"/>
  <c r="L1008" i="22" s="1"/>
  <c r="AF1009" i="2"/>
  <c r="L1009" i="22" s="1"/>
  <c r="AF1010" i="2"/>
  <c r="L1010" i="22" s="1"/>
  <c r="AF1011" i="2"/>
  <c r="L1011" i="22" s="1"/>
  <c r="AF1012" i="2"/>
  <c r="L1012" i="22" s="1"/>
  <c r="AF1013" i="2"/>
  <c r="L1013" i="22" s="1"/>
  <c r="AF1014" i="2"/>
  <c r="L1014" i="22" s="1"/>
  <c r="AF1015" i="2"/>
  <c r="L1015" i="22" s="1"/>
  <c r="AF1016" i="2"/>
  <c r="L1016" i="22" s="1"/>
  <c r="AF1017" i="2"/>
  <c r="L1017" i="22" s="1"/>
  <c r="AF1018" i="2"/>
  <c r="L1018" i="22" s="1"/>
  <c r="AF1019" i="2"/>
  <c r="L1019" i="22" s="1"/>
  <c r="AF1020" i="2"/>
  <c r="L1020" i="22" s="1"/>
  <c r="AF1021" i="2"/>
  <c r="L1021" i="22" s="1"/>
  <c r="AF1022" i="2"/>
  <c r="L1022" i="22" s="1"/>
  <c r="AF1023" i="2"/>
  <c r="L1023" i="22" s="1"/>
  <c r="AF1024" i="2"/>
  <c r="L1024" i="22" s="1"/>
  <c r="AF1025" i="2"/>
  <c r="L1025" i="22" s="1"/>
  <c r="AF1026" i="2"/>
  <c r="L1026" i="22" s="1"/>
  <c r="AF1027" i="2"/>
  <c r="L1027" i="22" s="1"/>
  <c r="AF1028" i="2"/>
  <c r="L1028" i="22" s="1"/>
  <c r="AF1029" i="2"/>
  <c r="L1029" i="22" s="1"/>
  <c r="AF1030" i="2"/>
  <c r="L1030" i="22" s="1"/>
  <c r="AF1031" i="2"/>
  <c r="L1031" i="22" s="1"/>
  <c r="AF1032" i="2"/>
  <c r="L1032" i="22" s="1"/>
  <c r="AF1033" i="2"/>
  <c r="L1033" i="22" s="1"/>
  <c r="AF1034" i="2"/>
  <c r="L1034" i="22" s="1"/>
  <c r="AF1035" i="2"/>
  <c r="L1035" i="22" s="1"/>
  <c r="AF1036" i="2"/>
  <c r="L1036" i="22" s="1"/>
  <c r="AF1037" i="2"/>
  <c r="L1037" i="22" s="1"/>
  <c r="AF1038" i="2"/>
  <c r="L1038" i="22" s="1"/>
  <c r="AF1039" i="2"/>
  <c r="L1039" i="22" s="1"/>
  <c r="AF1040" i="2"/>
  <c r="L1040" i="22" s="1"/>
  <c r="AF1041" i="2"/>
  <c r="L1041" i="22" s="1"/>
  <c r="AF1042" i="2"/>
  <c r="L1042" i="22" s="1"/>
  <c r="AF1043" i="2"/>
  <c r="L1043" i="22" s="1"/>
  <c r="AF1044" i="2"/>
  <c r="L1044" i="22" s="1"/>
  <c r="AF1045" i="2"/>
  <c r="L1045" i="22" s="1"/>
  <c r="AF1046" i="2"/>
  <c r="L1046" i="22" s="1"/>
  <c r="AF1047" i="2"/>
  <c r="L1047" i="22" s="1"/>
  <c r="AF1048" i="2"/>
  <c r="L1048" i="22" s="1"/>
  <c r="AF1049" i="2"/>
  <c r="L1049" i="22" s="1"/>
  <c r="AF1050" i="2"/>
  <c r="L1050" i="22" s="1"/>
  <c r="AF1051" i="2"/>
  <c r="L1051" i="22" s="1"/>
  <c r="AF1052" i="2"/>
  <c r="L1052" i="22" s="1"/>
  <c r="AF1053" i="2"/>
  <c r="L1053" i="22" s="1"/>
  <c r="AF1054" i="2"/>
  <c r="L1054" i="22" s="1"/>
  <c r="AF1055" i="2"/>
  <c r="L1055" i="22" s="1"/>
  <c r="AF1056" i="2"/>
  <c r="L1056" i="22" s="1"/>
  <c r="AF1057" i="2"/>
  <c r="L1057" i="22" s="1"/>
  <c r="AF1058" i="2"/>
  <c r="L1058" i="22" s="1"/>
  <c r="AF1059" i="2"/>
  <c r="L1059" i="22" s="1"/>
  <c r="AF1060" i="2"/>
  <c r="L1060" i="22" s="1"/>
  <c r="AF1061" i="2"/>
  <c r="L1061" i="22" s="1"/>
  <c r="AF1062" i="2"/>
  <c r="L1062" i="22" s="1"/>
  <c r="AF1063" i="2"/>
  <c r="L1063" i="22" s="1"/>
  <c r="AF1064" i="2"/>
  <c r="L1064" i="22" s="1"/>
  <c r="AF1065" i="2"/>
  <c r="L1065" i="22" s="1"/>
  <c r="AF1066" i="2"/>
  <c r="L1066" i="22" s="1"/>
  <c r="AF1067" i="2"/>
  <c r="L1067" i="22" s="1"/>
  <c r="AF1068" i="2"/>
  <c r="L1068" i="22" s="1"/>
  <c r="AF1069" i="2"/>
  <c r="L1069" i="22" s="1"/>
  <c r="AF1070" i="2"/>
  <c r="L1070" i="22" s="1"/>
  <c r="AF1071" i="2"/>
  <c r="L1071" i="22" s="1"/>
  <c r="AF1072" i="2"/>
  <c r="L1072" i="22" s="1"/>
  <c r="AF1073" i="2"/>
  <c r="L1073" i="22" s="1"/>
  <c r="AF1074" i="2"/>
  <c r="L1074" i="22" s="1"/>
  <c r="AF1075" i="2"/>
  <c r="L1075" i="22" s="1"/>
  <c r="AF1076" i="2"/>
  <c r="L1076" i="22" s="1"/>
  <c r="AF1077" i="2"/>
  <c r="L1077" i="22" s="1"/>
  <c r="AF1078" i="2"/>
  <c r="L1078" i="22" s="1"/>
  <c r="AF1079" i="2"/>
  <c r="L1079" i="22" s="1"/>
  <c r="AF1080" i="2"/>
  <c r="L1080" i="22" s="1"/>
  <c r="AF1081" i="2"/>
  <c r="L1081" i="22" s="1"/>
  <c r="AF1082" i="2"/>
  <c r="L1082" i="22" s="1"/>
  <c r="AF1083" i="2"/>
  <c r="L1083" i="22" s="1"/>
  <c r="AF1084" i="2"/>
  <c r="L1084" i="22" s="1"/>
  <c r="AF1085" i="2"/>
  <c r="L1085" i="22" s="1"/>
  <c r="AF1086" i="2"/>
  <c r="L1086" i="22" s="1"/>
  <c r="AF1087" i="2"/>
  <c r="L1087" i="22" s="1"/>
  <c r="AF1088" i="2"/>
  <c r="L1088" i="22" s="1"/>
  <c r="AF1089" i="2"/>
  <c r="L1089" i="22" s="1"/>
  <c r="AF1090" i="2"/>
  <c r="L1090" i="22" s="1"/>
  <c r="AF1091" i="2"/>
  <c r="L1091" i="22" s="1"/>
  <c r="AF1092" i="2"/>
  <c r="L1092" i="22" s="1"/>
  <c r="AF1093" i="2"/>
  <c r="L1093" i="22" s="1"/>
  <c r="AF1094" i="2"/>
  <c r="L1094" i="22" s="1"/>
  <c r="AF1095" i="2"/>
  <c r="L1095" i="22" s="1"/>
  <c r="AF1096" i="2"/>
  <c r="L1096" i="22" s="1"/>
  <c r="AF1097" i="2"/>
  <c r="L1097" i="22" s="1"/>
  <c r="AF1098" i="2"/>
  <c r="L1098" i="22" s="1"/>
  <c r="AF1099" i="2"/>
  <c r="L1099" i="22" s="1"/>
  <c r="AF1100" i="2"/>
  <c r="L1100" i="22" s="1"/>
  <c r="AF1101" i="2"/>
  <c r="L1101" i="22" s="1"/>
  <c r="AF1102" i="2"/>
  <c r="L1102" i="22" s="1"/>
  <c r="AF1103" i="2"/>
  <c r="L1103" i="22" s="1"/>
  <c r="AF1104" i="2"/>
  <c r="L1104" i="22" s="1"/>
  <c r="AF1105" i="2"/>
  <c r="L1105" i="22" s="1"/>
  <c r="AF1106" i="2"/>
  <c r="L1106" i="22" s="1"/>
  <c r="AF1107" i="2"/>
  <c r="L1107" i="22" s="1"/>
  <c r="AF1108" i="2"/>
  <c r="L1108" i="22" s="1"/>
  <c r="AF1109" i="2"/>
  <c r="L1109" i="22" s="1"/>
  <c r="AF1110" i="2"/>
  <c r="L1110" i="22" s="1"/>
  <c r="AF1111" i="2"/>
  <c r="L1111" i="22" s="1"/>
  <c r="AF1112" i="2"/>
  <c r="L1112" i="22" s="1"/>
  <c r="AF1113" i="2"/>
  <c r="L1113" i="22" s="1"/>
  <c r="AF1114" i="2"/>
  <c r="L1114" i="22" s="1"/>
  <c r="AF1115" i="2"/>
  <c r="L1115" i="22" s="1"/>
  <c r="AF1116" i="2"/>
  <c r="L1116" i="22" s="1"/>
  <c r="AF1117" i="2"/>
  <c r="L1117" i="22" s="1"/>
  <c r="AF1118" i="2"/>
  <c r="L1118" i="22" s="1"/>
  <c r="AF1119" i="2"/>
  <c r="L1119" i="22" s="1"/>
  <c r="AF1120" i="2"/>
  <c r="L1120" i="22" s="1"/>
  <c r="AF1121" i="2"/>
  <c r="L1121" i="22" s="1"/>
  <c r="AF1122" i="2"/>
  <c r="L1122" i="22" s="1"/>
  <c r="AF1123" i="2"/>
  <c r="L1123" i="22" s="1"/>
  <c r="AF1124" i="2"/>
  <c r="L1124" i="22" s="1"/>
  <c r="AF1125" i="2"/>
  <c r="L1125" i="22" s="1"/>
  <c r="AF1126" i="2"/>
  <c r="L1126" i="22" s="1"/>
  <c r="AF1127" i="2"/>
  <c r="L1127" i="22" s="1"/>
  <c r="AF1128" i="2"/>
  <c r="L1128" i="22" s="1"/>
  <c r="AF1129" i="2"/>
  <c r="L1129" i="22" s="1"/>
  <c r="AF1130" i="2"/>
  <c r="L1130" i="22" s="1"/>
  <c r="AF1131" i="2"/>
  <c r="L1131" i="22" s="1"/>
  <c r="AF1132" i="2"/>
  <c r="L1132" i="22" s="1"/>
  <c r="AF1133" i="2"/>
  <c r="L1133" i="22" s="1"/>
  <c r="AF1134" i="2"/>
  <c r="L1134" i="22" s="1"/>
  <c r="AF1135" i="2"/>
  <c r="L1135" i="22" s="1"/>
  <c r="AF1136" i="2"/>
  <c r="L1136" i="22" s="1"/>
  <c r="AF1137" i="2"/>
  <c r="L1137" i="22" s="1"/>
  <c r="AF1138" i="2"/>
  <c r="L1138" i="22" s="1"/>
  <c r="AF1139" i="2"/>
  <c r="L1139" i="22" s="1"/>
  <c r="AF1140" i="2"/>
  <c r="L1140" i="22" s="1"/>
  <c r="AF1141" i="2"/>
  <c r="L1141" i="22" s="1"/>
  <c r="AF1142" i="2"/>
  <c r="L1142" i="22" s="1"/>
  <c r="AF1143" i="2"/>
  <c r="L1143" i="22" s="1"/>
  <c r="AF1144" i="2"/>
  <c r="L1144" i="22" s="1"/>
  <c r="AF1145" i="2"/>
  <c r="L1145" i="22" s="1"/>
  <c r="AF1146" i="2"/>
  <c r="L1146" i="22" s="1"/>
  <c r="AF1147" i="2"/>
  <c r="L1147" i="22" s="1"/>
  <c r="AF1148" i="2"/>
  <c r="L1148" i="22" s="1"/>
  <c r="AF1149" i="2"/>
  <c r="L1149" i="22" s="1"/>
  <c r="AF1150" i="2"/>
  <c r="L1150" i="22" s="1"/>
  <c r="AF1151" i="2"/>
  <c r="L1151" i="22" s="1"/>
  <c r="AF1152" i="2"/>
  <c r="L1152" i="22" s="1"/>
  <c r="AF1153" i="2"/>
  <c r="L1153" i="22" s="1"/>
  <c r="AF1154" i="2"/>
  <c r="L1154" i="22" s="1"/>
  <c r="AF1155" i="2"/>
  <c r="L1155" i="22" s="1"/>
  <c r="AF1156" i="2"/>
  <c r="L1156" i="22" s="1"/>
  <c r="AF1157" i="2"/>
  <c r="L1157" i="22" s="1"/>
  <c r="AF1158" i="2"/>
  <c r="L1158" i="22" s="1"/>
  <c r="AF1159" i="2"/>
  <c r="L1159" i="22" s="1"/>
  <c r="AF1160" i="2"/>
  <c r="L1160" i="22" s="1"/>
  <c r="AF1161" i="2"/>
  <c r="L1161" i="22" s="1"/>
  <c r="AF1162" i="2"/>
  <c r="L1162" i="22" s="1"/>
  <c r="AF1163" i="2"/>
  <c r="L1163" i="22" s="1"/>
  <c r="AF1164" i="2"/>
  <c r="L1164" i="22" s="1"/>
  <c r="AF1165" i="2"/>
  <c r="L1165" i="22" s="1"/>
  <c r="AF1166" i="2"/>
  <c r="L1166" i="22" s="1"/>
  <c r="AF1167" i="2"/>
  <c r="L1167" i="22" s="1"/>
  <c r="AF1168" i="2"/>
  <c r="L1168" i="22" s="1"/>
  <c r="AF1169" i="2"/>
  <c r="L1169" i="22" s="1"/>
  <c r="AF1170" i="2"/>
  <c r="L1170" i="22" s="1"/>
  <c r="AF1171" i="2"/>
  <c r="L1171" i="22" s="1"/>
  <c r="AF1172" i="2"/>
  <c r="L1172" i="22" s="1"/>
  <c r="AF1173" i="2"/>
  <c r="L1173" i="22" s="1"/>
  <c r="AF1174" i="2"/>
  <c r="L1174" i="22" s="1"/>
  <c r="AF1175" i="2"/>
  <c r="L1175" i="22" s="1"/>
  <c r="AF1176" i="2"/>
  <c r="L1176" i="22" s="1"/>
  <c r="AF1177" i="2"/>
  <c r="L1177" i="22" s="1"/>
  <c r="AF1178" i="2"/>
  <c r="L1178" i="22" s="1"/>
  <c r="AF1179" i="2"/>
  <c r="L1179" i="22" s="1"/>
  <c r="AF1180" i="2"/>
  <c r="L1180" i="22" s="1"/>
  <c r="AF1181" i="2"/>
  <c r="L1181" i="22" s="1"/>
  <c r="AF1182" i="2"/>
  <c r="L1182" i="22" s="1"/>
  <c r="AF1183" i="2"/>
  <c r="L1183" i="22" s="1"/>
  <c r="AF1184" i="2"/>
  <c r="L1184" i="22" s="1"/>
  <c r="AF1185" i="2"/>
  <c r="L1185" i="22" s="1"/>
  <c r="AF1186" i="2"/>
  <c r="L1186" i="22" s="1"/>
  <c r="AF1187" i="2"/>
  <c r="L1187" i="22" s="1"/>
  <c r="AF1188" i="2"/>
  <c r="L1188" i="22" s="1"/>
  <c r="AF1189" i="2"/>
  <c r="L1189" i="22" s="1"/>
  <c r="AF1190" i="2"/>
  <c r="L1190" i="22" s="1"/>
  <c r="AF1191" i="2"/>
  <c r="L1191" i="22" s="1"/>
  <c r="AF1192" i="2"/>
  <c r="L1192" i="22" s="1"/>
  <c r="AF1193" i="2"/>
  <c r="L1193" i="22" s="1"/>
  <c r="AF1194" i="2"/>
  <c r="L1194" i="22" s="1"/>
  <c r="AF1195" i="2"/>
  <c r="L1195" i="22" s="1"/>
  <c r="AF1196" i="2"/>
  <c r="L1196" i="22" s="1"/>
  <c r="AF1197" i="2"/>
  <c r="L1197" i="22" s="1"/>
  <c r="AF1198" i="2"/>
  <c r="L1198" i="22" s="1"/>
  <c r="AF1199" i="2"/>
  <c r="L1199" i="22" s="1"/>
  <c r="AF1200" i="2"/>
  <c r="L1200" i="22" s="1"/>
  <c r="AF1201" i="2"/>
  <c r="L1201" i="22" s="1"/>
  <c r="AF1202" i="2"/>
  <c r="L1202" i="22" s="1"/>
  <c r="AF1203" i="2"/>
  <c r="L1203" i="22" s="1"/>
  <c r="AF1204" i="2"/>
  <c r="L1204" i="22" s="1"/>
  <c r="AF1205" i="2"/>
  <c r="L1205" i="22" s="1"/>
  <c r="AF1206" i="2"/>
  <c r="L1206" i="22" s="1"/>
  <c r="AF1207" i="2"/>
  <c r="L1207" i="22" s="1"/>
  <c r="AF1208" i="2"/>
  <c r="L1208" i="22" s="1"/>
  <c r="AF1209" i="2"/>
  <c r="L1209" i="22" s="1"/>
  <c r="AF1210" i="2"/>
  <c r="L1210" i="22" s="1"/>
  <c r="AF1211" i="2"/>
  <c r="L1211" i="22" s="1"/>
  <c r="AF1212" i="2"/>
  <c r="L1212" i="22" s="1"/>
  <c r="AF1213" i="2"/>
  <c r="L1213" i="22" s="1"/>
  <c r="AF1214" i="2"/>
  <c r="L1214" i="22" s="1"/>
  <c r="AF1215" i="2"/>
  <c r="L1215" i="22" s="1"/>
  <c r="AF1216" i="2"/>
  <c r="L1216" i="22" s="1"/>
  <c r="AF1217" i="2"/>
  <c r="L1217" i="22" s="1"/>
  <c r="AF1218" i="2"/>
  <c r="L1218" i="22" s="1"/>
  <c r="AF1219" i="2"/>
  <c r="L1219" i="22" s="1"/>
  <c r="AF1220" i="2"/>
  <c r="L1220" i="22" s="1"/>
  <c r="AF1221" i="2"/>
  <c r="L1221" i="22" s="1"/>
  <c r="AF1222" i="2"/>
  <c r="L1222" i="22" s="1"/>
  <c r="AF1223" i="2"/>
  <c r="L1223" i="22" s="1"/>
  <c r="AF1224" i="2"/>
  <c r="L1224" i="22" s="1"/>
  <c r="AF1225" i="2"/>
  <c r="L1225" i="22" s="1"/>
  <c r="AF1226" i="2"/>
  <c r="L1226" i="22" s="1"/>
  <c r="AF1227" i="2"/>
  <c r="L1227" i="22" s="1"/>
  <c r="AF1228" i="2"/>
  <c r="L1228" i="22" s="1"/>
  <c r="AF1229" i="2"/>
  <c r="L1229" i="22" s="1"/>
  <c r="AF1230" i="2"/>
  <c r="L1230" i="22" s="1"/>
  <c r="AF1231" i="2"/>
  <c r="L1231" i="22" s="1"/>
  <c r="AF1232" i="2"/>
  <c r="L1232" i="22" s="1"/>
  <c r="AF1233" i="2"/>
  <c r="L1233" i="22" s="1"/>
  <c r="AF1234" i="2"/>
  <c r="L1234" i="22" s="1"/>
  <c r="AF1235" i="2"/>
  <c r="L1235" i="22" s="1"/>
  <c r="AF1236" i="2"/>
  <c r="L1236" i="22" s="1"/>
  <c r="AF1237" i="2"/>
  <c r="L1237" i="22" s="1"/>
  <c r="AF1238" i="2"/>
  <c r="L1238" i="22" s="1"/>
  <c r="AF1239" i="2"/>
  <c r="L1239" i="22" s="1"/>
  <c r="AF1240" i="2"/>
  <c r="L1240" i="22" s="1"/>
  <c r="AF1241" i="2"/>
  <c r="L1241" i="22" s="1"/>
  <c r="AF1242" i="2"/>
  <c r="L1242" i="22" s="1"/>
  <c r="AF1243" i="2"/>
  <c r="L1243" i="22" s="1"/>
  <c r="AF1244" i="2"/>
  <c r="L1244" i="22" s="1"/>
  <c r="AF1245" i="2"/>
  <c r="L1245" i="22" s="1"/>
  <c r="AF1246" i="2"/>
  <c r="L1246" i="22" s="1"/>
  <c r="AF1247" i="2"/>
  <c r="L1247" i="22" s="1"/>
  <c r="AF1248" i="2"/>
  <c r="L1248" i="22" s="1"/>
  <c r="AF1249" i="2"/>
  <c r="L1249" i="22" s="1"/>
  <c r="AF1250" i="2"/>
  <c r="L1250" i="22" s="1"/>
  <c r="AF1251" i="2"/>
  <c r="L1251" i="22" s="1"/>
  <c r="AF1252" i="2"/>
  <c r="L1252" i="22" s="1"/>
  <c r="AF1253" i="2"/>
  <c r="L1253" i="22" s="1"/>
  <c r="AF1254" i="2"/>
  <c r="L1254" i="22" s="1"/>
  <c r="AF1255" i="2"/>
  <c r="L1255" i="22" s="1"/>
  <c r="AF1256" i="2"/>
  <c r="L1256" i="22" s="1"/>
  <c r="AF1257" i="2"/>
  <c r="L1257" i="22" s="1"/>
  <c r="AF1258" i="2"/>
  <c r="L1258" i="22" s="1"/>
  <c r="AF1259" i="2"/>
  <c r="L1259" i="22" s="1"/>
  <c r="AF1260" i="2"/>
  <c r="L1260" i="22" s="1"/>
  <c r="AF1261" i="2"/>
  <c r="L1261" i="22" s="1"/>
  <c r="AF1262" i="2"/>
  <c r="L1262" i="22" s="1"/>
  <c r="AF1263" i="2"/>
  <c r="L1263" i="22" s="1"/>
  <c r="AF1264" i="2"/>
  <c r="L1264" i="22" s="1"/>
  <c r="AF1265" i="2"/>
  <c r="L1265" i="22" s="1"/>
  <c r="AF1266" i="2"/>
  <c r="L1266" i="22" s="1"/>
  <c r="AF1267" i="2"/>
  <c r="L1267" i="22" s="1"/>
  <c r="AF1268" i="2"/>
  <c r="L1268" i="22" s="1"/>
  <c r="AF1269" i="2"/>
  <c r="L1269" i="22" s="1"/>
  <c r="AF1270" i="2"/>
  <c r="L1270" i="22" s="1"/>
  <c r="AF1271" i="2"/>
  <c r="L1271" i="22" s="1"/>
  <c r="AF1272" i="2"/>
  <c r="L1272" i="22" s="1"/>
  <c r="AF1273" i="2"/>
  <c r="L1273" i="22" s="1"/>
  <c r="AF1274" i="2"/>
  <c r="L1274" i="22" s="1"/>
  <c r="AF1275" i="2"/>
  <c r="L1275" i="22" s="1"/>
  <c r="AF1276" i="2"/>
  <c r="L1276" i="22" s="1"/>
  <c r="AF1277" i="2"/>
  <c r="L1277" i="22" s="1"/>
  <c r="AF1278" i="2"/>
  <c r="L1278" i="22" s="1"/>
  <c r="AF1279" i="2"/>
  <c r="L1279" i="22" s="1"/>
  <c r="AF1280" i="2"/>
  <c r="L1280" i="22" s="1"/>
  <c r="AF1281" i="2"/>
  <c r="L1281" i="22" s="1"/>
  <c r="AF1282" i="2"/>
  <c r="L1282" i="22" s="1"/>
  <c r="AF1283" i="2"/>
  <c r="L1283" i="22" s="1"/>
  <c r="AF1284" i="2"/>
  <c r="L1284" i="22" s="1"/>
  <c r="AF1285" i="2"/>
  <c r="L1285" i="22" s="1"/>
  <c r="AF1286" i="2"/>
  <c r="L1286" i="22" s="1"/>
  <c r="AF1287" i="2"/>
  <c r="L1287" i="22" s="1"/>
  <c r="AF1288" i="2"/>
  <c r="L1288" i="22" s="1"/>
  <c r="AF1289" i="2"/>
  <c r="L1289" i="22" s="1"/>
  <c r="AF1290" i="2"/>
  <c r="L1290" i="22" s="1"/>
  <c r="AF1291" i="2"/>
  <c r="L1291" i="22" s="1"/>
  <c r="AF1292" i="2"/>
  <c r="L1292" i="22" s="1"/>
  <c r="AF1293" i="2"/>
  <c r="L1293" i="22" s="1"/>
  <c r="AF1294" i="2"/>
  <c r="L1294" i="22" s="1"/>
  <c r="AF1295" i="2"/>
  <c r="L1295" i="22" s="1"/>
  <c r="AF1296" i="2"/>
  <c r="L1296" i="22" s="1"/>
  <c r="AF1297" i="2"/>
  <c r="L1297" i="22" s="1"/>
  <c r="AF1298" i="2"/>
  <c r="L1298" i="22" s="1"/>
  <c r="AF1299" i="2"/>
  <c r="L1299" i="22" s="1"/>
  <c r="AF1300" i="2"/>
  <c r="L1300" i="22" s="1"/>
  <c r="AF1301" i="2"/>
  <c r="L1301" i="22" s="1"/>
  <c r="AF1302" i="2"/>
  <c r="L1302" i="22" s="1"/>
  <c r="AF1303" i="2"/>
  <c r="L1303" i="22" s="1"/>
  <c r="AF1304" i="2"/>
  <c r="L1304" i="22" s="1"/>
  <c r="AF1305" i="2"/>
  <c r="L1305" i="22" s="1"/>
  <c r="AF1306" i="2"/>
  <c r="L1306" i="22" s="1"/>
  <c r="AF1307" i="2"/>
  <c r="L1307" i="22" s="1"/>
  <c r="AF1308" i="2"/>
  <c r="L1308" i="22" s="1"/>
  <c r="AF1309" i="2"/>
  <c r="L1309" i="22" s="1"/>
  <c r="AF1310" i="2"/>
  <c r="L1310" i="22" s="1"/>
  <c r="AF1311" i="2"/>
  <c r="L1311" i="22" s="1"/>
  <c r="AF1312" i="2"/>
  <c r="L1312" i="22" s="1"/>
  <c r="AF1313" i="2"/>
  <c r="L1313" i="22" s="1"/>
  <c r="AF1314" i="2"/>
  <c r="L1314" i="22" s="1"/>
  <c r="AF1315" i="2"/>
  <c r="L1315" i="22" s="1"/>
  <c r="AF1316" i="2"/>
  <c r="L1316" i="22" s="1"/>
  <c r="AF1317" i="2"/>
  <c r="L1317" i="22" s="1"/>
  <c r="AF1318" i="2"/>
  <c r="L1318" i="22" s="1"/>
  <c r="AF1319" i="2"/>
  <c r="L1319" i="22" s="1"/>
  <c r="AF1320" i="2"/>
  <c r="L1320" i="22" s="1"/>
  <c r="AF1321" i="2"/>
  <c r="L1321" i="22" s="1"/>
  <c r="AF1322" i="2"/>
  <c r="L1322" i="22" s="1"/>
  <c r="AF1323" i="2"/>
  <c r="L1323" i="22" s="1"/>
  <c r="AF1324" i="2"/>
  <c r="L1324" i="22" s="1"/>
  <c r="AF1325" i="2"/>
  <c r="L1325" i="22" s="1"/>
  <c r="AF1326" i="2"/>
  <c r="L1326" i="22" s="1"/>
  <c r="AF1327" i="2"/>
  <c r="L1327" i="22" s="1"/>
  <c r="AF1328" i="2"/>
  <c r="L1328" i="22" s="1"/>
  <c r="AF1329" i="2"/>
  <c r="L1329" i="22" s="1"/>
  <c r="AF1330" i="2"/>
  <c r="L1330" i="22" s="1"/>
  <c r="AF1331" i="2"/>
  <c r="L1331" i="22" s="1"/>
  <c r="AF1332" i="2"/>
  <c r="L1332" i="22" s="1"/>
  <c r="AF1333" i="2"/>
  <c r="L1333" i="22" s="1"/>
  <c r="AF1334" i="2"/>
  <c r="L1334" i="22" s="1"/>
  <c r="AF1335" i="2"/>
  <c r="L1335" i="22" s="1"/>
  <c r="AF1336" i="2"/>
  <c r="L1336" i="22" s="1"/>
  <c r="AF1337" i="2"/>
  <c r="L1337" i="22" s="1"/>
  <c r="AF1338" i="2"/>
  <c r="L1338" i="22" s="1"/>
  <c r="AF1339" i="2"/>
  <c r="L1339" i="22" s="1"/>
  <c r="AF1340" i="2"/>
  <c r="L1340" i="22" s="1"/>
  <c r="AF1341" i="2"/>
  <c r="L1341" i="22" s="1"/>
  <c r="AF1342" i="2"/>
  <c r="L1342" i="22" s="1"/>
  <c r="AF1343" i="2"/>
  <c r="L1343" i="22" s="1"/>
  <c r="AF1344" i="2"/>
  <c r="L1344" i="22" s="1"/>
  <c r="AF1345" i="2"/>
  <c r="L1345" i="22" s="1"/>
  <c r="AF1346" i="2"/>
  <c r="L1346" i="22" s="1"/>
  <c r="AF1347" i="2"/>
  <c r="L1347" i="22" s="1"/>
  <c r="AF1348" i="2"/>
  <c r="L1348" i="22" s="1"/>
  <c r="AF1349" i="2"/>
  <c r="L1349" i="22" s="1"/>
  <c r="AF1350" i="2"/>
  <c r="L1350" i="22" s="1"/>
  <c r="AF1351" i="2"/>
  <c r="L1351" i="22" s="1"/>
  <c r="AF1352" i="2"/>
  <c r="L1352" i="22" s="1"/>
  <c r="AF1353" i="2"/>
  <c r="L1353" i="22" s="1"/>
  <c r="AF1354" i="2"/>
  <c r="L1354" i="22" s="1"/>
  <c r="AF1355" i="2"/>
  <c r="L1355" i="22" s="1"/>
  <c r="AF1356" i="2"/>
  <c r="L1356" i="22" s="1"/>
  <c r="AF1357" i="2"/>
  <c r="L1357" i="22" s="1"/>
  <c r="AF1358" i="2"/>
  <c r="L1358" i="22" s="1"/>
  <c r="AF1359" i="2"/>
  <c r="L1359" i="22" s="1"/>
  <c r="AF1360" i="2"/>
  <c r="L1360" i="22" s="1"/>
  <c r="AF1361" i="2"/>
  <c r="L1361" i="22" s="1"/>
  <c r="AF1362" i="2"/>
  <c r="L1362" i="22" s="1"/>
  <c r="AF1363" i="2"/>
  <c r="L1363" i="22" s="1"/>
  <c r="AF1364" i="2"/>
  <c r="L1364" i="22" s="1"/>
  <c r="AF1365" i="2"/>
  <c r="L1365" i="22" s="1"/>
  <c r="AF1366" i="2"/>
  <c r="L1366" i="22" s="1"/>
  <c r="AF1367" i="2"/>
  <c r="L1367" i="22" s="1"/>
  <c r="AF1368" i="2"/>
  <c r="L1368" i="22" s="1"/>
  <c r="AF1369" i="2"/>
  <c r="L1369" i="22" s="1"/>
  <c r="AF1370" i="2"/>
  <c r="L1370" i="22" s="1"/>
  <c r="AF1371" i="2"/>
  <c r="L1371" i="22" s="1"/>
  <c r="AF1372" i="2"/>
  <c r="L1372" i="22" s="1"/>
  <c r="AF1373" i="2"/>
  <c r="L1373" i="22" s="1"/>
  <c r="AF1374" i="2"/>
  <c r="L1374" i="22" s="1"/>
  <c r="AF1375" i="2"/>
  <c r="L1375" i="22" s="1"/>
  <c r="AF1376" i="2"/>
  <c r="L1376" i="22" s="1"/>
  <c r="AF1377" i="2"/>
  <c r="L1377" i="22" s="1"/>
  <c r="AF1378" i="2"/>
  <c r="L1378" i="22" s="1"/>
  <c r="AF1379" i="2"/>
  <c r="L1379" i="22" s="1"/>
  <c r="AF1380" i="2"/>
  <c r="L1380" i="22" s="1"/>
  <c r="AF1381" i="2"/>
  <c r="L1381" i="22" s="1"/>
  <c r="AF1382" i="2"/>
  <c r="L1382" i="22" s="1"/>
  <c r="AF1383" i="2"/>
  <c r="L1383" i="22" s="1"/>
  <c r="AF1384" i="2"/>
  <c r="L1384" i="22" s="1"/>
  <c r="AF1385" i="2"/>
  <c r="L1385" i="22" s="1"/>
  <c r="AF1386" i="2"/>
  <c r="L1386" i="22" s="1"/>
  <c r="AF1387" i="2"/>
  <c r="L1387" i="22" s="1"/>
  <c r="AF1388" i="2"/>
  <c r="L1388" i="22" s="1"/>
  <c r="AF1389" i="2"/>
  <c r="L1389" i="22" s="1"/>
  <c r="AF1390" i="2"/>
  <c r="L1390" i="22" s="1"/>
  <c r="AF1391" i="2"/>
  <c r="L1391" i="22" s="1"/>
  <c r="AF1392" i="2"/>
  <c r="L1392" i="22" s="1"/>
  <c r="AF1393" i="2"/>
  <c r="L1393" i="22" s="1"/>
  <c r="AF1394" i="2"/>
  <c r="L1394" i="22" s="1"/>
  <c r="AF1395" i="2"/>
  <c r="L1395" i="22" s="1"/>
  <c r="AF1396" i="2"/>
  <c r="L1396" i="22" s="1"/>
  <c r="AF1397" i="2"/>
  <c r="L1397" i="22" s="1"/>
  <c r="AF1398" i="2"/>
  <c r="L1398" i="22" s="1"/>
  <c r="AF1399" i="2"/>
  <c r="L1399" i="22" s="1"/>
  <c r="AF1400" i="2"/>
  <c r="L1400" i="22" s="1"/>
  <c r="AF1401" i="2"/>
  <c r="L1401" i="22" s="1"/>
  <c r="AF1402" i="2"/>
  <c r="L1402" i="22" s="1"/>
  <c r="AF1403" i="2"/>
  <c r="L1403" i="22" s="1"/>
  <c r="AF1404" i="2"/>
  <c r="L1404" i="22" s="1"/>
  <c r="AF1405" i="2"/>
  <c r="L1405" i="22" s="1"/>
  <c r="AF1406" i="2"/>
  <c r="L1406" i="22" s="1"/>
  <c r="AF1407" i="2"/>
  <c r="L1407" i="22" s="1"/>
  <c r="AF1408" i="2"/>
  <c r="L1408" i="22" s="1"/>
  <c r="AF1409" i="2"/>
  <c r="L1409" i="22" s="1"/>
  <c r="AF1410" i="2"/>
  <c r="L1410" i="22" s="1"/>
  <c r="AF1411" i="2"/>
  <c r="L1411" i="22" s="1"/>
  <c r="AF1412" i="2"/>
  <c r="L1412" i="22" s="1"/>
  <c r="AF1413" i="2"/>
  <c r="L1413" i="22" s="1"/>
  <c r="AF1414" i="2"/>
  <c r="L1414" i="22" s="1"/>
  <c r="AF1415" i="2"/>
  <c r="L1415" i="22" s="1"/>
  <c r="AF1416" i="2"/>
  <c r="L1416" i="22" s="1"/>
  <c r="AF1417" i="2"/>
  <c r="L1417" i="22" s="1"/>
  <c r="AF1418" i="2"/>
  <c r="L1418" i="22" s="1"/>
  <c r="AF1419" i="2"/>
  <c r="L1419" i="22" s="1"/>
  <c r="AF1420" i="2"/>
  <c r="L1420" i="22" s="1"/>
  <c r="AF1421" i="2"/>
  <c r="L1421" i="22" s="1"/>
  <c r="AF1422" i="2"/>
  <c r="L1422" i="22" s="1"/>
  <c r="AF1423" i="2"/>
  <c r="L1423" i="22" s="1"/>
  <c r="AF1424" i="2"/>
  <c r="L1424" i="22" s="1"/>
  <c r="AF1425" i="2"/>
  <c r="L1425" i="22" s="1"/>
  <c r="AF1426" i="2"/>
  <c r="L1426" i="22" s="1"/>
  <c r="AF1427" i="2"/>
  <c r="L1427" i="22" s="1"/>
  <c r="AF1428" i="2"/>
  <c r="L1428" i="22" s="1"/>
  <c r="AF1429" i="2"/>
  <c r="L1429" i="22" s="1"/>
  <c r="AF1430" i="2"/>
  <c r="L1430" i="22" s="1"/>
  <c r="AF1431" i="2"/>
  <c r="L1431" i="22" s="1"/>
  <c r="AF1432" i="2"/>
  <c r="L1432" i="22" s="1"/>
  <c r="AF1433" i="2"/>
  <c r="L1433" i="22" s="1"/>
  <c r="AF1434" i="2"/>
  <c r="L1434" i="22" s="1"/>
  <c r="AF1435" i="2"/>
  <c r="L1435" i="22" s="1"/>
  <c r="AF1436" i="2"/>
  <c r="L1436" i="22" s="1"/>
  <c r="AF1437" i="2"/>
  <c r="L1437" i="22" s="1"/>
  <c r="AF1438" i="2"/>
  <c r="L1438" i="22" s="1"/>
  <c r="AF1439" i="2"/>
  <c r="L1439" i="22" s="1"/>
  <c r="AF1440" i="2"/>
  <c r="L1440" i="22" s="1"/>
  <c r="AF1441" i="2"/>
  <c r="L1441" i="22" s="1"/>
  <c r="AF1442" i="2"/>
  <c r="L1442" i="22" s="1"/>
  <c r="AF1443" i="2"/>
  <c r="L1443" i="22" s="1"/>
  <c r="AF1444" i="2"/>
  <c r="L1444" i="22" s="1"/>
  <c r="AF1445" i="2"/>
  <c r="L1445" i="22" s="1"/>
  <c r="AF1446" i="2"/>
  <c r="L1446" i="22" s="1"/>
  <c r="AF1447" i="2"/>
  <c r="L1447" i="22" s="1"/>
  <c r="AF1448" i="2"/>
  <c r="L1448" i="22" s="1"/>
  <c r="AF1449" i="2"/>
  <c r="L1449" i="22" s="1"/>
  <c r="AF1450" i="2"/>
  <c r="L1450" i="22" s="1"/>
  <c r="AF1451" i="2"/>
  <c r="L1451" i="22" s="1"/>
  <c r="AF1452" i="2"/>
  <c r="L1452" i="22" s="1"/>
  <c r="AF1453" i="2"/>
  <c r="L1453" i="22" s="1"/>
  <c r="AF1454" i="2"/>
  <c r="L1454" i="22" s="1"/>
  <c r="AF1455" i="2"/>
  <c r="L1455" i="22" s="1"/>
  <c r="AF1456" i="2"/>
  <c r="L1456" i="22" s="1"/>
  <c r="AF1457" i="2"/>
  <c r="L1457" i="22" s="1"/>
  <c r="AF1458" i="2"/>
  <c r="L1458" i="22" s="1"/>
  <c r="AF1459" i="2"/>
  <c r="L1459" i="22" s="1"/>
  <c r="AF1460" i="2"/>
  <c r="L1460" i="22" s="1"/>
  <c r="AF1461" i="2"/>
  <c r="L1461" i="22" s="1"/>
  <c r="AF1462" i="2"/>
  <c r="L1462" i="22" s="1"/>
  <c r="AF1463" i="2"/>
  <c r="L1463" i="22" s="1"/>
  <c r="AF1464" i="2"/>
  <c r="L1464" i="22" s="1"/>
  <c r="AF1465" i="2"/>
  <c r="L1465" i="22" s="1"/>
  <c r="AF1466" i="2"/>
  <c r="L1466" i="22" s="1"/>
  <c r="AF1467" i="2"/>
  <c r="L1467" i="22" s="1"/>
  <c r="AF1468" i="2"/>
  <c r="L1468" i="22" s="1"/>
  <c r="AF1469" i="2"/>
  <c r="L1469" i="22" s="1"/>
  <c r="AF1470" i="2"/>
  <c r="L1470" i="22" s="1"/>
  <c r="AF1471" i="2"/>
  <c r="L1471" i="22" s="1"/>
  <c r="AF1472" i="2"/>
  <c r="L1472" i="22" s="1"/>
  <c r="AF1473" i="2"/>
  <c r="L1473" i="22" s="1"/>
  <c r="AF1474" i="2"/>
  <c r="L1474" i="22" s="1"/>
  <c r="AF1475" i="2"/>
  <c r="L1475" i="22" s="1"/>
  <c r="AF1476" i="2"/>
  <c r="L1476" i="22" s="1"/>
  <c r="AF1477" i="2"/>
  <c r="L1477" i="22" s="1"/>
  <c r="AF1478" i="2"/>
  <c r="L1478" i="22" s="1"/>
  <c r="AF1479" i="2"/>
  <c r="L1479" i="22" s="1"/>
  <c r="AF1480" i="2"/>
  <c r="L1480" i="22" s="1"/>
  <c r="AF1481" i="2"/>
  <c r="L1481" i="22" s="1"/>
  <c r="AF1482" i="2"/>
  <c r="L1482" i="22" s="1"/>
  <c r="AF1483" i="2"/>
  <c r="L1483" i="22" s="1"/>
  <c r="AF1484" i="2"/>
  <c r="L1484" i="22" s="1"/>
  <c r="AF1485" i="2"/>
  <c r="L1485" i="22" s="1"/>
  <c r="AF1486" i="2"/>
  <c r="L1486" i="22" s="1"/>
  <c r="AF1487" i="2"/>
  <c r="L1487" i="22" s="1"/>
  <c r="AF1488" i="2"/>
  <c r="L1488" i="22" s="1"/>
  <c r="AF1489" i="2"/>
  <c r="L1489" i="22" s="1"/>
  <c r="AF1490" i="2"/>
  <c r="L1490" i="22" s="1"/>
  <c r="AF1491" i="2"/>
  <c r="L1491" i="22" s="1"/>
  <c r="AF1492" i="2"/>
  <c r="L1492" i="22" s="1"/>
  <c r="AF1493" i="2"/>
  <c r="L1493" i="22" s="1"/>
  <c r="AF1494" i="2"/>
  <c r="L1494" i="22" s="1"/>
  <c r="AF1495" i="2"/>
  <c r="L1495" i="22" s="1"/>
  <c r="AF1496" i="2"/>
  <c r="L1496" i="22" s="1"/>
  <c r="AF1497" i="2"/>
  <c r="L1497" i="22" s="1"/>
  <c r="AF1498" i="2"/>
  <c r="L1498" i="22" s="1"/>
  <c r="AF1499" i="2"/>
  <c r="L1499" i="22" s="1"/>
  <c r="AF1500" i="2"/>
  <c r="L1500" i="22" s="1"/>
  <c r="AF1501" i="2"/>
  <c r="L1501" i="22" s="1"/>
  <c r="AF1502" i="2"/>
  <c r="L1502" i="22" s="1"/>
  <c r="AF1503" i="2"/>
  <c r="L1503" i="22" s="1"/>
  <c r="AF1504" i="2"/>
  <c r="L1504" i="22" s="1"/>
  <c r="AF1505" i="2"/>
  <c r="L1505" i="22" s="1"/>
  <c r="AF1506" i="2"/>
  <c r="L1506" i="22" s="1"/>
  <c r="AF1507" i="2"/>
  <c r="L1507" i="22" s="1"/>
  <c r="AF1508" i="2"/>
  <c r="L1508" i="22" s="1"/>
  <c r="AF1509" i="2"/>
  <c r="L1509" i="22" s="1"/>
  <c r="AF1510" i="2"/>
  <c r="L1510" i="22" s="1"/>
  <c r="AF1511" i="2"/>
  <c r="L1511" i="22" s="1"/>
  <c r="AF1512" i="2"/>
  <c r="L1512" i="22" s="1"/>
  <c r="AF1513" i="2"/>
  <c r="L1513" i="22" s="1"/>
  <c r="AF1514" i="2"/>
  <c r="L1514" i="22" s="1"/>
  <c r="AF1515" i="2"/>
  <c r="L1515" i="22" s="1"/>
  <c r="AF1516" i="2"/>
  <c r="L1516" i="22" s="1"/>
  <c r="AF1517" i="2"/>
  <c r="L1517" i="22" s="1"/>
  <c r="AF1518" i="2"/>
  <c r="L1518" i="22" s="1"/>
  <c r="AF1519" i="2"/>
  <c r="L1519" i="22" s="1"/>
  <c r="AF1520" i="2"/>
  <c r="L1520" i="22" s="1"/>
  <c r="AF1521" i="2"/>
  <c r="L1521" i="22" s="1"/>
  <c r="AF1522" i="2"/>
  <c r="L1522" i="22" s="1"/>
  <c r="AF1523" i="2"/>
  <c r="L1523" i="22" s="1"/>
  <c r="AF1524" i="2"/>
  <c r="L1524" i="22" s="1"/>
  <c r="AF1525" i="2"/>
  <c r="L1525" i="22" s="1"/>
  <c r="AF1526" i="2"/>
  <c r="L1526" i="22" s="1"/>
  <c r="AF1527" i="2"/>
  <c r="L1527" i="22" s="1"/>
  <c r="AF1528" i="2"/>
  <c r="L1528" i="22" s="1"/>
  <c r="AF1529" i="2"/>
  <c r="L1529" i="22" s="1"/>
  <c r="AF1530" i="2"/>
  <c r="L1530" i="22" s="1"/>
  <c r="AF1531" i="2"/>
  <c r="L1531" i="22" s="1"/>
  <c r="AF1532" i="2"/>
  <c r="L1532" i="22" s="1"/>
  <c r="AF1533" i="2"/>
  <c r="L1533" i="22" s="1"/>
  <c r="AF1534" i="2"/>
  <c r="L1534" i="22" s="1"/>
  <c r="AF1535" i="2"/>
  <c r="L1535" i="22" s="1"/>
  <c r="AF1536" i="2"/>
  <c r="L1536" i="22" s="1"/>
  <c r="AF1537" i="2"/>
  <c r="L1537" i="22" s="1"/>
  <c r="AF1538" i="2"/>
  <c r="L1538" i="22" s="1"/>
  <c r="AF1539" i="2"/>
  <c r="L1539" i="22" s="1"/>
  <c r="AF1540" i="2"/>
  <c r="L1540" i="22" s="1"/>
  <c r="AF1541" i="2"/>
  <c r="L1541" i="22" s="1"/>
  <c r="AF1542" i="2"/>
  <c r="L1542" i="22" s="1"/>
  <c r="AF1543" i="2"/>
  <c r="L1543" i="22" s="1"/>
  <c r="AF1544" i="2"/>
  <c r="L1544" i="22" s="1"/>
  <c r="AF1545" i="2"/>
  <c r="L1545" i="22" s="1"/>
  <c r="AF1546" i="2"/>
  <c r="L1546" i="22" s="1"/>
  <c r="AF1547" i="2"/>
  <c r="L1547" i="22" s="1"/>
  <c r="AF1548" i="2"/>
  <c r="L1548" i="22" s="1"/>
  <c r="AF1549" i="2"/>
  <c r="L1549" i="22" s="1"/>
  <c r="AF1550" i="2"/>
  <c r="L1550" i="22" s="1"/>
  <c r="AF1551" i="2"/>
  <c r="L1551" i="22" s="1"/>
  <c r="AF1552" i="2"/>
  <c r="L1552" i="22" s="1"/>
  <c r="AF1553" i="2"/>
  <c r="L1553" i="22" s="1"/>
  <c r="AF1554" i="2"/>
  <c r="L1554" i="22" s="1"/>
  <c r="AF1555" i="2"/>
  <c r="L1555" i="22" s="1"/>
  <c r="AF1556" i="2"/>
  <c r="L1556" i="22" s="1"/>
  <c r="AF1557" i="2"/>
  <c r="L1557" i="22" s="1"/>
  <c r="AF1558" i="2"/>
  <c r="L1558" i="22" s="1"/>
  <c r="AF1559" i="2"/>
  <c r="L1559" i="22" s="1"/>
  <c r="AF1560" i="2"/>
  <c r="L1560" i="22" s="1"/>
  <c r="AF1561" i="2"/>
  <c r="L1561" i="22" s="1"/>
  <c r="AF1562" i="2"/>
  <c r="L1562" i="22" s="1"/>
  <c r="AF1563" i="2"/>
  <c r="L1563" i="22" s="1"/>
  <c r="AF1564" i="2"/>
  <c r="L1564" i="22" s="1"/>
  <c r="AF1565" i="2"/>
  <c r="L1565" i="22" s="1"/>
  <c r="AF1566" i="2"/>
  <c r="L1566" i="22" s="1"/>
  <c r="AF1567" i="2"/>
  <c r="L1567" i="22" s="1"/>
  <c r="AF1568" i="2"/>
  <c r="L1568" i="22" s="1"/>
  <c r="AF1569" i="2"/>
  <c r="L1569" i="22" s="1"/>
  <c r="AF1570" i="2"/>
  <c r="L1570" i="22" s="1"/>
  <c r="AF1571" i="2"/>
  <c r="L1571" i="22" s="1"/>
  <c r="AF1572" i="2"/>
  <c r="L1572" i="22" s="1"/>
  <c r="AF1573" i="2"/>
  <c r="L1573" i="22" s="1"/>
  <c r="AF1574" i="2"/>
  <c r="L1574" i="22" s="1"/>
  <c r="AF1575" i="2"/>
  <c r="L1575" i="22" s="1"/>
  <c r="AF1576" i="2"/>
  <c r="L1576" i="22" s="1"/>
  <c r="AF1577" i="2"/>
  <c r="L1577" i="22" s="1"/>
  <c r="AF1578" i="2"/>
  <c r="L1578" i="22" s="1"/>
  <c r="AF1579" i="2"/>
  <c r="L1579" i="22" s="1"/>
  <c r="AF1580" i="2"/>
  <c r="L1580" i="22" s="1"/>
  <c r="AF1581" i="2"/>
  <c r="L1581" i="22" s="1"/>
  <c r="AF1582" i="2"/>
  <c r="L1582" i="22" s="1"/>
  <c r="AF1583" i="2"/>
  <c r="L1583" i="22" s="1"/>
  <c r="AF1584" i="2"/>
  <c r="L1584" i="22" s="1"/>
  <c r="AF1585" i="2"/>
  <c r="L1585" i="22" s="1"/>
  <c r="AF1586" i="2"/>
  <c r="L1586" i="22" s="1"/>
  <c r="AF1587" i="2"/>
  <c r="L1587" i="22" s="1"/>
  <c r="AF1588" i="2"/>
  <c r="L1588" i="22" s="1"/>
  <c r="AF1589" i="2"/>
  <c r="L1589" i="22" s="1"/>
  <c r="AF1590" i="2"/>
  <c r="L1590" i="22" s="1"/>
  <c r="AF1591" i="2"/>
  <c r="L1591" i="22" s="1"/>
  <c r="AF1592" i="2"/>
  <c r="L1592" i="22" s="1"/>
  <c r="AF1593" i="2"/>
  <c r="L1593" i="22" s="1"/>
  <c r="AF1594" i="2"/>
  <c r="L1594" i="22" s="1"/>
  <c r="AF1595" i="2"/>
  <c r="L1595" i="22" s="1"/>
  <c r="AF1596" i="2"/>
  <c r="L1596" i="22" s="1"/>
  <c r="AF1597" i="2"/>
  <c r="L1597" i="22" s="1"/>
  <c r="AF1598" i="2"/>
  <c r="L1598" i="22" s="1"/>
  <c r="AF1599" i="2"/>
  <c r="L1599" i="22" s="1"/>
  <c r="AF1600" i="2"/>
  <c r="L1600" i="22" s="1"/>
  <c r="AF1601" i="2"/>
  <c r="L1601" i="22" s="1"/>
  <c r="AF1602" i="2"/>
  <c r="L1602" i="22" s="1"/>
  <c r="AF1603" i="2"/>
  <c r="L1603" i="22" s="1"/>
  <c r="AF1604" i="2"/>
  <c r="L1604" i="22" s="1"/>
  <c r="AF1605" i="2"/>
  <c r="L1605" i="22" s="1"/>
  <c r="AF1606" i="2"/>
  <c r="L1606" i="22" s="1"/>
  <c r="AF1607" i="2"/>
  <c r="L1607" i="22" s="1"/>
  <c r="AF1608" i="2"/>
  <c r="L1608" i="22" s="1"/>
  <c r="AF1609" i="2"/>
  <c r="L1609" i="22" s="1"/>
  <c r="AF1610" i="2"/>
  <c r="L1610" i="22" s="1"/>
  <c r="AF1611" i="2"/>
  <c r="L1611" i="22" s="1"/>
  <c r="AF1612" i="2"/>
  <c r="L1612" i="22" s="1"/>
  <c r="AF1613" i="2"/>
  <c r="L1613" i="22" s="1"/>
  <c r="AF1614" i="2"/>
  <c r="L1614" i="22" s="1"/>
  <c r="AF1615" i="2"/>
  <c r="L1615" i="22" s="1"/>
  <c r="AF1616" i="2"/>
  <c r="L1616" i="22" s="1"/>
  <c r="AF1617" i="2"/>
  <c r="L1617" i="22" s="1"/>
  <c r="AF1618" i="2"/>
  <c r="L1618" i="22" s="1"/>
  <c r="AF1619" i="2"/>
  <c r="L1619" i="22" s="1"/>
  <c r="AF1620" i="2"/>
  <c r="L1620" i="22" s="1"/>
  <c r="AF1621" i="2"/>
  <c r="L1621" i="22" s="1"/>
  <c r="AF1622" i="2"/>
  <c r="L1622" i="22" s="1"/>
  <c r="AF1623" i="2"/>
  <c r="L1623" i="22" s="1"/>
  <c r="AF1624" i="2"/>
  <c r="L1624" i="22" s="1"/>
  <c r="AF1625" i="2"/>
  <c r="L1625" i="22" s="1"/>
  <c r="AF1626" i="2"/>
  <c r="L1626" i="22" s="1"/>
  <c r="AF1627" i="2"/>
  <c r="L1627" i="22" s="1"/>
  <c r="AF1628" i="2"/>
  <c r="L1628" i="22" s="1"/>
  <c r="AF1629" i="2"/>
  <c r="L1629" i="22" s="1"/>
  <c r="AF1630" i="2"/>
  <c r="L1630" i="22" s="1"/>
  <c r="AF1631" i="2"/>
  <c r="L1631" i="22" s="1"/>
  <c r="AF1632" i="2"/>
  <c r="L1632" i="22" s="1"/>
  <c r="AF1633" i="2"/>
  <c r="L1633" i="22" s="1"/>
  <c r="AF1634" i="2"/>
  <c r="L1634" i="22" s="1"/>
  <c r="AF1635" i="2"/>
  <c r="L1635" i="22" s="1"/>
  <c r="AF1636" i="2"/>
  <c r="L1636" i="22" s="1"/>
  <c r="AF1637" i="2"/>
  <c r="L1637" i="22" s="1"/>
  <c r="AF1638" i="2"/>
  <c r="L1638" i="22" s="1"/>
  <c r="AF1639" i="2"/>
  <c r="L1639" i="22" s="1"/>
  <c r="AF1640" i="2"/>
  <c r="L1640" i="22" s="1"/>
  <c r="AF1641" i="2"/>
  <c r="L1641" i="22" s="1"/>
  <c r="AF1642" i="2"/>
  <c r="L1642" i="22" s="1"/>
  <c r="AF1643" i="2"/>
  <c r="L1643" i="22" s="1"/>
  <c r="AF1644" i="2"/>
  <c r="L1644" i="22" s="1"/>
  <c r="AF1645" i="2"/>
  <c r="L1645" i="22" s="1"/>
  <c r="AF1646" i="2"/>
  <c r="L1646" i="22" s="1"/>
  <c r="AF1647" i="2"/>
  <c r="L1647" i="22" s="1"/>
  <c r="AF1648" i="2"/>
  <c r="L1648" i="22" s="1"/>
  <c r="AF1649" i="2"/>
  <c r="L1649" i="22" s="1"/>
  <c r="AF1650" i="2"/>
  <c r="L1650" i="22" s="1"/>
  <c r="AF1651" i="2"/>
  <c r="L1651" i="22" s="1"/>
  <c r="AF1652" i="2"/>
  <c r="L1652" i="22" s="1"/>
  <c r="AF1653" i="2"/>
  <c r="L1653" i="22" s="1"/>
  <c r="AF1654" i="2"/>
  <c r="L1654" i="22" s="1"/>
  <c r="AF1655" i="2"/>
  <c r="L1655" i="22" s="1"/>
  <c r="AF1656" i="2"/>
  <c r="L1656" i="22" s="1"/>
  <c r="AF1657" i="2"/>
  <c r="L1657" i="22" s="1"/>
  <c r="AF1658" i="2"/>
  <c r="L1658" i="22" s="1"/>
  <c r="AF1659" i="2"/>
  <c r="L1659" i="22" s="1"/>
  <c r="AF1660" i="2"/>
  <c r="L1660" i="22" s="1"/>
  <c r="AF1661" i="2"/>
  <c r="L1661" i="22" s="1"/>
  <c r="AF1662" i="2"/>
  <c r="L1662" i="22" s="1"/>
  <c r="AF1663" i="2"/>
  <c r="L1663" i="22" s="1"/>
  <c r="AF1664" i="2"/>
  <c r="L1664" i="22" s="1"/>
  <c r="AF1665" i="2"/>
  <c r="L1665" i="22" s="1"/>
  <c r="AF1666" i="2"/>
  <c r="L1666" i="22" s="1"/>
  <c r="AF1667" i="2"/>
  <c r="L1667" i="22" s="1"/>
  <c r="AF1668" i="2"/>
  <c r="L1668" i="22" s="1"/>
  <c r="AF1669" i="2"/>
  <c r="L1669" i="22" s="1"/>
  <c r="AF1670" i="2"/>
  <c r="L1670" i="22" s="1"/>
  <c r="AF1671" i="2"/>
  <c r="L1671" i="22" s="1"/>
  <c r="AF1672" i="2"/>
  <c r="L1672" i="22" s="1"/>
  <c r="AF1673" i="2"/>
  <c r="L1673" i="22" s="1"/>
  <c r="AF1674" i="2"/>
  <c r="L1674" i="22" s="1"/>
  <c r="AF1675" i="2"/>
  <c r="L1675" i="22" s="1"/>
  <c r="AF1676" i="2"/>
  <c r="L1676" i="22" s="1"/>
  <c r="AF1677" i="2"/>
  <c r="L1677" i="22" s="1"/>
  <c r="AF1678" i="2"/>
  <c r="L1678" i="22" s="1"/>
  <c r="AF1679" i="2"/>
  <c r="L1679" i="22" s="1"/>
  <c r="AF1680" i="2"/>
  <c r="L1680" i="22" s="1"/>
  <c r="AF1681" i="2"/>
  <c r="L1681" i="22" s="1"/>
  <c r="AF1682" i="2"/>
  <c r="L1682" i="22" s="1"/>
  <c r="AF1683" i="2"/>
  <c r="L1683" i="22" s="1"/>
  <c r="AF1684" i="2"/>
  <c r="L1684" i="22" s="1"/>
  <c r="AF1685" i="2"/>
  <c r="L1685" i="22" s="1"/>
  <c r="AF1686" i="2"/>
  <c r="L1686" i="22" s="1"/>
  <c r="AF1687" i="2"/>
  <c r="L1687" i="22" s="1"/>
  <c r="AF1688" i="2"/>
  <c r="L1688" i="22" s="1"/>
  <c r="AF1689" i="2"/>
  <c r="L1689" i="22" s="1"/>
  <c r="AF1690" i="2"/>
  <c r="L1690" i="22" s="1"/>
  <c r="AF1691" i="2"/>
  <c r="L1691" i="22" s="1"/>
  <c r="AF1692" i="2"/>
  <c r="L1692" i="22" s="1"/>
  <c r="AF1693" i="2"/>
  <c r="L1693" i="22" s="1"/>
  <c r="AF1694" i="2"/>
  <c r="L1694" i="22" s="1"/>
  <c r="AF1695" i="2"/>
  <c r="L1695" i="22" s="1"/>
  <c r="AF1696" i="2"/>
  <c r="L1696" i="22" s="1"/>
  <c r="AF1697" i="2"/>
  <c r="L1697" i="22" s="1"/>
  <c r="AF1698" i="2"/>
  <c r="L1698" i="22" s="1"/>
  <c r="AF1699" i="2"/>
  <c r="L1699" i="22" s="1"/>
  <c r="AF1700" i="2"/>
  <c r="L1700" i="22" s="1"/>
  <c r="AF1701" i="2"/>
  <c r="L1701" i="22" s="1"/>
  <c r="AF1702" i="2"/>
  <c r="L1702" i="22" s="1"/>
  <c r="AF1703" i="2"/>
  <c r="L1703" i="22" s="1"/>
  <c r="AF1704" i="2"/>
  <c r="L1704" i="22" s="1"/>
  <c r="AF1705" i="2"/>
  <c r="L1705" i="22" s="1"/>
  <c r="AF1706" i="2"/>
  <c r="L1706" i="22" s="1"/>
  <c r="AF1707" i="2"/>
  <c r="L1707" i="22" s="1"/>
  <c r="AF1708" i="2"/>
  <c r="L1708" i="22" s="1"/>
  <c r="AF1709" i="2"/>
  <c r="L1709" i="22" s="1"/>
  <c r="AF1710" i="2"/>
  <c r="L1710" i="22" s="1"/>
  <c r="AF1711" i="2"/>
  <c r="L1711" i="22" s="1"/>
  <c r="AF1712" i="2"/>
  <c r="L1712" i="22" s="1"/>
  <c r="AF1713" i="2"/>
  <c r="L1713" i="22" s="1"/>
  <c r="AF1714" i="2"/>
  <c r="L1714" i="22" s="1"/>
  <c r="AF1715" i="2"/>
  <c r="L1715" i="22" s="1"/>
  <c r="AF1716" i="2"/>
  <c r="L1716" i="22" s="1"/>
  <c r="AF1717" i="2"/>
  <c r="L1717" i="22" s="1"/>
  <c r="AF1718" i="2"/>
  <c r="L1718" i="22" s="1"/>
  <c r="AF1719" i="2"/>
  <c r="L1719" i="22" s="1"/>
  <c r="AF1720" i="2"/>
  <c r="L1720" i="22" s="1"/>
  <c r="AF1721" i="2"/>
  <c r="L1721" i="22" s="1"/>
  <c r="AF1722" i="2"/>
  <c r="L1722" i="22" s="1"/>
  <c r="AF1723" i="2"/>
  <c r="L1723" i="22" s="1"/>
  <c r="AF1724" i="2"/>
  <c r="L1724" i="22" s="1"/>
  <c r="AF1725" i="2"/>
  <c r="L1725" i="22" s="1"/>
  <c r="AF1726" i="2"/>
  <c r="L1726" i="22" s="1"/>
  <c r="AF1727" i="2"/>
  <c r="L1727" i="22" s="1"/>
  <c r="AF1728" i="2"/>
  <c r="L1728" i="22" s="1"/>
  <c r="AF1729" i="2"/>
  <c r="L1729" i="22" s="1"/>
  <c r="AF1730" i="2"/>
  <c r="L1730" i="22" s="1"/>
  <c r="AF1731" i="2"/>
  <c r="L1731" i="22" s="1"/>
  <c r="AF1732" i="2"/>
  <c r="L1732" i="22" s="1"/>
  <c r="AF1733" i="2"/>
  <c r="L1733" i="22" s="1"/>
  <c r="AF1734" i="2"/>
  <c r="L1734" i="22" s="1"/>
  <c r="AF1735" i="2"/>
  <c r="L1735" i="22" s="1"/>
  <c r="AF1736" i="2"/>
  <c r="L1736" i="22" s="1"/>
  <c r="AF1737" i="2"/>
  <c r="L1737" i="22" s="1"/>
  <c r="AF1738" i="2"/>
  <c r="L1738" i="22" s="1"/>
  <c r="AF1739" i="2"/>
  <c r="L1739" i="22" s="1"/>
  <c r="AF1740" i="2"/>
  <c r="L1740" i="22" s="1"/>
  <c r="AF1741" i="2"/>
  <c r="L1741" i="22" s="1"/>
  <c r="AF1742" i="2"/>
  <c r="L1742" i="22" s="1"/>
  <c r="AF1743" i="2"/>
  <c r="L1743" i="22" s="1"/>
  <c r="AF1744" i="2"/>
  <c r="L1744" i="22" s="1"/>
  <c r="AF1745" i="2"/>
  <c r="L1745" i="22" s="1"/>
  <c r="AF1746" i="2"/>
  <c r="L1746" i="22" s="1"/>
  <c r="AF1747" i="2"/>
  <c r="L1747" i="22" s="1"/>
  <c r="AF1748" i="2"/>
  <c r="L1748" i="22" s="1"/>
  <c r="AF1749" i="2"/>
  <c r="L1749" i="22" s="1"/>
  <c r="AF1750" i="2"/>
  <c r="L1750" i="22" s="1"/>
  <c r="AF1751" i="2"/>
  <c r="L1751" i="22" s="1"/>
  <c r="AF1752" i="2"/>
  <c r="L1752" i="22" s="1"/>
  <c r="AF1753" i="2"/>
  <c r="L1753" i="22" s="1"/>
  <c r="AF1754" i="2"/>
  <c r="L1754" i="22" s="1"/>
  <c r="AF1755" i="2"/>
  <c r="L1755" i="22" s="1"/>
  <c r="AF1756" i="2"/>
  <c r="L1756" i="22" s="1"/>
  <c r="AF1757" i="2"/>
  <c r="L1757" i="22" s="1"/>
  <c r="AF1758" i="2"/>
  <c r="L1758" i="22" s="1"/>
  <c r="AF1759" i="2"/>
  <c r="L1759" i="22" s="1"/>
  <c r="AF1760" i="2"/>
  <c r="L1760" i="22" s="1"/>
  <c r="AF1761" i="2"/>
  <c r="L1761" i="22" s="1"/>
  <c r="AF1762" i="2"/>
  <c r="L1762" i="22" s="1"/>
  <c r="AF1763" i="2"/>
  <c r="L1763" i="22" s="1"/>
  <c r="AF1764" i="2"/>
  <c r="L1764" i="22" s="1"/>
  <c r="AF1765" i="2"/>
  <c r="L1765" i="22" s="1"/>
  <c r="AF1766" i="2"/>
  <c r="L1766" i="22" s="1"/>
  <c r="AF1767" i="2"/>
  <c r="L1767" i="22" s="1"/>
  <c r="AF1768" i="2"/>
  <c r="L1768" i="22" s="1"/>
  <c r="AF1769" i="2"/>
  <c r="L1769" i="22" s="1"/>
  <c r="AF1770" i="2"/>
  <c r="L1770" i="22" s="1"/>
  <c r="AF1771" i="2"/>
  <c r="L1771" i="22" s="1"/>
  <c r="AF1772" i="2"/>
  <c r="L1772" i="22" s="1"/>
  <c r="AF1773" i="2"/>
  <c r="L1773" i="22" s="1"/>
  <c r="AF1774" i="2"/>
  <c r="L1774" i="22" s="1"/>
  <c r="AF1775" i="2"/>
  <c r="L1775" i="22" s="1"/>
  <c r="AF1776" i="2"/>
  <c r="L1776" i="22" s="1"/>
  <c r="AF1777" i="2"/>
  <c r="L1777" i="22" s="1"/>
  <c r="AF1778" i="2"/>
  <c r="L1778" i="22" s="1"/>
  <c r="AF1779" i="2"/>
  <c r="L1779" i="22" s="1"/>
  <c r="AF1780" i="2"/>
  <c r="L1780" i="22" s="1"/>
  <c r="AF1781" i="2"/>
  <c r="L1781" i="22" s="1"/>
  <c r="AF1782" i="2"/>
  <c r="L1782" i="22" s="1"/>
  <c r="AF1783" i="2"/>
  <c r="L1783" i="22" s="1"/>
  <c r="AF1784" i="2"/>
  <c r="L1784" i="22" s="1"/>
  <c r="AF1785" i="2"/>
  <c r="L1785" i="22" s="1"/>
  <c r="AF1786" i="2"/>
  <c r="L1786" i="22" s="1"/>
  <c r="AF1787" i="2"/>
  <c r="L1787" i="22" s="1"/>
  <c r="AF1788" i="2"/>
  <c r="L1788" i="22" s="1"/>
  <c r="AF1789" i="2"/>
  <c r="L1789" i="22" s="1"/>
  <c r="AF1790" i="2"/>
  <c r="L1790" i="22" s="1"/>
  <c r="AF1791" i="2"/>
  <c r="L1791" i="22" s="1"/>
  <c r="AF1792" i="2"/>
  <c r="L1792" i="22" s="1"/>
  <c r="AF1793" i="2"/>
  <c r="L1793" i="22" s="1"/>
  <c r="AF1794" i="2"/>
  <c r="L1794" i="22" s="1"/>
  <c r="AF1795" i="2"/>
  <c r="L1795" i="22" s="1"/>
  <c r="AF1796" i="2"/>
  <c r="L1796" i="22" s="1"/>
  <c r="AF1797" i="2"/>
  <c r="L1797" i="22" s="1"/>
  <c r="AF1798" i="2"/>
  <c r="L1798" i="22" s="1"/>
  <c r="AF1799" i="2"/>
  <c r="L1799" i="22" s="1"/>
  <c r="AF1800" i="2"/>
  <c r="L1800" i="22" s="1"/>
  <c r="AF1801" i="2"/>
  <c r="L1801" i="22" s="1"/>
  <c r="AF1802" i="2"/>
  <c r="L1802" i="22" s="1"/>
  <c r="AF1803" i="2"/>
  <c r="L1803" i="22" s="1"/>
  <c r="AF1804" i="2"/>
  <c r="L1804" i="22" s="1"/>
  <c r="AF1805" i="2"/>
  <c r="L1805" i="22" s="1"/>
  <c r="AF1806" i="2"/>
  <c r="L1806" i="22" s="1"/>
  <c r="AF1807" i="2"/>
  <c r="L1807" i="22" s="1"/>
  <c r="AF1808" i="2"/>
  <c r="L1808" i="22" s="1"/>
  <c r="AF1809" i="2"/>
  <c r="L1809" i="22" s="1"/>
  <c r="AF1810" i="2"/>
  <c r="L1810" i="22" s="1"/>
  <c r="AF1811" i="2"/>
  <c r="L1811" i="22" s="1"/>
  <c r="AF1812" i="2"/>
  <c r="L1812" i="22" s="1"/>
  <c r="AF1813" i="2"/>
  <c r="L1813" i="22" s="1"/>
  <c r="AF1814" i="2"/>
  <c r="L1814" i="22" s="1"/>
  <c r="AF1815" i="2"/>
  <c r="L1815" i="22" s="1"/>
  <c r="AF1816" i="2"/>
  <c r="L1816" i="22" s="1"/>
  <c r="AF1817" i="2"/>
  <c r="L1817" i="22" s="1"/>
  <c r="AF1818" i="2"/>
  <c r="L1818" i="22" s="1"/>
  <c r="AF1819" i="2"/>
  <c r="L1819" i="22" s="1"/>
  <c r="AF1820" i="2"/>
  <c r="L1820" i="22" s="1"/>
  <c r="AF1821" i="2"/>
  <c r="L1821" i="22" s="1"/>
  <c r="AF1822" i="2"/>
  <c r="L1822" i="22" s="1"/>
  <c r="AF1823" i="2"/>
  <c r="L1823" i="22" s="1"/>
  <c r="AF1824" i="2"/>
  <c r="L1824" i="22" s="1"/>
  <c r="AF1825" i="2"/>
  <c r="L1825" i="22" s="1"/>
  <c r="AF1826" i="2"/>
  <c r="L1826" i="22" s="1"/>
  <c r="AF1827" i="2"/>
  <c r="L1827" i="22" s="1"/>
  <c r="AF1828" i="2"/>
  <c r="L1828" i="22" s="1"/>
  <c r="AF1829" i="2"/>
  <c r="L1829" i="22" s="1"/>
  <c r="AF1830" i="2"/>
  <c r="L1830" i="22" s="1"/>
  <c r="AF1831" i="2"/>
  <c r="L1831" i="22" s="1"/>
  <c r="AF1832" i="2"/>
  <c r="L1832" i="22" s="1"/>
  <c r="AF1833" i="2"/>
  <c r="L1833" i="22" s="1"/>
  <c r="AF1834" i="2"/>
  <c r="L1834" i="22" s="1"/>
  <c r="AF1835" i="2"/>
  <c r="L1835" i="22" s="1"/>
  <c r="AF1836" i="2"/>
  <c r="L1836" i="22" s="1"/>
  <c r="AF1837" i="2"/>
  <c r="L1837" i="22" s="1"/>
  <c r="AF1838" i="2"/>
  <c r="L1838" i="22" s="1"/>
  <c r="AF1839" i="2"/>
  <c r="L1839" i="22" s="1"/>
  <c r="AF1840" i="2"/>
  <c r="L1840" i="22" s="1"/>
  <c r="AF1841" i="2"/>
  <c r="L1841" i="22" s="1"/>
  <c r="AF1842" i="2"/>
  <c r="L1842" i="22" s="1"/>
  <c r="AF1843" i="2"/>
  <c r="L1843" i="22" s="1"/>
  <c r="AF1844" i="2"/>
  <c r="L1844" i="22" s="1"/>
  <c r="AF1845" i="2"/>
  <c r="L1845" i="22" s="1"/>
  <c r="AF1846" i="2"/>
  <c r="L1846" i="22" s="1"/>
  <c r="AF1847" i="2"/>
  <c r="L1847" i="22" s="1"/>
  <c r="AF1848" i="2"/>
  <c r="L1848" i="22" s="1"/>
  <c r="AF1849" i="2"/>
  <c r="L1849" i="22" s="1"/>
  <c r="AF1850" i="2"/>
  <c r="L1850" i="22" s="1"/>
  <c r="AF1851" i="2"/>
  <c r="L1851" i="22" s="1"/>
  <c r="AF1852" i="2"/>
  <c r="L1852" i="22" s="1"/>
  <c r="AF1853" i="2"/>
  <c r="L1853" i="22" s="1"/>
  <c r="AF1854" i="2"/>
  <c r="L1854" i="22" s="1"/>
  <c r="AF1855" i="2"/>
  <c r="L1855" i="22" s="1"/>
  <c r="AF1856" i="2"/>
  <c r="L1856" i="22" s="1"/>
  <c r="AF1857" i="2"/>
  <c r="L1857" i="22" s="1"/>
  <c r="AF1858" i="2"/>
  <c r="L1858" i="22" s="1"/>
  <c r="AF1859" i="2"/>
  <c r="L1859" i="22" s="1"/>
  <c r="AF1860" i="2"/>
  <c r="L1860" i="22" s="1"/>
  <c r="AF1861" i="2"/>
  <c r="L1861" i="22" s="1"/>
  <c r="AF1862" i="2"/>
  <c r="L1862" i="22" s="1"/>
  <c r="AF1863" i="2"/>
  <c r="L1863" i="22" s="1"/>
  <c r="AF1864" i="2"/>
  <c r="L1864" i="22" s="1"/>
  <c r="AF1865" i="2"/>
  <c r="L1865" i="22" s="1"/>
  <c r="AF1866" i="2"/>
  <c r="L1866" i="22" s="1"/>
  <c r="AF1867" i="2"/>
  <c r="L1867" i="22" s="1"/>
  <c r="AF1868" i="2"/>
  <c r="L1868" i="22" s="1"/>
  <c r="AF1869" i="2"/>
  <c r="L1869" i="22" s="1"/>
  <c r="AF1870" i="2"/>
  <c r="L1870" i="22" s="1"/>
  <c r="AF1871" i="2"/>
  <c r="L1871" i="22" s="1"/>
  <c r="AF1872" i="2"/>
  <c r="L1872" i="22" s="1"/>
  <c r="AF1873" i="2"/>
  <c r="L1873" i="22" s="1"/>
  <c r="AF1874" i="2"/>
  <c r="L1874" i="22" s="1"/>
  <c r="AF1875" i="2"/>
  <c r="L1875" i="22" s="1"/>
  <c r="AF1876" i="2"/>
  <c r="L1876" i="22" s="1"/>
  <c r="AF1877" i="2"/>
  <c r="L1877" i="22" s="1"/>
  <c r="AF1878" i="2"/>
  <c r="L1878" i="22" s="1"/>
  <c r="AF1879" i="2"/>
  <c r="L1879" i="22" s="1"/>
  <c r="AF1880" i="2"/>
  <c r="L1880" i="22" s="1"/>
  <c r="AF1881" i="2"/>
  <c r="L1881" i="22" s="1"/>
  <c r="AF1882" i="2"/>
  <c r="L1882" i="22" s="1"/>
  <c r="AF1883" i="2"/>
  <c r="L1883" i="22" s="1"/>
  <c r="AF1884" i="2"/>
  <c r="L1884" i="22" s="1"/>
  <c r="AF1885" i="2"/>
  <c r="L1885" i="22" s="1"/>
  <c r="AF1886" i="2"/>
  <c r="L1886" i="22" s="1"/>
  <c r="AF1887" i="2"/>
  <c r="L1887" i="22" s="1"/>
  <c r="AF1888" i="2"/>
  <c r="L1888" i="22" s="1"/>
  <c r="AF1889" i="2"/>
  <c r="L1889" i="22" s="1"/>
  <c r="AF1890" i="2"/>
  <c r="L1890" i="22" s="1"/>
  <c r="AF1891" i="2"/>
  <c r="L1891" i="22" s="1"/>
  <c r="AF1892" i="2"/>
  <c r="L1892" i="22" s="1"/>
  <c r="AF1893" i="2"/>
  <c r="L1893" i="22" s="1"/>
  <c r="AF1894" i="2"/>
  <c r="L1894" i="22" s="1"/>
  <c r="AF1895" i="2"/>
  <c r="L1895" i="22" s="1"/>
  <c r="AF1896" i="2"/>
  <c r="L1896" i="22" s="1"/>
  <c r="AF1897" i="2"/>
  <c r="L1897" i="22" s="1"/>
  <c r="AF1898" i="2"/>
  <c r="L1898" i="22" s="1"/>
  <c r="AF1899" i="2"/>
  <c r="L1899" i="22" s="1"/>
  <c r="AF1900" i="2"/>
  <c r="L1900" i="22" s="1"/>
  <c r="AF1901" i="2"/>
  <c r="L1901" i="22" s="1"/>
  <c r="AF1902" i="2"/>
  <c r="L1902" i="22" s="1"/>
  <c r="AF1903" i="2"/>
  <c r="L1903" i="22" s="1"/>
  <c r="AF1904" i="2"/>
  <c r="L1904" i="22" s="1"/>
  <c r="AF1905" i="2"/>
  <c r="L1905" i="22" s="1"/>
  <c r="AF1906" i="2"/>
  <c r="L1906" i="22" s="1"/>
  <c r="AF1907" i="2"/>
  <c r="L1907" i="22" s="1"/>
  <c r="AF1908" i="2"/>
  <c r="L1908" i="22" s="1"/>
  <c r="AF1909" i="2"/>
  <c r="L1909" i="22" s="1"/>
  <c r="AF1910" i="2"/>
  <c r="L1910" i="22" s="1"/>
  <c r="AF1911" i="2"/>
  <c r="L1911" i="22" s="1"/>
  <c r="AF1912" i="2"/>
  <c r="L1912" i="22" s="1"/>
  <c r="AF1913" i="2"/>
  <c r="L1913" i="22" s="1"/>
  <c r="AF1914" i="2"/>
  <c r="L1914" i="22" s="1"/>
  <c r="AF1915" i="2"/>
  <c r="L1915" i="22" s="1"/>
  <c r="AF1916" i="2"/>
  <c r="L1916" i="22" s="1"/>
  <c r="AF1917" i="2"/>
  <c r="L1917" i="22" s="1"/>
  <c r="AF1918" i="2"/>
  <c r="L1918" i="22" s="1"/>
  <c r="AF1919" i="2"/>
  <c r="L1919" i="22" s="1"/>
  <c r="AF1920" i="2"/>
  <c r="L1920" i="22" s="1"/>
  <c r="AF1921" i="2"/>
  <c r="L1921" i="22" s="1"/>
  <c r="AF1922" i="2"/>
  <c r="L1922" i="22" s="1"/>
  <c r="AF1923" i="2"/>
  <c r="L1923" i="22" s="1"/>
  <c r="AF1924" i="2"/>
  <c r="L1924" i="22" s="1"/>
  <c r="AF1925" i="2"/>
  <c r="L1925" i="22" s="1"/>
  <c r="AF1926" i="2"/>
  <c r="L1926" i="22" s="1"/>
  <c r="AF1927" i="2"/>
  <c r="L1927" i="22" s="1"/>
  <c r="AF1928" i="2"/>
  <c r="L1928" i="22" s="1"/>
  <c r="AF1929" i="2"/>
  <c r="L1929" i="22" s="1"/>
  <c r="AF1930" i="2"/>
  <c r="L1930" i="22" s="1"/>
  <c r="AF1931" i="2"/>
  <c r="L1931" i="22" s="1"/>
  <c r="AF1932" i="2"/>
  <c r="L1932" i="22" s="1"/>
  <c r="AF1933" i="2"/>
  <c r="L1933" i="22" s="1"/>
  <c r="AF1934" i="2"/>
  <c r="L1934" i="22" s="1"/>
  <c r="AF1935" i="2"/>
  <c r="L1935" i="22" s="1"/>
  <c r="AF1936" i="2"/>
  <c r="L1936" i="22" s="1"/>
  <c r="AF1937" i="2"/>
  <c r="L1937" i="22" s="1"/>
  <c r="AF1938" i="2"/>
  <c r="L1938" i="22" s="1"/>
  <c r="AF1939" i="2"/>
  <c r="L1939" i="22" s="1"/>
  <c r="AF1940" i="2"/>
  <c r="L1940" i="22" s="1"/>
  <c r="AF1941" i="2"/>
  <c r="L1941" i="22" s="1"/>
  <c r="AF1942" i="2"/>
  <c r="L1942" i="22" s="1"/>
  <c r="AF1943" i="2"/>
  <c r="L1943" i="22" s="1"/>
  <c r="AF1944" i="2"/>
  <c r="L1944" i="22" s="1"/>
  <c r="AF1945" i="2"/>
  <c r="L1945" i="22" s="1"/>
  <c r="AF1946" i="2"/>
  <c r="L1946" i="22" s="1"/>
  <c r="AF1947" i="2"/>
  <c r="L1947" i="22" s="1"/>
  <c r="AF1948" i="2"/>
  <c r="L1948" i="22" s="1"/>
  <c r="AF1949" i="2"/>
  <c r="L1949" i="22" s="1"/>
  <c r="AF1950" i="2"/>
  <c r="L1950" i="22" s="1"/>
  <c r="AF1951" i="2"/>
  <c r="L1951" i="22" s="1"/>
  <c r="AF1956" i="2"/>
  <c r="L1952" i="22" s="1"/>
  <c r="AF1957" i="2"/>
  <c r="L1953" i="22" s="1"/>
  <c r="AF1960" i="2"/>
  <c r="L1954" i="22" s="1"/>
  <c r="AF1961" i="2"/>
  <c r="AF1962" i="2"/>
  <c r="AF1967" i="2"/>
  <c r="AF1971" i="2"/>
  <c r="L1957" i="22" s="1"/>
  <c r="AF1974" i="2"/>
  <c r="AF1977" i="2"/>
  <c r="L1958" i="22" s="1"/>
  <c r="AF1982" i="2"/>
  <c r="AF1983" i="2"/>
  <c r="AF1987" i="2"/>
  <c r="L1959" i="22" s="1"/>
  <c r="AF1988" i="2"/>
  <c r="L1960" i="22" s="1"/>
  <c r="AF1993" i="2"/>
  <c r="AF1994" i="2"/>
  <c r="L1961" i="22" s="1"/>
  <c r="AF1996" i="2"/>
  <c r="L1962" i="22" s="1"/>
  <c r="AF1997" i="2"/>
  <c r="L1963" i="22" s="1"/>
  <c r="AF1999" i="2"/>
  <c r="AF2001" i="2"/>
  <c r="L1964" i="22" s="1"/>
  <c r="AA2" i="2"/>
  <c r="Y2" i="2"/>
  <c r="F2" i="22" s="1"/>
  <c r="Y3" i="2"/>
  <c r="F3" i="22" s="1"/>
  <c r="Y4" i="2"/>
  <c r="F4" i="22" s="1"/>
  <c r="Y5" i="2"/>
  <c r="Y6" i="2"/>
  <c r="F6" i="22" s="1"/>
  <c r="Y7" i="2"/>
  <c r="F7" i="22" s="1"/>
  <c r="Y8" i="2"/>
  <c r="F8" i="22" s="1"/>
  <c r="Y9" i="2"/>
  <c r="F9" i="22" s="1"/>
  <c r="Y10" i="2"/>
  <c r="F10" i="22" s="1"/>
  <c r="Y11" i="2"/>
  <c r="F11" i="22" s="1"/>
  <c r="Y12" i="2"/>
  <c r="F12" i="22" s="1"/>
  <c r="Y13" i="2"/>
  <c r="F13" i="22" s="1"/>
  <c r="Y14" i="2"/>
  <c r="F14" i="22" s="1"/>
  <c r="Y15" i="2"/>
  <c r="F15" i="22" s="1"/>
  <c r="Y16" i="2"/>
  <c r="F16" i="22" s="1"/>
  <c r="Y17" i="2"/>
  <c r="F17" i="22" s="1"/>
  <c r="Y18" i="2"/>
  <c r="F18" i="22" s="1"/>
  <c r="Y19" i="2"/>
  <c r="F19" i="22" s="1"/>
  <c r="Y20" i="2"/>
  <c r="F20" i="22" s="1"/>
  <c r="Y21" i="2"/>
  <c r="F21" i="22" s="1"/>
  <c r="Y22" i="2"/>
  <c r="F22" i="22" s="1"/>
  <c r="Y23" i="2"/>
  <c r="F23" i="22" s="1"/>
  <c r="Y24" i="2"/>
  <c r="F24" i="22" s="1"/>
  <c r="Y25" i="2"/>
  <c r="F25" i="22" s="1"/>
  <c r="Y26" i="2"/>
  <c r="F26" i="22" s="1"/>
  <c r="Y27" i="2"/>
  <c r="F27" i="22" s="1"/>
  <c r="Y28" i="2"/>
  <c r="F28" i="22" s="1"/>
  <c r="Y29" i="2"/>
  <c r="F29" i="22" s="1"/>
  <c r="Y30" i="2"/>
  <c r="F30" i="22" s="1"/>
  <c r="Y31" i="2"/>
  <c r="F31" i="22" s="1"/>
  <c r="Y32" i="2"/>
  <c r="F32" i="22" s="1"/>
  <c r="Y33" i="2"/>
  <c r="F33" i="22" s="1"/>
  <c r="Y34" i="2"/>
  <c r="F34" i="22" s="1"/>
  <c r="Y35" i="2"/>
  <c r="F35" i="22" s="1"/>
  <c r="Y36" i="2"/>
  <c r="F36" i="22" s="1"/>
  <c r="Y37" i="2"/>
  <c r="F37" i="22" s="1"/>
  <c r="Y38" i="2"/>
  <c r="F38" i="22" s="1"/>
  <c r="Y39" i="2"/>
  <c r="F39" i="22" s="1"/>
  <c r="Y40" i="2"/>
  <c r="F40" i="22" s="1"/>
  <c r="Y41" i="2"/>
  <c r="F41" i="22" s="1"/>
  <c r="Y42" i="2"/>
  <c r="F42" i="22" s="1"/>
  <c r="Y43" i="2"/>
  <c r="F43" i="22" s="1"/>
  <c r="Y44" i="2"/>
  <c r="F44" i="22" s="1"/>
  <c r="Y45" i="2"/>
  <c r="F45" i="22" s="1"/>
  <c r="Y46" i="2"/>
  <c r="F46" i="22" s="1"/>
  <c r="Y47" i="2"/>
  <c r="F47" i="22" s="1"/>
  <c r="Y48" i="2"/>
  <c r="F48" i="22" s="1"/>
  <c r="Y49" i="2"/>
  <c r="F49" i="22" s="1"/>
  <c r="Y50" i="2"/>
  <c r="F50" i="22" s="1"/>
  <c r="Y51" i="2"/>
  <c r="F51" i="22" s="1"/>
  <c r="Y52" i="2"/>
  <c r="Y53" i="2"/>
  <c r="F53" i="22" s="1"/>
  <c r="Y54" i="2"/>
  <c r="F54" i="22" s="1"/>
  <c r="Y55" i="2"/>
  <c r="F55" i="22" s="1"/>
  <c r="Y56" i="2"/>
  <c r="F56" i="22" s="1"/>
  <c r="Y57" i="2"/>
  <c r="F57" i="22" s="1"/>
  <c r="Y58" i="2"/>
  <c r="F58" i="22" s="1"/>
  <c r="Y59" i="2"/>
  <c r="F59" i="22" s="1"/>
  <c r="Y60" i="2"/>
  <c r="F60" i="22" s="1"/>
  <c r="Y61" i="2"/>
  <c r="F61" i="22" s="1"/>
  <c r="Y62" i="2"/>
  <c r="F62" i="22" s="1"/>
  <c r="Y63" i="2"/>
  <c r="F63" i="22" s="1"/>
  <c r="Y64" i="2"/>
  <c r="F64" i="22" s="1"/>
  <c r="Y65" i="2"/>
  <c r="F65" i="22" s="1"/>
  <c r="Y66" i="2"/>
  <c r="F66" i="22" s="1"/>
  <c r="Y67" i="2"/>
  <c r="F67" i="22" s="1"/>
  <c r="Y68" i="2"/>
  <c r="F68" i="22" s="1"/>
  <c r="Y69" i="2"/>
  <c r="F69" i="22" s="1"/>
  <c r="Y70" i="2"/>
  <c r="F70" i="22" s="1"/>
  <c r="Y71" i="2"/>
  <c r="F71" i="22" s="1"/>
  <c r="Y72" i="2"/>
  <c r="Y73" i="2"/>
  <c r="F73" i="22" s="1"/>
  <c r="Y74" i="2"/>
  <c r="F74" i="22" s="1"/>
  <c r="Y75" i="2"/>
  <c r="F75" i="22" s="1"/>
  <c r="Y76" i="2"/>
  <c r="F76" i="22" s="1"/>
  <c r="Y77" i="2"/>
  <c r="F77" i="22" s="1"/>
  <c r="Y78" i="2"/>
  <c r="F78" i="22" s="1"/>
  <c r="Y79" i="2"/>
  <c r="F79" i="22" s="1"/>
  <c r="Y80" i="2"/>
  <c r="F80" i="22" s="1"/>
  <c r="Y81" i="2"/>
  <c r="F81" i="22" s="1"/>
  <c r="Y82" i="2"/>
  <c r="F82" i="22" s="1"/>
  <c r="Y83" i="2"/>
  <c r="F83" i="22" s="1"/>
  <c r="Y84" i="2"/>
  <c r="F84" i="22" s="1"/>
  <c r="Y85" i="2"/>
  <c r="F85" i="22" s="1"/>
  <c r="Y86" i="2"/>
  <c r="F86" i="22" s="1"/>
  <c r="Y87" i="2"/>
  <c r="F87" i="22" s="1"/>
  <c r="Y88" i="2"/>
  <c r="F88" i="22" s="1"/>
  <c r="Y89" i="2"/>
  <c r="F89" i="22" s="1"/>
  <c r="Y90" i="2"/>
  <c r="F90" i="22" s="1"/>
  <c r="Y91" i="2"/>
  <c r="F91" i="22" s="1"/>
  <c r="Y92" i="2"/>
  <c r="F92" i="22" s="1"/>
  <c r="Y93" i="2"/>
  <c r="F93" i="22" s="1"/>
  <c r="Y94" i="2"/>
  <c r="F94" i="22" s="1"/>
  <c r="Y95" i="2"/>
  <c r="F95" i="22" s="1"/>
  <c r="Y96" i="2"/>
  <c r="F96" i="22" s="1"/>
  <c r="Y97" i="2"/>
  <c r="F97" i="22" s="1"/>
  <c r="Y98" i="2"/>
  <c r="F98" i="22" s="1"/>
  <c r="Y99" i="2"/>
  <c r="F99" i="22" s="1"/>
  <c r="Y100" i="2"/>
  <c r="F100" i="22" s="1"/>
  <c r="Y101" i="2"/>
  <c r="F101" i="22" s="1"/>
  <c r="Y102" i="2"/>
  <c r="F102" i="22" s="1"/>
  <c r="Y103" i="2"/>
  <c r="F103" i="22" s="1"/>
  <c r="Y104" i="2"/>
  <c r="F104" i="22" s="1"/>
  <c r="Y105" i="2"/>
  <c r="F105" i="22" s="1"/>
  <c r="Y106" i="2"/>
  <c r="F106" i="22" s="1"/>
  <c r="Y107" i="2"/>
  <c r="F107" i="22" s="1"/>
  <c r="Y108" i="2"/>
  <c r="F108" i="22" s="1"/>
  <c r="Y109" i="2"/>
  <c r="F109" i="22" s="1"/>
  <c r="Y110" i="2"/>
  <c r="F110" i="22" s="1"/>
  <c r="Y111" i="2"/>
  <c r="F111" i="22" s="1"/>
  <c r="Y112" i="2"/>
  <c r="F112" i="22" s="1"/>
  <c r="Y113" i="2"/>
  <c r="F113" i="22" s="1"/>
  <c r="Y114" i="2"/>
  <c r="F114" i="22" s="1"/>
  <c r="Y115" i="2"/>
  <c r="F115" i="22" s="1"/>
  <c r="Y116" i="2"/>
  <c r="F116" i="22" s="1"/>
  <c r="Y117" i="2"/>
  <c r="F117" i="22" s="1"/>
  <c r="Y118" i="2"/>
  <c r="Y119" i="2"/>
  <c r="F119" i="22" s="1"/>
  <c r="Y120" i="2"/>
  <c r="F120" i="22" s="1"/>
  <c r="Y121" i="2"/>
  <c r="F121" i="22" s="1"/>
  <c r="Y122" i="2"/>
  <c r="F122" i="22" s="1"/>
  <c r="Y123" i="2"/>
  <c r="F123" i="22" s="1"/>
  <c r="Y124" i="2"/>
  <c r="F124" i="22" s="1"/>
  <c r="Y125" i="2"/>
  <c r="F125" i="22" s="1"/>
  <c r="Y126" i="2"/>
  <c r="F126" i="22" s="1"/>
  <c r="Y127" i="2"/>
  <c r="F127" i="22" s="1"/>
  <c r="Y128" i="2"/>
  <c r="F128" i="22" s="1"/>
  <c r="Y129" i="2"/>
  <c r="F129" i="22" s="1"/>
  <c r="Y130" i="2"/>
  <c r="F130" i="22" s="1"/>
  <c r="Y131" i="2"/>
  <c r="F131" i="22" s="1"/>
  <c r="Y132" i="2"/>
  <c r="F132" i="22" s="1"/>
  <c r="Y133" i="2"/>
  <c r="F133" i="22" s="1"/>
  <c r="Y134" i="2"/>
  <c r="F134" i="22" s="1"/>
  <c r="Y135" i="2"/>
  <c r="F135" i="22" s="1"/>
  <c r="Y136" i="2"/>
  <c r="F136" i="22" s="1"/>
  <c r="Y137" i="2"/>
  <c r="F137" i="22" s="1"/>
  <c r="Y138" i="2"/>
  <c r="F138" i="22" s="1"/>
  <c r="Y139" i="2"/>
  <c r="F139" i="22" s="1"/>
  <c r="Y140" i="2"/>
  <c r="F140" i="22" s="1"/>
  <c r="Y141" i="2"/>
  <c r="F141" i="22" s="1"/>
  <c r="Y142" i="2"/>
  <c r="F142" i="22" s="1"/>
  <c r="Y143" i="2"/>
  <c r="F143" i="22" s="1"/>
  <c r="Y144" i="2"/>
  <c r="F144" i="22" s="1"/>
  <c r="Y145" i="2"/>
  <c r="F145" i="22" s="1"/>
  <c r="Y146" i="2"/>
  <c r="F146" i="22" s="1"/>
  <c r="Y147" i="2"/>
  <c r="F147" i="22" s="1"/>
  <c r="Y148" i="2"/>
  <c r="F148" i="22" s="1"/>
  <c r="Y149" i="2"/>
  <c r="F149" i="22" s="1"/>
  <c r="Y150" i="2"/>
  <c r="F150" i="22" s="1"/>
  <c r="Y151" i="2"/>
  <c r="F151" i="22" s="1"/>
  <c r="Y152" i="2"/>
  <c r="F152" i="22" s="1"/>
  <c r="Y153" i="2"/>
  <c r="F153" i="22" s="1"/>
  <c r="Y154" i="2"/>
  <c r="F154" i="22" s="1"/>
  <c r="Y155" i="2"/>
  <c r="F155" i="22" s="1"/>
  <c r="Y156" i="2"/>
  <c r="F156" i="22" s="1"/>
  <c r="Y157" i="2"/>
  <c r="F157" i="22" s="1"/>
  <c r="Y158" i="2"/>
  <c r="F158" i="22" s="1"/>
  <c r="Y159" i="2"/>
  <c r="F159" i="22" s="1"/>
  <c r="Y160" i="2"/>
  <c r="F160" i="22" s="1"/>
  <c r="Y161" i="2"/>
  <c r="F161" i="22" s="1"/>
  <c r="Y162" i="2"/>
  <c r="F162" i="22" s="1"/>
  <c r="Y163" i="2"/>
  <c r="F163" i="22" s="1"/>
  <c r="Y164" i="2"/>
  <c r="F164" i="22" s="1"/>
  <c r="Y165" i="2"/>
  <c r="F165" i="22" s="1"/>
  <c r="Y166" i="2"/>
  <c r="F166" i="22" s="1"/>
  <c r="Y167" i="2"/>
  <c r="F167" i="22" s="1"/>
  <c r="Y168" i="2"/>
  <c r="F168" i="22" s="1"/>
  <c r="Y169" i="2"/>
  <c r="F169" i="22" s="1"/>
  <c r="Y170" i="2"/>
  <c r="F170" i="22" s="1"/>
  <c r="Y171" i="2"/>
  <c r="F171" i="22" s="1"/>
  <c r="Y172" i="2"/>
  <c r="F172" i="22" s="1"/>
  <c r="Y173" i="2"/>
  <c r="F173" i="22" s="1"/>
  <c r="Y174" i="2"/>
  <c r="F174" i="22" s="1"/>
  <c r="Y175" i="2"/>
  <c r="F175" i="22" s="1"/>
  <c r="Y176" i="2"/>
  <c r="F176" i="22" s="1"/>
  <c r="Y177" i="2"/>
  <c r="F177" i="22" s="1"/>
  <c r="Y178" i="2"/>
  <c r="F178" i="22" s="1"/>
  <c r="Y179" i="2"/>
  <c r="F179" i="22" s="1"/>
  <c r="Y180" i="2"/>
  <c r="F180" i="22" s="1"/>
  <c r="Y181" i="2"/>
  <c r="F181" i="22" s="1"/>
  <c r="Y182" i="2"/>
  <c r="F182" i="22" s="1"/>
  <c r="Y183" i="2"/>
  <c r="F183" i="22" s="1"/>
  <c r="Y184" i="2"/>
  <c r="F184" i="22" s="1"/>
  <c r="Y185" i="2"/>
  <c r="F185" i="22" s="1"/>
  <c r="Y186" i="2"/>
  <c r="F186" i="22" s="1"/>
  <c r="Y187" i="2"/>
  <c r="F187" i="22" s="1"/>
  <c r="Y188" i="2"/>
  <c r="F188" i="22" s="1"/>
  <c r="Y189" i="2"/>
  <c r="F189" i="22" s="1"/>
  <c r="Y190" i="2"/>
  <c r="F190" i="22" s="1"/>
  <c r="Y191" i="2"/>
  <c r="F191" i="22" s="1"/>
  <c r="Y192" i="2"/>
  <c r="F192" i="22" s="1"/>
  <c r="Y193" i="2"/>
  <c r="F193" i="22" s="1"/>
  <c r="Y194" i="2"/>
  <c r="F194" i="22" s="1"/>
  <c r="Y195" i="2"/>
  <c r="F195" i="22" s="1"/>
  <c r="Y196" i="2"/>
  <c r="F196" i="22" s="1"/>
  <c r="Y197" i="2"/>
  <c r="Y198" i="2"/>
  <c r="F198" i="22" s="1"/>
  <c r="Y199" i="2"/>
  <c r="F199" i="22" s="1"/>
  <c r="Y200" i="2"/>
  <c r="F200" i="22" s="1"/>
  <c r="Y201" i="2"/>
  <c r="F201" i="22" s="1"/>
  <c r="Y202" i="2"/>
  <c r="F202" i="22" s="1"/>
  <c r="Y203" i="2"/>
  <c r="F203" i="22" s="1"/>
  <c r="Y204" i="2"/>
  <c r="F204" i="22" s="1"/>
  <c r="Y205" i="2"/>
  <c r="F205" i="22" s="1"/>
  <c r="Y206" i="2"/>
  <c r="F206" i="22" s="1"/>
  <c r="Y207" i="2"/>
  <c r="F207" i="22" s="1"/>
  <c r="Y208" i="2"/>
  <c r="F208" i="22" s="1"/>
  <c r="Y209" i="2"/>
  <c r="F209" i="22" s="1"/>
  <c r="Y210" i="2"/>
  <c r="F210" i="22" s="1"/>
  <c r="Y211" i="2"/>
  <c r="F211" i="22" s="1"/>
  <c r="Y212" i="2"/>
  <c r="F212" i="22" s="1"/>
  <c r="Y213" i="2"/>
  <c r="F213" i="22" s="1"/>
  <c r="Y214" i="2"/>
  <c r="F214" i="22" s="1"/>
  <c r="Y215" i="2"/>
  <c r="F215" i="22" s="1"/>
  <c r="Y216" i="2"/>
  <c r="F216" i="22" s="1"/>
  <c r="Y217" i="2"/>
  <c r="F217" i="22" s="1"/>
  <c r="Y218" i="2"/>
  <c r="F218" i="22" s="1"/>
  <c r="Y219" i="2"/>
  <c r="F219" i="22" s="1"/>
  <c r="Y220" i="2"/>
  <c r="F220" i="22" s="1"/>
  <c r="Y221" i="2"/>
  <c r="F221" i="22" s="1"/>
  <c r="Y222" i="2"/>
  <c r="F222" i="22" s="1"/>
  <c r="Y223" i="2"/>
  <c r="F223" i="22" s="1"/>
  <c r="Y224" i="2"/>
  <c r="F224" i="22" s="1"/>
  <c r="Y225" i="2"/>
  <c r="F225" i="22" s="1"/>
  <c r="Y226" i="2"/>
  <c r="F226" i="22" s="1"/>
  <c r="Y227" i="2"/>
  <c r="F227" i="22" s="1"/>
  <c r="Y228" i="2"/>
  <c r="F228" i="22" s="1"/>
  <c r="Y229" i="2"/>
  <c r="F229" i="22" s="1"/>
  <c r="Y230" i="2"/>
  <c r="F230" i="22" s="1"/>
  <c r="Y231" i="2"/>
  <c r="F231" i="22" s="1"/>
  <c r="Y232" i="2"/>
  <c r="F232" i="22" s="1"/>
  <c r="Y233" i="2"/>
  <c r="F233" i="22" s="1"/>
  <c r="Y234" i="2"/>
  <c r="F234" i="22" s="1"/>
  <c r="Y235" i="2"/>
  <c r="F235" i="22" s="1"/>
  <c r="Y236" i="2"/>
  <c r="F236" i="22" s="1"/>
  <c r="Y237" i="2"/>
  <c r="F237" i="22" s="1"/>
  <c r="Y238" i="2"/>
  <c r="F238" i="22" s="1"/>
  <c r="Y239" i="2"/>
  <c r="F239" i="22" s="1"/>
  <c r="Y240" i="2"/>
  <c r="F240" i="22" s="1"/>
  <c r="Y241" i="2"/>
  <c r="F241" i="22" s="1"/>
  <c r="Y242" i="2"/>
  <c r="F242" i="22" s="1"/>
  <c r="Y243" i="2"/>
  <c r="F243" i="22" s="1"/>
  <c r="Y244" i="2"/>
  <c r="F244" i="22" s="1"/>
  <c r="Y245" i="2"/>
  <c r="F245" i="22" s="1"/>
  <c r="Y246" i="2"/>
  <c r="F246" i="22" s="1"/>
  <c r="Y247" i="2"/>
  <c r="F247" i="22" s="1"/>
  <c r="Y248" i="2"/>
  <c r="F248" i="22" s="1"/>
  <c r="Y249" i="2"/>
  <c r="F249" i="22" s="1"/>
  <c r="Y250" i="2"/>
  <c r="F250" i="22" s="1"/>
  <c r="Y251" i="2"/>
  <c r="F251" i="22" s="1"/>
  <c r="Y252" i="2"/>
  <c r="F252" i="22" s="1"/>
  <c r="Y253" i="2"/>
  <c r="F253" i="22" s="1"/>
  <c r="Y254" i="2"/>
  <c r="F254" i="22" s="1"/>
  <c r="Y255" i="2"/>
  <c r="F255" i="22" s="1"/>
  <c r="Y256" i="2"/>
  <c r="F256" i="22" s="1"/>
  <c r="Y257" i="2"/>
  <c r="F257" i="22" s="1"/>
  <c r="Y258" i="2"/>
  <c r="F258" i="22" s="1"/>
  <c r="Y259" i="2"/>
  <c r="F259" i="22" s="1"/>
  <c r="Y260" i="2"/>
  <c r="F260" i="22" s="1"/>
  <c r="Y261" i="2"/>
  <c r="F261" i="22" s="1"/>
  <c r="Y262" i="2"/>
  <c r="F262" i="22" s="1"/>
  <c r="Y263" i="2"/>
  <c r="F263" i="22" s="1"/>
  <c r="Y264" i="2"/>
  <c r="F264" i="22" s="1"/>
  <c r="Y265" i="2"/>
  <c r="F265" i="22" s="1"/>
  <c r="Y266" i="2"/>
  <c r="F266" i="22" s="1"/>
  <c r="Y267" i="2"/>
  <c r="F267" i="22" s="1"/>
  <c r="Y268" i="2"/>
  <c r="F268" i="22" s="1"/>
  <c r="Y269" i="2"/>
  <c r="F269" i="22" s="1"/>
  <c r="Y270" i="2"/>
  <c r="F270" i="22" s="1"/>
  <c r="Y271" i="2"/>
  <c r="F271" i="22" s="1"/>
  <c r="Y272" i="2"/>
  <c r="F272" i="22" s="1"/>
  <c r="Y273" i="2"/>
  <c r="F273" i="22" s="1"/>
  <c r="Y274" i="2"/>
  <c r="F274" i="22" s="1"/>
  <c r="Y275" i="2"/>
  <c r="F275" i="22" s="1"/>
  <c r="Y276" i="2"/>
  <c r="F276" i="22" s="1"/>
  <c r="Y277" i="2"/>
  <c r="F277" i="22" s="1"/>
  <c r="Y278" i="2"/>
  <c r="F278" i="22" s="1"/>
  <c r="Y279" i="2"/>
  <c r="F279" i="22" s="1"/>
  <c r="Y280" i="2"/>
  <c r="F280" i="22" s="1"/>
  <c r="Y281" i="2"/>
  <c r="F281" i="22" s="1"/>
  <c r="Y282" i="2"/>
  <c r="F282" i="22" s="1"/>
  <c r="Y283" i="2"/>
  <c r="F283" i="22" s="1"/>
  <c r="Y284" i="2"/>
  <c r="F284" i="22" s="1"/>
  <c r="Y285" i="2"/>
  <c r="F285" i="22" s="1"/>
  <c r="Y286" i="2"/>
  <c r="F286" i="22" s="1"/>
  <c r="Y287" i="2"/>
  <c r="F287" i="22" s="1"/>
  <c r="Y288" i="2"/>
  <c r="F288" i="22" s="1"/>
  <c r="Y289" i="2"/>
  <c r="F289" i="22" s="1"/>
  <c r="Y290" i="2"/>
  <c r="F290" i="22" s="1"/>
  <c r="Y291" i="2"/>
  <c r="F291" i="22" s="1"/>
  <c r="Y292" i="2"/>
  <c r="F292" i="22" s="1"/>
  <c r="Y293" i="2"/>
  <c r="F293" i="22" s="1"/>
  <c r="Y294" i="2"/>
  <c r="F294" i="22" s="1"/>
  <c r="Y295" i="2"/>
  <c r="F295" i="22" s="1"/>
  <c r="Y296" i="2"/>
  <c r="F296" i="22" s="1"/>
  <c r="Y297" i="2"/>
  <c r="F297" i="22" s="1"/>
  <c r="Y298" i="2"/>
  <c r="F298" i="22" s="1"/>
  <c r="Y299" i="2"/>
  <c r="F299" i="22" s="1"/>
  <c r="Y300" i="2"/>
  <c r="F300" i="22" s="1"/>
  <c r="Y301" i="2"/>
  <c r="F301" i="22" s="1"/>
  <c r="Y302" i="2"/>
  <c r="F302" i="22" s="1"/>
  <c r="Y303" i="2"/>
  <c r="F303" i="22" s="1"/>
  <c r="Y304" i="2"/>
  <c r="F304" i="22" s="1"/>
  <c r="Y305" i="2"/>
  <c r="F305" i="22" s="1"/>
  <c r="Y306" i="2"/>
  <c r="F306" i="22" s="1"/>
  <c r="Y307" i="2"/>
  <c r="F307" i="22" s="1"/>
  <c r="Y308" i="2"/>
  <c r="F308" i="22" s="1"/>
  <c r="Y309" i="2"/>
  <c r="F309" i="22" s="1"/>
  <c r="Y310" i="2"/>
  <c r="F310" i="22" s="1"/>
  <c r="Y311" i="2"/>
  <c r="F311" i="22" s="1"/>
  <c r="Y312" i="2"/>
  <c r="F312" i="22" s="1"/>
  <c r="Y313" i="2"/>
  <c r="F313" i="22" s="1"/>
  <c r="Y314" i="2"/>
  <c r="F314" i="22" s="1"/>
  <c r="Y315" i="2"/>
  <c r="F315" i="22" s="1"/>
  <c r="Y316" i="2"/>
  <c r="F316" i="22" s="1"/>
  <c r="Y317" i="2"/>
  <c r="F317" i="22" s="1"/>
  <c r="Y318" i="2"/>
  <c r="F318" i="22" s="1"/>
  <c r="Y319" i="2"/>
  <c r="F319" i="22" s="1"/>
  <c r="Y320" i="2"/>
  <c r="F320" i="22" s="1"/>
  <c r="Y321" i="2"/>
  <c r="F321" i="22" s="1"/>
  <c r="Y322" i="2"/>
  <c r="F322" i="22" s="1"/>
  <c r="Y323" i="2"/>
  <c r="F323" i="22" s="1"/>
  <c r="Y324" i="2"/>
  <c r="F324" i="22" s="1"/>
  <c r="Y325" i="2"/>
  <c r="F325" i="22" s="1"/>
  <c r="Y326" i="2"/>
  <c r="F326" i="22" s="1"/>
  <c r="Y327" i="2"/>
  <c r="F327" i="22" s="1"/>
  <c r="Y328" i="2"/>
  <c r="F328" i="22" s="1"/>
  <c r="Y329" i="2"/>
  <c r="F329" i="22" s="1"/>
  <c r="Y330" i="2"/>
  <c r="F330" i="22" s="1"/>
  <c r="Y331" i="2"/>
  <c r="F331" i="22" s="1"/>
  <c r="Y332" i="2"/>
  <c r="F332" i="22" s="1"/>
  <c r="Y333" i="2"/>
  <c r="F333" i="22" s="1"/>
  <c r="Y334" i="2"/>
  <c r="F334" i="22" s="1"/>
  <c r="Y335" i="2"/>
  <c r="F335" i="22" s="1"/>
  <c r="Y336" i="2"/>
  <c r="F336" i="22" s="1"/>
  <c r="Y337" i="2"/>
  <c r="F337" i="22" s="1"/>
  <c r="Y338" i="2"/>
  <c r="F338" i="22" s="1"/>
  <c r="Y339" i="2"/>
  <c r="F339" i="22" s="1"/>
  <c r="Y340" i="2"/>
  <c r="F340" i="22" s="1"/>
  <c r="Y341" i="2"/>
  <c r="F341" i="22" s="1"/>
  <c r="Y342" i="2"/>
  <c r="F342" i="22" s="1"/>
  <c r="Y343" i="2"/>
  <c r="F343" i="22" s="1"/>
  <c r="Y344" i="2"/>
  <c r="F344" i="22" s="1"/>
  <c r="Y345" i="2"/>
  <c r="F345" i="22" s="1"/>
  <c r="Y346" i="2"/>
  <c r="F346" i="22" s="1"/>
  <c r="Y347" i="2"/>
  <c r="F347" i="22" s="1"/>
  <c r="Y348" i="2"/>
  <c r="F348" i="22" s="1"/>
  <c r="Y349" i="2"/>
  <c r="F349" i="22" s="1"/>
  <c r="Y350" i="2"/>
  <c r="F350" i="22" s="1"/>
  <c r="Y351" i="2"/>
  <c r="F351" i="22" s="1"/>
  <c r="Y352" i="2"/>
  <c r="F352" i="22" s="1"/>
  <c r="Y353" i="2"/>
  <c r="F353" i="22" s="1"/>
  <c r="Y354" i="2"/>
  <c r="F354" i="22" s="1"/>
  <c r="Y355" i="2"/>
  <c r="F355" i="22" s="1"/>
  <c r="Y356" i="2"/>
  <c r="F356" i="22" s="1"/>
  <c r="Y357" i="2"/>
  <c r="Y358" i="2"/>
  <c r="F358" i="22" s="1"/>
  <c r="Y359" i="2"/>
  <c r="F359" i="22" s="1"/>
  <c r="Y360" i="2"/>
  <c r="F360" i="22" s="1"/>
  <c r="Y361" i="2"/>
  <c r="F361" i="22" s="1"/>
  <c r="Y362" i="2"/>
  <c r="F362" i="22" s="1"/>
  <c r="Y363" i="2"/>
  <c r="F363" i="22" s="1"/>
  <c r="Y364" i="2"/>
  <c r="F364" i="22" s="1"/>
  <c r="Y365" i="2"/>
  <c r="F365" i="22" s="1"/>
  <c r="Y366" i="2"/>
  <c r="F366" i="22" s="1"/>
  <c r="Y367" i="2"/>
  <c r="F367" i="22" s="1"/>
  <c r="Y368" i="2"/>
  <c r="F368" i="22" s="1"/>
  <c r="Y369" i="2"/>
  <c r="F369" i="22" s="1"/>
  <c r="Y370" i="2"/>
  <c r="F370" i="22" s="1"/>
  <c r="Y371" i="2"/>
  <c r="F371" i="22" s="1"/>
  <c r="Y372" i="2"/>
  <c r="F372" i="22" s="1"/>
  <c r="Y373" i="2"/>
  <c r="F373" i="22" s="1"/>
  <c r="Y374" i="2"/>
  <c r="F374" i="22" s="1"/>
  <c r="Y375" i="2"/>
  <c r="F375" i="22" s="1"/>
  <c r="Y376" i="2"/>
  <c r="F376" i="22" s="1"/>
  <c r="Y377" i="2"/>
  <c r="F377" i="22" s="1"/>
  <c r="Y378" i="2"/>
  <c r="F378" i="22" s="1"/>
  <c r="Y379" i="2"/>
  <c r="F379" i="22" s="1"/>
  <c r="Y380" i="2"/>
  <c r="F380" i="22" s="1"/>
  <c r="Y381" i="2"/>
  <c r="F381" i="22" s="1"/>
  <c r="Y382" i="2"/>
  <c r="F382" i="22" s="1"/>
  <c r="Y383" i="2"/>
  <c r="F383" i="22" s="1"/>
  <c r="Y384" i="2"/>
  <c r="F384" i="22" s="1"/>
  <c r="Y385" i="2"/>
  <c r="F385" i="22" s="1"/>
  <c r="Y386" i="2"/>
  <c r="F386" i="22" s="1"/>
  <c r="Y387" i="2"/>
  <c r="F387" i="22" s="1"/>
  <c r="Y388" i="2"/>
  <c r="F388" i="22" s="1"/>
  <c r="Y389" i="2"/>
  <c r="F389" i="22" s="1"/>
  <c r="Y390" i="2"/>
  <c r="F390" i="22" s="1"/>
  <c r="Y391" i="2"/>
  <c r="F391" i="22" s="1"/>
  <c r="Y392" i="2"/>
  <c r="F392" i="22" s="1"/>
  <c r="Y393" i="2"/>
  <c r="F393" i="22" s="1"/>
  <c r="Y394" i="2"/>
  <c r="F394" i="22" s="1"/>
  <c r="Y395" i="2"/>
  <c r="F395" i="22" s="1"/>
  <c r="Y396" i="2"/>
  <c r="F396" i="22" s="1"/>
  <c r="Y397" i="2"/>
  <c r="F397" i="22" s="1"/>
  <c r="Y398" i="2"/>
  <c r="F398" i="22" s="1"/>
  <c r="Y399" i="2"/>
  <c r="F399" i="22" s="1"/>
  <c r="Y400" i="2"/>
  <c r="F400" i="22" s="1"/>
  <c r="Y401" i="2"/>
  <c r="F401" i="22" s="1"/>
  <c r="Y402" i="2"/>
  <c r="F402" i="22" s="1"/>
  <c r="Y403" i="2"/>
  <c r="F403" i="22" s="1"/>
  <c r="Y404" i="2"/>
  <c r="F404" i="22" s="1"/>
  <c r="Y405" i="2"/>
  <c r="F405" i="22" s="1"/>
  <c r="Y406" i="2"/>
  <c r="Y407" i="2"/>
  <c r="F407" i="22" s="1"/>
  <c r="Y408" i="2"/>
  <c r="F408" i="22" s="1"/>
  <c r="Y409" i="2"/>
  <c r="F409" i="22" s="1"/>
  <c r="Y410" i="2"/>
  <c r="F410" i="22" s="1"/>
  <c r="Y411" i="2"/>
  <c r="F411" i="22" s="1"/>
  <c r="Y412" i="2"/>
  <c r="F412" i="22" s="1"/>
  <c r="Y413" i="2"/>
  <c r="F413" i="22" s="1"/>
  <c r="Y414" i="2"/>
  <c r="F414" i="22" s="1"/>
  <c r="Y415" i="2"/>
  <c r="F415" i="22" s="1"/>
  <c r="Y416" i="2"/>
  <c r="F416" i="22" s="1"/>
  <c r="Y417" i="2"/>
  <c r="F417" i="22" s="1"/>
  <c r="Y418" i="2"/>
  <c r="F418" i="22" s="1"/>
  <c r="Y419" i="2"/>
  <c r="F419" i="22" s="1"/>
  <c r="Y420" i="2"/>
  <c r="F420" i="22" s="1"/>
  <c r="Y421" i="2"/>
  <c r="F421" i="22" s="1"/>
  <c r="Y422" i="2"/>
  <c r="F422" i="22" s="1"/>
  <c r="Y423" i="2"/>
  <c r="F423" i="22" s="1"/>
  <c r="Y424" i="2"/>
  <c r="F424" i="22" s="1"/>
  <c r="Y425" i="2"/>
  <c r="F425" i="22" s="1"/>
  <c r="Y426" i="2"/>
  <c r="F426" i="22" s="1"/>
  <c r="Y427" i="2"/>
  <c r="F427" i="22" s="1"/>
  <c r="Y428" i="2"/>
  <c r="F428" i="22" s="1"/>
  <c r="Y429" i="2"/>
  <c r="F429" i="22" s="1"/>
  <c r="Y430" i="2"/>
  <c r="F430" i="22" s="1"/>
  <c r="Y431" i="2"/>
  <c r="F431" i="22" s="1"/>
  <c r="Y432" i="2"/>
  <c r="F432" i="22" s="1"/>
  <c r="Y433" i="2"/>
  <c r="F433" i="22" s="1"/>
  <c r="Y434" i="2"/>
  <c r="F434" i="22" s="1"/>
  <c r="Y435" i="2"/>
  <c r="F435" i="22" s="1"/>
  <c r="Y436" i="2"/>
  <c r="F436" i="22" s="1"/>
  <c r="Y437" i="2"/>
  <c r="F437" i="22" s="1"/>
  <c r="Y438" i="2"/>
  <c r="F438" i="22" s="1"/>
  <c r="Y439" i="2"/>
  <c r="F439" i="22" s="1"/>
  <c r="Y440" i="2"/>
  <c r="F440" i="22" s="1"/>
  <c r="Y441" i="2"/>
  <c r="F441" i="22" s="1"/>
  <c r="Y442" i="2"/>
  <c r="F442" i="22" s="1"/>
  <c r="Y443" i="2"/>
  <c r="F443" i="22" s="1"/>
  <c r="Y444" i="2"/>
  <c r="F444" i="22" s="1"/>
  <c r="Y445" i="2"/>
  <c r="F445" i="22" s="1"/>
  <c r="Y446" i="2"/>
  <c r="F446" i="22" s="1"/>
  <c r="Y447" i="2"/>
  <c r="F447" i="22" s="1"/>
  <c r="Y448" i="2"/>
  <c r="F448" i="22" s="1"/>
  <c r="Y449" i="2"/>
  <c r="F449" i="22" s="1"/>
  <c r="Y450" i="2"/>
  <c r="F450" i="22" s="1"/>
  <c r="Y451" i="2"/>
  <c r="F451" i="22" s="1"/>
  <c r="Y452" i="2"/>
  <c r="F452" i="22" s="1"/>
  <c r="Y453" i="2"/>
  <c r="F453" i="22" s="1"/>
  <c r="Y454" i="2"/>
  <c r="F454" i="22" s="1"/>
  <c r="Y455" i="2"/>
  <c r="F455" i="22" s="1"/>
  <c r="Y456" i="2"/>
  <c r="F456" i="22" s="1"/>
  <c r="Y457" i="2"/>
  <c r="F457" i="22" s="1"/>
  <c r="Y458" i="2"/>
  <c r="F458" i="22" s="1"/>
  <c r="Y459" i="2"/>
  <c r="F459" i="22" s="1"/>
  <c r="Y460" i="2"/>
  <c r="Y461" i="2"/>
  <c r="F461" i="22" s="1"/>
  <c r="Y462" i="2"/>
  <c r="F462" i="22" s="1"/>
  <c r="Y463" i="2"/>
  <c r="F463" i="22" s="1"/>
  <c r="Y464" i="2"/>
  <c r="F464" i="22" s="1"/>
  <c r="Y465" i="2"/>
  <c r="F465" i="22" s="1"/>
  <c r="Y466" i="2"/>
  <c r="F466" i="22" s="1"/>
  <c r="Y467" i="2"/>
  <c r="F467" i="22" s="1"/>
  <c r="Y468" i="2"/>
  <c r="F468" i="22" s="1"/>
  <c r="Y469" i="2"/>
  <c r="Y470" i="2"/>
  <c r="F470" i="22" s="1"/>
  <c r="Y471" i="2"/>
  <c r="F471" i="22" s="1"/>
  <c r="Y472" i="2"/>
  <c r="F472" i="22" s="1"/>
  <c r="Y473" i="2"/>
  <c r="F473" i="22" s="1"/>
  <c r="Y474" i="2"/>
  <c r="F474" i="22" s="1"/>
  <c r="Y475" i="2"/>
  <c r="F475" i="22" s="1"/>
  <c r="Y476" i="2"/>
  <c r="F476" i="22" s="1"/>
  <c r="Y477" i="2"/>
  <c r="F477" i="22" s="1"/>
  <c r="Y478" i="2"/>
  <c r="F478" i="22" s="1"/>
  <c r="Y479" i="2"/>
  <c r="F479" i="22" s="1"/>
  <c r="Y480" i="2"/>
  <c r="F480" i="22" s="1"/>
  <c r="Y481" i="2"/>
  <c r="F481" i="22" s="1"/>
  <c r="Y482" i="2"/>
  <c r="F482" i="22" s="1"/>
  <c r="Y483" i="2"/>
  <c r="F483" i="22" s="1"/>
  <c r="Y484" i="2"/>
  <c r="F484" i="22" s="1"/>
  <c r="Y485" i="2"/>
  <c r="F485" i="22" s="1"/>
  <c r="Y486" i="2"/>
  <c r="F486" i="22" s="1"/>
  <c r="Y487" i="2"/>
  <c r="F487" i="22" s="1"/>
  <c r="Y488" i="2"/>
  <c r="F488" i="22" s="1"/>
  <c r="Y489" i="2"/>
  <c r="F489" i="22" s="1"/>
  <c r="Y490" i="2"/>
  <c r="F490" i="22" s="1"/>
  <c r="Y491" i="2"/>
  <c r="F491" i="22" s="1"/>
  <c r="Y492" i="2"/>
  <c r="F492" i="22" s="1"/>
  <c r="Y493" i="2"/>
  <c r="F493" i="22" s="1"/>
  <c r="Y494" i="2"/>
  <c r="F494" i="22" s="1"/>
  <c r="Y495" i="2"/>
  <c r="F495" i="22" s="1"/>
  <c r="Y496" i="2"/>
  <c r="F496" i="22" s="1"/>
  <c r="Y497" i="2"/>
  <c r="F497" i="22" s="1"/>
  <c r="Y498" i="2"/>
  <c r="F498" i="22" s="1"/>
  <c r="Y499" i="2"/>
  <c r="F499" i="22" s="1"/>
  <c r="Y500" i="2"/>
  <c r="F500" i="22" s="1"/>
  <c r="Y501" i="2"/>
  <c r="F501" i="22" s="1"/>
  <c r="Y502" i="2"/>
  <c r="F502" i="22" s="1"/>
  <c r="Y503" i="2"/>
  <c r="F503" i="22" s="1"/>
  <c r="Y504" i="2"/>
  <c r="F504" i="22" s="1"/>
  <c r="Y505" i="2"/>
  <c r="F505" i="22" s="1"/>
  <c r="Y506" i="2"/>
  <c r="F506" i="22" s="1"/>
  <c r="Y507" i="2"/>
  <c r="F507" i="22" s="1"/>
  <c r="Y508" i="2"/>
  <c r="F508" i="22" s="1"/>
  <c r="Y509" i="2"/>
  <c r="F509" i="22" s="1"/>
  <c r="Y510" i="2"/>
  <c r="F510" i="22" s="1"/>
  <c r="Y511" i="2"/>
  <c r="F511" i="22" s="1"/>
  <c r="Y512" i="2"/>
  <c r="F512" i="22" s="1"/>
  <c r="Y513" i="2"/>
  <c r="F513" i="22" s="1"/>
  <c r="Y514" i="2"/>
  <c r="F514" i="22" s="1"/>
  <c r="Y515" i="2"/>
  <c r="F515" i="22" s="1"/>
  <c r="Y516" i="2"/>
  <c r="F516" i="22" s="1"/>
  <c r="Y517" i="2"/>
  <c r="F517" i="22" s="1"/>
  <c r="Y518" i="2"/>
  <c r="F518" i="22" s="1"/>
  <c r="Y519" i="2"/>
  <c r="F519" i="22" s="1"/>
  <c r="Y520" i="2"/>
  <c r="F520" i="22" s="1"/>
  <c r="Y521" i="2"/>
  <c r="F521" i="22" s="1"/>
  <c r="Y522" i="2"/>
  <c r="F522" i="22" s="1"/>
  <c r="Y523" i="2"/>
  <c r="F523" i="22" s="1"/>
  <c r="Y524" i="2"/>
  <c r="F524" i="22" s="1"/>
  <c r="Y525" i="2"/>
  <c r="F525" i="22" s="1"/>
  <c r="Y526" i="2"/>
  <c r="F526" i="22" s="1"/>
  <c r="Y527" i="2"/>
  <c r="F527" i="22" s="1"/>
  <c r="Y528" i="2"/>
  <c r="F528" i="22" s="1"/>
  <c r="Y529" i="2"/>
  <c r="F529" i="22" s="1"/>
  <c r="Y530" i="2"/>
  <c r="F530" i="22" s="1"/>
  <c r="Y531" i="2"/>
  <c r="F531" i="22" s="1"/>
  <c r="Y532" i="2"/>
  <c r="F532" i="22" s="1"/>
  <c r="Y533" i="2"/>
  <c r="F533" i="22" s="1"/>
  <c r="Y534" i="2"/>
  <c r="F534" i="22" s="1"/>
  <c r="Y535" i="2"/>
  <c r="F535" i="22" s="1"/>
  <c r="Y536" i="2"/>
  <c r="F536" i="22" s="1"/>
  <c r="Y537" i="2"/>
  <c r="F537" i="22" s="1"/>
  <c r="Y538" i="2"/>
  <c r="F538" i="22" s="1"/>
  <c r="Y539" i="2"/>
  <c r="F539" i="22" s="1"/>
  <c r="Y540" i="2"/>
  <c r="F540" i="22" s="1"/>
  <c r="Y541" i="2"/>
  <c r="F541" i="22" s="1"/>
  <c r="Y542" i="2"/>
  <c r="F542" i="22" s="1"/>
  <c r="Y543" i="2"/>
  <c r="F543" i="22" s="1"/>
  <c r="Y544" i="2"/>
  <c r="F544" i="22" s="1"/>
  <c r="Y545" i="2"/>
  <c r="F545" i="22" s="1"/>
  <c r="Y546" i="2"/>
  <c r="F546" i="22" s="1"/>
  <c r="Y547" i="2"/>
  <c r="F547" i="22" s="1"/>
  <c r="Y548" i="2"/>
  <c r="F548" i="22" s="1"/>
  <c r="Y549" i="2"/>
  <c r="Y550" i="2"/>
  <c r="F550" i="22" s="1"/>
  <c r="Y551" i="2"/>
  <c r="F551" i="22" s="1"/>
  <c r="Y552" i="2"/>
  <c r="F552" i="22" s="1"/>
  <c r="Y553" i="2"/>
  <c r="F553" i="22" s="1"/>
  <c r="Y554" i="2"/>
  <c r="F554" i="22" s="1"/>
  <c r="Y555" i="2"/>
  <c r="F555" i="22" s="1"/>
  <c r="Y556" i="2"/>
  <c r="F556" i="22" s="1"/>
  <c r="Y557" i="2"/>
  <c r="F557" i="22" s="1"/>
  <c r="Y558" i="2"/>
  <c r="F558" i="22" s="1"/>
  <c r="Y559" i="2"/>
  <c r="F559" i="22" s="1"/>
  <c r="Y560" i="2"/>
  <c r="F560" i="22" s="1"/>
  <c r="Y561" i="2"/>
  <c r="F561" i="22" s="1"/>
  <c r="Y562" i="2"/>
  <c r="F562" i="22" s="1"/>
  <c r="Y563" i="2"/>
  <c r="F563" i="22" s="1"/>
  <c r="Y564" i="2"/>
  <c r="F564" i="22" s="1"/>
  <c r="Y565" i="2"/>
  <c r="F565" i="22" s="1"/>
  <c r="Y566" i="2"/>
  <c r="F566" i="22" s="1"/>
  <c r="Y567" i="2"/>
  <c r="F567" i="22" s="1"/>
  <c r="Y568" i="2"/>
  <c r="F568" i="22" s="1"/>
  <c r="Y569" i="2"/>
  <c r="F569" i="22" s="1"/>
  <c r="Y570" i="2"/>
  <c r="F570" i="22" s="1"/>
  <c r="Y571" i="2"/>
  <c r="F571" i="22" s="1"/>
  <c r="Y572" i="2"/>
  <c r="F572" i="22" s="1"/>
  <c r="Y573" i="2"/>
  <c r="F573" i="22" s="1"/>
  <c r="Y574" i="2"/>
  <c r="F574" i="22" s="1"/>
  <c r="Y575" i="2"/>
  <c r="F575" i="22" s="1"/>
  <c r="Y576" i="2"/>
  <c r="F576" i="22" s="1"/>
  <c r="Y577" i="2"/>
  <c r="F577" i="22" s="1"/>
  <c r="Y578" i="2"/>
  <c r="F578" i="22" s="1"/>
  <c r="Y579" i="2"/>
  <c r="F579" i="22" s="1"/>
  <c r="Y580" i="2"/>
  <c r="F580" i="22" s="1"/>
  <c r="Y581" i="2"/>
  <c r="F581" i="22" s="1"/>
  <c r="Y582" i="2"/>
  <c r="F582" i="22" s="1"/>
  <c r="Y583" i="2"/>
  <c r="F583" i="22" s="1"/>
  <c r="Y584" i="2"/>
  <c r="F584" i="22" s="1"/>
  <c r="Y585" i="2"/>
  <c r="F585" i="22" s="1"/>
  <c r="Y586" i="2"/>
  <c r="F586" i="22" s="1"/>
  <c r="Y587" i="2"/>
  <c r="F587" i="22" s="1"/>
  <c r="Y588" i="2"/>
  <c r="F588" i="22" s="1"/>
  <c r="Y589" i="2"/>
  <c r="F589" i="22" s="1"/>
  <c r="Y590" i="2"/>
  <c r="F590" i="22" s="1"/>
  <c r="Y591" i="2"/>
  <c r="F591" i="22" s="1"/>
  <c r="Y592" i="2"/>
  <c r="F592" i="22" s="1"/>
  <c r="Y593" i="2"/>
  <c r="F593" i="22" s="1"/>
  <c r="Y594" i="2"/>
  <c r="F594" i="22" s="1"/>
  <c r="Y595" i="2"/>
  <c r="F595" i="22" s="1"/>
  <c r="Y596" i="2"/>
  <c r="F596" i="22" s="1"/>
  <c r="Y597" i="2"/>
  <c r="F597" i="22" s="1"/>
  <c r="Y598" i="2"/>
  <c r="F598" i="22" s="1"/>
  <c r="Y599" i="2"/>
  <c r="F599" i="22" s="1"/>
  <c r="Y600" i="2"/>
  <c r="F600" i="22" s="1"/>
  <c r="Y601" i="2"/>
  <c r="F601" i="22" s="1"/>
  <c r="Y602" i="2"/>
  <c r="F602" i="22" s="1"/>
  <c r="Y603" i="2"/>
  <c r="F603" i="22" s="1"/>
  <c r="Y604" i="2"/>
  <c r="F604" i="22" s="1"/>
  <c r="Y605" i="2"/>
  <c r="F605" i="22" s="1"/>
  <c r="Y606" i="2"/>
  <c r="F606" i="22" s="1"/>
  <c r="Y607" i="2"/>
  <c r="F607" i="22" s="1"/>
  <c r="Y608" i="2"/>
  <c r="F608" i="22" s="1"/>
  <c r="Y609" i="2"/>
  <c r="F609" i="22" s="1"/>
  <c r="Y610" i="2"/>
  <c r="F610" i="22" s="1"/>
  <c r="Y611" i="2"/>
  <c r="F611" i="22" s="1"/>
  <c r="Y612" i="2"/>
  <c r="F612" i="22" s="1"/>
  <c r="Y613" i="2"/>
  <c r="F613" i="22" s="1"/>
  <c r="Y614" i="2"/>
  <c r="F614" i="22" s="1"/>
  <c r="Y615" i="2"/>
  <c r="F615" i="22" s="1"/>
  <c r="Y616" i="2"/>
  <c r="F616" i="22" s="1"/>
  <c r="Y617" i="2"/>
  <c r="F617" i="22" s="1"/>
  <c r="Y618" i="2"/>
  <c r="F618" i="22" s="1"/>
  <c r="Y619" i="2"/>
  <c r="F619" i="22" s="1"/>
  <c r="Y620" i="2"/>
  <c r="F620" i="22" s="1"/>
  <c r="Y621" i="2"/>
  <c r="F621" i="22" s="1"/>
  <c r="Y622" i="2"/>
  <c r="F622" i="22" s="1"/>
  <c r="Y623" i="2"/>
  <c r="F623" i="22" s="1"/>
  <c r="Y624" i="2"/>
  <c r="F624" i="22" s="1"/>
  <c r="Y625" i="2"/>
  <c r="F625" i="22" s="1"/>
  <c r="Y626" i="2"/>
  <c r="F626" i="22" s="1"/>
  <c r="Y627" i="2"/>
  <c r="F627" i="22" s="1"/>
  <c r="Y628" i="2"/>
  <c r="F628" i="22" s="1"/>
  <c r="Y629" i="2"/>
  <c r="F629" i="22" s="1"/>
  <c r="Y630" i="2"/>
  <c r="F630" i="22" s="1"/>
  <c r="Y631" i="2"/>
  <c r="F631" i="22" s="1"/>
  <c r="Y632" i="2"/>
  <c r="F632" i="22" s="1"/>
  <c r="Y633" i="2"/>
  <c r="F633" i="22" s="1"/>
  <c r="Y634" i="2"/>
  <c r="F634" i="22" s="1"/>
  <c r="Y635" i="2"/>
  <c r="F635" i="22" s="1"/>
  <c r="Y636" i="2"/>
  <c r="F636" i="22" s="1"/>
  <c r="Y637" i="2"/>
  <c r="F637" i="22" s="1"/>
  <c r="Y638" i="2"/>
  <c r="F638" i="22" s="1"/>
  <c r="Y639" i="2"/>
  <c r="F639" i="22" s="1"/>
  <c r="Y640" i="2"/>
  <c r="F640" i="22" s="1"/>
  <c r="Y641" i="2"/>
  <c r="F641" i="22" s="1"/>
  <c r="Y642" i="2"/>
  <c r="F642" i="22" s="1"/>
  <c r="Y643" i="2"/>
  <c r="F643" i="22" s="1"/>
  <c r="Y644" i="2"/>
  <c r="F644" i="22" s="1"/>
  <c r="Y645" i="2"/>
  <c r="F645" i="22" s="1"/>
  <c r="Y646" i="2"/>
  <c r="F646" i="22" s="1"/>
  <c r="Y647" i="2"/>
  <c r="F647" i="22" s="1"/>
  <c r="Y648" i="2"/>
  <c r="F648" i="22" s="1"/>
  <c r="Y649" i="2"/>
  <c r="F649" i="22" s="1"/>
  <c r="Y650" i="2"/>
  <c r="F650" i="22" s="1"/>
  <c r="Y651" i="2"/>
  <c r="F651" i="22" s="1"/>
  <c r="Y652" i="2"/>
  <c r="F652" i="22" s="1"/>
  <c r="Y653" i="2"/>
  <c r="F653" i="22" s="1"/>
  <c r="Y654" i="2"/>
  <c r="F654" i="22" s="1"/>
  <c r="Y655" i="2"/>
  <c r="F655" i="22" s="1"/>
  <c r="Y656" i="2"/>
  <c r="F656" i="22" s="1"/>
  <c r="Y657" i="2"/>
  <c r="F657" i="22" s="1"/>
  <c r="Y658" i="2"/>
  <c r="F658" i="22" s="1"/>
  <c r="Y659" i="2"/>
  <c r="F659" i="22" s="1"/>
  <c r="Y660" i="2"/>
  <c r="F660" i="22" s="1"/>
  <c r="Y661" i="2"/>
  <c r="Y662" i="2"/>
  <c r="F662" i="22" s="1"/>
  <c r="Y663" i="2"/>
  <c r="F663" i="22" s="1"/>
  <c r="Y664" i="2"/>
  <c r="F664" i="22" s="1"/>
  <c r="Y665" i="2"/>
  <c r="F665" i="22" s="1"/>
  <c r="Y666" i="2"/>
  <c r="F666" i="22" s="1"/>
  <c r="Y667" i="2"/>
  <c r="F667" i="22" s="1"/>
  <c r="Y668" i="2"/>
  <c r="F668" i="22" s="1"/>
  <c r="Y669" i="2"/>
  <c r="F669" i="22" s="1"/>
  <c r="Y670" i="2"/>
  <c r="F670" i="22" s="1"/>
  <c r="Y671" i="2"/>
  <c r="F671" i="22" s="1"/>
  <c r="Y672" i="2"/>
  <c r="F672" i="22" s="1"/>
  <c r="Y673" i="2"/>
  <c r="F673" i="22" s="1"/>
  <c r="Y674" i="2"/>
  <c r="F674" i="22" s="1"/>
  <c r="Y675" i="2"/>
  <c r="F675" i="22" s="1"/>
  <c r="Y676" i="2"/>
  <c r="F676" i="22" s="1"/>
  <c r="Y677" i="2"/>
  <c r="F677" i="22" s="1"/>
  <c r="Y678" i="2"/>
  <c r="F678" i="22" s="1"/>
  <c r="Y679" i="2"/>
  <c r="F679" i="22" s="1"/>
  <c r="Y680" i="2"/>
  <c r="F680" i="22" s="1"/>
  <c r="Y681" i="2"/>
  <c r="F681" i="22" s="1"/>
  <c r="Y682" i="2"/>
  <c r="F682" i="22" s="1"/>
  <c r="Y683" i="2"/>
  <c r="F683" i="22" s="1"/>
  <c r="Y684" i="2"/>
  <c r="Y685" i="2"/>
  <c r="Y686" i="2"/>
  <c r="F686" i="22" s="1"/>
  <c r="Y687" i="2"/>
  <c r="F687" i="22" s="1"/>
  <c r="Y688" i="2"/>
  <c r="F688" i="22" s="1"/>
  <c r="Y689" i="2"/>
  <c r="F689" i="22" s="1"/>
  <c r="Y690" i="2"/>
  <c r="F690" i="22" s="1"/>
  <c r="Y691" i="2"/>
  <c r="F691" i="22" s="1"/>
  <c r="Y692" i="2"/>
  <c r="F692" i="22" s="1"/>
  <c r="Y693" i="2"/>
  <c r="F693" i="22" s="1"/>
  <c r="Y694" i="2"/>
  <c r="F694" i="22" s="1"/>
  <c r="Y695" i="2"/>
  <c r="F695" i="22" s="1"/>
  <c r="Y696" i="2"/>
  <c r="F696" i="22" s="1"/>
  <c r="Y697" i="2"/>
  <c r="F697" i="22" s="1"/>
  <c r="Y698" i="2"/>
  <c r="F698" i="22" s="1"/>
  <c r="Y699" i="2"/>
  <c r="F699" i="22" s="1"/>
  <c r="Y700" i="2"/>
  <c r="F700" i="22" s="1"/>
  <c r="Y701" i="2"/>
  <c r="F701" i="22" s="1"/>
  <c r="Y702" i="2"/>
  <c r="F702" i="22" s="1"/>
  <c r="Y703" i="2"/>
  <c r="F703" i="22" s="1"/>
  <c r="Y704" i="2"/>
  <c r="F704" i="22" s="1"/>
  <c r="Y705" i="2"/>
  <c r="F705" i="22" s="1"/>
  <c r="Y706" i="2"/>
  <c r="F706" i="22" s="1"/>
  <c r="Y707" i="2"/>
  <c r="F707" i="22" s="1"/>
  <c r="Y708" i="2"/>
  <c r="F708" i="22" s="1"/>
  <c r="Y709" i="2"/>
  <c r="F709" i="22" s="1"/>
  <c r="Y710" i="2"/>
  <c r="F710" i="22" s="1"/>
  <c r="Y711" i="2"/>
  <c r="F711" i="22" s="1"/>
  <c r="Y712" i="2"/>
  <c r="F712" i="22" s="1"/>
  <c r="Y713" i="2"/>
  <c r="F713" i="22" s="1"/>
  <c r="Y714" i="2"/>
  <c r="F714" i="22" s="1"/>
  <c r="Y715" i="2"/>
  <c r="F715" i="22" s="1"/>
  <c r="Y716" i="2"/>
  <c r="F716" i="22" s="1"/>
  <c r="Y717" i="2"/>
  <c r="F717" i="22" s="1"/>
  <c r="Y718" i="2"/>
  <c r="F718" i="22" s="1"/>
  <c r="Y719" i="2"/>
  <c r="F719" i="22" s="1"/>
  <c r="Y720" i="2"/>
  <c r="F720" i="22" s="1"/>
  <c r="Y721" i="2"/>
  <c r="F721" i="22" s="1"/>
  <c r="Y722" i="2"/>
  <c r="F722" i="22" s="1"/>
  <c r="Y723" i="2"/>
  <c r="F723" i="22" s="1"/>
  <c r="Y724" i="2"/>
  <c r="F724" i="22" s="1"/>
  <c r="Y725" i="2"/>
  <c r="F725" i="22" s="1"/>
  <c r="Y726" i="2"/>
  <c r="F726" i="22" s="1"/>
  <c r="Y727" i="2"/>
  <c r="F727" i="22" s="1"/>
  <c r="Y728" i="2"/>
  <c r="F728" i="22" s="1"/>
  <c r="Y729" i="2"/>
  <c r="F729" i="22" s="1"/>
  <c r="Y730" i="2"/>
  <c r="F730" i="22" s="1"/>
  <c r="Y731" i="2"/>
  <c r="F731" i="22" s="1"/>
  <c r="Y732" i="2"/>
  <c r="F732" i="22" s="1"/>
  <c r="Y733" i="2"/>
  <c r="F733" i="22" s="1"/>
  <c r="Y734" i="2"/>
  <c r="F734" i="22" s="1"/>
  <c r="Y735" i="2"/>
  <c r="F735" i="22" s="1"/>
  <c r="Y736" i="2"/>
  <c r="F736" i="22" s="1"/>
  <c r="Y737" i="2"/>
  <c r="F737" i="22" s="1"/>
  <c r="Y738" i="2"/>
  <c r="F738" i="22" s="1"/>
  <c r="Y739" i="2"/>
  <c r="Y740" i="2"/>
  <c r="F740" i="22" s="1"/>
  <c r="Y741" i="2"/>
  <c r="F741" i="22" s="1"/>
  <c r="Y742" i="2"/>
  <c r="F742" i="22" s="1"/>
  <c r="Y743" i="2"/>
  <c r="F743" i="22" s="1"/>
  <c r="Y744" i="2"/>
  <c r="F744" i="22" s="1"/>
  <c r="Y745" i="2"/>
  <c r="F745" i="22" s="1"/>
  <c r="Y746" i="2"/>
  <c r="F746" i="22" s="1"/>
  <c r="Y747" i="2"/>
  <c r="F747" i="22" s="1"/>
  <c r="Y748" i="2"/>
  <c r="F748" i="22" s="1"/>
  <c r="Y749" i="2"/>
  <c r="F749" i="22" s="1"/>
  <c r="Y750" i="2"/>
  <c r="F750" i="22" s="1"/>
  <c r="Y751" i="2"/>
  <c r="F751" i="22" s="1"/>
  <c r="Y752" i="2"/>
  <c r="F752" i="22" s="1"/>
  <c r="Y753" i="2"/>
  <c r="F753" i="22" s="1"/>
  <c r="Y754" i="2"/>
  <c r="F754" i="22" s="1"/>
  <c r="Y755" i="2"/>
  <c r="F755" i="22" s="1"/>
  <c r="Y756" i="2"/>
  <c r="F756" i="22" s="1"/>
  <c r="Y757" i="2"/>
  <c r="F757" i="22" s="1"/>
  <c r="Y758" i="2"/>
  <c r="Y759" i="2"/>
  <c r="F759" i="22" s="1"/>
  <c r="Y760" i="2"/>
  <c r="F760" i="22" s="1"/>
  <c r="Y761" i="2"/>
  <c r="F761" i="22" s="1"/>
  <c r="Y762" i="2"/>
  <c r="F762" i="22" s="1"/>
  <c r="Y763" i="2"/>
  <c r="F763" i="22" s="1"/>
  <c r="Y764" i="2"/>
  <c r="F764" i="22" s="1"/>
  <c r="Y765" i="2"/>
  <c r="F765" i="22" s="1"/>
  <c r="Y766" i="2"/>
  <c r="F766" i="22" s="1"/>
  <c r="Y767" i="2"/>
  <c r="F767" i="22" s="1"/>
  <c r="Y768" i="2"/>
  <c r="F768" i="22" s="1"/>
  <c r="Y769" i="2"/>
  <c r="F769" i="22" s="1"/>
  <c r="Y770" i="2"/>
  <c r="F770" i="22" s="1"/>
  <c r="Y771" i="2"/>
  <c r="F771" i="22" s="1"/>
  <c r="Y772" i="2"/>
  <c r="F772" i="22" s="1"/>
  <c r="Y773" i="2"/>
  <c r="F773" i="22" s="1"/>
  <c r="Y774" i="2"/>
  <c r="F774" i="22" s="1"/>
  <c r="Y775" i="2"/>
  <c r="F775" i="22" s="1"/>
  <c r="Y776" i="2"/>
  <c r="F776" i="22" s="1"/>
  <c r="Y777" i="2"/>
  <c r="F777" i="22" s="1"/>
  <c r="Y778" i="2"/>
  <c r="F778" i="22" s="1"/>
  <c r="Y779" i="2"/>
  <c r="F779" i="22" s="1"/>
  <c r="Y780" i="2"/>
  <c r="F780" i="22" s="1"/>
  <c r="Y781" i="2"/>
  <c r="F781" i="22" s="1"/>
  <c r="Y782" i="2"/>
  <c r="F782" i="22" s="1"/>
  <c r="Y783" i="2"/>
  <c r="F783" i="22" s="1"/>
  <c r="Y784" i="2"/>
  <c r="F784" i="22" s="1"/>
  <c r="Y785" i="2"/>
  <c r="F785" i="22" s="1"/>
  <c r="Y786" i="2"/>
  <c r="F786" i="22" s="1"/>
  <c r="Y787" i="2"/>
  <c r="Y788" i="2"/>
  <c r="F788" i="22" s="1"/>
  <c r="Y789" i="2"/>
  <c r="F789" i="22" s="1"/>
  <c r="Y790" i="2"/>
  <c r="F790" i="22" s="1"/>
  <c r="Y791" i="2"/>
  <c r="F791" i="22" s="1"/>
  <c r="Y792" i="2"/>
  <c r="F792" i="22" s="1"/>
  <c r="Y793" i="2"/>
  <c r="F793" i="22" s="1"/>
  <c r="Y794" i="2"/>
  <c r="F794" i="22" s="1"/>
  <c r="Y795" i="2"/>
  <c r="F795" i="22" s="1"/>
  <c r="Y796" i="2"/>
  <c r="F796" i="22" s="1"/>
  <c r="Y797" i="2"/>
  <c r="F797" i="22" s="1"/>
  <c r="Y798" i="2"/>
  <c r="F798" i="22" s="1"/>
  <c r="Y799" i="2"/>
  <c r="F799" i="22" s="1"/>
  <c r="Y800" i="2"/>
  <c r="F800" i="22" s="1"/>
  <c r="Y801" i="2"/>
  <c r="F801" i="22" s="1"/>
  <c r="Y802" i="2"/>
  <c r="F802" i="22" s="1"/>
  <c r="Y803" i="2"/>
  <c r="F803" i="22" s="1"/>
  <c r="Y804" i="2"/>
  <c r="F804" i="22" s="1"/>
  <c r="Y805" i="2"/>
  <c r="F805" i="22" s="1"/>
  <c r="Y806" i="2"/>
  <c r="F806" i="22" s="1"/>
  <c r="Y807" i="2"/>
  <c r="F807" i="22" s="1"/>
  <c r="Y808" i="2"/>
  <c r="F808" i="22" s="1"/>
  <c r="Y809" i="2"/>
  <c r="F809" i="22" s="1"/>
  <c r="Y810" i="2"/>
  <c r="F810" i="22" s="1"/>
  <c r="Y811" i="2"/>
  <c r="F811" i="22" s="1"/>
  <c r="Y812" i="2"/>
  <c r="F812" i="22" s="1"/>
  <c r="Y813" i="2"/>
  <c r="F813" i="22" s="1"/>
  <c r="Y814" i="2"/>
  <c r="F814" i="22" s="1"/>
  <c r="Y815" i="2"/>
  <c r="F815" i="22" s="1"/>
  <c r="Y816" i="2"/>
  <c r="F816" i="22" s="1"/>
  <c r="Y817" i="2"/>
  <c r="F817" i="22" s="1"/>
  <c r="Y818" i="2"/>
  <c r="F818" i="22" s="1"/>
  <c r="Y819" i="2"/>
  <c r="F819" i="22" s="1"/>
  <c r="Y820" i="2"/>
  <c r="F820" i="22" s="1"/>
  <c r="Y821" i="2"/>
  <c r="F821" i="22" s="1"/>
  <c r="Y822" i="2"/>
  <c r="F822" i="22" s="1"/>
  <c r="Y823" i="2"/>
  <c r="F823" i="22" s="1"/>
  <c r="Y824" i="2"/>
  <c r="F824" i="22" s="1"/>
  <c r="Y825" i="2"/>
  <c r="F825" i="22" s="1"/>
  <c r="Y826" i="2"/>
  <c r="F826" i="22" s="1"/>
  <c r="Y827" i="2"/>
  <c r="F827" i="22" s="1"/>
  <c r="Y828" i="2"/>
  <c r="F828" i="22" s="1"/>
  <c r="Y829" i="2"/>
  <c r="F829" i="22" s="1"/>
  <c r="Y830" i="2"/>
  <c r="F830" i="22" s="1"/>
  <c r="Y831" i="2"/>
  <c r="F831" i="22" s="1"/>
  <c r="Y832" i="2"/>
  <c r="F832" i="22" s="1"/>
  <c r="Y833" i="2"/>
  <c r="F833" i="22" s="1"/>
  <c r="Y834" i="2"/>
  <c r="F834" i="22" s="1"/>
  <c r="Y835" i="2"/>
  <c r="F835" i="22" s="1"/>
  <c r="Y836" i="2"/>
  <c r="F836" i="22" s="1"/>
  <c r="Y837" i="2"/>
  <c r="F837" i="22" s="1"/>
  <c r="Y838" i="2"/>
  <c r="F838" i="22" s="1"/>
  <c r="Y839" i="2"/>
  <c r="F839" i="22" s="1"/>
  <c r="Y840" i="2"/>
  <c r="F840" i="22" s="1"/>
  <c r="Y841" i="2"/>
  <c r="F841" i="22" s="1"/>
  <c r="Y842" i="2"/>
  <c r="F842" i="22" s="1"/>
  <c r="Y843" i="2"/>
  <c r="F843" i="22" s="1"/>
  <c r="Y844" i="2"/>
  <c r="F844" i="22" s="1"/>
  <c r="Y845" i="2"/>
  <c r="F845" i="22" s="1"/>
  <c r="Y846" i="2"/>
  <c r="F846" i="22" s="1"/>
  <c r="Y847" i="2"/>
  <c r="F847" i="22" s="1"/>
  <c r="Y848" i="2"/>
  <c r="F848" i="22" s="1"/>
  <c r="Y849" i="2"/>
  <c r="F849" i="22" s="1"/>
  <c r="Y850" i="2"/>
  <c r="F850" i="22" s="1"/>
  <c r="Y851" i="2"/>
  <c r="F851" i="22" s="1"/>
  <c r="Y852" i="2"/>
  <c r="F852" i="22" s="1"/>
  <c r="Y853" i="2"/>
  <c r="F853" i="22" s="1"/>
  <c r="Y854" i="2"/>
  <c r="F854" i="22" s="1"/>
  <c r="Y855" i="2"/>
  <c r="F855" i="22" s="1"/>
  <c r="Y856" i="2"/>
  <c r="F856" i="22" s="1"/>
  <c r="Y857" i="2"/>
  <c r="F857" i="22" s="1"/>
  <c r="Y858" i="2"/>
  <c r="F858" i="22" s="1"/>
  <c r="Y859" i="2"/>
  <c r="F859" i="22" s="1"/>
  <c r="Y860" i="2"/>
  <c r="F860" i="22" s="1"/>
  <c r="Y861" i="2"/>
  <c r="F861" i="22" s="1"/>
  <c r="Y862" i="2"/>
  <c r="F862" i="22" s="1"/>
  <c r="Y863" i="2"/>
  <c r="F863" i="22" s="1"/>
  <c r="Y864" i="2"/>
  <c r="F864" i="22" s="1"/>
  <c r="Y865" i="2"/>
  <c r="F865" i="22" s="1"/>
  <c r="Y866" i="2"/>
  <c r="F866" i="22" s="1"/>
  <c r="Y867" i="2"/>
  <c r="F867" i="22" s="1"/>
  <c r="Y868" i="2"/>
  <c r="F868" i="22" s="1"/>
  <c r="Y869" i="2"/>
  <c r="F869" i="22" s="1"/>
  <c r="Y870" i="2"/>
  <c r="F870" i="22" s="1"/>
  <c r="Y871" i="2"/>
  <c r="F871" i="22" s="1"/>
  <c r="Y872" i="2"/>
  <c r="F872" i="22" s="1"/>
  <c r="Y873" i="2"/>
  <c r="F873" i="22" s="1"/>
  <c r="Y874" i="2"/>
  <c r="F874" i="22" s="1"/>
  <c r="Y875" i="2"/>
  <c r="F875" i="22" s="1"/>
  <c r="Y876" i="2"/>
  <c r="F876" i="22" s="1"/>
  <c r="Y877" i="2"/>
  <c r="Y878" i="2"/>
  <c r="F878" i="22" s="1"/>
  <c r="Y879" i="2"/>
  <c r="F879" i="22" s="1"/>
  <c r="Y880" i="2"/>
  <c r="F880" i="22" s="1"/>
  <c r="Y881" i="2"/>
  <c r="F881" i="22" s="1"/>
  <c r="Y882" i="2"/>
  <c r="F882" i="22" s="1"/>
  <c r="Y883" i="2"/>
  <c r="F883" i="22" s="1"/>
  <c r="Y884" i="2"/>
  <c r="F884" i="22" s="1"/>
  <c r="Y885" i="2"/>
  <c r="F885" i="22" s="1"/>
  <c r="Y886" i="2"/>
  <c r="Y887" i="2"/>
  <c r="F887" i="22" s="1"/>
  <c r="Y888" i="2"/>
  <c r="F888" i="22" s="1"/>
  <c r="Y889" i="2"/>
  <c r="F889" i="22" s="1"/>
  <c r="Y890" i="2"/>
  <c r="F890" i="22" s="1"/>
  <c r="Y891" i="2"/>
  <c r="F891" i="22" s="1"/>
  <c r="Y892" i="2"/>
  <c r="F892" i="22" s="1"/>
  <c r="Y893" i="2"/>
  <c r="F893" i="22" s="1"/>
  <c r="Y894" i="2"/>
  <c r="F894" i="22" s="1"/>
  <c r="Y895" i="2"/>
  <c r="F895" i="22" s="1"/>
  <c r="Y896" i="2"/>
  <c r="F896" i="22" s="1"/>
  <c r="Y897" i="2"/>
  <c r="F897" i="22" s="1"/>
  <c r="Y898" i="2"/>
  <c r="F898" i="22" s="1"/>
  <c r="Y899" i="2"/>
  <c r="F899" i="22" s="1"/>
  <c r="Y900" i="2"/>
  <c r="F900" i="22" s="1"/>
  <c r="Y901" i="2"/>
  <c r="F901" i="22" s="1"/>
  <c r="Y902" i="2"/>
  <c r="F902" i="22" s="1"/>
  <c r="Y903" i="2"/>
  <c r="F903" i="22" s="1"/>
  <c r="Y904" i="2"/>
  <c r="F904" i="22" s="1"/>
  <c r="Y905" i="2"/>
  <c r="F905" i="22" s="1"/>
  <c r="Y906" i="2"/>
  <c r="F906" i="22" s="1"/>
  <c r="Y907" i="2"/>
  <c r="F907" i="22" s="1"/>
  <c r="Y908" i="2"/>
  <c r="F908" i="22" s="1"/>
  <c r="Y909" i="2"/>
  <c r="F909" i="22" s="1"/>
  <c r="Y910" i="2"/>
  <c r="F910" i="22" s="1"/>
  <c r="Y911" i="2"/>
  <c r="F911" i="22" s="1"/>
  <c r="Y912" i="2"/>
  <c r="F912" i="22" s="1"/>
  <c r="Y913" i="2"/>
  <c r="F913" i="22" s="1"/>
  <c r="Y914" i="2"/>
  <c r="F914" i="22" s="1"/>
  <c r="Y915" i="2"/>
  <c r="F915" i="22" s="1"/>
  <c r="Y916" i="2"/>
  <c r="F916" i="22" s="1"/>
  <c r="Y917" i="2"/>
  <c r="F917" i="22" s="1"/>
  <c r="Y918" i="2"/>
  <c r="F918" i="22" s="1"/>
  <c r="Y919" i="2"/>
  <c r="F919" i="22" s="1"/>
  <c r="Y920" i="2"/>
  <c r="F920" i="22" s="1"/>
  <c r="Y921" i="2"/>
  <c r="F921" i="22" s="1"/>
  <c r="Y922" i="2"/>
  <c r="F922" i="22" s="1"/>
  <c r="Y923" i="2"/>
  <c r="F923" i="22" s="1"/>
  <c r="Y924" i="2"/>
  <c r="F924" i="22" s="1"/>
  <c r="Y925" i="2"/>
  <c r="F925" i="22" s="1"/>
  <c r="Y926" i="2"/>
  <c r="F926" i="22" s="1"/>
  <c r="Y927" i="2"/>
  <c r="F927" i="22" s="1"/>
  <c r="Y928" i="2"/>
  <c r="F928" i="22" s="1"/>
  <c r="Y929" i="2"/>
  <c r="F929" i="22" s="1"/>
  <c r="Y930" i="2"/>
  <c r="F930" i="22" s="1"/>
  <c r="Y931" i="2"/>
  <c r="F931" i="22" s="1"/>
  <c r="Y932" i="2"/>
  <c r="F932" i="22" s="1"/>
  <c r="Y933" i="2"/>
  <c r="F933" i="22" s="1"/>
  <c r="Y934" i="2"/>
  <c r="F934" i="22" s="1"/>
  <c r="Y935" i="2"/>
  <c r="F935" i="22" s="1"/>
  <c r="Y936" i="2"/>
  <c r="F936" i="22" s="1"/>
  <c r="Y937" i="2"/>
  <c r="F937" i="22" s="1"/>
  <c r="Y938" i="2"/>
  <c r="F938" i="22" s="1"/>
  <c r="Y939" i="2"/>
  <c r="F939" i="22" s="1"/>
  <c r="Y940" i="2"/>
  <c r="F940" i="22" s="1"/>
  <c r="Y941" i="2"/>
  <c r="F941" i="22" s="1"/>
  <c r="Y942" i="2"/>
  <c r="F942" i="22" s="1"/>
  <c r="Y943" i="2"/>
  <c r="F943" i="22" s="1"/>
  <c r="Y944" i="2"/>
  <c r="F944" i="22" s="1"/>
  <c r="Y945" i="2"/>
  <c r="F945" i="22" s="1"/>
  <c r="Y946" i="2"/>
  <c r="F946" i="22" s="1"/>
  <c r="Y947" i="2"/>
  <c r="F947" i="22" s="1"/>
  <c r="Y948" i="2"/>
  <c r="F948" i="22" s="1"/>
  <c r="Y949" i="2"/>
  <c r="F949" i="22" s="1"/>
  <c r="Y950" i="2"/>
  <c r="F950" i="22" s="1"/>
  <c r="Y951" i="2"/>
  <c r="F951" i="22" s="1"/>
  <c r="Y952" i="2"/>
  <c r="F952" i="22" s="1"/>
  <c r="Y953" i="2"/>
  <c r="F953" i="22" s="1"/>
  <c r="Y954" i="2"/>
  <c r="F954" i="22" s="1"/>
  <c r="Y955" i="2"/>
  <c r="F955" i="22" s="1"/>
  <c r="Y956" i="2"/>
  <c r="F956" i="22" s="1"/>
  <c r="Y957" i="2"/>
  <c r="F957" i="22" s="1"/>
  <c r="Y958" i="2"/>
  <c r="F958" i="22" s="1"/>
  <c r="Y959" i="2"/>
  <c r="F959" i="22" s="1"/>
  <c r="Y960" i="2"/>
  <c r="F960" i="22" s="1"/>
  <c r="Y961" i="2"/>
  <c r="F961" i="22" s="1"/>
  <c r="Y962" i="2"/>
  <c r="F962" i="22" s="1"/>
  <c r="Y963" i="2"/>
  <c r="F963" i="22" s="1"/>
  <c r="Y964" i="2"/>
  <c r="F964" i="22" s="1"/>
  <c r="Y965" i="2"/>
  <c r="Y966" i="2"/>
  <c r="F966" i="22" s="1"/>
  <c r="Y967" i="2"/>
  <c r="F967" i="22" s="1"/>
  <c r="Y968" i="2"/>
  <c r="F968" i="22" s="1"/>
  <c r="Y969" i="2"/>
  <c r="F969" i="22" s="1"/>
  <c r="Y970" i="2"/>
  <c r="F970" i="22" s="1"/>
  <c r="Y971" i="2"/>
  <c r="F971" i="22" s="1"/>
  <c r="Y972" i="2"/>
  <c r="F972" i="22" s="1"/>
  <c r="Y973" i="2"/>
  <c r="F973" i="22" s="1"/>
  <c r="Y974" i="2"/>
  <c r="F974" i="22" s="1"/>
  <c r="Y975" i="2"/>
  <c r="F975" i="22" s="1"/>
  <c r="Y976" i="2"/>
  <c r="F976" i="22" s="1"/>
  <c r="Y977" i="2"/>
  <c r="F977" i="22" s="1"/>
  <c r="Y978" i="2"/>
  <c r="F978" i="22" s="1"/>
  <c r="Y979" i="2"/>
  <c r="F979" i="22" s="1"/>
  <c r="Y980" i="2"/>
  <c r="F980" i="22" s="1"/>
  <c r="Y981" i="2"/>
  <c r="F981" i="22" s="1"/>
  <c r="Y982" i="2"/>
  <c r="F982" i="22" s="1"/>
  <c r="Y983" i="2"/>
  <c r="F983" i="22" s="1"/>
  <c r="Y984" i="2"/>
  <c r="F984" i="22" s="1"/>
  <c r="Y985" i="2"/>
  <c r="F985" i="22" s="1"/>
  <c r="Y986" i="2"/>
  <c r="F986" i="22" s="1"/>
  <c r="Y987" i="2"/>
  <c r="F987" i="22" s="1"/>
  <c r="Y988" i="2"/>
  <c r="F988" i="22" s="1"/>
  <c r="Y989" i="2"/>
  <c r="F989" i="22" s="1"/>
  <c r="Y990" i="2"/>
  <c r="F990" i="22" s="1"/>
  <c r="Y991" i="2"/>
  <c r="F991" i="22" s="1"/>
  <c r="Y992" i="2"/>
  <c r="F992" i="22" s="1"/>
  <c r="Y993" i="2"/>
  <c r="F993" i="22" s="1"/>
  <c r="Y994" i="2"/>
  <c r="F994" i="22" s="1"/>
  <c r="Y995" i="2"/>
  <c r="F995" i="22" s="1"/>
  <c r="Y996" i="2"/>
  <c r="F996" i="22" s="1"/>
  <c r="Y997" i="2"/>
  <c r="F997" i="22" s="1"/>
  <c r="Y998" i="2"/>
  <c r="F998" i="22" s="1"/>
  <c r="Y999" i="2"/>
  <c r="F999" i="22" s="1"/>
  <c r="Y1000" i="2"/>
  <c r="F1000" i="22" s="1"/>
  <c r="Y1001" i="2"/>
  <c r="F1001" i="22" s="1"/>
  <c r="Y1002" i="2"/>
  <c r="F1002" i="22" s="1"/>
  <c r="Y1003" i="2"/>
  <c r="F1003" i="22" s="1"/>
  <c r="Y1004" i="2"/>
  <c r="F1004" i="22" s="1"/>
  <c r="Y1005" i="2"/>
  <c r="F1005" i="22" s="1"/>
  <c r="Y1006" i="2"/>
  <c r="F1006" i="22" s="1"/>
  <c r="Y1007" i="2"/>
  <c r="F1007" i="22" s="1"/>
  <c r="Y1008" i="2"/>
  <c r="F1008" i="22" s="1"/>
  <c r="Y1009" i="2"/>
  <c r="F1009" i="22" s="1"/>
  <c r="Y1010" i="2"/>
  <c r="F1010" i="22" s="1"/>
  <c r="Y1011" i="2"/>
  <c r="F1011" i="22" s="1"/>
  <c r="Y1012" i="2"/>
  <c r="F1012" i="22" s="1"/>
  <c r="Y1013" i="2"/>
  <c r="F1013" i="22" s="1"/>
  <c r="Y1014" i="2"/>
  <c r="F1014" i="22" s="1"/>
  <c r="Y1015" i="2"/>
  <c r="F1015" i="22" s="1"/>
  <c r="Y1016" i="2"/>
  <c r="F1016" i="22" s="1"/>
  <c r="Y1017" i="2"/>
  <c r="F1017" i="22" s="1"/>
  <c r="Y1018" i="2"/>
  <c r="F1018" i="22" s="1"/>
  <c r="Y1019" i="2"/>
  <c r="F1019" i="22" s="1"/>
  <c r="Y1020" i="2"/>
  <c r="F1020" i="22" s="1"/>
  <c r="Y1021" i="2"/>
  <c r="F1021" i="22" s="1"/>
  <c r="Y1022" i="2"/>
  <c r="F1022" i="22" s="1"/>
  <c r="Y1023" i="2"/>
  <c r="F1023" i="22" s="1"/>
  <c r="Y1024" i="2"/>
  <c r="F1024" i="22" s="1"/>
  <c r="Y1025" i="2"/>
  <c r="F1025" i="22" s="1"/>
  <c r="Y1026" i="2"/>
  <c r="F1026" i="22" s="1"/>
  <c r="Y1027" i="2"/>
  <c r="F1027" i="22" s="1"/>
  <c r="Y1028" i="2"/>
  <c r="F1028" i="22" s="1"/>
  <c r="Y1029" i="2"/>
  <c r="F1029" i="22" s="1"/>
  <c r="Y1030" i="2"/>
  <c r="F1030" i="22" s="1"/>
  <c r="Y1031" i="2"/>
  <c r="F1031" i="22" s="1"/>
  <c r="Y1032" i="2"/>
  <c r="F1032" i="22" s="1"/>
  <c r="Y1033" i="2"/>
  <c r="F1033" i="22" s="1"/>
  <c r="Y1034" i="2"/>
  <c r="F1034" i="22" s="1"/>
  <c r="Y1035" i="2"/>
  <c r="F1035" i="22" s="1"/>
  <c r="Y1036" i="2"/>
  <c r="F1036" i="22" s="1"/>
  <c r="Y1037" i="2"/>
  <c r="F1037" i="22" s="1"/>
  <c r="Y1038" i="2"/>
  <c r="F1038" i="22" s="1"/>
  <c r="Y1039" i="2"/>
  <c r="F1039" i="22" s="1"/>
  <c r="Y1040" i="2"/>
  <c r="F1040" i="22" s="1"/>
  <c r="Y1041" i="2"/>
  <c r="F1041" i="22" s="1"/>
  <c r="Y1042" i="2"/>
  <c r="F1042" i="22" s="1"/>
  <c r="Y1043" i="2"/>
  <c r="F1043" i="22" s="1"/>
  <c r="Y1044" i="2"/>
  <c r="F1044" i="22" s="1"/>
  <c r="Y1045" i="2"/>
  <c r="Y1046" i="2"/>
  <c r="F1046" i="22" s="1"/>
  <c r="Y1047" i="2"/>
  <c r="F1047" i="22" s="1"/>
  <c r="Y1048" i="2"/>
  <c r="F1048" i="22" s="1"/>
  <c r="Y1049" i="2"/>
  <c r="F1049" i="22" s="1"/>
  <c r="Y1050" i="2"/>
  <c r="F1050" i="22" s="1"/>
  <c r="Y1051" i="2"/>
  <c r="F1051" i="22" s="1"/>
  <c r="Y1052" i="2"/>
  <c r="F1052" i="22" s="1"/>
  <c r="Y1053" i="2"/>
  <c r="F1053" i="22" s="1"/>
  <c r="Y1054" i="2"/>
  <c r="F1054" i="22" s="1"/>
  <c r="Y1055" i="2"/>
  <c r="F1055" i="22" s="1"/>
  <c r="Y1056" i="2"/>
  <c r="F1056" i="22" s="1"/>
  <c r="Y1057" i="2"/>
  <c r="F1057" i="22" s="1"/>
  <c r="Y1058" i="2"/>
  <c r="F1058" i="22" s="1"/>
  <c r="Y1059" i="2"/>
  <c r="F1059" i="22" s="1"/>
  <c r="Y1060" i="2"/>
  <c r="F1060" i="22" s="1"/>
  <c r="Y1061" i="2"/>
  <c r="F1061" i="22" s="1"/>
  <c r="Y1062" i="2"/>
  <c r="F1062" i="22" s="1"/>
  <c r="Y1063" i="2"/>
  <c r="F1063" i="22" s="1"/>
  <c r="Y1064" i="2"/>
  <c r="F1064" i="22" s="1"/>
  <c r="Y1065" i="2"/>
  <c r="F1065" i="22" s="1"/>
  <c r="Y1066" i="2"/>
  <c r="F1066" i="22" s="1"/>
  <c r="Y1067" i="2"/>
  <c r="F1067" i="22" s="1"/>
  <c r="Y1068" i="2"/>
  <c r="F1068" i="22" s="1"/>
  <c r="Y1069" i="2"/>
  <c r="F1069" i="22" s="1"/>
  <c r="Y1070" i="2"/>
  <c r="F1070" i="22" s="1"/>
  <c r="Y1071" i="2"/>
  <c r="F1071" i="22" s="1"/>
  <c r="Y1072" i="2"/>
  <c r="F1072" i="22" s="1"/>
  <c r="Y1073" i="2"/>
  <c r="F1073" i="22" s="1"/>
  <c r="Y1074" i="2"/>
  <c r="F1074" i="22" s="1"/>
  <c r="Y1075" i="2"/>
  <c r="F1075" i="22" s="1"/>
  <c r="Y1076" i="2"/>
  <c r="F1076" i="22" s="1"/>
  <c r="Y1077" i="2"/>
  <c r="F1077" i="22" s="1"/>
  <c r="Y1078" i="2"/>
  <c r="F1078" i="22" s="1"/>
  <c r="Y1079" i="2"/>
  <c r="F1079" i="22" s="1"/>
  <c r="Y1080" i="2"/>
  <c r="F1080" i="22" s="1"/>
  <c r="Y1081" i="2"/>
  <c r="F1081" i="22" s="1"/>
  <c r="Y1082" i="2"/>
  <c r="F1082" i="22" s="1"/>
  <c r="Y1083" i="2"/>
  <c r="F1083" i="22" s="1"/>
  <c r="Y1084" i="2"/>
  <c r="F1084" i="22" s="1"/>
  <c r="Y1085" i="2"/>
  <c r="F1085" i="22" s="1"/>
  <c r="Y1086" i="2"/>
  <c r="F1086" i="22" s="1"/>
  <c r="Y1087" i="2"/>
  <c r="F1087" i="22" s="1"/>
  <c r="Y1088" i="2"/>
  <c r="F1088" i="22" s="1"/>
  <c r="Y1089" i="2"/>
  <c r="F1089" i="22" s="1"/>
  <c r="Y1090" i="2"/>
  <c r="F1090" i="22" s="1"/>
  <c r="Y1091" i="2"/>
  <c r="F1091" i="22" s="1"/>
  <c r="Y1092" i="2"/>
  <c r="F1092" i="22" s="1"/>
  <c r="Y1093" i="2"/>
  <c r="Y1094" i="2"/>
  <c r="F1094" i="22" s="1"/>
  <c r="Y1095" i="2"/>
  <c r="F1095" i="22" s="1"/>
  <c r="Y1096" i="2"/>
  <c r="F1096" i="22" s="1"/>
  <c r="Y1097" i="2"/>
  <c r="F1097" i="22" s="1"/>
  <c r="Y1098" i="2"/>
  <c r="F1098" i="22" s="1"/>
  <c r="Y1099" i="2"/>
  <c r="F1099" i="22" s="1"/>
  <c r="Y1100" i="2"/>
  <c r="F1100" i="22" s="1"/>
  <c r="Y1101" i="2"/>
  <c r="F1101" i="22" s="1"/>
  <c r="Y1102" i="2"/>
  <c r="F1102" i="22" s="1"/>
  <c r="Y1103" i="2"/>
  <c r="F1103" i="22" s="1"/>
  <c r="Y1104" i="2"/>
  <c r="F1104" i="22" s="1"/>
  <c r="Y1105" i="2"/>
  <c r="F1105" i="22" s="1"/>
  <c r="Y1106" i="2"/>
  <c r="F1106" i="22" s="1"/>
  <c r="Y1107" i="2"/>
  <c r="F1107" i="22" s="1"/>
  <c r="Y1108" i="2"/>
  <c r="F1108" i="22" s="1"/>
  <c r="Y1109" i="2"/>
  <c r="F1109" i="22" s="1"/>
  <c r="Y1110" i="2"/>
  <c r="F1110" i="22" s="1"/>
  <c r="Y1111" i="2"/>
  <c r="F1111" i="22" s="1"/>
  <c r="Y1112" i="2"/>
  <c r="F1112" i="22" s="1"/>
  <c r="Y1113" i="2"/>
  <c r="F1113" i="22" s="1"/>
  <c r="Y1114" i="2"/>
  <c r="F1114" i="22" s="1"/>
  <c r="Y1115" i="2"/>
  <c r="F1115" i="22" s="1"/>
  <c r="Y1116" i="2"/>
  <c r="F1116" i="22" s="1"/>
  <c r="Y1117" i="2"/>
  <c r="F1117" i="22" s="1"/>
  <c r="Y1118" i="2"/>
  <c r="F1118" i="22" s="1"/>
  <c r="Y1119" i="2"/>
  <c r="F1119" i="22" s="1"/>
  <c r="Y1120" i="2"/>
  <c r="F1120" i="22" s="1"/>
  <c r="Y1121" i="2"/>
  <c r="F1121" i="22" s="1"/>
  <c r="Y1122" i="2"/>
  <c r="F1122" i="22" s="1"/>
  <c r="Y1123" i="2"/>
  <c r="F1123" i="22" s="1"/>
  <c r="Y1124" i="2"/>
  <c r="F1124" i="22" s="1"/>
  <c r="Y1125" i="2"/>
  <c r="F1125" i="22" s="1"/>
  <c r="Y1126" i="2"/>
  <c r="F1126" i="22" s="1"/>
  <c r="Y1127" i="2"/>
  <c r="F1127" i="22" s="1"/>
  <c r="Y1128" i="2"/>
  <c r="F1128" i="22" s="1"/>
  <c r="Y1129" i="2"/>
  <c r="F1129" i="22" s="1"/>
  <c r="Y1130" i="2"/>
  <c r="F1130" i="22" s="1"/>
  <c r="Y1131" i="2"/>
  <c r="F1131" i="22" s="1"/>
  <c r="Y1132" i="2"/>
  <c r="F1132" i="22" s="1"/>
  <c r="Y1133" i="2"/>
  <c r="F1133" i="22" s="1"/>
  <c r="Y1134" i="2"/>
  <c r="F1134" i="22" s="1"/>
  <c r="Y1135" i="2"/>
  <c r="F1135" i="22" s="1"/>
  <c r="Y1136" i="2"/>
  <c r="F1136" i="22" s="1"/>
  <c r="Y1137" i="2"/>
  <c r="F1137" i="22" s="1"/>
  <c r="Y1138" i="2"/>
  <c r="F1138" i="22" s="1"/>
  <c r="Y1139" i="2"/>
  <c r="F1139" i="22" s="1"/>
  <c r="Y1140" i="2"/>
  <c r="F1140" i="22" s="1"/>
  <c r="Y1141" i="2"/>
  <c r="Y1142" i="2"/>
  <c r="F1142" i="22" s="1"/>
  <c r="Y1143" i="2"/>
  <c r="F1143" i="22" s="1"/>
  <c r="Y1144" i="2"/>
  <c r="F1144" i="22" s="1"/>
  <c r="Y1145" i="2"/>
  <c r="F1145" i="22" s="1"/>
  <c r="Y1146" i="2"/>
  <c r="F1146" i="22" s="1"/>
  <c r="Y1147" i="2"/>
  <c r="F1147" i="22" s="1"/>
  <c r="Y1148" i="2"/>
  <c r="F1148" i="22" s="1"/>
  <c r="Y1149" i="2"/>
  <c r="F1149" i="22" s="1"/>
  <c r="Y1150" i="2"/>
  <c r="F1150" i="22" s="1"/>
  <c r="Y1151" i="2"/>
  <c r="F1151" i="22" s="1"/>
  <c r="Y1152" i="2"/>
  <c r="F1152" i="22" s="1"/>
  <c r="Y1153" i="2"/>
  <c r="F1153" i="22" s="1"/>
  <c r="Y1154" i="2"/>
  <c r="F1154" i="22" s="1"/>
  <c r="Y1155" i="2"/>
  <c r="F1155" i="22" s="1"/>
  <c r="Y1156" i="2"/>
  <c r="F1156" i="22" s="1"/>
  <c r="Y1157" i="2"/>
  <c r="Y1158" i="2"/>
  <c r="F1158" i="22" s="1"/>
  <c r="Y1159" i="2"/>
  <c r="F1159" i="22" s="1"/>
  <c r="Y1160" i="2"/>
  <c r="F1160" i="22" s="1"/>
  <c r="Y1161" i="2"/>
  <c r="F1161" i="22" s="1"/>
  <c r="Y1162" i="2"/>
  <c r="F1162" i="22" s="1"/>
  <c r="Y1163" i="2"/>
  <c r="Y1164" i="2"/>
  <c r="Y1165" i="2"/>
  <c r="F1165" i="22" s="1"/>
  <c r="Y1166" i="2"/>
  <c r="F1166" i="22" s="1"/>
  <c r="Y1167" i="2"/>
  <c r="F1167" i="22" s="1"/>
  <c r="Y1168" i="2"/>
  <c r="F1168" i="22" s="1"/>
  <c r="Y1169" i="2"/>
  <c r="F1169" i="22" s="1"/>
  <c r="Y1170" i="2"/>
  <c r="F1170" i="22" s="1"/>
  <c r="Y1171" i="2"/>
  <c r="F1171" i="22" s="1"/>
  <c r="Y1172" i="2"/>
  <c r="F1172" i="22" s="1"/>
  <c r="Y1173" i="2"/>
  <c r="F1173" i="22" s="1"/>
  <c r="Y1174" i="2"/>
  <c r="F1174" i="22" s="1"/>
  <c r="Y1175" i="2"/>
  <c r="F1175" i="22" s="1"/>
  <c r="Y1176" i="2"/>
  <c r="F1176" i="22" s="1"/>
  <c r="Y1177" i="2"/>
  <c r="F1177" i="22" s="1"/>
  <c r="Y1178" i="2"/>
  <c r="F1178" i="22" s="1"/>
  <c r="Y1179" i="2"/>
  <c r="F1179" i="22" s="1"/>
  <c r="Y1180" i="2"/>
  <c r="F1180" i="22" s="1"/>
  <c r="Y1181" i="2"/>
  <c r="F1181" i="22" s="1"/>
  <c r="Y1182" i="2"/>
  <c r="F1182" i="22" s="1"/>
  <c r="Y1183" i="2"/>
  <c r="F1183" i="22" s="1"/>
  <c r="Y1184" i="2"/>
  <c r="F1184" i="22" s="1"/>
  <c r="Y1185" i="2"/>
  <c r="F1185" i="22" s="1"/>
  <c r="Y1186" i="2"/>
  <c r="F1186" i="22" s="1"/>
  <c r="Y1187" i="2"/>
  <c r="F1187" i="22" s="1"/>
  <c r="Y1188" i="2"/>
  <c r="F1188" i="22" s="1"/>
  <c r="Y1189" i="2"/>
  <c r="F1189" i="22" s="1"/>
  <c r="Y1190" i="2"/>
  <c r="F1190" i="22" s="1"/>
  <c r="Y1191" i="2"/>
  <c r="F1191" i="22" s="1"/>
  <c r="Y1192" i="2"/>
  <c r="F1192" i="22" s="1"/>
  <c r="Y1193" i="2"/>
  <c r="F1193" i="22" s="1"/>
  <c r="Y1194" i="2"/>
  <c r="F1194" i="22" s="1"/>
  <c r="Y1195" i="2"/>
  <c r="F1195" i="22" s="1"/>
  <c r="Y1196" i="2"/>
  <c r="F1196" i="22" s="1"/>
  <c r="Y1197" i="2"/>
  <c r="F1197" i="22" s="1"/>
  <c r="Y1198" i="2"/>
  <c r="F1198" i="22" s="1"/>
  <c r="Y1199" i="2"/>
  <c r="F1199" i="22" s="1"/>
  <c r="Y1200" i="2"/>
  <c r="F1200" i="22" s="1"/>
  <c r="Y1201" i="2"/>
  <c r="F1201" i="22" s="1"/>
  <c r="Y1202" i="2"/>
  <c r="F1202" i="22" s="1"/>
  <c r="Y1203" i="2"/>
  <c r="F1203" i="22" s="1"/>
  <c r="Y1204" i="2"/>
  <c r="F1204" i="22" s="1"/>
  <c r="Y1205" i="2"/>
  <c r="F1205" i="22" s="1"/>
  <c r="Y1206" i="2"/>
  <c r="F1206" i="22" s="1"/>
  <c r="Y1207" i="2"/>
  <c r="F1207" i="22" s="1"/>
  <c r="Y1208" i="2"/>
  <c r="F1208" i="22" s="1"/>
  <c r="Y1209" i="2"/>
  <c r="F1209" i="22" s="1"/>
  <c r="Y1210" i="2"/>
  <c r="F1210" i="22" s="1"/>
  <c r="Y1211" i="2"/>
  <c r="F1211" i="22" s="1"/>
  <c r="Y1212" i="2"/>
  <c r="F1212" i="22" s="1"/>
  <c r="Y1213" i="2"/>
  <c r="F1213" i="22" s="1"/>
  <c r="Y1214" i="2"/>
  <c r="F1214" i="22" s="1"/>
  <c r="Y1215" i="2"/>
  <c r="F1215" i="22" s="1"/>
  <c r="Y1216" i="2"/>
  <c r="F1216" i="22" s="1"/>
  <c r="Y1217" i="2"/>
  <c r="F1217" i="22" s="1"/>
  <c r="Y1218" i="2"/>
  <c r="F1218" i="22" s="1"/>
  <c r="Y1219" i="2"/>
  <c r="F1219" i="22" s="1"/>
  <c r="Y1220" i="2"/>
  <c r="F1220" i="22" s="1"/>
  <c r="Y1221" i="2"/>
  <c r="F1221" i="22" s="1"/>
  <c r="Y1222" i="2"/>
  <c r="F1222" i="22" s="1"/>
  <c r="Y1223" i="2"/>
  <c r="F1223" i="22" s="1"/>
  <c r="Y1224" i="2"/>
  <c r="F1224" i="22" s="1"/>
  <c r="Y1225" i="2"/>
  <c r="F1225" i="22" s="1"/>
  <c r="Y1226" i="2"/>
  <c r="F1226" i="22" s="1"/>
  <c r="Y1227" i="2"/>
  <c r="F1227" i="22" s="1"/>
  <c r="Y1228" i="2"/>
  <c r="F1228" i="22" s="1"/>
  <c r="Y1229" i="2"/>
  <c r="Y1230" i="2"/>
  <c r="F1230" i="22" s="1"/>
  <c r="Y1231" i="2"/>
  <c r="F1231" i="22" s="1"/>
  <c r="Y1232" i="2"/>
  <c r="F1232" i="22" s="1"/>
  <c r="Y1233" i="2"/>
  <c r="F1233" i="22" s="1"/>
  <c r="Y1234" i="2"/>
  <c r="F1234" i="22" s="1"/>
  <c r="Y1235" i="2"/>
  <c r="F1235" i="22" s="1"/>
  <c r="Y1236" i="2"/>
  <c r="F1236" i="22" s="1"/>
  <c r="Y1237" i="2"/>
  <c r="Y1238" i="2"/>
  <c r="F1238" i="22" s="1"/>
  <c r="Y1239" i="2"/>
  <c r="F1239" i="22" s="1"/>
  <c r="Y1240" i="2"/>
  <c r="F1240" i="22" s="1"/>
  <c r="Y1241" i="2"/>
  <c r="F1241" i="22" s="1"/>
  <c r="Y1242" i="2"/>
  <c r="F1242" i="22" s="1"/>
  <c r="Y1243" i="2"/>
  <c r="F1243" i="22" s="1"/>
  <c r="Y1244" i="2"/>
  <c r="F1244" i="22" s="1"/>
  <c r="Y1245" i="2"/>
  <c r="F1245" i="22" s="1"/>
  <c r="Y1246" i="2"/>
  <c r="F1246" i="22" s="1"/>
  <c r="Y1247" i="2"/>
  <c r="F1247" i="22" s="1"/>
  <c r="Y1248" i="2"/>
  <c r="F1248" i="22" s="1"/>
  <c r="Y1249" i="2"/>
  <c r="F1249" i="22" s="1"/>
  <c r="Y1250" i="2"/>
  <c r="F1250" i="22" s="1"/>
  <c r="Y1251" i="2"/>
  <c r="F1251" i="22" s="1"/>
  <c r="Y1252" i="2"/>
  <c r="F1252" i="22" s="1"/>
  <c r="Y1253" i="2"/>
  <c r="F1253" i="22" s="1"/>
  <c r="Y1254" i="2"/>
  <c r="F1254" i="22" s="1"/>
  <c r="Y1255" i="2"/>
  <c r="F1255" i="22" s="1"/>
  <c r="Y1256" i="2"/>
  <c r="F1256" i="22" s="1"/>
  <c r="Y1257" i="2"/>
  <c r="F1257" i="22" s="1"/>
  <c r="Y1258" i="2"/>
  <c r="F1258" i="22" s="1"/>
  <c r="Y1259" i="2"/>
  <c r="F1259" i="22" s="1"/>
  <c r="Y1260" i="2"/>
  <c r="F1260" i="22" s="1"/>
  <c r="Y1261" i="2"/>
  <c r="F1261" i="22" s="1"/>
  <c r="Y1262" i="2"/>
  <c r="F1262" i="22" s="1"/>
  <c r="Y1263" i="2"/>
  <c r="F1263" i="22" s="1"/>
  <c r="Y1264" i="2"/>
  <c r="F1264" i="22" s="1"/>
  <c r="Y1265" i="2"/>
  <c r="F1265" i="22" s="1"/>
  <c r="Y1266" i="2"/>
  <c r="F1266" i="22" s="1"/>
  <c r="Y1267" i="2"/>
  <c r="F1267" i="22" s="1"/>
  <c r="Y1268" i="2"/>
  <c r="F1268" i="22" s="1"/>
  <c r="Y1269" i="2"/>
  <c r="F1269" i="22" s="1"/>
  <c r="Y1270" i="2"/>
  <c r="F1270" i="22" s="1"/>
  <c r="Y1271" i="2"/>
  <c r="F1271" i="22" s="1"/>
  <c r="Y1272" i="2"/>
  <c r="F1272" i="22" s="1"/>
  <c r="Y1273" i="2"/>
  <c r="F1273" i="22" s="1"/>
  <c r="Y1274" i="2"/>
  <c r="F1274" i="22" s="1"/>
  <c r="Y1275" i="2"/>
  <c r="F1275" i="22" s="1"/>
  <c r="Y1276" i="2"/>
  <c r="F1276" i="22" s="1"/>
  <c r="Y1277" i="2"/>
  <c r="F1277" i="22" s="1"/>
  <c r="Y1278" i="2"/>
  <c r="F1278" i="22" s="1"/>
  <c r="Y1279" i="2"/>
  <c r="F1279" i="22" s="1"/>
  <c r="Y1280" i="2"/>
  <c r="F1280" i="22" s="1"/>
  <c r="Y1281" i="2"/>
  <c r="F1281" i="22" s="1"/>
  <c r="Y1282" i="2"/>
  <c r="F1282" i="22" s="1"/>
  <c r="Y1283" i="2"/>
  <c r="F1283" i="22" s="1"/>
  <c r="Y1284" i="2"/>
  <c r="F1284" i="22" s="1"/>
  <c r="Y1285" i="2"/>
  <c r="F1285" i="22" s="1"/>
  <c r="Y1286" i="2"/>
  <c r="F1286" i="22" s="1"/>
  <c r="Y1287" i="2"/>
  <c r="F1287" i="22" s="1"/>
  <c r="Y1288" i="2"/>
  <c r="F1288" i="22" s="1"/>
  <c r="Y1289" i="2"/>
  <c r="F1289" i="22" s="1"/>
  <c r="Y1290" i="2"/>
  <c r="F1290" i="22" s="1"/>
  <c r="Y1291" i="2"/>
  <c r="F1291" i="22" s="1"/>
  <c r="Y1292" i="2"/>
  <c r="F1292" i="22" s="1"/>
  <c r="Y1293" i="2"/>
  <c r="F1293" i="22" s="1"/>
  <c r="Y1294" i="2"/>
  <c r="F1294" i="22" s="1"/>
  <c r="Y1295" i="2"/>
  <c r="F1295" i="22" s="1"/>
  <c r="Y1296" i="2"/>
  <c r="F1296" i="22" s="1"/>
  <c r="Y1297" i="2"/>
  <c r="F1297" i="22" s="1"/>
  <c r="Y1298" i="2"/>
  <c r="F1298" i="22" s="1"/>
  <c r="Y1299" i="2"/>
  <c r="F1299" i="22" s="1"/>
  <c r="Y1300" i="2"/>
  <c r="F1300" i="22" s="1"/>
  <c r="Y1301" i="2"/>
  <c r="F1301" i="22" s="1"/>
  <c r="Y1302" i="2"/>
  <c r="F1302" i="22" s="1"/>
  <c r="Y1303" i="2"/>
  <c r="F1303" i="22" s="1"/>
  <c r="Y1304" i="2"/>
  <c r="F1304" i="22" s="1"/>
  <c r="Y1305" i="2"/>
  <c r="F1305" i="22" s="1"/>
  <c r="Y1306" i="2"/>
  <c r="F1306" i="22" s="1"/>
  <c r="Y1307" i="2"/>
  <c r="F1307" i="22" s="1"/>
  <c r="Y1308" i="2"/>
  <c r="F1308" i="22" s="1"/>
  <c r="Y1309" i="2"/>
  <c r="F1309" i="22" s="1"/>
  <c r="Y1310" i="2"/>
  <c r="F1310" i="22" s="1"/>
  <c r="Y1311" i="2"/>
  <c r="F1311" i="22" s="1"/>
  <c r="Y1312" i="2"/>
  <c r="F1312" i="22" s="1"/>
  <c r="Y1313" i="2"/>
  <c r="F1313" i="22" s="1"/>
  <c r="Y1314" i="2"/>
  <c r="F1314" i="22" s="1"/>
  <c r="Y1315" i="2"/>
  <c r="F1315" i="22" s="1"/>
  <c r="Y1316" i="2"/>
  <c r="F1316" i="22" s="1"/>
  <c r="Y1317" i="2"/>
  <c r="F1317" i="22" s="1"/>
  <c r="Y1318" i="2"/>
  <c r="F1318" i="22" s="1"/>
  <c r="Y1319" i="2"/>
  <c r="F1319" i="22" s="1"/>
  <c r="Y1320" i="2"/>
  <c r="F1320" i="22" s="1"/>
  <c r="Y1321" i="2"/>
  <c r="F1321" i="22" s="1"/>
  <c r="Y1322" i="2"/>
  <c r="F1322" i="22" s="1"/>
  <c r="Y1323" i="2"/>
  <c r="F1323" i="22" s="1"/>
  <c r="Y1324" i="2"/>
  <c r="F1324" i="22" s="1"/>
  <c r="Y1325" i="2"/>
  <c r="F1325" i="22" s="1"/>
  <c r="Y1326" i="2"/>
  <c r="F1326" i="22" s="1"/>
  <c r="Y1327" i="2"/>
  <c r="F1327" i="22" s="1"/>
  <c r="Y1328" i="2"/>
  <c r="F1328" i="22" s="1"/>
  <c r="Y1329" i="2"/>
  <c r="F1329" i="22" s="1"/>
  <c r="Y1330" i="2"/>
  <c r="F1330" i="22" s="1"/>
  <c r="Y1331" i="2"/>
  <c r="F1331" i="22" s="1"/>
  <c r="Y1332" i="2"/>
  <c r="F1332" i="22" s="1"/>
  <c r="Y1333" i="2"/>
  <c r="Y1334" i="2"/>
  <c r="F1334" i="22" s="1"/>
  <c r="Y1335" i="2"/>
  <c r="F1335" i="22" s="1"/>
  <c r="Y1336" i="2"/>
  <c r="F1336" i="22" s="1"/>
  <c r="Y1337" i="2"/>
  <c r="F1337" i="22" s="1"/>
  <c r="Y1338" i="2"/>
  <c r="F1338" i="22" s="1"/>
  <c r="Y1339" i="2"/>
  <c r="F1339" i="22" s="1"/>
  <c r="Y1340" i="2"/>
  <c r="F1340" i="22" s="1"/>
  <c r="Y1341" i="2"/>
  <c r="F1341" i="22" s="1"/>
  <c r="Y1342" i="2"/>
  <c r="F1342" i="22" s="1"/>
  <c r="Y1343" i="2"/>
  <c r="F1343" i="22" s="1"/>
  <c r="Y1344" i="2"/>
  <c r="F1344" i="22" s="1"/>
  <c r="Y1345" i="2"/>
  <c r="F1345" i="22" s="1"/>
  <c r="Y1346" i="2"/>
  <c r="F1346" i="22" s="1"/>
  <c r="Y1347" i="2"/>
  <c r="F1347" i="22" s="1"/>
  <c r="Y1348" i="2"/>
  <c r="F1348" i="22" s="1"/>
  <c r="Y1349" i="2"/>
  <c r="F1349" i="22" s="1"/>
  <c r="Y1350" i="2"/>
  <c r="F1350" i="22" s="1"/>
  <c r="Y1351" i="2"/>
  <c r="F1351" i="22" s="1"/>
  <c r="Y1352" i="2"/>
  <c r="F1352" i="22" s="1"/>
  <c r="Y1353" i="2"/>
  <c r="F1353" i="22" s="1"/>
  <c r="Y1354" i="2"/>
  <c r="F1354" i="22" s="1"/>
  <c r="Y1355" i="2"/>
  <c r="F1355" i="22" s="1"/>
  <c r="Y1356" i="2"/>
  <c r="F1356" i="22" s="1"/>
  <c r="Y1357" i="2"/>
  <c r="F1357" i="22" s="1"/>
  <c r="Y1358" i="2"/>
  <c r="F1358" i="22" s="1"/>
  <c r="Y1359" i="2"/>
  <c r="F1359" i="22" s="1"/>
  <c r="Y1360" i="2"/>
  <c r="F1360" i="22" s="1"/>
  <c r="Y1361" i="2"/>
  <c r="F1361" i="22" s="1"/>
  <c r="Y1362" i="2"/>
  <c r="F1362" i="22" s="1"/>
  <c r="Y1363" i="2"/>
  <c r="F1363" i="22" s="1"/>
  <c r="Y1364" i="2"/>
  <c r="F1364" i="22" s="1"/>
  <c r="Y1365" i="2"/>
  <c r="F1365" i="22" s="1"/>
  <c r="Y1366" i="2"/>
  <c r="F1366" i="22" s="1"/>
  <c r="Y1367" i="2"/>
  <c r="F1367" i="22" s="1"/>
  <c r="Y1368" i="2"/>
  <c r="F1368" i="22" s="1"/>
  <c r="Y1369" i="2"/>
  <c r="F1369" i="22" s="1"/>
  <c r="Y1370" i="2"/>
  <c r="F1370" i="22" s="1"/>
  <c r="Y1371" i="2"/>
  <c r="F1371" i="22" s="1"/>
  <c r="Y1372" i="2"/>
  <c r="F1372" i="22" s="1"/>
  <c r="Y1373" i="2"/>
  <c r="F1373" i="22" s="1"/>
  <c r="Y1374" i="2"/>
  <c r="F1374" i="22" s="1"/>
  <c r="Y1375" i="2"/>
  <c r="F1375" i="22" s="1"/>
  <c r="Y1376" i="2"/>
  <c r="F1376" i="22" s="1"/>
  <c r="Y1377" i="2"/>
  <c r="F1377" i="22" s="1"/>
  <c r="Y1378" i="2"/>
  <c r="F1378" i="22" s="1"/>
  <c r="Y1379" i="2"/>
  <c r="F1379" i="22" s="1"/>
  <c r="Y1380" i="2"/>
  <c r="F1380" i="22" s="1"/>
  <c r="Y1381" i="2"/>
  <c r="F1381" i="22" s="1"/>
  <c r="Y1382" i="2"/>
  <c r="F1382" i="22" s="1"/>
  <c r="Y1383" i="2"/>
  <c r="F1383" i="22" s="1"/>
  <c r="Y1384" i="2"/>
  <c r="F1384" i="22" s="1"/>
  <c r="Y1385" i="2"/>
  <c r="F1385" i="22" s="1"/>
  <c r="Y1386" i="2"/>
  <c r="F1386" i="22" s="1"/>
  <c r="Y1387" i="2"/>
  <c r="F1387" i="22" s="1"/>
  <c r="Y1388" i="2"/>
  <c r="F1388" i="22" s="1"/>
  <c r="Y1389" i="2"/>
  <c r="F1389" i="22" s="1"/>
  <c r="Y1390" i="2"/>
  <c r="F1390" i="22" s="1"/>
  <c r="Y1391" i="2"/>
  <c r="F1391" i="22" s="1"/>
  <c r="Y1392" i="2"/>
  <c r="F1392" i="22" s="1"/>
  <c r="Y1393" i="2"/>
  <c r="F1393" i="22" s="1"/>
  <c r="Y1394" i="2"/>
  <c r="F1394" i="22" s="1"/>
  <c r="Y1395" i="2"/>
  <c r="F1395" i="22" s="1"/>
  <c r="Y1396" i="2"/>
  <c r="F1396" i="22" s="1"/>
  <c r="Y1397" i="2"/>
  <c r="F1397" i="22" s="1"/>
  <c r="Y1398" i="2"/>
  <c r="F1398" i="22" s="1"/>
  <c r="Y1399" i="2"/>
  <c r="F1399" i="22" s="1"/>
  <c r="Y1400" i="2"/>
  <c r="F1400" i="22" s="1"/>
  <c r="Y1401" i="2"/>
  <c r="F1401" i="22" s="1"/>
  <c r="Y1402" i="2"/>
  <c r="F1402" i="22" s="1"/>
  <c r="Y1403" i="2"/>
  <c r="F1403" i="22" s="1"/>
  <c r="Y1404" i="2"/>
  <c r="F1404" i="22" s="1"/>
  <c r="Y1405" i="2"/>
  <c r="F1405" i="22" s="1"/>
  <c r="Y1406" i="2"/>
  <c r="F1406" i="22" s="1"/>
  <c r="Y1407" i="2"/>
  <c r="F1407" i="22" s="1"/>
  <c r="Y1408" i="2"/>
  <c r="F1408" i="22" s="1"/>
  <c r="Y1409" i="2"/>
  <c r="F1409" i="22" s="1"/>
  <c r="Y1410" i="2"/>
  <c r="F1410" i="22" s="1"/>
  <c r="Y1411" i="2"/>
  <c r="F1411" i="22" s="1"/>
  <c r="Y1412" i="2"/>
  <c r="F1412" i="22" s="1"/>
  <c r="Y1413" i="2"/>
  <c r="F1413" i="22" s="1"/>
  <c r="Y1414" i="2"/>
  <c r="Y1415" i="2"/>
  <c r="F1415" i="22" s="1"/>
  <c r="Y1416" i="2"/>
  <c r="F1416" i="22" s="1"/>
  <c r="Y1417" i="2"/>
  <c r="F1417" i="22" s="1"/>
  <c r="Y1418" i="2"/>
  <c r="F1418" i="22" s="1"/>
  <c r="Y1419" i="2"/>
  <c r="F1419" i="22" s="1"/>
  <c r="Y1420" i="2"/>
  <c r="F1420" i="22" s="1"/>
  <c r="Y1421" i="2"/>
  <c r="F1421" i="22" s="1"/>
  <c r="Y1422" i="2"/>
  <c r="F1422" i="22" s="1"/>
  <c r="Y1423" i="2"/>
  <c r="F1423" i="22" s="1"/>
  <c r="Y1424" i="2"/>
  <c r="F1424" i="22" s="1"/>
  <c r="Y1425" i="2"/>
  <c r="F1425" i="22" s="1"/>
  <c r="Y1426" i="2"/>
  <c r="F1426" i="22" s="1"/>
  <c r="Y1427" i="2"/>
  <c r="F1427" i="22" s="1"/>
  <c r="Y1428" i="2"/>
  <c r="F1428" i="22" s="1"/>
  <c r="Y1429" i="2"/>
  <c r="Y1430" i="2"/>
  <c r="F1430" i="22" s="1"/>
  <c r="Y1431" i="2"/>
  <c r="F1431" i="22" s="1"/>
  <c r="Y1432" i="2"/>
  <c r="F1432" i="22" s="1"/>
  <c r="Y1433" i="2"/>
  <c r="F1433" i="22" s="1"/>
  <c r="Y1434" i="2"/>
  <c r="F1434" i="22" s="1"/>
  <c r="Y1435" i="2"/>
  <c r="F1435" i="22" s="1"/>
  <c r="Y1436" i="2"/>
  <c r="F1436" i="22" s="1"/>
  <c r="Y1437" i="2"/>
  <c r="Y1438" i="2"/>
  <c r="F1438" i="22" s="1"/>
  <c r="Y1439" i="2"/>
  <c r="F1439" i="22" s="1"/>
  <c r="Y1440" i="2"/>
  <c r="F1440" i="22" s="1"/>
  <c r="Y1441" i="2"/>
  <c r="F1441" i="22" s="1"/>
  <c r="Y1442" i="2"/>
  <c r="F1442" i="22" s="1"/>
  <c r="Y1443" i="2"/>
  <c r="F1443" i="22" s="1"/>
  <c r="Y1444" i="2"/>
  <c r="F1444" i="22" s="1"/>
  <c r="Y1445" i="2"/>
  <c r="F1445" i="22" s="1"/>
  <c r="Y1446" i="2"/>
  <c r="F1446" i="22" s="1"/>
  <c r="Y1447" i="2"/>
  <c r="F1447" i="22" s="1"/>
  <c r="Y1448" i="2"/>
  <c r="F1448" i="22" s="1"/>
  <c r="Y1449" i="2"/>
  <c r="F1449" i="22" s="1"/>
  <c r="Y1450" i="2"/>
  <c r="F1450" i="22" s="1"/>
  <c r="Y1451" i="2"/>
  <c r="F1451" i="22" s="1"/>
  <c r="Y1452" i="2"/>
  <c r="F1452" i="22" s="1"/>
  <c r="Y1453" i="2"/>
  <c r="F1453" i="22" s="1"/>
  <c r="Y1454" i="2"/>
  <c r="F1454" i="22" s="1"/>
  <c r="Y1455" i="2"/>
  <c r="F1455" i="22" s="1"/>
  <c r="Y1456" i="2"/>
  <c r="F1456" i="22" s="1"/>
  <c r="Y1457" i="2"/>
  <c r="F1457" i="22" s="1"/>
  <c r="Y1458" i="2"/>
  <c r="F1458" i="22" s="1"/>
  <c r="Y1459" i="2"/>
  <c r="F1459" i="22" s="1"/>
  <c r="Y1460" i="2"/>
  <c r="F1460" i="22" s="1"/>
  <c r="Y1461" i="2"/>
  <c r="F1461" i="22" s="1"/>
  <c r="Y1462" i="2"/>
  <c r="F1462" i="22" s="1"/>
  <c r="Y1463" i="2"/>
  <c r="F1463" i="22" s="1"/>
  <c r="Y1464" i="2"/>
  <c r="F1464" i="22" s="1"/>
  <c r="Y1465" i="2"/>
  <c r="F1465" i="22" s="1"/>
  <c r="Y1466" i="2"/>
  <c r="F1466" i="22" s="1"/>
  <c r="Y1467" i="2"/>
  <c r="F1467" i="22" s="1"/>
  <c r="Y1468" i="2"/>
  <c r="F1468" i="22" s="1"/>
  <c r="Y1469" i="2"/>
  <c r="F1469" i="22" s="1"/>
  <c r="Y1470" i="2"/>
  <c r="F1470" i="22" s="1"/>
  <c r="Y1471" i="2"/>
  <c r="F1471" i="22" s="1"/>
  <c r="Y1472" i="2"/>
  <c r="F1472" i="22" s="1"/>
  <c r="Y1473" i="2"/>
  <c r="F1473" i="22" s="1"/>
  <c r="Y1474" i="2"/>
  <c r="F1474" i="22" s="1"/>
  <c r="Y1475" i="2"/>
  <c r="F1475" i="22" s="1"/>
  <c r="Y1476" i="2"/>
  <c r="F1476" i="22" s="1"/>
  <c r="Y1477" i="2"/>
  <c r="F1477" i="22" s="1"/>
  <c r="Y1478" i="2"/>
  <c r="F1478" i="22" s="1"/>
  <c r="Y1479" i="2"/>
  <c r="F1479" i="22" s="1"/>
  <c r="Y1480" i="2"/>
  <c r="F1480" i="22" s="1"/>
  <c r="Y1481" i="2"/>
  <c r="F1481" i="22" s="1"/>
  <c r="Y1482" i="2"/>
  <c r="F1482" i="22" s="1"/>
  <c r="Y1483" i="2"/>
  <c r="F1483" i="22" s="1"/>
  <c r="Y1484" i="2"/>
  <c r="F1484" i="22" s="1"/>
  <c r="Y1485" i="2"/>
  <c r="F1485" i="22" s="1"/>
  <c r="Y1486" i="2"/>
  <c r="F1486" i="22" s="1"/>
  <c r="Y1487" i="2"/>
  <c r="F1487" i="22" s="1"/>
  <c r="Y1488" i="2"/>
  <c r="F1488" i="22" s="1"/>
  <c r="Y1489" i="2"/>
  <c r="F1489" i="22" s="1"/>
  <c r="Y1490" i="2"/>
  <c r="F1490" i="22" s="1"/>
  <c r="Y1491" i="2"/>
  <c r="F1491" i="22" s="1"/>
  <c r="Y1492" i="2"/>
  <c r="F1492" i="22" s="1"/>
  <c r="Y1493" i="2"/>
  <c r="F1493" i="22" s="1"/>
  <c r="Y1494" i="2"/>
  <c r="F1494" i="22" s="1"/>
  <c r="Y1495" i="2"/>
  <c r="F1495" i="22" s="1"/>
  <c r="Y1496" i="2"/>
  <c r="F1496" i="22" s="1"/>
  <c r="Y1497" i="2"/>
  <c r="F1497" i="22" s="1"/>
  <c r="Y1498" i="2"/>
  <c r="F1498" i="22" s="1"/>
  <c r="Y1499" i="2"/>
  <c r="F1499" i="22" s="1"/>
  <c r="Y1500" i="2"/>
  <c r="F1500" i="22" s="1"/>
  <c r="Y1501" i="2"/>
  <c r="F1501" i="22" s="1"/>
  <c r="Y1502" i="2"/>
  <c r="F1502" i="22" s="1"/>
  <c r="Y1503" i="2"/>
  <c r="F1503" i="22" s="1"/>
  <c r="Y1504" i="2"/>
  <c r="F1504" i="22" s="1"/>
  <c r="Y1505" i="2"/>
  <c r="F1505" i="22" s="1"/>
  <c r="Y1506" i="2"/>
  <c r="F1506" i="22" s="1"/>
  <c r="Y1507" i="2"/>
  <c r="F1507" i="22" s="1"/>
  <c r="Y1508" i="2"/>
  <c r="F1508" i="22" s="1"/>
  <c r="Y1509" i="2"/>
  <c r="F1509" i="22" s="1"/>
  <c r="Y1510" i="2"/>
  <c r="F1510" i="22" s="1"/>
  <c r="Y1511" i="2"/>
  <c r="F1511" i="22" s="1"/>
  <c r="Y1512" i="2"/>
  <c r="F1512" i="22" s="1"/>
  <c r="Y1513" i="2"/>
  <c r="F1513" i="22" s="1"/>
  <c r="Y1514" i="2"/>
  <c r="F1514" i="22" s="1"/>
  <c r="Y1515" i="2"/>
  <c r="F1515" i="22" s="1"/>
  <c r="Y1516" i="2"/>
  <c r="F1516" i="22" s="1"/>
  <c r="Y1517" i="2"/>
  <c r="F1517" i="22" s="1"/>
  <c r="Y1518" i="2"/>
  <c r="F1518" i="22" s="1"/>
  <c r="Y1519" i="2"/>
  <c r="F1519" i="22" s="1"/>
  <c r="Y1520" i="2"/>
  <c r="F1520" i="22" s="1"/>
  <c r="Y1521" i="2"/>
  <c r="F1521" i="22" s="1"/>
  <c r="Y1522" i="2"/>
  <c r="F1522" i="22" s="1"/>
  <c r="Y1523" i="2"/>
  <c r="F1523" i="22" s="1"/>
  <c r="Y1524" i="2"/>
  <c r="F1524" i="22" s="1"/>
  <c r="Y1525" i="2"/>
  <c r="F1525" i="22" s="1"/>
  <c r="Y1526" i="2"/>
  <c r="F1526" i="22" s="1"/>
  <c r="Y1527" i="2"/>
  <c r="F1527" i="22" s="1"/>
  <c r="Y1528" i="2"/>
  <c r="F1528" i="22" s="1"/>
  <c r="Y1529" i="2"/>
  <c r="F1529" i="22" s="1"/>
  <c r="Y1530" i="2"/>
  <c r="F1530" i="22" s="1"/>
  <c r="Y1531" i="2"/>
  <c r="F1531" i="22" s="1"/>
  <c r="Y1532" i="2"/>
  <c r="F1532" i="22" s="1"/>
  <c r="Y1533" i="2"/>
  <c r="F1533" i="22" s="1"/>
  <c r="Y1534" i="2"/>
  <c r="F1534" i="22" s="1"/>
  <c r="Y1535" i="2"/>
  <c r="F1535" i="22" s="1"/>
  <c r="Y1536" i="2"/>
  <c r="F1536" i="22" s="1"/>
  <c r="Y1537" i="2"/>
  <c r="F1537" i="22" s="1"/>
  <c r="Y1538" i="2"/>
  <c r="F1538" i="22" s="1"/>
  <c r="Y1539" i="2"/>
  <c r="F1539" i="22" s="1"/>
  <c r="Y1540" i="2"/>
  <c r="F1540" i="22" s="1"/>
  <c r="Y1541" i="2"/>
  <c r="F1541" i="22" s="1"/>
  <c r="Y1542" i="2"/>
  <c r="F1542" i="22" s="1"/>
  <c r="Y1543" i="2"/>
  <c r="F1543" i="22" s="1"/>
  <c r="Y1544" i="2"/>
  <c r="F1544" i="22" s="1"/>
  <c r="Y1545" i="2"/>
  <c r="F1545" i="22" s="1"/>
  <c r="Y1546" i="2"/>
  <c r="F1546" i="22" s="1"/>
  <c r="Y1547" i="2"/>
  <c r="Y1548" i="2"/>
  <c r="F1548" i="22" s="1"/>
  <c r="Y1549" i="2"/>
  <c r="F1549" i="22" s="1"/>
  <c r="Y1550" i="2"/>
  <c r="F1550" i="22" s="1"/>
  <c r="Y1551" i="2"/>
  <c r="F1551" i="22" s="1"/>
  <c r="Y1552" i="2"/>
  <c r="F1552" i="22" s="1"/>
  <c r="Y1553" i="2"/>
  <c r="F1553" i="22" s="1"/>
  <c r="Y1554" i="2"/>
  <c r="F1554" i="22" s="1"/>
  <c r="Y1555" i="2"/>
  <c r="F1555" i="22" s="1"/>
  <c r="Y1556" i="2"/>
  <c r="F1556" i="22" s="1"/>
  <c r="Y1557" i="2"/>
  <c r="F1557" i="22" s="1"/>
  <c r="Y1558" i="2"/>
  <c r="F1558" i="22" s="1"/>
  <c r="Y1559" i="2"/>
  <c r="F1559" i="22" s="1"/>
  <c r="Y1560" i="2"/>
  <c r="F1560" i="22" s="1"/>
  <c r="Y1561" i="2"/>
  <c r="F1561" i="22" s="1"/>
  <c r="Y1562" i="2"/>
  <c r="F1562" i="22" s="1"/>
  <c r="Y1563" i="2"/>
  <c r="F1563" i="22" s="1"/>
  <c r="Y1564" i="2"/>
  <c r="F1564" i="22" s="1"/>
  <c r="Y1565" i="2"/>
  <c r="F1565" i="22" s="1"/>
  <c r="Y1566" i="2"/>
  <c r="F1566" i="22" s="1"/>
  <c r="Y1567" i="2"/>
  <c r="F1567" i="22" s="1"/>
  <c r="Y1568" i="2"/>
  <c r="F1568" i="22" s="1"/>
  <c r="Y1569" i="2"/>
  <c r="F1569" i="22" s="1"/>
  <c r="Y1570" i="2"/>
  <c r="F1570" i="22" s="1"/>
  <c r="Y1571" i="2"/>
  <c r="F1571" i="22" s="1"/>
  <c r="Y1572" i="2"/>
  <c r="F1572" i="22" s="1"/>
  <c r="Y1573" i="2"/>
  <c r="Y1574" i="2"/>
  <c r="F1574" i="22" s="1"/>
  <c r="Y1575" i="2"/>
  <c r="F1575" i="22" s="1"/>
  <c r="Y1576" i="2"/>
  <c r="F1576" i="22" s="1"/>
  <c r="Y1577" i="2"/>
  <c r="F1577" i="22" s="1"/>
  <c r="Y1578" i="2"/>
  <c r="F1578" i="22" s="1"/>
  <c r="Y1579" i="2"/>
  <c r="F1579" i="22" s="1"/>
  <c r="Y1580" i="2"/>
  <c r="F1580" i="22" s="1"/>
  <c r="Y1581" i="2"/>
  <c r="F1581" i="22" s="1"/>
  <c r="Y1582" i="2"/>
  <c r="F1582" i="22" s="1"/>
  <c r="Y1583" i="2"/>
  <c r="F1583" i="22" s="1"/>
  <c r="Y1584" i="2"/>
  <c r="F1584" i="22" s="1"/>
  <c r="Y1585" i="2"/>
  <c r="F1585" i="22" s="1"/>
  <c r="Y1586" i="2"/>
  <c r="F1586" i="22" s="1"/>
  <c r="Y1587" i="2"/>
  <c r="F1587" i="22" s="1"/>
  <c r="Y1588" i="2"/>
  <c r="F1588" i="22" s="1"/>
  <c r="Y1589" i="2"/>
  <c r="F1589" i="22" s="1"/>
  <c r="Y1590" i="2"/>
  <c r="F1590" i="22" s="1"/>
  <c r="Y1591" i="2"/>
  <c r="F1591" i="22" s="1"/>
  <c r="Y1592" i="2"/>
  <c r="F1592" i="22" s="1"/>
  <c r="Y1593" i="2"/>
  <c r="F1593" i="22" s="1"/>
  <c r="Y1594" i="2"/>
  <c r="F1594" i="22" s="1"/>
  <c r="Y1595" i="2"/>
  <c r="F1595" i="22" s="1"/>
  <c r="Y1596" i="2"/>
  <c r="F1596" i="22" s="1"/>
  <c r="Y1597" i="2"/>
  <c r="F1597" i="22" s="1"/>
  <c r="Y1598" i="2"/>
  <c r="F1598" i="22" s="1"/>
  <c r="Y1599" i="2"/>
  <c r="F1599" i="22" s="1"/>
  <c r="Y1600" i="2"/>
  <c r="F1600" i="22" s="1"/>
  <c r="Y1601" i="2"/>
  <c r="F1601" i="22" s="1"/>
  <c r="Y1602" i="2"/>
  <c r="F1602" i="22" s="1"/>
  <c r="Y1603" i="2"/>
  <c r="F1603" i="22" s="1"/>
  <c r="Y1604" i="2"/>
  <c r="F1604" i="22" s="1"/>
  <c r="Y1605" i="2"/>
  <c r="F1605" i="22" s="1"/>
  <c r="Y1606" i="2"/>
  <c r="F1606" i="22" s="1"/>
  <c r="Y1607" i="2"/>
  <c r="F1607" i="22" s="1"/>
  <c r="Y1608" i="2"/>
  <c r="F1608" i="22" s="1"/>
  <c r="Y1609" i="2"/>
  <c r="F1609" i="22" s="1"/>
  <c r="Y1610" i="2"/>
  <c r="F1610" i="22" s="1"/>
  <c r="Y1611" i="2"/>
  <c r="F1611" i="22" s="1"/>
  <c r="Y1612" i="2"/>
  <c r="F1612" i="22" s="1"/>
  <c r="Y1613" i="2"/>
  <c r="F1613" i="22" s="1"/>
  <c r="Y1614" i="2"/>
  <c r="F1614" i="22" s="1"/>
  <c r="Y1615" i="2"/>
  <c r="F1615" i="22" s="1"/>
  <c r="Y1616" i="2"/>
  <c r="F1616" i="22" s="1"/>
  <c r="Y1617" i="2"/>
  <c r="F1617" i="22" s="1"/>
  <c r="Y1618" i="2"/>
  <c r="F1618" i="22" s="1"/>
  <c r="Y1619" i="2"/>
  <c r="F1619" i="22" s="1"/>
  <c r="Y1620" i="2"/>
  <c r="F1620" i="22" s="1"/>
  <c r="Y1621" i="2"/>
  <c r="F1621" i="22" s="1"/>
  <c r="Y1622" i="2"/>
  <c r="F1622" i="22" s="1"/>
  <c r="Y1623" i="2"/>
  <c r="F1623" i="22" s="1"/>
  <c r="Y1624" i="2"/>
  <c r="F1624" i="22" s="1"/>
  <c r="Y1625" i="2"/>
  <c r="F1625" i="22" s="1"/>
  <c r="Y1626" i="2"/>
  <c r="F1626" i="22" s="1"/>
  <c r="Y1627" i="2"/>
  <c r="F1627" i="22" s="1"/>
  <c r="Y1628" i="2"/>
  <c r="F1628" i="22" s="1"/>
  <c r="Y1629" i="2"/>
  <c r="F1629" i="22" s="1"/>
  <c r="Y1630" i="2"/>
  <c r="F1630" i="22" s="1"/>
  <c r="Y1631" i="2"/>
  <c r="F1631" i="22" s="1"/>
  <c r="Y1632" i="2"/>
  <c r="F1632" i="22" s="1"/>
  <c r="Y1633" i="2"/>
  <c r="F1633" i="22" s="1"/>
  <c r="Y1634" i="2"/>
  <c r="F1634" i="22" s="1"/>
  <c r="Y1635" i="2"/>
  <c r="F1635" i="22" s="1"/>
  <c r="Y1636" i="2"/>
  <c r="F1636" i="22" s="1"/>
  <c r="Y1637" i="2"/>
  <c r="F1637" i="22" s="1"/>
  <c r="Y1638" i="2"/>
  <c r="F1638" i="22" s="1"/>
  <c r="Y1639" i="2"/>
  <c r="F1639" i="22" s="1"/>
  <c r="Y1640" i="2"/>
  <c r="F1640" i="22" s="1"/>
  <c r="Y1641" i="2"/>
  <c r="F1641" i="22" s="1"/>
  <c r="Y1642" i="2"/>
  <c r="F1642" i="22" s="1"/>
  <c r="Y1643" i="2"/>
  <c r="F1643" i="22" s="1"/>
  <c r="Y1644" i="2"/>
  <c r="F1644" i="22" s="1"/>
  <c r="Y1645" i="2"/>
  <c r="F1645" i="22" s="1"/>
  <c r="Y1646" i="2"/>
  <c r="F1646" i="22" s="1"/>
  <c r="Y1647" i="2"/>
  <c r="F1647" i="22" s="1"/>
  <c r="Y1648" i="2"/>
  <c r="F1648" i="22" s="1"/>
  <c r="Y1649" i="2"/>
  <c r="F1649" i="22" s="1"/>
  <c r="Y1650" i="2"/>
  <c r="F1650" i="22" s="1"/>
  <c r="Y1651" i="2"/>
  <c r="F1651" i="22" s="1"/>
  <c r="Y1652" i="2"/>
  <c r="F1652" i="22" s="1"/>
  <c r="Y1653" i="2"/>
  <c r="F1653" i="22" s="1"/>
  <c r="Y1654" i="2"/>
  <c r="F1654" i="22" s="1"/>
  <c r="Y1655" i="2"/>
  <c r="F1655" i="22" s="1"/>
  <c r="Y1656" i="2"/>
  <c r="F1656" i="22" s="1"/>
  <c r="Y1657" i="2"/>
  <c r="F1657" i="22" s="1"/>
  <c r="Y1658" i="2"/>
  <c r="F1658" i="22" s="1"/>
  <c r="Y1659" i="2"/>
  <c r="F1659" i="22" s="1"/>
  <c r="Y1660" i="2"/>
  <c r="F1660" i="22" s="1"/>
  <c r="Y1661" i="2"/>
  <c r="F1661" i="22" s="1"/>
  <c r="Y1662" i="2"/>
  <c r="F1662" i="22" s="1"/>
  <c r="Y1663" i="2"/>
  <c r="F1663" i="22" s="1"/>
  <c r="Y1664" i="2"/>
  <c r="F1664" i="22" s="1"/>
  <c r="Y1665" i="2"/>
  <c r="F1665" i="22" s="1"/>
  <c r="Y1666" i="2"/>
  <c r="F1666" i="22" s="1"/>
  <c r="Y1667" i="2"/>
  <c r="F1667" i="22" s="1"/>
  <c r="Y1668" i="2"/>
  <c r="F1668" i="22" s="1"/>
  <c r="Y1669" i="2"/>
  <c r="F1669" i="22" s="1"/>
  <c r="Y1670" i="2"/>
  <c r="F1670" i="22" s="1"/>
  <c r="Y1671" i="2"/>
  <c r="F1671" i="22" s="1"/>
  <c r="Y1672" i="2"/>
  <c r="F1672" i="22" s="1"/>
  <c r="Y1673" i="2"/>
  <c r="F1673" i="22" s="1"/>
  <c r="Y1674" i="2"/>
  <c r="F1674" i="22" s="1"/>
  <c r="Y1675" i="2"/>
  <c r="F1675" i="22" s="1"/>
  <c r="Y1676" i="2"/>
  <c r="F1676" i="22" s="1"/>
  <c r="Y1677" i="2"/>
  <c r="F1677" i="22" s="1"/>
  <c r="Y1678" i="2"/>
  <c r="F1678" i="22" s="1"/>
  <c r="Y1679" i="2"/>
  <c r="F1679" i="22" s="1"/>
  <c r="Y1680" i="2"/>
  <c r="F1680" i="22" s="1"/>
  <c r="Y1681" i="2"/>
  <c r="F1681" i="22" s="1"/>
  <c r="Y1682" i="2"/>
  <c r="F1682" i="22" s="1"/>
  <c r="Y1683" i="2"/>
  <c r="F1683" i="22" s="1"/>
  <c r="Y1684" i="2"/>
  <c r="F1684" i="22" s="1"/>
  <c r="Y1685" i="2"/>
  <c r="F1685" i="22" s="1"/>
  <c r="Y1686" i="2"/>
  <c r="F1686" i="22" s="1"/>
  <c r="Y1687" i="2"/>
  <c r="F1687" i="22" s="1"/>
  <c r="Y1688" i="2"/>
  <c r="F1688" i="22" s="1"/>
  <c r="Y1689" i="2"/>
  <c r="F1689" i="22" s="1"/>
  <c r="Y1690" i="2"/>
  <c r="F1690" i="22" s="1"/>
  <c r="Y1691" i="2"/>
  <c r="F1691" i="22" s="1"/>
  <c r="Y1692" i="2"/>
  <c r="F1692" i="22" s="1"/>
  <c r="Y1693" i="2"/>
  <c r="F1693" i="22" s="1"/>
  <c r="Y1694" i="2"/>
  <c r="F1694" i="22" s="1"/>
  <c r="Y1695" i="2"/>
  <c r="F1695" i="22" s="1"/>
  <c r="Y1696" i="2"/>
  <c r="F1696" i="22" s="1"/>
  <c r="Y1697" i="2"/>
  <c r="F1697" i="22" s="1"/>
  <c r="Y1698" i="2"/>
  <c r="F1698" i="22" s="1"/>
  <c r="Y1699" i="2"/>
  <c r="F1699" i="22" s="1"/>
  <c r="Y1700" i="2"/>
  <c r="F1700" i="22" s="1"/>
  <c r="Y1701" i="2"/>
  <c r="F1701" i="22" s="1"/>
  <c r="Y1702" i="2"/>
  <c r="F1702" i="22" s="1"/>
  <c r="Y1703" i="2"/>
  <c r="F1703" i="22" s="1"/>
  <c r="Y1704" i="2"/>
  <c r="F1704" i="22" s="1"/>
  <c r="Y1705" i="2"/>
  <c r="F1705" i="22" s="1"/>
  <c r="Y1706" i="2"/>
  <c r="F1706" i="22" s="1"/>
  <c r="Y1707" i="2"/>
  <c r="F1707" i="22" s="1"/>
  <c r="Y1708" i="2"/>
  <c r="F1708" i="22" s="1"/>
  <c r="Y1709" i="2"/>
  <c r="F1709" i="22" s="1"/>
  <c r="Y1710" i="2"/>
  <c r="F1710" i="22" s="1"/>
  <c r="Y1711" i="2"/>
  <c r="F1711" i="22" s="1"/>
  <c r="Y1712" i="2"/>
  <c r="F1712" i="22" s="1"/>
  <c r="Y1713" i="2"/>
  <c r="F1713" i="22" s="1"/>
  <c r="Y1714" i="2"/>
  <c r="F1714" i="22" s="1"/>
  <c r="Y1715" i="2"/>
  <c r="F1715" i="22" s="1"/>
  <c r="Y1716" i="2"/>
  <c r="F1716" i="22" s="1"/>
  <c r="Y1717" i="2"/>
  <c r="F1717" i="22" s="1"/>
  <c r="Y1718" i="2"/>
  <c r="F1718" i="22" s="1"/>
  <c r="Y1719" i="2"/>
  <c r="F1719" i="22" s="1"/>
  <c r="Y1720" i="2"/>
  <c r="F1720" i="22" s="1"/>
  <c r="Y1721" i="2"/>
  <c r="F1721" i="22" s="1"/>
  <c r="Y1722" i="2"/>
  <c r="F1722" i="22" s="1"/>
  <c r="Y1723" i="2"/>
  <c r="F1723" i="22" s="1"/>
  <c r="Y1724" i="2"/>
  <c r="F1724" i="22" s="1"/>
  <c r="Y1725" i="2"/>
  <c r="F1725" i="22" s="1"/>
  <c r="Y1726" i="2"/>
  <c r="F1726" i="22" s="1"/>
  <c r="Y1727" i="2"/>
  <c r="F1727" i="22" s="1"/>
  <c r="Y1728" i="2"/>
  <c r="F1728" i="22" s="1"/>
  <c r="Y1729" i="2"/>
  <c r="F1729" i="22" s="1"/>
  <c r="Y1730" i="2"/>
  <c r="F1730" i="22" s="1"/>
  <c r="Y1731" i="2"/>
  <c r="F1731" i="22" s="1"/>
  <c r="Y1732" i="2"/>
  <c r="F1732" i="22" s="1"/>
  <c r="Y1733" i="2"/>
  <c r="F1733" i="22" s="1"/>
  <c r="Y1734" i="2"/>
  <c r="F1734" i="22" s="1"/>
  <c r="Y1735" i="2"/>
  <c r="F1735" i="22" s="1"/>
  <c r="Y1736" i="2"/>
  <c r="F1736" i="22" s="1"/>
  <c r="Y1737" i="2"/>
  <c r="F1737" i="22" s="1"/>
  <c r="Y1738" i="2"/>
  <c r="F1738" i="22" s="1"/>
  <c r="Y1739" i="2"/>
  <c r="F1739" i="22" s="1"/>
  <c r="Y1740" i="2"/>
  <c r="F1740" i="22" s="1"/>
  <c r="Y1741" i="2"/>
  <c r="F1741" i="22" s="1"/>
  <c r="Y1742" i="2"/>
  <c r="F1742" i="22" s="1"/>
  <c r="Y1743" i="2"/>
  <c r="F1743" i="22" s="1"/>
  <c r="Y1744" i="2"/>
  <c r="F1744" i="22" s="1"/>
  <c r="Y1745" i="2"/>
  <c r="F1745" i="22" s="1"/>
  <c r="Y1746" i="2"/>
  <c r="F1746" i="22" s="1"/>
  <c r="Y1747" i="2"/>
  <c r="F1747" i="22" s="1"/>
  <c r="Y1748" i="2"/>
  <c r="F1748" i="22" s="1"/>
  <c r="Y1749" i="2"/>
  <c r="F1749" i="22" s="1"/>
  <c r="Y1750" i="2"/>
  <c r="F1750" i="22" s="1"/>
  <c r="Y1751" i="2"/>
  <c r="F1751" i="22" s="1"/>
  <c r="Y1752" i="2"/>
  <c r="F1752" i="22" s="1"/>
  <c r="Y1753" i="2"/>
  <c r="F1753" i="22" s="1"/>
  <c r="Y1754" i="2"/>
  <c r="F1754" i="22" s="1"/>
  <c r="Y1755" i="2"/>
  <c r="F1755" i="22" s="1"/>
  <c r="Y1756" i="2"/>
  <c r="F1756" i="22" s="1"/>
  <c r="Y1757" i="2"/>
  <c r="F1757" i="22" s="1"/>
  <c r="Y1758" i="2"/>
  <c r="F1758" i="22" s="1"/>
  <c r="Y1759" i="2"/>
  <c r="F1759" i="22" s="1"/>
  <c r="Y1760" i="2"/>
  <c r="F1760" i="22" s="1"/>
  <c r="Y1761" i="2"/>
  <c r="F1761" i="22" s="1"/>
  <c r="Y1762" i="2"/>
  <c r="F1762" i="22" s="1"/>
  <c r="Y1763" i="2"/>
  <c r="F1763" i="22" s="1"/>
  <c r="Y1764" i="2"/>
  <c r="F1764" i="22" s="1"/>
  <c r="Y1765" i="2"/>
  <c r="F1765" i="22" s="1"/>
  <c r="Y1766" i="2"/>
  <c r="F1766" i="22" s="1"/>
  <c r="Y1767" i="2"/>
  <c r="F1767" i="22" s="1"/>
  <c r="Y1768" i="2"/>
  <c r="F1768" i="22" s="1"/>
  <c r="Y1769" i="2"/>
  <c r="F1769" i="22" s="1"/>
  <c r="Y1770" i="2"/>
  <c r="F1770" i="22" s="1"/>
  <c r="Y1771" i="2"/>
  <c r="F1771" i="22" s="1"/>
  <c r="Y1772" i="2"/>
  <c r="F1772" i="22" s="1"/>
  <c r="Y1773" i="2"/>
  <c r="F1773" i="22" s="1"/>
  <c r="Y1774" i="2"/>
  <c r="F1774" i="22" s="1"/>
  <c r="Y1775" i="2"/>
  <c r="F1775" i="22" s="1"/>
  <c r="Y1776" i="2"/>
  <c r="F1776" i="22" s="1"/>
  <c r="Y1777" i="2"/>
  <c r="F1777" i="22" s="1"/>
  <c r="Y1778" i="2"/>
  <c r="F1778" i="22" s="1"/>
  <c r="Y1779" i="2"/>
  <c r="F1779" i="22" s="1"/>
  <c r="Y1780" i="2"/>
  <c r="F1780" i="22" s="1"/>
  <c r="Y1781" i="2"/>
  <c r="F1781" i="22" s="1"/>
  <c r="Y1782" i="2"/>
  <c r="Y1783" i="2"/>
  <c r="F1783" i="22" s="1"/>
  <c r="Y1784" i="2"/>
  <c r="F1784" i="22" s="1"/>
  <c r="Y1785" i="2"/>
  <c r="F1785" i="22" s="1"/>
  <c r="Y1786" i="2"/>
  <c r="F1786" i="22" s="1"/>
  <c r="Y1787" i="2"/>
  <c r="F1787" i="22" s="1"/>
  <c r="Y1788" i="2"/>
  <c r="F1788" i="22" s="1"/>
  <c r="Y1789" i="2"/>
  <c r="F1789" i="22" s="1"/>
  <c r="Y1790" i="2"/>
  <c r="F1790" i="22" s="1"/>
  <c r="Y1791" i="2"/>
  <c r="F1791" i="22" s="1"/>
  <c r="Y1792" i="2"/>
  <c r="F1792" i="22" s="1"/>
  <c r="Y1793" i="2"/>
  <c r="F1793" i="22" s="1"/>
  <c r="Y1794" i="2"/>
  <c r="F1794" i="22" s="1"/>
  <c r="Y1795" i="2"/>
  <c r="F1795" i="22" s="1"/>
  <c r="Y1796" i="2"/>
  <c r="F1796" i="22" s="1"/>
  <c r="Y1797" i="2"/>
  <c r="F1797" i="22" s="1"/>
  <c r="Y1798" i="2"/>
  <c r="F1798" i="22" s="1"/>
  <c r="Y1799" i="2"/>
  <c r="F1799" i="22" s="1"/>
  <c r="Y1800" i="2"/>
  <c r="F1800" i="22" s="1"/>
  <c r="Y1801" i="2"/>
  <c r="F1801" i="22" s="1"/>
  <c r="Y1802" i="2"/>
  <c r="F1802" i="22" s="1"/>
  <c r="Y1803" i="2"/>
  <c r="F1803" i="22" s="1"/>
  <c r="Y1804" i="2"/>
  <c r="F1804" i="22" s="1"/>
  <c r="Y1805" i="2"/>
  <c r="F1805" i="22" s="1"/>
  <c r="Y1806" i="2"/>
  <c r="F1806" i="22" s="1"/>
  <c r="Y1807" i="2"/>
  <c r="F1807" i="22" s="1"/>
  <c r="Y1808" i="2"/>
  <c r="F1808" i="22" s="1"/>
  <c r="Y1809" i="2"/>
  <c r="F1809" i="22" s="1"/>
  <c r="Y1810" i="2"/>
  <c r="F1810" i="22" s="1"/>
  <c r="Y1811" i="2"/>
  <c r="F1811" i="22" s="1"/>
  <c r="Y1812" i="2"/>
  <c r="F1812" i="22" s="1"/>
  <c r="Y1813" i="2"/>
  <c r="F1813" i="22" s="1"/>
  <c r="Y1814" i="2"/>
  <c r="F1814" i="22" s="1"/>
  <c r="Y1815" i="2"/>
  <c r="F1815" i="22" s="1"/>
  <c r="Y1816" i="2"/>
  <c r="F1816" i="22" s="1"/>
  <c r="Y1817" i="2"/>
  <c r="F1817" i="22" s="1"/>
  <c r="Y1818" i="2"/>
  <c r="F1818" i="22" s="1"/>
  <c r="Y1819" i="2"/>
  <c r="F1819" i="22" s="1"/>
  <c r="Y1820" i="2"/>
  <c r="F1820" i="22" s="1"/>
  <c r="Y1821" i="2"/>
  <c r="F1821" i="22" s="1"/>
  <c r="Y1822" i="2"/>
  <c r="F1822" i="22" s="1"/>
  <c r="Y1823" i="2"/>
  <c r="F1823" i="22" s="1"/>
  <c r="Y1824" i="2"/>
  <c r="F1824" i="22" s="1"/>
  <c r="Y1825" i="2"/>
  <c r="F1825" i="22" s="1"/>
  <c r="Y1826" i="2"/>
  <c r="F1826" i="22" s="1"/>
  <c r="Y1827" i="2"/>
  <c r="F1827" i="22" s="1"/>
  <c r="Y1828" i="2"/>
  <c r="F1828" i="22" s="1"/>
  <c r="Y1829" i="2"/>
  <c r="F1829" i="22" s="1"/>
  <c r="Y1830" i="2"/>
  <c r="F1830" i="22" s="1"/>
  <c r="Y1831" i="2"/>
  <c r="F1831" i="22" s="1"/>
  <c r="Y1832" i="2"/>
  <c r="F1832" i="22" s="1"/>
  <c r="Y1833" i="2"/>
  <c r="F1833" i="22" s="1"/>
  <c r="Y1834" i="2"/>
  <c r="F1834" i="22" s="1"/>
  <c r="Y1835" i="2"/>
  <c r="F1835" i="22" s="1"/>
  <c r="Y1836" i="2"/>
  <c r="F1836" i="22" s="1"/>
  <c r="Y1837" i="2"/>
  <c r="F1837" i="22" s="1"/>
  <c r="Y1838" i="2"/>
  <c r="F1838" i="22" s="1"/>
  <c r="Y1839" i="2"/>
  <c r="F1839" i="22" s="1"/>
  <c r="Y1840" i="2"/>
  <c r="F1840" i="22" s="1"/>
  <c r="Y1841" i="2"/>
  <c r="F1841" i="22" s="1"/>
  <c r="Y1842" i="2"/>
  <c r="F1842" i="22" s="1"/>
  <c r="Y1843" i="2"/>
  <c r="F1843" i="22" s="1"/>
  <c r="Y1844" i="2"/>
  <c r="F1844" i="22" s="1"/>
  <c r="Y1845" i="2"/>
  <c r="Y1846" i="2"/>
  <c r="F1846" i="22" s="1"/>
  <c r="Y1847" i="2"/>
  <c r="F1847" i="22" s="1"/>
  <c r="Y1848" i="2"/>
  <c r="F1848" i="22" s="1"/>
  <c r="Y1849" i="2"/>
  <c r="F1849" i="22" s="1"/>
  <c r="Y1850" i="2"/>
  <c r="F1850" i="22" s="1"/>
  <c r="Y1851" i="2"/>
  <c r="F1851" i="22" s="1"/>
  <c r="Y1852" i="2"/>
  <c r="F1852" i="22" s="1"/>
  <c r="Y1853" i="2"/>
  <c r="Y1854" i="2"/>
  <c r="F1854" i="22" s="1"/>
  <c r="Y1855" i="2"/>
  <c r="F1855" i="22" s="1"/>
  <c r="Y1856" i="2"/>
  <c r="F1856" i="22" s="1"/>
  <c r="Y1857" i="2"/>
  <c r="F1857" i="22" s="1"/>
  <c r="Y1858" i="2"/>
  <c r="F1858" i="22" s="1"/>
  <c r="Y1859" i="2"/>
  <c r="F1859" i="22" s="1"/>
  <c r="Y1860" i="2"/>
  <c r="F1860" i="22" s="1"/>
  <c r="Y1861" i="2"/>
  <c r="F1861" i="22" s="1"/>
  <c r="Y1862" i="2"/>
  <c r="F1862" i="22" s="1"/>
  <c r="Y1863" i="2"/>
  <c r="F1863" i="22" s="1"/>
  <c r="Y1864" i="2"/>
  <c r="F1864" i="22" s="1"/>
  <c r="Y1865" i="2"/>
  <c r="F1865" i="22" s="1"/>
  <c r="Y1866" i="2"/>
  <c r="F1866" i="22" s="1"/>
  <c r="Y1867" i="2"/>
  <c r="F1867" i="22" s="1"/>
  <c r="Y1868" i="2"/>
  <c r="F1868" i="22" s="1"/>
  <c r="Y1869" i="2"/>
  <c r="Y1870" i="2"/>
  <c r="F1870" i="22" s="1"/>
  <c r="Y1871" i="2"/>
  <c r="F1871" i="22" s="1"/>
  <c r="Y1872" i="2"/>
  <c r="F1872" i="22" s="1"/>
  <c r="Y1873" i="2"/>
  <c r="F1873" i="22" s="1"/>
  <c r="Y1874" i="2"/>
  <c r="F1874" i="22" s="1"/>
  <c r="Y1875" i="2"/>
  <c r="F1875" i="22" s="1"/>
  <c r="Y1876" i="2"/>
  <c r="F1876" i="22" s="1"/>
  <c r="Y1877" i="2"/>
  <c r="F1877" i="22" s="1"/>
  <c r="Y1878" i="2"/>
  <c r="F1878" i="22" s="1"/>
  <c r="Y1879" i="2"/>
  <c r="F1879" i="22" s="1"/>
  <c r="Y1880" i="2"/>
  <c r="F1880" i="22" s="1"/>
  <c r="Y1881" i="2"/>
  <c r="F1881" i="22" s="1"/>
  <c r="Y1882" i="2"/>
  <c r="F1882" i="22" s="1"/>
  <c r="Y1883" i="2"/>
  <c r="F1883" i="22" s="1"/>
  <c r="Y1884" i="2"/>
  <c r="F1884" i="22" s="1"/>
  <c r="Y1885" i="2"/>
  <c r="Y1886" i="2"/>
  <c r="F1886" i="22" s="1"/>
  <c r="Y1887" i="2"/>
  <c r="F1887" i="22" s="1"/>
  <c r="Y1888" i="2"/>
  <c r="F1888" i="22" s="1"/>
  <c r="Y1889" i="2"/>
  <c r="Y1890" i="2"/>
  <c r="F1890" i="22" s="1"/>
  <c r="Y1891" i="2"/>
  <c r="F1891" i="22" s="1"/>
  <c r="Y1892" i="2"/>
  <c r="F1892" i="22" s="1"/>
  <c r="Y1893" i="2"/>
  <c r="F1893" i="22" s="1"/>
  <c r="Y1894" i="2"/>
  <c r="F1894" i="22" s="1"/>
  <c r="Y1895" i="2"/>
  <c r="F1895" i="22" s="1"/>
  <c r="Y1896" i="2"/>
  <c r="F1896" i="22" s="1"/>
  <c r="Y1897" i="2"/>
  <c r="F1897" i="22" s="1"/>
  <c r="Y1898" i="2"/>
  <c r="F1898" i="22" s="1"/>
  <c r="Y1899" i="2"/>
  <c r="F1899" i="22" s="1"/>
  <c r="Y1900" i="2"/>
  <c r="F1900" i="22" s="1"/>
  <c r="Y1901" i="2"/>
  <c r="F1901" i="22" s="1"/>
  <c r="Y1902" i="2"/>
  <c r="F1902" i="22" s="1"/>
  <c r="Y1903" i="2"/>
  <c r="F1903" i="22" s="1"/>
  <c r="Y1904" i="2"/>
  <c r="F1904" i="22" s="1"/>
  <c r="Y1905" i="2"/>
  <c r="F1905" i="22" s="1"/>
  <c r="Y1906" i="2"/>
  <c r="F1906" i="22" s="1"/>
  <c r="Y1907" i="2"/>
  <c r="F1907" i="22" s="1"/>
  <c r="Y1908" i="2"/>
  <c r="F1908" i="22" s="1"/>
  <c r="Y1909" i="2"/>
  <c r="F1909" i="22" s="1"/>
  <c r="Y1910" i="2"/>
  <c r="F1910" i="22" s="1"/>
  <c r="Y1911" i="2"/>
  <c r="F1911" i="22" s="1"/>
  <c r="Y1912" i="2"/>
  <c r="F1912" i="22" s="1"/>
  <c r="Y1913" i="2"/>
  <c r="F1913" i="22" s="1"/>
  <c r="Y1914" i="2"/>
  <c r="F1914" i="22" s="1"/>
  <c r="Y1915" i="2"/>
  <c r="F1915" i="22" s="1"/>
  <c r="Y1916" i="2"/>
  <c r="F1916" i="22" s="1"/>
  <c r="Y1917" i="2"/>
  <c r="F1917" i="22" s="1"/>
  <c r="Y1918" i="2"/>
  <c r="F1918" i="22" s="1"/>
  <c r="Y1919" i="2"/>
  <c r="F1919" i="22" s="1"/>
  <c r="Y1920" i="2"/>
  <c r="F1920" i="22" s="1"/>
  <c r="Y1921" i="2"/>
  <c r="F1921" i="22" s="1"/>
  <c r="Y1922" i="2"/>
  <c r="F1922" i="22" s="1"/>
  <c r="Y1923" i="2"/>
  <c r="F1923" i="22" s="1"/>
  <c r="Y1924" i="2"/>
  <c r="F1924" i="22" s="1"/>
  <c r="Y1925" i="2"/>
  <c r="F1925" i="22" s="1"/>
  <c r="Y1926" i="2"/>
  <c r="F1926" i="22" s="1"/>
  <c r="Y1927" i="2"/>
  <c r="F1927" i="22" s="1"/>
  <c r="Y1928" i="2"/>
  <c r="F1928" i="22" s="1"/>
  <c r="Y1929" i="2"/>
  <c r="F1929" i="22" s="1"/>
  <c r="Y1930" i="2"/>
  <c r="F1930" i="22" s="1"/>
  <c r="Y1931" i="2"/>
  <c r="F1931" i="22" s="1"/>
  <c r="Y1932" i="2"/>
  <c r="F1932" i="22" s="1"/>
  <c r="Y1933" i="2"/>
  <c r="F1933" i="22" s="1"/>
  <c r="Y1934" i="2"/>
  <c r="F1934" i="22" s="1"/>
  <c r="Y1935" i="2"/>
  <c r="F1935" i="22" s="1"/>
  <c r="Y1936" i="2"/>
  <c r="F1936" i="22" s="1"/>
  <c r="Y1937" i="2"/>
  <c r="F1937" i="22" s="1"/>
  <c r="Y1938" i="2"/>
  <c r="F1938" i="22" s="1"/>
  <c r="Y1939" i="2"/>
  <c r="F1939" i="22" s="1"/>
  <c r="Y1940" i="2"/>
  <c r="F1940" i="22" s="1"/>
  <c r="Y1941" i="2"/>
  <c r="F1941" i="22" s="1"/>
  <c r="Y1942" i="2"/>
  <c r="F1942" i="22" s="1"/>
  <c r="Y1943" i="2"/>
  <c r="F1943" i="22" s="1"/>
  <c r="Y1944" i="2"/>
  <c r="F1944" i="22" s="1"/>
  <c r="Y1945" i="2"/>
  <c r="F1945" i="22" s="1"/>
  <c r="Y1946" i="2"/>
  <c r="F1946" i="22" s="1"/>
  <c r="Y1947" i="2"/>
  <c r="F1947" i="22" s="1"/>
  <c r="Y1948" i="2"/>
  <c r="F1948" i="22" s="1"/>
  <c r="Y1949" i="2"/>
  <c r="F1949" i="22" s="1"/>
  <c r="Y1950" i="2"/>
  <c r="F1950" i="22" s="1"/>
  <c r="Y1951" i="2"/>
  <c r="F1951" i="22" s="1"/>
  <c r="Y1956" i="2"/>
  <c r="F1952" i="22" s="1"/>
  <c r="Y1957" i="2"/>
  <c r="Y1960" i="2"/>
  <c r="Y1961" i="2"/>
  <c r="Y1962" i="2"/>
  <c r="Y1967" i="2"/>
  <c r="F1956" i="22" s="1"/>
  <c r="Y1971" i="2"/>
  <c r="F1957" i="22" s="1"/>
  <c r="Y1974" i="2"/>
  <c r="Y1977" i="2"/>
  <c r="F1958" i="22" s="1"/>
  <c r="Y1982" i="2"/>
  <c r="Y1983" i="2"/>
  <c r="Y1987" i="2"/>
  <c r="F1959" i="22" s="1"/>
  <c r="Y1988" i="2"/>
  <c r="F1960" i="22" s="1"/>
  <c r="Y1993" i="2"/>
  <c r="Y1994" i="2"/>
  <c r="F1961" i="22" s="1"/>
  <c r="Y1996" i="2"/>
  <c r="F1962" i="22" s="1"/>
  <c r="Y1997" i="2"/>
  <c r="F1963" i="22" s="1"/>
  <c r="Y1999" i="2"/>
  <c r="Y2001" i="2"/>
  <c r="F1964" i="22" s="1"/>
  <c r="X2" i="2"/>
  <c r="E2" i="22" s="1"/>
  <c r="F5" i="22"/>
  <c r="X3" i="2"/>
  <c r="E3" i="22" s="1"/>
  <c r="X4" i="2"/>
  <c r="E4" i="22" s="1"/>
  <c r="X5" i="2"/>
  <c r="E5" i="22" s="1"/>
  <c r="X6" i="2"/>
  <c r="E6" i="22" s="1"/>
  <c r="X7" i="2"/>
  <c r="E7" i="22" s="1"/>
  <c r="X8" i="2"/>
  <c r="E8" i="22" s="1"/>
  <c r="X9" i="2"/>
  <c r="E9" i="22" s="1"/>
  <c r="X10" i="2"/>
  <c r="E10" i="22" s="1"/>
  <c r="X11" i="2"/>
  <c r="E11" i="22" s="1"/>
  <c r="X12" i="2"/>
  <c r="E12" i="22" s="1"/>
  <c r="X13" i="2"/>
  <c r="E13" i="22" s="1"/>
  <c r="X14" i="2"/>
  <c r="E14" i="22" s="1"/>
  <c r="X15" i="2"/>
  <c r="E15" i="22" s="1"/>
  <c r="X16" i="2"/>
  <c r="E16" i="22" s="1"/>
  <c r="X17" i="2"/>
  <c r="E17" i="22" s="1"/>
  <c r="X18" i="2"/>
  <c r="E18" i="22" s="1"/>
  <c r="X19" i="2"/>
  <c r="E19" i="22" s="1"/>
  <c r="X20" i="2"/>
  <c r="E20" i="22" s="1"/>
  <c r="X21" i="2"/>
  <c r="E21" i="22" s="1"/>
  <c r="X22" i="2"/>
  <c r="E22" i="22" s="1"/>
  <c r="X23" i="2"/>
  <c r="E23" i="22" s="1"/>
  <c r="X24" i="2"/>
  <c r="E24" i="22" s="1"/>
  <c r="X25" i="2"/>
  <c r="E25" i="22" s="1"/>
  <c r="X26" i="2"/>
  <c r="E26" i="22" s="1"/>
  <c r="X27" i="2"/>
  <c r="E27" i="22" s="1"/>
  <c r="X28" i="2"/>
  <c r="E28" i="22" s="1"/>
  <c r="X29" i="2"/>
  <c r="E29" i="22" s="1"/>
  <c r="X30" i="2"/>
  <c r="E30" i="22" s="1"/>
  <c r="X31" i="2"/>
  <c r="E31" i="22" s="1"/>
  <c r="X32" i="2"/>
  <c r="E32" i="22" s="1"/>
  <c r="X33" i="2"/>
  <c r="E33" i="22" s="1"/>
  <c r="X34" i="2"/>
  <c r="E34" i="22" s="1"/>
  <c r="X35" i="2"/>
  <c r="E35" i="22" s="1"/>
  <c r="X36" i="2"/>
  <c r="E36" i="22" s="1"/>
  <c r="X37" i="2"/>
  <c r="E37" i="22" s="1"/>
  <c r="X38" i="2"/>
  <c r="E38" i="22" s="1"/>
  <c r="X39" i="2"/>
  <c r="E39" i="22" s="1"/>
  <c r="X40" i="2"/>
  <c r="E40" i="22" s="1"/>
  <c r="X41" i="2"/>
  <c r="E41" i="22" s="1"/>
  <c r="X42" i="2"/>
  <c r="E42" i="22" s="1"/>
  <c r="X43" i="2"/>
  <c r="E43" i="22" s="1"/>
  <c r="X44" i="2"/>
  <c r="E44" i="22" s="1"/>
  <c r="X45" i="2"/>
  <c r="E45" i="22" s="1"/>
  <c r="X46" i="2"/>
  <c r="E46" i="22" s="1"/>
  <c r="X47" i="2"/>
  <c r="E47" i="22" s="1"/>
  <c r="X48" i="2"/>
  <c r="E48" i="22" s="1"/>
  <c r="X49" i="2"/>
  <c r="E49" i="22" s="1"/>
  <c r="X50" i="2"/>
  <c r="E50" i="22" s="1"/>
  <c r="X51" i="2"/>
  <c r="E51" i="22" s="1"/>
  <c r="X52" i="2"/>
  <c r="E52" i="22" s="1"/>
  <c r="X53" i="2"/>
  <c r="E53" i="22" s="1"/>
  <c r="X54" i="2"/>
  <c r="E54" i="22" s="1"/>
  <c r="X55" i="2"/>
  <c r="E55" i="22" s="1"/>
  <c r="X56" i="2"/>
  <c r="E56" i="22" s="1"/>
  <c r="X57" i="2"/>
  <c r="E57" i="22" s="1"/>
  <c r="X58" i="2"/>
  <c r="E58" i="22" s="1"/>
  <c r="X59" i="2"/>
  <c r="E59" i="22" s="1"/>
  <c r="X60" i="2"/>
  <c r="E60" i="22" s="1"/>
  <c r="X61" i="2"/>
  <c r="E61" i="22" s="1"/>
  <c r="X62" i="2"/>
  <c r="E62" i="22" s="1"/>
  <c r="X63" i="2"/>
  <c r="E63" i="22" s="1"/>
  <c r="X64" i="2"/>
  <c r="E64" i="22" s="1"/>
  <c r="X65" i="2"/>
  <c r="E65" i="22" s="1"/>
  <c r="X66" i="2"/>
  <c r="E66" i="22" s="1"/>
  <c r="X67" i="2"/>
  <c r="E67" i="22" s="1"/>
  <c r="X68" i="2"/>
  <c r="E68" i="22" s="1"/>
  <c r="X69" i="2"/>
  <c r="E69" i="22" s="1"/>
  <c r="X70" i="2"/>
  <c r="E70" i="22" s="1"/>
  <c r="X71" i="2"/>
  <c r="E71" i="22" s="1"/>
  <c r="X72" i="2"/>
  <c r="E72" i="22" s="1"/>
  <c r="X73" i="2"/>
  <c r="E73" i="22" s="1"/>
  <c r="X74" i="2"/>
  <c r="E74" i="22" s="1"/>
  <c r="X75" i="2"/>
  <c r="E75" i="22" s="1"/>
  <c r="X76" i="2"/>
  <c r="E76" i="22" s="1"/>
  <c r="X77" i="2"/>
  <c r="E77" i="22" s="1"/>
  <c r="X78" i="2"/>
  <c r="E78" i="22" s="1"/>
  <c r="X79" i="2"/>
  <c r="E79" i="22" s="1"/>
  <c r="X80" i="2"/>
  <c r="E80" i="22" s="1"/>
  <c r="X81" i="2"/>
  <c r="E81" i="22" s="1"/>
  <c r="X82" i="2"/>
  <c r="E82" i="22" s="1"/>
  <c r="X83" i="2"/>
  <c r="E83" i="22" s="1"/>
  <c r="X84" i="2"/>
  <c r="E84" i="22" s="1"/>
  <c r="X85" i="2"/>
  <c r="E85" i="22" s="1"/>
  <c r="X86" i="2"/>
  <c r="E86" i="22" s="1"/>
  <c r="X87" i="2"/>
  <c r="E87" i="22" s="1"/>
  <c r="X88" i="2"/>
  <c r="E88" i="22" s="1"/>
  <c r="X89" i="2"/>
  <c r="E89" i="22" s="1"/>
  <c r="X90" i="2"/>
  <c r="E90" i="22" s="1"/>
  <c r="X91" i="2"/>
  <c r="E91" i="22" s="1"/>
  <c r="X92" i="2"/>
  <c r="E92" i="22" s="1"/>
  <c r="X93" i="2"/>
  <c r="E93" i="22" s="1"/>
  <c r="X94" i="2"/>
  <c r="E94" i="22" s="1"/>
  <c r="X95" i="2"/>
  <c r="E95" i="22" s="1"/>
  <c r="X96" i="2"/>
  <c r="E96" i="22" s="1"/>
  <c r="X97" i="2"/>
  <c r="E97" i="22" s="1"/>
  <c r="X98" i="2"/>
  <c r="E98" i="22" s="1"/>
  <c r="X99" i="2"/>
  <c r="E99" i="22" s="1"/>
  <c r="X100" i="2"/>
  <c r="E100" i="22" s="1"/>
  <c r="X101" i="2"/>
  <c r="E101" i="22" s="1"/>
  <c r="X102" i="2"/>
  <c r="E102" i="22" s="1"/>
  <c r="X103" i="2"/>
  <c r="E103" i="22" s="1"/>
  <c r="X104" i="2"/>
  <c r="E104" i="22" s="1"/>
  <c r="X105" i="2"/>
  <c r="E105" i="22" s="1"/>
  <c r="X106" i="2"/>
  <c r="E106" i="22" s="1"/>
  <c r="X107" i="2"/>
  <c r="E107" i="22" s="1"/>
  <c r="X108" i="2"/>
  <c r="E108" i="22" s="1"/>
  <c r="X109" i="2"/>
  <c r="E109" i="22" s="1"/>
  <c r="X110" i="2"/>
  <c r="E110" i="22" s="1"/>
  <c r="X111" i="2"/>
  <c r="E111" i="22" s="1"/>
  <c r="X112" i="2"/>
  <c r="E112" i="22" s="1"/>
  <c r="X113" i="2"/>
  <c r="E113" i="22" s="1"/>
  <c r="X114" i="2"/>
  <c r="E114" i="22" s="1"/>
  <c r="X115" i="2"/>
  <c r="E115" i="22" s="1"/>
  <c r="X116" i="2"/>
  <c r="E116" i="22" s="1"/>
  <c r="X117" i="2"/>
  <c r="E117" i="22" s="1"/>
  <c r="X118" i="2"/>
  <c r="E118" i="22" s="1"/>
  <c r="X119" i="2"/>
  <c r="E119" i="22" s="1"/>
  <c r="X120" i="2"/>
  <c r="E120" i="22" s="1"/>
  <c r="X121" i="2"/>
  <c r="E121" i="22" s="1"/>
  <c r="X122" i="2"/>
  <c r="E122" i="22" s="1"/>
  <c r="X123" i="2"/>
  <c r="E123" i="22" s="1"/>
  <c r="X124" i="2"/>
  <c r="E124" i="22" s="1"/>
  <c r="X125" i="2"/>
  <c r="E125" i="22" s="1"/>
  <c r="X126" i="2"/>
  <c r="E126" i="22" s="1"/>
  <c r="X127" i="2"/>
  <c r="E127" i="22" s="1"/>
  <c r="X128" i="2"/>
  <c r="E128" i="22" s="1"/>
  <c r="X129" i="2"/>
  <c r="E129" i="22" s="1"/>
  <c r="X130" i="2"/>
  <c r="E130" i="22" s="1"/>
  <c r="X131" i="2"/>
  <c r="E131" i="22" s="1"/>
  <c r="X132" i="2"/>
  <c r="E132" i="22" s="1"/>
  <c r="X133" i="2"/>
  <c r="E133" i="22" s="1"/>
  <c r="X134" i="2"/>
  <c r="E134" i="22" s="1"/>
  <c r="X135" i="2"/>
  <c r="E135" i="22" s="1"/>
  <c r="X136" i="2"/>
  <c r="E136" i="22" s="1"/>
  <c r="X137" i="2"/>
  <c r="E137" i="22" s="1"/>
  <c r="X138" i="2"/>
  <c r="E138" i="22" s="1"/>
  <c r="X139" i="2"/>
  <c r="E139" i="22" s="1"/>
  <c r="X140" i="2"/>
  <c r="E140" i="22" s="1"/>
  <c r="X141" i="2"/>
  <c r="E141" i="22" s="1"/>
  <c r="X142" i="2"/>
  <c r="E142" i="22" s="1"/>
  <c r="X143" i="2"/>
  <c r="E143" i="22" s="1"/>
  <c r="X144" i="2"/>
  <c r="E144" i="22" s="1"/>
  <c r="X145" i="2"/>
  <c r="E145" i="22" s="1"/>
  <c r="X146" i="2"/>
  <c r="E146" i="22" s="1"/>
  <c r="X147" i="2"/>
  <c r="E147" i="22" s="1"/>
  <c r="X148" i="2"/>
  <c r="E148" i="22" s="1"/>
  <c r="X149" i="2"/>
  <c r="E149" i="22" s="1"/>
  <c r="X150" i="2"/>
  <c r="E150" i="22" s="1"/>
  <c r="X151" i="2"/>
  <c r="X152" i="2"/>
  <c r="E152" i="22" s="1"/>
  <c r="X153" i="2"/>
  <c r="E153" i="22" s="1"/>
  <c r="X154" i="2"/>
  <c r="E154" i="22" s="1"/>
  <c r="X155" i="2"/>
  <c r="E155" i="22" s="1"/>
  <c r="X156" i="2"/>
  <c r="E156" i="22" s="1"/>
  <c r="X157" i="2"/>
  <c r="E157" i="22" s="1"/>
  <c r="X158" i="2"/>
  <c r="E158" i="22" s="1"/>
  <c r="X159" i="2"/>
  <c r="E159" i="22" s="1"/>
  <c r="X160" i="2"/>
  <c r="E160" i="22" s="1"/>
  <c r="X161" i="2"/>
  <c r="E161" i="22" s="1"/>
  <c r="X162" i="2"/>
  <c r="E162" i="22" s="1"/>
  <c r="X163" i="2"/>
  <c r="E163" i="22" s="1"/>
  <c r="X164" i="2"/>
  <c r="E164" i="22" s="1"/>
  <c r="X165" i="2"/>
  <c r="E165" i="22" s="1"/>
  <c r="X166" i="2"/>
  <c r="E166" i="22" s="1"/>
  <c r="X167" i="2"/>
  <c r="E167" i="22" s="1"/>
  <c r="X168" i="2"/>
  <c r="E168" i="22" s="1"/>
  <c r="X169" i="2"/>
  <c r="E169" i="22" s="1"/>
  <c r="X170" i="2"/>
  <c r="E170" i="22" s="1"/>
  <c r="X171" i="2"/>
  <c r="E171" i="22" s="1"/>
  <c r="X172" i="2"/>
  <c r="E172" i="22" s="1"/>
  <c r="X173" i="2"/>
  <c r="E173" i="22" s="1"/>
  <c r="X174" i="2"/>
  <c r="E174" i="22" s="1"/>
  <c r="X175" i="2"/>
  <c r="E175" i="22" s="1"/>
  <c r="X176" i="2"/>
  <c r="E176" i="22" s="1"/>
  <c r="X177" i="2"/>
  <c r="E177" i="22" s="1"/>
  <c r="X178" i="2"/>
  <c r="E178" i="22" s="1"/>
  <c r="X179" i="2"/>
  <c r="E179" i="22" s="1"/>
  <c r="X180" i="2"/>
  <c r="E180" i="22" s="1"/>
  <c r="X181" i="2"/>
  <c r="E181" i="22" s="1"/>
  <c r="X182" i="2"/>
  <c r="E182" i="22" s="1"/>
  <c r="X183" i="2"/>
  <c r="E183" i="22" s="1"/>
  <c r="X184" i="2"/>
  <c r="E184" i="22" s="1"/>
  <c r="X185" i="2"/>
  <c r="E185" i="22" s="1"/>
  <c r="X186" i="2"/>
  <c r="E186" i="22" s="1"/>
  <c r="X187" i="2"/>
  <c r="E187" i="22" s="1"/>
  <c r="X188" i="2"/>
  <c r="E188" i="22" s="1"/>
  <c r="X189" i="2"/>
  <c r="E189" i="22" s="1"/>
  <c r="X190" i="2"/>
  <c r="E190" i="22" s="1"/>
  <c r="X191" i="2"/>
  <c r="E191" i="22" s="1"/>
  <c r="X192" i="2"/>
  <c r="E192" i="22" s="1"/>
  <c r="X193" i="2"/>
  <c r="E193" i="22" s="1"/>
  <c r="X194" i="2"/>
  <c r="E194" i="22" s="1"/>
  <c r="X195" i="2"/>
  <c r="E195" i="22" s="1"/>
  <c r="X196" i="2"/>
  <c r="E196" i="22" s="1"/>
  <c r="X197" i="2"/>
  <c r="E197" i="22" s="1"/>
  <c r="X198" i="2"/>
  <c r="E198" i="22" s="1"/>
  <c r="X199" i="2"/>
  <c r="E199" i="22" s="1"/>
  <c r="X200" i="2"/>
  <c r="E200" i="22" s="1"/>
  <c r="X201" i="2"/>
  <c r="E201" i="22" s="1"/>
  <c r="X202" i="2"/>
  <c r="E202" i="22" s="1"/>
  <c r="X203" i="2"/>
  <c r="E203" i="22" s="1"/>
  <c r="X204" i="2"/>
  <c r="E204" i="22" s="1"/>
  <c r="X205" i="2"/>
  <c r="E205" i="22" s="1"/>
  <c r="X206" i="2"/>
  <c r="E206" i="22" s="1"/>
  <c r="X207" i="2"/>
  <c r="E207" i="22" s="1"/>
  <c r="X208" i="2"/>
  <c r="E208" i="22" s="1"/>
  <c r="X209" i="2"/>
  <c r="E209" i="22" s="1"/>
  <c r="X210" i="2"/>
  <c r="E210" i="22" s="1"/>
  <c r="X211" i="2"/>
  <c r="E211" i="22" s="1"/>
  <c r="X212" i="2"/>
  <c r="E212" i="22" s="1"/>
  <c r="X213" i="2"/>
  <c r="E213" i="22" s="1"/>
  <c r="X214" i="2"/>
  <c r="E214" i="22" s="1"/>
  <c r="X215" i="2"/>
  <c r="E215" i="22" s="1"/>
  <c r="X216" i="2"/>
  <c r="E216" i="22" s="1"/>
  <c r="X217" i="2"/>
  <c r="E217" i="22" s="1"/>
  <c r="X218" i="2"/>
  <c r="E218" i="22" s="1"/>
  <c r="X219" i="2"/>
  <c r="E219" i="22" s="1"/>
  <c r="X220" i="2"/>
  <c r="E220" i="22" s="1"/>
  <c r="X221" i="2"/>
  <c r="E221" i="22" s="1"/>
  <c r="X222" i="2"/>
  <c r="E222" i="22" s="1"/>
  <c r="X223" i="2"/>
  <c r="E223" i="22" s="1"/>
  <c r="X224" i="2"/>
  <c r="E224" i="22" s="1"/>
  <c r="X225" i="2"/>
  <c r="E225" i="22" s="1"/>
  <c r="X226" i="2"/>
  <c r="E226" i="22" s="1"/>
  <c r="X227" i="2"/>
  <c r="E227" i="22" s="1"/>
  <c r="X228" i="2"/>
  <c r="E228" i="22" s="1"/>
  <c r="X229" i="2"/>
  <c r="E229" i="22" s="1"/>
  <c r="X230" i="2"/>
  <c r="E230" i="22" s="1"/>
  <c r="X231" i="2"/>
  <c r="E231" i="22" s="1"/>
  <c r="X232" i="2"/>
  <c r="E232" i="22" s="1"/>
  <c r="X233" i="2"/>
  <c r="E233" i="22" s="1"/>
  <c r="X234" i="2"/>
  <c r="E234" i="22" s="1"/>
  <c r="X235" i="2"/>
  <c r="E235" i="22" s="1"/>
  <c r="X236" i="2"/>
  <c r="E236" i="22" s="1"/>
  <c r="X237" i="2"/>
  <c r="E237" i="22" s="1"/>
  <c r="X238" i="2"/>
  <c r="E238" i="22" s="1"/>
  <c r="X239" i="2"/>
  <c r="E239" i="22" s="1"/>
  <c r="X240" i="2"/>
  <c r="E240" i="22" s="1"/>
  <c r="X241" i="2"/>
  <c r="E241" i="22" s="1"/>
  <c r="X242" i="2"/>
  <c r="E242" i="22" s="1"/>
  <c r="X243" i="2"/>
  <c r="E243" i="22" s="1"/>
  <c r="X244" i="2"/>
  <c r="E244" i="22" s="1"/>
  <c r="X245" i="2"/>
  <c r="E245" i="22" s="1"/>
  <c r="X246" i="2"/>
  <c r="E246" i="22" s="1"/>
  <c r="X247" i="2"/>
  <c r="E247" i="22" s="1"/>
  <c r="X248" i="2"/>
  <c r="E248" i="22" s="1"/>
  <c r="X249" i="2"/>
  <c r="E249" i="22" s="1"/>
  <c r="X250" i="2"/>
  <c r="E250" i="22" s="1"/>
  <c r="X251" i="2"/>
  <c r="E251" i="22" s="1"/>
  <c r="X252" i="2"/>
  <c r="E252" i="22" s="1"/>
  <c r="X253" i="2"/>
  <c r="E253" i="22" s="1"/>
  <c r="X254" i="2"/>
  <c r="E254" i="22" s="1"/>
  <c r="X255" i="2"/>
  <c r="E255" i="22" s="1"/>
  <c r="X256" i="2"/>
  <c r="E256" i="22" s="1"/>
  <c r="X257" i="2"/>
  <c r="E257" i="22" s="1"/>
  <c r="X258" i="2"/>
  <c r="E258" i="22" s="1"/>
  <c r="X259" i="2"/>
  <c r="E259" i="22" s="1"/>
  <c r="X260" i="2"/>
  <c r="E260" i="22" s="1"/>
  <c r="X261" i="2"/>
  <c r="E261" i="22" s="1"/>
  <c r="X262" i="2"/>
  <c r="E262" i="22" s="1"/>
  <c r="X263" i="2"/>
  <c r="E263" i="22" s="1"/>
  <c r="X264" i="2"/>
  <c r="E264" i="22" s="1"/>
  <c r="X265" i="2"/>
  <c r="E265" i="22" s="1"/>
  <c r="X266" i="2"/>
  <c r="E266" i="22" s="1"/>
  <c r="X267" i="2"/>
  <c r="E267" i="22" s="1"/>
  <c r="X268" i="2"/>
  <c r="E268" i="22" s="1"/>
  <c r="X269" i="2"/>
  <c r="E269" i="22" s="1"/>
  <c r="X270" i="2"/>
  <c r="E270" i="22" s="1"/>
  <c r="X271" i="2"/>
  <c r="E271" i="22" s="1"/>
  <c r="X272" i="2"/>
  <c r="E272" i="22" s="1"/>
  <c r="X273" i="2"/>
  <c r="E273" i="22" s="1"/>
  <c r="X274" i="2"/>
  <c r="E274" i="22" s="1"/>
  <c r="X275" i="2"/>
  <c r="E275" i="22" s="1"/>
  <c r="X276" i="2"/>
  <c r="E276" i="22" s="1"/>
  <c r="X277" i="2"/>
  <c r="E277" i="22" s="1"/>
  <c r="X278" i="2"/>
  <c r="E278" i="22" s="1"/>
  <c r="X279" i="2"/>
  <c r="E279" i="22" s="1"/>
  <c r="X280" i="2"/>
  <c r="E280" i="22" s="1"/>
  <c r="X281" i="2"/>
  <c r="E281" i="22" s="1"/>
  <c r="X282" i="2"/>
  <c r="E282" i="22" s="1"/>
  <c r="X283" i="2"/>
  <c r="E283" i="22" s="1"/>
  <c r="X284" i="2"/>
  <c r="E284" i="22" s="1"/>
  <c r="X285" i="2"/>
  <c r="E285" i="22" s="1"/>
  <c r="X286" i="2"/>
  <c r="E286" i="22" s="1"/>
  <c r="X287" i="2"/>
  <c r="E287" i="22" s="1"/>
  <c r="X288" i="2"/>
  <c r="E288" i="22" s="1"/>
  <c r="X289" i="2"/>
  <c r="E289" i="22" s="1"/>
  <c r="X290" i="2"/>
  <c r="E290" i="22" s="1"/>
  <c r="X291" i="2"/>
  <c r="E291" i="22" s="1"/>
  <c r="X292" i="2"/>
  <c r="E292" i="22" s="1"/>
  <c r="X293" i="2"/>
  <c r="E293" i="22" s="1"/>
  <c r="X294" i="2"/>
  <c r="E294" i="22" s="1"/>
  <c r="X295" i="2"/>
  <c r="E295" i="22" s="1"/>
  <c r="X296" i="2"/>
  <c r="E296" i="22" s="1"/>
  <c r="X297" i="2"/>
  <c r="E297" i="22" s="1"/>
  <c r="X298" i="2"/>
  <c r="E298" i="22" s="1"/>
  <c r="X299" i="2"/>
  <c r="E299" i="22" s="1"/>
  <c r="X300" i="2"/>
  <c r="E300" i="22" s="1"/>
  <c r="X301" i="2"/>
  <c r="E301" i="22" s="1"/>
  <c r="X302" i="2"/>
  <c r="E302" i="22" s="1"/>
  <c r="X303" i="2"/>
  <c r="E303" i="22" s="1"/>
  <c r="X304" i="2"/>
  <c r="E304" i="22" s="1"/>
  <c r="X305" i="2"/>
  <c r="E305" i="22" s="1"/>
  <c r="X306" i="2"/>
  <c r="E306" i="22" s="1"/>
  <c r="X307" i="2"/>
  <c r="E307" i="22" s="1"/>
  <c r="X308" i="2"/>
  <c r="E308" i="22" s="1"/>
  <c r="X309" i="2"/>
  <c r="E309" i="22" s="1"/>
  <c r="X310" i="2"/>
  <c r="E310" i="22" s="1"/>
  <c r="X311" i="2"/>
  <c r="E311" i="22" s="1"/>
  <c r="X312" i="2"/>
  <c r="E312" i="22" s="1"/>
  <c r="X313" i="2"/>
  <c r="E313" i="22" s="1"/>
  <c r="X314" i="2"/>
  <c r="E314" i="22" s="1"/>
  <c r="X315" i="2"/>
  <c r="E315" i="22" s="1"/>
  <c r="X316" i="2"/>
  <c r="E316" i="22" s="1"/>
  <c r="X317" i="2"/>
  <c r="E317" i="22" s="1"/>
  <c r="X318" i="2"/>
  <c r="E318" i="22" s="1"/>
  <c r="X319" i="2"/>
  <c r="E319" i="22" s="1"/>
  <c r="X320" i="2"/>
  <c r="E320" i="22" s="1"/>
  <c r="X321" i="2"/>
  <c r="E321" i="22" s="1"/>
  <c r="X322" i="2"/>
  <c r="E322" i="22" s="1"/>
  <c r="X323" i="2"/>
  <c r="E323" i="22" s="1"/>
  <c r="X324" i="2"/>
  <c r="E324" i="22" s="1"/>
  <c r="X325" i="2"/>
  <c r="E325" i="22" s="1"/>
  <c r="X326" i="2"/>
  <c r="E326" i="22" s="1"/>
  <c r="X327" i="2"/>
  <c r="E327" i="22" s="1"/>
  <c r="X328" i="2"/>
  <c r="E328" i="22" s="1"/>
  <c r="X329" i="2"/>
  <c r="E329" i="22" s="1"/>
  <c r="X330" i="2"/>
  <c r="E330" i="22" s="1"/>
  <c r="X331" i="2"/>
  <c r="E331" i="22" s="1"/>
  <c r="X332" i="2"/>
  <c r="E332" i="22" s="1"/>
  <c r="X333" i="2"/>
  <c r="E333" i="22" s="1"/>
  <c r="X334" i="2"/>
  <c r="E334" i="22" s="1"/>
  <c r="X335" i="2"/>
  <c r="E335" i="22" s="1"/>
  <c r="X336" i="2"/>
  <c r="E336" i="22" s="1"/>
  <c r="X337" i="2"/>
  <c r="E337" i="22" s="1"/>
  <c r="X338" i="2"/>
  <c r="E338" i="22" s="1"/>
  <c r="X339" i="2"/>
  <c r="E339" i="22" s="1"/>
  <c r="X340" i="2"/>
  <c r="E340" i="22" s="1"/>
  <c r="X341" i="2"/>
  <c r="E341" i="22" s="1"/>
  <c r="X342" i="2"/>
  <c r="E342" i="22" s="1"/>
  <c r="X343" i="2"/>
  <c r="E343" i="22" s="1"/>
  <c r="X344" i="2"/>
  <c r="E344" i="22" s="1"/>
  <c r="X345" i="2"/>
  <c r="E345" i="22" s="1"/>
  <c r="X346" i="2"/>
  <c r="E346" i="22" s="1"/>
  <c r="X347" i="2"/>
  <c r="E347" i="22" s="1"/>
  <c r="X348" i="2"/>
  <c r="E348" i="22" s="1"/>
  <c r="X349" i="2"/>
  <c r="E349" i="22" s="1"/>
  <c r="X350" i="2"/>
  <c r="E350" i="22" s="1"/>
  <c r="X351" i="2"/>
  <c r="E351" i="22" s="1"/>
  <c r="X352" i="2"/>
  <c r="E352" i="22" s="1"/>
  <c r="X353" i="2"/>
  <c r="E353" i="22" s="1"/>
  <c r="X354" i="2"/>
  <c r="E354" i="22" s="1"/>
  <c r="X355" i="2"/>
  <c r="E355" i="22" s="1"/>
  <c r="X356" i="2"/>
  <c r="E356" i="22" s="1"/>
  <c r="X357" i="2"/>
  <c r="E357" i="22" s="1"/>
  <c r="X358" i="2"/>
  <c r="E358" i="22" s="1"/>
  <c r="X359" i="2"/>
  <c r="E359" i="22" s="1"/>
  <c r="X360" i="2"/>
  <c r="E360" i="22" s="1"/>
  <c r="X361" i="2"/>
  <c r="E361" i="22" s="1"/>
  <c r="X362" i="2"/>
  <c r="E362" i="22" s="1"/>
  <c r="X363" i="2"/>
  <c r="E363" i="22" s="1"/>
  <c r="X364" i="2"/>
  <c r="E364" i="22" s="1"/>
  <c r="X365" i="2"/>
  <c r="E365" i="22" s="1"/>
  <c r="X366" i="2"/>
  <c r="E366" i="22" s="1"/>
  <c r="X367" i="2"/>
  <c r="E367" i="22" s="1"/>
  <c r="X368" i="2"/>
  <c r="E368" i="22" s="1"/>
  <c r="X369" i="2"/>
  <c r="E369" i="22" s="1"/>
  <c r="X370" i="2"/>
  <c r="E370" i="22" s="1"/>
  <c r="X371" i="2"/>
  <c r="E371" i="22" s="1"/>
  <c r="X372" i="2"/>
  <c r="E372" i="22" s="1"/>
  <c r="X373" i="2"/>
  <c r="E373" i="22" s="1"/>
  <c r="X374" i="2"/>
  <c r="E374" i="22" s="1"/>
  <c r="X375" i="2"/>
  <c r="E375" i="22" s="1"/>
  <c r="X376" i="2"/>
  <c r="E376" i="22" s="1"/>
  <c r="X377" i="2"/>
  <c r="E377" i="22" s="1"/>
  <c r="X378" i="2"/>
  <c r="E378" i="22" s="1"/>
  <c r="X379" i="2"/>
  <c r="E379" i="22" s="1"/>
  <c r="X380" i="2"/>
  <c r="E380" i="22" s="1"/>
  <c r="X381" i="2"/>
  <c r="E381" i="22" s="1"/>
  <c r="X382" i="2"/>
  <c r="E382" i="22" s="1"/>
  <c r="X383" i="2"/>
  <c r="E383" i="22" s="1"/>
  <c r="X384" i="2"/>
  <c r="E384" i="22" s="1"/>
  <c r="X385" i="2"/>
  <c r="E385" i="22" s="1"/>
  <c r="X386" i="2"/>
  <c r="E386" i="22" s="1"/>
  <c r="X387" i="2"/>
  <c r="E387" i="22" s="1"/>
  <c r="X388" i="2"/>
  <c r="E388" i="22" s="1"/>
  <c r="X389" i="2"/>
  <c r="E389" i="22" s="1"/>
  <c r="X390" i="2"/>
  <c r="E390" i="22" s="1"/>
  <c r="X391" i="2"/>
  <c r="E391" i="22" s="1"/>
  <c r="X392" i="2"/>
  <c r="E392" i="22" s="1"/>
  <c r="X393" i="2"/>
  <c r="E393" i="22" s="1"/>
  <c r="X394" i="2"/>
  <c r="E394" i="22" s="1"/>
  <c r="X395" i="2"/>
  <c r="E395" i="22" s="1"/>
  <c r="X396" i="2"/>
  <c r="E396" i="22" s="1"/>
  <c r="X397" i="2"/>
  <c r="E397" i="22" s="1"/>
  <c r="X398" i="2"/>
  <c r="E398" i="22" s="1"/>
  <c r="X399" i="2"/>
  <c r="E399" i="22" s="1"/>
  <c r="X400" i="2"/>
  <c r="E400" i="22" s="1"/>
  <c r="X401" i="2"/>
  <c r="E401" i="22" s="1"/>
  <c r="X402" i="2"/>
  <c r="E402" i="22" s="1"/>
  <c r="X403" i="2"/>
  <c r="E403" i="22" s="1"/>
  <c r="X404" i="2"/>
  <c r="E404" i="22" s="1"/>
  <c r="X405" i="2"/>
  <c r="E405" i="22" s="1"/>
  <c r="X406" i="2"/>
  <c r="E406" i="22" s="1"/>
  <c r="X407" i="2"/>
  <c r="E407" i="22" s="1"/>
  <c r="X408" i="2"/>
  <c r="E408" i="22" s="1"/>
  <c r="X409" i="2"/>
  <c r="E409" i="22" s="1"/>
  <c r="X410" i="2"/>
  <c r="E410" i="22" s="1"/>
  <c r="X411" i="2"/>
  <c r="E411" i="22" s="1"/>
  <c r="X412" i="2"/>
  <c r="E412" i="22" s="1"/>
  <c r="X413" i="2"/>
  <c r="E413" i="22" s="1"/>
  <c r="X414" i="2"/>
  <c r="E414" i="22" s="1"/>
  <c r="X415" i="2"/>
  <c r="E415" i="22" s="1"/>
  <c r="X416" i="2"/>
  <c r="E416" i="22" s="1"/>
  <c r="X417" i="2"/>
  <c r="E417" i="22" s="1"/>
  <c r="X418" i="2"/>
  <c r="E418" i="22" s="1"/>
  <c r="X419" i="2"/>
  <c r="E419" i="22" s="1"/>
  <c r="X420" i="2"/>
  <c r="E420" i="22" s="1"/>
  <c r="X421" i="2"/>
  <c r="E421" i="22" s="1"/>
  <c r="X422" i="2"/>
  <c r="E422" i="22" s="1"/>
  <c r="X423" i="2"/>
  <c r="E423" i="22" s="1"/>
  <c r="X424" i="2"/>
  <c r="E424" i="22" s="1"/>
  <c r="X425" i="2"/>
  <c r="E425" i="22" s="1"/>
  <c r="X426" i="2"/>
  <c r="E426" i="22" s="1"/>
  <c r="X427" i="2"/>
  <c r="E427" i="22" s="1"/>
  <c r="X428" i="2"/>
  <c r="E428" i="22" s="1"/>
  <c r="X429" i="2"/>
  <c r="E429" i="22" s="1"/>
  <c r="X430" i="2"/>
  <c r="E430" i="22" s="1"/>
  <c r="X431" i="2"/>
  <c r="E431" i="22" s="1"/>
  <c r="X432" i="2"/>
  <c r="E432" i="22" s="1"/>
  <c r="X433" i="2"/>
  <c r="E433" i="22" s="1"/>
  <c r="X434" i="2"/>
  <c r="E434" i="22" s="1"/>
  <c r="X435" i="2"/>
  <c r="E435" i="22" s="1"/>
  <c r="X436" i="2"/>
  <c r="E436" i="22" s="1"/>
  <c r="X437" i="2"/>
  <c r="E437" i="22" s="1"/>
  <c r="X438" i="2"/>
  <c r="E438" i="22" s="1"/>
  <c r="X439" i="2"/>
  <c r="E439" i="22" s="1"/>
  <c r="X440" i="2"/>
  <c r="E440" i="22" s="1"/>
  <c r="X441" i="2"/>
  <c r="E441" i="22" s="1"/>
  <c r="X442" i="2"/>
  <c r="E442" i="22" s="1"/>
  <c r="X443" i="2"/>
  <c r="E443" i="22" s="1"/>
  <c r="X444" i="2"/>
  <c r="E444" i="22" s="1"/>
  <c r="X445" i="2"/>
  <c r="E445" i="22" s="1"/>
  <c r="X446" i="2"/>
  <c r="E446" i="22" s="1"/>
  <c r="X447" i="2"/>
  <c r="E447" i="22" s="1"/>
  <c r="X448" i="2"/>
  <c r="E448" i="22" s="1"/>
  <c r="X449" i="2"/>
  <c r="E449" i="22" s="1"/>
  <c r="X450" i="2"/>
  <c r="E450" i="22" s="1"/>
  <c r="X451" i="2"/>
  <c r="E451" i="22" s="1"/>
  <c r="X452" i="2"/>
  <c r="E452" i="22" s="1"/>
  <c r="X453" i="2"/>
  <c r="E453" i="22" s="1"/>
  <c r="X454" i="2"/>
  <c r="E454" i="22" s="1"/>
  <c r="X455" i="2"/>
  <c r="E455" i="22" s="1"/>
  <c r="X456" i="2"/>
  <c r="E456" i="22" s="1"/>
  <c r="X457" i="2"/>
  <c r="E457" i="22" s="1"/>
  <c r="X458" i="2"/>
  <c r="E458" i="22" s="1"/>
  <c r="X459" i="2"/>
  <c r="E459" i="22" s="1"/>
  <c r="X460" i="2"/>
  <c r="E460" i="22" s="1"/>
  <c r="X461" i="2"/>
  <c r="E461" i="22" s="1"/>
  <c r="X462" i="2"/>
  <c r="E462" i="22" s="1"/>
  <c r="X463" i="2"/>
  <c r="E463" i="22" s="1"/>
  <c r="X464" i="2"/>
  <c r="E464" i="22" s="1"/>
  <c r="X465" i="2"/>
  <c r="E465" i="22" s="1"/>
  <c r="X466" i="2"/>
  <c r="E466" i="22" s="1"/>
  <c r="X467" i="2"/>
  <c r="E467" i="22" s="1"/>
  <c r="X468" i="2"/>
  <c r="E468" i="22" s="1"/>
  <c r="X469" i="2"/>
  <c r="E469" i="22" s="1"/>
  <c r="X470" i="2"/>
  <c r="E470" i="22" s="1"/>
  <c r="X471" i="2"/>
  <c r="E471" i="22" s="1"/>
  <c r="X472" i="2"/>
  <c r="E472" i="22" s="1"/>
  <c r="X473" i="2"/>
  <c r="E473" i="22" s="1"/>
  <c r="X474" i="2"/>
  <c r="E474" i="22" s="1"/>
  <c r="X475" i="2"/>
  <c r="E475" i="22" s="1"/>
  <c r="X476" i="2"/>
  <c r="E476" i="22" s="1"/>
  <c r="X477" i="2"/>
  <c r="E477" i="22" s="1"/>
  <c r="X478" i="2"/>
  <c r="E478" i="22" s="1"/>
  <c r="X479" i="2"/>
  <c r="E479" i="22" s="1"/>
  <c r="X480" i="2"/>
  <c r="E480" i="22" s="1"/>
  <c r="X481" i="2"/>
  <c r="E481" i="22" s="1"/>
  <c r="X482" i="2"/>
  <c r="E482" i="22" s="1"/>
  <c r="X483" i="2"/>
  <c r="E483" i="22" s="1"/>
  <c r="X484" i="2"/>
  <c r="E484" i="22" s="1"/>
  <c r="X485" i="2"/>
  <c r="E485" i="22" s="1"/>
  <c r="X486" i="2"/>
  <c r="E486" i="22" s="1"/>
  <c r="X487" i="2"/>
  <c r="E487" i="22" s="1"/>
  <c r="X488" i="2"/>
  <c r="E488" i="22" s="1"/>
  <c r="X489" i="2"/>
  <c r="E489" i="22" s="1"/>
  <c r="X490" i="2"/>
  <c r="E490" i="22" s="1"/>
  <c r="X491" i="2"/>
  <c r="E491" i="22" s="1"/>
  <c r="X492" i="2"/>
  <c r="E492" i="22" s="1"/>
  <c r="X493" i="2"/>
  <c r="E493" i="22" s="1"/>
  <c r="X494" i="2"/>
  <c r="E494" i="22" s="1"/>
  <c r="X495" i="2"/>
  <c r="E495" i="22" s="1"/>
  <c r="X496" i="2"/>
  <c r="E496" i="22" s="1"/>
  <c r="X497" i="2"/>
  <c r="E497" i="22" s="1"/>
  <c r="X498" i="2"/>
  <c r="E498" i="22" s="1"/>
  <c r="X499" i="2"/>
  <c r="E499" i="22" s="1"/>
  <c r="X500" i="2"/>
  <c r="E500" i="22" s="1"/>
  <c r="X501" i="2"/>
  <c r="E501" i="22" s="1"/>
  <c r="X502" i="2"/>
  <c r="E502" i="22" s="1"/>
  <c r="X503" i="2"/>
  <c r="E503" i="22" s="1"/>
  <c r="X504" i="2"/>
  <c r="E504" i="22" s="1"/>
  <c r="X505" i="2"/>
  <c r="E505" i="22" s="1"/>
  <c r="X506" i="2"/>
  <c r="E506" i="22" s="1"/>
  <c r="X507" i="2"/>
  <c r="E507" i="22" s="1"/>
  <c r="X508" i="2"/>
  <c r="E508" i="22" s="1"/>
  <c r="X509" i="2"/>
  <c r="E509" i="22" s="1"/>
  <c r="X510" i="2"/>
  <c r="E510" i="22" s="1"/>
  <c r="X511" i="2"/>
  <c r="E511" i="22" s="1"/>
  <c r="X512" i="2"/>
  <c r="E512" i="22" s="1"/>
  <c r="X513" i="2"/>
  <c r="E513" i="22" s="1"/>
  <c r="X514" i="2"/>
  <c r="E514" i="22" s="1"/>
  <c r="X515" i="2"/>
  <c r="E515" i="22" s="1"/>
  <c r="X516" i="2"/>
  <c r="E516" i="22" s="1"/>
  <c r="X517" i="2"/>
  <c r="E517" i="22" s="1"/>
  <c r="X518" i="2"/>
  <c r="E518" i="22" s="1"/>
  <c r="X519" i="2"/>
  <c r="E519" i="22" s="1"/>
  <c r="X520" i="2"/>
  <c r="E520" i="22" s="1"/>
  <c r="X521" i="2"/>
  <c r="E521" i="22" s="1"/>
  <c r="X522" i="2"/>
  <c r="E522" i="22" s="1"/>
  <c r="X523" i="2"/>
  <c r="E523" i="22" s="1"/>
  <c r="X524" i="2"/>
  <c r="E524" i="22" s="1"/>
  <c r="X525" i="2"/>
  <c r="E525" i="22" s="1"/>
  <c r="X526" i="2"/>
  <c r="E526" i="22" s="1"/>
  <c r="X527" i="2"/>
  <c r="E527" i="22" s="1"/>
  <c r="X528" i="2"/>
  <c r="E528" i="22" s="1"/>
  <c r="X529" i="2"/>
  <c r="E529" i="22" s="1"/>
  <c r="X530" i="2"/>
  <c r="E530" i="22" s="1"/>
  <c r="X531" i="2"/>
  <c r="E531" i="22" s="1"/>
  <c r="X532" i="2"/>
  <c r="E532" i="22" s="1"/>
  <c r="X533" i="2"/>
  <c r="E533" i="22" s="1"/>
  <c r="X534" i="2"/>
  <c r="E534" i="22" s="1"/>
  <c r="X535" i="2"/>
  <c r="E535" i="22" s="1"/>
  <c r="X536" i="2"/>
  <c r="E536" i="22" s="1"/>
  <c r="X537" i="2"/>
  <c r="E537" i="22" s="1"/>
  <c r="X538" i="2"/>
  <c r="E538" i="22" s="1"/>
  <c r="X539" i="2"/>
  <c r="E539" i="22" s="1"/>
  <c r="X540" i="2"/>
  <c r="E540" i="22" s="1"/>
  <c r="X541" i="2"/>
  <c r="E541" i="22" s="1"/>
  <c r="X542" i="2"/>
  <c r="E542" i="22" s="1"/>
  <c r="X543" i="2"/>
  <c r="E543" i="22" s="1"/>
  <c r="X544" i="2"/>
  <c r="E544" i="22" s="1"/>
  <c r="X545" i="2"/>
  <c r="E545" i="22" s="1"/>
  <c r="X546" i="2"/>
  <c r="E546" i="22" s="1"/>
  <c r="X547" i="2"/>
  <c r="E547" i="22" s="1"/>
  <c r="X548" i="2"/>
  <c r="E548" i="22" s="1"/>
  <c r="X549" i="2"/>
  <c r="E549" i="22" s="1"/>
  <c r="X550" i="2"/>
  <c r="E550" i="22" s="1"/>
  <c r="X551" i="2"/>
  <c r="E551" i="22" s="1"/>
  <c r="X552" i="2"/>
  <c r="E552" i="22" s="1"/>
  <c r="X553" i="2"/>
  <c r="E553" i="22" s="1"/>
  <c r="X554" i="2"/>
  <c r="E554" i="22" s="1"/>
  <c r="X555" i="2"/>
  <c r="E555" i="22" s="1"/>
  <c r="X556" i="2"/>
  <c r="E556" i="22" s="1"/>
  <c r="X557" i="2"/>
  <c r="E557" i="22" s="1"/>
  <c r="X558" i="2"/>
  <c r="E558" i="22" s="1"/>
  <c r="X559" i="2"/>
  <c r="E559" i="22" s="1"/>
  <c r="X560" i="2"/>
  <c r="E560" i="22" s="1"/>
  <c r="X561" i="2"/>
  <c r="E561" i="22" s="1"/>
  <c r="X562" i="2"/>
  <c r="E562" i="22" s="1"/>
  <c r="X563" i="2"/>
  <c r="E563" i="22" s="1"/>
  <c r="X564" i="2"/>
  <c r="E564" i="22" s="1"/>
  <c r="X565" i="2"/>
  <c r="E565" i="22" s="1"/>
  <c r="X566" i="2"/>
  <c r="E566" i="22" s="1"/>
  <c r="X567" i="2"/>
  <c r="E567" i="22" s="1"/>
  <c r="X568" i="2"/>
  <c r="E568" i="22" s="1"/>
  <c r="X569" i="2"/>
  <c r="E569" i="22" s="1"/>
  <c r="X570" i="2"/>
  <c r="E570" i="22" s="1"/>
  <c r="X571" i="2"/>
  <c r="E571" i="22" s="1"/>
  <c r="X572" i="2"/>
  <c r="E572" i="22" s="1"/>
  <c r="X573" i="2"/>
  <c r="E573" i="22" s="1"/>
  <c r="X574" i="2"/>
  <c r="E574" i="22" s="1"/>
  <c r="X575" i="2"/>
  <c r="E575" i="22" s="1"/>
  <c r="X576" i="2"/>
  <c r="E576" i="22" s="1"/>
  <c r="X577" i="2"/>
  <c r="E577" i="22" s="1"/>
  <c r="X578" i="2"/>
  <c r="E578" i="22" s="1"/>
  <c r="X579" i="2"/>
  <c r="E579" i="22" s="1"/>
  <c r="X580" i="2"/>
  <c r="E580" i="22" s="1"/>
  <c r="X581" i="2"/>
  <c r="E581" i="22" s="1"/>
  <c r="X582" i="2"/>
  <c r="E582" i="22" s="1"/>
  <c r="X583" i="2"/>
  <c r="E583" i="22" s="1"/>
  <c r="X584" i="2"/>
  <c r="E584" i="22" s="1"/>
  <c r="X585" i="2"/>
  <c r="E585" i="22" s="1"/>
  <c r="X586" i="2"/>
  <c r="E586" i="22" s="1"/>
  <c r="X587" i="2"/>
  <c r="E587" i="22" s="1"/>
  <c r="X588" i="2"/>
  <c r="E588" i="22" s="1"/>
  <c r="X589" i="2"/>
  <c r="E589" i="22" s="1"/>
  <c r="X590" i="2"/>
  <c r="E590" i="22" s="1"/>
  <c r="X591" i="2"/>
  <c r="E591" i="22" s="1"/>
  <c r="X592" i="2"/>
  <c r="E592" i="22" s="1"/>
  <c r="X593" i="2"/>
  <c r="E593" i="22" s="1"/>
  <c r="X594" i="2"/>
  <c r="E594" i="22" s="1"/>
  <c r="X595" i="2"/>
  <c r="E595" i="22" s="1"/>
  <c r="X596" i="2"/>
  <c r="E596" i="22" s="1"/>
  <c r="X597" i="2"/>
  <c r="E597" i="22" s="1"/>
  <c r="X598" i="2"/>
  <c r="E598" i="22" s="1"/>
  <c r="X599" i="2"/>
  <c r="E599" i="22" s="1"/>
  <c r="X600" i="2"/>
  <c r="E600" i="22" s="1"/>
  <c r="X601" i="2"/>
  <c r="E601" i="22" s="1"/>
  <c r="X602" i="2"/>
  <c r="E602" i="22" s="1"/>
  <c r="X603" i="2"/>
  <c r="E603" i="22" s="1"/>
  <c r="X604" i="2"/>
  <c r="E604" i="22" s="1"/>
  <c r="X605" i="2"/>
  <c r="E605" i="22" s="1"/>
  <c r="X606" i="2"/>
  <c r="E606" i="22" s="1"/>
  <c r="X607" i="2"/>
  <c r="E607" i="22" s="1"/>
  <c r="X608" i="2"/>
  <c r="E608" i="22" s="1"/>
  <c r="X609" i="2"/>
  <c r="E609" i="22" s="1"/>
  <c r="X610" i="2"/>
  <c r="E610" i="22" s="1"/>
  <c r="X611" i="2"/>
  <c r="E611" i="22" s="1"/>
  <c r="X612" i="2"/>
  <c r="E612" i="22" s="1"/>
  <c r="X613" i="2"/>
  <c r="E613" i="22" s="1"/>
  <c r="X614" i="2"/>
  <c r="E614" i="22" s="1"/>
  <c r="X615" i="2"/>
  <c r="E615" i="22" s="1"/>
  <c r="X616" i="2"/>
  <c r="E616" i="22" s="1"/>
  <c r="X617" i="2"/>
  <c r="X618" i="2"/>
  <c r="E618" i="22" s="1"/>
  <c r="X619" i="2"/>
  <c r="X620" i="2"/>
  <c r="X621" i="2"/>
  <c r="E621" i="22" s="1"/>
  <c r="X622" i="2"/>
  <c r="E622" i="22" s="1"/>
  <c r="X623" i="2"/>
  <c r="E623" i="22" s="1"/>
  <c r="X624" i="2"/>
  <c r="E624" i="22" s="1"/>
  <c r="X625" i="2"/>
  <c r="E625" i="22" s="1"/>
  <c r="X626" i="2"/>
  <c r="E626" i="22" s="1"/>
  <c r="X627" i="2"/>
  <c r="E627" i="22" s="1"/>
  <c r="X628" i="2"/>
  <c r="E628" i="22" s="1"/>
  <c r="X629" i="2"/>
  <c r="E629" i="22" s="1"/>
  <c r="X630" i="2"/>
  <c r="E630" i="22" s="1"/>
  <c r="X631" i="2"/>
  <c r="E631" i="22" s="1"/>
  <c r="X632" i="2"/>
  <c r="E632" i="22" s="1"/>
  <c r="X633" i="2"/>
  <c r="E633" i="22" s="1"/>
  <c r="X634" i="2"/>
  <c r="E634" i="22" s="1"/>
  <c r="X635" i="2"/>
  <c r="E635" i="22" s="1"/>
  <c r="X636" i="2"/>
  <c r="E636" i="22" s="1"/>
  <c r="X637" i="2"/>
  <c r="E637" i="22" s="1"/>
  <c r="X638" i="2"/>
  <c r="E638" i="22" s="1"/>
  <c r="X639" i="2"/>
  <c r="E639" i="22" s="1"/>
  <c r="X640" i="2"/>
  <c r="E640" i="22" s="1"/>
  <c r="X641" i="2"/>
  <c r="E641" i="22" s="1"/>
  <c r="X642" i="2"/>
  <c r="E642" i="22" s="1"/>
  <c r="X643" i="2"/>
  <c r="E643" i="22" s="1"/>
  <c r="X644" i="2"/>
  <c r="E644" i="22" s="1"/>
  <c r="X645" i="2"/>
  <c r="E645" i="22" s="1"/>
  <c r="X646" i="2"/>
  <c r="E646" i="22" s="1"/>
  <c r="X647" i="2"/>
  <c r="E647" i="22" s="1"/>
  <c r="X648" i="2"/>
  <c r="E648" i="22" s="1"/>
  <c r="X649" i="2"/>
  <c r="E649" i="22" s="1"/>
  <c r="X650" i="2"/>
  <c r="E650" i="22" s="1"/>
  <c r="X651" i="2"/>
  <c r="E651" i="22" s="1"/>
  <c r="X652" i="2"/>
  <c r="E652" i="22" s="1"/>
  <c r="X653" i="2"/>
  <c r="E653" i="22" s="1"/>
  <c r="X654" i="2"/>
  <c r="E654" i="22" s="1"/>
  <c r="X655" i="2"/>
  <c r="E655" i="22" s="1"/>
  <c r="X656" i="2"/>
  <c r="E656" i="22" s="1"/>
  <c r="X657" i="2"/>
  <c r="E657" i="22" s="1"/>
  <c r="X658" i="2"/>
  <c r="E658" i="22" s="1"/>
  <c r="X659" i="2"/>
  <c r="E659" i="22" s="1"/>
  <c r="X660" i="2"/>
  <c r="E660" i="22" s="1"/>
  <c r="X661" i="2"/>
  <c r="E661" i="22" s="1"/>
  <c r="X662" i="2"/>
  <c r="E662" i="22" s="1"/>
  <c r="X663" i="2"/>
  <c r="E663" i="22" s="1"/>
  <c r="X664" i="2"/>
  <c r="E664" i="22" s="1"/>
  <c r="X665" i="2"/>
  <c r="E665" i="22" s="1"/>
  <c r="X666" i="2"/>
  <c r="E666" i="22" s="1"/>
  <c r="X667" i="2"/>
  <c r="E667" i="22" s="1"/>
  <c r="X668" i="2"/>
  <c r="E668" i="22" s="1"/>
  <c r="X669" i="2"/>
  <c r="E669" i="22" s="1"/>
  <c r="X670" i="2"/>
  <c r="E670" i="22" s="1"/>
  <c r="X671" i="2"/>
  <c r="E671" i="22" s="1"/>
  <c r="X672" i="2"/>
  <c r="E672" i="22" s="1"/>
  <c r="X673" i="2"/>
  <c r="E673" i="22" s="1"/>
  <c r="X674" i="2"/>
  <c r="E674" i="22" s="1"/>
  <c r="X675" i="2"/>
  <c r="E675" i="22" s="1"/>
  <c r="X676" i="2"/>
  <c r="E676" i="22" s="1"/>
  <c r="X677" i="2"/>
  <c r="E677" i="22" s="1"/>
  <c r="X678" i="2"/>
  <c r="E678" i="22" s="1"/>
  <c r="X679" i="2"/>
  <c r="E679" i="22" s="1"/>
  <c r="X680" i="2"/>
  <c r="E680" i="22" s="1"/>
  <c r="X681" i="2"/>
  <c r="E681" i="22" s="1"/>
  <c r="X682" i="2"/>
  <c r="E682" i="22" s="1"/>
  <c r="X683" i="2"/>
  <c r="E683" i="22" s="1"/>
  <c r="X684" i="2"/>
  <c r="E684" i="22" s="1"/>
  <c r="X685" i="2"/>
  <c r="E685" i="22" s="1"/>
  <c r="X686" i="2"/>
  <c r="E686" i="22" s="1"/>
  <c r="X687" i="2"/>
  <c r="E687" i="22" s="1"/>
  <c r="X688" i="2"/>
  <c r="E688" i="22" s="1"/>
  <c r="X689" i="2"/>
  <c r="E689" i="22" s="1"/>
  <c r="X690" i="2"/>
  <c r="E690" i="22" s="1"/>
  <c r="X691" i="2"/>
  <c r="E691" i="22" s="1"/>
  <c r="X692" i="2"/>
  <c r="E692" i="22" s="1"/>
  <c r="X693" i="2"/>
  <c r="E693" i="22" s="1"/>
  <c r="X694" i="2"/>
  <c r="E694" i="22" s="1"/>
  <c r="X695" i="2"/>
  <c r="E695" i="22" s="1"/>
  <c r="X696" i="2"/>
  <c r="E696" i="22" s="1"/>
  <c r="X697" i="2"/>
  <c r="E697" i="22" s="1"/>
  <c r="X698" i="2"/>
  <c r="E698" i="22" s="1"/>
  <c r="X699" i="2"/>
  <c r="E699" i="22" s="1"/>
  <c r="X700" i="2"/>
  <c r="X701" i="2"/>
  <c r="E701" i="22" s="1"/>
  <c r="X702" i="2"/>
  <c r="E702" i="22" s="1"/>
  <c r="X703" i="2"/>
  <c r="E703" i="22" s="1"/>
  <c r="X704" i="2"/>
  <c r="E704" i="22" s="1"/>
  <c r="X705" i="2"/>
  <c r="E705" i="22" s="1"/>
  <c r="X706" i="2"/>
  <c r="E706" i="22" s="1"/>
  <c r="X707" i="2"/>
  <c r="E707" i="22" s="1"/>
  <c r="X708" i="2"/>
  <c r="E708" i="22" s="1"/>
  <c r="X709" i="2"/>
  <c r="E709" i="22" s="1"/>
  <c r="X710" i="2"/>
  <c r="E710" i="22" s="1"/>
  <c r="X711" i="2"/>
  <c r="E711" i="22" s="1"/>
  <c r="X712" i="2"/>
  <c r="E712" i="22" s="1"/>
  <c r="X713" i="2"/>
  <c r="E713" i="22" s="1"/>
  <c r="X714" i="2"/>
  <c r="E714" i="22" s="1"/>
  <c r="X715" i="2"/>
  <c r="E715" i="22" s="1"/>
  <c r="X716" i="2"/>
  <c r="E716" i="22" s="1"/>
  <c r="X717" i="2"/>
  <c r="E717" i="22" s="1"/>
  <c r="X718" i="2"/>
  <c r="E718" i="22" s="1"/>
  <c r="X719" i="2"/>
  <c r="E719" i="22" s="1"/>
  <c r="X720" i="2"/>
  <c r="E720" i="22" s="1"/>
  <c r="X721" i="2"/>
  <c r="E721" i="22" s="1"/>
  <c r="X722" i="2"/>
  <c r="E722" i="22" s="1"/>
  <c r="X723" i="2"/>
  <c r="E723" i="22" s="1"/>
  <c r="X724" i="2"/>
  <c r="E724" i="22" s="1"/>
  <c r="X725" i="2"/>
  <c r="E725" i="22" s="1"/>
  <c r="X726" i="2"/>
  <c r="E726" i="22" s="1"/>
  <c r="X727" i="2"/>
  <c r="E727" i="22" s="1"/>
  <c r="X728" i="2"/>
  <c r="E728" i="22" s="1"/>
  <c r="X729" i="2"/>
  <c r="E729" i="22" s="1"/>
  <c r="X730" i="2"/>
  <c r="E730" i="22" s="1"/>
  <c r="X731" i="2"/>
  <c r="E731" i="22" s="1"/>
  <c r="X732" i="2"/>
  <c r="E732" i="22" s="1"/>
  <c r="X733" i="2"/>
  <c r="E733" i="22" s="1"/>
  <c r="X734" i="2"/>
  <c r="E734" i="22" s="1"/>
  <c r="X735" i="2"/>
  <c r="E735" i="22" s="1"/>
  <c r="X736" i="2"/>
  <c r="E736" i="22" s="1"/>
  <c r="X737" i="2"/>
  <c r="E737" i="22" s="1"/>
  <c r="X738" i="2"/>
  <c r="E738" i="22" s="1"/>
  <c r="X739" i="2"/>
  <c r="E739" i="22" s="1"/>
  <c r="X740" i="2"/>
  <c r="E740" i="22" s="1"/>
  <c r="X741" i="2"/>
  <c r="E741" i="22" s="1"/>
  <c r="X742" i="2"/>
  <c r="E742" i="22" s="1"/>
  <c r="X743" i="2"/>
  <c r="E743" i="22" s="1"/>
  <c r="X744" i="2"/>
  <c r="E744" i="22" s="1"/>
  <c r="X745" i="2"/>
  <c r="E745" i="22" s="1"/>
  <c r="X746" i="2"/>
  <c r="E746" i="22" s="1"/>
  <c r="X747" i="2"/>
  <c r="E747" i="22" s="1"/>
  <c r="X748" i="2"/>
  <c r="E748" i="22" s="1"/>
  <c r="X749" i="2"/>
  <c r="E749" i="22" s="1"/>
  <c r="X750" i="2"/>
  <c r="E750" i="22" s="1"/>
  <c r="X751" i="2"/>
  <c r="E751" i="22" s="1"/>
  <c r="X752" i="2"/>
  <c r="E752" i="22" s="1"/>
  <c r="X753" i="2"/>
  <c r="E753" i="22" s="1"/>
  <c r="X754" i="2"/>
  <c r="E754" i="22" s="1"/>
  <c r="X755" i="2"/>
  <c r="E755" i="22" s="1"/>
  <c r="X756" i="2"/>
  <c r="E756" i="22" s="1"/>
  <c r="X757" i="2"/>
  <c r="E757" i="22" s="1"/>
  <c r="X758" i="2"/>
  <c r="E758" i="22" s="1"/>
  <c r="X759" i="2"/>
  <c r="E759" i="22" s="1"/>
  <c r="X760" i="2"/>
  <c r="E760" i="22" s="1"/>
  <c r="X761" i="2"/>
  <c r="E761" i="22" s="1"/>
  <c r="X762" i="2"/>
  <c r="E762" i="22" s="1"/>
  <c r="X763" i="2"/>
  <c r="E763" i="22" s="1"/>
  <c r="X764" i="2"/>
  <c r="E764" i="22" s="1"/>
  <c r="X765" i="2"/>
  <c r="E765" i="22" s="1"/>
  <c r="X766" i="2"/>
  <c r="E766" i="22" s="1"/>
  <c r="X767" i="2"/>
  <c r="E767" i="22" s="1"/>
  <c r="X768" i="2"/>
  <c r="E768" i="22" s="1"/>
  <c r="X769" i="2"/>
  <c r="E769" i="22" s="1"/>
  <c r="X770" i="2"/>
  <c r="E770" i="22" s="1"/>
  <c r="X771" i="2"/>
  <c r="E771" i="22" s="1"/>
  <c r="X772" i="2"/>
  <c r="E772" i="22" s="1"/>
  <c r="X773" i="2"/>
  <c r="E773" i="22" s="1"/>
  <c r="X774" i="2"/>
  <c r="E774" i="22" s="1"/>
  <c r="X775" i="2"/>
  <c r="E775" i="22" s="1"/>
  <c r="X776" i="2"/>
  <c r="E776" i="22" s="1"/>
  <c r="X777" i="2"/>
  <c r="E777" i="22" s="1"/>
  <c r="X778" i="2"/>
  <c r="E778" i="22" s="1"/>
  <c r="X779" i="2"/>
  <c r="E779" i="22" s="1"/>
  <c r="X780" i="2"/>
  <c r="E780" i="22" s="1"/>
  <c r="X781" i="2"/>
  <c r="E781" i="22" s="1"/>
  <c r="X782" i="2"/>
  <c r="E782" i="22" s="1"/>
  <c r="X783" i="2"/>
  <c r="E783" i="22" s="1"/>
  <c r="X784" i="2"/>
  <c r="E784" i="22" s="1"/>
  <c r="X785" i="2"/>
  <c r="E785" i="22" s="1"/>
  <c r="X786" i="2"/>
  <c r="E786" i="22" s="1"/>
  <c r="X787" i="2"/>
  <c r="E787" i="22" s="1"/>
  <c r="X788" i="2"/>
  <c r="E788" i="22" s="1"/>
  <c r="X789" i="2"/>
  <c r="E789" i="22" s="1"/>
  <c r="X790" i="2"/>
  <c r="E790" i="22" s="1"/>
  <c r="X791" i="2"/>
  <c r="E791" i="22" s="1"/>
  <c r="X792" i="2"/>
  <c r="E792" i="22" s="1"/>
  <c r="X793" i="2"/>
  <c r="E793" i="22" s="1"/>
  <c r="X794" i="2"/>
  <c r="E794" i="22" s="1"/>
  <c r="X795" i="2"/>
  <c r="E795" i="22" s="1"/>
  <c r="X796" i="2"/>
  <c r="E796" i="22" s="1"/>
  <c r="X797" i="2"/>
  <c r="E797" i="22" s="1"/>
  <c r="X798" i="2"/>
  <c r="E798" i="22" s="1"/>
  <c r="X799" i="2"/>
  <c r="E799" i="22" s="1"/>
  <c r="X800" i="2"/>
  <c r="E800" i="22" s="1"/>
  <c r="X801" i="2"/>
  <c r="E801" i="22" s="1"/>
  <c r="X802" i="2"/>
  <c r="E802" i="22" s="1"/>
  <c r="X803" i="2"/>
  <c r="E803" i="22" s="1"/>
  <c r="X804" i="2"/>
  <c r="E804" i="22" s="1"/>
  <c r="X805" i="2"/>
  <c r="E805" i="22" s="1"/>
  <c r="X806" i="2"/>
  <c r="E806" i="22" s="1"/>
  <c r="X807" i="2"/>
  <c r="E807" i="22" s="1"/>
  <c r="X808" i="2"/>
  <c r="E808" i="22" s="1"/>
  <c r="X809" i="2"/>
  <c r="E809" i="22" s="1"/>
  <c r="X810" i="2"/>
  <c r="E810" i="22" s="1"/>
  <c r="X811" i="2"/>
  <c r="E811" i="22" s="1"/>
  <c r="X812" i="2"/>
  <c r="E812" i="22" s="1"/>
  <c r="X813" i="2"/>
  <c r="E813" i="22" s="1"/>
  <c r="X814" i="2"/>
  <c r="E814" i="22" s="1"/>
  <c r="X815" i="2"/>
  <c r="E815" i="22" s="1"/>
  <c r="X816" i="2"/>
  <c r="E816" i="22" s="1"/>
  <c r="X817" i="2"/>
  <c r="E817" i="22" s="1"/>
  <c r="X818" i="2"/>
  <c r="E818" i="22" s="1"/>
  <c r="X819" i="2"/>
  <c r="E819" i="22" s="1"/>
  <c r="X820" i="2"/>
  <c r="E820" i="22" s="1"/>
  <c r="X821" i="2"/>
  <c r="E821" i="22" s="1"/>
  <c r="X822" i="2"/>
  <c r="E822" i="22" s="1"/>
  <c r="X823" i="2"/>
  <c r="E823" i="22" s="1"/>
  <c r="X824" i="2"/>
  <c r="E824" i="22" s="1"/>
  <c r="X825" i="2"/>
  <c r="E825" i="22" s="1"/>
  <c r="X826" i="2"/>
  <c r="E826" i="22" s="1"/>
  <c r="X827" i="2"/>
  <c r="E827" i="22" s="1"/>
  <c r="X828" i="2"/>
  <c r="E828" i="22" s="1"/>
  <c r="X829" i="2"/>
  <c r="E829" i="22" s="1"/>
  <c r="X830" i="2"/>
  <c r="E830" i="22" s="1"/>
  <c r="X831" i="2"/>
  <c r="E831" i="22" s="1"/>
  <c r="X832" i="2"/>
  <c r="E832" i="22" s="1"/>
  <c r="X833" i="2"/>
  <c r="E833" i="22" s="1"/>
  <c r="X834" i="2"/>
  <c r="E834" i="22" s="1"/>
  <c r="X835" i="2"/>
  <c r="E835" i="22" s="1"/>
  <c r="X836" i="2"/>
  <c r="E836" i="22" s="1"/>
  <c r="X837" i="2"/>
  <c r="X838" i="2"/>
  <c r="E838" i="22" s="1"/>
  <c r="X839" i="2"/>
  <c r="E839" i="22" s="1"/>
  <c r="X840" i="2"/>
  <c r="E840" i="22" s="1"/>
  <c r="X841" i="2"/>
  <c r="E841" i="22" s="1"/>
  <c r="X842" i="2"/>
  <c r="E842" i="22" s="1"/>
  <c r="X843" i="2"/>
  <c r="E843" i="22" s="1"/>
  <c r="X844" i="2"/>
  <c r="E844" i="22" s="1"/>
  <c r="X845" i="2"/>
  <c r="E845" i="22" s="1"/>
  <c r="X846" i="2"/>
  <c r="E846" i="22" s="1"/>
  <c r="X847" i="2"/>
  <c r="E847" i="22" s="1"/>
  <c r="X848" i="2"/>
  <c r="E848" i="22" s="1"/>
  <c r="X849" i="2"/>
  <c r="E849" i="22" s="1"/>
  <c r="X850" i="2"/>
  <c r="E850" i="22" s="1"/>
  <c r="X851" i="2"/>
  <c r="E851" i="22" s="1"/>
  <c r="X852" i="2"/>
  <c r="E852" i="22" s="1"/>
  <c r="X853" i="2"/>
  <c r="E853" i="22" s="1"/>
  <c r="X854" i="2"/>
  <c r="E854" i="22" s="1"/>
  <c r="X855" i="2"/>
  <c r="E855" i="22" s="1"/>
  <c r="X856" i="2"/>
  <c r="E856" i="22" s="1"/>
  <c r="X857" i="2"/>
  <c r="E857" i="22" s="1"/>
  <c r="X858" i="2"/>
  <c r="E858" i="22" s="1"/>
  <c r="X859" i="2"/>
  <c r="E859" i="22" s="1"/>
  <c r="X860" i="2"/>
  <c r="E860" i="22" s="1"/>
  <c r="X861" i="2"/>
  <c r="E861" i="22" s="1"/>
  <c r="X862" i="2"/>
  <c r="E862" i="22" s="1"/>
  <c r="X863" i="2"/>
  <c r="E863" i="22" s="1"/>
  <c r="X864" i="2"/>
  <c r="E864" i="22" s="1"/>
  <c r="X865" i="2"/>
  <c r="E865" i="22" s="1"/>
  <c r="X866" i="2"/>
  <c r="E866" i="22" s="1"/>
  <c r="X867" i="2"/>
  <c r="E867" i="22" s="1"/>
  <c r="X868" i="2"/>
  <c r="E868" i="22" s="1"/>
  <c r="X869" i="2"/>
  <c r="E869" i="22" s="1"/>
  <c r="X870" i="2"/>
  <c r="E870" i="22" s="1"/>
  <c r="X871" i="2"/>
  <c r="E871" i="22" s="1"/>
  <c r="X872" i="2"/>
  <c r="E872" i="22" s="1"/>
  <c r="X873" i="2"/>
  <c r="E873" i="22" s="1"/>
  <c r="X874" i="2"/>
  <c r="E874" i="22" s="1"/>
  <c r="X875" i="2"/>
  <c r="E875" i="22" s="1"/>
  <c r="X876" i="2"/>
  <c r="E876" i="22" s="1"/>
  <c r="X877" i="2"/>
  <c r="E877" i="22" s="1"/>
  <c r="X878" i="2"/>
  <c r="E878" i="22" s="1"/>
  <c r="X879" i="2"/>
  <c r="E879" i="22" s="1"/>
  <c r="X880" i="2"/>
  <c r="E880" i="22" s="1"/>
  <c r="X881" i="2"/>
  <c r="E881" i="22" s="1"/>
  <c r="X882" i="2"/>
  <c r="E882" i="22" s="1"/>
  <c r="X883" i="2"/>
  <c r="E883" i="22" s="1"/>
  <c r="X884" i="2"/>
  <c r="E884" i="22" s="1"/>
  <c r="X885" i="2"/>
  <c r="E885" i="22" s="1"/>
  <c r="X886" i="2"/>
  <c r="E886" i="22" s="1"/>
  <c r="X887" i="2"/>
  <c r="E887" i="22" s="1"/>
  <c r="X888" i="2"/>
  <c r="E888" i="22" s="1"/>
  <c r="X889" i="2"/>
  <c r="E889" i="22" s="1"/>
  <c r="X890" i="2"/>
  <c r="E890" i="22" s="1"/>
  <c r="X891" i="2"/>
  <c r="E891" i="22" s="1"/>
  <c r="X892" i="2"/>
  <c r="E892" i="22" s="1"/>
  <c r="X893" i="2"/>
  <c r="E893" i="22" s="1"/>
  <c r="X894" i="2"/>
  <c r="E894" i="22" s="1"/>
  <c r="X895" i="2"/>
  <c r="E895" i="22" s="1"/>
  <c r="X896" i="2"/>
  <c r="E896" i="22" s="1"/>
  <c r="X897" i="2"/>
  <c r="E897" i="22" s="1"/>
  <c r="X898" i="2"/>
  <c r="E898" i="22" s="1"/>
  <c r="X899" i="2"/>
  <c r="E899" i="22" s="1"/>
  <c r="X900" i="2"/>
  <c r="E900" i="22" s="1"/>
  <c r="X901" i="2"/>
  <c r="E901" i="22" s="1"/>
  <c r="X902" i="2"/>
  <c r="E902" i="22" s="1"/>
  <c r="X903" i="2"/>
  <c r="E903" i="22" s="1"/>
  <c r="X904" i="2"/>
  <c r="E904" i="22" s="1"/>
  <c r="X905" i="2"/>
  <c r="E905" i="22" s="1"/>
  <c r="X906" i="2"/>
  <c r="E906" i="22" s="1"/>
  <c r="X907" i="2"/>
  <c r="E907" i="22" s="1"/>
  <c r="X908" i="2"/>
  <c r="E908" i="22" s="1"/>
  <c r="X909" i="2"/>
  <c r="E909" i="22" s="1"/>
  <c r="X910" i="2"/>
  <c r="E910" i="22" s="1"/>
  <c r="X911" i="2"/>
  <c r="E911" i="22" s="1"/>
  <c r="X912" i="2"/>
  <c r="E912" i="22" s="1"/>
  <c r="X913" i="2"/>
  <c r="E913" i="22" s="1"/>
  <c r="X914" i="2"/>
  <c r="E914" i="22" s="1"/>
  <c r="X915" i="2"/>
  <c r="E915" i="22" s="1"/>
  <c r="X916" i="2"/>
  <c r="E916" i="22" s="1"/>
  <c r="X917" i="2"/>
  <c r="E917" i="22" s="1"/>
  <c r="X918" i="2"/>
  <c r="E918" i="22" s="1"/>
  <c r="X919" i="2"/>
  <c r="E919" i="22" s="1"/>
  <c r="X920" i="2"/>
  <c r="E920" i="22" s="1"/>
  <c r="X921" i="2"/>
  <c r="E921" i="22" s="1"/>
  <c r="X922" i="2"/>
  <c r="E922" i="22" s="1"/>
  <c r="X923" i="2"/>
  <c r="E923" i="22" s="1"/>
  <c r="X924" i="2"/>
  <c r="E924" i="22" s="1"/>
  <c r="X925" i="2"/>
  <c r="E925" i="22" s="1"/>
  <c r="X926" i="2"/>
  <c r="E926" i="22" s="1"/>
  <c r="X927" i="2"/>
  <c r="E927" i="22" s="1"/>
  <c r="X928" i="2"/>
  <c r="E928" i="22" s="1"/>
  <c r="X929" i="2"/>
  <c r="E929" i="22" s="1"/>
  <c r="X930" i="2"/>
  <c r="E930" i="22" s="1"/>
  <c r="X931" i="2"/>
  <c r="E931" i="22" s="1"/>
  <c r="X932" i="2"/>
  <c r="E932" i="22" s="1"/>
  <c r="X933" i="2"/>
  <c r="E933" i="22" s="1"/>
  <c r="X934" i="2"/>
  <c r="E934" i="22" s="1"/>
  <c r="X935" i="2"/>
  <c r="E935" i="22" s="1"/>
  <c r="X936" i="2"/>
  <c r="E936" i="22" s="1"/>
  <c r="X937" i="2"/>
  <c r="E937" i="22" s="1"/>
  <c r="X938" i="2"/>
  <c r="X939" i="2"/>
  <c r="E939" i="22" s="1"/>
  <c r="X940" i="2"/>
  <c r="E940" i="22" s="1"/>
  <c r="X941" i="2"/>
  <c r="E941" i="22" s="1"/>
  <c r="X942" i="2"/>
  <c r="E942" i="22" s="1"/>
  <c r="X943" i="2"/>
  <c r="E943" i="22" s="1"/>
  <c r="X944" i="2"/>
  <c r="E944" i="22" s="1"/>
  <c r="X945" i="2"/>
  <c r="E945" i="22" s="1"/>
  <c r="X946" i="2"/>
  <c r="E946" i="22" s="1"/>
  <c r="X947" i="2"/>
  <c r="E947" i="22" s="1"/>
  <c r="X948" i="2"/>
  <c r="E948" i="22" s="1"/>
  <c r="X949" i="2"/>
  <c r="E949" i="22" s="1"/>
  <c r="X950" i="2"/>
  <c r="E950" i="22" s="1"/>
  <c r="X951" i="2"/>
  <c r="E951" i="22" s="1"/>
  <c r="X952" i="2"/>
  <c r="E952" i="22" s="1"/>
  <c r="X953" i="2"/>
  <c r="E953" i="22" s="1"/>
  <c r="X954" i="2"/>
  <c r="E954" i="22" s="1"/>
  <c r="X955" i="2"/>
  <c r="E955" i="22" s="1"/>
  <c r="X956" i="2"/>
  <c r="E956" i="22" s="1"/>
  <c r="X957" i="2"/>
  <c r="E957" i="22" s="1"/>
  <c r="X958" i="2"/>
  <c r="E958" i="22" s="1"/>
  <c r="X959" i="2"/>
  <c r="E959" i="22" s="1"/>
  <c r="X960" i="2"/>
  <c r="E960" i="22" s="1"/>
  <c r="X961" i="2"/>
  <c r="E961" i="22" s="1"/>
  <c r="X962" i="2"/>
  <c r="E962" i="22" s="1"/>
  <c r="X963" i="2"/>
  <c r="E963" i="22" s="1"/>
  <c r="X964" i="2"/>
  <c r="E964" i="22" s="1"/>
  <c r="X965" i="2"/>
  <c r="E965" i="22" s="1"/>
  <c r="X966" i="2"/>
  <c r="E966" i="22" s="1"/>
  <c r="X967" i="2"/>
  <c r="E967" i="22" s="1"/>
  <c r="X968" i="2"/>
  <c r="E968" i="22" s="1"/>
  <c r="X969" i="2"/>
  <c r="E969" i="22" s="1"/>
  <c r="X970" i="2"/>
  <c r="E970" i="22" s="1"/>
  <c r="X971" i="2"/>
  <c r="E971" i="22" s="1"/>
  <c r="X972" i="2"/>
  <c r="E972" i="22" s="1"/>
  <c r="X973" i="2"/>
  <c r="E973" i="22" s="1"/>
  <c r="X974" i="2"/>
  <c r="E974" i="22" s="1"/>
  <c r="X975" i="2"/>
  <c r="E975" i="22" s="1"/>
  <c r="X976" i="2"/>
  <c r="E976" i="22" s="1"/>
  <c r="X977" i="2"/>
  <c r="E977" i="22" s="1"/>
  <c r="X978" i="2"/>
  <c r="E978" i="22" s="1"/>
  <c r="X979" i="2"/>
  <c r="E979" i="22" s="1"/>
  <c r="X980" i="2"/>
  <c r="E980" i="22" s="1"/>
  <c r="X981" i="2"/>
  <c r="E981" i="22" s="1"/>
  <c r="X982" i="2"/>
  <c r="E982" i="22" s="1"/>
  <c r="X983" i="2"/>
  <c r="E983" i="22" s="1"/>
  <c r="X984" i="2"/>
  <c r="E984" i="22" s="1"/>
  <c r="X985" i="2"/>
  <c r="E985" i="22" s="1"/>
  <c r="X986" i="2"/>
  <c r="E986" i="22" s="1"/>
  <c r="X987" i="2"/>
  <c r="E987" i="22" s="1"/>
  <c r="X988" i="2"/>
  <c r="E988" i="22" s="1"/>
  <c r="X989" i="2"/>
  <c r="E989" i="22" s="1"/>
  <c r="X990" i="2"/>
  <c r="E990" i="22" s="1"/>
  <c r="X991" i="2"/>
  <c r="E991" i="22" s="1"/>
  <c r="X992" i="2"/>
  <c r="E992" i="22" s="1"/>
  <c r="X993" i="2"/>
  <c r="E993" i="22" s="1"/>
  <c r="X994" i="2"/>
  <c r="E994" i="22" s="1"/>
  <c r="X995" i="2"/>
  <c r="E995" i="22" s="1"/>
  <c r="X996" i="2"/>
  <c r="E996" i="22" s="1"/>
  <c r="X997" i="2"/>
  <c r="E997" i="22" s="1"/>
  <c r="X998" i="2"/>
  <c r="E998" i="22" s="1"/>
  <c r="X999" i="2"/>
  <c r="E999" i="22" s="1"/>
  <c r="X1000" i="2"/>
  <c r="E1000" i="22" s="1"/>
  <c r="X1001" i="2"/>
  <c r="E1001" i="22" s="1"/>
  <c r="X1002" i="2"/>
  <c r="E1002" i="22" s="1"/>
  <c r="X1003" i="2"/>
  <c r="E1003" i="22" s="1"/>
  <c r="X1004" i="2"/>
  <c r="E1004" i="22" s="1"/>
  <c r="X1005" i="2"/>
  <c r="E1005" i="22" s="1"/>
  <c r="X1006" i="2"/>
  <c r="E1006" i="22" s="1"/>
  <c r="X1007" i="2"/>
  <c r="E1007" i="22" s="1"/>
  <c r="X1008" i="2"/>
  <c r="E1008" i="22" s="1"/>
  <c r="X1009" i="2"/>
  <c r="E1009" i="22" s="1"/>
  <c r="X1010" i="2"/>
  <c r="E1010" i="22" s="1"/>
  <c r="X1011" i="2"/>
  <c r="E1011" i="22" s="1"/>
  <c r="X1012" i="2"/>
  <c r="E1012" i="22" s="1"/>
  <c r="X1013" i="2"/>
  <c r="E1013" i="22" s="1"/>
  <c r="X1014" i="2"/>
  <c r="E1014" i="22" s="1"/>
  <c r="X1015" i="2"/>
  <c r="E1015" i="22" s="1"/>
  <c r="X1016" i="2"/>
  <c r="E1016" i="22" s="1"/>
  <c r="X1017" i="2"/>
  <c r="E1017" i="22" s="1"/>
  <c r="X1018" i="2"/>
  <c r="E1018" i="22" s="1"/>
  <c r="X1019" i="2"/>
  <c r="E1019" i="22" s="1"/>
  <c r="X1020" i="2"/>
  <c r="E1020" i="22" s="1"/>
  <c r="X1021" i="2"/>
  <c r="E1021" i="22" s="1"/>
  <c r="X1022" i="2"/>
  <c r="E1022" i="22" s="1"/>
  <c r="X1023" i="2"/>
  <c r="E1023" i="22" s="1"/>
  <c r="X1024" i="2"/>
  <c r="E1024" i="22" s="1"/>
  <c r="X1025" i="2"/>
  <c r="E1025" i="22" s="1"/>
  <c r="X1026" i="2"/>
  <c r="E1026" i="22" s="1"/>
  <c r="X1027" i="2"/>
  <c r="E1027" i="22" s="1"/>
  <c r="X1028" i="2"/>
  <c r="E1028" i="22" s="1"/>
  <c r="X1029" i="2"/>
  <c r="E1029" i="22" s="1"/>
  <c r="X1030" i="2"/>
  <c r="E1030" i="22" s="1"/>
  <c r="X1031" i="2"/>
  <c r="E1031" i="22" s="1"/>
  <c r="X1032" i="2"/>
  <c r="E1032" i="22" s="1"/>
  <c r="X1033" i="2"/>
  <c r="E1033" i="22" s="1"/>
  <c r="X1034" i="2"/>
  <c r="E1034" i="22" s="1"/>
  <c r="X1035" i="2"/>
  <c r="E1035" i="22" s="1"/>
  <c r="X1036" i="2"/>
  <c r="E1036" i="22" s="1"/>
  <c r="X1037" i="2"/>
  <c r="E1037" i="22" s="1"/>
  <c r="X1038" i="2"/>
  <c r="E1038" i="22" s="1"/>
  <c r="X1039" i="2"/>
  <c r="E1039" i="22" s="1"/>
  <c r="X1040" i="2"/>
  <c r="E1040" i="22" s="1"/>
  <c r="X1041" i="2"/>
  <c r="E1041" i="22" s="1"/>
  <c r="X1042" i="2"/>
  <c r="E1042" i="22" s="1"/>
  <c r="X1043" i="2"/>
  <c r="E1043" i="22" s="1"/>
  <c r="X1044" i="2"/>
  <c r="E1044" i="22" s="1"/>
  <c r="X1045" i="2"/>
  <c r="E1045" i="22" s="1"/>
  <c r="X1046" i="2"/>
  <c r="E1046" i="22" s="1"/>
  <c r="X1047" i="2"/>
  <c r="E1047" i="22" s="1"/>
  <c r="X1048" i="2"/>
  <c r="E1048" i="22" s="1"/>
  <c r="X1049" i="2"/>
  <c r="E1049" i="22" s="1"/>
  <c r="X1050" i="2"/>
  <c r="E1050" i="22" s="1"/>
  <c r="X1051" i="2"/>
  <c r="E1051" i="22" s="1"/>
  <c r="X1052" i="2"/>
  <c r="E1052" i="22" s="1"/>
  <c r="X1053" i="2"/>
  <c r="E1053" i="22" s="1"/>
  <c r="X1054" i="2"/>
  <c r="E1054" i="22" s="1"/>
  <c r="X1055" i="2"/>
  <c r="E1055" i="22" s="1"/>
  <c r="X1056" i="2"/>
  <c r="E1056" i="22" s="1"/>
  <c r="X1057" i="2"/>
  <c r="E1057" i="22" s="1"/>
  <c r="X1058" i="2"/>
  <c r="E1058" i="22" s="1"/>
  <c r="X1059" i="2"/>
  <c r="E1059" i="22" s="1"/>
  <c r="X1060" i="2"/>
  <c r="E1060" i="22" s="1"/>
  <c r="X1061" i="2"/>
  <c r="E1061" i="22" s="1"/>
  <c r="X1062" i="2"/>
  <c r="E1062" i="22" s="1"/>
  <c r="X1063" i="2"/>
  <c r="E1063" i="22" s="1"/>
  <c r="X1064" i="2"/>
  <c r="E1064" i="22" s="1"/>
  <c r="X1065" i="2"/>
  <c r="E1065" i="22" s="1"/>
  <c r="X1066" i="2"/>
  <c r="E1066" i="22" s="1"/>
  <c r="X1067" i="2"/>
  <c r="E1067" i="22" s="1"/>
  <c r="X1068" i="2"/>
  <c r="E1068" i="22" s="1"/>
  <c r="X1069" i="2"/>
  <c r="E1069" i="22" s="1"/>
  <c r="X1070" i="2"/>
  <c r="E1070" i="22" s="1"/>
  <c r="X1071" i="2"/>
  <c r="E1071" i="22" s="1"/>
  <c r="X1072" i="2"/>
  <c r="E1072" i="22" s="1"/>
  <c r="X1073" i="2"/>
  <c r="E1073" i="22" s="1"/>
  <c r="X1074" i="2"/>
  <c r="E1074" i="22" s="1"/>
  <c r="X1075" i="2"/>
  <c r="E1075" i="22" s="1"/>
  <c r="X1076" i="2"/>
  <c r="E1076" i="22" s="1"/>
  <c r="X1077" i="2"/>
  <c r="E1077" i="22" s="1"/>
  <c r="X1078" i="2"/>
  <c r="E1078" i="22" s="1"/>
  <c r="X1079" i="2"/>
  <c r="E1079" i="22" s="1"/>
  <c r="X1080" i="2"/>
  <c r="E1080" i="22" s="1"/>
  <c r="X1081" i="2"/>
  <c r="E1081" i="22" s="1"/>
  <c r="X1082" i="2"/>
  <c r="E1082" i="22" s="1"/>
  <c r="X1083" i="2"/>
  <c r="E1083" i="22" s="1"/>
  <c r="X1084" i="2"/>
  <c r="E1084" i="22" s="1"/>
  <c r="X1085" i="2"/>
  <c r="E1085" i="22" s="1"/>
  <c r="X1086" i="2"/>
  <c r="E1086" i="22" s="1"/>
  <c r="X1087" i="2"/>
  <c r="E1087" i="22" s="1"/>
  <c r="X1088" i="2"/>
  <c r="E1088" i="22" s="1"/>
  <c r="X1089" i="2"/>
  <c r="E1089" i="22" s="1"/>
  <c r="X1090" i="2"/>
  <c r="E1090" i="22" s="1"/>
  <c r="X1091" i="2"/>
  <c r="E1091" i="22" s="1"/>
  <c r="X1092" i="2"/>
  <c r="E1092" i="22" s="1"/>
  <c r="X1093" i="2"/>
  <c r="E1093" i="22" s="1"/>
  <c r="X1094" i="2"/>
  <c r="E1094" i="22" s="1"/>
  <c r="X1095" i="2"/>
  <c r="E1095" i="22" s="1"/>
  <c r="X1096" i="2"/>
  <c r="E1096" i="22" s="1"/>
  <c r="X1097" i="2"/>
  <c r="E1097" i="22" s="1"/>
  <c r="X1098" i="2"/>
  <c r="E1098" i="22" s="1"/>
  <c r="X1099" i="2"/>
  <c r="E1099" i="22" s="1"/>
  <c r="X1100" i="2"/>
  <c r="E1100" i="22" s="1"/>
  <c r="X1101" i="2"/>
  <c r="E1101" i="22" s="1"/>
  <c r="X1102" i="2"/>
  <c r="E1102" i="22" s="1"/>
  <c r="X1103" i="2"/>
  <c r="E1103" i="22" s="1"/>
  <c r="X1104" i="2"/>
  <c r="E1104" i="22" s="1"/>
  <c r="X1105" i="2"/>
  <c r="E1105" i="22" s="1"/>
  <c r="X1106" i="2"/>
  <c r="E1106" i="22" s="1"/>
  <c r="X1107" i="2"/>
  <c r="E1107" i="22" s="1"/>
  <c r="X1108" i="2"/>
  <c r="E1108" i="22" s="1"/>
  <c r="X1109" i="2"/>
  <c r="E1109" i="22" s="1"/>
  <c r="X1110" i="2"/>
  <c r="E1110" i="22" s="1"/>
  <c r="X1111" i="2"/>
  <c r="E1111" i="22" s="1"/>
  <c r="X1112" i="2"/>
  <c r="E1112" i="22" s="1"/>
  <c r="X1113" i="2"/>
  <c r="E1113" i="22" s="1"/>
  <c r="X1114" i="2"/>
  <c r="E1114" i="22" s="1"/>
  <c r="X1115" i="2"/>
  <c r="E1115" i="22" s="1"/>
  <c r="X1116" i="2"/>
  <c r="E1116" i="22" s="1"/>
  <c r="X1117" i="2"/>
  <c r="E1117" i="22" s="1"/>
  <c r="X1118" i="2"/>
  <c r="E1118" i="22" s="1"/>
  <c r="X1119" i="2"/>
  <c r="E1119" i="22" s="1"/>
  <c r="X1120" i="2"/>
  <c r="E1120" i="22" s="1"/>
  <c r="X1121" i="2"/>
  <c r="E1121" i="22" s="1"/>
  <c r="X1122" i="2"/>
  <c r="E1122" i="22" s="1"/>
  <c r="X1123" i="2"/>
  <c r="E1123" i="22" s="1"/>
  <c r="X1124" i="2"/>
  <c r="E1124" i="22" s="1"/>
  <c r="X1125" i="2"/>
  <c r="E1125" i="22" s="1"/>
  <c r="X1126" i="2"/>
  <c r="E1126" i="22" s="1"/>
  <c r="X1127" i="2"/>
  <c r="E1127" i="22" s="1"/>
  <c r="X1128" i="2"/>
  <c r="E1128" i="22" s="1"/>
  <c r="X1129" i="2"/>
  <c r="E1129" i="22" s="1"/>
  <c r="X1130" i="2"/>
  <c r="E1130" i="22" s="1"/>
  <c r="X1131" i="2"/>
  <c r="E1131" i="22" s="1"/>
  <c r="X1132" i="2"/>
  <c r="E1132" i="22" s="1"/>
  <c r="X1133" i="2"/>
  <c r="E1133" i="22" s="1"/>
  <c r="X1134" i="2"/>
  <c r="E1134" i="22" s="1"/>
  <c r="X1135" i="2"/>
  <c r="E1135" i="22" s="1"/>
  <c r="X1136" i="2"/>
  <c r="E1136" i="22" s="1"/>
  <c r="X1137" i="2"/>
  <c r="E1137" i="22" s="1"/>
  <c r="X1138" i="2"/>
  <c r="E1138" i="22" s="1"/>
  <c r="X1139" i="2"/>
  <c r="E1139" i="22" s="1"/>
  <c r="X1140" i="2"/>
  <c r="E1140" i="22" s="1"/>
  <c r="X1141" i="2"/>
  <c r="E1141" i="22" s="1"/>
  <c r="X1142" i="2"/>
  <c r="E1142" i="22" s="1"/>
  <c r="X1143" i="2"/>
  <c r="E1143" i="22" s="1"/>
  <c r="X1144" i="2"/>
  <c r="E1144" i="22" s="1"/>
  <c r="X1145" i="2"/>
  <c r="E1145" i="22" s="1"/>
  <c r="X1146" i="2"/>
  <c r="E1146" i="22" s="1"/>
  <c r="X1147" i="2"/>
  <c r="E1147" i="22" s="1"/>
  <c r="X1148" i="2"/>
  <c r="E1148" i="22" s="1"/>
  <c r="X1149" i="2"/>
  <c r="E1149" i="22" s="1"/>
  <c r="X1150" i="2"/>
  <c r="E1150" i="22" s="1"/>
  <c r="X1151" i="2"/>
  <c r="E1151" i="22" s="1"/>
  <c r="X1152" i="2"/>
  <c r="E1152" i="22" s="1"/>
  <c r="X1153" i="2"/>
  <c r="E1153" i="22" s="1"/>
  <c r="X1154" i="2"/>
  <c r="E1154" i="22" s="1"/>
  <c r="X1155" i="2"/>
  <c r="X1156" i="2"/>
  <c r="E1156" i="22" s="1"/>
  <c r="X1157" i="2"/>
  <c r="E1157" i="22" s="1"/>
  <c r="X1158" i="2"/>
  <c r="E1158" i="22" s="1"/>
  <c r="X1159" i="2"/>
  <c r="E1159" i="22" s="1"/>
  <c r="X1160" i="2"/>
  <c r="E1160" i="22" s="1"/>
  <c r="X1161" i="2"/>
  <c r="E1161" i="22" s="1"/>
  <c r="X1162" i="2"/>
  <c r="E1162" i="22" s="1"/>
  <c r="X1163" i="2"/>
  <c r="E1163" i="22" s="1"/>
  <c r="X1164" i="2"/>
  <c r="E1164" i="22" s="1"/>
  <c r="X1165" i="2"/>
  <c r="E1165" i="22" s="1"/>
  <c r="X1166" i="2"/>
  <c r="E1166" i="22" s="1"/>
  <c r="X1167" i="2"/>
  <c r="E1167" i="22" s="1"/>
  <c r="X1168" i="2"/>
  <c r="E1168" i="22" s="1"/>
  <c r="X1169" i="2"/>
  <c r="E1169" i="22" s="1"/>
  <c r="X1170" i="2"/>
  <c r="E1170" i="22" s="1"/>
  <c r="X1171" i="2"/>
  <c r="E1171" i="22" s="1"/>
  <c r="X1172" i="2"/>
  <c r="E1172" i="22" s="1"/>
  <c r="X1173" i="2"/>
  <c r="E1173" i="22" s="1"/>
  <c r="X1174" i="2"/>
  <c r="E1174" i="22" s="1"/>
  <c r="X1175" i="2"/>
  <c r="E1175" i="22" s="1"/>
  <c r="X1176" i="2"/>
  <c r="E1176" i="22" s="1"/>
  <c r="X1177" i="2"/>
  <c r="E1177" i="22" s="1"/>
  <c r="X1178" i="2"/>
  <c r="E1178" i="22" s="1"/>
  <c r="X1179" i="2"/>
  <c r="E1179" i="22" s="1"/>
  <c r="X1180" i="2"/>
  <c r="E1180" i="22" s="1"/>
  <c r="X1181" i="2"/>
  <c r="E1181" i="22" s="1"/>
  <c r="X1182" i="2"/>
  <c r="E1182" i="22" s="1"/>
  <c r="X1183" i="2"/>
  <c r="E1183" i="22" s="1"/>
  <c r="X1184" i="2"/>
  <c r="E1184" i="22" s="1"/>
  <c r="X1185" i="2"/>
  <c r="E1185" i="22" s="1"/>
  <c r="X1186" i="2"/>
  <c r="E1186" i="22" s="1"/>
  <c r="X1187" i="2"/>
  <c r="E1187" i="22" s="1"/>
  <c r="X1188" i="2"/>
  <c r="E1188" i="22" s="1"/>
  <c r="X1189" i="2"/>
  <c r="E1189" i="22" s="1"/>
  <c r="X1190" i="2"/>
  <c r="E1190" i="22" s="1"/>
  <c r="X1191" i="2"/>
  <c r="E1191" i="22" s="1"/>
  <c r="X1192" i="2"/>
  <c r="E1192" i="22" s="1"/>
  <c r="X1193" i="2"/>
  <c r="E1193" i="22" s="1"/>
  <c r="X1194" i="2"/>
  <c r="E1194" i="22" s="1"/>
  <c r="X1195" i="2"/>
  <c r="E1195" i="22" s="1"/>
  <c r="X1196" i="2"/>
  <c r="E1196" i="22" s="1"/>
  <c r="X1197" i="2"/>
  <c r="E1197" i="22" s="1"/>
  <c r="X1198" i="2"/>
  <c r="E1198" i="22" s="1"/>
  <c r="X1199" i="2"/>
  <c r="E1199" i="22" s="1"/>
  <c r="X1200" i="2"/>
  <c r="E1200" i="22" s="1"/>
  <c r="X1201" i="2"/>
  <c r="E1201" i="22" s="1"/>
  <c r="X1202" i="2"/>
  <c r="E1202" i="22" s="1"/>
  <c r="X1203" i="2"/>
  <c r="E1203" i="22" s="1"/>
  <c r="X1204" i="2"/>
  <c r="E1204" i="22" s="1"/>
  <c r="X1205" i="2"/>
  <c r="E1205" i="22" s="1"/>
  <c r="X1206" i="2"/>
  <c r="E1206" i="22" s="1"/>
  <c r="X1207" i="2"/>
  <c r="E1207" i="22" s="1"/>
  <c r="X1208" i="2"/>
  <c r="E1208" i="22" s="1"/>
  <c r="X1209" i="2"/>
  <c r="E1209" i="22" s="1"/>
  <c r="X1210" i="2"/>
  <c r="E1210" i="22" s="1"/>
  <c r="X1211" i="2"/>
  <c r="E1211" i="22" s="1"/>
  <c r="X1212" i="2"/>
  <c r="E1212" i="22" s="1"/>
  <c r="X1213" i="2"/>
  <c r="E1213" i="22" s="1"/>
  <c r="X1214" i="2"/>
  <c r="E1214" i="22" s="1"/>
  <c r="X1215" i="2"/>
  <c r="E1215" i="22" s="1"/>
  <c r="X1216" i="2"/>
  <c r="E1216" i="22" s="1"/>
  <c r="X1217" i="2"/>
  <c r="E1217" i="22" s="1"/>
  <c r="X1218" i="2"/>
  <c r="E1218" i="22" s="1"/>
  <c r="X1219" i="2"/>
  <c r="E1219" i="22" s="1"/>
  <c r="X1220" i="2"/>
  <c r="E1220" i="22" s="1"/>
  <c r="X1221" i="2"/>
  <c r="E1221" i="22" s="1"/>
  <c r="X1222" i="2"/>
  <c r="E1222" i="22" s="1"/>
  <c r="X1223" i="2"/>
  <c r="E1223" i="22" s="1"/>
  <c r="X1224" i="2"/>
  <c r="E1224" i="22" s="1"/>
  <c r="X1225" i="2"/>
  <c r="E1225" i="22" s="1"/>
  <c r="X1226" i="2"/>
  <c r="E1226" i="22" s="1"/>
  <c r="X1227" i="2"/>
  <c r="E1227" i="22" s="1"/>
  <c r="X1228" i="2"/>
  <c r="E1228" i="22" s="1"/>
  <c r="X1229" i="2"/>
  <c r="E1229" i="22" s="1"/>
  <c r="X1230" i="2"/>
  <c r="E1230" i="22" s="1"/>
  <c r="X1231" i="2"/>
  <c r="E1231" i="22" s="1"/>
  <c r="X1232" i="2"/>
  <c r="E1232" i="22" s="1"/>
  <c r="X1233" i="2"/>
  <c r="E1233" i="22" s="1"/>
  <c r="X1234" i="2"/>
  <c r="E1234" i="22" s="1"/>
  <c r="X1235" i="2"/>
  <c r="E1235" i="22" s="1"/>
  <c r="X1236" i="2"/>
  <c r="E1236" i="22" s="1"/>
  <c r="X1237" i="2"/>
  <c r="E1237" i="22" s="1"/>
  <c r="X1238" i="2"/>
  <c r="E1238" i="22" s="1"/>
  <c r="X1239" i="2"/>
  <c r="E1239" i="22" s="1"/>
  <c r="X1240" i="2"/>
  <c r="E1240" i="22" s="1"/>
  <c r="X1241" i="2"/>
  <c r="E1241" i="22" s="1"/>
  <c r="X1242" i="2"/>
  <c r="E1242" i="22" s="1"/>
  <c r="X1243" i="2"/>
  <c r="E1243" i="22" s="1"/>
  <c r="X1244" i="2"/>
  <c r="E1244" i="22" s="1"/>
  <c r="X1245" i="2"/>
  <c r="E1245" i="22" s="1"/>
  <c r="X1246" i="2"/>
  <c r="E1246" i="22" s="1"/>
  <c r="X1247" i="2"/>
  <c r="E1247" i="22" s="1"/>
  <c r="X1248" i="2"/>
  <c r="E1248" i="22" s="1"/>
  <c r="X1249" i="2"/>
  <c r="E1249" i="22" s="1"/>
  <c r="X1250" i="2"/>
  <c r="E1250" i="22" s="1"/>
  <c r="X1251" i="2"/>
  <c r="E1251" i="22" s="1"/>
  <c r="X1252" i="2"/>
  <c r="E1252" i="22" s="1"/>
  <c r="X1253" i="2"/>
  <c r="E1253" i="22" s="1"/>
  <c r="X1254" i="2"/>
  <c r="E1254" i="22" s="1"/>
  <c r="X1255" i="2"/>
  <c r="X1256" i="2"/>
  <c r="E1256" i="22" s="1"/>
  <c r="X1257" i="2"/>
  <c r="E1257" i="22" s="1"/>
  <c r="X1258" i="2"/>
  <c r="E1258" i="22" s="1"/>
  <c r="X1259" i="2"/>
  <c r="E1259" i="22" s="1"/>
  <c r="X1260" i="2"/>
  <c r="E1260" i="22" s="1"/>
  <c r="X1261" i="2"/>
  <c r="E1261" i="22" s="1"/>
  <c r="X1262" i="2"/>
  <c r="E1262" i="22" s="1"/>
  <c r="X1263" i="2"/>
  <c r="E1263" i="22" s="1"/>
  <c r="X1264" i="2"/>
  <c r="E1264" i="22" s="1"/>
  <c r="X1265" i="2"/>
  <c r="E1265" i="22" s="1"/>
  <c r="X1266" i="2"/>
  <c r="E1266" i="22" s="1"/>
  <c r="X1267" i="2"/>
  <c r="E1267" i="22" s="1"/>
  <c r="X1268" i="2"/>
  <c r="E1268" i="22" s="1"/>
  <c r="X1269" i="2"/>
  <c r="E1269" i="22" s="1"/>
  <c r="X1270" i="2"/>
  <c r="E1270" i="22" s="1"/>
  <c r="X1271" i="2"/>
  <c r="E1271" i="22" s="1"/>
  <c r="X1272" i="2"/>
  <c r="E1272" i="22" s="1"/>
  <c r="X1273" i="2"/>
  <c r="E1273" i="22" s="1"/>
  <c r="X1274" i="2"/>
  <c r="E1274" i="22" s="1"/>
  <c r="X1275" i="2"/>
  <c r="E1275" i="22" s="1"/>
  <c r="X1276" i="2"/>
  <c r="E1276" i="22" s="1"/>
  <c r="X1277" i="2"/>
  <c r="E1277" i="22" s="1"/>
  <c r="X1278" i="2"/>
  <c r="E1278" i="22" s="1"/>
  <c r="X1279" i="2"/>
  <c r="E1279" i="22" s="1"/>
  <c r="X1280" i="2"/>
  <c r="E1280" i="22" s="1"/>
  <c r="X1281" i="2"/>
  <c r="E1281" i="22" s="1"/>
  <c r="X1282" i="2"/>
  <c r="E1282" i="22" s="1"/>
  <c r="X1283" i="2"/>
  <c r="E1283" i="22" s="1"/>
  <c r="X1284" i="2"/>
  <c r="E1284" i="22" s="1"/>
  <c r="X1285" i="2"/>
  <c r="E1285" i="22" s="1"/>
  <c r="X1286" i="2"/>
  <c r="E1286" i="22" s="1"/>
  <c r="X1287" i="2"/>
  <c r="E1287" i="22" s="1"/>
  <c r="X1288" i="2"/>
  <c r="E1288" i="22" s="1"/>
  <c r="X1289" i="2"/>
  <c r="E1289" i="22" s="1"/>
  <c r="X1290" i="2"/>
  <c r="E1290" i="22" s="1"/>
  <c r="X1291" i="2"/>
  <c r="E1291" i="22" s="1"/>
  <c r="X1292" i="2"/>
  <c r="E1292" i="22" s="1"/>
  <c r="X1293" i="2"/>
  <c r="E1293" i="22" s="1"/>
  <c r="X1294" i="2"/>
  <c r="E1294" i="22" s="1"/>
  <c r="X1295" i="2"/>
  <c r="E1295" i="22" s="1"/>
  <c r="X1296" i="2"/>
  <c r="E1296" i="22" s="1"/>
  <c r="X1297" i="2"/>
  <c r="E1297" i="22" s="1"/>
  <c r="X1298" i="2"/>
  <c r="E1298" i="22" s="1"/>
  <c r="X1299" i="2"/>
  <c r="E1299" i="22" s="1"/>
  <c r="X1300" i="2"/>
  <c r="E1300" i="22" s="1"/>
  <c r="X1301" i="2"/>
  <c r="E1301" i="22" s="1"/>
  <c r="X1302" i="2"/>
  <c r="E1302" i="22" s="1"/>
  <c r="X1303" i="2"/>
  <c r="E1303" i="22" s="1"/>
  <c r="X1304" i="2"/>
  <c r="E1304" i="22" s="1"/>
  <c r="X1305" i="2"/>
  <c r="E1305" i="22" s="1"/>
  <c r="X1306" i="2"/>
  <c r="E1306" i="22" s="1"/>
  <c r="X1307" i="2"/>
  <c r="E1307" i="22" s="1"/>
  <c r="X1308" i="2"/>
  <c r="E1308" i="22" s="1"/>
  <c r="X1309" i="2"/>
  <c r="E1309" i="22" s="1"/>
  <c r="X1310" i="2"/>
  <c r="E1310" i="22" s="1"/>
  <c r="X1311" i="2"/>
  <c r="E1311" i="22" s="1"/>
  <c r="X1312" i="2"/>
  <c r="E1312" i="22" s="1"/>
  <c r="X1313" i="2"/>
  <c r="E1313" i="22" s="1"/>
  <c r="X1314" i="2"/>
  <c r="E1314" i="22" s="1"/>
  <c r="X1315" i="2"/>
  <c r="E1315" i="22" s="1"/>
  <c r="X1316" i="2"/>
  <c r="E1316" i="22" s="1"/>
  <c r="X1317" i="2"/>
  <c r="E1317" i="22" s="1"/>
  <c r="X1318" i="2"/>
  <c r="E1318" i="22" s="1"/>
  <c r="X1319" i="2"/>
  <c r="E1319" i="22" s="1"/>
  <c r="X1320" i="2"/>
  <c r="E1320" i="22" s="1"/>
  <c r="X1321" i="2"/>
  <c r="E1321" i="22" s="1"/>
  <c r="X1322" i="2"/>
  <c r="E1322" i="22" s="1"/>
  <c r="X1323" i="2"/>
  <c r="E1323" i="22" s="1"/>
  <c r="X1324" i="2"/>
  <c r="E1324" i="22" s="1"/>
  <c r="X1325" i="2"/>
  <c r="E1325" i="22" s="1"/>
  <c r="X1326" i="2"/>
  <c r="E1326" i="22" s="1"/>
  <c r="X1327" i="2"/>
  <c r="E1327" i="22" s="1"/>
  <c r="X1328" i="2"/>
  <c r="E1328" i="22" s="1"/>
  <c r="X1329" i="2"/>
  <c r="E1329" i="22" s="1"/>
  <c r="X1330" i="2"/>
  <c r="E1330" i="22" s="1"/>
  <c r="X1331" i="2"/>
  <c r="E1331" i="22" s="1"/>
  <c r="X1332" i="2"/>
  <c r="E1332" i="22" s="1"/>
  <c r="X1333" i="2"/>
  <c r="E1333" i="22" s="1"/>
  <c r="X1334" i="2"/>
  <c r="E1334" i="22" s="1"/>
  <c r="X1335" i="2"/>
  <c r="E1335" i="22" s="1"/>
  <c r="X1336" i="2"/>
  <c r="E1336" i="22" s="1"/>
  <c r="X1337" i="2"/>
  <c r="E1337" i="22" s="1"/>
  <c r="X1338" i="2"/>
  <c r="E1338" i="22" s="1"/>
  <c r="X1339" i="2"/>
  <c r="E1339" i="22" s="1"/>
  <c r="X1340" i="2"/>
  <c r="E1340" i="22" s="1"/>
  <c r="X1341" i="2"/>
  <c r="E1341" i="22" s="1"/>
  <c r="X1342" i="2"/>
  <c r="E1342" i="22" s="1"/>
  <c r="X1343" i="2"/>
  <c r="E1343" i="22" s="1"/>
  <c r="X1344" i="2"/>
  <c r="E1344" i="22" s="1"/>
  <c r="X1345" i="2"/>
  <c r="E1345" i="22" s="1"/>
  <c r="X1346" i="2"/>
  <c r="E1346" i="22" s="1"/>
  <c r="X1347" i="2"/>
  <c r="E1347" i="22" s="1"/>
  <c r="X1348" i="2"/>
  <c r="E1348" i="22" s="1"/>
  <c r="X1349" i="2"/>
  <c r="E1349" i="22" s="1"/>
  <c r="X1350" i="2"/>
  <c r="E1350" i="22" s="1"/>
  <c r="X1351" i="2"/>
  <c r="E1351" i="22" s="1"/>
  <c r="X1352" i="2"/>
  <c r="E1352" i="22" s="1"/>
  <c r="X1353" i="2"/>
  <c r="E1353" i="22" s="1"/>
  <c r="X1354" i="2"/>
  <c r="E1354" i="22" s="1"/>
  <c r="X1355" i="2"/>
  <c r="E1355" i="22" s="1"/>
  <c r="X1356" i="2"/>
  <c r="E1356" i="22" s="1"/>
  <c r="X1357" i="2"/>
  <c r="E1357" i="22" s="1"/>
  <c r="X1358" i="2"/>
  <c r="E1358" i="22" s="1"/>
  <c r="X1359" i="2"/>
  <c r="E1359" i="22" s="1"/>
  <c r="X1360" i="2"/>
  <c r="E1360" i="22" s="1"/>
  <c r="X1361" i="2"/>
  <c r="E1361" i="22" s="1"/>
  <c r="X1362" i="2"/>
  <c r="E1362" i="22" s="1"/>
  <c r="X1363" i="2"/>
  <c r="E1363" i="22" s="1"/>
  <c r="X1364" i="2"/>
  <c r="E1364" i="22" s="1"/>
  <c r="X1365" i="2"/>
  <c r="E1365" i="22" s="1"/>
  <c r="X1366" i="2"/>
  <c r="E1366" i="22" s="1"/>
  <c r="X1367" i="2"/>
  <c r="E1367" i="22" s="1"/>
  <c r="X1368" i="2"/>
  <c r="E1368" i="22" s="1"/>
  <c r="X1369" i="2"/>
  <c r="E1369" i="22" s="1"/>
  <c r="X1370" i="2"/>
  <c r="E1370" i="22" s="1"/>
  <c r="X1371" i="2"/>
  <c r="E1371" i="22" s="1"/>
  <c r="X1372" i="2"/>
  <c r="E1372" i="22" s="1"/>
  <c r="X1373" i="2"/>
  <c r="E1373" i="22" s="1"/>
  <c r="X1374" i="2"/>
  <c r="E1374" i="22" s="1"/>
  <c r="X1375" i="2"/>
  <c r="E1375" i="22" s="1"/>
  <c r="X1376" i="2"/>
  <c r="E1376" i="22" s="1"/>
  <c r="X1377" i="2"/>
  <c r="E1377" i="22" s="1"/>
  <c r="X1378" i="2"/>
  <c r="E1378" i="22" s="1"/>
  <c r="X1379" i="2"/>
  <c r="E1379" i="22" s="1"/>
  <c r="X1380" i="2"/>
  <c r="E1380" i="22" s="1"/>
  <c r="X1381" i="2"/>
  <c r="E1381" i="22" s="1"/>
  <c r="X1382" i="2"/>
  <c r="E1382" i="22" s="1"/>
  <c r="X1383" i="2"/>
  <c r="E1383" i="22" s="1"/>
  <c r="X1384" i="2"/>
  <c r="E1384" i="22" s="1"/>
  <c r="X1385" i="2"/>
  <c r="E1385" i="22" s="1"/>
  <c r="X1386" i="2"/>
  <c r="E1386" i="22" s="1"/>
  <c r="X1387" i="2"/>
  <c r="E1387" i="22" s="1"/>
  <c r="X1388" i="2"/>
  <c r="E1388" i="22" s="1"/>
  <c r="X1389" i="2"/>
  <c r="E1389" i="22" s="1"/>
  <c r="X1390" i="2"/>
  <c r="E1390" i="22" s="1"/>
  <c r="X1391" i="2"/>
  <c r="E1391" i="22" s="1"/>
  <c r="X1392" i="2"/>
  <c r="E1392" i="22" s="1"/>
  <c r="X1393" i="2"/>
  <c r="E1393" i="22" s="1"/>
  <c r="X1394" i="2"/>
  <c r="E1394" i="22" s="1"/>
  <c r="X1395" i="2"/>
  <c r="E1395" i="22" s="1"/>
  <c r="X1396" i="2"/>
  <c r="E1396" i="22" s="1"/>
  <c r="X1397" i="2"/>
  <c r="E1397" i="22" s="1"/>
  <c r="X1398" i="2"/>
  <c r="E1398" i="22" s="1"/>
  <c r="X1399" i="2"/>
  <c r="E1399" i="22" s="1"/>
  <c r="X1400" i="2"/>
  <c r="E1400" i="22" s="1"/>
  <c r="X1401" i="2"/>
  <c r="E1401" i="22" s="1"/>
  <c r="X1402" i="2"/>
  <c r="E1402" i="22" s="1"/>
  <c r="X1403" i="2"/>
  <c r="E1403" i="22" s="1"/>
  <c r="X1404" i="2"/>
  <c r="E1404" i="22" s="1"/>
  <c r="X1405" i="2"/>
  <c r="E1405" i="22" s="1"/>
  <c r="X1406" i="2"/>
  <c r="E1406" i="22" s="1"/>
  <c r="X1407" i="2"/>
  <c r="E1407" i="22" s="1"/>
  <c r="X1408" i="2"/>
  <c r="E1408" i="22" s="1"/>
  <c r="X1409" i="2"/>
  <c r="E1409" i="22" s="1"/>
  <c r="X1410" i="2"/>
  <c r="E1410" i="22" s="1"/>
  <c r="X1411" i="2"/>
  <c r="E1411" i="22" s="1"/>
  <c r="X1412" i="2"/>
  <c r="E1412" i="22" s="1"/>
  <c r="X1413" i="2"/>
  <c r="E1413" i="22" s="1"/>
  <c r="X1414" i="2"/>
  <c r="E1414" i="22" s="1"/>
  <c r="X1415" i="2"/>
  <c r="E1415" i="22" s="1"/>
  <c r="X1416" i="2"/>
  <c r="E1416" i="22" s="1"/>
  <c r="X1417" i="2"/>
  <c r="E1417" i="22" s="1"/>
  <c r="X1418" i="2"/>
  <c r="E1418" i="22" s="1"/>
  <c r="X1419" i="2"/>
  <c r="E1419" i="22" s="1"/>
  <c r="X1420" i="2"/>
  <c r="E1420" i="22" s="1"/>
  <c r="X1421" i="2"/>
  <c r="E1421" i="22" s="1"/>
  <c r="X1422" i="2"/>
  <c r="E1422" i="22" s="1"/>
  <c r="X1423" i="2"/>
  <c r="E1423" i="22" s="1"/>
  <c r="X1424" i="2"/>
  <c r="E1424" i="22" s="1"/>
  <c r="X1425" i="2"/>
  <c r="E1425" i="22" s="1"/>
  <c r="X1426" i="2"/>
  <c r="E1426" i="22" s="1"/>
  <c r="X1427" i="2"/>
  <c r="E1427" i="22" s="1"/>
  <c r="X1428" i="2"/>
  <c r="E1428" i="22" s="1"/>
  <c r="X1429" i="2"/>
  <c r="E1429" i="22" s="1"/>
  <c r="X1430" i="2"/>
  <c r="E1430" i="22" s="1"/>
  <c r="X1431" i="2"/>
  <c r="E1431" i="22" s="1"/>
  <c r="X1432" i="2"/>
  <c r="E1432" i="22" s="1"/>
  <c r="X1433" i="2"/>
  <c r="E1433" i="22" s="1"/>
  <c r="X1434" i="2"/>
  <c r="E1434" i="22" s="1"/>
  <c r="X1435" i="2"/>
  <c r="E1435" i="22" s="1"/>
  <c r="X1436" i="2"/>
  <c r="E1436" i="22" s="1"/>
  <c r="X1437" i="2"/>
  <c r="E1437" i="22" s="1"/>
  <c r="X1438" i="2"/>
  <c r="E1438" i="22" s="1"/>
  <c r="X1439" i="2"/>
  <c r="E1439" i="22" s="1"/>
  <c r="X1440" i="2"/>
  <c r="E1440" i="22" s="1"/>
  <c r="X1441" i="2"/>
  <c r="E1441" i="22" s="1"/>
  <c r="X1442" i="2"/>
  <c r="E1442" i="22" s="1"/>
  <c r="X1443" i="2"/>
  <c r="E1443" i="22" s="1"/>
  <c r="X1444" i="2"/>
  <c r="E1444" i="22" s="1"/>
  <c r="X1445" i="2"/>
  <c r="E1445" i="22" s="1"/>
  <c r="X1446" i="2"/>
  <c r="E1446" i="22" s="1"/>
  <c r="X1447" i="2"/>
  <c r="E1447" i="22" s="1"/>
  <c r="X1448" i="2"/>
  <c r="E1448" i="22" s="1"/>
  <c r="X1449" i="2"/>
  <c r="E1449" i="22" s="1"/>
  <c r="X1450" i="2"/>
  <c r="E1450" i="22" s="1"/>
  <c r="X1451" i="2"/>
  <c r="E1451" i="22" s="1"/>
  <c r="X1452" i="2"/>
  <c r="E1452" i="22" s="1"/>
  <c r="X1453" i="2"/>
  <c r="E1453" i="22" s="1"/>
  <c r="X1454" i="2"/>
  <c r="E1454" i="22" s="1"/>
  <c r="X1455" i="2"/>
  <c r="E1455" i="22" s="1"/>
  <c r="X1456" i="2"/>
  <c r="E1456" i="22" s="1"/>
  <c r="X1457" i="2"/>
  <c r="E1457" i="22" s="1"/>
  <c r="X1458" i="2"/>
  <c r="E1458" i="22" s="1"/>
  <c r="X1459" i="2"/>
  <c r="E1459" i="22" s="1"/>
  <c r="X1460" i="2"/>
  <c r="E1460" i="22" s="1"/>
  <c r="X1461" i="2"/>
  <c r="E1461" i="22" s="1"/>
  <c r="X1462" i="2"/>
  <c r="E1462" i="22" s="1"/>
  <c r="X1463" i="2"/>
  <c r="E1463" i="22" s="1"/>
  <c r="X1464" i="2"/>
  <c r="E1464" i="22" s="1"/>
  <c r="X1465" i="2"/>
  <c r="E1465" i="22" s="1"/>
  <c r="X1466" i="2"/>
  <c r="E1466" i="22" s="1"/>
  <c r="X1467" i="2"/>
  <c r="E1467" i="22" s="1"/>
  <c r="X1468" i="2"/>
  <c r="E1468" i="22" s="1"/>
  <c r="X1469" i="2"/>
  <c r="E1469" i="22" s="1"/>
  <c r="X1470" i="2"/>
  <c r="E1470" i="22" s="1"/>
  <c r="X1471" i="2"/>
  <c r="E1471" i="22" s="1"/>
  <c r="X1472" i="2"/>
  <c r="E1472" i="22" s="1"/>
  <c r="X1473" i="2"/>
  <c r="E1473" i="22" s="1"/>
  <c r="X1474" i="2"/>
  <c r="E1474" i="22" s="1"/>
  <c r="X1475" i="2"/>
  <c r="E1475" i="22" s="1"/>
  <c r="X1476" i="2"/>
  <c r="E1476" i="22" s="1"/>
  <c r="X1477" i="2"/>
  <c r="E1477" i="22" s="1"/>
  <c r="X1478" i="2"/>
  <c r="E1478" i="22" s="1"/>
  <c r="X1479" i="2"/>
  <c r="E1479" i="22" s="1"/>
  <c r="X1480" i="2"/>
  <c r="E1480" i="22" s="1"/>
  <c r="X1481" i="2"/>
  <c r="E1481" i="22" s="1"/>
  <c r="X1482" i="2"/>
  <c r="E1482" i="22" s="1"/>
  <c r="X1483" i="2"/>
  <c r="E1483" i="22" s="1"/>
  <c r="X1484" i="2"/>
  <c r="E1484" i="22" s="1"/>
  <c r="X1485" i="2"/>
  <c r="E1485" i="22" s="1"/>
  <c r="X1486" i="2"/>
  <c r="E1486" i="22" s="1"/>
  <c r="X1487" i="2"/>
  <c r="E1487" i="22" s="1"/>
  <c r="X1488" i="2"/>
  <c r="E1488" i="22" s="1"/>
  <c r="X1489" i="2"/>
  <c r="E1489" i="22" s="1"/>
  <c r="X1490" i="2"/>
  <c r="E1490" i="22" s="1"/>
  <c r="X1491" i="2"/>
  <c r="E1491" i="22" s="1"/>
  <c r="X1492" i="2"/>
  <c r="E1492" i="22" s="1"/>
  <c r="X1493" i="2"/>
  <c r="E1493" i="22" s="1"/>
  <c r="X1494" i="2"/>
  <c r="E1494" i="22" s="1"/>
  <c r="X1495" i="2"/>
  <c r="E1495" i="22" s="1"/>
  <c r="X1496" i="2"/>
  <c r="E1496" i="22" s="1"/>
  <c r="X1497" i="2"/>
  <c r="E1497" i="22" s="1"/>
  <c r="X1498" i="2"/>
  <c r="E1498" i="22" s="1"/>
  <c r="X1499" i="2"/>
  <c r="E1499" i="22" s="1"/>
  <c r="X1500" i="2"/>
  <c r="E1500" i="22" s="1"/>
  <c r="X1501" i="2"/>
  <c r="E1501" i="22" s="1"/>
  <c r="X1502" i="2"/>
  <c r="E1502" i="22" s="1"/>
  <c r="X1503" i="2"/>
  <c r="E1503" i="22" s="1"/>
  <c r="X1504" i="2"/>
  <c r="E1504" i="22" s="1"/>
  <c r="X1505" i="2"/>
  <c r="E1505" i="22" s="1"/>
  <c r="X1506" i="2"/>
  <c r="E1506" i="22" s="1"/>
  <c r="X1507" i="2"/>
  <c r="E1507" i="22" s="1"/>
  <c r="X1508" i="2"/>
  <c r="E1508" i="22" s="1"/>
  <c r="X1509" i="2"/>
  <c r="E1509" i="22" s="1"/>
  <c r="X1510" i="2"/>
  <c r="E1510" i="22" s="1"/>
  <c r="X1511" i="2"/>
  <c r="E1511" i="22" s="1"/>
  <c r="X1512" i="2"/>
  <c r="E1512" i="22" s="1"/>
  <c r="X1513" i="2"/>
  <c r="E1513" i="22" s="1"/>
  <c r="X1514" i="2"/>
  <c r="E1514" i="22" s="1"/>
  <c r="X1515" i="2"/>
  <c r="E1515" i="22" s="1"/>
  <c r="X1516" i="2"/>
  <c r="E1516" i="22" s="1"/>
  <c r="X1517" i="2"/>
  <c r="E1517" i="22" s="1"/>
  <c r="X1518" i="2"/>
  <c r="E1518" i="22" s="1"/>
  <c r="X1519" i="2"/>
  <c r="E1519" i="22" s="1"/>
  <c r="X1520" i="2"/>
  <c r="E1520" i="22" s="1"/>
  <c r="X1521" i="2"/>
  <c r="E1521" i="22" s="1"/>
  <c r="X1522" i="2"/>
  <c r="E1522" i="22" s="1"/>
  <c r="X1523" i="2"/>
  <c r="E1523" i="22" s="1"/>
  <c r="X1524" i="2"/>
  <c r="E1524" i="22" s="1"/>
  <c r="X1525" i="2"/>
  <c r="E1525" i="22" s="1"/>
  <c r="X1526" i="2"/>
  <c r="E1526" i="22" s="1"/>
  <c r="X1527" i="2"/>
  <c r="E1527" i="22" s="1"/>
  <c r="X1528" i="2"/>
  <c r="E1528" i="22" s="1"/>
  <c r="X1529" i="2"/>
  <c r="E1529" i="22" s="1"/>
  <c r="X1530" i="2"/>
  <c r="E1530" i="22" s="1"/>
  <c r="X1531" i="2"/>
  <c r="E1531" i="22" s="1"/>
  <c r="X1532" i="2"/>
  <c r="E1532" i="22" s="1"/>
  <c r="X1533" i="2"/>
  <c r="E1533" i="22" s="1"/>
  <c r="X1534" i="2"/>
  <c r="E1534" i="22" s="1"/>
  <c r="X1535" i="2"/>
  <c r="E1535" i="22" s="1"/>
  <c r="X1536" i="2"/>
  <c r="E1536" i="22" s="1"/>
  <c r="X1537" i="2"/>
  <c r="E1537" i="22" s="1"/>
  <c r="X1538" i="2"/>
  <c r="E1538" i="22" s="1"/>
  <c r="X1539" i="2"/>
  <c r="E1539" i="22" s="1"/>
  <c r="X1540" i="2"/>
  <c r="E1540" i="22" s="1"/>
  <c r="X1541" i="2"/>
  <c r="E1541" i="22" s="1"/>
  <c r="X1542" i="2"/>
  <c r="E1542" i="22" s="1"/>
  <c r="X1543" i="2"/>
  <c r="E1543" i="22" s="1"/>
  <c r="X1544" i="2"/>
  <c r="E1544" i="22" s="1"/>
  <c r="X1545" i="2"/>
  <c r="E1545" i="22" s="1"/>
  <c r="X1546" i="2"/>
  <c r="E1546" i="22" s="1"/>
  <c r="X1547" i="2"/>
  <c r="E1547" i="22" s="1"/>
  <c r="X1548" i="2"/>
  <c r="E1548" i="22" s="1"/>
  <c r="X1549" i="2"/>
  <c r="E1549" i="22" s="1"/>
  <c r="X1550" i="2"/>
  <c r="E1550" i="22" s="1"/>
  <c r="X1551" i="2"/>
  <c r="E1551" i="22" s="1"/>
  <c r="X1552" i="2"/>
  <c r="E1552" i="22" s="1"/>
  <c r="X1553" i="2"/>
  <c r="E1553" i="22" s="1"/>
  <c r="X1554" i="2"/>
  <c r="E1554" i="22" s="1"/>
  <c r="X1555" i="2"/>
  <c r="E1555" i="22" s="1"/>
  <c r="X1556" i="2"/>
  <c r="E1556" i="22" s="1"/>
  <c r="X1557" i="2"/>
  <c r="E1557" i="22" s="1"/>
  <c r="X1558" i="2"/>
  <c r="E1558" i="22" s="1"/>
  <c r="X1559" i="2"/>
  <c r="E1559" i="22" s="1"/>
  <c r="X1560" i="2"/>
  <c r="E1560" i="22" s="1"/>
  <c r="X1561" i="2"/>
  <c r="E1561" i="22" s="1"/>
  <c r="X1562" i="2"/>
  <c r="E1562" i="22" s="1"/>
  <c r="X1563" i="2"/>
  <c r="E1563" i="22" s="1"/>
  <c r="X1564" i="2"/>
  <c r="E1564" i="22" s="1"/>
  <c r="X1565" i="2"/>
  <c r="E1565" i="22" s="1"/>
  <c r="X1566" i="2"/>
  <c r="E1566" i="22" s="1"/>
  <c r="X1567" i="2"/>
  <c r="E1567" i="22" s="1"/>
  <c r="X1568" i="2"/>
  <c r="E1568" i="22" s="1"/>
  <c r="X1569" i="2"/>
  <c r="E1569" i="22" s="1"/>
  <c r="X1570" i="2"/>
  <c r="E1570" i="22" s="1"/>
  <c r="X1571" i="2"/>
  <c r="E1571" i="22" s="1"/>
  <c r="X1572" i="2"/>
  <c r="E1572" i="22" s="1"/>
  <c r="X1573" i="2"/>
  <c r="E1573" i="22" s="1"/>
  <c r="X1574" i="2"/>
  <c r="E1574" i="22" s="1"/>
  <c r="X1575" i="2"/>
  <c r="E1575" i="22" s="1"/>
  <c r="X1576" i="2"/>
  <c r="E1576" i="22" s="1"/>
  <c r="X1577" i="2"/>
  <c r="E1577" i="22" s="1"/>
  <c r="X1578" i="2"/>
  <c r="E1578" i="22" s="1"/>
  <c r="X1579" i="2"/>
  <c r="E1579" i="22" s="1"/>
  <c r="X1580" i="2"/>
  <c r="E1580" i="22" s="1"/>
  <c r="X1581" i="2"/>
  <c r="E1581" i="22" s="1"/>
  <c r="X1582" i="2"/>
  <c r="E1582" i="22" s="1"/>
  <c r="X1583" i="2"/>
  <c r="E1583" i="22" s="1"/>
  <c r="X1584" i="2"/>
  <c r="E1584" i="22" s="1"/>
  <c r="X1585" i="2"/>
  <c r="E1585" i="22" s="1"/>
  <c r="X1586" i="2"/>
  <c r="E1586" i="22" s="1"/>
  <c r="X1587" i="2"/>
  <c r="E1587" i="22" s="1"/>
  <c r="X1588" i="2"/>
  <c r="E1588" i="22" s="1"/>
  <c r="X1589" i="2"/>
  <c r="E1589" i="22" s="1"/>
  <c r="X1590" i="2"/>
  <c r="E1590" i="22" s="1"/>
  <c r="X1591" i="2"/>
  <c r="E1591" i="22" s="1"/>
  <c r="X1592" i="2"/>
  <c r="E1592" i="22" s="1"/>
  <c r="X1593" i="2"/>
  <c r="E1593" i="22" s="1"/>
  <c r="X1594" i="2"/>
  <c r="E1594" i="22" s="1"/>
  <c r="X1595" i="2"/>
  <c r="E1595" i="22" s="1"/>
  <c r="X1596" i="2"/>
  <c r="E1596" i="22" s="1"/>
  <c r="X1597" i="2"/>
  <c r="E1597" i="22" s="1"/>
  <c r="X1598" i="2"/>
  <c r="E1598" i="22" s="1"/>
  <c r="X1599" i="2"/>
  <c r="E1599" i="22" s="1"/>
  <c r="X1600" i="2"/>
  <c r="E1600" i="22" s="1"/>
  <c r="X1601" i="2"/>
  <c r="E1601" i="22" s="1"/>
  <c r="X1602" i="2"/>
  <c r="E1602" i="22" s="1"/>
  <c r="X1603" i="2"/>
  <c r="E1603" i="22" s="1"/>
  <c r="X1604" i="2"/>
  <c r="E1604" i="22" s="1"/>
  <c r="X1605" i="2"/>
  <c r="E1605" i="22" s="1"/>
  <c r="X1606" i="2"/>
  <c r="E1606" i="22" s="1"/>
  <c r="X1607" i="2"/>
  <c r="E1607" i="22" s="1"/>
  <c r="X1608" i="2"/>
  <c r="E1608" i="22" s="1"/>
  <c r="X1609" i="2"/>
  <c r="E1609" i="22" s="1"/>
  <c r="X1610" i="2"/>
  <c r="E1610" i="22" s="1"/>
  <c r="X1611" i="2"/>
  <c r="E1611" i="22" s="1"/>
  <c r="X1612" i="2"/>
  <c r="E1612" i="22" s="1"/>
  <c r="X1613" i="2"/>
  <c r="E1613" i="22" s="1"/>
  <c r="X1614" i="2"/>
  <c r="E1614" i="22" s="1"/>
  <c r="X1615" i="2"/>
  <c r="E1615" i="22" s="1"/>
  <c r="X1616" i="2"/>
  <c r="E1616" i="22" s="1"/>
  <c r="X1617" i="2"/>
  <c r="E1617" i="22" s="1"/>
  <c r="X1618" i="2"/>
  <c r="E1618" i="22" s="1"/>
  <c r="X1619" i="2"/>
  <c r="E1619" i="22" s="1"/>
  <c r="X1620" i="2"/>
  <c r="E1620" i="22" s="1"/>
  <c r="X1621" i="2"/>
  <c r="E1621" i="22" s="1"/>
  <c r="X1622" i="2"/>
  <c r="E1622" i="22" s="1"/>
  <c r="X1623" i="2"/>
  <c r="E1623" i="22" s="1"/>
  <c r="X1624" i="2"/>
  <c r="E1624" i="22" s="1"/>
  <c r="X1625" i="2"/>
  <c r="E1625" i="22" s="1"/>
  <c r="X1626" i="2"/>
  <c r="E1626" i="22" s="1"/>
  <c r="X1627" i="2"/>
  <c r="E1627" i="22" s="1"/>
  <c r="X1628" i="2"/>
  <c r="E1628" i="22" s="1"/>
  <c r="X1629" i="2"/>
  <c r="E1629" i="22" s="1"/>
  <c r="X1630" i="2"/>
  <c r="E1630" i="22" s="1"/>
  <c r="X1631" i="2"/>
  <c r="E1631" i="22" s="1"/>
  <c r="X1632" i="2"/>
  <c r="E1632" i="22" s="1"/>
  <c r="X1633" i="2"/>
  <c r="E1633" i="22" s="1"/>
  <c r="X1634" i="2"/>
  <c r="E1634" i="22" s="1"/>
  <c r="X1635" i="2"/>
  <c r="E1635" i="22" s="1"/>
  <c r="X1636" i="2"/>
  <c r="E1636" i="22" s="1"/>
  <c r="X1637" i="2"/>
  <c r="E1637" i="22" s="1"/>
  <c r="X1638" i="2"/>
  <c r="E1638" i="22" s="1"/>
  <c r="X1639" i="2"/>
  <c r="E1639" i="22" s="1"/>
  <c r="X1640" i="2"/>
  <c r="E1640" i="22" s="1"/>
  <c r="X1641" i="2"/>
  <c r="E1641" i="22" s="1"/>
  <c r="X1642" i="2"/>
  <c r="E1642" i="22" s="1"/>
  <c r="X1643" i="2"/>
  <c r="E1643" i="22" s="1"/>
  <c r="X1644" i="2"/>
  <c r="E1644" i="22" s="1"/>
  <c r="X1645" i="2"/>
  <c r="E1645" i="22" s="1"/>
  <c r="X1646" i="2"/>
  <c r="E1646" i="22" s="1"/>
  <c r="X1647" i="2"/>
  <c r="E1647" i="22" s="1"/>
  <c r="X1648" i="2"/>
  <c r="E1648" i="22" s="1"/>
  <c r="X1649" i="2"/>
  <c r="E1649" i="22" s="1"/>
  <c r="X1650" i="2"/>
  <c r="E1650" i="22" s="1"/>
  <c r="X1651" i="2"/>
  <c r="E1651" i="22" s="1"/>
  <c r="X1652" i="2"/>
  <c r="E1652" i="22" s="1"/>
  <c r="X1653" i="2"/>
  <c r="E1653" i="22" s="1"/>
  <c r="X1654" i="2"/>
  <c r="E1654" i="22" s="1"/>
  <c r="X1655" i="2"/>
  <c r="E1655" i="22" s="1"/>
  <c r="X1656" i="2"/>
  <c r="E1656" i="22" s="1"/>
  <c r="X1657" i="2"/>
  <c r="E1657" i="22" s="1"/>
  <c r="X1658" i="2"/>
  <c r="E1658" i="22" s="1"/>
  <c r="X1659" i="2"/>
  <c r="E1659" i="22" s="1"/>
  <c r="X1660" i="2"/>
  <c r="E1660" i="22" s="1"/>
  <c r="X1661" i="2"/>
  <c r="E1661" i="22" s="1"/>
  <c r="X1662" i="2"/>
  <c r="E1662" i="22" s="1"/>
  <c r="X1663" i="2"/>
  <c r="E1663" i="22" s="1"/>
  <c r="X1664" i="2"/>
  <c r="E1664" i="22" s="1"/>
  <c r="X1665" i="2"/>
  <c r="E1665" i="22" s="1"/>
  <c r="X1666" i="2"/>
  <c r="E1666" i="22" s="1"/>
  <c r="X1667" i="2"/>
  <c r="E1667" i="22" s="1"/>
  <c r="X1668" i="2"/>
  <c r="E1668" i="22" s="1"/>
  <c r="X1669" i="2"/>
  <c r="E1669" i="22" s="1"/>
  <c r="X1670" i="2"/>
  <c r="E1670" i="22" s="1"/>
  <c r="X1671" i="2"/>
  <c r="E1671" i="22" s="1"/>
  <c r="X1672" i="2"/>
  <c r="E1672" i="22" s="1"/>
  <c r="X1673" i="2"/>
  <c r="E1673" i="22" s="1"/>
  <c r="X1674" i="2"/>
  <c r="E1674" i="22" s="1"/>
  <c r="X1675" i="2"/>
  <c r="E1675" i="22" s="1"/>
  <c r="X1676" i="2"/>
  <c r="E1676" i="22" s="1"/>
  <c r="X1677" i="2"/>
  <c r="E1677" i="22" s="1"/>
  <c r="X1678" i="2"/>
  <c r="E1678" i="22" s="1"/>
  <c r="X1679" i="2"/>
  <c r="E1679" i="22" s="1"/>
  <c r="X1680" i="2"/>
  <c r="E1680" i="22" s="1"/>
  <c r="X1681" i="2"/>
  <c r="E1681" i="22" s="1"/>
  <c r="X1682" i="2"/>
  <c r="E1682" i="22" s="1"/>
  <c r="X1683" i="2"/>
  <c r="E1683" i="22" s="1"/>
  <c r="X1684" i="2"/>
  <c r="E1684" i="22" s="1"/>
  <c r="X1685" i="2"/>
  <c r="E1685" i="22" s="1"/>
  <c r="X1686" i="2"/>
  <c r="E1686" i="22" s="1"/>
  <c r="X1687" i="2"/>
  <c r="E1687" i="22" s="1"/>
  <c r="X1688" i="2"/>
  <c r="E1688" i="22" s="1"/>
  <c r="X1689" i="2"/>
  <c r="E1689" i="22" s="1"/>
  <c r="X1690" i="2"/>
  <c r="E1690" i="22" s="1"/>
  <c r="X1691" i="2"/>
  <c r="E1691" i="22" s="1"/>
  <c r="X1692" i="2"/>
  <c r="E1692" i="22" s="1"/>
  <c r="X1693" i="2"/>
  <c r="E1693" i="22" s="1"/>
  <c r="X1694" i="2"/>
  <c r="E1694" i="22" s="1"/>
  <c r="X1695" i="2"/>
  <c r="E1695" i="22" s="1"/>
  <c r="X1696" i="2"/>
  <c r="E1696" i="22" s="1"/>
  <c r="X1697" i="2"/>
  <c r="E1697" i="22" s="1"/>
  <c r="X1698" i="2"/>
  <c r="E1698" i="22" s="1"/>
  <c r="X1699" i="2"/>
  <c r="E1699" i="22" s="1"/>
  <c r="X1700" i="2"/>
  <c r="E1700" i="22" s="1"/>
  <c r="X1701" i="2"/>
  <c r="E1701" i="22" s="1"/>
  <c r="X1702" i="2"/>
  <c r="E1702" i="22" s="1"/>
  <c r="X1703" i="2"/>
  <c r="E1703" i="22" s="1"/>
  <c r="X1704" i="2"/>
  <c r="E1704" i="22" s="1"/>
  <c r="X1705" i="2"/>
  <c r="E1705" i="22" s="1"/>
  <c r="X1706" i="2"/>
  <c r="E1706" i="22" s="1"/>
  <c r="X1707" i="2"/>
  <c r="E1707" i="22" s="1"/>
  <c r="X1708" i="2"/>
  <c r="E1708" i="22" s="1"/>
  <c r="X1709" i="2"/>
  <c r="E1709" i="22" s="1"/>
  <c r="X1710" i="2"/>
  <c r="E1710" i="22" s="1"/>
  <c r="X1711" i="2"/>
  <c r="E1711" i="22" s="1"/>
  <c r="X1712" i="2"/>
  <c r="E1712" i="22" s="1"/>
  <c r="X1713" i="2"/>
  <c r="E1713" i="22" s="1"/>
  <c r="X1714" i="2"/>
  <c r="E1714" i="22" s="1"/>
  <c r="X1715" i="2"/>
  <c r="E1715" i="22" s="1"/>
  <c r="X1716" i="2"/>
  <c r="E1716" i="22" s="1"/>
  <c r="X1717" i="2"/>
  <c r="E1717" i="22" s="1"/>
  <c r="X1718" i="2"/>
  <c r="E1718" i="22" s="1"/>
  <c r="X1719" i="2"/>
  <c r="E1719" i="22" s="1"/>
  <c r="X1720" i="2"/>
  <c r="E1720" i="22" s="1"/>
  <c r="X1721" i="2"/>
  <c r="E1721" i="22" s="1"/>
  <c r="X1722" i="2"/>
  <c r="E1722" i="22" s="1"/>
  <c r="X1723" i="2"/>
  <c r="E1723" i="22" s="1"/>
  <c r="X1724" i="2"/>
  <c r="E1724" i="22" s="1"/>
  <c r="X1725" i="2"/>
  <c r="E1725" i="22" s="1"/>
  <c r="X1726" i="2"/>
  <c r="E1726" i="22" s="1"/>
  <c r="X1727" i="2"/>
  <c r="E1727" i="22" s="1"/>
  <c r="X1728" i="2"/>
  <c r="E1728" i="22" s="1"/>
  <c r="X1729" i="2"/>
  <c r="E1729" i="22" s="1"/>
  <c r="X1730" i="2"/>
  <c r="E1730" i="22" s="1"/>
  <c r="X1731" i="2"/>
  <c r="E1731" i="22" s="1"/>
  <c r="X1732" i="2"/>
  <c r="E1732" i="22" s="1"/>
  <c r="X1733" i="2"/>
  <c r="E1733" i="22" s="1"/>
  <c r="X1734" i="2"/>
  <c r="E1734" i="22" s="1"/>
  <c r="X1735" i="2"/>
  <c r="E1735" i="22" s="1"/>
  <c r="X1736" i="2"/>
  <c r="E1736" i="22" s="1"/>
  <c r="X1737" i="2"/>
  <c r="E1737" i="22" s="1"/>
  <c r="X1738" i="2"/>
  <c r="E1738" i="22" s="1"/>
  <c r="X1739" i="2"/>
  <c r="E1739" i="22" s="1"/>
  <c r="X1740" i="2"/>
  <c r="E1740" i="22" s="1"/>
  <c r="X1741" i="2"/>
  <c r="E1741" i="22" s="1"/>
  <c r="X1742" i="2"/>
  <c r="E1742" i="22" s="1"/>
  <c r="X1743" i="2"/>
  <c r="E1743" i="22" s="1"/>
  <c r="X1744" i="2"/>
  <c r="E1744" i="22" s="1"/>
  <c r="X1745" i="2"/>
  <c r="E1745" i="22" s="1"/>
  <c r="X1746" i="2"/>
  <c r="E1746" i="22" s="1"/>
  <c r="X1747" i="2"/>
  <c r="E1747" i="22" s="1"/>
  <c r="X1748" i="2"/>
  <c r="E1748" i="22" s="1"/>
  <c r="X1749" i="2"/>
  <c r="E1749" i="22" s="1"/>
  <c r="X1750" i="2"/>
  <c r="E1750" i="22" s="1"/>
  <c r="X1751" i="2"/>
  <c r="E1751" i="22" s="1"/>
  <c r="X1752" i="2"/>
  <c r="E1752" i="22" s="1"/>
  <c r="X1753" i="2"/>
  <c r="E1753" i="22" s="1"/>
  <c r="X1754" i="2"/>
  <c r="E1754" i="22" s="1"/>
  <c r="X1755" i="2"/>
  <c r="E1755" i="22" s="1"/>
  <c r="X1756" i="2"/>
  <c r="E1756" i="22" s="1"/>
  <c r="X1757" i="2"/>
  <c r="E1757" i="22" s="1"/>
  <c r="X1758" i="2"/>
  <c r="E1758" i="22" s="1"/>
  <c r="X1759" i="2"/>
  <c r="E1759" i="22" s="1"/>
  <c r="X1760" i="2"/>
  <c r="E1760" i="22" s="1"/>
  <c r="X1761" i="2"/>
  <c r="E1761" i="22" s="1"/>
  <c r="X1762" i="2"/>
  <c r="E1762" i="22" s="1"/>
  <c r="X1763" i="2"/>
  <c r="E1763" i="22" s="1"/>
  <c r="X1764" i="2"/>
  <c r="E1764" i="22" s="1"/>
  <c r="X1765" i="2"/>
  <c r="E1765" i="22" s="1"/>
  <c r="X1766" i="2"/>
  <c r="E1766" i="22" s="1"/>
  <c r="X1767" i="2"/>
  <c r="E1767" i="22" s="1"/>
  <c r="X1768" i="2"/>
  <c r="E1768" i="22" s="1"/>
  <c r="X1769" i="2"/>
  <c r="E1769" i="22" s="1"/>
  <c r="X1770" i="2"/>
  <c r="E1770" i="22" s="1"/>
  <c r="X1771" i="2"/>
  <c r="E1771" i="22" s="1"/>
  <c r="X1772" i="2"/>
  <c r="E1772" i="22" s="1"/>
  <c r="X1773" i="2"/>
  <c r="E1773" i="22" s="1"/>
  <c r="X1774" i="2"/>
  <c r="E1774" i="22" s="1"/>
  <c r="X1775" i="2"/>
  <c r="E1775" i="22" s="1"/>
  <c r="X1776" i="2"/>
  <c r="E1776" i="22" s="1"/>
  <c r="X1777" i="2"/>
  <c r="E1777" i="22" s="1"/>
  <c r="X1778" i="2"/>
  <c r="E1778" i="22" s="1"/>
  <c r="X1779" i="2"/>
  <c r="E1779" i="22" s="1"/>
  <c r="X1780" i="2"/>
  <c r="E1780" i="22" s="1"/>
  <c r="X1781" i="2"/>
  <c r="E1781" i="22" s="1"/>
  <c r="X1782" i="2"/>
  <c r="E1782" i="22" s="1"/>
  <c r="X1783" i="2"/>
  <c r="E1783" i="22" s="1"/>
  <c r="X1784" i="2"/>
  <c r="E1784" i="22" s="1"/>
  <c r="X1785" i="2"/>
  <c r="E1785" i="22" s="1"/>
  <c r="X1786" i="2"/>
  <c r="E1786" i="22" s="1"/>
  <c r="X1787" i="2"/>
  <c r="E1787" i="22" s="1"/>
  <c r="X1788" i="2"/>
  <c r="E1788" i="22" s="1"/>
  <c r="X1789" i="2"/>
  <c r="E1789" i="22" s="1"/>
  <c r="X1790" i="2"/>
  <c r="E1790" i="22" s="1"/>
  <c r="X1791" i="2"/>
  <c r="E1791" i="22" s="1"/>
  <c r="X1792" i="2"/>
  <c r="E1792" i="22" s="1"/>
  <c r="X1793" i="2"/>
  <c r="E1793" i="22" s="1"/>
  <c r="X1794" i="2"/>
  <c r="E1794" i="22" s="1"/>
  <c r="X1795" i="2"/>
  <c r="E1795" i="22" s="1"/>
  <c r="X1796" i="2"/>
  <c r="E1796" i="22" s="1"/>
  <c r="X1797" i="2"/>
  <c r="E1797" i="22" s="1"/>
  <c r="X1798" i="2"/>
  <c r="E1798" i="22" s="1"/>
  <c r="X1799" i="2"/>
  <c r="E1799" i="22" s="1"/>
  <c r="X1800" i="2"/>
  <c r="E1800" i="22" s="1"/>
  <c r="X1801" i="2"/>
  <c r="E1801" i="22" s="1"/>
  <c r="X1802" i="2"/>
  <c r="X1803" i="2"/>
  <c r="E1803" i="22" s="1"/>
  <c r="X1804" i="2"/>
  <c r="E1804" i="22" s="1"/>
  <c r="X1805" i="2"/>
  <c r="E1805" i="22" s="1"/>
  <c r="X1806" i="2"/>
  <c r="E1806" i="22" s="1"/>
  <c r="X1807" i="2"/>
  <c r="E1807" i="22" s="1"/>
  <c r="X1808" i="2"/>
  <c r="E1808" i="22" s="1"/>
  <c r="X1809" i="2"/>
  <c r="E1809" i="22" s="1"/>
  <c r="X1810" i="2"/>
  <c r="E1810" i="22" s="1"/>
  <c r="X1811" i="2"/>
  <c r="E1811" i="22" s="1"/>
  <c r="X1812" i="2"/>
  <c r="E1812" i="22" s="1"/>
  <c r="X1813" i="2"/>
  <c r="E1813" i="22" s="1"/>
  <c r="X1814" i="2"/>
  <c r="E1814" i="22" s="1"/>
  <c r="X1815" i="2"/>
  <c r="E1815" i="22" s="1"/>
  <c r="X1816" i="2"/>
  <c r="E1816" i="22" s="1"/>
  <c r="X1817" i="2"/>
  <c r="E1817" i="22" s="1"/>
  <c r="X1818" i="2"/>
  <c r="E1818" i="22" s="1"/>
  <c r="X1819" i="2"/>
  <c r="E1819" i="22" s="1"/>
  <c r="X1820" i="2"/>
  <c r="E1820" i="22" s="1"/>
  <c r="X1821" i="2"/>
  <c r="E1821" i="22" s="1"/>
  <c r="X1822" i="2"/>
  <c r="E1822" i="22" s="1"/>
  <c r="X1823" i="2"/>
  <c r="E1823" i="22" s="1"/>
  <c r="X1824" i="2"/>
  <c r="E1824" i="22" s="1"/>
  <c r="X1825" i="2"/>
  <c r="E1825" i="22" s="1"/>
  <c r="X1826" i="2"/>
  <c r="E1826" i="22" s="1"/>
  <c r="X1827" i="2"/>
  <c r="E1827" i="22" s="1"/>
  <c r="X1828" i="2"/>
  <c r="E1828" i="22" s="1"/>
  <c r="X1829" i="2"/>
  <c r="E1829" i="22" s="1"/>
  <c r="X1830" i="2"/>
  <c r="E1830" i="22" s="1"/>
  <c r="X1831" i="2"/>
  <c r="E1831" i="22" s="1"/>
  <c r="X1832" i="2"/>
  <c r="E1832" i="22" s="1"/>
  <c r="X1833" i="2"/>
  <c r="E1833" i="22" s="1"/>
  <c r="X1834" i="2"/>
  <c r="E1834" i="22" s="1"/>
  <c r="X1835" i="2"/>
  <c r="E1835" i="22" s="1"/>
  <c r="X1836" i="2"/>
  <c r="E1836" i="22" s="1"/>
  <c r="X1837" i="2"/>
  <c r="E1837" i="22" s="1"/>
  <c r="X1838" i="2"/>
  <c r="E1838" i="22" s="1"/>
  <c r="X1839" i="2"/>
  <c r="E1839" i="22" s="1"/>
  <c r="X1840" i="2"/>
  <c r="E1840" i="22" s="1"/>
  <c r="X1841" i="2"/>
  <c r="E1841" i="22" s="1"/>
  <c r="X1842" i="2"/>
  <c r="E1842" i="22" s="1"/>
  <c r="X1843" i="2"/>
  <c r="E1843" i="22" s="1"/>
  <c r="X1844" i="2"/>
  <c r="E1844" i="22" s="1"/>
  <c r="X1845" i="2"/>
  <c r="E1845" i="22" s="1"/>
  <c r="X1846" i="2"/>
  <c r="E1846" i="22" s="1"/>
  <c r="X1847" i="2"/>
  <c r="E1847" i="22" s="1"/>
  <c r="X1848" i="2"/>
  <c r="E1848" i="22" s="1"/>
  <c r="X1849" i="2"/>
  <c r="E1849" i="22" s="1"/>
  <c r="X1850" i="2"/>
  <c r="E1850" i="22" s="1"/>
  <c r="X1851" i="2"/>
  <c r="E1851" i="22" s="1"/>
  <c r="X1852" i="2"/>
  <c r="E1852" i="22" s="1"/>
  <c r="X1853" i="2"/>
  <c r="E1853" i="22" s="1"/>
  <c r="X1854" i="2"/>
  <c r="E1854" i="22" s="1"/>
  <c r="X1855" i="2"/>
  <c r="E1855" i="22" s="1"/>
  <c r="X1856" i="2"/>
  <c r="E1856" i="22" s="1"/>
  <c r="X1857" i="2"/>
  <c r="E1857" i="22" s="1"/>
  <c r="X1858" i="2"/>
  <c r="E1858" i="22" s="1"/>
  <c r="X1859" i="2"/>
  <c r="E1859" i="22" s="1"/>
  <c r="X1860" i="2"/>
  <c r="E1860" i="22" s="1"/>
  <c r="X1861" i="2"/>
  <c r="E1861" i="22" s="1"/>
  <c r="X1862" i="2"/>
  <c r="E1862" i="22" s="1"/>
  <c r="X1863" i="2"/>
  <c r="E1863" i="22" s="1"/>
  <c r="X1864" i="2"/>
  <c r="E1864" i="22" s="1"/>
  <c r="X1865" i="2"/>
  <c r="E1865" i="22" s="1"/>
  <c r="X1866" i="2"/>
  <c r="E1866" i="22" s="1"/>
  <c r="X1867" i="2"/>
  <c r="E1867" i="22" s="1"/>
  <c r="X1868" i="2"/>
  <c r="E1868" i="22" s="1"/>
  <c r="X1869" i="2"/>
  <c r="E1869" i="22" s="1"/>
  <c r="X1870" i="2"/>
  <c r="E1870" i="22" s="1"/>
  <c r="X1871" i="2"/>
  <c r="E1871" i="22" s="1"/>
  <c r="X1872" i="2"/>
  <c r="E1872" i="22" s="1"/>
  <c r="X1873" i="2"/>
  <c r="E1873" i="22" s="1"/>
  <c r="X1874" i="2"/>
  <c r="E1874" i="22" s="1"/>
  <c r="X1875" i="2"/>
  <c r="E1875" i="22" s="1"/>
  <c r="X1876" i="2"/>
  <c r="X1877" i="2"/>
  <c r="E1877" i="22" s="1"/>
  <c r="X1878" i="2"/>
  <c r="E1878" i="22" s="1"/>
  <c r="X1879" i="2"/>
  <c r="E1879" i="22" s="1"/>
  <c r="X1880" i="2"/>
  <c r="E1880" i="22" s="1"/>
  <c r="X1881" i="2"/>
  <c r="E1881" i="22" s="1"/>
  <c r="X1882" i="2"/>
  <c r="E1882" i="22" s="1"/>
  <c r="X1883" i="2"/>
  <c r="E1883" i="22" s="1"/>
  <c r="X1884" i="2"/>
  <c r="E1884" i="22" s="1"/>
  <c r="X1885" i="2"/>
  <c r="E1885" i="22" s="1"/>
  <c r="X1886" i="2"/>
  <c r="E1886" i="22" s="1"/>
  <c r="X1887" i="2"/>
  <c r="E1887" i="22" s="1"/>
  <c r="X1888" i="2"/>
  <c r="E1888" i="22" s="1"/>
  <c r="X1889" i="2"/>
  <c r="E1889" i="22" s="1"/>
  <c r="X1890" i="2"/>
  <c r="E1890" i="22" s="1"/>
  <c r="X1891" i="2"/>
  <c r="E1891" i="22" s="1"/>
  <c r="X1892" i="2"/>
  <c r="E1892" i="22" s="1"/>
  <c r="X1893" i="2"/>
  <c r="E1893" i="22" s="1"/>
  <c r="X1894" i="2"/>
  <c r="E1894" i="22" s="1"/>
  <c r="X1895" i="2"/>
  <c r="E1895" i="22" s="1"/>
  <c r="X1896" i="2"/>
  <c r="E1896" i="22" s="1"/>
  <c r="X1897" i="2"/>
  <c r="E1897" i="22" s="1"/>
  <c r="X1898" i="2"/>
  <c r="E1898" i="22" s="1"/>
  <c r="X1899" i="2"/>
  <c r="E1899" i="22" s="1"/>
  <c r="X1900" i="2"/>
  <c r="E1900" i="22" s="1"/>
  <c r="X1901" i="2"/>
  <c r="E1901" i="22" s="1"/>
  <c r="X1902" i="2"/>
  <c r="E1902" i="22" s="1"/>
  <c r="X1903" i="2"/>
  <c r="E1903" i="22" s="1"/>
  <c r="X1904" i="2"/>
  <c r="E1904" i="22" s="1"/>
  <c r="X1905" i="2"/>
  <c r="E1905" i="22" s="1"/>
  <c r="X1906" i="2"/>
  <c r="E1906" i="22" s="1"/>
  <c r="X1907" i="2"/>
  <c r="E1907" i="22" s="1"/>
  <c r="X1908" i="2"/>
  <c r="E1908" i="22" s="1"/>
  <c r="X1909" i="2"/>
  <c r="E1909" i="22" s="1"/>
  <c r="X1910" i="2"/>
  <c r="E1910" i="22" s="1"/>
  <c r="X1911" i="2"/>
  <c r="E1911" i="22" s="1"/>
  <c r="X1912" i="2"/>
  <c r="E1912" i="22" s="1"/>
  <c r="X1913" i="2"/>
  <c r="E1913" i="22" s="1"/>
  <c r="X1914" i="2"/>
  <c r="X1915" i="2"/>
  <c r="X1916" i="2"/>
  <c r="E1916" i="22" s="1"/>
  <c r="X1917" i="2"/>
  <c r="E1917" i="22" s="1"/>
  <c r="X1918" i="2"/>
  <c r="E1918" i="22" s="1"/>
  <c r="X1919" i="2"/>
  <c r="E1919" i="22" s="1"/>
  <c r="X1920" i="2"/>
  <c r="E1920" i="22" s="1"/>
  <c r="X1921" i="2"/>
  <c r="E1921" i="22" s="1"/>
  <c r="X1922" i="2"/>
  <c r="E1922" i="22" s="1"/>
  <c r="X1923" i="2"/>
  <c r="E1923" i="22" s="1"/>
  <c r="X1924" i="2"/>
  <c r="E1924" i="22" s="1"/>
  <c r="X1925" i="2"/>
  <c r="E1925" i="22" s="1"/>
  <c r="X1926" i="2"/>
  <c r="E1926" i="22" s="1"/>
  <c r="X1927" i="2"/>
  <c r="E1927" i="22" s="1"/>
  <c r="X1928" i="2"/>
  <c r="E1928" i="22" s="1"/>
  <c r="X1929" i="2"/>
  <c r="E1929" i="22" s="1"/>
  <c r="X1930" i="2"/>
  <c r="E1930" i="22" s="1"/>
  <c r="X1931" i="2"/>
  <c r="E1931" i="22" s="1"/>
  <c r="X1932" i="2"/>
  <c r="E1932" i="22" s="1"/>
  <c r="X1933" i="2"/>
  <c r="E1933" i="22" s="1"/>
  <c r="X1934" i="2"/>
  <c r="E1934" i="22" s="1"/>
  <c r="X1935" i="2"/>
  <c r="E1935" i="22" s="1"/>
  <c r="X1936" i="2"/>
  <c r="E1936" i="22" s="1"/>
  <c r="X1937" i="2"/>
  <c r="E1937" i="22" s="1"/>
  <c r="X1938" i="2"/>
  <c r="E1938" i="22" s="1"/>
  <c r="X1939" i="2"/>
  <c r="E1939" i="22" s="1"/>
  <c r="X1940" i="2"/>
  <c r="E1940" i="22" s="1"/>
  <c r="X1941" i="2"/>
  <c r="E1941" i="22" s="1"/>
  <c r="X1942" i="2"/>
  <c r="E1942" i="22" s="1"/>
  <c r="X1943" i="2"/>
  <c r="E1943" i="22" s="1"/>
  <c r="X1944" i="2"/>
  <c r="E1944" i="22" s="1"/>
  <c r="X1945" i="2"/>
  <c r="E1945" i="22" s="1"/>
  <c r="X1946" i="2"/>
  <c r="E1946" i="22" s="1"/>
  <c r="X1947" i="2"/>
  <c r="E1947" i="22" s="1"/>
  <c r="X1948" i="2"/>
  <c r="E1948" i="22" s="1"/>
  <c r="X1949" i="2"/>
  <c r="E1949" i="22" s="1"/>
  <c r="X1950" i="2"/>
  <c r="E1950" i="22" s="1"/>
  <c r="X1951" i="2"/>
  <c r="E1951" i="22" s="1"/>
  <c r="X1956" i="2"/>
  <c r="X1957" i="2"/>
  <c r="X1960" i="2"/>
  <c r="X1961" i="2"/>
  <c r="X1962" i="2"/>
  <c r="E1955" i="22" s="1"/>
  <c r="X1967" i="2"/>
  <c r="E1956" i="22" s="1"/>
  <c r="X1971" i="2"/>
  <c r="E1957" i="22" s="1"/>
  <c r="X1974" i="2"/>
  <c r="X1977" i="2"/>
  <c r="E1958" i="22" s="1"/>
  <c r="X1982" i="2"/>
  <c r="X1983" i="2"/>
  <c r="X1987" i="2"/>
  <c r="E1959" i="22" s="1"/>
  <c r="X1988" i="2"/>
  <c r="E1960" i="22" s="1"/>
  <c r="X1993" i="2"/>
  <c r="X1994" i="2"/>
  <c r="E1961" i="22" s="1"/>
  <c r="X1996" i="2"/>
  <c r="E1962" i="22" s="1"/>
  <c r="X1997" i="2"/>
  <c r="E1963" i="22" s="1"/>
  <c r="X1999" i="2"/>
  <c r="X2001" i="2"/>
  <c r="E1964" i="22" s="1"/>
  <c r="Z2" i="2"/>
  <c r="G2" i="22" s="1"/>
  <c r="J2" i="22"/>
  <c r="J3" i="22"/>
  <c r="J4" i="22"/>
  <c r="J5" i="22"/>
  <c r="J6" i="22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1" i="22"/>
  <c r="J72" i="22"/>
  <c r="J73" i="22"/>
  <c r="J74" i="22"/>
  <c r="J75" i="22"/>
  <c r="J76" i="22"/>
  <c r="J77" i="22"/>
  <c r="J78" i="22"/>
  <c r="J79" i="22"/>
  <c r="J80" i="22"/>
  <c r="J81" i="22"/>
  <c r="J82" i="22"/>
  <c r="J83" i="22"/>
  <c r="J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101" i="22"/>
  <c r="J102" i="22"/>
  <c r="J103" i="22"/>
  <c r="J104" i="22"/>
  <c r="J105" i="22"/>
  <c r="J106" i="22"/>
  <c r="J107" i="22"/>
  <c r="J108" i="22"/>
  <c r="J109" i="22"/>
  <c r="J110" i="22"/>
  <c r="J111" i="22"/>
  <c r="J112" i="22"/>
  <c r="J113" i="22"/>
  <c r="J114" i="22"/>
  <c r="J115" i="22"/>
  <c r="J116" i="22"/>
  <c r="J117" i="22"/>
  <c r="J118" i="22"/>
  <c r="J119" i="22"/>
  <c r="J120" i="22"/>
  <c r="J121" i="22"/>
  <c r="J122" i="22"/>
  <c r="J123" i="22"/>
  <c r="J124" i="22"/>
  <c r="J125" i="22"/>
  <c r="J126" i="22"/>
  <c r="J127" i="22"/>
  <c r="J128" i="22"/>
  <c r="J129" i="22"/>
  <c r="J130" i="22"/>
  <c r="J131" i="22"/>
  <c r="J132" i="22"/>
  <c r="J133" i="22"/>
  <c r="J134" i="22"/>
  <c r="J135" i="22"/>
  <c r="J136" i="22"/>
  <c r="J137" i="22"/>
  <c r="J138" i="22"/>
  <c r="J139" i="22"/>
  <c r="J140" i="22"/>
  <c r="J141" i="22"/>
  <c r="J142" i="22"/>
  <c r="J143" i="22"/>
  <c r="J144" i="22"/>
  <c r="J145" i="22"/>
  <c r="J146" i="22"/>
  <c r="J147" i="22"/>
  <c r="J148" i="22"/>
  <c r="J149" i="22"/>
  <c r="J150" i="22"/>
  <c r="J151" i="22"/>
  <c r="J152" i="22"/>
  <c r="J153" i="22"/>
  <c r="J154" i="22"/>
  <c r="J155" i="22"/>
  <c r="J156" i="22"/>
  <c r="J157" i="22"/>
  <c r="J158" i="22"/>
  <c r="J159" i="22"/>
  <c r="J160" i="22"/>
  <c r="J161" i="22"/>
  <c r="J162" i="22"/>
  <c r="J163" i="22"/>
  <c r="J164" i="22"/>
  <c r="J165" i="22"/>
  <c r="J166" i="22"/>
  <c r="J167" i="22"/>
  <c r="J168" i="22"/>
  <c r="J169" i="22"/>
  <c r="J170" i="22"/>
  <c r="J171" i="22"/>
  <c r="J172" i="22"/>
  <c r="J173" i="22"/>
  <c r="J174" i="22"/>
  <c r="J175" i="22"/>
  <c r="J176" i="22"/>
  <c r="J177" i="22"/>
  <c r="J178" i="22"/>
  <c r="J179" i="22"/>
  <c r="J180" i="22"/>
  <c r="J181" i="22"/>
  <c r="J182" i="22"/>
  <c r="J183" i="22"/>
  <c r="J184" i="22"/>
  <c r="J185" i="22"/>
  <c r="J186" i="22"/>
  <c r="J187" i="22"/>
  <c r="J188" i="22"/>
  <c r="J189" i="22"/>
  <c r="J190" i="22"/>
  <c r="J191" i="22"/>
  <c r="J192" i="22"/>
  <c r="J193" i="22"/>
  <c r="J194" i="22"/>
  <c r="J195" i="22"/>
  <c r="J196" i="22"/>
  <c r="J197" i="22"/>
  <c r="J198" i="22"/>
  <c r="J199" i="22"/>
  <c r="J200" i="22"/>
  <c r="J201" i="22"/>
  <c r="J202" i="22"/>
  <c r="J203" i="22"/>
  <c r="J204" i="22"/>
  <c r="J205" i="22"/>
  <c r="J206" i="22"/>
  <c r="J207" i="22"/>
  <c r="J208" i="22"/>
  <c r="J209" i="22"/>
  <c r="J210" i="22"/>
  <c r="J211" i="22"/>
  <c r="J212" i="22"/>
  <c r="J213" i="22"/>
  <c r="J214" i="22"/>
  <c r="J215" i="22"/>
  <c r="J216" i="22"/>
  <c r="J217" i="22"/>
  <c r="J218" i="22"/>
  <c r="J219" i="22"/>
  <c r="J220" i="22"/>
  <c r="J221" i="22"/>
  <c r="J222" i="22"/>
  <c r="J223" i="22"/>
  <c r="J224" i="22"/>
  <c r="J225" i="22"/>
  <c r="J226" i="22"/>
  <c r="J227" i="22"/>
  <c r="J228" i="22"/>
  <c r="J229" i="22"/>
  <c r="J230" i="22"/>
  <c r="J231" i="22"/>
  <c r="J232" i="22"/>
  <c r="J233" i="22"/>
  <c r="J234" i="22"/>
  <c r="J235" i="22"/>
  <c r="J236" i="22"/>
  <c r="J237" i="22"/>
  <c r="J238" i="22"/>
  <c r="J239" i="22"/>
  <c r="J240" i="22"/>
  <c r="J241" i="22"/>
  <c r="J242" i="22"/>
  <c r="J243" i="22"/>
  <c r="J244" i="22"/>
  <c r="J245" i="22"/>
  <c r="J246" i="22"/>
  <c r="J247" i="22"/>
  <c r="J248" i="22"/>
  <c r="J249" i="22"/>
  <c r="J250" i="22"/>
  <c r="J251" i="22"/>
  <c r="J252" i="22"/>
  <c r="J253" i="22"/>
  <c r="J254" i="22"/>
  <c r="J255" i="22"/>
  <c r="J256" i="22"/>
  <c r="J257" i="22"/>
  <c r="J258" i="22"/>
  <c r="J259" i="22"/>
  <c r="J260" i="22"/>
  <c r="J261" i="22"/>
  <c r="J262" i="22"/>
  <c r="J263" i="22"/>
  <c r="J264" i="22"/>
  <c r="J265" i="22"/>
  <c r="J266" i="22"/>
  <c r="J267" i="22"/>
  <c r="J268" i="22"/>
  <c r="J269" i="22"/>
  <c r="J270" i="22"/>
  <c r="J271" i="22"/>
  <c r="J272" i="22"/>
  <c r="J273" i="22"/>
  <c r="J274" i="22"/>
  <c r="J275" i="22"/>
  <c r="J276" i="22"/>
  <c r="J277" i="22"/>
  <c r="J278" i="22"/>
  <c r="J279" i="22"/>
  <c r="J280" i="22"/>
  <c r="J281" i="22"/>
  <c r="J282" i="22"/>
  <c r="J283" i="22"/>
  <c r="J284" i="22"/>
  <c r="J285" i="22"/>
  <c r="J286" i="22"/>
  <c r="J287" i="22"/>
  <c r="J288" i="22"/>
  <c r="J289" i="22"/>
  <c r="J290" i="22"/>
  <c r="J291" i="22"/>
  <c r="J292" i="22"/>
  <c r="J293" i="22"/>
  <c r="J294" i="22"/>
  <c r="J295" i="22"/>
  <c r="J296" i="22"/>
  <c r="J297" i="22"/>
  <c r="J298" i="22"/>
  <c r="J299" i="22"/>
  <c r="J300" i="22"/>
  <c r="J301" i="22"/>
  <c r="J302" i="22"/>
  <c r="J303" i="22"/>
  <c r="J304" i="22"/>
  <c r="J305" i="22"/>
  <c r="J306" i="22"/>
  <c r="J307" i="22"/>
  <c r="J308" i="22"/>
  <c r="J309" i="22"/>
  <c r="J310" i="22"/>
  <c r="J311" i="22"/>
  <c r="J312" i="22"/>
  <c r="J313" i="22"/>
  <c r="J314" i="22"/>
  <c r="J315" i="22"/>
  <c r="J316" i="22"/>
  <c r="J317" i="22"/>
  <c r="J318" i="22"/>
  <c r="J319" i="22"/>
  <c r="J320" i="22"/>
  <c r="J321" i="22"/>
  <c r="J322" i="22"/>
  <c r="J323" i="22"/>
  <c r="J324" i="22"/>
  <c r="J325" i="22"/>
  <c r="J326" i="22"/>
  <c r="J327" i="22"/>
  <c r="J328" i="22"/>
  <c r="J329" i="22"/>
  <c r="J330" i="22"/>
  <c r="J331" i="22"/>
  <c r="J332" i="22"/>
  <c r="J333" i="22"/>
  <c r="J334" i="22"/>
  <c r="J335" i="22"/>
  <c r="J336" i="22"/>
  <c r="J337" i="22"/>
  <c r="J338" i="22"/>
  <c r="J339" i="22"/>
  <c r="J340" i="22"/>
  <c r="J341" i="22"/>
  <c r="J342" i="22"/>
  <c r="J343" i="22"/>
  <c r="J344" i="22"/>
  <c r="J345" i="22"/>
  <c r="J346" i="22"/>
  <c r="J347" i="22"/>
  <c r="J348" i="22"/>
  <c r="J349" i="22"/>
  <c r="J350" i="22"/>
  <c r="J351" i="22"/>
  <c r="J352" i="22"/>
  <c r="J353" i="22"/>
  <c r="J354" i="22"/>
  <c r="J355" i="22"/>
  <c r="J356" i="22"/>
  <c r="J357" i="22"/>
  <c r="J358" i="22"/>
  <c r="J359" i="22"/>
  <c r="J360" i="22"/>
  <c r="J361" i="22"/>
  <c r="J362" i="22"/>
  <c r="J363" i="22"/>
  <c r="J364" i="22"/>
  <c r="J365" i="22"/>
  <c r="J366" i="22"/>
  <c r="J367" i="22"/>
  <c r="J368" i="22"/>
  <c r="J369" i="22"/>
  <c r="J370" i="22"/>
  <c r="J371" i="22"/>
  <c r="J372" i="22"/>
  <c r="J373" i="22"/>
  <c r="J374" i="22"/>
  <c r="J375" i="22"/>
  <c r="J376" i="22"/>
  <c r="J377" i="22"/>
  <c r="J378" i="22"/>
  <c r="J379" i="22"/>
  <c r="J380" i="22"/>
  <c r="J381" i="22"/>
  <c r="J382" i="22"/>
  <c r="J383" i="22"/>
  <c r="J384" i="22"/>
  <c r="J385" i="22"/>
  <c r="J386" i="22"/>
  <c r="J387" i="22"/>
  <c r="J388" i="22"/>
  <c r="J389" i="22"/>
  <c r="J390" i="22"/>
  <c r="J391" i="22"/>
  <c r="J392" i="22"/>
  <c r="J393" i="22"/>
  <c r="J394" i="22"/>
  <c r="J395" i="22"/>
  <c r="J396" i="22"/>
  <c r="J397" i="22"/>
  <c r="J398" i="22"/>
  <c r="J399" i="22"/>
  <c r="J400" i="22"/>
  <c r="J401" i="22"/>
  <c r="J402" i="22"/>
  <c r="J403" i="22"/>
  <c r="J404" i="22"/>
  <c r="J405" i="22"/>
  <c r="J406" i="22"/>
  <c r="J407" i="22"/>
  <c r="J408" i="22"/>
  <c r="J409" i="22"/>
  <c r="J410" i="22"/>
  <c r="J411" i="22"/>
  <c r="J412" i="22"/>
  <c r="J413" i="22"/>
  <c r="J414" i="22"/>
  <c r="J415" i="22"/>
  <c r="J416" i="22"/>
  <c r="J417" i="22"/>
  <c r="J418" i="22"/>
  <c r="J419" i="22"/>
  <c r="J420" i="22"/>
  <c r="J421" i="22"/>
  <c r="J422" i="22"/>
  <c r="J423" i="22"/>
  <c r="J424" i="22"/>
  <c r="J425" i="22"/>
  <c r="J426" i="22"/>
  <c r="J427" i="22"/>
  <c r="J428" i="22"/>
  <c r="J429" i="22"/>
  <c r="J430" i="22"/>
  <c r="J431" i="22"/>
  <c r="J432" i="22"/>
  <c r="J433" i="22"/>
  <c r="J434" i="22"/>
  <c r="J435" i="22"/>
  <c r="J436" i="22"/>
  <c r="J437" i="22"/>
  <c r="J438" i="22"/>
  <c r="J439" i="22"/>
  <c r="J440" i="22"/>
  <c r="J441" i="22"/>
  <c r="J442" i="22"/>
  <c r="J443" i="22"/>
  <c r="J444" i="22"/>
  <c r="J445" i="22"/>
  <c r="J446" i="22"/>
  <c r="J447" i="22"/>
  <c r="J448" i="22"/>
  <c r="J449" i="22"/>
  <c r="J450" i="22"/>
  <c r="J451" i="22"/>
  <c r="J452" i="22"/>
  <c r="J453" i="22"/>
  <c r="J454" i="22"/>
  <c r="J455" i="22"/>
  <c r="J456" i="22"/>
  <c r="J457" i="22"/>
  <c r="J458" i="22"/>
  <c r="J459" i="22"/>
  <c r="J460" i="22"/>
  <c r="J461" i="22"/>
  <c r="J462" i="22"/>
  <c r="J463" i="22"/>
  <c r="J464" i="22"/>
  <c r="J465" i="22"/>
  <c r="J466" i="22"/>
  <c r="J467" i="22"/>
  <c r="J468" i="22"/>
  <c r="J469" i="22"/>
  <c r="J470" i="22"/>
  <c r="J471" i="22"/>
  <c r="J472" i="22"/>
  <c r="J473" i="22"/>
  <c r="J474" i="22"/>
  <c r="J475" i="22"/>
  <c r="J476" i="22"/>
  <c r="J477" i="22"/>
  <c r="J478" i="22"/>
  <c r="J479" i="22"/>
  <c r="J480" i="22"/>
  <c r="J481" i="22"/>
  <c r="J482" i="22"/>
  <c r="J483" i="22"/>
  <c r="J484" i="22"/>
  <c r="J485" i="22"/>
  <c r="J486" i="22"/>
  <c r="J487" i="22"/>
  <c r="J488" i="22"/>
  <c r="J489" i="22"/>
  <c r="J490" i="22"/>
  <c r="J491" i="22"/>
  <c r="J492" i="22"/>
  <c r="J493" i="22"/>
  <c r="J494" i="22"/>
  <c r="J495" i="22"/>
  <c r="J496" i="22"/>
  <c r="J497" i="22"/>
  <c r="J498" i="22"/>
  <c r="J499" i="22"/>
  <c r="J500" i="22"/>
  <c r="J501" i="22"/>
  <c r="J502" i="22"/>
  <c r="J503" i="22"/>
  <c r="J504" i="22"/>
  <c r="J505" i="22"/>
  <c r="J506" i="22"/>
  <c r="J507" i="22"/>
  <c r="J508" i="22"/>
  <c r="J509" i="22"/>
  <c r="J510" i="22"/>
  <c r="J511" i="22"/>
  <c r="J512" i="22"/>
  <c r="J513" i="22"/>
  <c r="J514" i="22"/>
  <c r="J515" i="22"/>
  <c r="J516" i="22"/>
  <c r="J517" i="22"/>
  <c r="J518" i="22"/>
  <c r="J519" i="22"/>
  <c r="J520" i="22"/>
  <c r="J521" i="22"/>
  <c r="J522" i="22"/>
  <c r="J523" i="22"/>
  <c r="J524" i="22"/>
  <c r="J525" i="22"/>
  <c r="J526" i="22"/>
  <c r="J527" i="22"/>
  <c r="J528" i="22"/>
  <c r="J529" i="22"/>
  <c r="J530" i="22"/>
  <c r="J531" i="22"/>
  <c r="J532" i="22"/>
  <c r="J533" i="22"/>
  <c r="J534" i="22"/>
  <c r="J535" i="22"/>
  <c r="J536" i="22"/>
  <c r="J537" i="22"/>
  <c r="J538" i="22"/>
  <c r="J539" i="22"/>
  <c r="J540" i="22"/>
  <c r="J541" i="22"/>
  <c r="J542" i="22"/>
  <c r="J543" i="22"/>
  <c r="J544" i="22"/>
  <c r="J545" i="22"/>
  <c r="J546" i="22"/>
  <c r="J547" i="22"/>
  <c r="J548" i="22"/>
  <c r="J549" i="22"/>
  <c r="J550" i="22"/>
  <c r="J551" i="22"/>
  <c r="J552" i="22"/>
  <c r="J553" i="22"/>
  <c r="J554" i="22"/>
  <c r="J555" i="22"/>
  <c r="J556" i="22"/>
  <c r="J557" i="22"/>
  <c r="J558" i="22"/>
  <c r="J559" i="22"/>
  <c r="J560" i="22"/>
  <c r="J561" i="22"/>
  <c r="J562" i="22"/>
  <c r="J563" i="22"/>
  <c r="J564" i="22"/>
  <c r="J565" i="22"/>
  <c r="J566" i="22"/>
  <c r="J567" i="22"/>
  <c r="J568" i="22"/>
  <c r="J569" i="22"/>
  <c r="J570" i="22"/>
  <c r="J571" i="22"/>
  <c r="J572" i="22"/>
  <c r="J573" i="22"/>
  <c r="J574" i="22"/>
  <c r="J575" i="22"/>
  <c r="J576" i="22"/>
  <c r="J577" i="22"/>
  <c r="J578" i="22"/>
  <c r="J579" i="22"/>
  <c r="J580" i="22"/>
  <c r="J581" i="22"/>
  <c r="J582" i="22"/>
  <c r="J583" i="22"/>
  <c r="J584" i="22"/>
  <c r="J585" i="22"/>
  <c r="J586" i="22"/>
  <c r="J587" i="22"/>
  <c r="J588" i="22"/>
  <c r="J589" i="22"/>
  <c r="J590" i="22"/>
  <c r="J591" i="22"/>
  <c r="J592" i="22"/>
  <c r="J593" i="22"/>
  <c r="J594" i="22"/>
  <c r="J595" i="22"/>
  <c r="J596" i="22"/>
  <c r="J597" i="22"/>
  <c r="J598" i="22"/>
  <c r="J599" i="22"/>
  <c r="J600" i="22"/>
  <c r="J601" i="22"/>
  <c r="J602" i="22"/>
  <c r="J603" i="22"/>
  <c r="J604" i="22"/>
  <c r="J605" i="22"/>
  <c r="J606" i="22"/>
  <c r="J607" i="22"/>
  <c r="J608" i="22"/>
  <c r="J609" i="22"/>
  <c r="J610" i="22"/>
  <c r="J611" i="22"/>
  <c r="J612" i="22"/>
  <c r="J613" i="22"/>
  <c r="J614" i="22"/>
  <c r="J615" i="22"/>
  <c r="J616" i="22"/>
  <c r="J617" i="22"/>
  <c r="J618" i="22"/>
  <c r="J619" i="22"/>
  <c r="J620" i="22"/>
  <c r="J621" i="22"/>
  <c r="J622" i="22"/>
  <c r="J623" i="22"/>
  <c r="J624" i="22"/>
  <c r="J625" i="22"/>
  <c r="J626" i="22"/>
  <c r="J627" i="22"/>
  <c r="J628" i="22"/>
  <c r="J629" i="22"/>
  <c r="J630" i="22"/>
  <c r="J631" i="22"/>
  <c r="J632" i="22"/>
  <c r="J633" i="22"/>
  <c r="J634" i="22"/>
  <c r="J635" i="22"/>
  <c r="J636" i="22"/>
  <c r="J637" i="22"/>
  <c r="J638" i="22"/>
  <c r="J639" i="22"/>
  <c r="J640" i="22"/>
  <c r="J641" i="22"/>
  <c r="J642" i="22"/>
  <c r="J643" i="22"/>
  <c r="J644" i="22"/>
  <c r="J645" i="22"/>
  <c r="J646" i="22"/>
  <c r="J647" i="22"/>
  <c r="J648" i="22"/>
  <c r="J649" i="22"/>
  <c r="J650" i="22"/>
  <c r="J651" i="22"/>
  <c r="J652" i="22"/>
  <c r="J653" i="22"/>
  <c r="J654" i="22"/>
  <c r="J655" i="22"/>
  <c r="J656" i="22"/>
  <c r="J657" i="22"/>
  <c r="J658" i="22"/>
  <c r="J659" i="22"/>
  <c r="J660" i="22"/>
  <c r="J661" i="22"/>
  <c r="J662" i="22"/>
  <c r="J663" i="22"/>
  <c r="J664" i="22"/>
  <c r="J665" i="22"/>
  <c r="J666" i="22"/>
  <c r="J667" i="22"/>
  <c r="J668" i="22"/>
  <c r="J669" i="22"/>
  <c r="J670" i="22"/>
  <c r="J671" i="22"/>
  <c r="J672" i="22"/>
  <c r="J673" i="22"/>
  <c r="J674" i="22"/>
  <c r="J675" i="22"/>
  <c r="J676" i="22"/>
  <c r="J677" i="22"/>
  <c r="J678" i="22"/>
  <c r="J679" i="22"/>
  <c r="J680" i="22"/>
  <c r="J681" i="22"/>
  <c r="J682" i="22"/>
  <c r="J683" i="22"/>
  <c r="J684" i="22"/>
  <c r="J685" i="22"/>
  <c r="J686" i="22"/>
  <c r="J687" i="22"/>
  <c r="J688" i="22"/>
  <c r="J689" i="22"/>
  <c r="J690" i="22"/>
  <c r="J691" i="22"/>
  <c r="J692" i="22"/>
  <c r="J693" i="22"/>
  <c r="J694" i="22"/>
  <c r="J695" i="22"/>
  <c r="J696" i="22"/>
  <c r="J697" i="22"/>
  <c r="J698" i="22"/>
  <c r="J699" i="22"/>
  <c r="J700" i="22"/>
  <c r="J701" i="22"/>
  <c r="J702" i="22"/>
  <c r="J703" i="22"/>
  <c r="J704" i="22"/>
  <c r="J705" i="22"/>
  <c r="J706" i="22"/>
  <c r="J707" i="22"/>
  <c r="J708" i="22"/>
  <c r="J709" i="22"/>
  <c r="J710" i="22"/>
  <c r="J711" i="22"/>
  <c r="J712" i="22"/>
  <c r="J713" i="22"/>
  <c r="J714" i="22"/>
  <c r="J715" i="22"/>
  <c r="J716" i="22"/>
  <c r="J717" i="22"/>
  <c r="J718" i="22"/>
  <c r="J719" i="22"/>
  <c r="J720" i="22"/>
  <c r="J721" i="22"/>
  <c r="J722" i="22"/>
  <c r="J723" i="22"/>
  <c r="J724" i="22"/>
  <c r="J725" i="22"/>
  <c r="J726" i="22"/>
  <c r="J727" i="22"/>
  <c r="J728" i="22"/>
  <c r="J729" i="22"/>
  <c r="J730" i="22"/>
  <c r="J731" i="22"/>
  <c r="J732" i="22"/>
  <c r="J733" i="22"/>
  <c r="J734" i="22"/>
  <c r="J735" i="22"/>
  <c r="J736" i="22"/>
  <c r="J737" i="22"/>
  <c r="J738" i="22"/>
  <c r="J739" i="22"/>
  <c r="J740" i="22"/>
  <c r="J741" i="22"/>
  <c r="J742" i="22"/>
  <c r="J743" i="22"/>
  <c r="J744" i="22"/>
  <c r="J745" i="22"/>
  <c r="J746" i="22"/>
  <c r="J747" i="22"/>
  <c r="J748" i="22"/>
  <c r="J749" i="22"/>
  <c r="J750" i="22"/>
  <c r="J751" i="22"/>
  <c r="J752" i="22"/>
  <c r="J753" i="22"/>
  <c r="J754" i="22"/>
  <c r="J755" i="22"/>
  <c r="J756" i="22"/>
  <c r="J757" i="22"/>
  <c r="J758" i="22"/>
  <c r="J759" i="22"/>
  <c r="J760" i="22"/>
  <c r="J761" i="22"/>
  <c r="J762" i="22"/>
  <c r="J763" i="22"/>
  <c r="J764" i="22"/>
  <c r="J765" i="22"/>
  <c r="J766" i="22"/>
  <c r="J767" i="22"/>
  <c r="J768" i="22"/>
  <c r="J769" i="22"/>
  <c r="J770" i="22"/>
  <c r="J771" i="22"/>
  <c r="J772" i="22"/>
  <c r="J773" i="22"/>
  <c r="J774" i="22"/>
  <c r="J775" i="22"/>
  <c r="J776" i="22"/>
  <c r="J777" i="22"/>
  <c r="J778" i="22"/>
  <c r="J779" i="22"/>
  <c r="J780" i="22"/>
  <c r="J781" i="22"/>
  <c r="J782" i="22"/>
  <c r="J783" i="22"/>
  <c r="J784" i="22"/>
  <c r="J785" i="22"/>
  <c r="J786" i="22"/>
  <c r="J787" i="22"/>
  <c r="J788" i="22"/>
  <c r="J789" i="22"/>
  <c r="J790" i="22"/>
  <c r="J791" i="22"/>
  <c r="J792" i="22"/>
  <c r="J793" i="22"/>
  <c r="J794" i="22"/>
  <c r="J795" i="22"/>
  <c r="J796" i="22"/>
  <c r="J797" i="22"/>
  <c r="J798" i="22"/>
  <c r="J799" i="22"/>
  <c r="J800" i="22"/>
  <c r="J801" i="22"/>
  <c r="J802" i="22"/>
  <c r="J803" i="22"/>
  <c r="J804" i="22"/>
  <c r="J805" i="22"/>
  <c r="J806" i="22"/>
  <c r="J807" i="22"/>
  <c r="J808" i="22"/>
  <c r="J809" i="22"/>
  <c r="J810" i="22"/>
  <c r="J811" i="22"/>
  <c r="J812" i="22"/>
  <c r="J813" i="22"/>
  <c r="J814" i="22"/>
  <c r="J815" i="22"/>
  <c r="J816" i="22"/>
  <c r="J817" i="22"/>
  <c r="J818" i="22"/>
  <c r="J819" i="22"/>
  <c r="J820" i="22"/>
  <c r="J821" i="22"/>
  <c r="J822" i="22"/>
  <c r="J823" i="22"/>
  <c r="J824" i="22"/>
  <c r="J825" i="22"/>
  <c r="J826" i="22"/>
  <c r="J827" i="22"/>
  <c r="J828" i="22"/>
  <c r="J829" i="22"/>
  <c r="J830" i="22"/>
  <c r="J831" i="22"/>
  <c r="J832" i="22"/>
  <c r="J833" i="22"/>
  <c r="J834" i="22"/>
  <c r="J835" i="22"/>
  <c r="J836" i="22"/>
  <c r="J837" i="22"/>
  <c r="J838" i="22"/>
  <c r="J839" i="22"/>
  <c r="J840" i="22"/>
  <c r="J841" i="22"/>
  <c r="J842" i="22"/>
  <c r="J843" i="22"/>
  <c r="J844" i="22"/>
  <c r="J845" i="22"/>
  <c r="J846" i="22"/>
  <c r="J847" i="22"/>
  <c r="J848" i="22"/>
  <c r="J849" i="22"/>
  <c r="J850" i="22"/>
  <c r="J851" i="22"/>
  <c r="J852" i="22"/>
  <c r="J853" i="22"/>
  <c r="J854" i="22"/>
  <c r="J855" i="22"/>
  <c r="J856" i="22"/>
  <c r="J857" i="22"/>
  <c r="J858" i="22"/>
  <c r="J859" i="22"/>
  <c r="J860" i="22"/>
  <c r="J861" i="22"/>
  <c r="J862" i="22"/>
  <c r="J863" i="22"/>
  <c r="J864" i="22"/>
  <c r="J865" i="22"/>
  <c r="J866" i="22"/>
  <c r="J867" i="22"/>
  <c r="J868" i="22"/>
  <c r="J869" i="22"/>
  <c r="J870" i="22"/>
  <c r="J871" i="22"/>
  <c r="J872" i="22"/>
  <c r="J873" i="22"/>
  <c r="J874" i="22"/>
  <c r="J875" i="22"/>
  <c r="J876" i="22"/>
  <c r="J877" i="22"/>
  <c r="J878" i="22"/>
  <c r="J879" i="22"/>
  <c r="J880" i="22"/>
  <c r="J881" i="22"/>
  <c r="J882" i="22"/>
  <c r="J883" i="22"/>
  <c r="J884" i="22"/>
  <c r="J885" i="22"/>
  <c r="J886" i="22"/>
  <c r="J887" i="22"/>
  <c r="J888" i="22"/>
  <c r="J889" i="22"/>
  <c r="J890" i="22"/>
  <c r="J891" i="22"/>
  <c r="J892" i="22"/>
  <c r="J893" i="22"/>
  <c r="J894" i="22"/>
  <c r="J895" i="22"/>
  <c r="J896" i="22"/>
  <c r="J897" i="22"/>
  <c r="J898" i="22"/>
  <c r="J899" i="22"/>
  <c r="J900" i="22"/>
  <c r="J901" i="22"/>
  <c r="J902" i="22"/>
  <c r="J903" i="22"/>
  <c r="J904" i="22"/>
  <c r="J905" i="22"/>
  <c r="J906" i="22"/>
  <c r="J907" i="22"/>
  <c r="J908" i="22"/>
  <c r="J909" i="22"/>
  <c r="J910" i="22"/>
  <c r="J911" i="22"/>
  <c r="J912" i="22"/>
  <c r="J913" i="22"/>
  <c r="J914" i="22"/>
  <c r="J915" i="22"/>
  <c r="J916" i="22"/>
  <c r="J917" i="22"/>
  <c r="J918" i="22"/>
  <c r="J919" i="22"/>
  <c r="J920" i="22"/>
  <c r="J921" i="22"/>
  <c r="J922" i="22"/>
  <c r="J923" i="22"/>
  <c r="J924" i="22"/>
  <c r="J925" i="22"/>
  <c r="J926" i="22"/>
  <c r="J927" i="22"/>
  <c r="J928" i="22"/>
  <c r="J929" i="22"/>
  <c r="J930" i="22"/>
  <c r="J931" i="22"/>
  <c r="J932" i="22"/>
  <c r="J933" i="22"/>
  <c r="J934" i="22"/>
  <c r="J935" i="22"/>
  <c r="J936" i="22"/>
  <c r="J937" i="22"/>
  <c r="J938" i="22"/>
  <c r="J939" i="22"/>
  <c r="J940" i="22"/>
  <c r="J941" i="22"/>
  <c r="J942" i="22"/>
  <c r="J943" i="22"/>
  <c r="J944" i="22"/>
  <c r="J945" i="22"/>
  <c r="J946" i="22"/>
  <c r="J947" i="22"/>
  <c r="J948" i="22"/>
  <c r="J949" i="22"/>
  <c r="J950" i="22"/>
  <c r="J951" i="22"/>
  <c r="J952" i="22"/>
  <c r="J953" i="22"/>
  <c r="J954" i="22"/>
  <c r="J955" i="22"/>
  <c r="J956" i="22"/>
  <c r="J957" i="22"/>
  <c r="J958" i="22"/>
  <c r="J959" i="22"/>
  <c r="J960" i="22"/>
  <c r="J961" i="22"/>
  <c r="J962" i="22"/>
  <c r="J963" i="22"/>
  <c r="J964" i="22"/>
  <c r="J965" i="22"/>
  <c r="J966" i="22"/>
  <c r="J967" i="22"/>
  <c r="J968" i="22"/>
  <c r="J969" i="22"/>
  <c r="J970" i="22"/>
  <c r="J971" i="22"/>
  <c r="J972" i="22"/>
  <c r="J973" i="22"/>
  <c r="J974" i="22"/>
  <c r="J975" i="22"/>
  <c r="J976" i="22"/>
  <c r="J977" i="22"/>
  <c r="J978" i="22"/>
  <c r="J979" i="22"/>
  <c r="J980" i="22"/>
  <c r="J981" i="22"/>
  <c r="J982" i="22"/>
  <c r="J983" i="22"/>
  <c r="J984" i="22"/>
  <c r="J985" i="22"/>
  <c r="J986" i="22"/>
  <c r="J987" i="22"/>
  <c r="J988" i="22"/>
  <c r="J989" i="22"/>
  <c r="J990" i="22"/>
  <c r="J991" i="22"/>
  <c r="J992" i="22"/>
  <c r="J993" i="22"/>
  <c r="J994" i="22"/>
  <c r="J995" i="22"/>
  <c r="J996" i="22"/>
  <c r="J997" i="22"/>
  <c r="J998" i="22"/>
  <c r="J999" i="22"/>
  <c r="J1000" i="22"/>
  <c r="J1001" i="22"/>
  <c r="J1002" i="22"/>
  <c r="J1003" i="22"/>
  <c r="J1004" i="22"/>
  <c r="J1005" i="22"/>
  <c r="J1006" i="22"/>
  <c r="J1007" i="22"/>
  <c r="J1008" i="22"/>
  <c r="J1009" i="22"/>
  <c r="J1010" i="22"/>
  <c r="J1011" i="22"/>
  <c r="J1012" i="22"/>
  <c r="J1013" i="22"/>
  <c r="J1014" i="22"/>
  <c r="J1015" i="22"/>
  <c r="J1016" i="22"/>
  <c r="J1017" i="22"/>
  <c r="J1018" i="22"/>
  <c r="J1019" i="22"/>
  <c r="J1020" i="22"/>
  <c r="J1021" i="22"/>
  <c r="J1022" i="22"/>
  <c r="J1023" i="22"/>
  <c r="J1024" i="22"/>
  <c r="J1025" i="22"/>
  <c r="J1026" i="22"/>
  <c r="J1027" i="22"/>
  <c r="J1028" i="22"/>
  <c r="J1029" i="22"/>
  <c r="J1030" i="22"/>
  <c r="J1031" i="22"/>
  <c r="J1032" i="22"/>
  <c r="J1033" i="22"/>
  <c r="J1034" i="22"/>
  <c r="J1035" i="22"/>
  <c r="J1036" i="22"/>
  <c r="J1037" i="22"/>
  <c r="J1038" i="22"/>
  <c r="J1039" i="22"/>
  <c r="J1040" i="22"/>
  <c r="J1041" i="22"/>
  <c r="J1042" i="22"/>
  <c r="J1043" i="22"/>
  <c r="J1044" i="22"/>
  <c r="J1045" i="22"/>
  <c r="J1046" i="22"/>
  <c r="J1047" i="22"/>
  <c r="J1048" i="22"/>
  <c r="J1049" i="22"/>
  <c r="J1050" i="22"/>
  <c r="J1051" i="22"/>
  <c r="J1052" i="22"/>
  <c r="J1053" i="22"/>
  <c r="J1054" i="22"/>
  <c r="J1055" i="22"/>
  <c r="J1056" i="22"/>
  <c r="J1057" i="22"/>
  <c r="J1058" i="22"/>
  <c r="J1059" i="22"/>
  <c r="J1060" i="22"/>
  <c r="J1061" i="22"/>
  <c r="J1062" i="22"/>
  <c r="J1063" i="22"/>
  <c r="J1064" i="22"/>
  <c r="J1065" i="22"/>
  <c r="J1066" i="22"/>
  <c r="J1067" i="22"/>
  <c r="J1068" i="22"/>
  <c r="J1069" i="22"/>
  <c r="J1070" i="22"/>
  <c r="J1071" i="22"/>
  <c r="J1072" i="22"/>
  <c r="J1073" i="22"/>
  <c r="J1074" i="22"/>
  <c r="J1075" i="22"/>
  <c r="J1076" i="22"/>
  <c r="J1077" i="22"/>
  <c r="J1078" i="22"/>
  <c r="J1079" i="22"/>
  <c r="J1080" i="22"/>
  <c r="J1081" i="22"/>
  <c r="J1082" i="22"/>
  <c r="J1083" i="22"/>
  <c r="J1084" i="22"/>
  <c r="J1085" i="22"/>
  <c r="J1086" i="22"/>
  <c r="J1087" i="22"/>
  <c r="J1088" i="22"/>
  <c r="J1089" i="22"/>
  <c r="J1090" i="22"/>
  <c r="J1091" i="22"/>
  <c r="J1092" i="22"/>
  <c r="J1093" i="22"/>
  <c r="J1094" i="22"/>
  <c r="J1095" i="22"/>
  <c r="J1096" i="22"/>
  <c r="J1097" i="22"/>
  <c r="J1098" i="22"/>
  <c r="J1099" i="22"/>
  <c r="J1100" i="22"/>
  <c r="J1101" i="22"/>
  <c r="J1102" i="22"/>
  <c r="J1103" i="22"/>
  <c r="J1104" i="22"/>
  <c r="J1105" i="22"/>
  <c r="J1106" i="22"/>
  <c r="J1107" i="22"/>
  <c r="J1108" i="22"/>
  <c r="J1109" i="22"/>
  <c r="J1110" i="22"/>
  <c r="J1111" i="22"/>
  <c r="J1112" i="22"/>
  <c r="J1113" i="22"/>
  <c r="J1114" i="22"/>
  <c r="J1115" i="22"/>
  <c r="J1116" i="22"/>
  <c r="J1117" i="22"/>
  <c r="J1118" i="22"/>
  <c r="J1119" i="22"/>
  <c r="J1120" i="22"/>
  <c r="J1121" i="22"/>
  <c r="J1122" i="22"/>
  <c r="J1123" i="22"/>
  <c r="J1124" i="22"/>
  <c r="J1125" i="22"/>
  <c r="J1126" i="22"/>
  <c r="J1127" i="22"/>
  <c r="J1128" i="22"/>
  <c r="J1129" i="22"/>
  <c r="J1130" i="22"/>
  <c r="J1131" i="22"/>
  <c r="J1132" i="22"/>
  <c r="J1133" i="22"/>
  <c r="J1134" i="22"/>
  <c r="J1135" i="22"/>
  <c r="J1136" i="22"/>
  <c r="J1137" i="22"/>
  <c r="J1138" i="22"/>
  <c r="J1139" i="22"/>
  <c r="J1140" i="22"/>
  <c r="J1141" i="22"/>
  <c r="J1142" i="22"/>
  <c r="J1143" i="22"/>
  <c r="J1144" i="22"/>
  <c r="J1145" i="22"/>
  <c r="J1146" i="22"/>
  <c r="J1147" i="22"/>
  <c r="J1148" i="22"/>
  <c r="J1149" i="22"/>
  <c r="J1150" i="22"/>
  <c r="J1151" i="22"/>
  <c r="J1152" i="22"/>
  <c r="J1153" i="22"/>
  <c r="J1154" i="22"/>
  <c r="J1155" i="22"/>
  <c r="J1156" i="22"/>
  <c r="J1157" i="22"/>
  <c r="J1158" i="22"/>
  <c r="J1159" i="22"/>
  <c r="J1160" i="22"/>
  <c r="J1161" i="22"/>
  <c r="J1162" i="22"/>
  <c r="J1163" i="22"/>
  <c r="J1164" i="22"/>
  <c r="J1165" i="22"/>
  <c r="J1166" i="22"/>
  <c r="J1167" i="22"/>
  <c r="J1168" i="22"/>
  <c r="J1169" i="22"/>
  <c r="J1170" i="22"/>
  <c r="J1171" i="22"/>
  <c r="J1172" i="22"/>
  <c r="J1173" i="22"/>
  <c r="J1174" i="22"/>
  <c r="J1175" i="22"/>
  <c r="J1176" i="22"/>
  <c r="J1177" i="22"/>
  <c r="J1178" i="22"/>
  <c r="J1179" i="22"/>
  <c r="J1180" i="22"/>
  <c r="J1181" i="22"/>
  <c r="J1182" i="22"/>
  <c r="J1183" i="22"/>
  <c r="J1184" i="22"/>
  <c r="J1185" i="22"/>
  <c r="J1186" i="22"/>
  <c r="J1187" i="22"/>
  <c r="J1188" i="22"/>
  <c r="J1189" i="22"/>
  <c r="J1190" i="22"/>
  <c r="J1191" i="22"/>
  <c r="J1192" i="22"/>
  <c r="J1193" i="22"/>
  <c r="J1194" i="22"/>
  <c r="J1195" i="22"/>
  <c r="J1196" i="22"/>
  <c r="J1197" i="22"/>
  <c r="J1198" i="22"/>
  <c r="J1199" i="22"/>
  <c r="J1200" i="22"/>
  <c r="J1201" i="22"/>
  <c r="J1202" i="22"/>
  <c r="J1203" i="22"/>
  <c r="J1204" i="22"/>
  <c r="J1205" i="22"/>
  <c r="J1206" i="22"/>
  <c r="J1207" i="22"/>
  <c r="J1208" i="22"/>
  <c r="J1209" i="22"/>
  <c r="J1210" i="22"/>
  <c r="J1211" i="22"/>
  <c r="J1212" i="22"/>
  <c r="J1213" i="22"/>
  <c r="J1214" i="22"/>
  <c r="J1215" i="22"/>
  <c r="J1216" i="22"/>
  <c r="J1217" i="22"/>
  <c r="J1218" i="22"/>
  <c r="J1219" i="22"/>
  <c r="J1220" i="22"/>
  <c r="J1221" i="22"/>
  <c r="J1222" i="22"/>
  <c r="J1223" i="22"/>
  <c r="J1224" i="22"/>
  <c r="J1225" i="22"/>
  <c r="J1226" i="22"/>
  <c r="J1227" i="22"/>
  <c r="J1228" i="22"/>
  <c r="J1229" i="22"/>
  <c r="J1230" i="22"/>
  <c r="J1231" i="22"/>
  <c r="J1232" i="22"/>
  <c r="J1233" i="22"/>
  <c r="J1234" i="22"/>
  <c r="J1235" i="22"/>
  <c r="J1236" i="22"/>
  <c r="J1237" i="22"/>
  <c r="J1238" i="22"/>
  <c r="J1239" i="22"/>
  <c r="J1240" i="22"/>
  <c r="J1241" i="22"/>
  <c r="J1242" i="22"/>
  <c r="J1243" i="22"/>
  <c r="J1244" i="22"/>
  <c r="J1245" i="22"/>
  <c r="J1246" i="22"/>
  <c r="J1247" i="22"/>
  <c r="J1248" i="22"/>
  <c r="J1249" i="22"/>
  <c r="J1250" i="22"/>
  <c r="J1251" i="22"/>
  <c r="J1252" i="22"/>
  <c r="J1253" i="22"/>
  <c r="J1254" i="22"/>
  <c r="J1255" i="22"/>
  <c r="J1256" i="22"/>
  <c r="J1257" i="22"/>
  <c r="J1258" i="22"/>
  <c r="J1259" i="22"/>
  <c r="J1260" i="22"/>
  <c r="J1261" i="22"/>
  <c r="J1262" i="22"/>
  <c r="J1263" i="22"/>
  <c r="J1264" i="22"/>
  <c r="J1265" i="22"/>
  <c r="J1266" i="22"/>
  <c r="J1267" i="22"/>
  <c r="J1268" i="22"/>
  <c r="J1269" i="22"/>
  <c r="J1270" i="22"/>
  <c r="J1271" i="22"/>
  <c r="J1272" i="22"/>
  <c r="J1273" i="22"/>
  <c r="J1274" i="22"/>
  <c r="J1275" i="22"/>
  <c r="J1276" i="22"/>
  <c r="J1277" i="22"/>
  <c r="J1278" i="22"/>
  <c r="J1279" i="22"/>
  <c r="J1280" i="22"/>
  <c r="J1281" i="22"/>
  <c r="J1282" i="22"/>
  <c r="J1283" i="22"/>
  <c r="J1284" i="22"/>
  <c r="J1285" i="22"/>
  <c r="J1286" i="22"/>
  <c r="J1287" i="22"/>
  <c r="J1288" i="22"/>
  <c r="J1289" i="22"/>
  <c r="J1290" i="22"/>
  <c r="J1291" i="22"/>
  <c r="J1292" i="22"/>
  <c r="J1293" i="22"/>
  <c r="J1294" i="22"/>
  <c r="J1295" i="22"/>
  <c r="J1296" i="22"/>
  <c r="J1297" i="22"/>
  <c r="J1298" i="22"/>
  <c r="J1299" i="22"/>
  <c r="J1300" i="22"/>
  <c r="J1301" i="22"/>
  <c r="J1302" i="22"/>
  <c r="J1303" i="22"/>
  <c r="J1304" i="22"/>
  <c r="J1305" i="22"/>
  <c r="J1306" i="22"/>
  <c r="J1307" i="22"/>
  <c r="J1308" i="22"/>
  <c r="J1309" i="22"/>
  <c r="J1310" i="22"/>
  <c r="J1311" i="22"/>
  <c r="J1312" i="22"/>
  <c r="J1313" i="22"/>
  <c r="J1314" i="22"/>
  <c r="J1315" i="22"/>
  <c r="J1316" i="22"/>
  <c r="J1317" i="22"/>
  <c r="J1318" i="22"/>
  <c r="J1319" i="22"/>
  <c r="J1320" i="22"/>
  <c r="J1321" i="22"/>
  <c r="J1322" i="22"/>
  <c r="J1323" i="22"/>
  <c r="J1324" i="22"/>
  <c r="J1325" i="22"/>
  <c r="J1326" i="22"/>
  <c r="J1327" i="22"/>
  <c r="J1328" i="22"/>
  <c r="J1329" i="22"/>
  <c r="J1330" i="22"/>
  <c r="J1331" i="22"/>
  <c r="J1332" i="22"/>
  <c r="J1333" i="22"/>
  <c r="J1334" i="22"/>
  <c r="J1335" i="22"/>
  <c r="J1336" i="22"/>
  <c r="J1337" i="22"/>
  <c r="J1338" i="22"/>
  <c r="J1339" i="22"/>
  <c r="J1340" i="22"/>
  <c r="J1341" i="22"/>
  <c r="J1342" i="22"/>
  <c r="J1343" i="22"/>
  <c r="J1344" i="22"/>
  <c r="J1345" i="22"/>
  <c r="J1346" i="22"/>
  <c r="J1347" i="22"/>
  <c r="J1348" i="22"/>
  <c r="J1349" i="22"/>
  <c r="J1350" i="22"/>
  <c r="J1351" i="22"/>
  <c r="J1352" i="22"/>
  <c r="J1353" i="22"/>
  <c r="J1354" i="22"/>
  <c r="J1355" i="22"/>
  <c r="J1356" i="22"/>
  <c r="J1357" i="22"/>
  <c r="J1358" i="22"/>
  <c r="J1359" i="22"/>
  <c r="J1360" i="22"/>
  <c r="J1361" i="22"/>
  <c r="J1362" i="22"/>
  <c r="J1363" i="22"/>
  <c r="J1364" i="22"/>
  <c r="J1365" i="22"/>
  <c r="J1366" i="22"/>
  <c r="J1367" i="22"/>
  <c r="J1368" i="22"/>
  <c r="J1369" i="22"/>
  <c r="J1370" i="22"/>
  <c r="J1371" i="22"/>
  <c r="J1372" i="22"/>
  <c r="J1373" i="22"/>
  <c r="J1374" i="22"/>
  <c r="J1375" i="22"/>
  <c r="J1376" i="22"/>
  <c r="J1377" i="22"/>
  <c r="J1378" i="22"/>
  <c r="J1379" i="22"/>
  <c r="J1380" i="22"/>
  <c r="J1381" i="22"/>
  <c r="J1382" i="22"/>
  <c r="J1383" i="22"/>
  <c r="J1384" i="22"/>
  <c r="J1385" i="22"/>
  <c r="J1386" i="22"/>
  <c r="J1387" i="22"/>
  <c r="J1388" i="22"/>
  <c r="J1389" i="22"/>
  <c r="J1390" i="22"/>
  <c r="J1391" i="22"/>
  <c r="J1392" i="22"/>
  <c r="J1393" i="22"/>
  <c r="J1394" i="22"/>
  <c r="J1395" i="22"/>
  <c r="J1396" i="22"/>
  <c r="J1397" i="22"/>
  <c r="J1398" i="22"/>
  <c r="J1399" i="22"/>
  <c r="J1400" i="22"/>
  <c r="J1401" i="22"/>
  <c r="J1402" i="22"/>
  <c r="J1403" i="22"/>
  <c r="J1404" i="22"/>
  <c r="J1405" i="22"/>
  <c r="J1406" i="22"/>
  <c r="J1407" i="22"/>
  <c r="J1408" i="22"/>
  <c r="J1409" i="22"/>
  <c r="J1410" i="22"/>
  <c r="J1411" i="22"/>
  <c r="J1412" i="22"/>
  <c r="J1413" i="22"/>
  <c r="J1414" i="22"/>
  <c r="J1415" i="22"/>
  <c r="J1416" i="22"/>
  <c r="J1417" i="22"/>
  <c r="J1418" i="22"/>
  <c r="J1419" i="22"/>
  <c r="J1420" i="22"/>
  <c r="J1421" i="22"/>
  <c r="J1422" i="22"/>
  <c r="J1423" i="22"/>
  <c r="J1424" i="22"/>
  <c r="J1425" i="22"/>
  <c r="J1426" i="22"/>
  <c r="J1427" i="22"/>
  <c r="J1428" i="22"/>
  <c r="J1429" i="22"/>
  <c r="J1430" i="22"/>
  <c r="J1431" i="22"/>
  <c r="J1432" i="22"/>
  <c r="J1433" i="22"/>
  <c r="J1434" i="22"/>
  <c r="J1435" i="22"/>
  <c r="J1436" i="22"/>
  <c r="J1437" i="22"/>
  <c r="J1438" i="22"/>
  <c r="J1439" i="22"/>
  <c r="J1440" i="22"/>
  <c r="J1441" i="22"/>
  <c r="J1442" i="22"/>
  <c r="J1443" i="22"/>
  <c r="J1444" i="22"/>
  <c r="J1445" i="22"/>
  <c r="J1446" i="22"/>
  <c r="J1447" i="22"/>
  <c r="J1448" i="22"/>
  <c r="J1449" i="22"/>
  <c r="J1450" i="22"/>
  <c r="J1451" i="22"/>
  <c r="J1452" i="22"/>
  <c r="J1453" i="22"/>
  <c r="J1454" i="22"/>
  <c r="J1455" i="22"/>
  <c r="J1456" i="22"/>
  <c r="J1457" i="22"/>
  <c r="J1458" i="22"/>
  <c r="J1459" i="22"/>
  <c r="J1460" i="22"/>
  <c r="J1461" i="22"/>
  <c r="J1462" i="22"/>
  <c r="J1463" i="22"/>
  <c r="J1464" i="22"/>
  <c r="J1465" i="22"/>
  <c r="J1466" i="22"/>
  <c r="J1467" i="22"/>
  <c r="J1468" i="22"/>
  <c r="J1469" i="22"/>
  <c r="J1470" i="22"/>
  <c r="J1471" i="22"/>
  <c r="J1472" i="22"/>
  <c r="J1473" i="22"/>
  <c r="J1474" i="22"/>
  <c r="J1475" i="22"/>
  <c r="J1476" i="22"/>
  <c r="J1477" i="22"/>
  <c r="J1478" i="22"/>
  <c r="J1479" i="22"/>
  <c r="J1480" i="22"/>
  <c r="J1481" i="22"/>
  <c r="J1482" i="22"/>
  <c r="J1483" i="22"/>
  <c r="J1484" i="22"/>
  <c r="J1485" i="22"/>
  <c r="J1486" i="22"/>
  <c r="J1487" i="22"/>
  <c r="J1488" i="22"/>
  <c r="J1489" i="22"/>
  <c r="J1490" i="22"/>
  <c r="J1491" i="22"/>
  <c r="J1492" i="22"/>
  <c r="J1493" i="22"/>
  <c r="J1494" i="22"/>
  <c r="J1495" i="22"/>
  <c r="J1496" i="22"/>
  <c r="J1497" i="22"/>
  <c r="J1498" i="22"/>
  <c r="J1499" i="22"/>
  <c r="J1500" i="22"/>
  <c r="J1501" i="22"/>
  <c r="J1502" i="22"/>
  <c r="J1503" i="22"/>
  <c r="J1504" i="22"/>
  <c r="J1505" i="22"/>
  <c r="J1506" i="22"/>
  <c r="J1507" i="22"/>
  <c r="J1508" i="22"/>
  <c r="J1509" i="22"/>
  <c r="J1510" i="22"/>
  <c r="J1511" i="22"/>
  <c r="J1512" i="22"/>
  <c r="J1513" i="22"/>
  <c r="J1514" i="22"/>
  <c r="J1515" i="22"/>
  <c r="J1516" i="22"/>
  <c r="J1517" i="22"/>
  <c r="J1518" i="22"/>
  <c r="J1519" i="22"/>
  <c r="J1520" i="22"/>
  <c r="J1521" i="22"/>
  <c r="J1522" i="22"/>
  <c r="J1523" i="22"/>
  <c r="J1524" i="22"/>
  <c r="J1525" i="22"/>
  <c r="J1526" i="22"/>
  <c r="J1527" i="22"/>
  <c r="J1528" i="22"/>
  <c r="J1529" i="22"/>
  <c r="J1530" i="22"/>
  <c r="J1531" i="22"/>
  <c r="J1532" i="22"/>
  <c r="J1533" i="22"/>
  <c r="J1534" i="22"/>
  <c r="J1535" i="22"/>
  <c r="J1536" i="22"/>
  <c r="J1537" i="22"/>
  <c r="J1538" i="22"/>
  <c r="J1539" i="22"/>
  <c r="J1540" i="22"/>
  <c r="J1541" i="22"/>
  <c r="J1542" i="22"/>
  <c r="J1543" i="22"/>
  <c r="J1544" i="22"/>
  <c r="J1545" i="22"/>
  <c r="J1546" i="22"/>
  <c r="J1547" i="22"/>
  <c r="J1548" i="22"/>
  <c r="J1549" i="22"/>
  <c r="J1550" i="22"/>
  <c r="J1551" i="22"/>
  <c r="J1552" i="22"/>
  <c r="J1553" i="22"/>
  <c r="J1554" i="22"/>
  <c r="J1555" i="22"/>
  <c r="J1556" i="22"/>
  <c r="J1557" i="22"/>
  <c r="J1558" i="22"/>
  <c r="J1559" i="22"/>
  <c r="J1560" i="22"/>
  <c r="J1561" i="22"/>
  <c r="J1562" i="22"/>
  <c r="J1563" i="22"/>
  <c r="J1564" i="22"/>
  <c r="J1565" i="22"/>
  <c r="J1566" i="22"/>
  <c r="J1567" i="22"/>
  <c r="J1568" i="22"/>
  <c r="J1569" i="22"/>
  <c r="J1570" i="22"/>
  <c r="J1571" i="22"/>
  <c r="J1572" i="22"/>
  <c r="J1573" i="22"/>
  <c r="J1574" i="22"/>
  <c r="J1575" i="22"/>
  <c r="J1576" i="22"/>
  <c r="J1577" i="22"/>
  <c r="J1578" i="22"/>
  <c r="J1579" i="22"/>
  <c r="J1580" i="22"/>
  <c r="J1581" i="22"/>
  <c r="J1582" i="22"/>
  <c r="J1583" i="22"/>
  <c r="J1584" i="22"/>
  <c r="J1585" i="22"/>
  <c r="J1586" i="22"/>
  <c r="J1587" i="22"/>
  <c r="J1588" i="22"/>
  <c r="J1589" i="22"/>
  <c r="J1590" i="22"/>
  <c r="J1591" i="22"/>
  <c r="J1592" i="22"/>
  <c r="J1593" i="22"/>
  <c r="J1594" i="22"/>
  <c r="J1595" i="22"/>
  <c r="J1596" i="22"/>
  <c r="J1597" i="22"/>
  <c r="J1598" i="22"/>
  <c r="J1599" i="22"/>
  <c r="J1600" i="22"/>
  <c r="J1601" i="22"/>
  <c r="J1602" i="22"/>
  <c r="J1603" i="22"/>
  <c r="J1604" i="22"/>
  <c r="J1605" i="22"/>
  <c r="J1606" i="22"/>
  <c r="J1607" i="22"/>
  <c r="J1608" i="22"/>
  <c r="J1609" i="22"/>
  <c r="J1610" i="22"/>
  <c r="J1611" i="22"/>
  <c r="J1612" i="22"/>
  <c r="J1613" i="22"/>
  <c r="J1614" i="22"/>
  <c r="J1615" i="22"/>
  <c r="J1616" i="22"/>
  <c r="J1617" i="22"/>
  <c r="J1618" i="22"/>
  <c r="J1619" i="22"/>
  <c r="J1620" i="22"/>
  <c r="J1621" i="22"/>
  <c r="J1622" i="22"/>
  <c r="J1623" i="22"/>
  <c r="J1624" i="22"/>
  <c r="J1625" i="22"/>
  <c r="J1626" i="22"/>
  <c r="J1627" i="22"/>
  <c r="J1628" i="22"/>
  <c r="J1629" i="22"/>
  <c r="J1630" i="22"/>
  <c r="J1631" i="22"/>
  <c r="J1632" i="22"/>
  <c r="J1633" i="22"/>
  <c r="J1634" i="22"/>
  <c r="J1635" i="22"/>
  <c r="J1636" i="22"/>
  <c r="J1637" i="22"/>
  <c r="J1638" i="22"/>
  <c r="J1639" i="22"/>
  <c r="J1640" i="22"/>
  <c r="J1641" i="22"/>
  <c r="J1642" i="22"/>
  <c r="J1643" i="22"/>
  <c r="J1644" i="22"/>
  <c r="J1645" i="22"/>
  <c r="J1646" i="22"/>
  <c r="J1647" i="22"/>
  <c r="J1648" i="22"/>
  <c r="J1649" i="22"/>
  <c r="J1650" i="22"/>
  <c r="J1651" i="22"/>
  <c r="J1652" i="22"/>
  <c r="J1653" i="22"/>
  <c r="J1654" i="22"/>
  <c r="J1655" i="22"/>
  <c r="J1656" i="22"/>
  <c r="J1657" i="22"/>
  <c r="J1658" i="22"/>
  <c r="J1659" i="22"/>
  <c r="J1660" i="22"/>
  <c r="J1661" i="22"/>
  <c r="J1662" i="22"/>
  <c r="J1663" i="22"/>
  <c r="J1664" i="22"/>
  <c r="J1665" i="22"/>
  <c r="J1666" i="22"/>
  <c r="J1667" i="22"/>
  <c r="J1668" i="22"/>
  <c r="J1669" i="22"/>
  <c r="J1670" i="22"/>
  <c r="J1671" i="22"/>
  <c r="J1672" i="22"/>
  <c r="J1673" i="22"/>
  <c r="J1674" i="22"/>
  <c r="J1675" i="22"/>
  <c r="J1676" i="22"/>
  <c r="J1677" i="22"/>
  <c r="J1678" i="22"/>
  <c r="J1679" i="22"/>
  <c r="J1680" i="22"/>
  <c r="J1681" i="22"/>
  <c r="J1682" i="22"/>
  <c r="J1683" i="22"/>
  <c r="J1684" i="22"/>
  <c r="J1685" i="22"/>
  <c r="J1686" i="22"/>
  <c r="J1687" i="22"/>
  <c r="J1688" i="22"/>
  <c r="J1689" i="22"/>
  <c r="J1690" i="22"/>
  <c r="J1691" i="22"/>
  <c r="J1692" i="22"/>
  <c r="J1693" i="22"/>
  <c r="J1694" i="22"/>
  <c r="J1695" i="22"/>
  <c r="J1696" i="22"/>
  <c r="J1697" i="22"/>
  <c r="J1698" i="22"/>
  <c r="J1699" i="22"/>
  <c r="J1700" i="22"/>
  <c r="J1701" i="22"/>
  <c r="J1702" i="22"/>
  <c r="J1703" i="22"/>
  <c r="J1704" i="22"/>
  <c r="J1705" i="22"/>
  <c r="J1706" i="22"/>
  <c r="J1707" i="22"/>
  <c r="J1708" i="22"/>
  <c r="J1709" i="22"/>
  <c r="J1710" i="22"/>
  <c r="J1711" i="22"/>
  <c r="J1712" i="22"/>
  <c r="J1713" i="22"/>
  <c r="J1714" i="22"/>
  <c r="J1715" i="22"/>
  <c r="J1716" i="22"/>
  <c r="J1717" i="22"/>
  <c r="J1718" i="22"/>
  <c r="J1719" i="22"/>
  <c r="J1720" i="22"/>
  <c r="J1721" i="22"/>
  <c r="J1722" i="22"/>
  <c r="J1723" i="22"/>
  <c r="J1724" i="22"/>
  <c r="J1725" i="22"/>
  <c r="J1726" i="22"/>
  <c r="J1727" i="22"/>
  <c r="J1728" i="22"/>
  <c r="J1729" i="22"/>
  <c r="J1730" i="22"/>
  <c r="J1731" i="22"/>
  <c r="J1732" i="22"/>
  <c r="J1733" i="22"/>
  <c r="J1734" i="22"/>
  <c r="J1735" i="22"/>
  <c r="J1736" i="22"/>
  <c r="J1737" i="22"/>
  <c r="J1738" i="22"/>
  <c r="J1739" i="22"/>
  <c r="J1740" i="22"/>
  <c r="J1741" i="22"/>
  <c r="J1742" i="22"/>
  <c r="J1743" i="22"/>
  <c r="J1744" i="22"/>
  <c r="J1745" i="22"/>
  <c r="J1746" i="22"/>
  <c r="J1747" i="22"/>
  <c r="J1748" i="22"/>
  <c r="J1749" i="22"/>
  <c r="J1750" i="22"/>
  <c r="J1751" i="22"/>
  <c r="J1752" i="22"/>
  <c r="J1753" i="22"/>
  <c r="J1754" i="22"/>
  <c r="J1755" i="22"/>
  <c r="J1756" i="22"/>
  <c r="J1757" i="22"/>
  <c r="J1758" i="22"/>
  <c r="J1759" i="22"/>
  <c r="J1760" i="22"/>
  <c r="J1761" i="22"/>
  <c r="J1762" i="22"/>
  <c r="J1763" i="22"/>
  <c r="J1764" i="22"/>
  <c r="J1765" i="22"/>
  <c r="J1766" i="22"/>
  <c r="J1767" i="22"/>
  <c r="J1768" i="22"/>
  <c r="J1769" i="22"/>
  <c r="J1770" i="22"/>
  <c r="J1771" i="22"/>
  <c r="J1772" i="22"/>
  <c r="J1773" i="22"/>
  <c r="J1774" i="22"/>
  <c r="J1775" i="22"/>
  <c r="J1776" i="22"/>
  <c r="J1777" i="22"/>
  <c r="J1778" i="22"/>
  <c r="J1779" i="22"/>
  <c r="J1780" i="22"/>
  <c r="J1781" i="22"/>
  <c r="J1782" i="22"/>
  <c r="J1783" i="22"/>
  <c r="J1784" i="22"/>
  <c r="J1785" i="22"/>
  <c r="J1786" i="22"/>
  <c r="J1787" i="22"/>
  <c r="J1788" i="22"/>
  <c r="J1789" i="22"/>
  <c r="J1790" i="22"/>
  <c r="J1791" i="22"/>
  <c r="J1792" i="22"/>
  <c r="J1793" i="22"/>
  <c r="J1794" i="22"/>
  <c r="J1795" i="22"/>
  <c r="J1796" i="22"/>
  <c r="J1797" i="22"/>
  <c r="J1798" i="22"/>
  <c r="J1799" i="22"/>
  <c r="J1800" i="22"/>
  <c r="J1801" i="22"/>
  <c r="J1802" i="22"/>
  <c r="J1803" i="22"/>
  <c r="J1804" i="22"/>
  <c r="J1805" i="22"/>
  <c r="J1806" i="22"/>
  <c r="J1807" i="22"/>
  <c r="J1808" i="22"/>
  <c r="J1809" i="22"/>
  <c r="J1810" i="22"/>
  <c r="J1811" i="22"/>
  <c r="J1812" i="22"/>
  <c r="J1813" i="22"/>
  <c r="J1814" i="22"/>
  <c r="J1815" i="22"/>
  <c r="J1816" i="22"/>
  <c r="J1817" i="22"/>
  <c r="J1818" i="22"/>
  <c r="J1819" i="22"/>
  <c r="J1820" i="22"/>
  <c r="J1821" i="22"/>
  <c r="J1822" i="22"/>
  <c r="J1823" i="22"/>
  <c r="J1824" i="22"/>
  <c r="J1825" i="22"/>
  <c r="J1826" i="22"/>
  <c r="J1827" i="22"/>
  <c r="J1828" i="22"/>
  <c r="J1829" i="22"/>
  <c r="J1830" i="22"/>
  <c r="J1831" i="22"/>
  <c r="J1832" i="22"/>
  <c r="J1833" i="22"/>
  <c r="J1834" i="22"/>
  <c r="J1835" i="22"/>
  <c r="J1836" i="22"/>
  <c r="J1837" i="22"/>
  <c r="J1838" i="22"/>
  <c r="J1839" i="22"/>
  <c r="J1840" i="22"/>
  <c r="J1841" i="22"/>
  <c r="J1842" i="22"/>
  <c r="J1843" i="22"/>
  <c r="J1844" i="22"/>
  <c r="J1845" i="22"/>
  <c r="J1846" i="22"/>
  <c r="J1847" i="22"/>
  <c r="J1848" i="22"/>
  <c r="J1849" i="22"/>
  <c r="J1850" i="22"/>
  <c r="J1851" i="22"/>
  <c r="J1852" i="22"/>
  <c r="J1853" i="22"/>
  <c r="J1854" i="22"/>
  <c r="J1855" i="22"/>
  <c r="J1856" i="22"/>
  <c r="J1857" i="22"/>
  <c r="J1858" i="22"/>
  <c r="J1859" i="22"/>
  <c r="J1860" i="22"/>
  <c r="J1861" i="22"/>
  <c r="J1862" i="22"/>
  <c r="J1863" i="22"/>
  <c r="J1864" i="22"/>
  <c r="J1865" i="22"/>
  <c r="J1866" i="22"/>
  <c r="J1867" i="22"/>
  <c r="J1868" i="22"/>
  <c r="J1869" i="22"/>
  <c r="J1870" i="22"/>
  <c r="J1871" i="22"/>
  <c r="J1872" i="22"/>
  <c r="J1873" i="22"/>
  <c r="J1874" i="22"/>
  <c r="J1875" i="22"/>
  <c r="J1876" i="22"/>
  <c r="J1877" i="22"/>
  <c r="J1878" i="22"/>
  <c r="J1879" i="22"/>
  <c r="J1880" i="22"/>
  <c r="J1881" i="22"/>
  <c r="J1882" i="22"/>
  <c r="J1883" i="22"/>
  <c r="J1884" i="22"/>
  <c r="J1885" i="22"/>
  <c r="J1886" i="22"/>
  <c r="J1887" i="22"/>
  <c r="J1888" i="22"/>
  <c r="J1889" i="22"/>
  <c r="J1890" i="22"/>
  <c r="J1891" i="22"/>
  <c r="J1892" i="22"/>
  <c r="J1893" i="22"/>
  <c r="J1894" i="22"/>
  <c r="J1895" i="22"/>
  <c r="J1896" i="22"/>
  <c r="J1897" i="22"/>
  <c r="J1898" i="22"/>
  <c r="J1899" i="22"/>
  <c r="J1900" i="22"/>
  <c r="J1901" i="22"/>
  <c r="J1902" i="22"/>
  <c r="J1903" i="22"/>
  <c r="J1904" i="22"/>
  <c r="J1905" i="22"/>
  <c r="J1906" i="22"/>
  <c r="J1907" i="22"/>
  <c r="J1908" i="22"/>
  <c r="J1909" i="22"/>
  <c r="J1910" i="22"/>
  <c r="J1911" i="22"/>
  <c r="J1912" i="22"/>
  <c r="J1913" i="22"/>
  <c r="J1914" i="22"/>
  <c r="J1915" i="22"/>
  <c r="J1916" i="22"/>
  <c r="J1917" i="22"/>
  <c r="J1918" i="22"/>
  <c r="J1919" i="22"/>
  <c r="J1920" i="22"/>
  <c r="J1921" i="22"/>
  <c r="J1922" i="22"/>
  <c r="J1923" i="22"/>
  <c r="J1924" i="22"/>
  <c r="J1925" i="22"/>
  <c r="J1926" i="22"/>
  <c r="J1927" i="22"/>
  <c r="J1928" i="22"/>
  <c r="J1929" i="22"/>
  <c r="J1930" i="22"/>
  <c r="J1931" i="22"/>
  <c r="J1932" i="22"/>
  <c r="J1933" i="22"/>
  <c r="J1934" i="22"/>
  <c r="J1935" i="22"/>
  <c r="J1936" i="22"/>
  <c r="J1937" i="22"/>
  <c r="J1938" i="22"/>
  <c r="J1939" i="22"/>
  <c r="J1940" i="22"/>
  <c r="J1941" i="22"/>
  <c r="J1942" i="22"/>
  <c r="J1943" i="22"/>
  <c r="J1944" i="22"/>
  <c r="J1945" i="22"/>
  <c r="J1946" i="22"/>
  <c r="J1947" i="22"/>
  <c r="J1948" i="22"/>
  <c r="J1949" i="22"/>
  <c r="J1950" i="22"/>
  <c r="J1951" i="22"/>
  <c r="J1952" i="22"/>
  <c r="J1953" i="22"/>
  <c r="J1954" i="22"/>
  <c r="J1955" i="22"/>
  <c r="J1956" i="22"/>
  <c r="J1957" i="22"/>
  <c r="J1958" i="22"/>
  <c r="J1959" i="22"/>
  <c r="J1960" i="22"/>
  <c r="J1961" i="22"/>
  <c r="J1962" i="22"/>
  <c r="J1963" i="22"/>
  <c r="J1964" i="22"/>
  <c r="I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326" i="22"/>
  <c r="I327" i="22"/>
  <c r="I328" i="22"/>
  <c r="I329" i="22"/>
  <c r="I330" i="22"/>
  <c r="I331" i="22"/>
  <c r="I332" i="22"/>
  <c r="I333" i="22"/>
  <c r="I334" i="22"/>
  <c r="I335" i="22"/>
  <c r="I336" i="22"/>
  <c r="I337" i="22"/>
  <c r="I338" i="22"/>
  <c r="I339" i="22"/>
  <c r="I340" i="22"/>
  <c r="I341" i="22"/>
  <c r="I342" i="22"/>
  <c r="I343" i="22"/>
  <c r="I344" i="22"/>
  <c r="I345" i="22"/>
  <c r="I346" i="22"/>
  <c r="I347" i="22"/>
  <c r="I348" i="22"/>
  <c r="I349" i="22"/>
  <c r="I350" i="22"/>
  <c r="I351" i="22"/>
  <c r="I352" i="22"/>
  <c r="I353" i="22"/>
  <c r="I354" i="22"/>
  <c r="I355" i="22"/>
  <c r="I356" i="22"/>
  <c r="I357" i="22"/>
  <c r="I358" i="22"/>
  <c r="I359" i="22"/>
  <c r="I360" i="22"/>
  <c r="I361" i="22"/>
  <c r="I362" i="22"/>
  <c r="I363" i="22"/>
  <c r="I364" i="22"/>
  <c r="I365" i="22"/>
  <c r="I366" i="22"/>
  <c r="I367" i="22"/>
  <c r="I368" i="22"/>
  <c r="I369" i="22"/>
  <c r="I370" i="22"/>
  <c r="I371" i="22"/>
  <c r="I372" i="22"/>
  <c r="I373" i="22"/>
  <c r="I374" i="22"/>
  <c r="I375" i="22"/>
  <c r="I376" i="22"/>
  <c r="I377" i="22"/>
  <c r="I378" i="22"/>
  <c r="I379" i="22"/>
  <c r="I380" i="22"/>
  <c r="I381" i="22"/>
  <c r="I382" i="22"/>
  <c r="I383" i="22"/>
  <c r="I384" i="22"/>
  <c r="I385" i="22"/>
  <c r="I386" i="22"/>
  <c r="I387" i="22"/>
  <c r="I388" i="22"/>
  <c r="I389" i="22"/>
  <c r="I390" i="22"/>
  <c r="I391" i="22"/>
  <c r="I392" i="22"/>
  <c r="I393" i="22"/>
  <c r="I394" i="22"/>
  <c r="I395" i="22"/>
  <c r="I396" i="22"/>
  <c r="I397" i="22"/>
  <c r="I398" i="22"/>
  <c r="I399" i="22"/>
  <c r="I400" i="22"/>
  <c r="I401" i="22"/>
  <c r="I402" i="22"/>
  <c r="I403" i="22"/>
  <c r="I404" i="22"/>
  <c r="I405" i="22"/>
  <c r="I406" i="22"/>
  <c r="I407" i="22"/>
  <c r="I408" i="22"/>
  <c r="I409" i="22"/>
  <c r="I410" i="22"/>
  <c r="I411" i="22"/>
  <c r="I412" i="22"/>
  <c r="I413" i="22"/>
  <c r="I414" i="22"/>
  <c r="I415" i="22"/>
  <c r="I416" i="22"/>
  <c r="I417" i="22"/>
  <c r="I418" i="22"/>
  <c r="I419" i="22"/>
  <c r="I420" i="22"/>
  <c r="I421" i="22"/>
  <c r="I422" i="22"/>
  <c r="I423" i="22"/>
  <c r="I424" i="22"/>
  <c r="I425" i="22"/>
  <c r="I426" i="22"/>
  <c r="I427" i="22"/>
  <c r="I428" i="22"/>
  <c r="I429" i="22"/>
  <c r="I430" i="22"/>
  <c r="I431" i="22"/>
  <c r="I432" i="22"/>
  <c r="I433" i="22"/>
  <c r="I434" i="22"/>
  <c r="I435" i="22"/>
  <c r="I436" i="22"/>
  <c r="I437" i="22"/>
  <c r="I438" i="22"/>
  <c r="I439" i="22"/>
  <c r="I440" i="22"/>
  <c r="I441" i="22"/>
  <c r="I442" i="22"/>
  <c r="I443" i="22"/>
  <c r="I444" i="22"/>
  <c r="I445" i="22"/>
  <c r="I446" i="22"/>
  <c r="I447" i="22"/>
  <c r="I448" i="22"/>
  <c r="I449" i="22"/>
  <c r="I450" i="22"/>
  <c r="I451" i="22"/>
  <c r="I452" i="22"/>
  <c r="I453" i="22"/>
  <c r="I454" i="22"/>
  <c r="I455" i="22"/>
  <c r="I456" i="22"/>
  <c r="I457" i="22"/>
  <c r="I458" i="22"/>
  <c r="I459" i="22"/>
  <c r="I460" i="22"/>
  <c r="I461" i="22"/>
  <c r="I462" i="22"/>
  <c r="I463" i="22"/>
  <c r="I464" i="22"/>
  <c r="I465" i="22"/>
  <c r="I466" i="22"/>
  <c r="I467" i="22"/>
  <c r="I468" i="22"/>
  <c r="I469" i="22"/>
  <c r="I470" i="22"/>
  <c r="I471" i="22"/>
  <c r="I472" i="22"/>
  <c r="I473" i="22"/>
  <c r="I474" i="22"/>
  <c r="I475" i="22"/>
  <c r="I476" i="22"/>
  <c r="I477" i="22"/>
  <c r="I478" i="22"/>
  <c r="I479" i="22"/>
  <c r="I480" i="22"/>
  <c r="I481" i="22"/>
  <c r="I482" i="22"/>
  <c r="I483" i="22"/>
  <c r="I484" i="22"/>
  <c r="I485" i="22"/>
  <c r="I486" i="22"/>
  <c r="I487" i="22"/>
  <c r="I488" i="22"/>
  <c r="I489" i="22"/>
  <c r="I490" i="22"/>
  <c r="I491" i="22"/>
  <c r="I492" i="22"/>
  <c r="I493" i="22"/>
  <c r="I494" i="22"/>
  <c r="I495" i="22"/>
  <c r="I496" i="22"/>
  <c r="I497" i="22"/>
  <c r="I498" i="22"/>
  <c r="I499" i="22"/>
  <c r="I500" i="22"/>
  <c r="I501" i="22"/>
  <c r="I502" i="22"/>
  <c r="I503" i="22"/>
  <c r="I504" i="22"/>
  <c r="I505" i="22"/>
  <c r="I506" i="22"/>
  <c r="I507" i="22"/>
  <c r="I508" i="22"/>
  <c r="I509" i="22"/>
  <c r="I510" i="22"/>
  <c r="I511" i="22"/>
  <c r="I512" i="22"/>
  <c r="I513" i="22"/>
  <c r="I514" i="22"/>
  <c r="I515" i="22"/>
  <c r="I516" i="22"/>
  <c r="I517" i="22"/>
  <c r="I518" i="22"/>
  <c r="I519" i="22"/>
  <c r="I520" i="22"/>
  <c r="I521" i="22"/>
  <c r="I522" i="22"/>
  <c r="I523" i="22"/>
  <c r="I524" i="22"/>
  <c r="I525" i="22"/>
  <c r="I526" i="22"/>
  <c r="I527" i="22"/>
  <c r="I528" i="22"/>
  <c r="I529" i="22"/>
  <c r="I530" i="22"/>
  <c r="I531" i="22"/>
  <c r="I532" i="22"/>
  <c r="I533" i="22"/>
  <c r="I534" i="22"/>
  <c r="I535" i="22"/>
  <c r="I536" i="22"/>
  <c r="I537" i="22"/>
  <c r="I538" i="22"/>
  <c r="I539" i="22"/>
  <c r="I540" i="22"/>
  <c r="I541" i="22"/>
  <c r="I542" i="22"/>
  <c r="I543" i="22"/>
  <c r="I544" i="22"/>
  <c r="I545" i="22"/>
  <c r="I546" i="22"/>
  <c r="I547" i="22"/>
  <c r="I548" i="22"/>
  <c r="I549" i="22"/>
  <c r="I550" i="22"/>
  <c r="I551" i="22"/>
  <c r="I552" i="22"/>
  <c r="I553" i="22"/>
  <c r="I554" i="22"/>
  <c r="I555" i="22"/>
  <c r="I556" i="22"/>
  <c r="I557" i="22"/>
  <c r="I558" i="22"/>
  <c r="I559" i="22"/>
  <c r="I560" i="22"/>
  <c r="I561" i="22"/>
  <c r="I562" i="22"/>
  <c r="I563" i="22"/>
  <c r="I564" i="22"/>
  <c r="I565" i="22"/>
  <c r="I566" i="22"/>
  <c r="I567" i="22"/>
  <c r="I568" i="22"/>
  <c r="I569" i="22"/>
  <c r="I570" i="22"/>
  <c r="I571" i="22"/>
  <c r="I572" i="22"/>
  <c r="I573" i="22"/>
  <c r="I574" i="22"/>
  <c r="I575" i="22"/>
  <c r="I576" i="22"/>
  <c r="I577" i="22"/>
  <c r="I578" i="22"/>
  <c r="I579" i="22"/>
  <c r="I580" i="22"/>
  <c r="I581" i="22"/>
  <c r="I582" i="22"/>
  <c r="I583" i="22"/>
  <c r="I584" i="22"/>
  <c r="I585" i="22"/>
  <c r="I586" i="22"/>
  <c r="I587" i="22"/>
  <c r="I588" i="22"/>
  <c r="I589" i="22"/>
  <c r="I590" i="22"/>
  <c r="I591" i="22"/>
  <c r="I592" i="22"/>
  <c r="I593" i="22"/>
  <c r="I594" i="22"/>
  <c r="I595" i="22"/>
  <c r="I596" i="22"/>
  <c r="I597" i="22"/>
  <c r="I598" i="22"/>
  <c r="I599" i="22"/>
  <c r="I600" i="22"/>
  <c r="I601" i="22"/>
  <c r="I602" i="22"/>
  <c r="I603" i="22"/>
  <c r="I604" i="22"/>
  <c r="I605" i="22"/>
  <c r="I606" i="22"/>
  <c r="I607" i="22"/>
  <c r="I608" i="22"/>
  <c r="I609" i="22"/>
  <c r="I610" i="22"/>
  <c r="I611" i="22"/>
  <c r="I612" i="22"/>
  <c r="I613" i="22"/>
  <c r="I614" i="22"/>
  <c r="I615" i="22"/>
  <c r="I616" i="22"/>
  <c r="I617" i="22"/>
  <c r="I618" i="22"/>
  <c r="I619" i="22"/>
  <c r="I620" i="22"/>
  <c r="I621" i="22"/>
  <c r="I622" i="22"/>
  <c r="I623" i="22"/>
  <c r="I624" i="22"/>
  <c r="I625" i="22"/>
  <c r="I626" i="22"/>
  <c r="I627" i="22"/>
  <c r="I628" i="22"/>
  <c r="I629" i="22"/>
  <c r="I630" i="22"/>
  <c r="I631" i="22"/>
  <c r="I632" i="22"/>
  <c r="I633" i="22"/>
  <c r="I634" i="22"/>
  <c r="I635" i="22"/>
  <c r="I636" i="22"/>
  <c r="I637" i="22"/>
  <c r="I638" i="22"/>
  <c r="I639" i="22"/>
  <c r="I640" i="22"/>
  <c r="I641" i="22"/>
  <c r="I642" i="22"/>
  <c r="I643" i="22"/>
  <c r="I644" i="22"/>
  <c r="I645" i="22"/>
  <c r="I646" i="22"/>
  <c r="I647" i="22"/>
  <c r="I648" i="22"/>
  <c r="I649" i="22"/>
  <c r="I650" i="22"/>
  <c r="I651" i="22"/>
  <c r="I652" i="22"/>
  <c r="I653" i="22"/>
  <c r="I654" i="22"/>
  <c r="I655" i="22"/>
  <c r="I656" i="22"/>
  <c r="I657" i="22"/>
  <c r="I658" i="22"/>
  <c r="I659" i="22"/>
  <c r="I660" i="22"/>
  <c r="I661" i="22"/>
  <c r="I662" i="22"/>
  <c r="I663" i="22"/>
  <c r="I664" i="22"/>
  <c r="I665" i="22"/>
  <c r="I666" i="22"/>
  <c r="I667" i="22"/>
  <c r="I668" i="22"/>
  <c r="I669" i="22"/>
  <c r="I670" i="22"/>
  <c r="I671" i="22"/>
  <c r="I672" i="22"/>
  <c r="I673" i="22"/>
  <c r="I674" i="22"/>
  <c r="I675" i="22"/>
  <c r="I676" i="22"/>
  <c r="I677" i="22"/>
  <c r="I678" i="22"/>
  <c r="I679" i="22"/>
  <c r="I680" i="22"/>
  <c r="I681" i="22"/>
  <c r="I682" i="22"/>
  <c r="I683" i="22"/>
  <c r="I684" i="22"/>
  <c r="I685" i="22"/>
  <c r="I686" i="22"/>
  <c r="I687" i="22"/>
  <c r="I688" i="22"/>
  <c r="I689" i="22"/>
  <c r="I690" i="22"/>
  <c r="I691" i="22"/>
  <c r="I692" i="22"/>
  <c r="I693" i="22"/>
  <c r="I694" i="22"/>
  <c r="I695" i="22"/>
  <c r="I696" i="22"/>
  <c r="I697" i="22"/>
  <c r="I698" i="22"/>
  <c r="I699" i="22"/>
  <c r="I700" i="22"/>
  <c r="I701" i="22"/>
  <c r="I702" i="22"/>
  <c r="I703" i="22"/>
  <c r="I704" i="22"/>
  <c r="I705" i="22"/>
  <c r="I706" i="22"/>
  <c r="I707" i="22"/>
  <c r="I708" i="22"/>
  <c r="I709" i="22"/>
  <c r="I710" i="22"/>
  <c r="I711" i="22"/>
  <c r="I712" i="22"/>
  <c r="I713" i="22"/>
  <c r="I714" i="22"/>
  <c r="I715" i="22"/>
  <c r="I716" i="22"/>
  <c r="I717" i="22"/>
  <c r="I718" i="22"/>
  <c r="I719" i="22"/>
  <c r="I720" i="22"/>
  <c r="I721" i="22"/>
  <c r="I722" i="22"/>
  <c r="I723" i="22"/>
  <c r="I724" i="22"/>
  <c r="I725" i="22"/>
  <c r="I726" i="22"/>
  <c r="I727" i="22"/>
  <c r="I728" i="22"/>
  <c r="I729" i="22"/>
  <c r="I730" i="22"/>
  <c r="I731" i="22"/>
  <c r="I732" i="22"/>
  <c r="I733" i="22"/>
  <c r="I734" i="22"/>
  <c r="I735" i="22"/>
  <c r="I736" i="22"/>
  <c r="I737" i="22"/>
  <c r="I738" i="22"/>
  <c r="I739" i="22"/>
  <c r="I740" i="22"/>
  <c r="I741" i="22"/>
  <c r="I742" i="22"/>
  <c r="I743" i="22"/>
  <c r="I744" i="22"/>
  <c r="I745" i="22"/>
  <c r="I746" i="22"/>
  <c r="I747" i="22"/>
  <c r="I748" i="22"/>
  <c r="I749" i="22"/>
  <c r="I750" i="22"/>
  <c r="I751" i="22"/>
  <c r="I752" i="22"/>
  <c r="I753" i="22"/>
  <c r="I754" i="22"/>
  <c r="I755" i="22"/>
  <c r="I756" i="22"/>
  <c r="I757" i="22"/>
  <c r="I758" i="22"/>
  <c r="I759" i="22"/>
  <c r="I760" i="22"/>
  <c r="I761" i="22"/>
  <c r="I762" i="22"/>
  <c r="I763" i="22"/>
  <c r="I764" i="22"/>
  <c r="I765" i="22"/>
  <c r="I766" i="22"/>
  <c r="I767" i="22"/>
  <c r="I768" i="22"/>
  <c r="I769" i="22"/>
  <c r="I770" i="22"/>
  <c r="I771" i="22"/>
  <c r="I772" i="22"/>
  <c r="I773" i="22"/>
  <c r="I774" i="22"/>
  <c r="I775" i="22"/>
  <c r="I776" i="22"/>
  <c r="I777" i="22"/>
  <c r="I778" i="22"/>
  <c r="I779" i="22"/>
  <c r="I780" i="22"/>
  <c r="I781" i="22"/>
  <c r="I782" i="22"/>
  <c r="I783" i="22"/>
  <c r="I784" i="22"/>
  <c r="I785" i="22"/>
  <c r="I786" i="22"/>
  <c r="I787" i="22"/>
  <c r="I788" i="22"/>
  <c r="I789" i="22"/>
  <c r="I790" i="22"/>
  <c r="I791" i="22"/>
  <c r="I792" i="22"/>
  <c r="I793" i="22"/>
  <c r="I794" i="22"/>
  <c r="I795" i="22"/>
  <c r="I796" i="22"/>
  <c r="I797" i="22"/>
  <c r="I798" i="22"/>
  <c r="I799" i="22"/>
  <c r="I800" i="22"/>
  <c r="I801" i="22"/>
  <c r="I802" i="22"/>
  <c r="I803" i="22"/>
  <c r="I804" i="22"/>
  <c r="I805" i="22"/>
  <c r="I806" i="22"/>
  <c r="I807" i="22"/>
  <c r="I808" i="22"/>
  <c r="I809" i="22"/>
  <c r="I810" i="22"/>
  <c r="I811" i="22"/>
  <c r="I812" i="22"/>
  <c r="I813" i="22"/>
  <c r="I814" i="22"/>
  <c r="I815" i="22"/>
  <c r="I816" i="22"/>
  <c r="I817" i="22"/>
  <c r="I818" i="22"/>
  <c r="I819" i="22"/>
  <c r="I820" i="22"/>
  <c r="I821" i="22"/>
  <c r="I822" i="22"/>
  <c r="I823" i="22"/>
  <c r="I824" i="22"/>
  <c r="I825" i="22"/>
  <c r="I826" i="22"/>
  <c r="I827" i="22"/>
  <c r="I828" i="22"/>
  <c r="I829" i="22"/>
  <c r="I830" i="22"/>
  <c r="I831" i="22"/>
  <c r="I832" i="22"/>
  <c r="I833" i="22"/>
  <c r="I834" i="22"/>
  <c r="I835" i="22"/>
  <c r="I836" i="22"/>
  <c r="I837" i="22"/>
  <c r="I838" i="22"/>
  <c r="I839" i="22"/>
  <c r="I840" i="22"/>
  <c r="I841" i="22"/>
  <c r="I842" i="22"/>
  <c r="I843" i="22"/>
  <c r="I844" i="22"/>
  <c r="I845" i="22"/>
  <c r="I846" i="22"/>
  <c r="I847" i="22"/>
  <c r="I848" i="22"/>
  <c r="I849" i="22"/>
  <c r="I850" i="22"/>
  <c r="I851" i="22"/>
  <c r="I852" i="22"/>
  <c r="I853" i="22"/>
  <c r="I854" i="22"/>
  <c r="I855" i="22"/>
  <c r="I856" i="22"/>
  <c r="I857" i="22"/>
  <c r="I858" i="22"/>
  <c r="I859" i="22"/>
  <c r="I860" i="22"/>
  <c r="I861" i="22"/>
  <c r="I862" i="22"/>
  <c r="I863" i="22"/>
  <c r="I864" i="22"/>
  <c r="I865" i="22"/>
  <c r="I866" i="22"/>
  <c r="I867" i="22"/>
  <c r="I868" i="22"/>
  <c r="I869" i="22"/>
  <c r="I870" i="22"/>
  <c r="I871" i="22"/>
  <c r="I872" i="22"/>
  <c r="I873" i="22"/>
  <c r="I874" i="22"/>
  <c r="I875" i="22"/>
  <c r="I876" i="22"/>
  <c r="I877" i="22"/>
  <c r="I878" i="22"/>
  <c r="I879" i="22"/>
  <c r="I880" i="22"/>
  <c r="I881" i="22"/>
  <c r="I882" i="22"/>
  <c r="I883" i="22"/>
  <c r="I884" i="22"/>
  <c r="I885" i="22"/>
  <c r="I886" i="22"/>
  <c r="I887" i="22"/>
  <c r="I888" i="22"/>
  <c r="I889" i="22"/>
  <c r="I890" i="22"/>
  <c r="I891" i="22"/>
  <c r="I892" i="22"/>
  <c r="I893" i="22"/>
  <c r="I894" i="22"/>
  <c r="I895" i="22"/>
  <c r="I896" i="22"/>
  <c r="I897" i="22"/>
  <c r="I898" i="22"/>
  <c r="I899" i="22"/>
  <c r="I900" i="22"/>
  <c r="I901" i="22"/>
  <c r="I902" i="22"/>
  <c r="I903" i="22"/>
  <c r="I904" i="22"/>
  <c r="I905" i="22"/>
  <c r="I906" i="22"/>
  <c r="I907" i="22"/>
  <c r="I908" i="22"/>
  <c r="I909" i="22"/>
  <c r="I910" i="22"/>
  <c r="I911" i="22"/>
  <c r="I912" i="22"/>
  <c r="I913" i="22"/>
  <c r="I914" i="22"/>
  <c r="I915" i="22"/>
  <c r="I916" i="22"/>
  <c r="I917" i="22"/>
  <c r="I918" i="22"/>
  <c r="I919" i="22"/>
  <c r="I920" i="22"/>
  <c r="I921" i="22"/>
  <c r="I922" i="22"/>
  <c r="I923" i="22"/>
  <c r="I924" i="22"/>
  <c r="I925" i="22"/>
  <c r="I926" i="22"/>
  <c r="I927" i="22"/>
  <c r="I928" i="22"/>
  <c r="I929" i="22"/>
  <c r="I930" i="22"/>
  <c r="I931" i="22"/>
  <c r="I932" i="22"/>
  <c r="I933" i="22"/>
  <c r="I934" i="22"/>
  <c r="I935" i="22"/>
  <c r="I936" i="22"/>
  <c r="I937" i="22"/>
  <c r="I938" i="22"/>
  <c r="I939" i="22"/>
  <c r="I940" i="22"/>
  <c r="I941" i="22"/>
  <c r="I942" i="22"/>
  <c r="I943" i="22"/>
  <c r="I944" i="22"/>
  <c r="I945" i="22"/>
  <c r="I946" i="22"/>
  <c r="I947" i="22"/>
  <c r="I948" i="22"/>
  <c r="I949" i="22"/>
  <c r="I950" i="22"/>
  <c r="I951" i="22"/>
  <c r="I952" i="22"/>
  <c r="I953" i="22"/>
  <c r="I954" i="22"/>
  <c r="I955" i="22"/>
  <c r="I956" i="22"/>
  <c r="I957" i="22"/>
  <c r="I958" i="22"/>
  <c r="I959" i="22"/>
  <c r="I960" i="22"/>
  <c r="I961" i="22"/>
  <c r="I962" i="22"/>
  <c r="I963" i="22"/>
  <c r="I964" i="22"/>
  <c r="I965" i="22"/>
  <c r="I966" i="22"/>
  <c r="I967" i="22"/>
  <c r="I968" i="22"/>
  <c r="I969" i="22"/>
  <c r="I970" i="22"/>
  <c r="I971" i="22"/>
  <c r="I972" i="22"/>
  <c r="I973" i="22"/>
  <c r="I974" i="22"/>
  <c r="I975" i="22"/>
  <c r="I976" i="22"/>
  <c r="I977" i="22"/>
  <c r="I978" i="22"/>
  <c r="I979" i="22"/>
  <c r="I980" i="22"/>
  <c r="I981" i="22"/>
  <c r="I982" i="22"/>
  <c r="I983" i="22"/>
  <c r="I984" i="22"/>
  <c r="I985" i="22"/>
  <c r="I986" i="22"/>
  <c r="I987" i="22"/>
  <c r="I988" i="22"/>
  <c r="I989" i="22"/>
  <c r="I990" i="22"/>
  <c r="I991" i="22"/>
  <c r="I992" i="22"/>
  <c r="I993" i="22"/>
  <c r="I994" i="22"/>
  <c r="I995" i="22"/>
  <c r="I996" i="22"/>
  <c r="I997" i="22"/>
  <c r="I998" i="22"/>
  <c r="I999" i="22"/>
  <c r="I1000" i="22"/>
  <c r="I1001" i="22"/>
  <c r="I1002" i="22"/>
  <c r="I1003" i="22"/>
  <c r="I1004" i="22"/>
  <c r="I1005" i="22"/>
  <c r="I1006" i="22"/>
  <c r="I1007" i="22"/>
  <c r="I1008" i="22"/>
  <c r="I1009" i="22"/>
  <c r="I1010" i="22"/>
  <c r="I1011" i="22"/>
  <c r="I1012" i="22"/>
  <c r="I1013" i="22"/>
  <c r="I1014" i="22"/>
  <c r="I1015" i="22"/>
  <c r="I1016" i="22"/>
  <c r="I1017" i="22"/>
  <c r="I1018" i="22"/>
  <c r="I1019" i="22"/>
  <c r="I1020" i="22"/>
  <c r="I1021" i="22"/>
  <c r="I1022" i="22"/>
  <c r="I1023" i="22"/>
  <c r="I1024" i="22"/>
  <c r="I1025" i="22"/>
  <c r="I1026" i="22"/>
  <c r="I1027" i="22"/>
  <c r="I1028" i="22"/>
  <c r="I1029" i="22"/>
  <c r="I1030" i="22"/>
  <c r="I1031" i="22"/>
  <c r="I1032" i="22"/>
  <c r="I1033" i="22"/>
  <c r="I1034" i="22"/>
  <c r="I1035" i="22"/>
  <c r="I1036" i="22"/>
  <c r="I1037" i="22"/>
  <c r="I1038" i="22"/>
  <c r="I1039" i="22"/>
  <c r="I1040" i="22"/>
  <c r="I1041" i="22"/>
  <c r="I1042" i="22"/>
  <c r="I1043" i="22"/>
  <c r="I1044" i="22"/>
  <c r="I1045" i="22"/>
  <c r="I1046" i="22"/>
  <c r="I1047" i="22"/>
  <c r="I1048" i="22"/>
  <c r="I1049" i="22"/>
  <c r="I1050" i="22"/>
  <c r="I1051" i="22"/>
  <c r="I1052" i="22"/>
  <c r="I1053" i="22"/>
  <c r="I1054" i="22"/>
  <c r="I1055" i="22"/>
  <c r="I1056" i="22"/>
  <c r="I1057" i="22"/>
  <c r="I1058" i="22"/>
  <c r="I1059" i="22"/>
  <c r="I1060" i="22"/>
  <c r="I1061" i="22"/>
  <c r="I1062" i="22"/>
  <c r="I1063" i="22"/>
  <c r="I1064" i="22"/>
  <c r="I1065" i="22"/>
  <c r="I1066" i="22"/>
  <c r="I1067" i="22"/>
  <c r="I1068" i="22"/>
  <c r="I1069" i="22"/>
  <c r="I1070" i="22"/>
  <c r="I1071" i="22"/>
  <c r="I1072" i="22"/>
  <c r="I1073" i="22"/>
  <c r="I1074" i="22"/>
  <c r="I1075" i="22"/>
  <c r="I1076" i="22"/>
  <c r="I1077" i="22"/>
  <c r="I1078" i="22"/>
  <c r="I1079" i="22"/>
  <c r="I1080" i="22"/>
  <c r="I1081" i="22"/>
  <c r="I1082" i="22"/>
  <c r="I1083" i="22"/>
  <c r="I1084" i="22"/>
  <c r="I1085" i="22"/>
  <c r="I1086" i="22"/>
  <c r="I1087" i="22"/>
  <c r="I1088" i="22"/>
  <c r="I1089" i="22"/>
  <c r="I1090" i="22"/>
  <c r="I1091" i="22"/>
  <c r="I1092" i="22"/>
  <c r="I1093" i="22"/>
  <c r="I1094" i="22"/>
  <c r="I1095" i="22"/>
  <c r="I1096" i="22"/>
  <c r="I1097" i="22"/>
  <c r="I1098" i="22"/>
  <c r="I1099" i="22"/>
  <c r="I1100" i="22"/>
  <c r="I1101" i="22"/>
  <c r="I1102" i="22"/>
  <c r="I1103" i="22"/>
  <c r="I1104" i="22"/>
  <c r="I1105" i="22"/>
  <c r="I1106" i="22"/>
  <c r="I1107" i="22"/>
  <c r="I1108" i="22"/>
  <c r="I1109" i="22"/>
  <c r="I1110" i="22"/>
  <c r="I1111" i="22"/>
  <c r="I1112" i="22"/>
  <c r="I1113" i="22"/>
  <c r="I1114" i="22"/>
  <c r="I1115" i="22"/>
  <c r="I1116" i="22"/>
  <c r="I1117" i="22"/>
  <c r="I1118" i="22"/>
  <c r="I1119" i="22"/>
  <c r="I1120" i="22"/>
  <c r="I1121" i="22"/>
  <c r="I1122" i="22"/>
  <c r="I1123" i="22"/>
  <c r="I1124" i="22"/>
  <c r="I1125" i="22"/>
  <c r="I1126" i="22"/>
  <c r="I1127" i="22"/>
  <c r="I1128" i="22"/>
  <c r="I1129" i="22"/>
  <c r="I1130" i="22"/>
  <c r="I1131" i="22"/>
  <c r="I1132" i="22"/>
  <c r="I1133" i="22"/>
  <c r="I1134" i="22"/>
  <c r="I1135" i="22"/>
  <c r="I1136" i="22"/>
  <c r="I1137" i="22"/>
  <c r="I1138" i="22"/>
  <c r="I1139" i="22"/>
  <c r="I1140" i="22"/>
  <c r="I1141" i="22"/>
  <c r="I1142" i="22"/>
  <c r="I1143" i="22"/>
  <c r="I1144" i="22"/>
  <c r="I1145" i="22"/>
  <c r="I1146" i="22"/>
  <c r="I1147" i="22"/>
  <c r="I1148" i="22"/>
  <c r="I1149" i="22"/>
  <c r="I1150" i="22"/>
  <c r="I1151" i="22"/>
  <c r="I1152" i="22"/>
  <c r="I1153" i="22"/>
  <c r="I1154" i="22"/>
  <c r="I1155" i="22"/>
  <c r="I1156" i="22"/>
  <c r="I1157" i="22"/>
  <c r="I1158" i="22"/>
  <c r="I1159" i="22"/>
  <c r="I1160" i="22"/>
  <c r="I1161" i="22"/>
  <c r="I1162" i="22"/>
  <c r="I1163" i="22"/>
  <c r="I1164" i="22"/>
  <c r="I1165" i="22"/>
  <c r="I1166" i="22"/>
  <c r="I1167" i="22"/>
  <c r="I1168" i="22"/>
  <c r="I1169" i="22"/>
  <c r="I1170" i="22"/>
  <c r="I1171" i="22"/>
  <c r="I1172" i="22"/>
  <c r="I1173" i="22"/>
  <c r="I1174" i="22"/>
  <c r="I1175" i="22"/>
  <c r="I1176" i="22"/>
  <c r="I1177" i="22"/>
  <c r="I1178" i="22"/>
  <c r="I1179" i="22"/>
  <c r="I1180" i="22"/>
  <c r="I1181" i="22"/>
  <c r="I1182" i="22"/>
  <c r="I1183" i="22"/>
  <c r="I1184" i="22"/>
  <c r="I1185" i="22"/>
  <c r="I1186" i="22"/>
  <c r="I1187" i="22"/>
  <c r="I1188" i="22"/>
  <c r="I1189" i="22"/>
  <c r="I1190" i="22"/>
  <c r="I1191" i="22"/>
  <c r="I1192" i="22"/>
  <c r="I1193" i="22"/>
  <c r="I1194" i="22"/>
  <c r="I1195" i="22"/>
  <c r="I1196" i="22"/>
  <c r="I1197" i="22"/>
  <c r="I1198" i="22"/>
  <c r="I1199" i="22"/>
  <c r="I1200" i="22"/>
  <c r="I1201" i="22"/>
  <c r="I1202" i="22"/>
  <c r="I1203" i="22"/>
  <c r="I1204" i="22"/>
  <c r="I1205" i="22"/>
  <c r="I1206" i="22"/>
  <c r="I1207" i="22"/>
  <c r="I1208" i="22"/>
  <c r="I1209" i="22"/>
  <c r="I1210" i="22"/>
  <c r="I1211" i="22"/>
  <c r="I1212" i="22"/>
  <c r="I1213" i="22"/>
  <c r="I1214" i="22"/>
  <c r="I1215" i="22"/>
  <c r="I1216" i="22"/>
  <c r="I1217" i="22"/>
  <c r="I1218" i="22"/>
  <c r="I1219" i="22"/>
  <c r="I1220" i="22"/>
  <c r="I1221" i="22"/>
  <c r="I1222" i="22"/>
  <c r="I1223" i="22"/>
  <c r="I1224" i="22"/>
  <c r="I1225" i="22"/>
  <c r="I1226" i="22"/>
  <c r="I1227" i="22"/>
  <c r="I1228" i="22"/>
  <c r="I1229" i="22"/>
  <c r="I1230" i="22"/>
  <c r="I1231" i="22"/>
  <c r="I1232" i="22"/>
  <c r="I1233" i="22"/>
  <c r="I1234" i="22"/>
  <c r="I1235" i="22"/>
  <c r="I1236" i="22"/>
  <c r="I1237" i="22"/>
  <c r="I1238" i="22"/>
  <c r="I1239" i="22"/>
  <c r="I1240" i="22"/>
  <c r="I1241" i="22"/>
  <c r="I1242" i="22"/>
  <c r="I1243" i="22"/>
  <c r="I1244" i="22"/>
  <c r="I1245" i="22"/>
  <c r="I1246" i="22"/>
  <c r="I1247" i="22"/>
  <c r="I1248" i="22"/>
  <c r="I1249" i="22"/>
  <c r="I1250" i="22"/>
  <c r="I1251" i="22"/>
  <c r="I1252" i="22"/>
  <c r="I1253" i="22"/>
  <c r="I1254" i="22"/>
  <c r="I1255" i="22"/>
  <c r="I1256" i="22"/>
  <c r="I1257" i="22"/>
  <c r="I1258" i="22"/>
  <c r="I1259" i="22"/>
  <c r="I1260" i="22"/>
  <c r="I1261" i="22"/>
  <c r="I1262" i="22"/>
  <c r="I1263" i="22"/>
  <c r="I1264" i="22"/>
  <c r="I1265" i="22"/>
  <c r="I1266" i="22"/>
  <c r="I1267" i="22"/>
  <c r="I1268" i="22"/>
  <c r="I1269" i="22"/>
  <c r="I1270" i="22"/>
  <c r="I1271" i="22"/>
  <c r="I1272" i="22"/>
  <c r="I1273" i="22"/>
  <c r="I1274" i="22"/>
  <c r="I1275" i="22"/>
  <c r="I1276" i="22"/>
  <c r="I1277" i="22"/>
  <c r="I1278" i="22"/>
  <c r="I1279" i="22"/>
  <c r="I1280" i="22"/>
  <c r="I1281" i="22"/>
  <c r="I1282" i="22"/>
  <c r="I1283" i="22"/>
  <c r="I1284" i="22"/>
  <c r="I1285" i="22"/>
  <c r="I1286" i="22"/>
  <c r="I1287" i="22"/>
  <c r="I1288" i="22"/>
  <c r="I1289" i="22"/>
  <c r="I1290" i="22"/>
  <c r="I1291" i="22"/>
  <c r="I1292" i="22"/>
  <c r="I1293" i="22"/>
  <c r="I1294" i="22"/>
  <c r="I1295" i="22"/>
  <c r="I1296" i="22"/>
  <c r="I1297" i="22"/>
  <c r="I1298" i="22"/>
  <c r="I1299" i="22"/>
  <c r="I1300" i="22"/>
  <c r="I1301" i="22"/>
  <c r="I1302" i="22"/>
  <c r="I1303" i="22"/>
  <c r="I1304" i="22"/>
  <c r="I1305" i="22"/>
  <c r="I1306" i="22"/>
  <c r="I1307" i="22"/>
  <c r="I1308" i="22"/>
  <c r="I1309" i="22"/>
  <c r="I1310" i="22"/>
  <c r="I1311" i="22"/>
  <c r="I1312" i="22"/>
  <c r="I1313" i="22"/>
  <c r="I1314" i="22"/>
  <c r="I1315" i="22"/>
  <c r="I1316" i="22"/>
  <c r="I1317" i="22"/>
  <c r="I1318" i="22"/>
  <c r="I1319" i="22"/>
  <c r="I1320" i="22"/>
  <c r="I1321" i="22"/>
  <c r="I1322" i="22"/>
  <c r="I1323" i="22"/>
  <c r="I1324" i="22"/>
  <c r="I1325" i="22"/>
  <c r="I1326" i="22"/>
  <c r="I1327" i="22"/>
  <c r="I1328" i="22"/>
  <c r="I1329" i="22"/>
  <c r="I1330" i="22"/>
  <c r="I1331" i="22"/>
  <c r="I1332" i="22"/>
  <c r="I1333" i="22"/>
  <c r="I1334" i="22"/>
  <c r="I1335" i="22"/>
  <c r="I1336" i="22"/>
  <c r="I1337" i="22"/>
  <c r="I1338" i="22"/>
  <c r="I1339" i="22"/>
  <c r="I1340" i="22"/>
  <c r="I1341" i="22"/>
  <c r="I1342" i="22"/>
  <c r="I1343" i="22"/>
  <c r="I1344" i="22"/>
  <c r="I1345" i="22"/>
  <c r="I1346" i="22"/>
  <c r="I1347" i="22"/>
  <c r="I1348" i="22"/>
  <c r="I1349" i="22"/>
  <c r="I1350" i="22"/>
  <c r="I1351" i="22"/>
  <c r="I1352" i="22"/>
  <c r="I1353" i="22"/>
  <c r="I1354" i="22"/>
  <c r="I1355" i="22"/>
  <c r="I1356" i="22"/>
  <c r="I1357" i="22"/>
  <c r="I1358" i="22"/>
  <c r="I1359" i="22"/>
  <c r="I1360" i="22"/>
  <c r="I1361" i="22"/>
  <c r="I1362" i="22"/>
  <c r="I1363" i="22"/>
  <c r="I1364" i="22"/>
  <c r="I1365" i="22"/>
  <c r="I1366" i="22"/>
  <c r="I1367" i="22"/>
  <c r="I1368" i="22"/>
  <c r="I1369" i="22"/>
  <c r="I1370" i="22"/>
  <c r="I1371" i="22"/>
  <c r="I1372" i="22"/>
  <c r="I1373" i="22"/>
  <c r="I1374" i="22"/>
  <c r="I1375" i="22"/>
  <c r="I1376" i="22"/>
  <c r="I1377" i="22"/>
  <c r="I1378" i="22"/>
  <c r="I1379" i="22"/>
  <c r="I1380" i="22"/>
  <c r="I1381" i="22"/>
  <c r="I1382" i="22"/>
  <c r="I1383" i="22"/>
  <c r="I1384" i="22"/>
  <c r="I1385" i="22"/>
  <c r="I1386" i="22"/>
  <c r="I1387" i="22"/>
  <c r="I1388" i="22"/>
  <c r="I1389" i="22"/>
  <c r="I1390" i="22"/>
  <c r="I1391" i="22"/>
  <c r="I1392" i="22"/>
  <c r="I1393" i="22"/>
  <c r="I1394" i="22"/>
  <c r="I1395" i="22"/>
  <c r="I1396" i="22"/>
  <c r="I1397" i="22"/>
  <c r="I1398" i="22"/>
  <c r="I1399" i="22"/>
  <c r="I1400" i="22"/>
  <c r="I1401" i="22"/>
  <c r="I1402" i="22"/>
  <c r="I1403" i="22"/>
  <c r="I1404" i="22"/>
  <c r="I1405" i="22"/>
  <c r="I1406" i="22"/>
  <c r="I1407" i="22"/>
  <c r="I1408" i="22"/>
  <c r="I1409" i="22"/>
  <c r="I1410" i="22"/>
  <c r="I1411" i="22"/>
  <c r="I1412" i="22"/>
  <c r="I1413" i="22"/>
  <c r="I1414" i="22"/>
  <c r="I1415" i="22"/>
  <c r="I1416" i="22"/>
  <c r="I1417" i="22"/>
  <c r="I1418" i="22"/>
  <c r="I1419" i="22"/>
  <c r="I1420" i="22"/>
  <c r="I1421" i="22"/>
  <c r="I1422" i="22"/>
  <c r="I1423" i="22"/>
  <c r="I1424" i="22"/>
  <c r="I1425" i="22"/>
  <c r="I1426" i="22"/>
  <c r="I1427" i="22"/>
  <c r="I1428" i="22"/>
  <c r="I1429" i="22"/>
  <c r="I1430" i="22"/>
  <c r="I1431" i="22"/>
  <c r="I1432" i="22"/>
  <c r="I1433" i="22"/>
  <c r="I1434" i="22"/>
  <c r="I1435" i="22"/>
  <c r="I1436" i="22"/>
  <c r="I1437" i="22"/>
  <c r="I1438" i="22"/>
  <c r="I1439" i="22"/>
  <c r="I1440" i="22"/>
  <c r="I1441" i="22"/>
  <c r="I1442" i="22"/>
  <c r="I1443" i="22"/>
  <c r="I1444" i="22"/>
  <c r="I1445" i="22"/>
  <c r="I1446" i="22"/>
  <c r="I1447" i="22"/>
  <c r="I1448" i="22"/>
  <c r="I1449" i="22"/>
  <c r="I1450" i="22"/>
  <c r="I1451" i="22"/>
  <c r="I1452" i="22"/>
  <c r="I1453" i="22"/>
  <c r="I1454" i="22"/>
  <c r="I1455" i="22"/>
  <c r="I1456" i="22"/>
  <c r="I1457" i="22"/>
  <c r="I1458" i="22"/>
  <c r="I1459" i="22"/>
  <c r="I1460" i="22"/>
  <c r="I1461" i="22"/>
  <c r="I1462" i="22"/>
  <c r="I1463" i="22"/>
  <c r="I1464" i="22"/>
  <c r="I1465" i="22"/>
  <c r="I1466" i="22"/>
  <c r="I1467" i="22"/>
  <c r="I1468" i="22"/>
  <c r="I1469" i="22"/>
  <c r="I1470" i="22"/>
  <c r="I1471" i="22"/>
  <c r="I1472" i="22"/>
  <c r="I1473" i="22"/>
  <c r="I1474" i="22"/>
  <c r="I1475" i="22"/>
  <c r="I1476" i="22"/>
  <c r="I1477" i="22"/>
  <c r="I1478" i="22"/>
  <c r="I1479" i="22"/>
  <c r="I1480" i="22"/>
  <c r="I1481" i="22"/>
  <c r="I1482" i="22"/>
  <c r="I1483" i="22"/>
  <c r="I1484" i="22"/>
  <c r="I1485" i="22"/>
  <c r="I1486" i="22"/>
  <c r="I1487" i="22"/>
  <c r="I1488" i="22"/>
  <c r="I1489" i="22"/>
  <c r="I1490" i="22"/>
  <c r="I1491" i="22"/>
  <c r="I1492" i="22"/>
  <c r="I1493" i="22"/>
  <c r="I1494" i="22"/>
  <c r="I1495" i="22"/>
  <c r="I1496" i="22"/>
  <c r="I1497" i="22"/>
  <c r="I1498" i="22"/>
  <c r="I1499" i="22"/>
  <c r="I1500" i="22"/>
  <c r="I1501" i="22"/>
  <c r="I1502" i="22"/>
  <c r="I1503" i="22"/>
  <c r="I1504" i="22"/>
  <c r="I1505" i="22"/>
  <c r="I1506" i="22"/>
  <c r="I1507" i="22"/>
  <c r="I1508" i="22"/>
  <c r="I1509" i="22"/>
  <c r="I1510" i="22"/>
  <c r="I1511" i="22"/>
  <c r="I1512" i="22"/>
  <c r="I1513" i="22"/>
  <c r="I1514" i="22"/>
  <c r="I1515" i="22"/>
  <c r="I1516" i="22"/>
  <c r="I1517" i="22"/>
  <c r="I1518" i="22"/>
  <c r="I1519" i="22"/>
  <c r="I1520" i="22"/>
  <c r="I1521" i="22"/>
  <c r="I1522" i="22"/>
  <c r="I1523" i="22"/>
  <c r="I1524" i="22"/>
  <c r="I1525" i="22"/>
  <c r="I1526" i="22"/>
  <c r="I1527" i="22"/>
  <c r="I1528" i="22"/>
  <c r="I1529" i="22"/>
  <c r="I1530" i="22"/>
  <c r="I1531" i="22"/>
  <c r="I1532" i="22"/>
  <c r="I1533" i="22"/>
  <c r="I1534" i="22"/>
  <c r="I1535" i="22"/>
  <c r="I1536" i="22"/>
  <c r="I1537" i="22"/>
  <c r="I1538" i="22"/>
  <c r="I1539" i="22"/>
  <c r="I1540" i="22"/>
  <c r="I1541" i="22"/>
  <c r="I1542" i="22"/>
  <c r="I1543" i="22"/>
  <c r="I1544" i="22"/>
  <c r="I1545" i="22"/>
  <c r="I1546" i="22"/>
  <c r="I1547" i="22"/>
  <c r="I1548" i="22"/>
  <c r="I1549" i="22"/>
  <c r="I1550" i="22"/>
  <c r="I1551" i="22"/>
  <c r="I1552" i="22"/>
  <c r="I1553" i="22"/>
  <c r="I1554" i="22"/>
  <c r="I1555" i="22"/>
  <c r="I1556" i="22"/>
  <c r="I1557" i="22"/>
  <c r="I1558" i="22"/>
  <c r="I1559" i="22"/>
  <c r="I1560" i="22"/>
  <c r="I1561" i="22"/>
  <c r="I1562" i="22"/>
  <c r="I1563" i="22"/>
  <c r="I1564" i="22"/>
  <c r="I1565" i="22"/>
  <c r="I1566" i="22"/>
  <c r="I1567" i="22"/>
  <c r="I1568" i="22"/>
  <c r="I1569" i="22"/>
  <c r="I1570" i="22"/>
  <c r="I1571" i="22"/>
  <c r="I1572" i="22"/>
  <c r="I1573" i="22"/>
  <c r="I1574" i="22"/>
  <c r="I1575" i="22"/>
  <c r="I1576" i="22"/>
  <c r="I1577" i="22"/>
  <c r="I1578" i="22"/>
  <c r="I1579" i="22"/>
  <c r="I1580" i="22"/>
  <c r="I1581" i="22"/>
  <c r="I1582" i="22"/>
  <c r="I1583" i="22"/>
  <c r="I1584" i="22"/>
  <c r="I1585" i="22"/>
  <c r="I1586" i="22"/>
  <c r="I1587" i="22"/>
  <c r="I1588" i="22"/>
  <c r="I1589" i="22"/>
  <c r="I1590" i="22"/>
  <c r="I1591" i="22"/>
  <c r="I1592" i="22"/>
  <c r="I1593" i="22"/>
  <c r="I1594" i="22"/>
  <c r="I1595" i="22"/>
  <c r="I1596" i="22"/>
  <c r="I1597" i="22"/>
  <c r="I1598" i="22"/>
  <c r="I1599" i="22"/>
  <c r="I1600" i="22"/>
  <c r="I1601" i="22"/>
  <c r="I1602" i="22"/>
  <c r="I1603" i="22"/>
  <c r="I1604" i="22"/>
  <c r="I1605" i="22"/>
  <c r="I1606" i="22"/>
  <c r="I1607" i="22"/>
  <c r="I1608" i="22"/>
  <c r="I1609" i="22"/>
  <c r="I1610" i="22"/>
  <c r="I1611" i="22"/>
  <c r="I1612" i="22"/>
  <c r="I1613" i="22"/>
  <c r="I1614" i="22"/>
  <c r="I1615" i="22"/>
  <c r="I1616" i="22"/>
  <c r="I1617" i="22"/>
  <c r="I1618" i="22"/>
  <c r="I1619" i="22"/>
  <c r="I1620" i="22"/>
  <c r="I1621" i="22"/>
  <c r="I1622" i="22"/>
  <c r="I1623" i="22"/>
  <c r="I1624" i="22"/>
  <c r="I1625" i="22"/>
  <c r="I1626" i="22"/>
  <c r="I1627" i="22"/>
  <c r="I1628" i="22"/>
  <c r="I1629" i="22"/>
  <c r="I1630" i="22"/>
  <c r="I1631" i="22"/>
  <c r="I1632" i="22"/>
  <c r="I1633" i="22"/>
  <c r="I1634" i="22"/>
  <c r="I1635" i="22"/>
  <c r="I1636" i="22"/>
  <c r="I1637" i="22"/>
  <c r="I1638" i="22"/>
  <c r="I1639" i="22"/>
  <c r="I1640" i="22"/>
  <c r="I1641" i="22"/>
  <c r="I1642" i="22"/>
  <c r="I1643" i="22"/>
  <c r="I1644" i="22"/>
  <c r="I1645" i="22"/>
  <c r="I1646" i="22"/>
  <c r="I1647" i="22"/>
  <c r="I1648" i="22"/>
  <c r="I1649" i="22"/>
  <c r="I1650" i="22"/>
  <c r="I1651" i="22"/>
  <c r="I1652" i="22"/>
  <c r="I1653" i="22"/>
  <c r="I1654" i="22"/>
  <c r="I1655" i="22"/>
  <c r="I1656" i="22"/>
  <c r="I1657" i="22"/>
  <c r="I1658" i="22"/>
  <c r="I1659" i="22"/>
  <c r="I1660" i="22"/>
  <c r="I1661" i="22"/>
  <c r="I1662" i="22"/>
  <c r="I1663" i="22"/>
  <c r="I1664" i="22"/>
  <c r="I1665" i="22"/>
  <c r="I1666" i="22"/>
  <c r="I1667" i="22"/>
  <c r="I1668" i="22"/>
  <c r="I1669" i="22"/>
  <c r="I1670" i="22"/>
  <c r="I1671" i="22"/>
  <c r="I1672" i="22"/>
  <c r="I1673" i="22"/>
  <c r="I1674" i="22"/>
  <c r="I1675" i="22"/>
  <c r="I1676" i="22"/>
  <c r="I1677" i="22"/>
  <c r="I1678" i="22"/>
  <c r="I1679" i="22"/>
  <c r="I1680" i="22"/>
  <c r="I1681" i="22"/>
  <c r="I1682" i="22"/>
  <c r="I1683" i="22"/>
  <c r="I1684" i="22"/>
  <c r="I1685" i="22"/>
  <c r="I1686" i="22"/>
  <c r="I1687" i="22"/>
  <c r="I1688" i="22"/>
  <c r="I1689" i="22"/>
  <c r="I1690" i="22"/>
  <c r="I1691" i="22"/>
  <c r="I1692" i="22"/>
  <c r="I1693" i="22"/>
  <c r="I1694" i="22"/>
  <c r="I1695" i="22"/>
  <c r="I1696" i="22"/>
  <c r="I1697" i="22"/>
  <c r="I1698" i="22"/>
  <c r="I1699" i="22"/>
  <c r="I1700" i="22"/>
  <c r="I1701" i="22"/>
  <c r="I1702" i="22"/>
  <c r="I1703" i="22"/>
  <c r="I1704" i="22"/>
  <c r="I1705" i="22"/>
  <c r="I1706" i="22"/>
  <c r="I1707" i="22"/>
  <c r="I1708" i="22"/>
  <c r="I1709" i="22"/>
  <c r="I1710" i="22"/>
  <c r="I1711" i="22"/>
  <c r="I1712" i="22"/>
  <c r="I1713" i="22"/>
  <c r="I1714" i="22"/>
  <c r="I1715" i="22"/>
  <c r="I1716" i="22"/>
  <c r="I1717" i="22"/>
  <c r="I1718" i="22"/>
  <c r="I1719" i="22"/>
  <c r="I1720" i="22"/>
  <c r="I1721" i="22"/>
  <c r="I1722" i="22"/>
  <c r="I1723" i="22"/>
  <c r="I1724" i="22"/>
  <c r="I1725" i="22"/>
  <c r="I1726" i="22"/>
  <c r="I1727" i="22"/>
  <c r="I1728" i="22"/>
  <c r="I1729" i="22"/>
  <c r="I1730" i="22"/>
  <c r="I1731" i="22"/>
  <c r="I1732" i="22"/>
  <c r="I1733" i="22"/>
  <c r="I1734" i="22"/>
  <c r="I1735" i="22"/>
  <c r="I1736" i="22"/>
  <c r="I1737" i="22"/>
  <c r="I1738" i="22"/>
  <c r="I1739" i="22"/>
  <c r="I1740" i="22"/>
  <c r="I1741" i="22"/>
  <c r="I1742" i="22"/>
  <c r="I1743" i="22"/>
  <c r="I1744" i="22"/>
  <c r="I1745" i="22"/>
  <c r="I1746" i="22"/>
  <c r="I1747" i="22"/>
  <c r="I1748" i="22"/>
  <c r="I1749" i="22"/>
  <c r="I1750" i="22"/>
  <c r="I1751" i="22"/>
  <c r="I1752" i="22"/>
  <c r="I1753" i="22"/>
  <c r="I1754" i="22"/>
  <c r="I1755" i="22"/>
  <c r="I1756" i="22"/>
  <c r="I1757" i="22"/>
  <c r="I1758" i="22"/>
  <c r="I1759" i="22"/>
  <c r="I1760" i="22"/>
  <c r="I1761" i="22"/>
  <c r="I1762" i="22"/>
  <c r="I1763" i="22"/>
  <c r="I1764" i="22"/>
  <c r="I1765" i="22"/>
  <c r="I1766" i="22"/>
  <c r="I1767" i="22"/>
  <c r="I1768" i="22"/>
  <c r="I1769" i="22"/>
  <c r="I1770" i="22"/>
  <c r="I1771" i="22"/>
  <c r="I1772" i="22"/>
  <c r="I1773" i="22"/>
  <c r="I1774" i="22"/>
  <c r="I1775" i="22"/>
  <c r="I1776" i="22"/>
  <c r="I1777" i="22"/>
  <c r="I1778" i="22"/>
  <c r="I1779" i="22"/>
  <c r="I1780" i="22"/>
  <c r="I1781" i="22"/>
  <c r="I1782" i="22"/>
  <c r="I1783" i="22"/>
  <c r="I1784" i="22"/>
  <c r="I1785" i="22"/>
  <c r="I1786" i="22"/>
  <c r="I1787" i="22"/>
  <c r="I1788" i="22"/>
  <c r="I1789" i="22"/>
  <c r="I1790" i="22"/>
  <c r="I1791" i="22"/>
  <c r="I1792" i="22"/>
  <c r="I1793" i="22"/>
  <c r="I1794" i="22"/>
  <c r="I1795" i="22"/>
  <c r="I1796" i="22"/>
  <c r="I1797" i="22"/>
  <c r="I1798" i="22"/>
  <c r="I1799" i="22"/>
  <c r="I1800" i="22"/>
  <c r="I1801" i="22"/>
  <c r="I1802" i="22"/>
  <c r="I1803" i="22"/>
  <c r="I1804" i="22"/>
  <c r="I1805" i="22"/>
  <c r="I1806" i="22"/>
  <c r="I1807" i="22"/>
  <c r="I1808" i="22"/>
  <c r="I1809" i="22"/>
  <c r="I1810" i="22"/>
  <c r="I1811" i="22"/>
  <c r="I1812" i="22"/>
  <c r="I1813" i="22"/>
  <c r="I1814" i="22"/>
  <c r="I1815" i="22"/>
  <c r="I1816" i="22"/>
  <c r="I1817" i="22"/>
  <c r="I1818" i="22"/>
  <c r="I1819" i="22"/>
  <c r="I1820" i="22"/>
  <c r="I1821" i="22"/>
  <c r="I1822" i="22"/>
  <c r="I1823" i="22"/>
  <c r="I1824" i="22"/>
  <c r="I1825" i="22"/>
  <c r="I1826" i="22"/>
  <c r="I1827" i="22"/>
  <c r="I1828" i="22"/>
  <c r="I1829" i="22"/>
  <c r="I1830" i="22"/>
  <c r="I1831" i="22"/>
  <c r="I1832" i="22"/>
  <c r="I1833" i="22"/>
  <c r="I1834" i="22"/>
  <c r="I1835" i="22"/>
  <c r="I1836" i="22"/>
  <c r="I1837" i="22"/>
  <c r="I1838" i="22"/>
  <c r="I1839" i="22"/>
  <c r="I1840" i="22"/>
  <c r="I1841" i="22"/>
  <c r="I1842" i="22"/>
  <c r="I1843" i="22"/>
  <c r="I1844" i="22"/>
  <c r="I1845" i="22"/>
  <c r="I1846" i="22"/>
  <c r="I1847" i="22"/>
  <c r="I1848" i="22"/>
  <c r="I1849" i="22"/>
  <c r="I1850" i="22"/>
  <c r="I1851" i="22"/>
  <c r="I1852" i="22"/>
  <c r="I1853" i="22"/>
  <c r="I1854" i="22"/>
  <c r="I1855" i="22"/>
  <c r="I1856" i="22"/>
  <c r="I1857" i="22"/>
  <c r="I1858" i="22"/>
  <c r="I1859" i="22"/>
  <c r="I1860" i="22"/>
  <c r="I1861" i="22"/>
  <c r="I1862" i="22"/>
  <c r="I1863" i="22"/>
  <c r="I1864" i="22"/>
  <c r="I1865" i="22"/>
  <c r="I1866" i="22"/>
  <c r="I1867" i="22"/>
  <c r="I1868" i="22"/>
  <c r="I1869" i="22"/>
  <c r="I1870" i="22"/>
  <c r="I1871" i="22"/>
  <c r="I1872" i="22"/>
  <c r="I1873" i="22"/>
  <c r="I1874" i="22"/>
  <c r="I1875" i="22"/>
  <c r="I1876" i="22"/>
  <c r="I1877" i="22"/>
  <c r="I1878" i="22"/>
  <c r="I1879" i="22"/>
  <c r="I1880" i="22"/>
  <c r="I1881" i="22"/>
  <c r="I1882" i="22"/>
  <c r="I1883" i="22"/>
  <c r="I1884" i="22"/>
  <c r="I1885" i="22"/>
  <c r="I1886" i="22"/>
  <c r="I1887" i="22"/>
  <c r="I1888" i="22"/>
  <c r="I1889" i="22"/>
  <c r="I1890" i="22"/>
  <c r="I1891" i="22"/>
  <c r="I1892" i="22"/>
  <c r="I1893" i="22"/>
  <c r="I1894" i="22"/>
  <c r="I1895" i="22"/>
  <c r="I1896" i="22"/>
  <c r="I1897" i="22"/>
  <c r="I1898" i="22"/>
  <c r="I1899" i="22"/>
  <c r="I1900" i="22"/>
  <c r="I1901" i="22"/>
  <c r="I1902" i="22"/>
  <c r="I1903" i="22"/>
  <c r="I1904" i="22"/>
  <c r="I1905" i="22"/>
  <c r="I1906" i="22"/>
  <c r="I1907" i="22"/>
  <c r="I1908" i="22"/>
  <c r="I1909" i="22"/>
  <c r="I1910" i="22"/>
  <c r="I1911" i="22"/>
  <c r="I1912" i="22"/>
  <c r="I1913" i="22"/>
  <c r="I1914" i="22"/>
  <c r="I1915" i="22"/>
  <c r="I1916" i="22"/>
  <c r="I1917" i="22"/>
  <c r="I1918" i="22"/>
  <c r="I1919" i="22"/>
  <c r="I1920" i="22"/>
  <c r="I1921" i="22"/>
  <c r="I1922" i="22"/>
  <c r="I1923" i="22"/>
  <c r="I1924" i="22"/>
  <c r="I1925" i="22"/>
  <c r="I1926" i="22"/>
  <c r="I1927" i="22"/>
  <c r="I1928" i="22"/>
  <c r="I1929" i="22"/>
  <c r="I1930" i="22"/>
  <c r="I1931" i="22"/>
  <c r="I1932" i="22"/>
  <c r="I1933" i="22"/>
  <c r="I1934" i="22"/>
  <c r="I1935" i="22"/>
  <c r="I1936" i="22"/>
  <c r="I1937" i="22"/>
  <c r="I1938" i="22"/>
  <c r="I1939" i="22"/>
  <c r="I1940" i="22"/>
  <c r="I1941" i="22"/>
  <c r="I1942" i="22"/>
  <c r="I1943" i="22"/>
  <c r="I1944" i="22"/>
  <c r="I1945" i="22"/>
  <c r="I1946" i="22"/>
  <c r="I1947" i="22"/>
  <c r="I1948" i="22"/>
  <c r="I1949" i="22"/>
  <c r="I1950" i="22"/>
  <c r="I1951" i="22"/>
  <c r="I1952" i="22"/>
  <c r="I1953" i="22"/>
  <c r="I1954" i="22"/>
  <c r="I1955" i="22"/>
  <c r="I1956" i="22"/>
  <c r="I1957" i="22"/>
  <c r="I1958" i="22"/>
  <c r="I1959" i="22"/>
  <c r="I1960" i="22"/>
  <c r="I1961" i="22"/>
  <c r="I1962" i="22"/>
  <c r="I1963" i="22"/>
  <c r="I1964" i="22"/>
  <c r="AC2" i="2"/>
  <c r="AB2" i="2"/>
  <c r="V2" i="2"/>
  <c r="K2" i="22" s="1"/>
  <c r="U3" i="2"/>
  <c r="W3" i="2" s="1"/>
  <c r="D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346" i="22"/>
  <c r="D347" i="22"/>
  <c r="D348" i="22"/>
  <c r="D349" i="22"/>
  <c r="D350" i="22"/>
  <c r="D351" i="22"/>
  <c r="D352" i="22"/>
  <c r="D353" i="22"/>
  <c r="D354" i="22"/>
  <c r="D355" i="22"/>
  <c r="D356" i="22"/>
  <c r="D357" i="22"/>
  <c r="D358" i="22"/>
  <c r="D359" i="22"/>
  <c r="D360" i="22"/>
  <c r="D361" i="22"/>
  <c r="D362" i="22"/>
  <c r="D363" i="22"/>
  <c r="D364" i="22"/>
  <c r="D365" i="22"/>
  <c r="D366" i="22"/>
  <c r="D367" i="22"/>
  <c r="D368" i="22"/>
  <c r="D369" i="22"/>
  <c r="D370" i="22"/>
  <c r="D371" i="22"/>
  <c r="D372" i="22"/>
  <c r="D373" i="22"/>
  <c r="D374" i="22"/>
  <c r="D375" i="22"/>
  <c r="D376" i="22"/>
  <c r="D377" i="22"/>
  <c r="D378" i="22"/>
  <c r="D379" i="22"/>
  <c r="D380" i="22"/>
  <c r="D381" i="22"/>
  <c r="D382" i="22"/>
  <c r="D383" i="22"/>
  <c r="D384" i="22"/>
  <c r="D385" i="22"/>
  <c r="D386" i="22"/>
  <c r="D387" i="22"/>
  <c r="D388" i="22"/>
  <c r="D389" i="22"/>
  <c r="D390" i="22"/>
  <c r="D391" i="22"/>
  <c r="D392" i="22"/>
  <c r="D393" i="22"/>
  <c r="D394" i="22"/>
  <c r="D395" i="22"/>
  <c r="D396" i="22"/>
  <c r="D397" i="22"/>
  <c r="D398" i="22"/>
  <c r="D399" i="22"/>
  <c r="D400" i="22"/>
  <c r="D401" i="22"/>
  <c r="D402" i="22"/>
  <c r="D403" i="22"/>
  <c r="D404" i="22"/>
  <c r="D405" i="22"/>
  <c r="D406" i="22"/>
  <c r="D407" i="22"/>
  <c r="D408" i="22"/>
  <c r="D409" i="22"/>
  <c r="D410" i="22"/>
  <c r="D411" i="22"/>
  <c r="D412" i="22"/>
  <c r="D413" i="22"/>
  <c r="D414" i="22"/>
  <c r="D415" i="22"/>
  <c r="D416" i="22"/>
  <c r="D417" i="22"/>
  <c r="D418" i="22"/>
  <c r="D419" i="22"/>
  <c r="D420" i="22"/>
  <c r="D421" i="22"/>
  <c r="D422" i="22"/>
  <c r="D423" i="22"/>
  <c r="D424" i="22"/>
  <c r="D425" i="22"/>
  <c r="D426" i="22"/>
  <c r="D427" i="22"/>
  <c r="D428" i="22"/>
  <c r="D429" i="22"/>
  <c r="D430" i="22"/>
  <c r="D431" i="22"/>
  <c r="D432" i="22"/>
  <c r="D433" i="22"/>
  <c r="D434" i="22"/>
  <c r="D435" i="22"/>
  <c r="D436" i="22"/>
  <c r="D437" i="22"/>
  <c r="D438" i="22"/>
  <c r="D439" i="22"/>
  <c r="D440" i="22"/>
  <c r="D441" i="22"/>
  <c r="D442" i="22"/>
  <c r="D443" i="22"/>
  <c r="D444" i="22"/>
  <c r="D445" i="22"/>
  <c r="D446" i="22"/>
  <c r="D447" i="22"/>
  <c r="D448" i="22"/>
  <c r="D449" i="22"/>
  <c r="D450" i="22"/>
  <c r="D451" i="22"/>
  <c r="D452" i="22"/>
  <c r="D453" i="22"/>
  <c r="D454" i="22"/>
  <c r="D455" i="22"/>
  <c r="D456" i="22"/>
  <c r="D457" i="22"/>
  <c r="D458" i="22"/>
  <c r="D459" i="22"/>
  <c r="D460" i="22"/>
  <c r="D461" i="22"/>
  <c r="D462" i="22"/>
  <c r="D463" i="22"/>
  <c r="D464" i="22"/>
  <c r="D465" i="22"/>
  <c r="D466" i="22"/>
  <c r="D467" i="22"/>
  <c r="D468" i="22"/>
  <c r="D469" i="22"/>
  <c r="D470" i="22"/>
  <c r="D471" i="22"/>
  <c r="D472" i="22"/>
  <c r="D473" i="22"/>
  <c r="D474" i="22"/>
  <c r="D475" i="22"/>
  <c r="D476" i="22"/>
  <c r="D477" i="22"/>
  <c r="D478" i="22"/>
  <c r="D479" i="22"/>
  <c r="D480" i="22"/>
  <c r="D481" i="22"/>
  <c r="D482" i="22"/>
  <c r="D483" i="22"/>
  <c r="D484" i="22"/>
  <c r="D485" i="22"/>
  <c r="D486" i="22"/>
  <c r="D487" i="22"/>
  <c r="D488" i="22"/>
  <c r="D489" i="22"/>
  <c r="D490" i="22"/>
  <c r="D491" i="22"/>
  <c r="D492" i="22"/>
  <c r="D493" i="22"/>
  <c r="D494" i="22"/>
  <c r="D495" i="22"/>
  <c r="D496" i="22"/>
  <c r="D497" i="22"/>
  <c r="D498" i="22"/>
  <c r="D499" i="22"/>
  <c r="D500" i="22"/>
  <c r="D501" i="22"/>
  <c r="D502" i="22"/>
  <c r="D503" i="22"/>
  <c r="D504" i="22"/>
  <c r="D505" i="22"/>
  <c r="D506" i="22"/>
  <c r="D507" i="22"/>
  <c r="D508" i="22"/>
  <c r="D509" i="22"/>
  <c r="D510" i="22"/>
  <c r="D511" i="22"/>
  <c r="D512" i="22"/>
  <c r="D513" i="22"/>
  <c r="D514" i="22"/>
  <c r="D515" i="22"/>
  <c r="D516" i="22"/>
  <c r="D517" i="22"/>
  <c r="D518" i="22"/>
  <c r="D519" i="22"/>
  <c r="D520" i="22"/>
  <c r="D521" i="22"/>
  <c r="D522" i="22"/>
  <c r="D523" i="22"/>
  <c r="D524" i="22"/>
  <c r="D525" i="22"/>
  <c r="D526" i="22"/>
  <c r="D527" i="22"/>
  <c r="D528" i="22"/>
  <c r="D529" i="22"/>
  <c r="D530" i="22"/>
  <c r="D531" i="22"/>
  <c r="D532" i="22"/>
  <c r="D533" i="22"/>
  <c r="D534" i="22"/>
  <c r="D535" i="22"/>
  <c r="D536" i="22"/>
  <c r="D537" i="22"/>
  <c r="D538" i="22"/>
  <c r="D539" i="22"/>
  <c r="D540" i="22"/>
  <c r="D541" i="22"/>
  <c r="D542" i="22"/>
  <c r="D543" i="22"/>
  <c r="D544" i="22"/>
  <c r="D545" i="22"/>
  <c r="D546" i="22"/>
  <c r="D547" i="22"/>
  <c r="D548" i="22"/>
  <c r="D549" i="22"/>
  <c r="D550" i="22"/>
  <c r="D551" i="22"/>
  <c r="D552" i="22"/>
  <c r="D553" i="22"/>
  <c r="D554" i="22"/>
  <c r="D555" i="22"/>
  <c r="D556" i="22"/>
  <c r="D557" i="22"/>
  <c r="D558" i="22"/>
  <c r="D559" i="22"/>
  <c r="D560" i="22"/>
  <c r="D561" i="22"/>
  <c r="D562" i="22"/>
  <c r="D563" i="22"/>
  <c r="D564" i="22"/>
  <c r="D565" i="22"/>
  <c r="D566" i="22"/>
  <c r="D567" i="22"/>
  <c r="D568" i="22"/>
  <c r="D569" i="22"/>
  <c r="D570" i="22"/>
  <c r="D571" i="22"/>
  <c r="D572" i="22"/>
  <c r="D573" i="22"/>
  <c r="D574" i="22"/>
  <c r="D575" i="22"/>
  <c r="D576" i="22"/>
  <c r="D577" i="22"/>
  <c r="D578" i="22"/>
  <c r="D579" i="22"/>
  <c r="D580" i="22"/>
  <c r="D581" i="22"/>
  <c r="D582" i="22"/>
  <c r="D583" i="22"/>
  <c r="D584" i="22"/>
  <c r="D585" i="22"/>
  <c r="D586" i="22"/>
  <c r="D587" i="22"/>
  <c r="D588" i="22"/>
  <c r="D589" i="22"/>
  <c r="D590" i="22"/>
  <c r="D591" i="22"/>
  <c r="D592" i="22"/>
  <c r="D593" i="22"/>
  <c r="D594" i="22"/>
  <c r="D595" i="22"/>
  <c r="D596" i="22"/>
  <c r="D597" i="22"/>
  <c r="D598" i="22"/>
  <c r="D599" i="22"/>
  <c r="D600" i="22"/>
  <c r="D601" i="22"/>
  <c r="D602" i="22"/>
  <c r="D603" i="22"/>
  <c r="D604" i="22"/>
  <c r="D605" i="22"/>
  <c r="D606" i="22"/>
  <c r="D607" i="22"/>
  <c r="D608" i="22"/>
  <c r="D609" i="22"/>
  <c r="D610" i="22"/>
  <c r="D611" i="22"/>
  <c r="D612" i="22"/>
  <c r="D613" i="22"/>
  <c r="D614" i="22"/>
  <c r="D615" i="22"/>
  <c r="D616" i="22"/>
  <c r="D617" i="22"/>
  <c r="D618" i="22"/>
  <c r="D619" i="22"/>
  <c r="D620" i="22"/>
  <c r="D621" i="22"/>
  <c r="D622" i="22"/>
  <c r="D623" i="22"/>
  <c r="D624" i="22"/>
  <c r="D625" i="22"/>
  <c r="D626" i="22"/>
  <c r="D627" i="22"/>
  <c r="D628" i="22"/>
  <c r="D629" i="22"/>
  <c r="D630" i="22"/>
  <c r="D631" i="22"/>
  <c r="D632" i="22"/>
  <c r="D633" i="22"/>
  <c r="D634" i="22"/>
  <c r="D635" i="22"/>
  <c r="D636" i="22"/>
  <c r="D637" i="22"/>
  <c r="D638" i="22"/>
  <c r="D639" i="22"/>
  <c r="D640" i="22"/>
  <c r="D641" i="22"/>
  <c r="D642" i="22"/>
  <c r="D643" i="22"/>
  <c r="D644" i="22"/>
  <c r="D645" i="22"/>
  <c r="D646" i="22"/>
  <c r="D647" i="22"/>
  <c r="D648" i="22"/>
  <c r="D649" i="22"/>
  <c r="D650" i="22"/>
  <c r="D651" i="22"/>
  <c r="D652" i="22"/>
  <c r="D653" i="22"/>
  <c r="D654" i="22"/>
  <c r="D655" i="22"/>
  <c r="D656" i="22"/>
  <c r="D657" i="22"/>
  <c r="D658" i="22"/>
  <c r="D659" i="22"/>
  <c r="D660" i="22"/>
  <c r="D661" i="22"/>
  <c r="D662" i="22"/>
  <c r="D663" i="22"/>
  <c r="D664" i="22"/>
  <c r="D665" i="22"/>
  <c r="D666" i="22"/>
  <c r="D667" i="22"/>
  <c r="D668" i="22"/>
  <c r="D669" i="22"/>
  <c r="D670" i="22"/>
  <c r="D671" i="22"/>
  <c r="D672" i="22"/>
  <c r="D673" i="22"/>
  <c r="D674" i="22"/>
  <c r="D675" i="22"/>
  <c r="D676" i="22"/>
  <c r="D677" i="22"/>
  <c r="D678" i="22"/>
  <c r="D679" i="22"/>
  <c r="D680" i="22"/>
  <c r="D681" i="22"/>
  <c r="D682" i="22"/>
  <c r="D683" i="22"/>
  <c r="D684" i="22"/>
  <c r="D685" i="22"/>
  <c r="D686" i="22"/>
  <c r="D687" i="22"/>
  <c r="D688" i="22"/>
  <c r="D689" i="22"/>
  <c r="D690" i="22"/>
  <c r="D691" i="22"/>
  <c r="D692" i="22"/>
  <c r="D693" i="22"/>
  <c r="D694" i="22"/>
  <c r="D695" i="22"/>
  <c r="D696" i="22"/>
  <c r="D697" i="22"/>
  <c r="D698" i="22"/>
  <c r="D699" i="22"/>
  <c r="D700" i="22"/>
  <c r="D701" i="22"/>
  <c r="D702" i="22"/>
  <c r="D703" i="22"/>
  <c r="D704" i="22"/>
  <c r="D705" i="22"/>
  <c r="D706" i="22"/>
  <c r="D707" i="22"/>
  <c r="D708" i="22"/>
  <c r="D709" i="22"/>
  <c r="D710" i="22"/>
  <c r="D711" i="22"/>
  <c r="D712" i="22"/>
  <c r="D713" i="22"/>
  <c r="D714" i="22"/>
  <c r="D715" i="22"/>
  <c r="D716" i="22"/>
  <c r="D717" i="22"/>
  <c r="D718" i="22"/>
  <c r="D719" i="22"/>
  <c r="D720" i="22"/>
  <c r="D721" i="22"/>
  <c r="D722" i="22"/>
  <c r="D723" i="22"/>
  <c r="D724" i="22"/>
  <c r="D725" i="22"/>
  <c r="D726" i="22"/>
  <c r="D727" i="22"/>
  <c r="D728" i="22"/>
  <c r="D729" i="22"/>
  <c r="D730" i="22"/>
  <c r="D731" i="22"/>
  <c r="D732" i="22"/>
  <c r="D733" i="22"/>
  <c r="D734" i="22"/>
  <c r="D735" i="22"/>
  <c r="D736" i="22"/>
  <c r="D737" i="22"/>
  <c r="D738" i="22"/>
  <c r="D739" i="22"/>
  <c r="D740" i="22"/>
  <c r="D741" i="22"/>
  <c r="D742" i="22"/>
  <c r="D743" i="22"/>
  <c r="D744" i="22"/>
  <c r="D745" i="22"/>
  <c r="D746" i="22"/>
  <c r="D747" i="22"/>
  <c r="D748" i="22"/>
  <c r="D749" i="22"/>
  <c r="D750" i="22"/>
  <c r="D751" i="22"/>
  <c r="D752" i="22"/>
  <c r="D753" i="22"/>
  <c r="D754" i="22"/>
  <c r="D755" i="22"/>
  <c r="D756" i="22"/>
  <c r="D757" i="22"/>
  <c r="D758" i="22"/>
  <c r="D759" i="22"/>
  <c r="D760" i="22"/>
  <c r="D761" i="22"/>
  <c r="D762" i="22"/>
  <c r="D763" i="22"/>
  <c r="D764" i="22"/>
  <c r="D765" i="22"/>
  <c r="D766" i="22"/>
  <c r="D767" i="22"/>
  <c r="D768" i="22"/>
  <c r="D769" i="22"/>
  <c r="D770" i="22"/>
  <c r="D771" i="22"/>
  <c r="D772" i="22"/>
  <c r="D773" i="22"/>
  <c r="D774" i="22"/>
  <c r="D775" i="22"/>
  <c r="D776" i="22"/>
  <c r="D777" i="22"/>
  <c r="D778" i="22"/>
  <c r="D779" i="22"/>
  <c r="D780" i="22"/>
  <c r="D781" i="22"/>
  <c r="D782" i="22"/>
  <c r="D783" i="22"/>
  <c r="D784" i="22"/>
  <c r="D785" i="22"/>
  <c r="D786" i="22"/>
  <c r="D787" i="22"/>
  <c r="D788" i="22"/>
  <c r="D789" i="22"/>
  <c r="D790" i="22"/>
  <c r="D791" i="22"/>
  <c r="D792" i="22"/>
  <c r="D793" i="22"/>
  <c r="D794" i="22"/>
  <c r="D795" i="22"/>
  <c r="D796" i="22"/>
  <c r="D797" i="22"/>
  <c r="D798" i="22"/>
  <c r="D799" i="22"/>
  <c r="D800" i="22"/>
  <c r="D801" i="22"/>
  <c r="D802" i="22"/>
  <c r="D803" i="22"/>
  <c r="D804" i="22"/>
  <c r="D805" i="22"/>
  <c r="D806" i="22"/>
  <c r="D807" i="22"/>
  <c r="D808" i="22"/>
  <c r="D809" i="22"/>
  <c r="D810" i="22"/>
  <c r="D811" i="22"/>
  <c r="D812" i="22"/>
  <c r="D813" i="22"/>
  <c r="D814" i="22"/>
  <c r="D815" i="22"/>
  <c r="D816" i="22"/>
  <c r="D817" i="22"/>
  <c r="D818" i="22"/>
  <c r="D819" i="22"/>
  <c r="D820" i="22"/>
  <c r="D821" i="22"/>
  <c r="D822" i="22"/>
  <c r="D823" i="22"/>
  <c r="D824" i="22"/>
  <c r="D825" i="22"/>
  <c r="D826" i="22"/>
  <c r="D827" i="22"/>
  <c r="D828" i="22"/>
  <c r="D829" i="22"/>
  <c r="D830" i="22"/>
  <c r="D831" i="22"/>
  <c r="D832" i="22"/>
  <c r="D833" i="22"/>
  <c r="D834" i="22"/>
  <c r="D835" i="22"/>
  <c r="D836" i="22"/>
  <c r="D837" i="22"/>
  <c r="D838" i="22"/>
  <c r="D839" i="22"/>
  <c r="D840" i="22"/>
  <c r="D841" i="22"/>
  <c r="D842" i="22"/>
  <c r="D843" i="22"/>
  <c r="D844" i="22"/>
  <c r="D845" i="22"/>
  <c r="D846" i="22"/>
  <c r="D847" i="22"/>
  <c r="D848" i="22"/>
  <c r="D849" i="22"/>
  <c r="D850" i="22"/>
  <c r="D851" i="22"/>
  <c r="D852" i="22"/>
  <c r="D853" i="22"/>
  <c r="D854" i="22"/>
  <c r="D855" i="22"/>
  <c r="D856" i="22"/>
  <c r="D857" i="22"/>
  <c r="D858" i="22"/>
  <c r="D859" i="22"/>
  <c r="D860" i="22"/>
  <c r="D861" i="22"/>
  <c r="D862" i="22"/>
  <c r="D863" i="22"/>
  <c r="D864" i="22"/>
  <c r="D865" i="22"/>
  <c r="D866" i="22"/>
  <c r="D867" i="22"/>
  <c r="D868" i="22"/>
  <c r="D869" i="22"/>
  <c r="D870" i="22"/>
  <c r="D871" i="22"/>
  <c r="D872" i="22"/>
  <c r="D873" i="22"/>
  <c r="D874" i="22"/>
  <c r="D875" i="22"/>
  <c r="D876" i="22"/>
  <c r="D877" i="22"/>
  <c r="D878" i="22"/>
  <c r="D879" i="22"/>
  <c r="D880" i="22"/>
  <c r="D881" i="22"/>
  <c r="D882" i="22"/>
  <c r="D883" i="22"/>
  <c r="D884" i="22"/>
  <c r="D885" i="22"/>
  <c r="D886" i="22"/>
  <c r="D887" i="22"/>
  <c r="D888" i="22"/>
  <c r="D889" i="22"/>
  <c r="D890" i="22"/>
  <c r="D891" i="22"/>
  <c r="D892" i="22"/>
  <c r="D893" i="22"/>
  <c r="D894" i="22"/>
  <c r="D895" i="22"/>
  <c r="D896" i="22"/>
  <c r="D897" i="22"/>
  <c r="D898" i="22"/>
  <c r="D899" i="22"/>
  <c r="D900" i="22"/>
  <c r="D901" i="22"/>
  <c r="D902" i="22"/>
  <c r="D903" i="22"/>
  <c r="D904" i="22"/>
  <c r="D905" i="22"/>
  <c r="D906" i="22"/>
  <c r="D907" i="22"/>
  <c r="D908" i="22"/>
  <c r="D909" i="22"/>
  <c r="D910" i="22"/>
  <c r="D911" i="22"/>
  <c r="D912" i="22"/>
  <c r="D913" i="22"/>
  <c r="D914" i="22"/>
  <c r="D915" i="22"/>
  <c r="D916" i="22"/>
  <c r="D917" i="22"/>
  <c r="D918" i="22"/>
  <c r="D919" i="22"/>
  <c r="D920" i="22"/>
  <c r="D921" i="22"/>
  <c r="D922" i="22"/>
  <c r="D923" i="22"/>
  <c r="D924" i="22"/>
  <c r="D925" i="22"/>
  <c r="D926" i="22"/>
  <c r="D927" i="22"/>
  <c r="D928" i="22"/>
  <c r="D929" i="22"/>
  <c r="D930" i="22"/>
  <c r="D931" i="22"/>
  <c r="D932" i="22"/>
  <c r="D933" i="22"/>
  <c r="D934" i="22"/>
  <c r="D935" i="22"/>
  <c r="D936" i="22"/>
  <c r="D937" i="22"/>
  <c r="D938" i="22"/>
  <c r="D939" i="22"/>
  <c r="D940" i="22"/>
  <c r="D941" i="22"/>
  <c r="D942" i="22"/>
  <c r="D943" i="22"/>
  <c r="D944" i="22"/>
  <c r="D945" i="22"/>
  <c r="D946" i="22"/>
  <c r="D947" i="22"/>
  <c r="D948" i="22"/>
  <c r="D949" i="22"/>
  <c r="D950" i="22"/>
  <c r="D951" i="22"/>
  <c r="D952" i="22"/>
  <c r="D953" i="22"/>
  <c r="D954" i="22"/>
  <c r="D955" i="22"/>
  <c r="D956" i="22"/>
  <c r="D957" i="22"/>
  <c r="D958" i="22"/>
  <c r="D959" i="22"/>
  <c r="D960" i="22"/>
  <c r="D961" i="22"/>
  <c r="D962" i="22"/>
  <c r="D963" i="22"/>
  <c r="D964" i="22"/>
  <c r="D965" i="22"/>
  <c r="D966" i="22"/>
  <c r="D967" i="22"/>
  <c r="D968" i="22"/>
  <c r="D969" i="22"/>
  <c r="D970" i="22"/>
  <c r="D971" i="22"/>
  <c r="D972" i="22"/>
  <c r="D973" i="22"/>
  <c r="D974" i="22"/>
  <c r="D975" i="22"/>
  <c r="D976" i="22"/>
  <c r="D977" i="22"/>
  <c r="D978" i="22"/>
  <c r="D979" i="22"/>
  <c r="D980" i="22"/>
  <c r="D981" i="22"/>
  <c r="D982" i="22"/>
  <c r="D983" i="22"/>
  <c r="D984" i="22"/>
  <c r="D985" i="22"/>
  <c r="D986" i="22"/>
  <c r="D987" i="22"/>
  <c r="D988" i="22"/>
  <c r="D989" i="22"/>
  <c r="D990" i="22"/>
  <c r="D991" i="22"/>
  <c r="D992" i="22"/>
  <c r="D993" i="22"/>
  <c r="D994" i="22"/>
  <c r="D995" i="22"/>
  <c r="D996" i="22"/>
  <c r="D997" i="22"/>
  <c r="D998" i="22"/>
  <c r="D999" i="22"/>
  <c r="D1000" i="22"/>
  <c r="D1001" i="22"/>
  <c r="D1002" i="22"/>
  <c r="D1003" i="22"/>
  <c r="D1004" i="22"/>
  <c r="D1005" i="22"/>
  <c r="D1006" i="22"/>
  <c r="D1007" i="22"/>
  <c r="D1008" i="22"/>
  <c r="D1009" i="22"/>
  <c r="D1010" i="22"/>
  <c r="D1011" i="22"/>
  <c r="D1012" i="22"/>
  <c r="D1013" i="22"/>
  <c r="D1014" i="22"/>
  <c r="D1015" i="22"/>
  <c r="D1016" i="22"/>
  <c r="D1017" i="22"/>
  <c r="D1018" i="22"/>
  <c r="D1019" i="22"/>
  <c r="D1020" i="22"/>
  <c r="D1021" i="22"/>
  <c r="D1022" i="22"/>
  <c r="D1023" i="22"/>
  <c r="D1024" i="22"/>
  <c r="D1025" i="22"/>
  <c r="D1026" i="22"/>
  <c r="D1027" i="22"/>
  <c r="D1028" i="22"/>
  <c r="D1029" i="22"/>
  <c r="D1030" i="22"/>
  <c r="D1031" i="22"/>
  <c r="D1032" i="22"/>
  <c r="D1033" i="22"/>
  <c r="D1034" i="22"/>
  <c r="D1035" i="22"/>
  <c r="D1036" i="22"/>
  <c r="D1037" i="22"/>
  <c r="D1038" i="22"/>
  <c r="D1039" i="22"/>
  <c r="D1040" i="22"/>
  <c r="D1041" i="22"/>
  <c r="D1042" i="22"/>
  <c r="D1043" i="22"/>
  <c r="D1044" i="22"/>
  <c r="D1045" i="22"/>
  <c r="D1046" i="22"/>
  <c r="D1047" i="22"/>
  <c r="D1048" i="22"/>
  <c r="D1049" i="22"/>
  <c r="D1050" i="22"/>
  <c r="D1051" i="22"/>
  <c r="D1052" i="22"/>
  <c r="D1053" i="22"/>
  <c r="D1054" i="22"/>
  <c r="D1055" i="22"/>
  <c r="D1056" i="22"/>
  <c r="D1057" i="22"/>
  <c r="D1058" i="22"/>
  <c r="D1059" i="22"/>
  <c r="D1060" i="22"/>
  <c r="D1061" i="22"/>
  <c r="D1062" i="22"/>
  <c r="D1063" i="22"/>
  <c r="D1064" i="22"/>
  <c r="D1065" i="22"/>
  <c r="D1066" i="22"/>
  <c r="D1067" i="22"/>
  <c r="D1068" i="22"/>
  <c r="D1069" i="22"/>
  <c r="D1070" i="22"/>
  <c r="D1071" i="22"/>
  <c r="D1072" i="22"/>
  <c r="D1073" i="22"/>
  <c r="D1074" i="22"/>
  <c r="D1075" i="22"/>
  <c r="D1076" i="22"/>
  <c r="D1077" i="22"/>
  <c r="D1078" i="22"/>
  <c r="D1079" i="22"/>
  <c r="D1080" i="22"/>
  <c r="D1081" i="22"/>
  <c r="D1082" i="22"/>
  <c r="D1083" i="22"/>
  <c r="D1084" i="22"/>
  <c r="D1085" i="22"/>
  <c r="D1086" i="22"/>
  <c r="D1087" i="22"/>
  <c r="D1088" i="22"/>
  <c r="D1089" i="22"/>
  <c r="D1090" i="22"/>
  <c r="D1091" i="22"/>
  <c r="D1092" i="22"/>
  <c r="D1093" i="22"/>
  <c r="D1094" i="22"/>
  <c r="D1095" i="22"/>
  <c r="D1096" i="22"/>
  <c r="D1097" i="22"/>
  <c r="D1098" i="22"/>
  <c r="D1099" i="22"/>
  <c r="D1100" i="22"/>
  <c r="D1101" i="22"/>
  <c r="D1102" i="22"/>
  <c r="D1103" i="22"/>
  <c r="D1104" i="22"/>
  <c r="D1105" i="22"/>
  <c r="D1106" i="22"/>
  <c r="D1107" i="22"/>
  <c r="D1108" i="22"/>
  <c r="D1109" i="22"/>
  <c r="D1110" i="22"/>
  <c r="D1111" i="22"/>
  <c r="D1112" i="22"/>
  <c r="D1113" i="22"/>
  <c r="D1114" i="22"/>
  <c r="D1115" i="22"/>
  <c r="D1116" i="22"/>
  <c r="D1117" i="22"/>
  <c r="D1118" i="22"/>
  <c r="D1119" i="22"/>
  <c r="D1120" i="22"/>
  <c r="D1121" i="22"/>
  <c r="D1122" i="22"/>
  <c r="D1123" i="22"/>
  <c r="D1124" i="22"/>
  <c r="D1125" i="22"/>
  <c r="D1126" i="22"/>
  <c r="D1127" i="22"/>
  <c r="D1128" i="22"/>
  <c r="D1129" i="22"/>
  <c r="D1130" i="22"/>
  <c r="D1131" i="22"/>
  <c r="D1132" i="22"/>
  <c r="D1133" i="22"/>
  <c r="D1134" i="22"/>
  <c r="D1135" i="22"/>
  <c r="D1136" i="22"/>
  <c r="D1137" i="22"/>
  <c r="D1138" i="22"/>
  <c r="D1139" i="22"/>
  <c r="D1140" i="22"/>
  <c r="D1141" i="22"/>
  <c r="D1142" i="22"/>
  <c r="D1143" i="22"/>
  <c r="D1144" i="22"/>
  <c r="D1145" i="22"/>
  <c r="D1146" i="22"/>
  <c r="D1147" i="22"/>
  <c r="D1148" i="22"/>
  <c r="D1149" i="22"/>
  <c r="D1150" i="22"/>
  <c r="D1151" i="22"/>
  <c r="D1152" i="22"/>
  <c r="D1153" i="22"/>
  <c r="D1154" i="22"/>
  <c r="D1155" i="22"/>
  <c r="D1156" i="22"/>
  <c r="D1157" i="22"/>
  <c r="D1158" i="22"/>
  <c r="D1159" i="22"/>
  <c r="D1160" i="22"/>
  <c r="D1161" i="22"/>
  <c r="D1162" i="22"/>
  <c r="D1163" i="22"/>
  <c r="D1164" i="22"/>
  <c r="D1165" i="22"/>
  <c r="D1166" i="22"/>
  <c r="D1167" i="22"/>
  <c r="D1168" i="22"/>
  <c r="D1169" i="22"/>
  <c r="D1170" i="22"/>
  <c r="D1171" i="22"/>
  <c r="D1172" i="22"/>
  <c r="D1173" i="22"/>
  <c r="D1174" i="22"/>
  <c r="D1175" i="22"/>
  <c r="D1176" i="22"/>
  <c r="D1177" i="22"/>
  <c r="D1178" i="22"/>
  <c r="D1179" i="22"/>
  <c r="D1180" i="22"/>
  <c r="D1181" i="22"/>
  <c r="D1182" i="22"/>
  <c r="D1183" i="22"/>
  <c r="D1184" i="22"/>
  <c r="D1185" i="22"/>
  <c r="D1186" i="22"/>
  <c r="D1187" i="22"/>
  <c r="D1188" i="22"/>
  <c r="D1189" i="22"/>
  <c r="D1190" i="22"/>
  <c r="D1191" i="22"/>
  <c r="D1192" i="22"/>
  <c r="D1193" i="22"/>
  <c r="D1194" i="22"/>
  <c r="D1195" i="22"/>
  <c r="D1196" i="22"/>
  <c r="D1197" i="22"/>
  <c r="D1198" i="22"/>
  <c r="D1199" i="22"/>
  <c r="D1200" i="22"/>
  <c r="D1201" i="22"/>
  <c r="D1202" i="22"/>
  <c r="D1203" i="22"/>
  <c r="D1204" i="22"/>
  <c r="D1205" i="22"/>
  <c r="D1206" i="22"/>
  <c r="D1207" i="22"/>
  <c r="D1208" i="22"/>
  <c r="D1209" i="22"/>
  <c r="D1210" i="22"/>
  <c r="D1211" i="22"/>
  <c r="D1212" i="22"/>
  <c r="D1213" i="22"/>
  <c r="D1214" i="22"/>
  <c r="D1215" i="22"/>
  <c r="D1216" i="22"/>
  <c r="D1217" i="22"/>
  <c r="D1218" i="22"/>
  <c r="D1219" i="22"/>
  <c r="D1220" i="22"/>
  <c r="D1221" i="22"/>
  <c r="D1222" i="22"/>
  <c r="D1223" i="22"/>
  <c r="D1224" i="22"/>
  <c r="D1225" i="22"/>
  <c r="D1226" i="22"/>
  <c r="D1227" i="22"/>
  <c r="D1228" i="22"/>
  <c r="D1229" i="22"/>
  <c r="D1230" i="22"/>
  <c r="D1231" i="22"/>
  <c r="D1232" i="22"/>
  <c r="D1233" i="22"/>
  <c r="D1234" i="22"/>
  <c r="D1235" i="22"/>
  <c r="D1236" i="22"/>
  <c r="D1237" i="22"/>
  <c r="D1238" i="22"/>
  <c r="D1239" i="22"/>
  <c r="D1240" i="22"/>
  <c r="D1241" i="22"/>
  <c r="D1242" i="22"/>
  <c r="D1243" i="22"/>
  <c r="D1244" i="22"/>
  <c r="D1245" i="22"/>
  <c r="D1246" i="22"/>
  <c r="D1247" i="22"/>
  <c r="D1248" i="22"/>
  <c r="D1249" i="22"/>
  <c r="D1250" i="22"/>
  <c r="D1251" i="22"/>
  <c r="D1252" i="22"/>
  <c r="D1253" i="22"/>
  <c r="D1254" i="22"/>
  <c r="D1255" i="22"/>
  <c r="D1256" i="22"/>
  <c r="D1257" i="22"/>
  <c r="D1258" i="22"/>
  <c r="D1259" i="22"/>
  <c r="D1260" i="22"/>
  <c r="D1261" i="22"/>
  <c r="D1262" i="22"/>
  <c r="D1263" i="22"/>
  <c r="D1264" i="22"/>
  <c r="D1265" i="22"/>
  <c r="D1266" i="22"/>
  <c r="D1267" i="22"/>
  <c r="D1268" i="22"/>
  <c r="D1269" i="22"/>
  <c r="D1270" i="22"/>
  <c r="D1271" i="22"/>
  <c r="D1272" i="22"/>
  <c r="D1273" i="22"/>
  <c r="D1274" i="22"/>
  <c r="D1275" i="22"/>
  <c r="D1276" i="22"/>
  <c r="D1277" i="22"/>
  <c r="D1278" i="22"/>
  <c r="D1279" i="22"/>
  <c r="D1280" i="22"/>
  <c r="D1281" i="22"/>
  <c r="D1282" i="22"/>
  <c r="D1283" i="22"/>
  <c r="D1284" i="22"/>
  <c r="D1285" i="22"/>
  <c r="D1286" i="22"/>
  <c r="D1287" i="22"/>
  <c r="D1288" i="22"/>
  <c r="D1289" i="22"/>
  <c r="D1290" i="22"/>
  <c r="D1291" i="22"/>
  <c r="D1292" i="22"/>
  <c r="D1293" i="22"/>
  <c r="D1294" i="22"/>
  <c r="D1295" i="22"/>
  <c r="D1296" i="22"/>
  <c r="D1297" i="22"/>
  <c r="D1298" i="22"/>
  <c r="D1299" i="22"/>
  <c r="D1300" i="22"/>
  <c r="D1301" i="22"/>
  <c r="D1302" i="22"/>
  <c r="D1303" i="22"/>
  <c r="D1304" i="22"/>
  <c r="D1305" i="22"/>
  <c r="D1306" i="22"/>
  <c r="D1307" i="22"/>
  <c r="D1308" i="22"/>
  <c r="D1309" i="22"/>
  <c r="D1310" i="22"/>
  <c r="D1311" i="22"/>
  <c r="D1312" i="22"/>
  <c r="D1313" i="22"/>
  <c r="D1314" i="22"/>
  <c r="D1315" i="22"/>
  <c r="D1316" i="22"/>
  <c r="D1317" i="22"/>
  <c r="D1318" i="22"/>
  <c r="D1319" i="22"/>
  <c r="D1320" i="22"/>
  <c r="D1321" i="22"/>
  <c r="D1322" i="22"/>
  <c r="D1323" i="22"/>
  <c r="D1324" i="22"/>
  <c r="D1325" i="22"/>
  <c r="D1326" i="22"/>
  <c r="D1327" i="22"/>
  <c r="D1328" i="22"/>
  <c r="D1329" i="22"/>
  <c r="D1330" i="22"/>
  <c r="D1331" i="22"/>
  <c r="D1332" i="22"/>
  <c r="D1333" i="22"/>
  <c r="D1334" i="22"/>
  <c r="D1335" i="22"/>
  <c r="D1336" i="22"/>
  <c r="D1337" i="22"/>
  <c r="D1338" i="22"/>
  <c r="D1339" i="22"/>
  <c r="D1340" i="22"/>
  <c r="D1341" i="22"/>
  <c r="D1342" i="22"/>
  <c r="D1343" i="22"/>
  <c r="D1344" i="22"/>
  <c r="D1345" i="22"/>
  <c r="D1346" i="22"/>
  <c r="D1347" i="22"/>
  <c r="D1348" i="22"/>
  <c r="D1349" i="22"/>
  <c r="D1350" i="22"/>
  <c r="D1351" i="22"/>
  <c r="D1352" i="22"/>
  <c r="D1353" i="22"/>
  <c r="D1354" i="22"/>
  <c r="D1355" i="22"/>
  <c r="D1356" i="22"/>
  <c r="D1357" i="22"/>
  <c r="D1358" i="22"/>
  <c r="D1359" i="22"/>
  <c r="D1360" i="22"/>
  <c r="D1361" i="22"/>
  <c r="D1362" i="22"/>
  <c r="D1363" i="22"/>
  <c r="D1364" i="22"/>
  <c r="D1365" i="22"/>
  <c r="D1366" i="22"/>
  <c r="D1367" i="22"/>
  <c r="D1368" i="22"/>
  <c r="D1369" i="22"/>
  <c r="D1370" i="22"/>
  <c r="D1371" i="22"/>
  <c r="D1372" i="22"/>
  <c r="D1373" i="22"/>
  <c r="D1374" i="22"/>
  <c r="D1375" i="22"/>
  <c r="D1376" i="22"/>
  <c r="D1377" i="22"/>
  <c r="D1378" i="22"/>
  <c r="D1379" i="22"/>
  <c r="D1380" i="22"/>
  <c r="D1381" i="22"/>
  <c r="D1382" i="22"/>
  <c r="D1383" i="22"/>
  <c r="D1384" i="22"/>
  <c r="D1385" i="22"/>
  <c r="D1386" i="22"/>
  <c r="D1387" i="22"/>
  <c r="D1388" i="22"/>
  <c r="D1389" i="22"/>
  <c r="D1390" i="22"/>
  <c r="D1391" i="22"/>
  <c r="D1392" i="22"/>
  <c r="D1393" i="22"/>
  <c r="D1394" i="22"/>
  <c r="D1395" i="22"/>
  <c r="D1396" i="22"/>
  <c r="D1397" i="22"/>
  <c r="D1398" i="22"/>
  <c r="D1399" i="22"/>
  <c r="D1400" i="22"/>
  <c r="D1401" i="22"/>
  <c r="D1402" i="22"/>
  <c r="D1403" i="22"/>
  <c r="D1404" i="22"/>
  <c r="D1405" i="22"/>
  <c r="D1406" i="22"/>
  <c r="D1407" i="22"/>
  <c r="D1408" i="22"/>
  <c r="D1409" i="22"/>
  <c r="D1410" i="22"/>
  <c r="D1411" i="22"/>
  <c r="D1412" i="22"/>
  <c r="D1413" i="22"/>
  <c r="D1414" i="22"/>
  <c r="D1415" i="22"/>
  <c r="D1416" i="22"/>
  <c r="D1417" i="22"/>
  <c r="D1418" i="22"/>
  <c r="D1419" i="22"/>
  <c r="D1420" i="22"/>
  <c r="D1421" i="22"/>
  <c r="D1422" i="22"/>
  <c r="D1423" i="22"/>
  <c r="D1424" i="22"/>
  <c r="D1425" i="22"/>
  <c r="D1426" i="22"/>
  <c r="D1427" i="22"/>
  <c r="D1428" i="22"/>
  <c r="D1429" i="22"/>
  <c r="D1430" i="22"/>
  <c r="D1431" i="22"/>
  <c r="D1432" i="22"/>
  <c r="D1433" i="22"/>
  <c r="D1434" i="22"/>
  <c r="D1435" i="22"/>
  <c r="D1436" i="22"/>
  <c r="D1437" i="22"/>
  <c r="D1438" i="22"/>
  <c r="D1439" i="22"/>
  <c r="D1440" i="22"/>
  <c r="D1441" i="22"/>
  <c r="D1442" i="22"/>
  <c r="D1443" i="22"/>
  <c r="D1444" i="22"/>
  <c r="D1445" i="22"/>
  <c r="D1446" i="22"/>
  <c r="D1447" i="22"/>
  <c r="D1448" i="22"/>
  <c r="D1449" i="22"/>
  <c r="D1450" i="22"/>
  <c r="D1451" i="22"/>
  <c r="D1452" i="22"/>
  <c r="D1453" i="22"/>
  <c r="D1454" i="22"/>
  <c r="D1455" i="22"/>
  <c r="D1456" i="22"/>
  <c r="D1457" i="22"/>
  <c r="D1458" i="22"/>
  <c r="D1459" i="22"/>
  <c r="D1460" i="22"/>
  <c r="D1461" i="22"/>
  <c r="D1462" i="22"/>
  <c r="D1463" i="22"/>
  <c r="D1464" i="22"/>
  <c r="D1465" i="22"/>
  <c r="D1466" i="22"/>
  <c r="D1467" i="22"/>
  <c r="D1468" i="22"/>
  <c r="D1469" i="22"/>
  <c r="D1470" i="22"/>
  <c r="D1471" i="22"/>
  <c r="D1472" i="22"/>
  <c r="D1473" i="22"/>
  <c r="D1474" i="22"/>
  <c r="D1475" i="22"/>
  <c r="D1476" i="22"/>
  <c r="D1477" i="22"/>
  <c r="D1478" i="22"/>
  <c r="D1479" i="22"/>
  <c r="D1480" i="22"/>
  <c r="D1481" i="22"/>
  <c r="D1482" i="22"/>
  <c r="D1483" i="22"/>
  <c r="D1484" i="22"/>
  <c r="D1485" i="22"/>
  <c r="D1486" i="22"/>
  <c r="D1487" i="22"/>
  <c r="D1488" i="22"/>
  <c r="D1489" i="22"/>
  <c r="D1490" i="22"/>
  <c r="D1491" i="22"/>
  <c r="D1492" i="22"/>
  <c r="D1493" i="22"/>
  <c r="D1494" i="22"/>
  <c r="D1495" i="22"/>
  <c r="D1496" i="22"/>
  <c r="D1497" i="22"/>
  <c r="D1498" i="22"/>
  <c r="D1499" i="22"/>
  <c r="D1500" i="22"/>
  <c r="D1501" i="22"/>
  <c r="D1502" i="22"/>
  <c r="D1503" i="22"/>
  <c r="D1504" i="22"/>
  <c r="D1505" i="22"/>
  <c r="D1506" i="22"/>
  <c r="D1507" i="22"/>
  <c r="D1508" i="22"/>
  <c r="D1509" i="22"/>
  <c r="D1510" i="22"/>
  <c r="D1511" i="22"/>
  <c r="D1512" i="22"/>
  <c r="D1513" i="22"/>
  <c r="D1514" i="22"/>
  <c r="D1515" i="22"/>
  <c r="D1516" i="22"/>
  <c r="D1517" i="22"/>
  <c r="D1518" i="22"/>
  <c r="D1519" i="22"/>
  <c r="D1520" i="22"/>
  <c r="D1521" i="22"/>
  <c r="D1522" i="22"/>
  <c r="D1523" i="22"/>
  <c r="D1524" i="22"/>
  <c r="D1525" i="22"/>
  <c r="D1526" i="22"/>
  <c r="D1527" i="22"/>
  <c r="D1528" i="22"/>
  <c r="D1529" i="22"/>
  <c r="D1530" i="22"/>
  <c r="D1531" i="22"/>
  <c r="D1532" i="22"/>
  <c r="D1533" i="22"/>
  <c r="D1534" i="22"/>
  <c r="D1535" i="22"/>
  <c r="D1536" i="22"/>
  <c r="D1537" i="22"/>
  <c r="D1538" i="22"/>
  <c r="D1539" i="22"/>
  <c r="D1540" i="22"/>
  <c r="D1541" i="22"/>
  <c r="D1542" i="22"/>
  <c r="D1543" i="22"/>
  <c r="D1544" i="22"/>
  <c r="D1545" i="22"/>
  <c r="D1546" i="22"/>
  <c r="D1547" i="22"/>
  <c r="D1548" i="22"/>
  <c r="D1549" i="22"/>
  <c r="D1550" i="22"/>
  <c r="D1551" i="22"/>
  <c r="D1552" i="22"/>
  <c r="D1553" i="22"/>
  <c r="D1554" i="22"/>
  <c r="D1555" i="22"/>
  <c r="D1556" i="22"/>
  <c r="D1557" i="22"/>
  <c r="D1558" i="22"/>
  <c r="D1559" i="22"/>
  <c r="D1560" i="22"/>
  <c r="D1561" i="22"/>
  <c r="D1562" i="22"/>
  <c r="D1563" i="22"/>
  <c r="D1564" i="22"/>
  <c r="D1565" i="22"/>
  <c r="D1566" i="22"/>
  <c r="D1567" i="22"/>
  <c r="D1568" i="22"/>
  <c r="D1569" i="22"/>
  <c r="D1570" i="22"/>
  <c r="D1571" i="22"/>
  <c r="D1572" i="22"/>
  <c r="D1573" i="22"/>
  <c r="D1574" i="22"/>
  <c r="D1575" i="22"/>
  <c r="D1576" i="22"/>
  <c r="D1577" i="22"/>
  <c r="D1578" i="22"/>
  <c r="D1579" i="22"/>
  <c r="D1580" i="22"/>
  <c r="D1581" i="22"/>
  <c r="D1582" i="22"/>
  <c r="D1583" i="22"/>
  <c r="D1584" i="22"/>
  <c r="D1585" i="22"/>
  <c r="D1586" i="22"/>
  <c r="D1587" i="22"/>
  <c r="D1588" i="22"/>
  <c r="D1589" i="22"/>
  <c r="D1590" i="22"/>
  <c r="D1591" i="22"/>
  <c r="D1592" i="22"/>
  <c r="D1593" i="22"/>
  <c r="D1594" i="22"/>
  <c r="D1595" i="22"/>
  <c r="D1596" i="22"/>
  <c r="D1597" i="22"/>
  <c r="D1598" i="22"/>
  <c r="D1599" i="22"/>
  <c r="D1600" i="22"/>
  <c r="D1601" i="22"/>
  <c r="D1602" i="22"/>
  <c r="D1603" i="22"/>
  <c r="D1604" i="22"/>
  <c r="D1605" i="22"/>
  <c r="D1606" i="22"/>
  <c r="D1607" i="22"/>
  <c r="D1608" i="22"/>
  <c r="D1609" i="22"/>
  <c r="D1610" i="22"/>
  <c r="D1611" i="22"/>
  <c r="D1612" i="22"/>
  <c r="D1613" i="22"/>
  <c r="D1614" i="22"/>
  <c r="D1615" i="22"/>
  <c r="D1616" i="22"/>
  <c r="D1617" i="22"/>
  <c r="D1618" i="22"/>
  <c r="D1619" i="22"/>
  <c r="D1620" i="22"/>
  <c r="D1621" i="22"/>
  <c r="D1622" i="22"/>
  <c r="D1623" i="22"/>
  <c r="D1624" i="22"/>
  <c r="D1625" i="22"/>
  <c r="D1626" i="22"/>
  <c r="D1627" i="22"/>
  <c r="D1628" i="22"/>
  <c r="D1629" i="22"/>
  <c r="D1630" i="22"/>
  <c r="D1631" i="22"/>
  <c r="D1632" i="22"/>
  <c r="D1633" i="22"/>
  <c r="D1634" i="22"/>
  <c r="D1635" i="22"/>
  <c r="D1636" i="22"/>
  <c r="D1637" i="22"/>
  <c r="D1638" i="22"/>
  <c r="D1639" i="22"/>
  <c r="D1640" i="22"/>
  <c r="D1641" i="22"/>
  <c r="D1642" i="22"/>
  <c r="D1643" i="22"/>
  <c r="D1644" i="22"/>
  <c r="D1645" i="22"/>
  <c r="D1646" i="22"/>
  <c r="D1647" i="22"/>
  <c r="D1648" i="22"/>
  <c r="D1649" i="22"/>
  <c r="D1650" i="22"/>
  <c r="D1651" i="22"/>
  <c r="D1652" i="22"/>
  <c r="D1653" i="22"/>
  <c r="D1654" i="22"/>
  <c r="D1655" i="22"/>
  <c r="D1656" i="22"/>
  <c r="D1657" i="22"/>
  <c r="D1658" i="22"/>
  <c r="D1659" i="22"/>
  <c r="D1660" i="22"/>
  <c r="D1661" i="22"/>
  <c r="D1662" i="22"/>
  <c r="D1663" i="22"/>
  <c r="D1664" i="22"/>
  <c r="D1665" i="22"/>
  <c r="D1666" i="22"/>
  <c r="D1667" i="22"/>
  <c r="D1668" i="22"/>
  <c r="D1669" i="22"/>
  <c r="D1670" i="22"/>
  <c r="D1671" i="22"/>
  <c r="D1672" i="22"/>
  <c r="D1673" i="22"/>
  <c r="D1674" i="22"/>
  <c r="D1675" i="22"/>
  <c r="D1676" i="22"/>
  <c r="D1677" i="22"/>
  <c r="D1678" i="22"/>
  <c r="D1679" i="22"/>
  <c r="D1680" i="22"/>
  <c r="D1681" i="22"/>
  <c r="D1682" i="22"/>
  <c r="D1683" i="22"/>
  <c r="D1684" i="22"/>
  <c r="D1685" i="22"/>
  <c r="D1686" i="22"/>
  <c r="D1687" i="22"/>
  <c r="D1688" i="22"/>
  <c r="D1689" i="22"/>
  <c r="D1690" i="22"/>
  <c r="D1691" i="22"/>
  <c r="D1692" i="22"/>
  <c r="D1693" i="22"/>
  <c r="D1694" i="22"/>
  <c r="D1695" i="22"/>
  <c r="D1696" i="22"/>
  <c r="D1697" i="22"/>
  <c r="D1698" i="22"/>
  <c r="D1699" i="22"/>
  <c r="D1700" i="22"/>
  <c r="D1701" i="22"/>
  <c r="D1702" i="22"/>
  <c r="D1703" i="22"/>
  <c r="D1704" i="22"/>
  <c r="D1705" i="22"/>
  <c r="D1706" i="22"/>
  <c r="D1707" i="22"/>
  <c r="D1708" i="22"/>
  <c r="D1709" i="22"/>
  <c r="D1710" i="22"/>
  <c r="D1711" i="22"/>
  <c r="D1712" i="22"/>
  <c r="D1713" i="22"/>
  <c r="D1714" i="22"/>
  <c r="D1715" i="22"/>
  <c r="D1716" i="22"/>
  <c r="D1717" i="22"/>
  <c r="D1718" i="22"/>
  <c r="D1719" i="22"/>
  <c r="D1720" i="22"/>
  <c r="D1721" i="22"/>
  <c r="D1722" i="22"/>
  <c r="D1723" i="22"/>
  <c r="D1724" i="22"/>
  <c r="D1725" i="22"/>
  <c r="D1726" i="22"/>
  <c r="D1727" i="22"/>
  <c r="D1728" i="22"/>
  <c r="D1729" i="22"/>
  <c r="D1730" i="22"/>
  <c r="D1731" i="22"/>
  <c r="D1732" i="22"/>
  <c r="D1733" i="22"/>
  <c r="D1734" i="22"/>
  <c r="D1735" i="22"/>
  <c r="D1736" i="22"/>
  <c r="D1737" i="22"/>
  <c r="D1738" i="22"/>
  <c r="D1739" i="22"/>
  <c r="D1740" i="22"/>
  <c r="D1741" i="22"/>
  <c r="D1742" i="22"/>
  <c r="D1743" i="22"/>
  <c r="D1744" i="22"/>
  <c r="D1745" i="22"/>
  <c r="D1746" i="22"/>
  <c r="D1747" i="22"/>
  <c r="D1748" i="22"/>
  <c r="D1749" i="22"/>
  <c r="D1750" i="22"/>
  <c r="D1751" i="22"/>
  <c r="D1752" i="22"/>
  <c r="D1753" i="22"/>
  <c r="D1754" i="22"/>
  <c r="D1755" i="22"/>
  <c r="D1756" i="22"/>
  <c r="D1757" i="22"/>
  <c r="D1758" i="22"/>
  <c r="D1759" i="22"/>
  <c r="D1760" i="22"/>
  <c r="D1761" i="22"/>
  <c r="D1762" i="22"/>
  <c r="D1763" i="22"/>
  <c r="D1764" i="22"/>
  <c r="D1765" i="22"/>
  <c r="D1766" i="22"/>
  <c r="D1767" i="22"/>
  <c r="D1768" i="22"/>
  <c r="D1769" i="22"/>
  <c r="D1770" i="22"/>
  <c r="D1771" i="22"/>
  <c r="D1772" i="22"/>
  <c r="D1773" i="22"/>
  <c r="D1774" i="22"/>
  <c r="D1775" i="22"/>
  <c r="D1776" i="22"/>
  <c r="D1777" i="22"/>
  <c r="D1778" i="22"/>
  <c r="D1779" i="22"/>
  <c r="D1780" i="22"/>
  <c r="D1781" i="22"/>
  <c r="D1782" i="22"/>
  <c r="D1783" i="22"/>
  <c r="D1784" i="22"/>
  <c r="D1785" i="22"/>
  <c r="D1786" i="22"/>
  <c r="D1787" i="22"/>
  <c r="D1788" i="22"/>
  <c r="D1789" i="22"/>
  <c r="D1790" i="22"/>
  <c r="D1791" i="22"/>
  <c r="D1792" i="22"/>
  <c r="D1793" i="22"/>
  <c r="D1794" i="22"/>
  <c r="D1795" i="22"/>
  <c r="D1796" i="22"/>
  <c r="D1797" i="22"/>
  <c r="D1798" i="22"/>
  <c r="D1799" i="22"/>
  <c r="D1800" i="22"/>
  <c r="D1801" i="22"/>
  <c r="D1802" i="22"/>
  <c r="D1803" i="22"/>
  <c r="D1804" i="22"/>
  <c r="D1805" i="22"/>
  <c r="D1806" i="22"/>
  <c r="D1807" i="22"/>
  <c r="D1808" i="22"/>
  <c r="D1809" i="22"/>
  <c r="D1810" i="22"/>
  <c r="D1811" i="22"/>
  <c r="D1812" i="22"/>
  <c r="D1813" i="22"/>
  <c r="D1814" i="22"/>
  <c r="D1815" i="22"/>
  <c r="D1816" i="22"/>
  <c r="D1817" i="22"/>
  <c r="D1818" i="22"/>
  <c r="D1819" i="22"/>
  <c r="D1820" i="22"/>
  <c r="D1821" i="22"/>
  <c r="D1822" i="22"/>
  <c r="D1823" i="22"/>
  <c r="D1824" i="22"/>
  <c r="D1825" i="22"/>
  <c r="D1826" i="22"/>
  <c r="D1827" i="22"/>
  <c r="D1828" i="22"/>
  <c r="D1829" i="22"/>
  <c r="D1830" i="22"/>
  <c r="D1831" i="22"/>
  <c r="D1832" i="22"/>
  <c r="D1833" i="22"/>
  <c r="D1834" i="22"/>
  <c r="D1835" i="22"/>
  <c r="D1836" i="22"/>
  <c r="D1837" i="22"/>
  <c r="D1838" i="22"/>
  <c r="D1839" i="22"/>
  <c r="D1840" i="22"/>
  <c r="D1841" i="22"/>
  <c r="D1842" i="22"/>
  <c r="D1843" i="22"/>
  <c r="D1844" i="22"/>
  <c r="D1845" i="22"/>
  <c r="D1846" i="22"/>
  <c r="D1847" i="22"/>
  <c r="D1848" i="22"/>
  <c r="D1849" i="22"/>
  <c r="D1850" i="22"/>
  <c r="D1851" i="22"/>
  <c r="D1852" i="22"/>
  <c r="D1853" i="22"/>
  <c r="D1854" i="22"/>
  <c r="D1855" i="22"/>
  <c r="D1856" i="22"/>
  <c r="D1857" i="22"/>
  <c r="D1858" i="22"/>
  <c r="D1859" i="22"/>
  <c r="D1860" i="22"/>
  <c r="D1861" i="22"/>
  <c r="D1862" i="22"/>
  <c r="D1863" i="22"/>
  <c r="D1864" i="22"/>
  <c r="D1865" i="22"/>
  <c r="D1866" i="22"/>
  <c r="D1867" i="22"/>
  <c r="D1868" i="22"/>
  <c r="D1869" i="22"/>
  <c r="D1870" i="22"/>
  <c r="D1871" i="22"/>
  <c r="D1872" i="22"/>
  <c r="D1873" i="22"/>
  <c r="D1874" i="22"/>
  <c r="D1875" i="22"/>
  <c r="D1876" i="22"/>
  <c r="D1877" i="22"/>
  <c r="D1878" i="22"/>
  <c r="D1879" i="22"/>
  <c r="D1880" i="22"/>
  <c r="D1881" i="22"/>
  <c r="D1882" i="22"/>
  <c r="D1883" i="22"/>
  <c r="D1884" i="22"/>
  <c r="D1885" i="22"/>
  <c r="D1886" i="22"/>
  <c r="D1887" i="22"/>
  <c r="D1888" i="22"/>
  <c r="D1889" i="22"/>
  <c r="D1890" i="22"/>
  <c r="D1891" i="22"/>
  <c r="D1892" i="22"/>
  <c r="D1893" i="22"/>
  <c r="D1894" i="22"/>
  <c r="D1895" i="22"/>
  <c r="D1896" i="22"/>
  <c r="D1897" i="22"/>
  <c r="D1898" i="22"/>
  <c r="D1899" i="22"/>
  <c r="D1900" i="22"/>
  <c r="D1901" i="22"/>
  <c r="D1902" i="22"/>
  <c r="D1903" i="22"/>
  <c r="D1904" i="22"/>
  <c r="D1905" i="22"/>
  <c r="D1906" i="22"/>
  <c r="D1907" i="22"/>
  <c r="D1908" i="22"/>
  <c r="D1909" i="22"/>
  <c r="D1910" i="22"/>
  <c r="D1911" i="22"/>
  <c r="D1912" i="22"/>
  <c r="D1913" i="22"/>
  <c r="D1914" i="22"/>
  <c r="D1915" i="22"/>
  <c r="D1916" i="22"/>
  <c r="D1917" i="22"/>
  <c r="D1918" i="22"/>
  <c r="D1919" i="22"/>
  <c r="D1920" i="22"/>
  <c r="D1921" i="22"/>
  <c r="D1922" i="22"/>
  <c r="D1923" i="22"/>
  <c r="D1924" i="22"/>
  <c r="D1925" i="22"/>
  <c r="D1926" i="22"/>
  <c r="D1927" i="22"/>
  <c r="D1928" i="22"/>
  <c r="D1929" i="22"/>
  <c r="D1930" i="22"/>
  <c r="D1931" i="22"/>
  <c r="D1932" i="22"/>
  <c r="D1933" i="22"/>
  <c r="D1934" i="22"/>
  <c r="D1935" i="22"/>
  <c r="D1936" i="22"/>
  <c r="D1937" i="22"/>
  <c r="D1938" i="22"/>
  <c r="D1939" i="22"/>
  <c r="D1940" i="22"/>
  <c r="D1941" i="22"/>
  <c r="D1942" i="22"/>
  <c r="D1943" i="22"/>
  <c r="D1944" i="22"/>
  <c r="D1945" i="22"/>
  <c r="D1946" i="22"/>
  <c r="D1947" i="22"/>
  <c r="D1948" i="22"/>
  <c r="D1949" i="22"/>
  <c r="D1950" i="22"/>
  <c r="D1951" i="22"/>
  <c r="D1952" i="22"/>
  <c r="D1953" i="22"/>
  <c r="D1954" i="22"/>
  <c r="D1955" i="22"/>
  <c r="D1956" i="22"/>
  <c r="D1957" i="22"/>
  <c r="D1958" i="22"/>
  <c r="D1959" i="22"/>
  <c r="D1960" i="22"/>
  <c r="D1961" i="22"/>
  <c r="D1962" i="22"/>
  <c r="D1963" i="22"/>
  <c r="D1964" i="22"/>
  <c r="C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C346" i="22"/>
  <c r="C347" i="22"/>
  <c r="C348" i="22"/>
  <c r="C349" i="22"/>
  <c r="C350" i="22"/>
  <c r="C351" i="22"/>
  <c r="C352" i="22"/>
  <c r="C353" i="22"/>
  <c r="C354" i="22"/>
  <c r="C355" i="22"/>
  <c r="C356" i="22"/>
  <c r="C357" i="22"/>
  <c r="C358" i="22"/>
  <c r="C359" i="22"/>
  <c r="C360" i="22"/>
  <c r="C361" i="22"/>
  <c r="C362" i="22"/>
  <c r="C363" i="22"/>
  <c r="C364" i="22"/>
  <c r="C365" i="22"/>
  <c r="C366" i="22"/>
  <c r="C367" i="22"/>
  <c r="C368" i="22"/>
  <c r="C369" i="22"/>
  <c r="C370" i="22"/>
  <c r="C371" i="22"/>
  <c r="C372" i="22"/>
  <c r="C373" i="22"/>
  <c r="C374" i="22"/>
  <c r="C375" i="22"/>
  <c r="C376" i="22"/>
  <c r="C377" i="22"/>
  <c r="C378" i="22"/>
  <c r="C379" i="22"/>
  <c r="C380" i="22"/>
  <c r="C381" i="22"/>
  <c r="C382" i="22"/>
  <c r="C383" i="22"/>
  <c r="C384" i="22"/>
  <c r="C385" i="22"/>
  <c r="C386" i="22"/>
  <c r="C387" i="22"/>
  <c r="C388" i="22"/>
  <c r="C389" i="22"/>
  <c r="C390" i="22"/>
  <c r="C391" i="22"/>
  <c r="C392" i="22"/>
  <c r="C393" i="22"/>
  <c r="C394" i="22"/>
  <c r="C395" i="22"/>
  <c r="C396" i="22"/>
  <c r="C397" i="22"/>
  <c r="C398" i="22"/>
  <c r="C399" i="22"/>
  <c r="C400" i="22"/>
  <c r="C401" i="22"/>
  <c r="C402" i="22"/>
  <c r="C403" i="22"/>
  <c r="C404" i="22"/>
  <c r="C405" i="22"/>
  <c r="C406" i="22"/>
  <c r="C407" i="22"/>
  <c r="C408" i="22"/>
  <c r="C409" i="22"/>
  <c r="C410" i="22"/>
  <c r="C411" i="22"/>
  <c r="C412" i="22"/>
  <c r="C413" i="22"/>
  <c r="C414" i="22"/>
  <c r="C415" i="22"/>
  <c r="C416" i="22"/>
  <c r="C417" i="22"/>
  <c r="C418" i="22"/>
  <c r="C419" i="22"/>
  <c r="C420" i="22"/>
  <c r="C421" i="22"/>
  <c r="C422" i="22"/>
  <c r="C423" i="22"/>
  <c r="C424" i="22"/>
  <c r="C425" i="22"/>
  <c r="C426" i="22"/>
  <c r="C427" i="22"/>
  <c r="C428" i="22"/>
  <c r="C429" i="22"/>
  <c r="C430" i="22"/>
  <c r="C431" i="22"/>
  <c r="C432" i="22"/>
  <c r="C433" i="22"/>
  <c r="C434" i="22"/>
  <c r="C435" i="22"/>
  <c r="C436" i="22"/>
  <c r="C437" i="22"/>
  <c r="C438" i="22"/>
  <c r="C439" i="22"/>
  <c r="C440" i="22"/>
  <c r="C441" i="22"/>
  <c r="C442" i="22"/>
  <c r="C443" i="22"/>
  <c r="C444" i="22"/>
  <c r="C445" i="22"/>
  <c r="C446" i="22"/>
  <c r="C447" i="22"/>
  <c r="C448" i="22"/>
  <c r="C449" i="22"/>
  <c r="C450" i="22"/>
  <c r="C451" i="22"/>
  <c r="C452" i="22"/>
  <c r="C453" i="22"/>
  <c r="C454" i="22"/>
  <c r="C455" i="22"/>
  <c r="C456" i="22"/>
  <c r="C457" i="22"/>
  <c r="C458" i="22"/>
  <c r="C459" i="22"/>
  <c r="C460" i="22"/>
  <c r="C461" i="22"/>
  <c r="C462" i="22"/>
  <c r="C463" i="22"/>
  <c r="C464" i="22"/>
  <c r="C465" i="22"/>
  <c r="C466" i="22"/>
  <c r="C467" i="22"/>
  <c r="C468" i="22"/>
  <c r="C469" i="22"/>
  <c r="C470" i="22"/>
  <c r="C471" i="22"/>
  <c r="C472" i="22"/>
  <c r="C473" i="22"/>
  <c r="C474" i="22"/>
  <c r="C475" i="22"/>
  <c r="C476" i="22"/>
  <c r="C477" i="22"/>
  <c r="C478" i="22"/>
  <c r="C479" i="22"/>
  <c r="C480" i="22"/>
  <c r="C481" i="22"/>
  <c r="C482" i="22"/>
  <c r="C483" i="22"/>
  <c r="C484" i="22"/>
  <c r="C485" i="22"/>
  <c r="C486" i="22"/>
  <c r="C487" i="22"/>
  <c r="C488" i="22"/>
  <c r="C489" i="22"/>
  <c r="C490" i="22"/>
  <c r="C491" i="22"/>
  <c r="C492" i="22"/>
  <c r="C493" i="22"/>
  <c r="C494" i="22"/>
  <c r="C495" i="22"/>
  <c r="C496" i="22"/>
  <c r="C497" i="22"/>
  <c r="C498" i="22"/>
  <c r="C499" i="22"/>
  <c r="C500" i="22"/>
  <c r="C501" i="22"/>
  <c r="C502" i="22"/>
  <c r="C503" i="22"/>
  <c r="C504" i="22"/>
  <c r="C505" i="22"/>
  <c r="C506" i="22"/>
  <c r="C507" i="22"/>
  <c r="C508" i="22"/>
  <c r="C509" i="22"/>
  <c r="C510" i="22"/>
  <c r="C511" i="22"/>
  <c r="C512" i="22"/>
  <c r="C513" i="22"/>
  <c r="C514" i="22"/>
  <c r="C515" i="22"/>
  <c r="C516" i="22"/>
  <c r="C517" i="22"/>
  <c r="C518" i="22"/>
  <c r="C519" i="22"/>
  <c r="C520" i="22"/>
  <c r="C521" i="22"/>
  <c r="C522" i="22"/>
  <c r="C523" i="22"/>
  <c r="C524" i="22"/>
  <c r="C525" i="22"/>
  <c r="C526" i="22"/>
  <c r="C527" i="22"/>
  <c r="C528" i="22"/>
  <c r="C529" i="22"/>
  <c r="C530" i="22"/>
  <c r="C531" i="22"/>
  <c r="C532" i="22"/>
  <c r="C533" i="22"/>
  <c r="C534" i="22"/>
  <c r="C535" i="22"/>
  <c r="C536" i="22"/>
  <c r="C537" i="22"/>
  <c r="C538" i="22"/>
  <c r="C539" i="22"/>
  <c r="C540" i="22"/>
  <c r="C541" i="22"/>
  <c r="C542" i="22"/>
  <c r="C543" i="22"/>
  <c r="C544" i="22"/>
  <c r="C545" i="22"/>
  <c r="C546" i="22"/>
  <c r="C547" i="22"/>
  <c r="C548" i="22"/>
  <c r="C549" i="22"/>
  <c r="C550" i="22"/>
  <c r="C551" i="22"/>
  <c r="C552" i="22"/>
  <c r="C553" i="22"/>
  <c r="C554" i="22"/>
  <c r="C555" i="22"/>
  <c r="C556" i="22"/>
  <c r="C557" i="22"/>
  <c r="C558" i="22"/>
  <c r="C559" i="22"/>
  <c r="C560" i="22"/>
  <c r="C561" i="22"/>
  <c r="C562" i="22"/>
  <c r="C563" i="22"/>
  <c r="C564" i="22"/>
  <c r="C565" i="22"/>
  <c r="C566" i="22"/>
  <c r="C567" i="22"/>
  <c r="C568" i="22"/>
  <c r="C569" i="22"/>
  <c r="C570" i="22"/>
  <c r="C571" i="22"/>
  <c r="C572" i="22"/>
  <c r="C573" i="22"/>
  <c r="C574" i="22"/>
  <c r="C575" i="22"/>
  <c r="C576" i="22"/>
  <c r="C577" i="22"/>
  <c r="C578" i="22"/>
  <c r="C579" i="22"/>
  <c r="C580" i="22"/>
  <c r="C581" i="22"/>
  <c r="C582" i="22"/>
  <c r="C583" i="22"/>
  <c r="C584" i="22"/>
  <c r="C585" i="22"/>
  <c r="C586" i="22"/>
  <c r="C587" i="22"/>
  <c r="C588" i="22"/>
  <c r="C589" i="22"/>
  <c r="C590" i="22"/>
  <c r="C591" i="22"/>
  <c r="C592" i="22"/>
  <c r="C593" i="22"/>
  <c r="C594" i="22"/>
  <c r="C595" i="22"/>
  <c r="C596" i="22"/>
  <c r="C597" i="22"/>
  <c r="C598" i="22"/>
  <c r="C599" i="22"/>
  <c r="C600" i="22"/>
  <c r="C601" i="22"/>
  <c r="C602" i="22"/>
  <c r="C603" i="22"/>
  <c r="C604" i="22"/>
  <c r="C605" i="22"/>
  <c r="C606" i="22"/>
  <c r="C607" i="22"/>
  <c r="C608" i="22"/>
  <c r="C609" i="22"/>
  <c r="C610" i="22"/>
  <c r="C611" i="22"/>
  <c r="C612" i="22"/>
  <c r="C613" i="22"/>
  <c r="C614" i="22"/>
  <c r="C615" i="22"/>
  <c r="C616" i="22"/>
  <c r="C617" i="22"/>
  <c r="C618" i="22"/>
  <c r="C619" i="22"/>
  <c r="C620" i="22"/>
  <c r="C621" i="22"/>
  <c r="C622" i="22"/>
  <c r="C623" i="22"/>
  <c r="C624" i="22"/>
  <c r="C625" i="22"/>
  <c r="C626" i="22"/>
  <c r="C627" i="22"/>
  <c r="C628" i="22"/>
  <c r="C629" i="22"/>
  <c r="C630" i="22"/>
  <c r="C631" i="22"/>
  <c r="C632" i="22"/>
  <c r="C633" i="22"/>
  <c r="C634" i="22"/>
  <c r="C635" i="22"/>
  <c r="C636" i="22"/>
  <c r="C637" i="22"/>
  <c r="C638" i="22"/>
  <c r="C639" i="22"/>
  <c r="C640" i="22"/>
  <c r="C641" i="22"/>
  <c r="C642" i="22"/>
  <c r="C643" i="22"/>
  <c r="C644" i="22"/>
  <c r="C645" i="22"/>
  <c r="C646" i="22"/>
  <c r="C647" i="22"/>
  <c r="C648" i="22"/>
  <c r="C649" i="22"/>
  <c r="C650" i="22"/>
  <c r="C651" i="22"/>
  <c r="C652" i="22"/>
  <c r="C653" i="22"/>
  <c r="C654" i="22"/>
  <c r="C655" i="22"/>
  <c r="C656" i="22"/>
  <c r="C657" i="22"/>
  <c r="C658" i="22"/>
  <c r="C659" i="22"/>
  <c r="C660" i="22"/>
  <c r="C661" i="22"/>
  <c r="C662" i="22"/>
  <c r="C663" i="22"/>
  <c r="C664" i="22"/>
  <c r="C665" i="22"/>
  <c r="C666" i="22"/>
  <c r="C667" i="22"/>
  <c r="C668" i="22"/>
  <c r="C669" i="22"/>
  <c r="C670" i="22"/>
  <c r="C671" i="22"/>
  <c r="C672" i="22"/>
  <c r="C673" i="22"/>
  <c r="C674" i="22"/>
  <c r="C675" i="22"/>
  <c r="C676" i="22"/>
  <c r="C677" i="22"/>
  <c r="C678" i="22"/>
  <c r="C679" i="22"/>
  <c r="C680" i="22"/>
  <c r="C681" i="22"/>
  <c r="C682" i="22"/>
  <c r="C683" i="22"/>
  <c r="C684" i="22"/>
  <c r="C685" i="22"/>
  <c r="C686" i="22"/>
  <c r="C687" i="22"/>
  <c r="C688" i="22"/>
  <c r="C689" i="22"/>
  <c r="C690" i="22"/>
  <c r="C691" i="22"/>
  <c r="C692" i="22"/>
  <c r="C693" i="22"/>
  <c r="C694" i="22"/>
  <c r="C695" i="22"/>
  <c r="C696" i="22"/>
  <c r="C697" i="22"/>
  <c r="C698" i="22"/>
  <c r="C699" i="22"/>
  <c r="C700" i="22"/>
  <c r="C701" i="22"/>
  <c r="C702" i="22"/>
  <c r="C703" i="22"/>
  <c r="C704" i="22"/>
  <c r="C705" i="22"/>
  <c r="C706" i="22"/>
  <c r="C707" i="22"/>
  <c r="C708" i="22"/>
  <c r="C709" i="22"/>
  <c r="C710" i="22"/>
  <c r="C711" i="22"/>
  <c r="C712" i="22"/>
  <c r="C713" i="22"/>
  <c r="C714" i="22"/>
  <c r="C715" i="22"/>
  <c r="C716" i="22"/>
  <c r="C717" i="22"/>
  <c r="C718" i="22"/>
  <c r="C719" i="22"/>
  <c r="C720" i="22"/>
  <c r="C721" i="22"/>
  <c r="C722" i="22"/>
  <c r="C723" i="22"/>
  <c r="C724" i="22"/>
  <c r="C725" i="22"/>
  <c r="C726" i="22"/>
  <c r="C727" i="22"/>
  <c r="C728" i="22"/>
  <c r="C729" i="22"/>
  <c r="C730" i="22"/>
  <c r="C731" i="22"/>
  <c r="C732" i="22"/>
  <c r="C733" i="22"/>
  <c r="C734" i="22"/>
  <c r="C735" i="22"/>
  <c r="C736" i="22"/>
  <c r="C737" i="22"/>
  <c r="C738" i="22"/>
  <c r="C739" i="22"/>
  <c r="C740" i="22"/>
  <c r="C741" i="22"/>
  <c r="C742" i="22"/>
  <c r="C743" i="22"/>
  <c r="C744" i="22"/>
  <c r="C745" i="22"/>
  <c r="C746" i="22"/>
  <c r="C747" i="22"/>
  <c r="C748" i="22"/>
  <c r="C749" i="22"/>
  <c r="C750" i="22"/>
  <c r="C751" i="22"/>
  <c r="C752" i="22"/>
  <c r="C753" i="22"/>
  <c r="C754" i="22"/>
  <c r="C755" i="22"/>
  <c r="C756" i="22"/>
  <c r="C757" i="22"/>
  <c r="C758" i="22"/>
  <c r="C759" i="22"/>
  <c r="C760" i="22"/>
  <c r="C761" i="22"/>
  <c r="C762" i="22"/>
  <c r="C763" i="22"/>
  <c r="C764" i="22"/>
  <c r="C765" i="22"/>
  <c r="C766" i="22"/>
  <c r="C767" i="22"/>
  <c r="C768" i="22"/>
  <c r="C769" i="22"/>
  <c r="C770" i="22"/>
  <c r="C771" i="22"/>
  <c r="C772" i="22"/>
  <c r="C773" i="22"/>
  <c r="C774" i="22"/>
  <c r="C775" i="22"/>
  <c r="C776" i="22"/>
  <c r="C777" i="22"/>
  <c r="C778" i="22"/>
  <c r="C779" i="22"/>
  <c r="C780" i="22"/>
  <c r="C781" i="22"/>
  <c r="C782" i="22"/>
  <c r="C783" i="22"/>
  <c r="C784" i="22"/>
  <c r="C785" i="22"/>
  <c r="C786" i="22"/>
  <c r="C787" i="22"/>
  <c r="C788" i="22"/>
  <c r="C789" i="22"/>
  <c r="C790" i="22"/>
  <c r="C791" i="22"/>
  <c r="C792" i="22"/>
  <c r="C793" i="22"/>
  <c r="C794" i="22"/>
  <c r="C795" i="22"/>
  <c r="C796" i="22"/>
  <c r="C797" i="22"/>
  <c r="C798" i="22"/>
  <c r="C799" i="22"/>
  <c r="C800" i="22"/>
  <c r="C801" i="22"/>
  <c r="C802" i="22"/>
  <c r="C803" i="22"/>
  <c r="C804" i="22"/>
  <c r="C805" i="22"/>
  <c r="C806" i="22"/>
  <c r="C807" i="22"/>
  <c r="C808" i="22"/>
  <c r="C809" i="22"/>
  <c r="C810" i="22"/>
  <c r="C811" i="22"/>
  <c r="C812" i="22"/>
  <c r="C813" i="22"/>
  <c r="C814" i="22"/>
  <c r="C815" i="22"/>
  <c r="C816" i="22"/>
  <c r="C817" i="22"/>
  <c r="C818" i="22"/>
  <c r="C819" i="22"/>
  <c r="C820" i="22"/>
  <c r="C821" i="22"/>
  <c r="C822" i="22"/>
  <c r="C823" i="22"/>
  <c r="C824" i="22"/>
  <c r="C825" i="22"/>
  <c r="C826" i="22"/>
  <c r="C827" i="22"/>
  <c r="C828" i="22"/>
  <c r="C829" i="22"/>
  <c r="C830" i="22"/>
  <c r="C831" i="22"/>
  <c r="C832" i="22"/>
  <c r="C833" i="22"/>
  <c r="C834" i="22"/>
  <c r="C835" i="22"/>
  <c r="C836" i="22"/>
  <c r="C837" i="22"/>
  <c r="C838" i="22"/>
  <c r="C839" i="22"/>
  <c r="C840" i="22"/>
  <c r="C841" i="22"/>
  <c r="C842" i="22"/>
  <c r="C843" i="22"/>
  <c r="C844" i="22"/>
  <c r="C845" i="22"/>
  <c r="C846" i="22"/>
  <c r="C847" i="22"/>
  <c r="C848" i="22"/>
  <c r="C849" i="22"/>
  <c r="C850" i="22"/>
  <c r="C851" i="22"/>
  <c r="C852" i="22"/>
  <c r="C853" i="22"/>
  <c r="C854" i="22"/>
  <c r="C855" i="22"/>
  <c r="C856" i="22"/>
  <c r="C857" i="22"/>
  <c r="C858" i="22"/>
  <c r="C859" i="22"/>
  <c r="C860" i="22"/>
  <c r="C861" i="22"/>
  <c r="C862" i="22"/>
  <c r="C863" i="22"/>
  <c r="C864" i="22"/>
  <c r="C865" i="22"/>
  <c r="C866" i="22"/>
  <c r="C867" i="22"/>
  <c r="C868" i="22"/>
  <c r="C869" i="22"/>
  <c r="C870" i="22"/>
  <c r="C871" i="22"/>
  <c r="C872" i="22"/>
  <c r="C873" i="22"/>
  <c r="C874" i="22"/>
  <c r="C875" i="22"/>
  <c r="C876" i="22"/>
  <c r="C877" i="22"/>
  <c r="C878" i="22"/>
  <c r="C879" i="22"/>
  <c r="C880" i="22"/>
  <c r="C881" i="22"/>
  <c r="C882" i="22"/>
  <c r="C883" i="22"/>
  <c r="C884" i="22"/>
  <c r="C885" i="22"/>
  <c r="C886" i="22"/>
  <c r="C887" i="22"/>
  <c r="C888" i="22"/>
  <c r="C889" i="22"/>
  <c r="C890" i="22"/>
  <c r="C891" i="22"/>
  <c r="C892" i="22"/>
  <c r="C893" i="22"/>
  <c r="C894" i="22"/>
  <c r="C895" i="22"/>
  <c r="C896" i="22"/>
  <c r="C897" i="22"/>
  <c r="C898" i="22"/>
  <c r="C899" i="22"/>
  <c r="C900" i="22"/>
  <c r="C901" i="22"/>
  <c r="C902" i="22"/>
  <c r="C903" i="22"/>
  <c r="C904" i="22"/>
  <c r="C905" i="22"/>
  <c r="C906" i="22"/>
  <c r="C907" i="22"/>
  <c r="C908" i="22"/>
  <c r="C909" i="22"/>
  <c r="C910" i="22"/>
  <c r="C911" i="22"/>
  <c r="C912" i="22"/>
  <c r="C913" i="22"/>
  <c r="C914" i="22"/>
  <c r="C915" i="22"/>
  <c r="C916" i="22"/>
  <c r="C917" i="22"/>
  <c r="C918" i="22"/>
  <c r="C919" i="22"/>
  <c r="C920" i="22"/>
  <c r="C921" i="22"/>
  <c r="C922" i="22"/>
  <c r="C923" i="22"/>
  <c r="C924" i="22"/>
  <c r="C925" i="22"/>
  <c r="C926" i="22"/>
  <c r="C927" i="22"/>
  <c r="C928" i="22"/>
  <c r="C929" i="22"/>
  <c r="C930" i="22"/>
  <c r="C931" i="22"/>
  <c r="C932" i="22"/>
  <c r="C933" i="22"/>
  <c r="C934" i="22"/>
  <c r="C935" i="22"/>
  <c r="C936" i="22"/>
  <c r="C937" i="22"/>
  <c r="C938" i="22"/>
  <c r="C939" i="22"/>
  <c r="C940" i="22"/>
  <c r="C941" i="22"/>
  <c r="C942" i="22"/>
  <c r="C943" i="22"/>
  <c r="C944" i="22"/>
  <c r="C945" i="22"/>
  <c r="C946" i="22"/>
  <c r="C947" i="22"/>
  <c r="C948" i="22"/>
  <c r="C949" i="22"/>
  <c r="C950" i="22"/>
  <c r="C951" i="22"/>
  <c r="C952" i="22"/>
  <c r="C953" i="22"/>
  <c r="C954" i="22"/>
  <c r="C955" i="22"/>
  <c r="C956" i="22"/>
  <c r="C957" i="22"/>
  <c r="C958" i="22"/>
  <c r="C959" i="22"/>
  <c r="C960" i="22"/>
  <c r="C961" i="22"/>
  <c r="C962" i="22"/>
  <c r="C963" i="22"/>
  <c r="C964" i="22"/>
  <c r="C965" i="22"/>
  <c r="C966" i="22"/>
  <c r="C967" i="22"/>
  <c r="C968" i="22"/>
  <c r="C969" i="22"/>
  <c r="C970" i="22"/>
  <c r="C971" i="22"/>
  <c r="C972" i="22"/>
  <c r="C973" i="22"/>
  <c r="C974" i="22"/>
  <c r="C975" i="22"/>
  <c r="C976" i="22"/>
  <c r="C977" i="22"/>
  <c r="C978" i="22"/>
  <c r="C979" i="22"/>
  <c r="C980" i="22"/>
  <c r="C981" i="22"/>
  <c r="C982" i="22"/>
  <c r="C983" i="22"/>
  <c r="C984" i="22"/>
  <c r="C985" i="22"/>
  <c r="C986" i="22"/>
  <c r="C987" i="22"/>
  <c r="C988" i="22"/>
  <c r="C989" i="22"/>
  <c r="C990" i="22"/>
  <c r="C991" i="22"/>
  <c r="C992" i="22"/>
  <c r="C993" i="22"/>
  <c r="C994" i="22"/>
  <c r="C995" i="22"/>
  <c r="C996" i="22"/>
  <c r="C997" i="22"/>
  <c r="C998" i="22"/>
  <c r="C999" i="22"/>
  <c r="C1000" i="22"/>
  <c r="C1001" i="22"/>
  <c r="C1002" i="22"/>
  <c r="C1003" i="22"/>
  <c r="C1004" i="22"/>
  <c r="C1005" i="22"/>
  <c r="C1006" i="22"/>
  <c r="C1007" i="22"/>
  <c r="C1008" i="22"/>
  <c r="C1009" i="22"/>
  <c r="C1010" i="22"/>
  <c r="C1011" i="22"/>
  <c r="C1012" i="22"/>
  <c r="C1013" i="22"/>
  <c r="C1014" i="22"/>
  <c r="C1015" i="22"/>
  <c r="C1016" i="22"/>
  <c r="C1017" i="22"/>
  <c r="C1018" i="22"/>
  <c r="C1019" i="22"/>
  <c r="C1020" i="22"/>
  <c r="C1021" i="22"/>
  <c r="C1022" i="22"/>
  <c r="C1023" i="22"/>
  <c r="C1024" i="22"/>
  <c r="C1025" i="22"/>
  <c r="C1026" i="22"/>
  <c r="C1027" i="22"/>
  <c r="C1028" i="22"/>
  <c r="C1029" i="22"/>
  <c r="C1030" i="22"/>
  <c r="C1031" i="22"/>
  <c r="C1032" i="22"/>
  <c r="C1033" i="22"/>
  <c r="C1034" i="22"/>
  <c r="C1035" i="22"/>
  <c r="C1036" i="22"/>
  <c r="C1037" i="22"/>
  <c r="C1038" i="22"/>
  <c r="C1039" i="22"/>
  <c r="C1040" i="22"/>
  <c r="C1041" i="22"/>
  <c r="C1042" i="22"/>
  <c r="C1043" i="22"/>
  <c r="C1044" i="22"/>
  <c r="C1045" i="22"/>
  <c r="C1046" i="22"/>
  <c r="C1047" i="22"/>
  <c r="C1048" i="22"/>
  <c r="C1049" i="22"/>
  <c r="C1050" i="22"/>
  <c r="C1051" i="22"/>
  <c r="C1052" i="22"/>
  <c r="C1053" i="22"/>
  <c r="C1054" i="22"/>
  <c r="C1055" i="22"/>
  <c r="C1056" i="22"/>
  <c r="C1057" i="22"/>
  <c r="C1058" i="22"/>
  <c r="C1059" i="22"/>
  <c r="C1060" i="22"/>
  <c r="C1061" i="22"/>
  <c r="C1062" i="22"/>
  <c r="C1063" i="22"/>
  <c r="C1064" i="22"/>
  <c r="C1065" i="22"/>
  <c r="C1066" i="22"/>
  <c r="C1067" i="22"/>
  <c r="C1068" i="22"/>
  <c r="C1069" i="22"/>
  <c r="C1070" i="22"/>
  <c r="C1071" i="22"/>
  <c r="C1072" i="22"/>
  <c r="C1073" i="22"/>
  <c r="C1074" i="22"/>
  <c r="C1075" i="22"/>
  <c r="C1076" i="22"/>
  <c r="C1077" i="22"/>
  <c r="C1078" i="22"/>
  <c r="C1079" i="22"/>
  <c r="C1080" i="22"/>
  <c r="C1081" i="22"/>
  <c r="C1082" i="22"/>
  <c r="C1083" i="22"/>
  <c r="C1084" i="22"/>
  <c r="C1085" i="22"/>
  <c r="C1086" i="22"/>
  <c r="C1087" i="22"/>
  <c r="C1088" i="22"/>
  <c r="C1089" i="22"/>
  <c r="C1090" i="22"/>
  <c r="C1091" i="22"/>
  <c r="C1092" i="22"/>
  <c r="C1093" i="22"/>
  <c r="C1094" i="22"/>
  <c r="C1095" i="22"/>
  <c r="C1096" i="22"/>
  <c r="C1097" i="22"/>
  <c r="C1098" i="22"/>
  <c r="C1099" i="22"/>
  <c r="C1100" i="22"/>
  <c r="C1101" i="22"/>
  <c r="C1102" i="22"/>
  <c r="C1103" i="22"/>
  <c r="C1104" i="22"/>
  <c r="C1105" i="22"/>
  <c r="C1106" i="22"/>
  <c r="C1107" i="22"/>
  <c r="C1108" i="22"/>
  <c r="C1109" i="22"/>
  <c r="C1110" i="22"/>
  <c r="C1111" i="22"/>
  <c r="C1112" i="22"/>
  <c r="C1113" i="22"/>
  <c r="C1114" i="22"/>
  <c r="C1115" i="22"/>
  <c r="C1116" i="22"/>
  <c r="C1117" i="22"/>
  <c r="C1118" i="22"/>
  <c r="C1119" i="22"/>
  <c r="C1120" i="22"/>
  <c r="C1121" i="22"/>
  <c r="C1122" i="22"/>
  <c r="C1123" i="22"/>
  <c r="C1124" i="22"/>
  <c r="C1125" i="22"/>
  <c r="C1126" i="22"/>
  <c r="C1127" i="22"/>
  <c r="C1128" i="22"/>
  <c r="C1129" i="22"/>
  <c r="C1130" i="22"/>
  <c r="C1131" i="22"/>
  <c r="C1132" i="22"/>
  <c r="C1133" i="22"/>
  <c r="C1134" i="22"/>
  <c r="C1135" i="22"/>
  <c r="C1136" i="22"/>
  <c r="C1137" i="22"/>
  <c r="C1138" i="22"/>
  <c r="C1139" i="22"/>
  <c r="C1140" i="22"/>
  <c r="C1141" i="22"/>
  <c r="C1142" i="22"/>
  <c r="C1143" i="22"/>
  <c r="C1144" i="22"/>
  <c r="C1145" i="22"/>
  <c r="C1146" i="22"/>
  <c r="C1147" i="22"/>
  <c r="C1148" i="22"/>
  <c r="C1149" i="22"/>
  <c r="C1150" i="22"/>
  <c r="C1151" i="22"/>
  <c r="C1152" i="22"/>
  <c r="C1153" i="22"/>
  <c r="C1154" i="22"/>
  <c r="C1155" i="22"/>
  <c r="C1156" i="22"/>
  <c r="C1157" i="22"/>
  <c r="C1158" i="22"/>
  <c r="C1159" i="22"/>
  <c r="C1160" i="22"/>
  <c r="C1161" i="22"/>
  <c r="C1162" i="22"/>
  <c r="C1163" i="22"/>
  <c r="C1164" i="22"/>
  <c r="C1165" i="22"/>
  <c r="C1166" i="22"/>
  <c r="C1167" i="22"/>
  <c r="C1168" i="22"/>
  <c r="C1169" i="22"/>
  <c r="C1170" i="22"/>
  <c r="C1171" i="22"/>
  <c r="C1172" i="22"/>
  <c r="C1173" i="22"/>
  <c r="C1174" i="22"/>
  <c r="C1175" i="22"/>
  <c r="C1176" i="22"/>
  <c r="C1177" i="22"/>
  <c r="C1178" i="22"/>
  <c r="C1179" i="22"/>
  <c r="C1180" i="22"/>
  <c r="C1181" i="22"/>
  <c r="C1182" i="22"/>
  <c r="C1183" i="22"/>
  <c r="C1184" i="22"/>
  <c r="C1185" i="22"/>
  <c r="C1186" i="22"/>
  <c r="C1187" i="22"/>
  <c r="C1188" i="22"/>
  <c r="C1189" i="22"/>
  <c r="C1190" i="22"/>
  <c r="C1191" i="22"/>
  <c r="C1192" i="22"/>
  <c r="C1193" i="22"/>
  <c r="C1194" i="22"/>
  <c r="C1195" i="22"/>
  <c r="C1196" i="22"/>
  <c r="C1197" i="22"/>
  <c r="C1198" i="22"/>
  <c r="C1199" i="22"/>
  <c r="C1200" i="22"/>
  <c r="C1201" i="22"/>
  <c r="C1202" i="22"/>
  <c r="C1203" i="22"/>
  <c r="C1204" i="22"/>
  <c r="C1205" i="22"/>
  <c r="C1206" i="22"/>
  <c r="C1207" i="22"/>
  <c r="C1208" i="22"/>
  <c r="C1209" i="22"/>
  <c r="C1210" i="22"/>
  <c r="C1211" i="22"/>
  <c r="C1212" i="22"/>
  <c r="C1213" i="22"/>
  <c r="C1214" i="22"/>
  <c r="C1215" i="22"/>
  <c r="C1216" i="22"/>
  <c r="C1217" i="22"/>
  <c r="C1218" i="22"/>
  <c r="C1219" i="22"/>
  <c r="C1220" i="22"/>
  <c r="C1221" i="22"/>
  <c r="C1222" i="22"/>
  <c r="C1223" i="22"/>
  <c r="C1224" i="22"/>
  <c r="C1225" i="22"/>
  <c r="C1226" i="22"/>
  <c r="C1227" i="22"/>
  <c r="C1228" i="22"/>
  <c r="C1229" i="22"/>
  <c r="C1230" i="22"/>
  <c r="C1231" i="22"/>
  <c r="C1232" i="22"/>
  <c r="C1233" i="22"/>
  <c r="C1234" i="22"/>
  <c r="C1235" i="22"/>
  <c r="C1236" i="22"/>
  <c r="C1237" i="22"/>
  <c r="C1238" i="22"/>
  <c r="C1239" i="22"/>
  <c r="C1240" i="22"/>
  <c r="C1241" i="22"/>
  <c r="C1242" i="22"/>
  <c r="C1243" i="22"/>
  <c r="C1244" i="22"/>
  <c r="C1245" i="22"/>
  <c r="C1246" i="22"/>
  <c r="C1247" i="22"/>
  <c r="C1248" i="22"/>
  <c r="C1249" i="22"/>
  <c r="C1250" i="22"/>
  <c r="C1251" i="22"/>
  <c r="C1252" i="22"/>
  <c r="C1253" i="22"/>
  <c r="C1254" i="22"/>
  <c r="C1255" i="22"/>
  <c r="C1256" i="22"/>
  <c r="C1257" i="22"/>
  <c r="C1258" i="22"/>
  <c r="C1259" i="22"/>
  <c r="C1260" i="22"/>
  <c r="C1261" i="22"/>
  <c r="C1262" i="22"/>
  <c r="C1263" i="22"/>
  <c r="C1264" i="22"/>
  <c r="C1265" i="22"/>
  <c r="C1266" i="22"/>
  <c r="C1267" i="22"/>
  <c r="C1268" i="22"/>
  <c r="C1269" i="22"/>
  <c r="C1270" i="22"/>
  <c r="C1271" i="22"/>
  <c r="C1272" i="22"/>
  <c r="C1273" i="22"/>
  <c r="C1274" i="22"/>
  <c r="C1275" i="22"/>
  <c r="C1276" i="22"/>
  <c r="C1277" i="22"/>
  <c r="C1278" i="22"/>
  <c r="C1279" i="22"/>
  <c r="C1280" i="22"/>
  <c r="C1281" i="22"/>
  <c r="C1282" i="22"/>
  <c r="C1283" i="22"/>
  <c r="C1284" i="22"/>
  <c r="C1285" i="22"/>
  <c r="C1286" i="22"/>
  <c r="C1287" i="22"/>
  <c r="C1288" i="22"/>
  <c r="C1289" i="22"/>
  <c r="C1290" i="22"/>
  <c r="C1291" i="22"/>
  <c r="C1292" i="22"/>
  <c r="C1293" i="22"/>
  <c r="C1294" i="22"/>
  <c r="C1295" i="22"/>
  <c r="C1296" i="22"/>
  <c r="C1297" i="22"/>
  <c r="C1298" i="22"/>
  <c r="C1299" i="22"/>
  <c r="C1300" i="22"/>
  <c r="C1301" i="22"/>
  <c r="C1302" i="22"/>
  <c r="C1303" i="22"/>
  <c r="C1304" i="22"/>
  <c r="C1305" i="22"/>
  <c r="C1306" i="22"/>
  <c r="C1307" i="22"/>
  <c r="C1308" i="22"/>
  <c r="C1309" i="22"/>
  <c r="C1310" i="22"/>
  <c r="C1311" i="22"/>
  <c r="C1312" i="22"/>
  <c r="C1313" i="22"/>
  <c r="C1314" i="22"/>
  <c r="C1315" i="22"/>
  <c r="C1316" i="22"/>
  <c r="C1317" i="22"/>
  <c r="C1318" i="22"/>
  <c r="C1319" i="22"/>
  <c r="C1320" i="22"/>
  <c r="C1321" i="22"/>
  <c r="C1322" i="22"/>
  <c r="C1323" i="22"/>
  <c r="C1324" i="22"/>
  <c r="C1325" i="22"/>
  <c r="C1326" i="22"/>
  <c r="C1327" i="22"/>
  <c r="C1328" i="22"/>
  <c r="C1329" i="22"/>
  <c r="C1330" i="22"/>
  <c r="C1331" i="22"/>
  <c r="C1332" i="22"/>
  <c r="C1333" i="22"/>
  <c r="C1334" i="22"/>
  <c r="C1335" i="22"/>
  <c r="C1336" i="22"/>
  <c r="C1337" i="22"/>
  <c r="C1338" i="22"/>
  <c r="C1339" i="22"/>
  <c r="C1340" i="22"/>
  <c r="C1341" i="22"/>
  <c r="C1342" i="22"/>
  <c r="C1343" i="22"/>
  <c r="C1344" i="22"/>
  <c r="C1345" i="22"/>
  <c r="C1346" i="22"/>
  <c r="C1347" i="22"/>
  <c r="C1348" i="22"/>
  <c r="C1349" i="22"/>
  <c r="C1350" i="22"/>
  <c r="C1351" i="22"/>
  <c r="C1352" i="22"/>
  <c r="C1353" i="22"/>
  <c r="C1354" i="22"/>
  <c r="C1355" i="22"/>
  <c r="C1356" i="22"/>
  <c r="C1357" i="22"/>
  <c r="C1358" i="22"/>
  <c r="C1359" i="22"/>
  <c r="C1360" i="22"/>
  <c r="C1361" i="22"/>
  <c r="C1362" i="22"/>
  <c r="C1363" i="22"/>
  <c r="C1364" i="22"/>
  <c r="C1365" i="22"/>
  <c r="C1366" i="22"/>
  <c r="C1367" i="22"/>
  <c r="C1368" i="22"/>
  <c r="C1369" i="22"/>
  <c r="C1370" i="22"/>
  <c r="C1371" i="22"/>
  <c r="C1372" i="22"/>
  <c r="C1373" i="22"/>
  <c r="C1374" i="22"/>
  <c r="C1375" i="22"/>
  <c r="C1376" i="22"/>
  <c r="C1377" i="22"/>
  <c r="C1378" i="22"/>
  <c r="C1379" i="22"/>
  <c r="C1380" i="22"/>
  <c r="C1381" i="22"/>
  <c r="C1382" i="22"/>
  <c r="C1383" i="22"/>
  <c r="C1384" i="22"/>
  <c r="C1385" i="22"/>
  <c r="C1386" i="22"/>
  <c r="C1387" i="22"/>
  <c r="C1388" i="22"/>
  <c r="C1389" i="22"/>
  <c r="C1390" i="22"/>
  <c r="C1391" i="22"/>
  <c r="C1392" i="22"/>
  <c r="C1393" i="22"/>
  <c r="C1394" i="22"/>
  <c r="C1395" i="22"/>
  <c r="C1396" i="22"/>
  <c r="C1397" i="22"/>
  <c r="C1398" i="22"/>
  <c r="C1399" i="22"/>
  <c r="C1400" i="22"/>
  <c r="C1401" i="22"/>
  <c r="C1402" i="22"/>
  <c r="C1403" i="22"/>
  <c r="C1404" i="22"/>
  <c r="C1405" i="22"/>
  <c r="C1406" i="22"/>
  <c r="C1407" i="22"/>
  <c r="C1408" i="22"/>
  <c r="C1409" i="22"/>
  <c r="C1410" i="22"/>
  <c r="C1411" i="22"/>
  <c r="C1412" i="22"/>
  <c r="C1413" i="22"/>
  <c r="C1414" i="22"/>
  <c r="C1415" i="22"/>
  <c r="C1416" i="22"/>
  <c r="C1417" i="22"/>
  <c r="C1418" i="22"/>
  <c r="C1419" i="22"/>
  <c r="C1420" i="22"/>
  <c r="C1421" i="22"/>
  <c r="C1422" i="22"/>
  <c r="C1423" i="22"/>
  <c r="C1424" i="22"/>
  <c r="C1425" i="22"/>
  <c r="C1426" i="22"/>
  <c r="C1427" i="22"/>
  <c r="C1428" i="22"/>
  <c r="C1429" i="22"/>
  <c r="C1430" i="22"/>
  <c r="C1431" i="22"/>
  <c r="C1432" i="22"/>
  <c r="C1433" i="22"/>
  <c r="C1434" i="22"/>
  <c r="C1435" i="22"/>
  <c r="C1436" i="22"/>
  <c r="C1437" i="22"/>
  <c r="C1438" i="22"/>
  <c r="C1439" i="22"/>
  <c r="C1440" i="22"/>
  <c r="C1441" i="22"/>
  <c r="C1442" i="22"/>
  <c r="C1443" i="22"/>
  <c r="C1444" i="22"/>
  <c r="C1445" i="22"/>
  <c r="C1446" i="22"/>
  <c r="C1447" i="22"/>
  <c r="C1448" i="22"/>
  <c r="C1449" i="22"/>
  <c r="C1450" i="22"/>
  <c r="C1451" i="22"/>
  <c r="C1452" i="22"/>
  <c r="C1453" i="22"/>
  <c r="C1454" i="22"/>
  <c r="C1455" i="22"/>
  <c r="C1456" i="22"/>
  <c r="C1457" i="22"/>
  <c r="C1458" i="22"/>
  <c r="C1459" i="22"/>
  <c r="C1460" i="22"/>
  <c r="C1461" i="22"/>
  <c r="C1462" i="22"/>
  <c r="C1463" i="22"/>
  <c r="C1464" i="22"/>
  <c r="C1465" i="22"/>
  <c r="C1466" i="22"/>
  <c r="C1467" i="22"/>
  <c r="C1468" i="22"/>
  <c r="C1469" i="22"/>
  <c r="C1470" i="22"/>
  <c r="C1471" i="22"/>
  <c r="C1472" i="22"/>
  <c r="C1473" i="22"/>
  <c r="C1474" i="22"/>
  <c r="C1475" i="22"/>
  <c r="C1476" i="22"/>
  <c r="C1477" i="22"/>
  <c r="C1478" i="22"/>
  <c r="C1479" i="22"/>
  <c r="C1480" i="22"/>
  <c r="C1481" i="22"/>
  <c r="C1482" i="22"/>
  <c r="C1483" i="22"/>
  <c r="C1484" i="22"/>
  <c r="C1485" i="22"/>
  <c r="C1486" i="22"/>
  <c r="C1487" i="22"/>
  <c r="C1488" i="22"/>
  <c r="C1489" i="22"/>
  <c r="C1490" i="22"/>
  <c r="C1491" i="22"/>
  <c r="C1492" i="22"/>
  <c r="C1493" i="22"/>
  <c r="C1494" i="22"/>
  <c r="C1495" i="22"/>
  <c r="C1496" i="22"/>
  <c r="C1497" i="22"/>
  <c r="C1498" i="22"/>
  <c r="C1499" i="22"/>
  <c r="C1500" i="22"/>
  <c r="C1501" i="22"/>
  <c r="C1502" i="22"/>
  <c r="C1503" i="22"/>
  <c r="C1504" i="22"/>
  <c r="C1505" i="22"/>
  <c r="C1506" i="22"/>
  <c r="C1507" i="22"/>
  <c r="C1508" i="22"/>
  <c r="C1509" i="22"/>
  <c r="C1510" i="22"/>
  <c r="C1511" i="22"/>
  <c r="C1512" i="22"/>
  <c r="C1513" i="22"/>
  <c r="C1514" i="22"/>
  <c r="C1515" i="22"/>
  <c r="C1516" i="22"/>
  <c r="C1517" i="22"/>
  <c r="C1518" i="22"/>
  <c r="C1519" i="22"/>
  <c r="C1520" i="22"/>
  <c r="C1521" i="22"/>
  <c r="C1522" i="22"/>
  <c r="C1523" i="22"/>
  <c r="C1524" i="22"/>
  <c r="C1525" i="22"/>
  <c r="C1526" i="22"/>
  <c r="C1527" i="22"/>
  <c r="C1528" i="22"/>
  <c r="C1529" i="22"/>
  <c r="C1530" i="22"/>
  <c r="C1531" i="22"/>
  <c r="C1532" i="22"/>
  <c r="C1533" i="22"/>
  <c r="C1534" i="22"/>
  <c r="C1535" i="22"/>
  <c r="C1536" i="22"/>
  <c r="C1537" i="22"/>
  <c r="C1538" i="22"/>
  <c r="C1539" i="22"/>
  <c r="C1540" i="22"/>
  <c r="C1541" i="22"/>
  <c r="C1542" i="22"/>
  <c r="C1543" i="22"/>
  <c r="C1544" i="22"/>
  <c r="C1545" i="22"/>
  <c r="C1546" i="22"/>
  <c r="C1547" i="22"/>
  <c r="C1548" i="22"/>
  <c r="C1549" i="22"/>
  <c r="C1550" i="22"/>
  <c r="C1551" i="22"/>
  <c r="C1552" i="22"/>
  <c r="C1553" i="22"/>
  <c r="C1554" i="22"/>
  <c r="C1555" i="22"/>
  <c r="C1556" i="22"/>
  <c r="C1557" i="22"/>
  <c r="C1558" i="22"/>
  <c r="C1559" i="22"/>
  <c r="C1560" i="22"/>
  <c r="C1561" i="22"/>
  <c r="C1562" i="22"/>
  <c r="C1563" i="22"/>
  <c r="C1564" i="22"/>
  <c r="C1565" i="22"/>
  <c r="C1566" i="22"/>
  <c r="C1567" i="22"/>
  <c r="C1568" i="22"/>
  <c r="C1569" i="22"/>
  <c r="C1570" i="22"/>
  <c r="C1571" i="22"/>
  <c r="C1572" i="22"/>
  <c r="C1573" i="22"/>
  <c r="C1574" i="22"/>
  <c r="C1575" i="22"/>
  <c r="C1576" i="22"/>
  <c r="C1577" i="22"/>
  <c r="C1578" i="22"/>
  <c r="C1579" i="22"/>
  <c r="C1580" i="22"/>
  <c r="C1581" i="22"/>
  <c r="C1582" i="22"/>
  <c r="C1583" i="22"/>
  <c r="C1584" i="22"/>
  <c r="C1585" i="22"/>
  <c r="C1586" i="22"/>
  <c r="C1587" i="22"/>
  <c r="C1588" i="22"/>
  <c r="C1589" i="22"/>
  <c r="C1590" i="22"/>
  <c r="C1591" i="22"/>
  <c r="C1592" i="22"/>
  <c r="C1593" i="22"/>
  <c r="C1594" i="22"/>
  <c r="C1595" i="22"/>
  <c r="C1596" i="22"/>
  <c r="C1597" i="22"/>
  <c r="C1598" i="22"/>
  <c r="C1599" i="22"/>
  <c r="C1600" i="22"/>
  <c r="C1601" i="22"/>
  <c r="C1602" i="22"/>
  <c r="C1603" i="22"/>
  <c r="C1604" i="22"/>
  <c r="C1605" i="22"/>
  <c r="C1606" i="22"/>
  <c r="C1607" i="22"/>
  <c r="C1608" i="22"/>
  <c r="C1609" i="22"/>
  <c r="C1610" i="22"/>
  <c r="C1611" i="22"/>
  <c r="C1612" i="22"/>
  <c r="C1613" i="22"/>
  <c r="C1614" i="22"/>
  <c r="C1615" i="22"/>
  <c r="C1616" i="22"/>
  <c r="C1617" i="22"/>
  <c r="C1618" i="22"/>
  <c r="C1619" i="22"/>
  <c r="C1620" i="22"/>
  <c r="C1621" i="22"/>
  <c r="C1622" i="22"/>
  <c r="C1623" i="22"/>
  <c r="C1624" i="22"/>
  <c r="C1625" i="22"/>
  <c r="C1626" i="22"/>
  <c r="C1627" i="22"/>
  <c r="C1628" i="22"/>
  <c r="C1629" i="22"/>
  <c r="C1630" i="22"/>
  <c r="C1631" i="22"/>
  <c r="C1632" i="22"/>
  <c r="C1633" i="22"/>
  <c r="C1634" i="22"/>
  <c r="C1635" i="22"/>
  <c r="C1636" i="22"/>
  <c r="C1637" i="22"/>
  <c r="C1638" i="22"/>
  <c r="C1639" i="22"/>
  <c r="C1640" i="22"/>
  <c r="C1641" i="22"/>
  <c r="C1642" i="22"/>
  <c r="C1643" i="22"/>
  <c r="C1644" i="22"/>
  <c r="C1645" i="22"/>
  <c r="C1646" i="22"/>
  <c r="C1647" i="22"/>
  <c r="C1648" i="22"/>
  <c r="C1649" i="22"/>
  <c r="C1650" i="22"/>
  <c r="C1651" i="22"/>
  <c r="C1652" i="22"/>
  <c r="C1653" i="22"/>
  <c r="C1654" i="22"/>
  <c r="C1655" i="22"/>
  <c r="C1656" i="22"/>
  <c r="C1657" i="22"/>
  <c r="C1658" i="22"/>
  <c r="C1659" i="22"/>
  <c r="C1660" i="22"/>
  <c r="C1661" i="22"/>
  <c r="C1662" i="22"/>
  <c r="C1663" i="22"/>
  <c r="C1664" i="22"/>
  <c r="C1665" i="22"/>
  <c r="C1666" i="22"/>
  <c r="C1667" i="22"/>
  <c r="C1668" i="22"/>
  <c r="C1669" i="22"/>
  <c r="C1670" i="22"/>
  <c r="C1671" i="22"/>
  <c r="C1672" i="22"/>
  <c r="C1673" i="22"/>
  <c r="C1674" i="22"/>
  <c r="C1675" i="22"/>
  <c r="C1676" i="22"/>
  <c r="C1677" i="22"/>
  <c r="C1678" i="22"/>
  <c r="C1679" i="22"/>
  <c r="C1680" i="22"/>
  <c r="C1681" i="22"/>
  <c r="C1682" i="22"/>
  <c r="C1683" i="22"/>
  <c r="C1684" i="22"/>
  <c r="C1685" i="22"/>
  <c r="C1686" i="22"/>
  <c r="C1687" i="22"/>
  <c r="C1688" i="22"/>
  <c r="C1689" i="22"/>
  <c r="C1690" i="22"/>
  <c r="C1691" i="22"/>
  <c r="C1692" i="22"/>
  <c r="C1693" i="22"/>
  <c r="C1694" i="22"/>
  <c r="C1695" i="22"/>
  <c r="C1696" i="22"/>
  <c r="C1697" i="22"/>
  <c r="C1698" i="22"/>
  <c r="C1699" i="22"/>
  <c r="C1700" i="22"/>
  <c r="C1701" i="22"/>
  <c r="C1702" i="22"/>
  <c r="C1703" i="22"/>
  <c r="C1704" i="22"/>
  <c r="C1705" i="22"/>
  <c r="C1706" i="22"/>
  <c r="C1707" i="22"/>
  <c r="C1708" i="22"/>
  <c r="C1709" i="22"/>
  <c r="C1710" i="22"/>
  <c r="C1711" i="22"/>
  <c r="C1712" i="22"/>
  <c r="C1713" i="22"/>
  <c r="C1714" i="22"/>
  <c r="C1715" i="22"/>
  <c r="C1716" i="22"/>
  <c r="C1717" i="22"/>
  <c r="C1718" i="22"/>
  <c r="C1719" i="22"/>
  <c r="C1720" i="22"/>
  <c r="C1721" i="22"/>
  <c r="C1722" i="22"/>
  <c r="C1723" i="22"/>
  <c r="C1724" i="22"/>
  <c r="C1725" i="22"/>
  <c r="C1726" i="22"/>
  <c r="C1727" i="22"/>
  <c r="C1728" i="22"/>
  <c r="C1729" i="22"/>
  <c r="C1730" i="22"/>
  <c r="C1731" i="22"/>
  <c r="C1732" i="22"/>
  <c r="C1733" i="22"/>
  <c r="C1734" i="22"/>
  <c r="C1735" i="22"/>
  <c r="C1736" i="22"/>
  <c r="C1737" i="22"/>
  <c r="C1738" i="22"/>
  <c r="C1739" i="22"/>
  <c r="C1740" i="22"/>
  <c r="C1741" i="22"/>
  <c r="C1742" i="22"/>
  <c r="C1743" i="22"/>
  <c r="C1744" i="22"/>
  <c r="C1745" i="22"/>
  <c r="C1746" i="22"/>
  <c r="C1747" i="22"/>
  <c r="C1748" i="22"/>
  <c r="C1749" i="22"/>
  <c r="C1750" i="22"/>
  <c r="C1751" i="22"/>
  <c r="C1752" i="22"/>
  <c r="C1753" i="22"/>
  <c r="C1754" i="22"/>
  <c r="C1755" i="22"/>
  <c r="C1756" i="22"/>
  <c r="C1757" i="22"/>
  <c r="C1758" i="22"/>
  <c r="C1759" i="22"/>
  <c r="C1760" i="22"/>
  <c r="C1761" i="22"/>
  <c r="C1762" i="22"/>
  <c r="C1763" i="22"/>
  <c r="C1764" i="22"/>
  <c r="C1765" i="22"/>
  <c r="C1766" i="22"/>
  <c r="C1767" i="22"/>
  <c r="C1768" i="22"/>
  <c r="C1769" i="22"/>
  <c r="C1770" i="22"/>
  <c r="C1771" i="22"/>
  <c r="C1772" i="22"/>
  <c r="C1773" i="22"/>
  <c r="C1774" i="22"/>
  <c r="C1775" i="22"/>
  <c r="C1776" i="22"/>
  <c r="C1777" i="22"/>
  <c r="C1778" i="22"/>
  <c r="C1779" i="22"/>
  <c r="C1780" i="22"/>
  <c r="C1781" i="22"/>
  <c r="C1782" i="22"/>
  <c r="C1783" i="22"/>
  <c r="C1784" i="22"/>
  <c r="C1785" i="22"/>
  <c r="C1786" i="22"/>
  <c r="C1787" i="22"/>
  <c r="C1788" i="22"/>
  <c r="C1789" i="22"/>
  <c r="C1790" i="22"/>
  <c r="C1791" i="22"/>
  <c r="C1792" i="22"/>
  <c r="C1793" i="22"/>
  <c r="C1794" i="22"/>
  <c r="C1795" i="22"/>
  <c r="C1796" i="22"/>
  <c r="C1797" i="22"/>
  <c r="C1798" i="22"/>
  <c r="C1799" i="22"/>
  <c r="C1800" i="22"/>
  <c r="C1801" i="22"/>
  <c r="C1802" i="22"/>
  <c r="C1803" i="22"/>
  <c r="C1804" i="22"/>
  <c r="C1805" i="22"/>
  <c r="C1806" i="22"/>
  <c r="C1807" i="22"/>
  <c r="C1808" i="22"/>
  <c r="C1809" i="22"/>
  <c r="C1810" i="22"/>
  <c r="C1811" i="22"/>
  <c r="C1812" i="22"/>
  <c r="C1813" i="22"/>
  <c r="C1814" i="22"/>
  <c r="C1815" i="22"/>
  <c r="C1816" i="22"/>
  <c r="C1817" i="22"/>
  <c r="C1818" i="22"/>
  <c r="C1819" i="22"/>
  <c r="C1820" i="22"/>
  <c r="C1821" i="22"/>
  <c r="C1822" i="22"/>
  <c r="C1823" i="22"/>
  <c r="C1824" i="22"/>
  <c r="C1825" i="22"/>
  <c r="C1826" i="22"/>
  <c r="C1827" i="22"/>
  <c r="C1828" i="22"/>
  <c r="C1829" i="22"/>
  <c r="C1830" i="22"/>
  <c r="C1831" i="22"/>
  <c r="C1832" i="22"/>
  <c r="C1833" i="22"/>
  <c r="C1834" i="22"/>
  <c r="C1835" i="22"/>
  <c r="C1836" i="22"/>
  <c r="C1837" i="22"/>
  <c r="C1838" i="22"/>
  <c r="C1839" i="22"/>
  <c r="C1840" i="22"/>
  <c r="C1841" i="22"/>
  <c r="C1842" i="22"/>
  <c r="C1843" i="22"/>
  <c r="C1844" i="22"/>
  <c r="C1845" i="22"/>
  <c r="C1846" i="22"/>
  <c r="C1847" i="22"/>
  <c r="C1848" i="22"/>
  <c r="C1849" i="22"/>
  <c r="C1850" i="22"/>
  <c r="C1851" i="22"/>
  <c r="C1852" i="22"/>
  <c r="C1853" i="22"/>
  <c r="C1854" i="22"/>
  <c r="C1855" i="22"/>
  <c r="C1856" i="22"/>
  <c r="C1857" i="22"/>
  <c r="C1858" i="22"/>
  <c r="C1859" i="22"/>
  <c r="C1860" i="22"/>
  <c r="C1861" i="22"/>
  <c r="C1862" i="22"/>
  <c r="C1863" i="22"/>
  <c r="C1864" i="22"/>
  <c r="C1865" i="22"/>
  <c r="C1866" i="22"/>
  <c r="C1867" i="22"/>
  <c r="C1868" i="22"/>
  <c r="C1869" i="22"/>
  <c r="C1870" i="22"/>
  <c r="C1871" i="22"/>
  <c r="C1872" i="22"/>
  <c r="C1873" i="22"/>
  <c r="C1874" i="22"/>
  <c r="C1875" i="22"/>
  <c r="C1876" i="22"/>
  <c r="C1877" i="22"/>
  <c r="C1878" i="22"/>
  <c r="C1879" i="22"/>
  <c r="C1880" i="22"/>
  <c r="C1881" i="22"/>
  <c r="C1882" i="22"/>
  <c r="C1883" i="22"/>
  <c r="C1884" i="22"/>
  <c r="C1885" i="22"/>
  <c r="C1886" i="22"/>
  <c r="C1887" i="22"/>
  <c r="C1888" i="22"/>
  <c r="C1889" i="22"/>
  <c r="C1890" i="22"/>
  <c r="C1891" i="22"/>
  <c r="C1892" i="22"/>
  <c r="C1893" i="22"/>
  <c r="C1894" i="22"/>
  <c r="C1895" i="22"/>
  <c r="C1896" i="22"/>
  <c r="C1897" i="22"/>
  <c r="C1898" i="22"/>
  <c r="C1899" i="22"/>
  <c r="C1900" i="22"/>
  <c r="C1901" i="22"/>
  <c r="C1902" i="22"/>
  <c r="C1903" i="22"/>
  <c r="C1904" i="22"/>
  <c r="C1905" i="22"/>
  <c r="C1906" i="22"/>
  <c r="C1907" i="22"/>
  <c r="C1908" i="22"/>
  <c r="C1909" i="22"/>
  <c r="C1910" i="22"/>
  <c r="C1911" i="22"/>
  <c r="C1912" i="22"/>
  <c r="C1913" i="22"/>
  <c r="C1914" i="22"/>
  <c r="C1915" i="22"/>
  <c r="C1916" i="22"/>
  <c r="C1917" i="22"/>
  <c r="C1918" i="22"/>
  <c r="C1919" i="22"/>
  <c r="C1920" i="22"/>
  <c r="C1921" i="22"/>
  <c r="C1922" i="22"/>
  <c r="C1923" i="22"/>
  <c r="C1924" i="22"/>
  <c r="C1925" i="22"/>
  <c r="C1926" i="22"/>
  <c r="C1927" i="22"/>
  <c r="C1928" i="22"/>
  <c r="C1929" i="22"/>
  <c r="C1930" i="22"/>
  <c r="C1931" i="22"/>
  <c r="C1932" i="22"/>
  <c r="C1933" i="22"/>
  <c r="C1934" i="22"/>
  <c r="C1935" i="22"/>
  <c r="C1936" i="22"/>
  <c r="C1937" i="22"/>
  <c r="C1938" i="22"/>
  <c r="C1939" i="22"/>
  <c r="C1940" i="22"/>
  <c r="C1941" i="22"/>
  <c r="C1942" i="22"/>
  <c r="C1943" i="22"/>
  <c r="C1944" i="22"/>
  <c r="C1945" i="22"/>
  <c r="C1946" i="22"/>
  <c r="C1947" i="22"/>
  <c r="C1948" i="22"/>
  <c r="C1949" i="22"/>
  <c r="C1950" i="22"/>
  <c r="C1951" i="22"/>
  <c r="C1952" i="22"/>
  <c r="C1953" i="22"/>
  <c r="C1954" i="22"/>
  <c r="C1955" i="22"/>
  <c r="C1956" i="22"/>
  <c r="C1957" i="22"/>
  <c r="C1958" i="22"/>
  <c r="C1959" i="22"/>
  <c r="C1960" i="22"/>
  <c r="C1961" i="22"/>
  <c r="C1962" i="22"/>
  <c r="C1963" i="22"/>
  <c r="C1964" i="22"/>
  <c r="B2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B346" i="22"/>
  <c r="B347" i="22"/>
  <c r="B348" i="22"/>
  <c r="B349" i="22"/>
  <c r="B350" i="22"/>
  <c r="B351" i="22"/>
  <c r="B352" i="22"/>
  <c r="B353" i="22"/>
  <c r="B354" i="22"/>
  <c r="B355" i="22"/>
  <c r="B356" i="22"/>
  <c r="B357" i="22"/>
  <c r="B358" i="22"/>
  <c r="B359" i="22"/>
  <c r="B360" i="22"/>
  <c r="B361" i="22"/>
  <c r="B362" i="22"/>
  <c r="B363" i="22"/>
  <c r="B364" i="22"/>
  <c r="B365" i="22"/>
  <c r="B366" i="22"/>
  <c r="B367" i="22"/>
  <c r="B368" i="22"/>
  <c r="B369" i="22"/>
  <c r="B370" i="22"/>
  <c r="B371" i="22"/>
  <c r="B372" i="22"/>
  <c r="B373" i="22"/>
  <c r="B374" i="22"/>
  <c r="B375" i="22"/>
  <c r="B376" i="22"/>
  <c r="B377" i="22"/>
  <c r="B378" i="22"/>
  <c r="B379" i="22"/>
  <c r="B380" i="22"/>
  <c r="B381" i="22"/>
  <c r="B382" i="22"/>
  <c r="B383" i="22"/>
  <c r="B384" i="22"/>
  <c r="B385" i="22"/>
  <c r="B386" i="22"/>
  <c r="B387" i="22"/>
  <c r="B388" i="22"/>
  <c r="B389" i="22"/>
  <c r="B390" i="22"/>
  <c r="B391" i="22"/>
  <c r="B392" i="22"/>
  <c r="B393" i="22"/>
  <c r="B394" i="22"/>
  <c r="B395" i="22"/>
  <c r="B396" i="22"/>
  <c r="B397" i="22"/>
  <c r="B398" i="22"/>
  <c r="B399" i="22"/>
  <c r="B400" i="22"/>
  <c r="B401" i="22"/>
  <c r="B402" i="22"/>
  <c r="B403" i="22"/>
  <c r="B404" i="22"/>
  <c r="B405" i="22"/>
  <c r="B406" i="22"/>
  <c r="B407" i="22"/>
  <c r="B408" i="22"/>
  <c r="B409" i="22"/>
  <c r="B410" i="22"/>
  <c r="B411" i="22"/>
  <c r="B412" i="22"/>
  <c r="B413" i="22"/>
  <c r="B414" i="22"/>
  <c r="B415" i="22"/>
  <c r="B416" i="22"/>
  <c r="B417" i="22"/>
  <c r="B418" i="22"/>
  <c r="B419" i="22"/>
  <c r="B420" i="22"/>
  <c r="B421" i="22"/>
  <c r="B422" i="22"/>
  <c r="B423" i="22"/>
  <c r="B424" i="22"/>
  <c r="B425" i="22"/>
  <c r="B426" i="22"/>
  <c r="B427" i="22"/>
  <c r="B428" i="22"/>
  <c r="B429" i="22"/>
  <c r="B430" i="22"/>
  <c r="B431" i="22"/>
  <c r="B432" i="22"/>
  <c r="B433" i="22"/>
  <c r="B434" i="22"/>
  <c r="B435" i="22"/>
  <c r="B436" i="22"/>
  <c r="B437" i="22"/>
  <c r="B438" i="22"/>
  <c r="B439" i="22"/>
  <c r="B440" i="22"/>
  <c r="B441" i="22"/>
  <c r="B442" i="22"/>
  <c r="B443" i="22"/>
  <c r="B444" i="22"/>
  <c r="B445" i="22"/>
  <c r="B446" i="22"/>
  <c r="B447" i="22"/>
  <c r="B448" i="22"/>
  <c r="B449" i="22"/>
  <c r="B450" i="22"/>
  <c r="B451" i="22"/>
  <c r="B452" i="22"/>
  <c r="B453" i="22"/>
  <c r="B454" i="22"/>
  <c r="B455" i="22"/>
  <c r="B456" i="22"/>
  <c r="B457" i="22"/>
  <c r="B458" i="22"/>
  <c r="B459" i="22"/>
  <c r="B460" i="22"/>
  <c r="B461" i="22"/>
  <c r="B462" i="22"/>
  <c r="B463" i="22"/>
  <c r="B464" i="22"/>
  <c r="B465" i="22"/>
  <c r="B466" i="22"/>
  <c r="B467" i="22"/>
  <c r="B468" i="22"/>
  <c r="B469" i="22"/>
  <c r="B470" i="22"/>
  <c r="B471" i="22"/>
  <c r="B472" i="22"/>
  <c r="B473" i="22"/>
  <c r="B474" i="22"/>
  <c r="B475" i="22"/>
  <c r="B476" i="22"/>
  <c r="B477" i="22"/>
  <c r="B478" i="22"/>
  <c r="B479" i="22"/>
  <c r="B480" i="22"/>
  <c r="B481" i="22"/>
  <c r="B482" i="22"/>
  <c r="B483" i="22"/>
  <c r="B484" i="22"/>
  <c r="B485" i="22"/>
  <c r="B486" i="22"/>
  <c r="B487" i="22"/>
  <c r="B488" i="22"/>
  <c r="B489" i="22"/>
  <c r="B490" i="22"/>
  <c r="B491" i="22"/>
  <c r="B492" i="22"/>
  <c r="B493" i="22"/>
  <c r="B494" i="22"/>
  <c r="B495" i="22"/>
  <c r="B496" i="22"/>
  <c r="B497" i="22"/>
  <c r="B498" i="22"/>
  <c r="B499" i="22"/>
  <c r="B500" i="22"/>
  <c r="B501" i="22"/>
  <c r="B502" i="22"/>
  <c r="B503" i="22"/>
  <c r="B504" i="22"/>
  <c r="B505" i="22"/>
  <c r="B506" i="22"/>
  <c r="B507" i="22"/>
  <c r="B508" i="22"/>
  <c r="B509" i="22"/>
  <c r="B510" i="22"/>
  <c r="B511" i="22"/>
  <c r="B512" i="22"/>
  <c r="B513" i="22"/>
  <c r="B514" i="22"/>
  <c r="B515" i="22"/>
  <c r="B516" i="22"/>
  <c r="B517" i="22"/>
  <c r="B518" i="22"/>
  <c r="B519" i="22"/>
  <c r="B520" i="22"/>
  <c r="B521" i="22"/>
  <c r="B522" i="22"/>
  <c r="B523" i="22"/>
  <c r="B524" i="22"/>
  <c r="B525" i="22"/>
  <c r="B526" i="22"/>
  <c r="B527" i="22"/>
  <c r="B528" i="22"/>
  <c r="B529" i="22"/>
  <c r="B530" i="22"/>
  <c r="B531" i="22"/>
  <c r="B532" i="22"/>
  <c r="B533" i="22"/>
  <c r="B534" i="22"/>
  <c r="B535" i="22"/>
  <c r="B536" i="22"/>
  <c r="B537" i="22"/>
  <c r="B538" i="22"/>
  <c r="B539" i="22"/>
  <c r="B540" i="22"/>
  <c r="B541" i="22"/>
  <c r="B542" i="22"/>
  <c r="B543" i="22"/>
  <c r="B544" i="22"/>
  <c r="B545" i="22"/>
  <c r="B546" i="22"/>
  <c r="B547" i="22"/>
  <c r="B548" i="22"/>
  <c r="B549" i="22"/>
  <c r="B550" i="22"/>
  <c r="B551" i="22"/>
  <c r="B552" i="22"/>
  <c r="B553" i="22"/>
  <c r="B554" i="22"/>
  <c r="B555" i="22"/>
  <c r="B556" i="22"/>
  <c r="B557" i="22"/>
  <c r="B558" i="22"/>
  <c r="B559" i="22"/>
  <c r="B560" i="22"/>
  <c r="B561" i="22"/>
  <c r="B562" i="22"/>
  <c r="B563" i="22"/>
  <c r="B564" i="22"/>
  <c r="B565" i="22"/>
  <c r="B566" i="22"/>
  <c r="B567" i="22"/>
  <c r="B568" i="22"/>
  <c r="B569" i="22"/>
  <c r="B570" i="22"/>
  <c r="B571" i="22"/>
  <c r="B572" i="22"/>
  <c r="B573" i="22"/>
  <c r="B574" i="22"/>
  <c r="B575" i="22"/>
  <c r="B576" i="22"/>
  <c r="B577" i="22"/>
  <c r="B578" i="22"/>
  <c r="B579" i="22"/>
  <c r="B580" i="22"/>
  <c r="B581" i="22"/>
  <c r="B582" i="22"/>
  <c r="B583" i="22"/>
  <c r="B584" i="22"/>
  <c r="B585" i="22"/>
  <c r="B586" i="22"/>
  <c r="B587" i="22"/>
  <c r="B588" i="22"/>
  <c r="B589" i="22"/>
  <c r="B590" i="22"/>
  <c r="B591" i="22"/>
  <c r="B592" i="22"/>
  <c r="B593" i="22"/>
  <c r="B594" i="22"/>
  <c r="B595" i="22"/>
  <c r="B596" i="22"/>
  <c r="B597" i="22"/>
  <c r="B598" i="22"/>
  <c r="B599" i="22"/>
  <c r="B600" i="22"/>
  <c r="B601" i="22"/>
  <c r="B602" i="22"/>
  <c r="B603" i="22"/>
  <c r="B604" i="22"/>
  <c r="B605" i="22"/>
  <c r="B606" i="22"/>
  <c r="B607" i="22"/>
  <c r="B608" i="22"/>
  <c r="B609" i="22"/>
  <c r="B610" i="22"/>
  <c r="B611" i="22"/>
  <c r="B612" i="22"/>
  <c r="B613" i="22"/>
  <c r="B614" i="22"/>
  <c r="B615" i="22"/>
  <c r="B616" i="22"/>
  <c r="B617" i="22"/>
  <c r="B618" i="22"/>
  <c r="B619" i="22"/>
  <c r="B620" i="22"/>
  <c r="B621" i="22"/>
  <c r="B622" i="22"/>
  <c r="B623" i="22"/>
  <c r="B624" i="22"/>
  <c r="B625" i="22"/>
  <c r="B626" i="22"/>
  <c r="B627" i="22"/>
  <c r="B628" i="22"/>
  <c r="B629" i="22"/>
  <c r="B630" i="22"/>
  <c r="B631" i="22"/>
  <c r="B632" i="22"/>
  <c r="B633" i="22"/>
  <c r="B634" i="22"/>
  <c r="B635" i="22"/>
  <c r="B636" i="22"/>
  <c r="B637" i="22"/>
  <c r="B638" i="22"/>
  <c r="B639" i="22"/>
  <c r="B640" i="22"/>
  <c r="B641" i="22"/>
  <c r="B642" i="22"/>
  <c r="B643" i="22"/>
  <c r="B644" i="22"/>
  <c r="B645" i="22"/>
  <c r="B646" i="22"/>
  <c r="B647" i="22"/>
  <c r="B648" i="22"/>
  <c r="B649" i="22"/>
  <c r="B650" i="22"/>
  <c r="B651" i="22"/>
  <c r="B652" i="22"/>
  <c r="B653" i="22"/>
  <c r="B654" i="22"/>
  <c r="B655" i="22"/>
  <c r="B656" i="22"/>
  <c r="B657" i="22"/>
  <c r="B658" i="22"/>
  <c r="B659" i="22"/>
  <c r="B660" i="22"/>
  <c r="B661" i="22"/>
  <c r="B662" i="22"/>
  <c r="B663" i="22"/>
  <c r="B664" i="22"/>
  <c r="B665" i="22"/>
  <c r="B666" i="22"/>
  <c r="B667" i="22"/>
  <c r="B668" i="22"/>
  <c r="B669" i="22"/>
  <c r="B670" i="22"/>
  <c r="B671" i="22"/>
  <c r="B672" i="22"/>
  <c r="B673" i="22"/>
  <c r="B674" i="22"/>
  <c r="B675" i="22"/>
  <c r="B676" i="22"/>
  <c r="B677" i="22"/>
  <c r="B678" i="22"/>
  <c r="B679" i="22"/>
  <c r="B680" i="22"/>
  <c r="B681" i="22"/>
  <c r="B682" i="22"/>
  <c r="B683" i="22"/>
  <c r="B684" i="22"/>
  <c r="B685" i="22"/>
  <c r="B686" i="22"/>
  <c r="B687" i="22"/>
  <c r="B688" i="22"/>
  <c r="B689" i="22"/>
  <c r="B690" i="22"/>
  <c r="B691" i="22"/>
  <c r="B692" i="22"/>
  <c r="B693" i="22"/>
  <c r="B694" i="22"/>
  <c r="B695" i="22"/>
  <c r="B696" i="22"/>
  <c r="B697" i="22"/>
  <c r="B698" i="22"/>
  <c r="B699" i="22"/>
  <c r="B700" i="22"/>
  <c r="B701" i="22"/>
  <c r="B702" i="22"/>
  <c r="B703" i="22"/>
  <c r="B704" i="22"/>
  <c r="B705" i="22"/>
  <c r="B706" i="22"/>
  <c r="B707" i="22"/>
  <c r="B708" i="22"/>
  <c r="B709" i="22"/>
  <c r="B710" i="22"/>
  <c r="B711" i="22"/>
  <c r="B712" i="22"/>
  <c r="B713" i="22"/>
  <c r="B714" i="22"/>
  <c r="B715" i="22"/>
  <c r="B716" i="22"/>
  <c r="B717" i="22"/>
  <c r="B718" i="22"/>
  <c r="B719" i="22"/>
  <c r="B720" i="22"/>
  <c r="B721" i="22"/>
  <c r="B722" i="22"/>
  <c r="B723" i="22"/>
  <c r="B724" i="22"/>
  <c r="B725" i="22"/>
  <c r="B726" i="22"/>
  <c r="B727" i="22"/>
  <c r="B728" i="22"/>
  <c r="B729" i="22"/>
  <c r="B730" i="22"/>
  <c r="B731" i="22"/>
  <c r="B732" i="22"/>
  <c r="B733" i="22"/>
  <c r="B734" i="22"/>
  <c r="B735" i="22"/>
  <c r="B736" i="22"/>
  <c r="B737" i="22"/>
  <c r="B738" i="22"/>
  <c r="B739" i="22"/>
  <c r="B740" i="22"/>
  <c r="B741" i="22"/>
  <c r="B742" i="22"/>
  <c r="B743" i="22"/>
  <c r="B744" i="22"/>
  <c r="B745" i="22"/>
  <c r="B746" i="22"/>
  <c r="B747" i="22"/>
  <c r="B748" i="22"/>
  <c r="B749" i="22"/>
  <c r="B750" i="22"/>
  <c r="B751" i="22"/>
  <c r="B752" i="22"/>
  <c r="B753" i="22"/>
  <c r="B754" i="22"/>
  <c r="B755" i="22"/>
  <c r="B756" i="22"/>
  <c r="B757" i="22"/>
  <c r="B758" i="22"/>
  <c r="B759" i="22"/>
  <c r="B760" i="22"/>
  <c r="B761" i="22"/>
  <c r="B762" i="22"/>
  <c r="B763" i="22"/>
  <c r="B764" i="22"/>
  <c r="B765" i="22"/>
  <c r="B766" i="22"/>
  <c r="B767" i="22"/>
  <c r="B768" i="22"/>
  <c r="B769" i="22"/>
  <c r="B770" i="22"/>
  <c r="B771" i="22"/>
  <c r="B772" i="22"/>
  <c r="B773" i="22"/>
  <c r="B774" i="22"/>
  <c r="B775" i="22"/>
  <c r="B776" i="22"/>
  <c r="B777" i="22"/>
  <c r="B778" i="22"/>
  <c r="B779" i="22"/>
  <c r="B780" i="22"/>
  <c r="B781" i="22"/>
  <c r="B782" i="22"/>
  <c r="B783" i="22"/>
  <c r="B784" i="22"/>
  <c r="B785" i="22"/>
  <c r="B786" i="22"/>
  <c r="B787" i="22"/>
  <c r="B788" i="22"/>
  <c r="B789" i="22"/>
  <c r="B790" i="22"/>
  <c r="B791" i="22"/>
  <c r="B792" i="22"/>
  <c r="B793" i="22"/>
  <c r="B794" i="22"/>
  <c r="B795" i="22"/>
  <c r="B796" i="22"/>
  <c r="B797" i="22"/>
  <c r="B798" i="22"/>
  <c r="B799" i="22"/>
  <c r="B800" i="22"/>
  <c r="B801" i="22"/>
  <c r="B802" i="22"/>
  <c r="B803" i="22"/>
  <c r="B804" i="22"/>
  <c r="B805" i="22"/>
  <c r="B806" i="22"/>
  <c r="B807" i="22"/>
  <c r="B808" i="22"/>
  <c r="B809" i="22"/>
  <c r="B810" i="22"/>
  <c r="B811" i="22"/>
  <c r="B812" i="22"/>
  <c r="B813" i="22"/>
  <c r="B814" i="22"/>
  <c r="B815" i="22"/>
  <c r="B816" i="22"/>
  <c r="B817" i="22"/>
  <c r="B818" i="22"/>
  <c r="B819" i="22"/>
  <c r="B820" i="22"/>
  <c r="B821" i="22"/>
  <c r="B822" i="22"/>
  <c r="B823" i="22"/>
  <c r="B824" i="22"/>
  <c r="B825" i="22"/>
  <c r="B826" i="22"/>
  <c r="B827" i="22"/>
  <c r="B828" i="22"/>
  <c r="B829" i="22"/>
  <c r="B830" i="22"/>
  <c r="B831" i="22"/>
  <c r="B832" i="22"/>
  <c r="B833" i="22"/>
  <c r="B834" i="22"/>
  <c r="B835" i="22"/>
  <c r="B836" i="22"/>
  <c r="B837" i="22"/>
  <c r="B838" i="22"/>
  <c r="B839" i="22"/>
  <c r="B840" i="22"/>
  <c r="B841" i="22"/>
  <c r="B842" i="22"/>
  <c r="B843" i="22"/>
  <c r="B844" i="22"/>
  <c r="B845" i="22"/>
  <c r="B846" i="22"/>
  <c r="B847" i="22"/>
  <c r="B848" i="22"/>
  <c r="B849" i="22"/>
  <c r="B850" i="22"/>
  <c r="B851" i="22"/>
  <c r="B852" i="22"/>
  <c r="B853" i="22"/>
  <c r="B854" i="22"/>
  <c r="B855" i="22"/>
  <c r="B856" i="22"/>
  <c r="B857" i="22"/>
  <c r="B858" i="22"/>
  <c r="B859" i="22"/>
  <c r="B860" i="22"/>
  <c r="B861" i="22"/>
  <c r="B862" i="22"/>
  <c r="B863" i="22"/>
  <c r="B864" i="22"/>
  <c r="B865" i="22"/>
  <c r="B866" i="22"/>
  <c r="B867" i="22"/>
  <c r="B868" i="22"/>
  <c r="B869" i="22"/>
  <c r="B870" i="22"/>
  <c r="B871" i="22"/>
  <c r="B872" i="22"/>
  <c r="B873" i="22"/>
  <c r="B874" i="22"/>
  <c r="B875" i="22"/>
  <c r="B876" i="22"/>
  <c r="B877" i="22"/>
  <c r="B878" i="22"/>
  <c r="B879" i="22"/>
  <c r="B880" i="22"/>
  <c r="B881" i="22"/>
  <c r="B882" i="22"/>
  <c r="B883" i="22"/>
  <c r="B884" i="22"/>
  <c r="B885" i="22"/>
  <c r="B886" i="22"/>
  <c r="B887" i="22"/>
  <c r="B888" i="22"/>
  <c r="B889" i="22"/>
  <c r="B890" i="22"/>
  <c r="B891" i="22"/>
  <c r="B892" i="22"/>
  <c r="B893" i="22"/>
  <c r="B894" i="22"/>
  <c r="B895" i="22"/>
  <c r="B896" i="22"/>
  <c r="B897" i="22"/>
  <c r="B898" i="22"/>
  <c r="B899" i="22"/>
  <c r="B900" i="22"/>
  <c r="B901" i="22"/>
  <c r="B902" i="22"/>
  <c r="B903" i="22"/>
  <c r="B904" i="22"/>
  <c r="B905" i="22"/>
  <c r="B906" i="22"/>
  <c r="B907" i="22"/>
  <c r="B908" i="22"/>
  <c r="B909" i="22"/>
  <c r="B910" i="22"/>
  <c r="B911" i="22"/>
  <c r="B912" i="22"/>
  <c r="B913" i="22"/>
  <c r="B914" i="22"/>
  <c r="B915" i="22"/>
  <c r="B916" i="22"/>
  <c r="B917" i="22"/>
  <c r="B918" i="22"/>
  <c r="B919" i="22"/>
  <c r="B920" i="22"/>
  <c r="B921" i="22"/>
  <c r="B922" i="22"/>
  <c r="B923" i="22"/>
  <c r="B924" i="22"/>
  <c r="B925" i="22"/>
  <c r="B926" i="22"/>
  <c r="B927" i="22"/>
  <c r="B928" i="22"/>
  <c r="B929" i="22"/>
  <c r="B930" i="22"/>
  <c r="B931" i="22"/>
  <c r="B932" i="22"/>
  <c r="B933" i="22"/>
  <c r="B934" i="22"/>
  <c r="B935" i="22"/>
  <c r="B936" i="22"/>
  <c r="B937" i="22"/>
  <c r="B938" i="22"/>
  <c r="B939" i="22"/>
  <c r="B940" i="22"/>
  <c r="B941" i="22"/>
  <c r="B942" i="22"/>
  <c r="B943" i="22"/>
  <c r="B944" i="22"/>
  <c r="B945" i="22"/>
  <c r="B946" i="22"/>
  <c r="B947" i="22"/>
  <c r="B948" i="22"/>
  <c r="B949" i="22"/>
  <c r="B950" i="22"/>
  <c r="B951" i="22"/>
  <c r="B952" i="22"/>
  <c r="B953" i="22"/>
  <c r="B954" i="22"/>
  <c r="B955" i="22"/>
  <c r="B956" i="22"/>
  <c r="B957" i="22"/>
  <c r="B958" i="22"/>
  <c r="B959" i="22"/>
  <c r="B960" i="22"/>
  <c r="B961" i="22"/>
  <c r="B962" i="22"/>
  <c r="B963" i="22"/>
  <c r="B964" i="22"/>
  <c r="B965" i="22"/>
  <c r="B966" i="22"/>
  <c r="B967" i="22"/>
  <c r="B968" i="22"/>
  <c r="B969" i="22"/>
  <c r="B970" i="22"/>
  <c r="B971" i="22"/>
  <c r="B972" i="22"/>
  <c r="B973" i="22"/>
  <c r="B974" i="22"/>
  <c r="B975" i="22"/>
  <c r="B976" i="22"/>
  <c r="B977" i="22"/>
  <c r="B978" i="22"/>
  <c r="B979" i="22"/>
  <c r="B980" i="22"/>
  <c r="B981" i="22"/>
  <c r="B982" i="22"/>
  <c r="B983" i="22"/>
  <c r="B984" i="22"/>
  <c r="B985" i="22"/>
  <c r="B986" i="22"/>
  <c r="B987" i="22"/>
  <c r="B988" i="22"/>
  <c r="B989" i="22"/>
  <c r="B990" i="22"/>
  <c r="B991" i="22"/>
  <c r="B992" i="22"/>
  <c r="B993" i="22"/>
  <c r="B994" i="22"/>
  <c r="B995" i="22"/>
  <c r="B996" i="22"/>
  <c r="B997" i="22"/>
  <c r="B998" i="22"/>
  <c r="B999" i="22"/>
  <c r="B1000" i="22"/>
  <c r="B1001" i="22"/>
  <c r="B1002" i="22"/>
  <c r="B1003" i="22"/>
  <c r="B1004" i="22"/>
  <c r="B1005" i="22"/>
  <c r="B1006" i="22"/>
  <c r="B1007" i="22"/>
  <c r="B1008" i="22"/>
  <c r="B1009" i="22"/>
  <c r="B1010" i="22"/>
  <c r="B1011" i="22"/>
  <c r="B1012" i="22"/>
  <c r="B1013" i="22"/>
  <c r="B1014" i="22"/>
  <c r="B1015" i="22"/>
  <c r="B1016" i="22"/>
  <c r="B1017" i="22"/>
  <c r="B1018" i="22"/>
  <c r="B1019" i="22"/>
  <c r="B1020" i="22"/>
  <c r="B1021" i="22"/>
  <c r="B1022" i="22"/>
  <c r="B1023" i="22"/>
  <c r="B1024" i="22"/>
  <c r="B1025" i="22"/>
  <c r="B1026" i="22"/>
  <c r="B1027" i="22"/>
  <c r="B1028" i="22"/>
  <c r="B1029" i="22"/>
  <c r="B1030" i="22"/>
  <c r="B1031" i="22"/>
  <c r="B1032" i="22"/>
  <c r="B1033" i="22"/>
  <c r="B1034" i="22"/>
  <c r="B1035" i="22"/>
  <c r="B1036" i="22"/>
  <c r="B1037" i="22"/>
  <c r="B1038" i="22"/>
  <c r="B1039" i="22"/>
  <c r="B1040" i="22"/>
  <c r="B1041" i="22"/>
  <c r="B1042" i="22"/>
  <c r="B1043" i="22"/>
  <c r="B1044" i="22"/>
  <c r="B1045" i="22"/>
  <c r="B1046" i="22"/>
  <c r="B1047" i="22"/>
  <c r="B1048" i="22"/>
  <c r="B1049" i="22"/>
  <c r="B1050" i="22"/>
  <c r="B1051" i="22"/>
  <c r="B1052" i="22"/>
  <c r="B1053" i="22"/>
  <c r="B1054" i="22"/>
  <c r="B1055" i="22"/>
  <c r="B1056" i="22"/>
  <c r="B1057" i="22"/>
  <c r="B1058" i="22"/>
  <c r="B1059" i="22"/>
  <c r="B1060" i="22"/>
  <c r="B1061" i="22"/>
  <c r="B1062" i="22"/>
  <c r="B1063" i="22"/>
  <c r="B1064" i="22"/>
  <c r="B1065" i="22"/>
  <c r="B1066" i="22"/>
  <c r="B1067" i="22"/>
  <c r="B1068" i="22"/>
  <c r="B1069" i="22"/>
  <c r="B1070" i="22"/>
  <c r="B1071" i="22"/>
  <c r="B1072" i="22"/>
  <c r="B1073" i="22"/>
  <c r="B1074" i="22"/>
  <c r="B1075" i="22"/>
  <c r="B1076" i="22"/>
  <c r="B1077" i="22"/>
  <c r="B1078" i="22"/>
  <c r="B1079" i="22"/>
  <c r="B1080" i="22"/>
  <c r="B1081" i="22"/>
  <c r="B1082" i="22"/>
  <c r="B1083" i="22"/>
  <c r="B1084" i="22"/>
  <c r="B1085" i="22"/>
  <c r="B1086" i="22"/>
  <c r="B1087" i="22"/>
  <c r="B1088" i="22"/>
  <c r="B1089" i="22"/>
  <c r="B1090" i="22"/>
  <c r="B1091" i="22"/>
  <c r="B1092" i="22"/>
  <c r="B1093" i="22"/>
  <c r="B1094" i="22"/>
  <c r="B1095" i="22"/>
  <c r="B1096" i="22"/>
  <c r="B1097" i="22"/>
  <c r="B1098" i="22"/>
  <c r="B1099" i="22"/>
  <c r="B1100" i="22"/>
  <c r="B1101" i="22"/>
  <c r="B1102" i="22"/>
  <c r="B1103" i="22"/>
  <c r="B1104" i="22"/>
  <c r="B1105" i="22"/>
  <c r="B1106" i="22"/>
  <c r="B1107" i="22"/>
  <c r="B1108" i="22"/>
  <c r="B1109" i="22"/>
  <c r="B1110" i="22"/>
  <c r="B1111" i="22"/>
  <c r="B1112" i="22"/>
  <c r="B1113" i="22"/>
  <c r="B1114" i="22"/>
  <c r="B1115" i="22"/>
  <c r="B1116" i="22"/>
  <c r="B1117" i="22"/>
  <c r="B1118" i="22"/>
  <c r="B1119" i="22"/>
  <c r="B1120" i="22"/>
  <c r="B1121" i="22"/>
  <c r="B1122" i="22"/>
  <c r="B1123" i="22"/>
  <c r="B1124" i="22"/>
  <c r="B1125" i="22"/>
  <c r="B1126" i="22"/>
  <c r="B1127" i="22"/>
  <c r="B1128" i="22"/>
  <c r="B1129" i="22"/>
  <c r="B1130" i="22"/>
  <c r="B1131" i="22"/>
  <c r="B1132" i="22"/>
  <c r="B1133" i="22"/>
  <c r="B1134" i="22"/>
  <c r="B1135" i="22"/>
  <c r="B1136" i="22"/>
  <c r="B1137" i="22"/>
  <c r="B1138" i="22"/>
  <c r="B1139" i="22"/>
  <c r="B1140" i="22"/>
  <c r="B1141" i="22"/>
  <c r="B1142" i="22"/>
  <c r="B1143" i="22"/>
  <c r="B1144" i="22"/>
  <c r="B1145" i="22"/>
  <c r="B1146" i="22"/>
  <c r="B1147" i="22"/>
  <c r="B1148" i="22"/>
  <c r="B1149" i="22"/>
  <c r="B1150" i="22"/>
  <c r="B1151" i="22"/>
  <c r="B1152" i="22"/>
  <c r="B1153" i="22"/>
  <c r="B1154" i="22"/>
  <c r="B1155" i="22"/>
  <c r="B1156" i="22"/>
  <c r="B1157" i="22"/>
  <c r="B1158" i="22"/>
  <c r="B1159" i="22"/>
  <c r="B1160" i="22"/>
  <c r="B1161" i="22"/>
  <c r="B1162" i="22"/>
  <c r="B1163" i="22"/>
  <c r="B1164" i="22"/>
  <c r="B1165" i="22"/>
  <c r="B1166" i="22"/>
  <c r="B1167" i="22"/>
  <c r="B1168" i="22"/>
  <c r="B1169" i="22"/>
  <c r="B1170" i="22"/>
  <c r="B1171" i="22"/>
  <c r="B1172" i="22"/>
  <c r="B1173" i="22"/>
  <c r="B1174" i="22"/>
  <c r="B1175" i="22"/>
  <c r="B1176" i="22"/>
  <c r="B1177" i="22"/>
  <c r="B1178" i="22"/>
  <c r="B1179" i="22"/>
  <c r="B1180" i="22"/>
  <c r="B1181" i="22"/>
  <c r="B1182" i="22"/>
  <c r="B1183" i="22"/>
  <c r="B1184" i="22"/>
  <c r="B1185" i="22"/>
  <c r="B1186" i="22"/>
  <c r="B1187" i="22"/>
  <c r="B1188" i="22"/>
  <c r="B1189" i="22"/>
  <c r="B1190" i="22"/>
  <c r="B1191" i="22"/>
  <c r="B1192" i="22"/>
  <c r="B1193" i="22"/>
  <c r="B1194" i="22"/>
  <c r="B1195" i="22"/>
  <c r="B1196" i="22"/>
  <c r="B1197" i="22"/>
  <c r="B1198" i="22"/>
  <c r="B1199" i="22"/>
  <c r="B1200" i="22"/>
  <c r="B1201" i="22"/>
  <c r="B1202" i="22"/>
  <c r="B1203" i="22"/>
  <c r="B1204" i="22"/>
  <c r="B1205" i="22"/>
  <c r="B1206" i="22"/>
  <c r="B1207" i="22"/>
  <c r="B1208" i="22"/>
  <c r="B1209" i="22"/>
  <c r="B1210" i="22"/>
  <c r="B1211" i="22"/>
  <c r="B1212" i="22"/>
  <c r="B1213" i="22"/>
  <c r="B1214" i="22"/>
  <c r="B1215" i="22"/>
  <c r="B1216" i="22"/>
  <c r="B1217" i="22"/>
  <c r="B1218" i="22"/>
  <c r="B1219" i="22"/>
  <c r="B1220" i="22"/>
  <c r="B1221" i="22"/>
  <c r="B1222" i="22"/>
  <c r="B1223" i="22"/>
  <c r="B1224" i="22"/>
  <c r="B1225" i="22"/>
  <c r="B1226" i="22"/>
  <c r="B1227" i="22"/>
  <c r="B1228" i="22"/>
  <c r="B1229" i="22"/>
  <c r="B1230" i="22"/>
  <c r="B1231" i="22"/>
  <c r="B1232" i="22"/>
  <c r="B1233" i="22"/>
  <c r="B1234" i="22"/>
  <c r="B1235" i="22"/>
  <c r="B1236" i="22"/>
  <c r="B1237" i="22"/>
  <c r="B1238" i="22"/>
  <c r="B1239" i="22"/>
  <c r="B1240" i="22"/>
  <c r="B1241" i="22"/>
  <c r="B1242" i="22"/>
  <c r="B1243" i="22"/>
  <c r="B1244" i="22"/>
  <c r="B1245" i="22"/>
  <c r="B1246" i="22"/>
  <c r="B1247" i="22"/>
  <c r="B1248" i="22"/>
  <c r="B1249" i="22"/>
  <c r="B1250" i="22"/>
  <c r="B1251" i="22"/>
  <c r="B1252" i="22"/>
  <c r="B1253" i="22"/>
  <c r="B1254" i="22"/>
  <c r="B1255" i="22"/>
  <c r="B1256" i="22"/>
  <c r="B1257" i="22"/>
  <c r="B1258" i="22"/>
  <c r="B1259" i="22"/>
  <c r="B1260" i="22"/>
  <c r="B1261" i="22"/>
  <c r="B1262" i="22"/>
  <c r="B1263" i="22"/>
  <c r="B1264" i="22"/>
  <c r="B1265" i="22"/>
  <c r="B1266" i="22"/>
  <c r="B1267" i="22"/>
  <c r="B1268" i="22"/>
  <c r="B1269" i="22"/>
  <c r="B1270" i="22"/>
  <c r="B1271" i="22"/>
  <c r="B1272" i="22"/>
  <c r="B1273" i="22"/>
  <c r="B1274" i="22"/>
  <c r="B1275" i="22"/>
  <c r="B1276" i="22"/>
  <c r="B1277" i="22"/>
  <c r="B1278" i="22"/>
  <c r="B1279" i="22"/>
  <c r="B1280" i="22"/>
  <c r="B1281" i="22"/>
  <c r="B1282" i="22"/>
  <c r="B1283" i="22"/>
  <c r="B1284" i="22"/>
  <c r="B1285" i="22"/>
  <c r="B1286" i="22"/>
  <c r="B1287" i="22"/>
  <c r="B1288" i="22"/>
  <c r="B1289" i="22"/>
  <c r="B1290" i="22"/>
  <c r="B1291" i="22"/>
  <c r="B1292" i="22"/>
  <c r="B1293" i="22"/>
  <c r="B1294" i="22"/>
  <c r="B1295" i="22"/>
  <c r="B1296" i="22"/>
  <c r="B1297" i="22"/>
  <c r="B1298" i="22"/>
  <c r="B1299" i="22"/>
  <c r="B1300" i="22"/>
  <c r="B1301" i="22"/>
  <c r="B1302" i="22"/>
  <c r="B1303" i="22"/>
  <c r="B1304" i="22"/>
  <c r="B1305" i="22"/>
  <c r="B1306" i="22"/>
  <c r="B1307" i="22"/>
  <c r="B1308" i="22"/>
  <c r="B1309" i="22"/>
  <c r="B1310" i="22"/>
  <c r="B1311" i="22"/>
  <c r="B1312" i="22"/>
  <c r="B1313" i="22"/>
  <c r="B1314" i="22"/>
  <c r="B1315" i="22"/>
  <c r="B1316" i="22"/>
  <c r="B1317" i="22"/>
  <c r="B1318" i="22"/>
  <c r="B1319" i="22"/>
  <c r="B1320" i="22"/>
  <c r="B1321" i="22"/>
  <c r="B1322" i="22"/>
  <c r="B1323" i="22"/>
  <c r="B1324" i="22"/>
  <c r="B1325" i="22"/>
  <c r="B1326" i="22"/>
  <c r="B1327" i="22"/>
  <c r="B1328" i="22"/>
  <c r="B1329" i="22"/>
  <c r="B1330" i="22"/>
  <c r="B1331" i="22"/>
  <c r="B1332" i="22"/>
  <c r="B1333" i="22"/>
  <c r="B1334" i="22"/>
  <c r="B1335" i="22"/>
  <c r="B1336" i="22"/>
  <c r="B1337" i="22"/>
  <c r="B1338" i="22"/>
  <c r="B1339" i="22"/>
  <c r="B1340" i="22"/>
  <c r="B1341" i="22"/>
  <c r="B1342" i="22"/>
  <c r="B1343" i="22"/>
  <c r="B1344" i="22"/>
  <c r="B1345" i="22"/>
  <c r="B1346" i="22"/>
  <c r="B1347" i="22"/>
  <c r="B1348" i="22"/>
  <c r="B1349" i="22"/>
  <c r="B1350" i="22"/>
  <c r="B1351" i="22"/>
  <c r="B1352" i="22"/>
  <c r="B1353" i="22"/>
  <c r="B1354" i="22"/>
  <c r="B1355" i="22"/>
  <c r="B1356" i="22"/>
  <c r="B1357" i="22"/>
  <c r="B1358" i="22"/>
  <c r="B1359" i="22"/>
  <c r="B1360" i="22"/>
  <c r="B1361" i="22"/>
  <c r="B1362" i="22"/>
  <c r="B1363" i="22"/>
  <c r="B1364" i="22"/>
  <c r="B1365" i="22"/>
  <c r="B1366" i="22"/>
  <c r="B1367" i="22"/>
  <c r="B1368" i="22"/>
  <c r="B1369" i="22"/>
  <c r="B1370" i="22"/>
  <c r="B1371" i="22"/>
  <c r="B1372" i="22"/>
  <c r="B1373" i="22"/>
  <c r="B1374" i="22"/>
  <c r="B1375" i="22"/>
  <c r="B1376" i="22"/>
  <c r="B1377" i="22"/>
  <c r="B1378" i="22"/>
  <c r="B1379" i="22"/>
  <c r="B1380" i="22"/>
  <c r="B1381" i="22"/>
  <c r="B1382" i="22"/>
  <c r="B1383" i="22"/>
  <c r="B1384" i="22"/>
  <c r="B1385" i="22"/>
  <c r="B1386" i="22"/>
  <c r="B1387" i="22"/>
  <c r="B1388" i="22"/>
  <c r="B1389" i="22"/>
  <c r="B1390" i="22"/>
  <c r="B1391" i="22"/>
  <c r="B1392" i="22"/>
  <c r="B1393" i="22"/>
  <c r="B1394" i="22"/>
  <c r="B1395" i="22"/>
  <c r="B1396" i="22"/>
  <c r="B1397" i="22"/>
  <c r="B1398" i="22"/>
  <c r="B1399" i="22"/>
  <c r="B1400" i="22"/>
  <c r="B1401" i="22"/>
  <c r="B1402" i="22"/>
  <c r="B1403" i="22"/>
  <c r="B1404" i="22"/>
  <c r="B1405" i="22"/>
  <c r="B1406" i="22"/>
  <c r="B1407" i="22"/>
  <c r="B1408" i="22"/>
  <c r="B1409" i="22"/>
  <c r="B1410" i="22"/>
  <c r="B1411" i="22"/>
  <c r="B1412" i="22"/>
  <c r="B1413" i="22"/>
  <c r="B1414" i="22"/>
  <c r="B1415" i="22"/>
  <c r="B1416" i="22"/>
  <c r="B1417" i="22"/>
  <c r="B1418" i="22"/>
  <c r="B1419" i="22"/>
  <c r="B1420" i="22"/>
  <c r="B1421" i="22"/>
  <c r="B1422" i="22"/>
  <c r="B1423" i="22"/>
  <c r="B1424" i="22"/>
  <c r="B1425" i="22"/>
  <c r="B1426" i="22"/>
  <c r="B1427" i="22"/>
  <c r="B1428" i="22"/>
  <c r="B1429" i="22"/>
  <c r="B1430" i="22"/>
  <c r="B1431" i="22"/>
  <c r="B1432" i="22"/>
  <c r="B1433" i="22"/>
  <c r="B1434" i="22"/>
  <c r="B1435" i="22"/>
  <c r="B1436" i="22"/>
  <c r="B1437" i="22"/>
  <c r="B1438" i="22"/>
  <c r="B1439" i="22"/>
  <c r="B1440" i="22"/>
  <c r="B1441" i="22"/>
  <c r="B1442" i="22"/>
  <c r="B1443" i="22"/>
  <c r="B1444" i="22"/>
  <c r="B1445" i="22"/>
  <c r="B1446" i="22"/>
  <c r="B1447" i="22"/>
  <c r="B1448" i="22"/>
  <c r="B1449" i="22"/>
  <c r="B1450" i="22"/>
  <c r="B1451" i="22"/>
  <c r="B1452" i="22"/>
  <c r="B1453" i="22"/>
  <c r="B1454" i="22"/>
  <c r="B1455" i="22"/>
  <c r="B1456" i="22"/>
  <c r="B1457" i="22"/>
  <c r="B1458" i="22"/>
  <c r="B1459" i="22"/>
  <c r="B1460" i="22"/>
  <c r="B1461" i="22"/>
  <c r="B1462" i="22"/>
  <c r="B1463" i="22"/>
  <c r="B1464" i="22"/>
  <c r="B1465" i="22"/>
  <c r="B1466" i="22"/>
  <c r="B1467" i="22"/>
  <c r="B1468" i="22"/>
  <c r="B1469" i="22"/>
  <c r="B1470" i="22"/>
  <c r="B1471" i="22"/>
  <c r="B1472" i="22"/>
  <c r="B1473" i="22"/>
  <c r="B1474" i="22"/>
  <c r="B1475" i="22"/>
  <c r="B1476" i="22"/>
  <c r="B1477" i="22"/>
  <c r="B1478" i="22"/>
  <c r="B1479" i="22"/>
  <c r="B1480" i="22"/>
  <c r="B1481" i="22"/>
  <c r="B1482" i="22"/>
  <c r="B1483" i="22"/>
  <c r="B1484" i="22"/>
  <c r="B1485" i="22"/>
  <c r="B1486" i="22"/>
  <c r="B1487" i="22"/>
  <c r="B1488" i="22"/>
  <c r="B1489" i="22"/>
  <c r="B1490" i="22"/>
  <c r="B1491" i="22"/>
  <c r="B1492" i="22"/>
  <c r="B1493" i="22"/>
  <c r="B1494" i="22"/>
  <c r="B1495" i="22"/>
  <c r="B1496" i="22"/>
  <c r="B1497" i="22"/>
  <c r="B1498" i="22"/>
  <c r="B1499" i="22"/>
  <c r="B1500" i="22"/>
  <c r="B1501" i="22"/>
  <c r="B1502" i="22"/>
  <c r="B1503" i="22"/>
  <c r="B1504" i="22"/>
  <c r="B1505" i="22"/>
  <c r="B1506" i="22"/>
  <c r="B1507" i="22"/>
  <c r="B1508" i="22"/>
  <c r="B1509" i="22"/>
  <c r="B1510" i="22"/>
  <c r="B1511" i="22"/>
  <c r="B1512" i="22"/>
  <c r="B1513" i="22"/>
  <c r="B1514" i="22"/>
  <c r="B1515" i="22"/>
  <c r="B1516" i="22"/>
  <c r="B1517" i="22"/>
  <c r="B1518" i="22"/>
  <c r="B1519" i="22"/>
  <c r="B1520" i="22"/>
  <c r="B1521" i="22"/>
  <c r="B1522" i="22"/>
  <c r="B1523" i="22"/>
  <c r="B1524" i="22"/>
  <c r="B1525" i="22"/>
  <c r="B1526" i="22"/>
  <c r="B1527" i="22"/>
  <c r="B1528" i="22"/>
  <c r="B1529" i="22"/>
  <c r="B1530" i="22"/>
  <c r="B1531" i="22"/>
  <c r="B1532" i="22"/>
  <c r="B1533" i="22"/>
  <c r="B1534" i="22"/>
  <c r="B1535" i="22"/>
  <c r="B1536" i="22"/>
  <c r="B1537" i="22"/>
  <c r="B1538" i="22"/>
  <c r="B1539" i="22"/>
  <c r="B1540" i="22"/>
  <c r="B1541" i="22"/>
  <c r="B1542" i="22"/>
  <c r="B1543" i="22"/>
  <c r="B1544" i="22"/>
  <c r="B1545" i="22"/>
  <c r="B1546" i="22"/>
  <c r="B1547" i="22"/>
  <c r="B1548" i="22"/>
  <c r="B1549" i="22"/>
  <c r="B1550" i="22"/>
  <c r="B1551" i="22"/>
  <c r="B1552" i="22"/>
  <c r="B1553" i="22"/>
  <c r="B1554" i="22"/>
  <c r="B1555" i="22"/>
  <c r="B1556" i="22"/>
  <c r="B1557" i="22"/>
  <c r="B1558" i="22"/>
  <c r="B1559" i="22"/>
  <c r="B1560" i="22"/>
  <c r="B1561" i="22"/>
  <c r="B1562" i="22"/>
  <c r="B1563" i="22"/>
  <c r="B1564" i="22"/>
  <c r="B1565" i="22"/>
  <c r="B1566" i="22"/>
  <c r="B1567" i="22"/>
  <c r="B1568" i="22"/>
  <c r="B1569" i="22"/>
  <c r="B1570" i="22"/>
  <c r="B1571" i="22"/>
  <c r="B1572" i="22"/>
  <c r="B1573" i="22"/>
  <c r="B1574" i="22"/>
  <c r="B1575" i="22"/>
  <c r="B1576" i="22"/>
  <c r="B1577" i="22"/>
  <c r="B1578" i="22"/>
  <c r="B1579" i="22"/>
  <c r="B1580" i="22"/>
  <c r="B1581" i="22"/>
  <c r="B1582" i="22"/>
  <c r="B1583" i="22"/>
  <c r="B1584" i="22"/>
  <c r="B1585" i="22"/>
  <c r="B1586" i="22"/>
  <c r="B1587" i="22"/>
  <c r="B1588" i="22"/>
  <c r="B1589" i="22"/>
  <c r="B1590" i="22"/>
  <c r="B1591" i="22"/>
  <c r="B1592" i="22"/>
  <c r="B1593" i="22"/>
  <c r="B1594" i="22"/>
  <c r="B1595" i="22"/>
  <c r="B1596" i="22"/>
  <c r="B1597" i="22"/>
  <c r="B1598" i="22"/>
  <c r="B1599" i="22"/>
  <c r="B1600" i="22"/>
  <c r="B1601" i="22"/>
  <c r="B1602" i="22"/>
  <c r="B1603" i="22"/>
  <c r="B1604" i="22"/>
  <c r="B1605" i="22"/>
  <c r="B1606" i="22"/>
  <c r="B1607" i="22"/>
  <c r="B1608" i="22"/>
  <c r="B1609" i="22"/>
  <c r="B1610" i="22"/>
  <c r="B1611" i="22"/>
  <c r="B1612" i="22"/>
  <c r="B1613" i="22"/>
  <c r="B1614" i="22"/>
  <c r="B1615" i="22"/>
  <c r="B1616" i="22"/>
  <c r="B1617" i="22"/>
  <c r="B1618" i="22"/>
  <c r="B1619" i="22"/>
  <c r="B1620" i="22"/>
  <c r="B1621" i="22"/>
  <c r="B1622" i="22"/>
  <c r="B1623" i="22"/>
  <c r="B1624" i="22"/>
  <c r="B1625" i="22"/>
  <c r="B1626" i="22"/>
  <c r="B1627" i="22"/>
  <c r="B1628" i="22"/>
  <c r="B1629" i="22"/>
  <c r="B1630" i="22"/>
  <c r="B1631" i="22"/>
  <c r="B1632" i="22"/>
  <c r="B1633" i="22"/>
  <c r="B1634" i="22"/>
  <c r="B1635" i="22"/>
  <c r="B1636" i="22"/>
  <c r="B1637" i="22"/>
  <c r="B1638" i="22"/>
  <c r="B1639" i="22"/>
  <c r="B1640" i="22"/>
  <c r="B1641" i="22"/>
  <c r="B1642" i="22"/>
  <c r="B1643" i="22"/>
  <c r="B1644" i="22"/>
  <c r="B1645" i="22"/>
  <c r="B1646" i="22"/>
  <c r="B1647" i="22"/>
  <c r="B1648" i="22"/>
  <c r="B1649" i="22"/>
  <c r="B1650" i="22"/>
  <c r="B1651" i="22"/>
  <c r="B1652" i="22"/>
  <c r="B1653" i="22"/>
  <c r="B1654" i="22"/>
  <c r="B1655" i="22"/>
  <c r="B1656" i="22"/>
  <c r="B1657" i="22"/>
  <c r="B1658" i="22"/>
  <c r="B1659" i="22"/>
  <c r="B1660" i="22"/>
  <c r="B1661" i="22"/>
  <c r="B1662" i="22"/>
  <c r="B1663" i="22"/>
  <c r="B1664" i="22"/>
  <c r="B1665" i="22"/>
  <c r="B1666" i="22"/>
  <c r="B1667" i="22"/>
  <c r="B1668" i="22"/>
  <c r="B1669" i="22"/>
  <c r="B1670" i="22"/>
  <c r="B1671" i="22"/>
  <c r="B1672" i="22"/>
  <c r="B1673" i="22"/>
  <c r="B1674" i="22"/>
  <c r="B1675" i="22"/>
  <c r="B1676" i="22"/>
  <c r="B1677" i="22"/>
  <c r="B1678" i="22"/>
  <c r="B1679" i="22"/>
  <c r="B1680" i="22"/>
  <c r="B1681" i="22"/>
  <c r="B1682" i="22"/>
  <c r="B1683" i="22"/>
  <c r="B1684" i="22"/>
  <c r="B1685" i="22"/>
  <c r="B1686" i="22"/>
  <c r="B1687" i="22"/>
  <c r="B1688" i="22"/>
  <c r="B1689" i="22"/>
  <c r="B1690" i="22"/>
  <c r="B1691" i="22"/>
  <c r="B1692" i="22"/>
  <c r="B1693" i="22"/>
  <c r="B1694" i="22"/>
  <c r="B1695" i="22"/>
  <c r="B1696" i="22"/>
  <c r="B1697" i="22"/>
  <c r="B1698" i="22"/>
  <c r="B1699" i="22"/>
  <c r="B1700" i="22"/>
  <c r="B1701" i="22"/>
  <c r="B1702" i="22"/>
  <c r="B1703" i="22"/>
  <c r="B1704" i="22"/>
  <c r="B1705" i="22"/>
  <c r="B1706" i="22"/>
  <c r="B1707" i="22"/>
  <c r="B1708" i="22"/>
  <c r="B1709" i="22"/>
  <c r="B1710" i="22"/>
  <c r="B1711" i="22"/>
  <c r="B1712" i="22"/>
  <c r="B1713" i="22"/>
  <c r="B1714" i="22"/>
  <c r="B1715" i="22"/>
  <c r="B1716" i="22"/>
  <c r="B1717" i="22"/>
  <c r="B1718" i="22"/>
  <c r="B1719" i="22"/>
  <c r="B1720" i="22"/>
  <c r="B1721" i="22"/>
  <c r="B1722" i="22"/>
  <c r="B1723" i="22"/>
  <c r="B1724" i="22"/>
  <c r="B1725" i="22"/>
  <c r="B1726" i="22"/>
  <c r="B1727" i="22"/>
  <c r="B1728" i="22"/>
  <c r="B1729" i="22"/>
  <c r="B1730" i="22"/>
  <c r="B1731" i="22"/>
  <c r="B1732" i="22"/>
  <c r="B1733" i="22"/>
  <c r="B1734" i="22"/>
  <c r="B1735" i="22"/>
  <c r="B1736" i="22"/>
  <c r="B1737" i="22"/>
  <c r="B1738" i="22"/>
  <c r="B1739" i="22"/>
  <c r="B1740" i="22"/>
  <c r="B1741" i="22"/>
  <c r="B1742" i="22"/>
  <c r="B1743" i="22"/>
  <c r="B1744" i="22"/>
  <c r="B1745" i="22"/>
  <c r="B1746" i="22"/>
  <c r="B1747" i="22"/>
  <c r="B1748" i="22"/>
  <c r="B1749" i="22"/>
  <c r="B1750" i="22"/>
  <c r="B1751" i="22"/>
  <c r="B1752" i="22"/>
  <c r="B1753" i="22"/>
  <c r="B1754" i="22"/>
  <c r="B1755" i="22"/>
  <c r="B1756" i="22"/>
  <c r="B1757" i="22"/>
  <c r="B1758" i="22"/>
  <c r="B1759" i="22"/>
  <c r="B1760" i="22"/>
  <c r="B1761" i="22"/>
  <c r="B1762" i="22"/>
  <c r="B1763" i="22"/>
  <c r="B1764" i="22"/>
  <c r="B1765" i="22"/>
  <c r="B1766" i="22"/>
  <c r="B1767" i="22"/>
  <c r="B1768" i="22"/>
  <c r="B1769" i="22"/>
  <c r="B1770" i="22"/>
  <c r="B1771" i="22"/>
  <c r="B1772" i="22"/>
  <c r="B1773" i="22"/>
  <c r="B1774" i="22"/>
  <c r="B1775" i="22"/>
  <c r="B1776" i="22"/>
  <c r="B1777" i="22"/>
  <c r="B1778" i="22"/>
  <c r="B1779" i="22"/>
  <c r="B1780" i="22"/>
  <c r="B1781" i="22"/>
  <c r="B1782" i="22"/>
  <c r="B1783" i="22"/>
  <c r="B1784" i="22"/>
  <c r="B1785" i="22"/>
  <c r="B1786" i="22"/>
  <c r="B1787" i="22"/>
  <c r="B1788" i="22"/>
  <c r="B1789" i="22"/>
  <c r="B1790" i="22"/>
  <c r="B1791" i="22"/>
  <c r="B1792" i="22"/>
  <c r="B1793" i="22"/>
  <c r="B1794" i="22"/>
  <c r="B1795" i="22"/>
  <c r="B1796" i="22"/>
  <c r="B1797" i="22"/>
  <c r="B1798" i="22"/>
  <c r="B1799" i="22"/>
  <c r="B1800" i="22"/>
  <c r="B1801" i="22"/>
  <c r="B1802" i="22"/>
  <c r="B1803" i="22"/>
  <c r="B1804" i="22"/>
  <c r="B1805" i="22"/>
  <c r="B1806" i="22"/>
  <c r="B1807" i="22"/>
  <c r="B1808" i="22"/>
  <c r="B1809" i="22"/>
  <c r="B1810" i="22"/>
  <c r="B1811" i="22"/>
  <c r="B1812" i="22"/>
  <c r="B1813" i="22"/>
  <c r="B1814" i="22"/>
  <c r="B1815" i="22"/>
  <c r="B1816" i="22"/>
  <c r="B1817" i="22"/>
  <c r="B1818" i="22"/>
  <c r="B1819" i="22"/>
  <c r="B1820" i="22"/>
  <c r="B1821" i="22"/>
  <c r="B1822" i="22"/>
  <c r="B1823" i="22"/>
  <c r="B1824" i="22"/>
  <c r="B1825" i="22"/>
  <c r="B1826" i="22"/>
  <c r="B1827" i="22"/>
  <c r="B1828" i="22"/>
  <c r="B1829" i="22"/>
  <c r="B1830" i="22"/>
  <c r="B1831" i="22"/>
  <c r="B1832" i="22"/>
  <c r="B1833" i="22"/>
  <c r="B1834" i="22"/>
  <c r="B1835" i="22"/>
  <c r="B1836" i="22"/>
  <c r="B1837" i="22"/>
  <c r="B1838" i="22"/>
  <c r="B1839" i="22"/>
  <c r="B1840" i="22"/>
  <c r="B1841" i="22"/>
  <c r="B1842" i="22"/>
  <c r="B1843" i="22"/>
  <c r="B1844" i="22"/>
  <c r="B1845" i="22"/>
  <c r="B1846" i="22"/>
  <c r="B1847" i="22"/>
  <c r="B1848" i="22"/>
  <c r="B1849" i="22"/>
  <c r="B1850" i="22"/>
  <c r="B1851" i="22"/>
  <c r="B1852" i="22"/>
  <c r="B1853" i="22"/>
  <c r="B1854" i="22"/>
  <c r="B1855" i="22"/>
  <c r="B1856" i="22"/>
  <c r="B1857" i="22"/>
  <c r="B1858" i="22"/>
  <c r="B1859" i="22"/>
  <c r="B1860" i="22"/>
  <c r="B1861" i="22"/>
  <c r="B1862" i="22"/>
  <c r="B1863" i="22"/>
  <c r="B1864" i="22"/>
  <c r="B1865" i="22"/>
  <c r="B1866" i="22"/>
  <c r="B1867" i="22"/>
  <c r="B1868" i="22"/>
  <c r="B1869" i="22"/>
  <c r="B1870" i="22"/>
  <c r="B1871" i="22"/>
  <c r="B1872" i="22"/>
  <c r="B1873" i="22"/>
  <c r="B1874" i="22"/>
  <c r="B1875" i="22"/>
  <c r="B1876" i="22"/>
  <c r="B1877" i="22"/>
  <c r="B1878" i="22"/>
  <c r="B1879" i="22"/>
  <c r="B1880" i="22"/>
  <c r="B1881" i="22"/>
  <c r="B1882" i="22"/>
  <c r="B1883" i="22"/>
  <c r="B1884" i="22"/>
  <c r="B1885" i="22"/>
  <c r="B1886" i="22"/>
  <c r="B1887" i="22"/>
  <c r="B1888" i="22"/>
  <c r="B1889" i="22"/>
  <c r="B1890" i="22"/>
  <c r="B1891" i="22"/>
  <c r="B1892" i="22"/>
  <c r="B1893" i="22"/>
  <c r="B1894" i="22"/>
  <c r="B1895" i="22"/>
  <c r="B1896" i="22"/>
  <c r="B1897" i="22"/>
  <c r="B1898" i="22"/>
  <c r="B1899" i="22"/>
  <c r="B1900" i="22"/>
  <c r="B1901" i="22"/>
  <c r="B1902" i="22"/>
  <c r="B1903" i="22"/>
  <c r="B1904" i="22"/>
  <c r="B1905" i="22"/>
  <c r="B1906" i="22"/>
  <c r="B1907" i="22"/>
  <c r="B1908" i="22"/>
  <c r="B1909" i="22"/>
  <c r="B1910" i="22"/>
  <c r="B1911" i="22"/>
  <c r="B1912" i="22"/>
  <c r="B1913" i="22"/>
  <c r="B1914" i="22"/>
  <c r="B1915" i="22"/>
  <c r="B1916" i="22"/>
  <c r="B1917" i="22"/>
  <c r="B1918" i="22"/>
  <c r="B1919" i="22"/>
  <c r="B1920" i="22"/>
  <c r="B1921" i="22"/>
  <c r="B1922" i="22"/>
  <c r="B1923" i="22"/>
  <c r="B1924" i="22"/>
  <c r="B1925" i="22"/>
  <c r="B1926" i="22"/>
  <c r="B1927" i="22"/>
  <c r="B1928" i="22"/>
  <c r="B1929" i="22"/>
  <c r="B1930" i="22"/>
  <c r="B1931" i="22"/>
  <c r="B1932" i="22"/>
  <c r="B1933" i="22"/>
  <c r="B1934" i="22"/>
  <c r="B1935" i="22"/>
  <c r="B1936" i="22"/>
  <c r="B1937" i="22"/>
  <c r="B1938" i="22"/>
  <c r="B1939" i="22"/>
  <c r="B1940" i="22"/>
  <c r="B1941" i="22"/>
  <c r="B1942" i="22"/>
  <c r="B1943" i="22"/>
  <c r="B1944" i="22"/>
  <c r="B1945" i="22"/>
  <c r="B1946" i="22"/>
  <c r="B1947" i="22"/>
  <c r="B1948" i="22"/>
  <c r="B1949" i="22"/>
  <c r="B1950" i="22"/>
  <c r="B1951" i="22"/>
  <c r="B1952" i="22"/>
  <c r="B1953" i="22"/>
  <c r="B1954" i="22"/>
  <c r="B1955" i="22"/>
  <c r="B1956" i="22"/>
  <c r="B1957" i="22"/>
  <c r="B1958" i="22"/>
  <c r="B1959" i="22"/>
  <c r="B1960" i="22"/>
  <c r="B1961" i="22"/>
  <c r="B1962" i="22"/>
  <c r="B1963" i="22"/>
  <c r="B1964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2" i="22"/>
  <c r="A173" i="22"/>
  <c r="A174" i="22"/>
  <c r="A175" i="22"/>
  <c r="A176" i="22"/>
  <c r="A177" i="22"/>
  <c r="A178" i="22"/>
  <c r="A179" i="22"/>
  <c r="A180" i="22"/>
  <c r="A181" i="22"/>
  <c r="A182" i="22"/>
  <c r="A183" i="22"/>
  <c r="A184" i="22"/>
  <c r="A185" i="22"/>
  <c r="A186" i="22"/>
  <c r="A187" i="22"/>
  <c r="A188" i="22"/>
  <c r="A189" i="22"/>
  <c r="A190" i="22"/>
  <c r="A191" i="22"/>
  <c r="A192" i="22"/>
  <c r="A193" i="22"/>
  <c r="A194" i="22"/>
  <c r="A195" i="22"/>
  <c r="A196" i="22"/>
  <c r="A197" i="22"/>
  <c r="A198" i="22"/>
  <c r="A199" i="22"/>
  <c r="A200" i="22"/>
  <c r="A201" i="22"/>
  <c r="A202" i="22"/>
  <c r="A203" i="22"/>
  <c r="A204" i="22"/>
  <c r="A205" i="22"/>
  <c r="A206" i="22"/>
  <c r="A207" i="22"/>
  <c r="A208" i="22"/>
  <c r="A209" i="22"/>
  <c r="A210" i="22"/>
  <c r="A211" i="22"/>
  <c r="A212" i="22"/>
  <c r="A213" i="22"/>
  <c r="A214" i="22"/>
  <c r="A215" i="22"/>
  <c r="A216" i="22"/>
  <c r="A217" i="22"/>
  <c r="A218" i="22"/>
  <c r="A219" i="22"/>
  <c r="A220" i="22"/>
  <c r="A221" i="22"/>
  <c r="A222" i="22"/>
  <c r="A223" i="22"/>
  <c r="A224" i="22"/>
  <c r="A225" i="22"/>
  <c r="A226" i="22"/>
  <c r="A227" i="22"/>
  <c r="A228" i="22"/>
  <c r="A229" i="22"/>
  <c r="A230" i="22"/>
  <c r="A231" i="22"/>
  <c r="A232" i="22"/>
  <c r="A233" i="22"/>
  <c r="A234" i="22"/>
  <c r="A235" i="22"/>
  <c r="A236" i="22"/>
  <c r="A237" i="22"/>
  <c r="A238" i="22"/>
  <c r="A239" i="22"/>
  <c r="A240" i="22"/>
  <c r="A241" i="22"/>
  <c r="A242" i="22"/>
  <c r="A243" i="22"/>
  <c r="A244" i="22"/>
  <c r="A245" i="22"/>
  <c r="A246" i="22"/>
  <c r="A247" i="22"/>
  <c r="A248" i="22"/>
  <c r="A249" i="22"/>
  <c r="A250" i="22"/>
  <c r="A251" i="22"/>
  <c r="A252" i="22"/>
  <c r="A253" i="22"/>
  <c r="A254" i="22"/>
  <c r="A255" i="22"/>
  <c r="A256" i="22"/>
  <c r="A257" i="22"/>
  <c r="A258" i="22"/>
  <c r="A259" i="22"/>
  <c r="A260" i="22"/>
  <c r="A261" i="22"/>
  <c r="A262" i="22"/>
  <c r="A263" i="22"/>
  <c r="A264" i="22"/>
  <c r="A265" i="22"/>
  <c r="A266" i="22"/>
  <c r="A267" i="22"/>
  <c r="A268" i="22"/>
  <c r="A269" i="22"/>
  <c r="A270" i="22"/>
  <c r="A271" i="22"/>
  <c r="A272" i="22"/>
  <c r="A273" i="22"/>
  <c r="A274" i="22"/>
  <c r="A275" i="22"/>
  <c r="A276" i="22"/>
  <c r="A277" i="22"/>
  <c r="A278" i="22"/>
  <c r="A279" i="22"/>
  <c r="A280" i="22"/>
  <c r="A281" i="22"/>
  <c r="A282" i="22"/>
  <c r="A283" i="22"/>
  <c r="A284" i="22"/>
  <c r="A285" i="22"/>
  <c r="A286" i="22"/>
  <c r="A287" i="22"/>
  <c r="A288" i="22"/>
  <c r="A289" i="22"/>
  <c r="A290" i="22"/>
  <c r="A291" i="22"/>
  <c r="A292" i="22"/>
  <c r="A293" i="22"/>
  <c r="A294" i="22"/>
  <c r="A295" i="22"/>
  <c r="A296" i="22"/>
  <c r="A297" i="22"/>
  <c r="A298" i="22"/>
  <c r="A299" i="22"/>
  <c r="A300" i="22"/>
  <c r="A301" i="22"/>
  <c r="A302" i="22"/>
  <c r="A303" i="22"/>
  <c r="A304" i="22"/>
  <c r="A305" i="22"/>
  <c r="A306" i="22"/>
  <c r="A307" i="22"/>
  <c r="A308" i="22"/>
  <c r="A309" i="22"/>
  <c r="A310" i="22"/>
  <c r="A311" i="22"/>
  <c r="A312" i="22"/>
  <c r="A313" i="22"/>
  <c r="A314" i="22"/>
  <c r="A315" i="22"/>
  <c r="A316" i="22"/>
  <c r="A317" i="22"/>
  <c r="A318" i="22"/>
  <c r="A319" i="22"/>
  <c r="A320" i="22"/>
  <c r="A321" i="22"/>
  <c r="A322" i="22"/>
  <c r="A323" i="22"/>
  <c r="A324" i="22"/>
  <c r="A325" i="22"/>
  <c r="A326" i="22"/>
  <c r="A327" i="22"/>
  <c r="A328" i="22"/>
  <c r="A329" i="22"/>
  <c r="A330" i="22"/>
  <c r="A331" i="22"/>
  <c r="A332" i="22"/>
  <c r="A333" i="22"/>
  <c r="A334" i="22"/>
  <c r="A335" i="22"/>
  <c r="A336" i="22"/>
  <c r="A337" i="22"/>
  <c r="A338" i="22"/>
  <c r="A339" i="22"/>
  <c r="A340" i="22"/>
  <c r="A341" i="22"/>
  <c r="A342" i="22"/>
  <c r="A343" i="22"/>
  <c r="A344" i="22"/>
  <c r="A345" i="22"/>
  <c r="A346" i="22"/>
  <c r="A347" i="22"/>
  <c r="A348" i="22"/>
  <c r="A349" i="22"/>
  <c r="A350" i="22"/>
  <c r="A351" i="22"/>
  <c r="A352" i="22"/>
  <c r="A353" i="22"/>
  <c r="A354" i="22"/>
  <c r="A355" i="22"/>
  <c r="A356" i="22"/>
  <c r="A357" i="22"/>
  <c r="A358" i="22"/>
  <c r="A359" i="22"/>
  <c r="A360" i="22"/>
  <c r="A361" i="22"/>
  <c r="A362" i="22"/>
  <c r="A363" i="22"/>
  <c r="A364" i="22"/>
  <c r="A365" i="22"/>
  <c r="A366" i="22"/>
  <c r="A367" i="22"/>
  <c r="A368" i="22"/>
  <c r="A369" i="22"/>
  <c r="A370" i="22"/>
  <c r="A371" i="22"/>
  <c r="A372" i="22"/>
  <c r="A373" i="22"/>
  <c r="A374" i="22"/>
  <c r="A375" i="22"/>
  <c r="A376" i="22"/>
  <c r="A377" i="22"/>
  <c r="A378" i="22"/>
  <c r="A379" i="22"/>
  <c r="A380" i="22"/>
  <c r="A381" i="22"/>
  <c r="A382" i="22"/>
  <c r="A383" i="22"/>
  <c r="A384" i="22"/>
  <c r="A385" i="22"/>
  <c r="A386" i="22"/>
  <c r="A387" i="22"/>
  <c r="A388" i="22"/>
  <c r="A389" i="22"/>
  <c r="A390" i="22"/>
  <c r="A391" i="22"/>
  <c r="A392" i="22"/>
  <c r="A393" i="22"/>
  <c r="A394" i="22"/>
  <c r="A395" i="22"/>
  <c r="A396" i="22"/>
  <c r="A397" i="22"/>
  <c r="A398" i="22"/>
  <c r="A399" i="22"/>
  <c r="A400" i="22"/>
  <c r="A401" i="22"/>
  <c r="A402" i="22"/>
  <c r="A403" i="22"/>
  <c r="A404" i="22"/>
  <c r="A405" i="22"/>
  <c r="A406" i="22"/>
  <c r="A407" i="22"/>
  <c r="A408" i="22"/>
  <c r="A409" i="22"/>
  <c r="A410" i="22"/>
  <c r="A411" i="22"/>
  <c r="A412" i="22"/>
  <c r="A413" i="22"/>
  <c r="A414" i="22"/>
  <c r="A415" i="22"/>
  <c r="A416" i="22"/>
  <c r="A417" i="22"/>
  <c r="A418" i="22"/>
  <c r="A419" i="22"/>
  <c r="A420" i="22"/>
  <c r="A421" i="22"/>
  <c r="A422" i="22"/>
  <c r="A423" i="22"/>
  <c r="A424" i="22"/>
  <c r="A425" i="22"/>
  <c r="A426" i="22"/>
  <c r="A427" i="22"/>
  <c r="A428" i="22"/>
  <c r="A429" i="22"/>
  <c r="A430" i="22"/>
  <c r="A431" i="22"/>
  <c r="A432" i="22"/>
  <c r="A433" i="22"/>
  <c r="A434" i="22"/>
  <c r="A435" i="22"/>
  <c r="A436" i="22"/>
  <c r="A437" i="22"/>
  <c r="A438" i="22"/>
  <c r="A439" i="22"/>
  <c r="A440" i="22"/>
  <c r="A441" i="22"/>
  <c r="A442" i="22"/>
  <c r="A443" i="22"/>
  <c r="A444" i="22"/>
  <c r="A445" i="22"/>
  <c r="A446" i="22"/>
  <c r="A447" i="22"/>
  <c r="A448" i="22"/>
  <c r="A449" i="22"/>
  <c r="A450" i="22"/>
  <c r="A451" i="22"/>
  <c r="A452" i="22"/>
  <c r="A453" i="22"/>
  <c r="A454" i="22"/>
  <c r="A455" i="22"/>
  <c r="A456" i="22"/>
  <c r="A457" i="22"/>
  <c r="A458" i="22"/>
  <c r="A459" i="22"/>
  <c r="A460" i="22"/>
  <c r="A461" i="22"/>
  <c r="A462" i="22"/>
  <c r="A463" i="22"/>
  <c r="A464" i="22"/>
  <c r="A465" i="22"/>
  <c r="A466" i="22"/>
  <c r="A467" i="22"/>
  <c r="A468" i="22"/>
  <c r="A469" i="22"/>
  <c r="A470" i="22"/>
  <c r="A471" i="22"/>
  <c r="A472" i="22"/>
  <c r="A473" i="22"/>
  <c r="A474" i="22"/>
  <c r="A475" i="22"/>
  <c r="A476" i="22"/>
  <c r="A477" i="22"/>
  <c r="A478" i="22"/>
  <c r="A479" i="22"/>
  <c r="A480" i="22"/>
  <c r="A481" i="22"/>
  <c r="A482" i="22"/>
  <c r="A483" i="22"/>
  <c r="A484" i="22"/>
  <c r="A485" i="22"/>
  <c r="A486" i="22"/>
  <c r="A487" i="22"/>
  <c r="A488" i="22"/>
  <c r="A489" i="22"/>
  <c r="A490" i="22"/>
  <c r="A491" i="22"/>
  <c r="A492" i="22"/>
  <c r="A493" i="22"/>
  <c r="A494" i="22"/>
  <c r="A495" i="22"/>
  <c r="A496" i="22"/>
  <c r="A497" i="22"/>
  <c r="A498" i="22"/>
  <c r="A499" i="22"/>
  <c r="A500" i="22"/>
  <c r="A501" i="22"/>
  <c r="A502" i="22"/>
  <c r="A503" i="22"/>
  <c r="A504" i="22"/>
  <c r="A505" i="22"/>
  <c r="A506" i="22"/>
  <c r="A507" i="22"/>
  <c r="A508" i="22"/>
  <c r="A509" i="22"/>
  <c r="A510" i="22"/>
  <c r="A511" i="22"/>
  <c r="A512" i="22"/>
  <c r="A513" i="22"/>
  <c r="A514" i="22"/>
  <c r="A515" i="22"/>
  <c r="A516" i="22"/>
  <c r="A517" i="22"/>
  <c r="A518" i="22"/>
  <c r="A519" i="22"/>
  <c r="A520" i="22"/>
  <c r="A521" i="22"/>
  <c r="A522" i="22"/>
  <c r="A523" i="22"/>
  <c r="A524" i="22"/>
  <c r="A525" i="22"/>
  <c r="A526" i="22"/>
  <c r="A527" i="22"/>
  <c r="A528" i="22"/>
  <c r="A529" i="22"/>
  <c r="A530" i="22"/>
  <c r="A531" i="22"/>
  <c r="A532" i="22"/>
  <c r="A533" i="22"/>
  <c r="A534" i="22"/>
  <c r="A535" i="22"/>
  <c r="A536" i="22"/>
  <c r="A537" i="22"/>
  <c r="A538" i="22"/>
  <c r="A539" i="22"/>
  <c r="A540" i="22"/>
  <c r="A541" i="22"/>
  <c r="A542" i="22"/>
  <c r="A543" i="22"/>
  <c r="A544" i="22"/>
  <c r="A545" i="22"/>
  <c r="A546" i="22"/>
  <c r="A547" i="22"/>
  <c r="A548" i="22"/>
  <c r="A549" i="22"/>
  <c r="A550" i="22"/>
  <c r="A551" i="22"/>
  <c r="A552" i="22"/>
  <c r="A553" i="22"/>
  <c r="A554" i="22"/>
  <c r="A555" i="22"/>
  <c r="A556" i="22"/>
  <c r="A557" i="22"/>
  <c r="A558" i="22"/>
  <c r="A559" i="22"/>
  <c r="A560" i="22"/>
  <c r="A561" i="22"/>
  <c r="A562" i="22"/>
  <c r="A563" i="22"/>
  <c r="A564" i="22"/>
  <c r="A565" i="22"/>
  <c r="A566" i="22"/>
  <c r="A567" i="22"/>
  <c r="A568" i="22"/>
  <c r="A569" i="22"/>
  <c r="A570" i="22"/>
  <c r="A571" i="22"/>
  <c r="A572" i="22"/>
  <c r="A573" i="22"/>
  <c r="A574" i="22"/>
  <c r="A575" i="22"/>
  <c r="A576" i="22"/>
  <c r="A577" i="22"/>
  <c r="A578" i="22"/>
  <c r="A579" i="22"/>
  <c r="A580" i="22"/>
  <c r="A581" i="22"/>
  <c r="A582" i="22"/>
  <c r="A583" i="22"/>
  <c r="A584" i="22"/>
  <c r="A585" i="22"/>
  <c r="A586" i="22"/>
  <c r="A587" i="22"/>
  <c r="A588" i="22"/>
  <c r="A589" i="22"/>
  <c r="A590" i="22"/>
  <c r="A591" i="22"/>
  <c r="A592" i="22"/>
  <c r="A593" i="22"/>
  <c r="A594" i="22"/>
  <c r="A595" i="22"/>
  <c r="A596" i="22"/>
  <c r="A597" i="22"/>
  <c r="A598" i="22"/>
  <c r="A599" i="22"/>
  <c r="A600" i="22"/>
  <c r="A601" i="22"/>
  <c r="A602" i="22"/>
  <c r="A603" i="22"/>
  <c r="A604" i="22"/>
  <c r="A605" i="22"/>
  <c r="A606" i="22"/>
  <c r="A607" i="22"/>
  <c r="A608" i="22"/>
  <c r="A609" i="22"/>
  <c r="A610" i="22"/>
  <c r="A611" i="22"/>
  <c r="A612" i="22"/>
  <c r="A613" i="22"/>
  <c r="A614" i="22"/>
  <c r="A615" i="22"/>
  <c r="A616" i="22"/>
  <c r="A617" i="22"/>
  <c r="A618" i="22"/>
  <c r="A619" i="22"/>
  <c r="A620" i="22"/>
  <c r="A621" i="22"/>
  <c r="A622" i="22"/>
  <c r="A623" i="22"/>
  <c r="A624" i="22"/>
  <c r="A625" i="22"/>
  <c r="A626" i="22"/>
  <c r="A627" i="22"/>
  <c r="A628" i="22"/>
  <c r="A629" i="22"/>
  <c r="A630" i="22"/>
  <c r="A631" i="22"/>
  <c r="A632" i="22"/>
  <c r="A633" i="22"/>
  <c r="A634" i="22"/>
  <c r="A635" i="22"/>
  <c r="A636" i="22"/>
  <c r="A637" i="22"/>
  <c r="A638" i="22"/>
  <c r="A639" i="22"/>
  <c r="A640" i="22"/>
  <c r="A641" i="22"/>
  <c r="A642" i="22"/>
  <c r="A643" i="22"/>
  <c r="A644" i="22"/>
  <c r="A645" i="22"/>
  <c r="A646" i="22"/>
  <c r="A647" i="22"/>
  <c r="A648" i="22"/>
  <c r="A649" i="22"/>
  <c r="A650" i="22"/>
  <c r="A651" i="22"/>
  <c r="A652" i="22"/>
  <c r="A653" i="22"/>
  <c r="A654" i="22"/>
  <c r="A655" i="22"/>
  <c r="A656" i="22"/>
  <c r="A657" i="22"/>
  <c r="A658" i="22"/>
  <c r="A659" i="22"/>
  <c r="A660" i="22"/>
  <c r="A661" i="22"/>
  <c r="A662" i="22"/>
  <c r="A663" i="22"/>
  <c r="A664" i="22"/>
  <c r="A665" i="22"/>
  <c r="A666" i="22"/>
  <c r="A667" i="22"/>
  <c r="A668" i="22"/>
  <c r="A669" i="22"/>
  <c r="A670" i="22"/>
  <c r="A671" i="22"/>
  <c r="A672" i="22"/>
  <c r="A673" i="22"/>
  <c r="A674" i="22"/>
  <c r="A675" i="22"/>
  <c r="A676" i="22"/>
  <c r="A677" i="22"/>
  <c r="A678" i="22"/>
  <c r="A679" i="22"/>
  <c r="A680" i="22"/>
  <c r="A681" i="22"/>
  <c r="A682" i="22"/>
  <c r="A683" i="22"/>
  <c r="A684" i="22"/>
  <c r="A685" i="22"/>
  <c r="A686" i="22"/>
  <c r="A687" i="22"/>
  <c r="A688" i="22"/>
  <c r="A689" i="22"/>
  <c r="A690" i="22"/>
  <c r="A691" i="22"/>
  <c r="A692" i="22"/>
  <c r="A693" i="22"/>
  <c r="A694" i="22"/>
  <c r="A695" i="22"/>
  <c r="A696" i="22"/>
  <c r="A697" i="22"/>
  <c r="A698" i="22"/>
  <c r="A699" i="22"/>
  <c r="A700" i="22"/>
  <c r="A701" i="22"/>
  <c r="A702" i="22"/>
  <c r="A703" i="22"/>
  <c r="A704" i="22"/>
  <c r="A705" i="22"/>
  <c r="A706" i="22"/>
  <c r="A707" i="22"/>
  <c r="A708" i="22"/>
  <c r="A709" i="22"/>
  <c r="A710" i="22"/>
  <c r="A711" i="22"/>
  <c r="A712" i="22"/>
  <c r="A713" i="22"/>
  <c r="A714" i="22"/>
  <c r="A715" i="22"/>
  <c r="A716" i="22"/>
  <c r="A717" i="22"/>
  <c r="A718" i="22"/>
  <c r="A719" i="22"/>
  <c r="A720" i="22"/>
  <c r="A721" i="22"/>
  <c r="A722" i="22"/>
  <c r="A723" i="22"/>
  <c r="A724" i="22"/>
  <c r="A725" i="22"/>
  <c r="A726" i="22"/>
  <c r="A727" i="22"/>
  <c r="A728" i="22"/>
  <c r="A729" i="22"/>
  <c r="A730" i="22"/>
  <c r="A731" i="22"/>
  <c r="A732" i="22"/>
  <c r="A733" i="22"/>
  <c r="A734" i="22"/>
  <c r="A735" i="22"/>
  <c r="A736" i="22"/>
  <c r="A737" i="22"/>
  <c r="A738" i="22"/>
  <c r="A739" i="22"/>
  <c r="A740" i="22"/>
  <c r="A741" i="22"/>
  <c r="A742" i="22"/>
  <c r="A743" i="22"/>
  <c r="A744" i="22"/>
  <c r="A745" i="22"/>
  <c r="A746" i="22"/>
  <c r="A747" i="22"/>
  <c r="A748" i="22"/>
  <c r="A749" i="22"/>
  <c r="A750" i="22"/>
  <c r="A751" i="22"/>
  <c r="A752" i="22"/>
  <c r="A753" i="22"/>
  <c r="A754" i="22"/>
  <c r="A755" i="22"/>
  <c r="A756" i="22"/>
  <c r="A757" i="22"/>
  <c r="A758" i="22"/>
  <c r="A759" i="22"/>
  <c r="A760" i="22"/>
  <c r="A761" i="22"/>
  <c r="A762" i="22"/>
  <c r="A763" i="22"/>
  <c r="A764" i="22"/>
  <c r="A765" i="22"/>
  <c r="A766" i="22"/>
  <c r="A767" i="22"/>
  <c r="A768" i="22"/>
  <c r="A769" i="22"/>
  <c r="A770" i="22"/>
  <c r="A771" i="22"/>
  <c r="A772" i="22"/>
  <c r="A773" i="22"/>
  <c r="A774" i="22"/>
  <c r="A775" i="22"/>
  <c r="A776" i="22"/>
  <c r="A777" i="22"/>
  <c r="A778" i="22"/>
  <c r="A779" i="22"/>
  <c r="A780" i="22"/>
  <c r="A781" i="22"/>
  <c r="A782" i="22"/>
  <c r="A783" i="22"/>
  <c r="A784" i="22"/>
  <c r="A785" i="22"/>
  <c r="A786" i="22"/>
  <c r="A787" i="22"/>
  <c r="A788" i="22"/>
  <c r="A789" i="22"/>
  <c r="A790" i="22"/>
  <c r="A791" i="22"/>
  <c r="A792" i="22"/>
  <c r="A793" i="22"/>
  <c r="A794" i="22"/>
  <c r="A795" i="22"/>
  <c r="A796" i="22"/>
  <c r="A797" i="22"/>
  <c r="A798" i="22"/>
  <c r="A799" i="22"/>
  <c r="A800" i="22"/>
  <c r="A801" i="22"/>
  <c r="A802" i="22"/>
  <c r="A803" i="22"/>
  <c r="A804" i="22"/>
  <c r="A805" i="22"/>
  <c r="A806" i="22"/>
  <c r="A807" i="22"/>
  <c r="A808" i="22"/>
  <c r="A809" i="22"/>
  <c r="A810" i="22"/>
  <c r="A811" i="22"/>
  <c r="A812" i="22"/>
  <c r="A813" i="22"/>
  <c r="A814" i="22"/>
  <c r="A815" i="22"/>
  <c r="A816" i="22"/>
  <c r="A817" i="22"/>
  <c r="A818" i="22"/>
  <c r="A819" i="22"/>
  <c r="A820" i="22"/>
  <c r="A821" i="22"/>
  <c r="A822" i="22"/>
  <c r="A823" i="22"/>
  <c r="A824" i="22"/>
  <c r="A825" i="22"/>
  <c r="A826" i="22"/>
  <c r="A827" i="22"/>
  <c r="A828" i="22"/>
  <c r="A829" i="22"/>
  <c r="A830" i="22"/>
  <c r="A831" i="22"/>
  <c r="A832" i="22"/>
  <c r="A833" i="22"/>
  <c r="A834" i="22"/>
  <c r="A835" i="22"/>
  <c r="A836" i="22"/>
  <c r="A837" i="22"/>
  <c r="A838" i="22"/>
  <c r="A839" i="22"/>
  <c r="A840" i="22"/>
  <c r="A841" i="22"/>
  <c r="A842" i="22"/>
  <c r="A843" i="22"/>
  <c r="A844" i="22"/>
  <c r="A845" i="22"/>
  <c r="A846" i="22"/>
  <c r="A847" i="22"/>
  <c r="A848" i="22"/>
  <c r="A849" i="22"/>
  <c r="A850" i="22"/>
  <c r="A851" i="22"/>
  <c r="A852" i="22"/>
  <c r="A853" i="22"/>
  <c r="A854" i="22"/>
  <c r="A855" i="22"/>
  <c r="A856" i="22"/>
  <c r="A857" i="22"/>
  <c r="A858" i="22"/>
  <c r="A859" i="22"/>
  <c r="A860" i="22"/>
  <c r="A861" i="22"/>
  <c r="A862" i="22"/>
  <c r="A863" i="22"/>
  <c r="A864" i="22"/>
  <c r="A865" i="22"/>
  <c r="A866" i="22"/>
  <c r="A867" i="22"/>
  <c r="A868" i="22"/>
  <c r="A869" i="22"/>
  <c r="A870" i="22"/>
  <c r="A871" i="22"/>
  <c r="A872" i="22"/>
  <c r="A873" i="22"/>
  <c r="A874" i="22"/>
  <c r="A875" i="22"/>
  <c r="A876" i="22"/>
  <c r="A877" i="22"/>
  <c r="A878" i="22"/>
  <c r="A879" i="22"/>
  <c r="A880" i="22"/>
  <c r="A881" i="22"/>
  <c r="A882" i="22"/>
  <c r="A883" i="22"/>
  <c r="A884" i="22"/>
  <c r="A885" i="22"/>
  <c r="A886" i="22"/>
  <c r="A887" i="22"/>
  <c r="A888" i="22"/>
  <c r="A889" i="22"/>
  <c r="A890" i="22"/>
  <c r="A891" i="22"/>
  <c r="A892" i="22"/>
  <c r="A893" i="22"/>
  <c r="A894" i="22"/>
  <c r="A895" i="22"/>
  <c r="A896" i="22"/>
  <c r="A897" i="22"/>
  <c r="A898" i="22"/>
  <c r="A899" i="22"/>
  <c r="A900" i="22"/>
  <c r="A901" i="22"/>
  <c r="A902" i="22"/>
  <c r="A903" i="22"/>
  <c r="A904" i="22"/>
  <c r="A905" i="22"/>
  <c r="A906" i="22"/>
  <c r="A907" i="22"/>
  <c r="A908" i="22"/>
  <c r="A909" i="22"/>
  <c r="A910" i="22"/>
  <c r="A911" i="22"/>
  <c r="A912" i="22"/>
  <c r="A913" i="22"/>
  <c r="A914" i="22"/>
  <c r="A915" i="22"/>
  <c r="A916" i="22"/>
  <c r="A917" i="22"/>
  <c r="A918" i="22"/>
  <c r="A919" i="22"/>
  <c r="A920" i="22"/>
  <c r="A921" i="22"/>
  <c r="A922" i="22"/>
  <c r="A923" i="22"/>
  <c r="A924" i="22"/>
  <c r="A925" i="22"/>
  <c r="A926" i="22"/>
  <c r="A927" i="22"/>
  <c r="A928" i="22"/>
  <c r="A929" i="22"/>
  <c r="A930" i="22"/>
  <c r="A931" i="22"/>
  <c r="A932" i="22"/>
  <c r="A933" i="22"/>
  <c r="A934" i="22"/>
  <c r="A935" i="22"/>
  <c r="A936" i="22"/>
  <c r="A937" i="22"/>
  <c r="A938" i="22"/>
  <c r="A939" i="22"/>
  <c r="A940" i="22"/>
  <c r="A941" i="22"/>
  <c r="A942" i="22"/>
  <c r="A943" i="22"/>
  <c r="A944" i="22"/>
  <c r="A945" i="22"/>
  <c r="A946" i="22"/>
  <c r="A947" i="22"/>
  <c r="A948" i="22"/>
  <c r="A949" i="22"/>
  <c r="A950" i="22"/>
  <c r="A951" i="22"/>
  <c r="A952" i="22"/>
  <c r="A953" i="22"/>
  <c r="A954" i="22"/>
  <c r="A955" i="22"/>
  <c r="A956" i="22"/>
  <c r="A957" i="22"/>
  <c r="A958" i="22"/>
  <c r="A959" i="22"/>
  <c r="A960" i="22"/>
  <c r="A961" i="22"/>
  <c r="A962" i="22"/>
  <c r="A963" i="22"/>
  <c r="A964" i="22"/>
  <c r="A965" i="22"/>
  <c r="A966" i="22"/>
  <c r="A967" i="22"/>
  <c r="A968" i="22"/>
  <c r="A969" i="22"/>
  <c r="A970" i="22"/>
  <c r="A971" i="22"/>
  <c r="A972" i="22"/>
  <c r="A973" i="22"/>
  <c r="A974" i="22"/>
  <c r="A975" i="22"/>
  <c r="A976" i="22"/>
  <c r="A977" i="22"/>
  <c r="A978" i="22"/>
  <c r="A979" i="22"/>
  <c r="A980" i="22"/>
  <c r="A981" i="22"/>
  <c r="A982" i="22"/>
  <c r="A983" i="22"/>
  <c r="A984" i="22"/>
  <c r="A985" i="22"/>
  <c r="A986" i="22"/>
  <c r="A987" i="22"/>
  <c r="A988" i="22"/>
  <c r="A989" i="22"/>
  <c r="A990" i="22"/>
  <c r="A991" i="22"/>
  <c r="A992" i="22"/>
  <c r="A993" i="22"/>
  <c r="A994" i="22"/>
  <c r="A995" i="22"/>
  <c r="A996" i="22"/>
  <c r="A997" i="22"/>
  <c r="A998" i="22"/>
  <c r="A999" i="22"/>
  <c r="A1000" i="22"/>
  <c r="A1001" i="22"/>
  <c r="A1002" i="22"/>
  <c r="A1003" i="22"/>
  <c r="A1004" i="22"/>
  <c r="A1005" i="22"/>
  <c r="A1006" i="22"/>
  <c r="A1007" i="22"/>
  <c r="A1008" i="22"/>
  <c r="A1009" i="22"/>
  <c r="A1010" i="22"/>
  <c r="A1011" i="22"/>
  <c r="A1012" i="22"/>
  <c r="A1013" i="22"/>
  <c r="A1014" i="22"/>
  <c r="A1015" i="22"/>
  <c r="A1016" i="22"/>
  <c r="A1017" i="22"/>
  <c r="A1018" i="22"/>
  <c r="A1019" i="22"/>
  <c r="A1020" i="22"/>
  <c r="A1021" i="22"/>
  <c r="A1022" i="22"/>
  <c r="A1023" i="22"/>
  <c r="A1024" i="22"/>
  <c r="A1025" i="22"/>
  <c r="A1026" i="22"/>
  <c r="A1027" i="22"/>
  <c r="A1028" i="22"/>
  <c r="A1029" i="22"/>
  <c r="A1030" i="22"/>
  <c r="A1031" i="22"/>
  <c r="A1032" i="22"/>
  <c r="A1033" i="22"/>
  <c r="A1034" i="22"/>
  <c r="A1035" i="22"/>
  <c r="A1036" i="22"/>
  <c r="A1037" i="22"/>
  <c r="A1038" i="22"/>
  <c r="A1039" i="22"/>
  <c r="A1040" i="22"/>
  <c r="A1041" i="22"/>
  <c r="A1042" i="22"/>
  <c r="A1043" i="22"/>
  <c r="A1044" i="22"/>
  <c r="A1045" i="22"/>
  <c r="A1046" i="22"/>
  <c r="A1047" i="22"/>
  <c r="A1048" i="22"/>
  <c r="A1049" i="22"/>
  <c r="A1050" i="22"/>
  <c r="A1051" i="22"/>
  <c r="A1052" i="22"/>
  <c r="A1053" i="22"/>
  <c r="A1054" i="22"/>
  <c r="A1055" i="22"/>
  <c r="A1056" i="22"/>
  <c r="A1057" i="22"/>
  <c r="A1058" i="22"/>
  <c r="A1059" i="22"/>
  <c r="A1060" i="22"/>
  <c r="A1061" i="22"/>
  <c r="A1062" i="22"/>
  <c r="A1063" i="22"/>
  <c r="A1064" i="22"/>
  <c r="A1065" i="22"/>
  <c r="A1066" i="22"/>
  <c r="A1067" i="22"/>
  <c r="A1068" i="22"/>
  <c r="A1069" i="22"/>
  <c r="A1070" i="22"/>
  <c r="A1071" i="22"/>
  <c r="A1072" i="22"/>
  <c r="A1073" i="22"/>
  <c r="A1074" i="22"/>
  <c r="A1075" i="22"/>
  <c r="A1076" i="22"/>
  <c r="A1077" i="22"/>
  <c r="A1078" i="22"/>
  <c r="A1079" i="22"/>
  <c r="A1080" i="22"/>
  <c r="A1081" i="22"/>
  <c r="A1082" i="22"/>
  <c r="A1083" i="22"/>
  <c r="A1084" i="22"/>
  <c r="A1085" i="22"/>
  <c r="A1086" i="22"/>
  <c r="A1087" i="22"/>
  <c r="A1088" i="22"/>
  <c r="A1089" i="22"/>
  <c r="A1090" i="22"/>
  <c r="A1091" i="22"/>
  <c r="A1092" i="22"/>
  <c r="A1093" i="22"/>
  <c r="A1094" i="22"/>
  <c r="A1095" i="22"/>
  <c r="A1096" i="22"/>
  <c r="A1097" i="22"/>
  <c r="A1098" i="22"/>
  <c r="A1099" i="22"/>
  <c r="A1100" i="22"/>
  <c r="A1101" i="22"/>
  <c r="A1102" i="22"/>
  <c r="A1103" i="22"/>
  <c r="A1104" i="22"/>
  <c r="A1105" i="22"/>
  <c r="A1106" i="22"/>
  <c r="A1107" i="22"/>
  <c r="A1108" i="22"/>
  <c r="A1109" i="22"/>
  <c r="A1110" i="22"/>
  <c r="A1111" i="22"/>
  <c r="A1112" i="22"/>
  <c r="A1113" i="22"/>
  <c r="A1114" i="22"/>
  <c r="A1115" i="22"/>
  <c r="A1116" i="22"/>
  <c r="A1117" i="22"/>
  <c r="A1118" i="22"/>
  <c r="A1119" i="22"/>
  <c r="A1120" i="22"/>
  <c r="A1121" i="22"/>
  <c r="A1122" i="22"/>
  <c r="A1123" i="22"/>
  <c r="A1124" i="22"/>
  <c r="A1125" i="22"/>
  <c r="A1126" i="22"/>
  <c r="A1127" i="22"/>
  <c r="A1128" i="22"/>
  <c r="A1129" i="22"/>
  <c r="A1130" i="22"/>
  <c r="A1131" i="22"/>
  <c r="A1132" i="22"/>
  <c r="A1133" i="22"/>
  <c r="A1134" i="22"/>
  <c r="A1135" i="22"/>
  <c r="A1136" i="22"/>
  <c r="A1137" i="22"/>
  <c r="A1138" i="22"/>
  <c r="A1139" i="22"/>
  <c r="A1140" i="22"/>
  <c r="A1141" i="22"/>
  <c r="A1142" i="22"/>
  <c r="A1143" i="22"/>
  <c r="A1144" i="22"/>
  <c r="A1145" i="22"/>
  <c r="A1146" i="22"/>
  <c r="A1147" i="22"/>
  <c r="A1148" i="22"/>
  <c r="A1149" i="22"/>
  <c r="A1150" i="22"/>
  <c r="A1151" i="22"/>
  <c r="A1152" i="22"/>
  <c r="A1153" i="22"/>
  <c r="A1154" i="22"/>
  <c r="A1155" i="22"/>
  <c r="A1156" i="22"/>
  <c r="A1157" i="22"/>
  <c r="A1158" i="22"/>
  <c r="A1159" i="22"/>
  <c r="A1160" i="22"/>
  <c r="A1161" i="22"/>
  <c r="A1162" i="22"/>
  <c r="A1163" i="22"/>
  <c r="A1164" i="22"/>
  <c r="A1165" i="22"/>
  <c r="A1166" i="22"/>
  <c r="A1167" i="22"/>
  <c r="A1168" i="22"/>
  <c r="A1169" i="22"/>
  <c r="A1170" i="22"/>
  <c r="A1171" i="22"/>
  <c r="A1172" i="22"/>
  <c r="A1173" i="22"/>
  <c r="A1174" i="22"/>
  <c r="A1175" i="22"/>
  <c r="A1176" i="22"/>
  <c r="A1177" i="22"/>
  <c r="A1178" i="22"/>
  <c r="A1179" i="22"/>
  <c r="A1180" i="22"/>
  <c r="A1181" i="22"/>
  <c r="A1182" i="22"/>
  <c r="A1183" i="22"/>
  <c r="A1184" i="22"/>
  <c r="A1185" i="22"/>
  <c r="A1186" i="22"/>
  <c r="A1187" i="22"/>
  <c r="A1188" i="22"/>
  <c r="A1189" i="22"/>
  <c r="A1190" i="22"/>
  <c r="A1191" i="22"/>
  <c r="A1192" i="22"/>
  <c r="A1193" i="22"/>
  <c r="A1194" i="22"/>
  <c r="A1195" i="22"/>
  <c r="A1196" i="22"/>
  <c r="A1197" i="22"/>
  <c r="A1198" i="22"/>
  <c r="A1199" i="22"/>
  <c r="A1200" i="22"/>
  <c r="A1201" i="22"/>
  <c r="A1202" i="22"/>
  <c r="A1203" i="22"/>
  <c r="A1204" i="22"/>
  <c r="A1205" i="22"/>
  <c r="A1206" i="22"/>
  <c r="A1207" i="22"/>
  <c r="A1208" i="22"/>
  <c r="A1209" i="22"/>
  <c r="A1210" i="22"/>
  <c r="A1211" i="22"/>
  <c r="A1212" i="22"/>
  <c r="A1213" i="22"/>
  <c r="A1214" i="22"/>
  <c r="A1215" i="22"/>
  <c r="A1216" i="22"/>
  <c r="A1217" i="22"/>
  <c r="A1218" i="22"/>
  <c r="A1219" i="22"/>
  <c r="A1220" i="22"/>
  <c r="A1221" i="22"/>
  <c r="A1222" i="22"/>
  <c r="A1223" i="22"/>
  <c r="A1224" i="22"/>
  <c r="A1225" i="22"/>
  <c r="A1226" i="22"/>
  <c r="A1227" i="22"/>
  <c r="A1228" i="22"/>
  <c r="A1229" i="22"/>
  <c r="A1230" i="22"/>
  <c r="A1231" i="22"/>
  <c r="A1232" i="22"/>
  <c r="A1233" i="22"/>
  <c r="A1234" i="22"/>
  <c r="A1235" i="22"/>
  <c r="A1236" i="22"/>
  <c r="A1237" i="22"/>
  <c r="A1238" i="22"/>
  <c r="A1239" i="22"/>
  <c r="A1240" i="22"/>
  <c r="A1241" i="22"/>
  <c r="A1242" i="22"/>
  <c r="A1243" i="22"/>
  <c r="A1244" i="22"/>
  <c r="A1245" i="22"/>
  <c r="A1246" i="22"/>
  <c r="A1247" i="22"/>
  <c r="A1248" i="22"/>
  <c r="A1249" i="22"/>
  <c r="A1250" i="22"/>
  <c r="A1251" i="22"/>
  <c r="A1252" i="22"/>
  <c r="A1253" i="22"/>
  <c r="A1254" i="22"/>
  <c r="A1255" i="22"/>
  <c r="A1256" i="22"/>
  <c r="A1257" i="22"/>
  <c r="A1258" i="22"/>
  <c r="A1259" i="22"/>
  <c r="A1260" i="22"/>
  <c r="A1261" i="22"/>
  <c r="A1262" i="22"/>
  <c r="A1263" i="22"/>
  <c r="A1264" i="22"/>
  <c r="A1265" i="22"/>
  <c r="A1266" i="22"/>
  <c r="A1267" i="22"/>
  <c r="A1268" i="22"/>
  <c r="A1269" i="22"/>
  <c r="A1270" i="22"/>
  <c r="A1271" i="22"/>
  <c r="A1272" i="22"/>
  <c r="A1273" i="22"/>
  <c r="A1274" i="22"/>
  <c r="A1275" i="22"/>
  <c r="A1276" i="22"/>
  <c r="A1277" i="22"/>
  <c r="A1278" i="22"/>
  <c r="A1279" i="22"/>
  <c r="A1280" i="22"/>
  <c r="A1281" i="22"/>
  <c r="A1282" i="22"/>
  <c r="A1283" i="22"/>
  <c r="A1284" i="22"/>
  <c r="A1285" i="22"/>
  <c r="A1286" i="22"/>
  <c r="A1287" i="22"/>
  <c r="A1288" i="22"/>
  <c r="A1289" i="22"/>
  <c r="A1290" i="22"/>
  <c r="A1291" i="22"/>
  <c r="A1292" i="22"/>
  <c r="A1293" i="22"/>
  <c r="A1294" i="22"/>
  <c r="A1295" i="22"/>
  <c r="A1296" i="22"/>
  <c r="A1297" i="22"/>
  <c r="A1298" i="22"/>
  <c r="A1299" i="22"/>
  <c r="A1300" i="22"/>
  <c r="A1301" i="22"/>
  <c r="A1302" i="22"/>
  <c r="A1303" i="22"/>
  <c r="A1304" i="22"/>
  <c r="A1305" i="22"/>
  <c r="A1306" i="22"/>
  <c r="A1307" i="22"/>
  <c r="A1308" i="22"/>
  <c r="A1309" i="22"/>
  <c r="A1310" i="22"/>
  <c r="A1311" i="22"/>
  <c r="A1312" i="22"/>
  <c r="A1313" i="22"/>
  <c r="A1314" i="22"/>
  <c r="A1315" i="22"/>
  <c r="A1316" i="22"/>
  <c r="A1317" i="22"/>
  <c r="A1318" i="22"/>
  <c r="A1319" i="22"/>
  <c r="A1320" i="22"/>
  <c r="A1321" i="22"/>
  <c r="A1322" i="22"/>
  <c r="A1323" i="22"/>
  <c r="A1324" i="22"/>
  <c r="A1325" i="22"/>
  <c r="A1326" i="22"/>
  <c r="A1327" i="22"/>
  <c r="A1328" i="22"/>
  <c r="A1329" i="22"/>
  <c r="A1330" i="22"/>
  <c r="A1331" i="22"/>
  <c r="A1332" i="22"/>
  <c r="A1333" i="22"/>
  <c r="A1334" i="22"/>
  <c r="A1335" i="22"/>
  <c r="A1336" i="22"/>
  <c r="A1337" i="22"/>
  <c r="A1338" i="22"/>
  <c r="A1339" i="22"/>
  <c r="A1340" i="22"/>
  <c r="A1341" i="22"/>
  <c r="A1342" i="22"/>
  <c r="A1343" i="22"/>
  <c r="A1344" i="22"/>
  <c r="A1345" i="22"/>
  <c r="A1346" i="22"/>
  <c r="A1347" i="22"/>
  <c r="A1348" i="22"/>
  <c r="A1349" i="22"/>
  <c r="A1350" i="22"/>
  <c r="A1351" i="22"/>
  <c r="A1352" i="22"/>
  <c r="A1353" i="22"/>
  <c r="A1354" i="22"/>
  <c r="A1355" i="22"/>
  <c r="A1356" i="22"/>
  <c r="A1357" i="22"/>
  <c r="A1358" i="22"/>
  <c r="A1359" i="22"/>
  <c r="A1360" i="22"/>
  <c r="A1361" i="22"/>
  <c r="A1362" i="22"/>
  <c r="A1363" i="22"/>
  <c r="A1364" i="22"/>
  <c r="A1365" i="22"/>
  <c r="A1366" i="22"/>
  <c r="A1367" i="22"/>
  <c r="A1368" i="22"/>
  <c r="A1369" i="22"/>
  <c r="A1370" i="22"/>
  <c r="A1371" i="22"/>
  <c r="A1372" i="22"/>
  <c r="A1373" i="22"/>
  <c r="A1374" i="22"/>
  <c r="A1375" i="22"/>
  <c r="A1376" i="22"/>
  <c r="A1377" i="22"/>
  <c r="A1378" i="22"/>
  <c r="A1379" i="22"/>
  <c r="A1380" i="22"/>
  <c r="A1381" i="22"/>
  <c r="A1382" i="22"/>
  <c r="A1383" i="22"/>
  <c r="A1384" i="22"/>
  <c r="A1385" i="22"/>
  <c r="A1386" i="22"/>
  <c r="A1387" i="22"/>
  <c r="A1388" i="22"/>
  <c r="A1389" i="22"/>
  <c r="A1390" i="22"/>
  <c r="A1391" i="22"/>
  <c r="A1392" i="22"/>
  <c r="A1393" i="22"/>
  <c r="A1394" i="22"/>
  <c r="A1395" i="22"/>
  <c r="A1396" i="22"/>
  <c r="A1397" i="22"/>
  <c r="A1398" i="22"/>
  <c r="A1399" i="22"/>
  <c r="A1400" i="22"/>
  <c r="A1401" i="22"/>
  <c r="A1402" i="22"/>
  <c r="A1403" i="22"/>
  <c r="A1404" i="22"/>
  <c r="A1405" i="22"/>
  <c r="A1406" i="22"/>
  <c r="A1407" i="22"/>
  <c r="A1408" i="22"/>
  <c r="A1409" i="22"/>
  <c r="A1410" i="22"/>
  <c r="A1411" i="22"/>
  <c r="A1412" i="22"/>
  <c r="A1413" i="22"/>
  <c r="A1414" i="22"/>
  <c r="A1415" i="22"/>
  <c r="A1416" i="22"/>
  <c r="A1417" i="22"/>
  <c r="A1418" i="22"/>
  <c r="A1419" i="22"/>
  <c r="A1420" i="22"/>
  <c r="A1421" i="22"/>
  <c r="A1422" i="22"/>
  <c r="A1423" i="22"/>
  <c r="A1424" i="22"/>
  <c r="A1425" i="22"/>
  <c r="A1426" i="22"/>
  <c r="A1427" i="22"/>
  <c r="A1428" i="22"/>
  <c r="A1429" i="22"/>
  <c r="A1430" i="22"/>
  <c r="A1431" i="22"/>
  <c r="A1432" i="22"/>
  <c r="A1433" i="22"/>
  <c r="A1434" i="22"/>
  <c r="A1435" i="22"/>
  <c r="A1436" i="22"/>
  <c r="A1437" i="22"/>
  <c r="A1438" i="22"/>
  <c r="A1439" i="22"/>
  <c r="A1440" i="22"/>
  <c r="A1441" i="22"/>
  <c r="A1442" i="22"/>
  <c r="A1443" i="22"/>
  <c r="A1444" i="22"/>
  <c r="A1445" i="22"/>
  <c r="A1446" i="22"/>
  <c r="A1447" i="22"/>
  <c r="A1448" i="22"/>
  <c r="A1449" i="22"/>
  <c r="A1450" i="22"/>
  <c r="A1451" i="22"/>
  <c r="A1452" i="22"/>
  <c r="A1453" i="22"/>
  <c r="A1454" i="22"/>
  <c r="A1455" i="22"/>
  <c r="A1456" i="22"/>
  <c r="A1457" i="22"/>
  <c r="A1458" i="22"/>
  <c r="A1459" i="22"/>
  <c r="A1460" i="22"/>
  <c r="A1461" i="22"/>
  <c r="A1462" i="22"/>
  <c r="A1463" i="22"/>
  <c r="A1464" i="22"/>
  <c r="A1465" i="22"/>
  <c r="A1466" i="22"/>
  <c r="A1467" i="22"/>
  <c r="A1468" i="22"/>
  <c r="A1469" i="22"/>
  <c r="A1470" i="22"/>
  <c r="A1471" i="22"/>
  <c r="A1472" i="22"/>
  <c r="A1473" i="22"/>
  <c r="A1474" i="22"/>
  <c r="A1475" i="22"/>
  <c r="A1476" i="22"/>
  <c r="A1477" i="22"/>
  <c r="A1478" i="22"/>
  <c r="A1479" i="22"/>
  <c r="A1480" i="22"/>
  <c r="A1481" i="22"/>
  <c r="A1482" i="22"/>
  <c r="A1483" i="22"/>
  <c r="A1484" i="22"/>
  <c r="A1485" i="22"/>
  <c r="A1486" i="22"/>
  <c r="A1487" i="22"/>
  <c r="A1488" i="22"/>
  <c r="A1489" i="22"/>
  <c r="A1490" i="22"/>
  <c r="A1491" i="22"/>
  <c r="A1492" i="22"/>
  <c r="A1493" i="22"/>
  <c r="A1494" i="22"/>
  <c r="A1495" i="22"/>
  <c r="A1496" i="22"/>
  <c r="A1497" i="22"/>
  <c r="A1498" i="22"/>
  <c r="A1499" i="22"/>
  <c r="A1500" i="22"/>
  <c r="A1501" i="22"/>
  <c r="A1502" i="22"/>
  <c r="A1503" i="22"/>
  <c r="A1504" i="22"/>
  <c r="A1505" i="22"/>
  <c r="A1506" i="22"/>
  <c r="A1507" i="22"/>
  <c r="A1508" i="22"/>
  <c r="A1509" i="22"/>
  <c r="A1510" i="22"/>
  <c r="A1511" i="22"/>
  <c r="A1512" i="22"/>
  <c r="A1513" i="22"/>
  <c r="A1514" i="22"/>
  <c r="A1515" i="22"/>
  <c r="A1516" i="22"/>
  <c r="A1517" i="22"/>
  <c r="A1518" i="22"/>
  <c r="A1519" i="22"/>
  <c r="A1520" i="22"/>
  <c r="A1521" i="22"/>
  <c r="A1522" i="22"/>
  <c r="A1523" i="22"/>
  <c r="A1524" i="22"/>
  <c r="A1525" i="22"/>
  <c r="A1526" i="22"/>
  <c r="A1527" i="22"/>
  <c r="A1528" i="22"/>
  <c r="A1529" i="22"/>
  <c r="A1530" i="22"/>
  <c r="A1531" i="22"/>
  <c r="A1532" i="22"/>
  <c r="A1533" i="22"/>
  <c r="A1534" i="22"/>
  <c r="A1535" i="22"/>
  <c r="A1536" i="22"/>
  <c r="A1537" i="22"/>
  <c r="A1538" i="22"/>
  <c r="A1539" i="22"/>
  <c r="A1540" i="22"/>
  <c r="A1541" i="22"/>
  <c r="A1542" i="22"/>
  <c r="A1543" i="22"/>
  <c r="A1544" i="22"/>
  <c r="A1545" i="22"/>
  <c r="A1546" i="22"/>
  <c r="A1547" i="22"/>
  <c r="A1548" i="22"/>
  <c r="A1549" i="22"/>
  <c r="A1550" i="22"/>
  <c r="A1551" i="22"/>
  <c r="A1552" i="22"/>
  <c r="A1553" i="22"/>
  <c r="A1554" i="22"/>
  <c r="A1555" i="22"/>
  <c r="A1556" i="22"/>
  <c r="A1557" i="22"/>
  <c r="A1558" i="22"/>
  <c r="A1559" i="22"/>
  <c r="A1560" i="22"/>
  <c r="A1561" i="22"/>
  <c r="A1562" i="22"/>
  <c r="A1563" i="22"/>
  <c r="A1564" i="22"/>
  <c r="A1565" i="22"/>
  <c r="A1566" i="22"/>
  <c r="A1567" i="22"/>
  <c r="A1568" i="22"/>
  <c r="A1569" i="22"/>
  <c r="A1570" i="22"/>
  <c r="A1571" i="22"/>
  <c r="A1572" i="22"/>
  <c r="A1573" i="22"/>
  <c r="A1574" i="22"/>
  <c r="A1575" i="22"/>
  <c r="A1576" i="22"/>
  <c r="A1577" i="22"/>
  <c r="A1578" i="22"/>
  <c r="A1579" i="22"/>
  <c r="A1580" i="22"/>
  <c r="A1581" i="22"/>
  <c r="A1582" i="22"/>
  <c r="A1583" i="22"/>
  <c r="A1584" i="22"/>
  <c r="A1585" i="22"/>
  <c r="A1586" i="22"/>
  <c r="A1587" i="22"/>
  <c r="A1588" i="22"/>
  <c r="A1589" i="22"/>
  <c r="A1590" i="22"/>
  <c r="A1591" i="22"/>
  <c r="A1592" i="22"/>
  <c r="A1593" i="22"/>
  <c r="A1594" i="22"/>
  <c r="A1595" i="22"/>
  <c r="A1596" i="22"/>
  <c r="A1597" i="22"/>
  <c r="A1598" i="22"/>
  <c r="A1599" i="22"/>
  <c r="A1600" i="22"/>
  <c r="A1601" i="22"/>
  <c r="A1602" i="22"/>
  <c r="A1603" i="22"/>
  <c r="A1604" i="22"/>
  <c r="A1605" i="22"/>
  <c r="A1606" i="22"/>
  <c r="A1607" i="22"/>
  <c r="A1608" i="22"/>
  <c r="A1609" i="22"/>
  <c r="A1610" i="22"/>
  <c r="A1611" i="22"/>
  <c r="A1612" i="22"/>
  <c r="A1613" i="22"/>
  <c r="A1614" i="22"/>
  <c r="A1615" i="22"/>
  <c r="A1616" i="22"/>
  <c r="A1617" i="22"/>
  <c r="A1618" i="22"/>
  <c r="A1619" i="22"/>
  <c r="A1620" i="22"/>
  <c r="A1621" i="22"/>
  <c r="A1622" i="22"/>
  <c r="A1623" i="22"/>
  <c r="A1624" i="22"/>
  <c r="A1625" i="22"/>
  <c r="A1626" i="22"/>
  <c r="A1627" i="22"/>
  <c r="A1628" i="22"/>
  <c r="A1629" i="22"/>
  <c r="A1630" i="22"/>
  <c r="A1631" i="22"/>
  <c r="A1632" i="22"/>
  <c r="A1633" i="22"/>
  <c r="A1634" i="22"/>
  <c r="A1635" i="22"/>
  <c r="A1636" i="22"/>
  <c r="A1637" i="22"/>
  <c r="A1638" i="22"/>
  <c r="A1639" i="22"/>
  <c r="A1640" i="22"/>
  <c r="A1641" i="22"/>
  <c r="A1642" i="22"/>
  <c r="A1643" i="22"/>
  <c r="A1644" i="22"/>
  <c r="A1645" i="22"/>
  <c r="A1646" i="22"/>
  <c r="A1647" i="22"/>
  <c r="A1648" i="22"/>
  <c r="A1649" i="22"/>
  <c r="A1650" i="22"/>
  <c r="A1651" i="22"/>
  <c r="A1652" i="22"/>
  <c r="A1653" i="22"/>
  <c r="A1654" i="22"/>
  <c r="A1655" i="22"/>
  <c r="A1656" i="22"/>
  <c r="A1657" i="22"/>
  <c r="A1658" i="22"/>
  <c r="A1659" i="22"/>
  <c r="A1660" i="22"/>
  <c r="A1661" i="22"/>
  <c r="A1662" i="22"/>
  <c r="A1663" i="22"/>
  <c r="A1664" i="22"/>
  <c r="A1665" i="22"/>
  <c r="A1666" i="22"/>
  <c r="A1667" i="22"/>
  <c r="A1668" i="22"/>
  <c r="A1669" i="22"/>
  <c r="A1670" i="22"/>
  <c r="A1671" i="22"/>
  <c r="A1672" i="22"/>
  <c r="A1673" i="22"/>
  <c r="A1674" i="22"/>
  <c r="A1675" i="22"/>
  <c r="A1676" i="22"/>
  <c r="A1677" i="22"/>
  <c r="A1678" i="22"/>
  <c r="A1679" i="22"/>
  <c r="A1680" i="22"/>
  <c r="A1681" i="22"/>
  <c r="A1682" i="22"/>
  <c r="A1683" i="22"/>
  <c r="A1684" i="22"/>
  <c r="A1685" i="22"/>
  <c r="A1686" i="22"/>
  <c r="A1687" i="22"/>
  <c r="A1688" i="22"/>
  <c r="A1689" i="22"/>
  <c r="A1690" i="22"/>
  <c r="A1691" i="22"/>
  <c r="A1692" i="22"/>
  <c r="A1693" i="22"/>
  <c r="A1694" i="22"/>
  <c r="A1695" i="22"/>
  <c r="A1696" i="22"/>
  <c r="A1697" i="22"/>
  <c r="A1698" i="22"/>
  <c r="A1699" i="22"/>
  <c r="A1700" i="22"/>
  <c r="A1701" i="22"/>
  <c r="A1702" i="22"/>
  <c r="A1703" i="22"/>
  <c r="A1704" i="22"/>
  <c r="A1705" i="22"/>
  <c r="A1706" i="22"/>
  <c r="A1707" i="22"/>
  <c r="A1708" i="22"/>
  <c r="A1709" i="22"/>
  <c r="A1710" i="22"/>
  <c r="A1711" i="22"/>
  <c r="A1712" i="22"/>
  <c r="A1713" i="22"/>
  <c r="A1714" i="22"/>
  <c r="A1715" i="22"/>
  <c r="A1716" i="22"/>
  <c r="A1717" i="22"/>
  <c r="A1718" i="22"/>
  <c r="A1719" i="22"/>
  <c r="A1720" i="22"/>
  <c r="A1721" i="22"/>
  <c r="A1722" i="22"/>
  <c r="A1723" i="22"/>
  <c r="A1724" i="22"/>
  <c r="A1725" i="22"/>
  <c r="A1726" i="22"/>
  <c r="A1727" i="22"/>
  <c r="A1728" i="22"/>
  <c r="A1729" i="22"/>
  <c r="A1730" i="22"/>
  <c r="A1731" i="22"/>
  <c r="A1732" i="22"/>
  <c r="A1733" i="22"/>
  <c r="A1734" i="22"/>
  <c r="A1735" i="22"/>
  <c r="A1736" i="22"/>
  <c r="A1737" i="22"/>
  <c r="A1738" i="22"/>
  <c r="A1739" i="22"/>
  <c r="A1740" i="22"/>
  <c r="A1741" i="22"/>
  <c r="A1742" i="22"/>
  <c r="A1743" i="22"/>
  <c r="A1744" i="22"/>
  <c r="A1745" i="22"/>
  <c r="A1746" i="22"/>
  <c r="A1747" i="22"/>
  <c r="A1748" i="22"/>
  <c r="A1749" i="22"/>
  <c r="A1750" i="22"/>
  <c r="A1751" i="22"/>
  <c r="A1752" i="22"/>
  <c r="A1753" i="22"/>
  <c r="A1754" i="22"/>
  <c r="A1755" i="22"/>
  <c r="A1756" i="22"/>
  <c r="A1757" i="22"/>
  <c r="A1758" i="22"/>
  <c r="A1759" i="22"/>
  <c r="A1760" i="22"/>
  <c r="A1761" i="22"/>
  <c r="A1762" i="22"/>
  <c r="A1763" i="22"/>
  <c r="A1764" i="22"/>
  <c r="A1765" i="22"/>
  <c r="A1766" i="22"/>
  <c r="A1767" i="22"/>
  <c r="A1768" i="22"/>
  <c r="A1769" i="22"/>
  <c r="A1770" i="22"/>
  <c r="A1771" i="22"/>
  <c r="A1772" i="22"/>
  <c r="A1773" i="22"/>
  <c r="A1774" i="22"/>
  <c r="A1775" i="22"/>
  <c r="A1776" i="22"/>
  <c r="A1777" i="22"/>
  <c r="A1778" i="22"/>
  <c r="A1779" i="22"/>
  <c r="A1780" i="22"/>
  <c r="A1781" i="22"/>
  <c r="A1782" i="22"/>
  <c r="A1783" i="22"/>
  <c r="A1784" i="22"/>
  <c r="A1785" i="22"/>
  <c r="A1786" i="22"/>
  <c r="A1787" i="22"/>
  <c r="A1788" i="22"/>
  <c r="A1789" i="22"/>
  <c r="A1790" i="22"/>
  <c r="A1791" i="22"/>
  <c r="A1792" i="22"/>
  <c r="A1793" i="22"/>
  <c r="A1794" i="22"/>
  <c r="A1795" i="22"/>
  <c r="A1796" i="22"/>
  <c r="A1797" i="22"/>
  <c r="A1798" i="22"/>
  <c r="A1799" i="22"/>
  <c r="A1800" i="22"/>
  <c r="A1801" i="22"/>
  <c r="A1802" i="22"/>
  <c r="A1803" i="22"/>
  <c r="A1804" i="22"/>
  <c r="A1805" i="22"/>
  <c r="A1806" i="22"/>
  <c r="A1807" i="22"/>
  <c r="A1808" i="22"/>
  <c r="A1809" i="22"/>
  <c r="A1810" i="22"/>
  <c r="A1811" i="22"/>
  <c r="A1812" i="22"/>
  <c r="A1813" i="22"/>
  <c r="A1814" i="22"/>
  <c r="A1815" i="22"/>
  <c r="A1816" i="22"/>
  <c r="A1817" i="22"/>
  <c r="A1818" i="22"/>
  <c r="A1819" i="22"/>
  <c r="A1820" i="22"/>
  <c r="A1821" i="22"/>
  <c r="A1822" i="22"/>
  <c r="A1823" i="22"/>
  <c r="A1824" i="22"/>
  <c r="A1825" i="22"/>
  <c r="A1826" i="22"/>
  <c r="A1827" i="22"/>
  <c r="A1828" i="22"/>
  <c r="A1829" i="22"/>
  <c r="A1830" i="22"/>
  <c r="A1831" i="22"/>
  <c r="A1832" i="22"/>
  <c r="A1833" i="22"/>
  <c r="A1834" i="22"/>
  <c r="A1835" i="22"/>
  <c r="A1836" i="22"/>
  <c r="A1837" i="22"/>
  <c r="A1838" i="22"/>
  <c r="A1839" i="22"/>
  <c r="A1840" i="22"/>
  <c r="A1841" i="22"/>
  <c r="A1842" i="22"/>
  <c r="A1843" i="22"/>
  <c r="A1844" i="22"/>
  <c r="A1845" i="22"/>
  <c r="A1846" i="22"/>
  <c r="A1847" i="22"/>
  <c r="A1848" i="22"/>
  <c r="A1849" i="22"/>
  <c r="A1850" i="22"/>
  <c r="A1851" i="22"/>
  <c r="A1852" i="22"/>
  <c r="A1853" i="22"/>
  <c r="A1854" i="22"/>
  <c r="A1855" i="22"/>
  <c r="A1856" i="22"/>
  <c r="A1857" i="22"/>
  <c r="A1858" i="22"/>
  <c r="A1859" i="22"/>
  <c r="A1860" i="22"/>
  <c r="A1861" i="22"/>
  <c r="A1862" i="22"/>
  <c r="A1863" i="22"/>
  <c r="A1864" i="22"/>
  <c r="A1865" i="22"/>
  <c r="A1866" i="22"/>
  <c r="A1867" i="22"/>
  <c r="A1868" i="22"/>
  <c r="A1869" i="22"/>
  <c r="A1870" i="22"/>
  <c r="A1871" i="22"/>
  <c r="A1872" i="22"/>
  <c r="A1873" i="22"/>
  <c r="A1874" i="22"/>
  <c r="A1875" i="22"/>
  <c r="A1876" i="22"/>
  <c r="A1877" i="22"/>
  <c r="A1878" i="22"/>
  <c r="A1879" i="22"/>
  <c r="A1880" i="22"/>
  <c r="A1881" i="22"/>
  <c r="A1882" i="22"/>
  <c r="A1883" i="22"/>
  <c r="A1884" i="22"/>
  <c r="A1885" i="22"/>
  <c r="A1886" i="22"/>
  <c r="A1887" i="22"/>
  <c r="A1888" i="22"/>
  <c r="A1889" i="22"/>
  <c r="A1890" i="22"/>
  <c r="A1891" i="22"/>
  <c r="A1892" i="22"/>
  <c r="A1893" i="22"/>
  <c r="A1894" i="22"/>
  <c r="A1895" i="22"/>
  <c r="A1896" i="22"/>
  <c r="A1897" i="22"/>
  <c r="A1898" i="22"/>
  <c r="A1899" i="22"/>
  <c r="A1900" i="22"/>
  <c r="A1901" i="22"/>
  <c r="A1902" i="22"/>
  <c r="A1903" i="22"/>
  <c r="A1904" i="22"/>
  <c r="A1905" i="22"/>
  <c r="A1906" i="22"/>
  <c r="A1907" i="22"/>
  <c r="A1908" i="22"/>
  <c r="A1909" i="22"/>
  <c r="A1910" i="22"/>
  <c r="A1911" i="22"/>
  <c r="A1912" i="22"/>
  <c r="A1913" i="22"/>
  <c r="A1914" i="22"/>
  <c r="A1915" i="22"/>
  <c r="A1916" i="22"/>
  <c r="A1917" i="22"/>
  <c r="A1918" i="22"/>
  <c r="A1919" i="22"/>
  <c r="A1920" i="22"/>
  <c r="A1921" i="22"/>
  <c r="A1922" i="22"/>
  <c r="A1923" i="22"/>
  <c r="A1924" i="22"/>
  <c r="A1925" i="22"/>
  <c r="A1926" i="22"/>
  <c r="A1927" i="22"/>
  <c r="A1928" i="22"/>
  <c r="A1929" i="22"/>
  <c r="A1930" i="22"/>
  <c r="A1931" i="22"/>
  <c r="A1932" i="22"/>
  <c r="A1933" i="22"/>
  <c r="A1934" i="22"/>
  <c r="A1935" i="22"/>
  <c r="A1936" i="22"/>
  <c r="A1937" i="22"/>
  <c r="A1938" i="22"/>
  <c r="A1939" i="22"/>
  <c r="A1940" i="22"/>
  <c r="A1941" i="22"/>
  <c r="A1942" i="22"/>
  <c r="A1943" i="22"/>
  <c r="A1944" i="22"/>
  <c r="A1945" i="22"/>
  <c r="A1946" i="22"/>
  <c r="A1947" i="22"/>
  <c r="A1948" i="22"/>
  <c r="A1949" i="22"/>
  <c r="A1950" i="22"/>
  <c r="A1951" i="22"/>
  <c r="A1952" i="22"/>
  <c r="A1953" i="22"/>
  <c r="A1954" i="22"/>
  <c r="A1955" i="22"/>
  <c r="A1956" i="22"/>
  <c r="A1957" i="22"/>
  <c r="A1958" i="22"/>
  <c r="A1959" i="22"/>
  <c r="A1960" i="22"/>
  <c r="A1961" i="22"/>
  <c r="A1962" i="22"/>
  <c r="A1963" i="22"/>
  <c r="A1964" i="2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6" i="2"/>
  <c r="AE1957" i="2"/>
  <c r="AE1960" i="2"/>
  <c r="AE1961" i="2"/>
  <c r="AE1962" i="2"/>
  <c r="AE1967" i="2"/>
  <c r="AE1971" i="2"/>
  <c r="AE1974" i="2"/>
  <c r="AE1977" i="2"/>
  <c r="AE1982" i="2"/>
  <c r="AE1983" i="2"/>
  <c r="AE1987" i="2"/>
  <c r="AE1988" i="2"/>
  <c r="AE1993" i="2"/>
  <c r="AE1994" i="2"/>
  <c r="AE1996" i="2"/>
  <c r="AE1997" i="2"/>
  <c r="AE1999" i="2"/>
  <c r="AE2001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6" i="2"/>
  <c r="AD1957" i="2"/>
  <c r="AD1960" i="2"/>
  <c r="AD1961" i="2"/>
  <c r="AD1962" i="2"/>
  <c r="AD1967" i="2"/>
  <c r="AD1971" i="2"/>
  <c r="AD1974" i="2"/>
  <c r="AD1977" i="2"/>
  <c r="AD1982" i="2"/>
  <c r="AD1983" i="2"/>
  <c r="AD1987" i="2"/>
  <c r="AD1988" i="2"/>
  <c r="AD1993" i="2"/>
  <c r="AD1994" i="2"/>
  <c r="AD1996" i="2"/>
  <c r="AD1997" i="2"/>
  <c r="AD1999" i="2"/>
  <c r="AD2001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C1101" i="2"/>
  <c r="AC1102" i="2"/>
  <c r="AC1103" i="2"/>
  <c r="AC1104" i="2"/>
  <c r="AC1105" i="2"/>
  <c r="AC1106" i="2"/>
  <c r="AC1107" i="2"/>
  <c r="AC1108" i="2"/>
  <c r="AC1109" i="2"/>
  <c r="AC1110" i="2"/>
  <c r="AC1111" i="2"/>
  <c r="AC1112" i="2"/>
  <c r="AC1113" i="2"/>
  <c r="AC1114" i="2"/>
  <c r="AC1115" i="2"/>
  <c r="AC1116" i="2"/>
  <c r="AC1117" i="2"/>
  <c r="AC1118" i="2"/>
  <c r="AC1119" i="2"/>
  <c r="AC1120" i="2"/>
  <c r="AC1121" i="2"/>
  <c r="AC1122" i="2"/>
  <c r="AC1123" i="2"/>
  <c r="AC1124" i="2"/>
  <c r="AC1125" i="2"/>
  <c r="AC1126" i="2"/>
  <c r="AC1127" i="2"/>
  <c r="AC1128" i="2"/>
  <c r="AC1129" i="2"/>
  <c r="AC1130" i="2"/>
  <c r="AC1131" i="2"/>
  <c r="AC1132" i="2"/>
  <c r="AC1133" i="2"/>
  <c r="AC1134" i="2"/>
  <c r="AC1135" i="2"/>
  <c r="AC1136" i="2"/>
  <c r="AC1137" i="2"/>
  <c r="AC1138" i="2"/>
  <c r="AC1139" i="2"/>
  <c r="AC1140" i="2"/>
  <c r="AC1141" i="2"/>
  <c r="AC1142" i="2"/>
  <c r="AC1143" i="2"/>
  <c r="AC1144" i="2"/>
  <c r="AC1145" i="2"/>
  <c r="AC1146" i="2"/>
  <c r="AC1147" i="2"/>
  <c r="AC1148" i="2"/>
  <c r="AC1149" i="2"/>
  <c r="AC1150" i="2"/>
  <c r="AC1151" i="2"/>
  <c r="AC1152" i="2"/>
  <c r="AC1153" i="2"/>
  <c r="AC1154" i="2"/>
  <c r="AC1155" i="2"/>
  <c r="AC1156" i="2"/>
  <c r="AC1157" i="2"/>
  <c r="AC1158" i="2"/>
  <c r="AC1159" i="2"/>
  <c r="AC1160" i="2"/>
  <c r="AC1161" i="2"/>
  <c r="AC1162" i="2"/>
  <c r="AC1163" i="2"/>
  <c r="AC1164" i="2"/>
  <c r="AC1165" i="2"/>
  <c r="AC1166" i="2"/>
  <c r="AC1167" i="2"/>
  <c r="AC1168" i="2"/>
  <c r="AC1169" i="2"/>
  <c r="AC1170" i="2"/>
  <c r="AC1171" i="2"/>
  <c r="AC1172" i="2"/>
  <c r="AC1173" i="2"/>
  <c r="AC1174" i="2"/>
  <c r="AC1175" i="2"/>
  <c r="AC1176" i="2"/>
  <c r="AC1177" i="2"/>
  <c r="AC1178" i="2"/>
  <c r="AC1179" i="2"/>
  <c r="AC1180" i="2"/>
  <c r="AC1181" i="2"/>
  <c r="AC1182" i="2"/>
  <c r="AC1183" i="2"/>
  <c r="AC1184" i="2"/>
  <c r="AC1185" i="2"/>
  <c r="AC1186" i="2"/>
  <c r="AC1187" i="2"/>
  <c r="AC1188" i="2"/>
  <c r="AC1189" i="2"/>
  <c r="AC1190" i="2"/>
  <c r="AC1191" i="2"/>
  <c r="AC1192" i="2"/>
  <c r="AC1193" i="2"/>
  <c r="AC1194" i="2"/>
  <c r="AC1195" i="2"/>
  <c r="AC1196" i="2"/>
  <c r="AC1197" i="2"/>
  <c r="AC1198" i="2"/>
  <c r="AC1199" i="2"/>
  <c r="AC1200" i="2"/>
  <c r="AC1201" i="2"/>
  <c r="AC1202" i="2"/>
  <c r="AC1203" i="2"/>
  <c r="AC1204" i="2"/>
  <c r="AC1205" i="2"/>
  <c r="AC1206" i="2"/>
  <c r="AC1207" i="2"/>
  <c r="AC1208" i="2"/>
  <c r="AC1209" i="2"/>
  <c r="AC1210" i="2"/>
  <c r="AC1211" i="2"/>
  <c r="AC1212" i="2"/>
  <c r="AC1213" i="2"/>
  <c r="AC1214" i="2"/>
  <c r="AC1215" i="2"/>
  <c r="AC1216" i="2"/>
  <c r="AC1217" i="2"/>
  <c r="AC1218" i="2"/>
  <c r="AC1219" i="2"/>
  <c r="AC1220" i="2"/>
  <c r="AC1221" i="2"/>
  <c r="AC1222" i="2"/>
  <c r="AC1223" i="2"/>
  <c r="AC1224" i="2"/>
  <c r="AC1225" i="2"/>
  <c r="AC1226" i="2"/>
  <c r="AC1227" i="2"/>
  <c r="AC1228" i="2"/>
  <c r="AC1229" i="2"/>
  <c r="AC1230" i="2"/>
  <c r="AC1231" i="2"/>
  <c r="AC1232" i="2"/>
  <c r="AC1233" i="2"/>
  <c r="AC1234" i="2"/>
  <c r="AC1235" i="2"/>
  <c r="AC1236" i="2"/>
  <c r="AC1237" i="2"/>
  <c r="AC1238" i="2"/>
  <c r="AC1239" i="2"/>
  <c r="AC1240" i="2"/>
  <c r="AC1241" i="2"/>
  <c r="AC1242" i="2"/>
  <c r="AC1243" i="2"/>
  <c r="AC1244" i="2"/>
  <c r="AC1245" i="2"/>
  <c r="AC1246" i="2"/>
  <c r="AC1247" i="2"/>
  <c r="AC1248" i="2"/>
  <c r="AC1249" i="2"/>
  <c r="AC1250" i="2"/>
  <c r="AC1251" i="2"/>
  <c r="AC1252" i="2"/>
  <c r="AC1253" i="2"/>
  <c r="AC1254" i="2"/>
  <c r="AC1255" i="2"/>
  <c r="AC1256" i="2"/>
  <c r="AC1257" i="2"/>
  <c r="AC1258" i="2"/>
  <c r="AC1259" i="2"/>
  <c r="AC1260" i="2"/>
  <c r="AC1261" i="2"/>
  <c r="AC1262" i="2"/>
  <c r="AC1263" i="2"/>
  <c r="AC1264" i="2"/>
  <c r="AC1265" i="2"/>
  <c r="AC1266" i="2"/>
  <c r="AC1267" i="2"/>
  <c r="AC1268" i="2"/>
  <c r="AC1269" i="2"/>
  <c r="AC1270" i="2"/>
  <c r="AC1271" i="2"/>
  <c r="AC1272" i="2"/>
  <c r="AC1273" i="2"/>
  <c r="AC1274" i="2"/>
  <c r="AC1275" i="2"/>
  <c r="AC1276" i="2"/>
  <c r="AC1277" i="2"/>
  <c r="AC1278" i="2"/>
  <c r="AC1279" i="2"/>
  <c r="AC1280" i="2"/>
  <c r="AC1281" i="2"/>
  <c r="AC1282" i="2"/>
  <c r="AC1283" i="2"/>
  <c r="AC1284" i="2"/>
  <c r="AC1285" i="2"/>
  <c r="AC1286" i="2"/>
  <c r="AC1287" i="2"/>
  <c r="AC1288" i="2"/>
  <c r="AC1289" i="2"/>
  <c r="AC1290" i="2"/>
  <c r="AC1291" i="2"/>
  <c r="AC1292" i="2"/>
  <c r="AC1293" i="2"/>
  <c r="AC1294" i="2"/>
  <c r="AC1295" i="2"/>
  <c r="AC1296" i="2"/>
  <c r="AC1297" i="2"/>
  <c r="AC1298" i="2"/>
  <c r="AC1299" i="2"/>
  <c r="AC1300" i="2"/>
  <c r="AC1301" i="2"/>
  <c r="AC1302" i="2"/>
  <c r="AC1303" i="2"/>
  <c r="AC1304" i="2"/>
  <c r="AC1305" i="2"/>
  <c r="AC1306" i="2"/>
  <c r="AC1307" i="2"/>
  <c r="AC1308" i="2"/>
  <c r="AC1309" i="2"/>
  <c r="AC1310" i="2"/>
  <c r="AC1311" i="2"/>
  <c r="AC1312" i="2"/>
  <c r="AC1313" i="2"/>
  <c r="AC1314" i="2"/>
  <c r="AC1315" i="2"/>
  <c r="AC1316" i="2"/>
  <c r="AC1317" i="2"/>
  <c r="AC1318" i="2"/>
  <c r="AC1319" i="2"/>
  <c r="AC1320" i="2"/>
  <c r="AC1321" i="2"/>
  <c r="AC1322" i="2"/>
  <c r="AC1323" i="2"/>
  <c r="AC1324" i="2"/>
  <c r="AC1325" i="2"/>
  <c r="AC1326" i="2"/>
  <c r="AC1327" i="2"/>
  <c r="AC1328" i="2"/>
  <c r="AC1329" i="2"/>
  <c r="AC1330" i="2"/>
  <c r="AC1331" i="2"/>
  <c r="AC1332" i="2"/>
  <c r="AC1333" i="2"/>
  <c r="AC1334" i="2"/>
  <c r="AC1335" i="2"/>
  <c r="AC1336" i="2"/>
  <c r="AC1337" i="2"/>
  <c r="AC1338" i="2"/>
  <c r="AC1339" i="2"/>
  <c r="AC1340" i="2"/>
  <c r="AC1341" i="2"/>
  <c r="AC1342" i="2"/>
  <c r="AC1343" i="2"/>
  <c r="AC1344" i="2"/>
  <c r="AC1345" i="2"/>
  <c r="AC1346" i="2"/>
  <c r="AC1347" i="2"/>
  <c r="AC1348" i="2"/>
  <c r="AC1349" i="2"/>
  <c r="AC1350" i="2"/>
  <c r="AC1351" i="2"/>
  <c r="AC1352" i="2"/>
  <c r="AC1353" i="2"/>
  <c r="AC1354" i="2"/>
  <c r="AC1355" i="2"/>
  <c r="AC1356" i="2"/>
  <c r="AC1357" i="2"/>
  <c r="AC1358" i="2"/>
  <c r="AC1359" i="2"/>
  <c r="AC1360" i="2"/>
  <c r="AC1361" i="2"/>
  <c r="AC1362" i="2"/>
  <c r="AC1363" i="2"/>
  <c r="AC1364" i="2"/>
  <c r="AC1365" i="2"/>
  <c r="AC1366" i="2"/>
  <c r="AC1367" i="2"/>
  <c r="AC1368" i="2"/>
  <c r="AC1369" i="2"/>
  <c r="AC1370" i="2"/>
  <c r="AC1371" i="2"/>
  <c r="AC1372" i="2"/>
  <c r="AC1373" i="2"/>
  <c r="AC1374" i="2"/>
  <c r="AC1375" i="2"/>
  <c r="AC1376" i="2"/>
  <c r="AC1377" i="2"/>
  <c r="AC1378" i="2"/>
  <c r="AC1379" i="2"/>
  <c r="AC1380" i="2"/>
  <c r="AC1381" i="2"/>
  <c r="AC1382" i="2"/>
  <c r="AC1383" i="2"/>
  <c r="AC1384" i="2"/>
  <c r="AC1385" i="2"/>
  <c r="AC1386" i="2"/>
  <c r="AC1387" i="2"/>
  <c r="AC1388" i="2"/>
  <c r="AC1389" i="2"/>
  <c r="AC1390" i="2"/>
  <c r="AC1391" i="2"/>
  <c r="AC1392" i="2"/>
  <c r="AC1393" i="2"/>
  <c r="AC1394" i="2"/>
  <c r="AC1395" i="2"/>
  <c r="AC1396" i="2"/>
  <c r="AC1397" i="2"/>
  <c r="AC1398" i="2"/>
  <c r="AC1399" i="2"/>
  <c r="AC1400" i="2"/>
  <c r="AC1401" i="2"/>
  <c r="AC1402" i="2"/>
  <c r="AC1403" i="2"/>
  <c r="AC1404" i="2"/>
  <c r="AC1405" i="2"/>
  <c r="AC1406" i="2"/>
  <c r="AC1407" i="2"/>
  <c r="AC1408" i="2"/>
  <c r="AC1409" i="2"/>
  <c r="AC1410" i="2"/>
  <c r="AC1411" i="2"/>
  <c r="AC1412" i="2"/>
  <c r="AC1413" i="2"/>
  <c r="AC1414" i="2"/>
  <c r="AC1415" i="2"/>
  <c r="AC1416" i="2"/>
  <c r="AC1417" i="2"/>
  <c r="AC1418" i="2"/>
  <c r="AC1419" i="2"/>
  <c r="AC1420" i="2"/>
  <c r="AC1421" i="2"/>
  <c r="AC1422" i="2"/>
  <c r="AC1423" i="2"/>
  <c r="AC1424" i="2"/>
  <c r="AC1425" i="2"/>
  <c r="AC1426" i="2"/>
  <c r="AC1427" i="2"/>
  <c r="AC1428" i="2"/>
  <c r="AC1429" i="2"/>
  <c r="AC1430" i="2"/>
  <c r="AC1431" i="2"/>
  <c r="AC1432" i="2"/>
  <c r="AC1433" i="2"/>
  <c r="AC1434" i="2"/>
  <c r="AC1435" i="2"/>
  <c r="AC1436" i="2"/>
  <c r="AC1437" i="2"/>
  <c r="AC1438" i="2"/>
  <c r="AC1439" i="2"/>
  <c r="AC1440" i="2"/>
  <c r="AC1441" i="2"/>
  <c r="AC1442" i="2"/>
  <c r="AC1443" i="2"/>
  <c r="AC1444" i="2"/>
  <c r="AC1445" i="2"/>
  <c r="AC1446" i="2"/>
  <c r="AC1447" i="2"/>
  <c r="AC1448" i="2"/>
  <c r="AC1449" i="2"/>
  <c r="AC1450" i="2"/>
  <c r="AC1451" i="2"/>
  <c r="AC1452" i="2"/>
  <c r="AC1453" i="2"/>
  <c r="AC1454" i="2"/>
  <c r="AC1455" i="2"/>
  <c r="AC1456" i="2"/>
  <c r="AC1457" i="2"/>
  <c r="AC1458" i="2"/>
  <c r="AC1459" i="2"/>
  <c r="AC1460" i="2"/>
  <c r="AC1461" i="2"/>
  <c r="AC1462" i="2"/>
  <c r="AC1463" i="2"/>
  <c r="AC1464" i="2"/>
  <c r="AC1465" i="2"/>
  <c r="AC1466" i="2"/>
  <c r="AC1467" i="2"/>
  <c r="AC1468" i="2"/>
  <c r="AC1469" i="2"/>
  <c r="AC1470" i="2"/>
  <c r="AC1471" i="2"/>
  <c r="AC1472" i="2"/>
  <c r="AC1473" i="2"/>
  <c r="AC1474" i="2"/>
  <c r="AC1475" i="2"/>
  <c r="AC1476" i="2"/>
  <c r="AC1477" i="2"/>
  <c r="AC1478" i="2"/>
  <c r="AC1479" i="2"/>
  <c r="AC1480" i="2"/>
  <c r="AC1481" i="2"/>
  <c r="AC1482" i="2"/>
  <c r="AC1483" i="2"/>
  <c r="AC1484" i="2"/>
  <c r="AC1485" i="2"/>
  <c r="AC1486" i="2"/>
  <c r="AC1487" i="2"/>
  <c r="AC1488" i="2"/>
  <c r="AC1489" i="2"/>
  <c r="AC1490" i="2"/>
  <c r="AC1491" i="2"/>
  <c r="AC1492" i="2"/>
  <c r="AC1493" i="2"/>
  <c r="AC1494" i="2"/>
  <c r="AC1495" i="2"/>
  <c r="AC1496" i="2"/>
  <c r="AC1497" i="2"/>
  <c r="AC1498" i="2"/>
  <c r="AC1499" i="2"/>
  <c r="AC1500" i="2"/>
  <c r="AC1501" i="2"/>
  <c r="AC1502" i="2"/>
  <c r="AC1503" i="2"/>
  <c r="AC1504" i="2"/>
  <c r="AC1505" i="2"/>
  <c r="AC1506" i="2"/>
  <c r="AC1507" i="2"/>
  <c r="AC1508" i="2"/>
  <c r="AC1509" i="2"/>
  <c r="AC1510" i="2"/>
  <c r="AC1511" i="2"/>
  <c r="AC1512" i="2"/>
  <c r="AC1513" i="2"/>
  <c r="AC1514" i="2"/>
  <c r="AC1515" i="2"/>
  <c r="AC1516" i="2"/>
  <c r="AC1517" i="2"/>
  <c r="AC1518" i="2"/>
  <c r="AC1519" i="2"/>
  <c r="AC1520" i="2"/>
  <c r="AC1521" i="2"/>
  <c r="AC1522" i="2"/>
  <c r="AC1523" i="2"/>
  <c r="AC1524" i="2"/>
  <c r="AC1525" i="2"/>
  <c r="AC1526" i="2"/>
  <c r="AC1527" i="2"/>
  <c r="AC1528" i="2"/>
  <c r="AC1529" i="2"/>
  <c r="AC1530" i="2"/>
  <c r="AC1531" i="2"/>
  <c r="AC1532" i="2"/>
  <c r="AC1533" i="2"/>
  <c r="AC1534" i="2"/>
  <c r="AC1535" i="2"/>
  <c r="AC1536" i="2"/>
  <c r="AC1537" i="2"/>
  <c r="AC1538" i="2"/>
  <c r="AC1539" i="2"/>
  <c r="AC1540" i="2"/>
  <c r="AC1541" i="2"/>
  <c r="AC1542" i="2"/>
  <c r="AC1543" i="2"/>
  <c r="AC1544" i="2"/>
  <c r="AC1545" i="2"/>
  <c r="AC1546" i="2"/>
  <c r="AC1547" i="2"/>
  <c r="AC1548" i="2"/>
  <c r="AC1549" i="2"/>
  <c r="AC1550" i="2"/>
  <c r="AC1551" i="2"/>
  <c r="AC1552" i="2"/>
  <c r="AC1553" i="2"/>
  <c r="AC1554" i="2"/>
  <c r="AC1555" i="2"/>
  <c r="AC1556" i="2"/>
  <c r="AC1557" i="2"/>
  <c r="AC1558" i="2"/>
  <c r="AC1559" i="2"/>
  <c r="AC1560" i="2"/>
  <c r="AC1561" i="2"/>
  <c r="AC1562" i="2"/>
  <c r="AC1563" i="2"/>
  <c r="AC1564" i="2"/>
  <c r="AC1565" i="2"/>
  <c r="AC1566" i="2"/>
  <c r="AC1567" i="2"/>
  <c r="AC1568" i="2"/>
  <c r="AC1569" i="2"/>
  <c r="AC1570" i="2"/>
  <c r="AC1571" i="2"/>
  <c r="AC1572" i="2"/>
  <c r="AC1573" i="2"/>
  <c r="AC1574" i="2"/>
  <c r="AC1575" i="2"/>
  <c r="AC1576" i="2"/>
  <c r="AC1577" i="2"/>
  <c r="AC1578" i="2"/>
  <c r="AC1579" i="2"/>
  <c r="AC1580" i="2"/>
  <c r="AC1581" i="2"/>
  <c r="AC1582" i="2"/>
  <c r="AC1583" i="2"/>
  <c r="AC1584" i="2"/>
  <c r="AC1585" i="2"/>
  <c r="AC1586" i="2"/>
  <c r="AC1587" i="2"/>
  <c r="AC1588" i="2"/>
  <c r="AC1589" i="2"/>
  <c r="AC1590" i="2"/>
  <c r="AC1591" i="2"/>
  <c r="AC1592" i="2"/>
  <c r="AC1593" i="2"/>
  <c r="AC1594" i="2"/>
  <c r="AC1595" i="2"/>
  <c r="AC1596" i="2"/>
  <c r="AC1597" i="2"/>
  <c r="AC1598" i="2"/>
  <c r="AC1599" i="2"/>
  <c r="AC1600" i="2"/>
  <c r="AC1601" i="2"/>
  <c r="AC1602" i="2"/>
  <c r="AC1603" i="2"/>
  <c r="AC1604" i="2"/>
  <c r="AC1605" i="2"/>
  <c r="AC1606" i="2"/>
  <c r="AC1607" i="2"/>
  <c r="AC1608" i="2"/>
  <c r="AC1609" i="2"/>
  <c r="AC1610" i="2"/>
  <c r="AC1611" i="2"/>
  <c r="AC1612" i="2"/>
  <c r="AC1613" i="2"/>
  <c r="AC1614" i="2"/>
  <c r="AC1615" i="2"/>
  <c r="AC1616" i="2"/>
  <c r="AC1617" i="2"/>
  <c r="AC1618" i="2"/>
  <c r="AC1619" i="2"/>
  <c r="AC1620" i="2"/>
  <c r="AC1621" i="2"/>
  <c r="AC1622" i="2"/>
  <c r="AC1623" i="2"/>
  <c r="AC1624" i="2"/>
  <c r="AC1625" i="2"/>
  <c r="AC1626" i="2"/>
  <c r="AC1627" i="2"/>
  <c r="AC1628" i="2"/>
  <c r="AC1629" i="2"/>
  <c r="AC1630" i="2"/>
  <c r="AC1631" i="2"/>
  <c r="AC1632" i="2"/>
  <c r="AC1633" i="2"/>
  <c r="AC1634" i="2"/>
  <c r="AC1635" i="2"/>
  <c r="AC1636" i="2"/>
  <c r="AC1637" i="2"/>
  <c r="AC1638" i="2"/>
  <c r="AC1639" i="2"/>
  <c r="AC1640" i="2"/>
  <c r="AC1641" i="2"/>
  <c r="AC1642" i="2"/>
  <c r="AC1643" i="2"/>
  <c r="AC1644" i="2"/>
  <c r="AC1645" i="2"/>
  <c r="AC1646" i="2"/>
  <c r="AC1647" i="2"/>
  <c r="AC1648" i="2"/>
  <c r="AC1649" i="2"/>
  <c r="AC1650" i="2"/>
  <c r="AC1651" i="2"/>
  <c r="AC1652" i="2"/>
  <c r="AC1653" i="2"/>
  <c r="AC1654" i="2"/>
  <c r="AC1655" i="2"/>
  <c r="AC1656" i="2"/>
  <c r="AC1657" i="2"/>
  <c r="AC1658" i="2"/>
  <c r="AC1659" i="2"/>
  <c r="AC1660" i="2"/>
  <c r="AC1661" i="2"/>
  <c r="AC1662" i="2"/>
  <c r="AC1663" i="2"/>
  <c r="AC1664" i="2"/>
  <c r="AC1665" i="2"/>
  <c r="AC1666" i="2"/>
  <c r="AC1667" i="2"/>
  <c r="AC1668" i="2"/>
  <c r="AC1669" i="2"/>
  <c r="AC1670" i="2"/>
  <c r="AC1671" i="2"/>
  <c r="AC1672" i="2"/>
  <c r="AC1673" i="2"/>
  <c r="AC1674" i="2"/>
  <c r="AC1675" i="2"/>
  <c r="AC1676" i="2"/>
  <c r="AC1677" i="2"/>
  <c r="AC1678" i="2"/>
  <c r="AC1679" i="2"/>
  <c r="AC1680" i="2"/>
  <c r="AC1681" i="2"/>
  <c r="AC1682" i="2"/>
  <c r="AC1683" i="2"/>
  <c r="AC1684" i="2"/>
  <c r="AC1685" i="2"/>
  <c r="AC1686" i="2"/>
  <c r="AC1687" i="2"/>
  <c r="AC1688" i="2"/>
  <c r="AC1689" i="2"/>
  <c r="AC1690" i="2"/>
  <c r="AC1691" i="2"/>
  <c r="AC1692" i="2"/>
  <c r="AC1693" i="2"/>
  <c r="AC1694" i="2"/>
  <c r="AC1695" i="2"/>
  <c r="AC1696" i="2"/>
  <c r="AC1697" i="2"/>
  <c r="AC1698" i="2"/>
  <c r="AC1699" i="2"/>
  <c r="AC1700" i="2"/>
  <c r="AC1701" i="2"/>
  <c r="AC1702" i="2"/>
  <c r="AC1703" i="2"/>
  <c r="AC1704" i="2"/>
  <c r="AC1705" i="2"/>
  <c r="AC1706" i="2"/>
  <c r="AC1707" i="2"/>
  <c r="AC1708" i="2"/>
  <c r="AC1709" i="2"/>
  <c r="AC1710" i="2"/>
  <c r="AC1711" i="2"/>
  <c r="AC1712" i="2"/>
  <c r="AC1713" i="2"/>
  <c r="AC1714" i="2"/>
  <c r="AC1715" i="2"/>
  <c r="AC1716" i="2"/>
  <c r="AC1717" i="2"/>
  <c r="AC1718" i="2"/>
  <c r="AC1719" i="2"/>
  <c r="AC1720" i="2"/>
  <c r="AC1721" i="2"/>
  <c r="AC1722" i="2"/>
  <c r="AC1723" i="2"/>
  <c r="AC1724" i="2"/>
  <c r="AC1725" i="2"/>
  <c r="AC1726" i="2"/>
  <c r="AC1727" i="2"/>
  <c r="AC1728" i="2"/>
  <c r="AC1729" i="2"/>
  <c r="AC1730" i="2"/>
  <c r="AC1731" i="2"/>
  <c r="AC1732" i="2"/>
  <c r="AC1733" i="2"/>
  <c r="AC1734" i="2"/>
  <c r="AC1735" i="2"/>
  <c r="AC1736" i="2"/>
  <c r="AC1737" i="2"/>
  <c r="AC1738" i="2"/>
  <c r="AC1739" i="2"/>
  <c r="AC1740" i="2"/>
  <c r="AC1741" i="2"/>
  <c r="AC1742" i="2"/>
  <c r="AC1743" i="2"/>
  <c r="AC1744" i="2"/>
  <c r="AC1745" i="2"/>
  <c r="AC1746" i="2"/>
  <c r="AC1747" i="2"/>
  <c r="AC1748" i="2"/>
  <c r="AC1749" i="2"/>
  <c r="AC1750" i="2"/>
  <c r="AC1751" i="2"/>
  <c r="AC1752" i="2"/>
  <c r="AC1753" i="2"/>
  <c r="AC1754" i="2"/>
  <c r="AC1755" i="2"/>
  <c r="AC1756" i="2"/>
  <c r="AC1757" i="2"/>
  <c r="AC1758" i="2"/>
  <c r="AC1759" i="2"/>
  <c r="AC1760" i="2"/>
  <c r="AC1761" i="2"/>
  <c r="AC1762" i="2"/>
  <c r="AC1763" i="2"/>
  <c r="AC1764" i="2"/>
  <c r="AC1765" i="2"/>
  <c r="AC1766" i="2"/>
  <c r="AC1767" i="2"/>
  <c r="AC1768" i="2"/>
  <c r="AC1769" i="2"/>
  <c r="AC1770" i="2"/>
  <c r="AC1771" i="2"/>
  <c r="AC1772" i="2"/>
  <c r="AC1773" i="2"/>
  <c r="AC1774" i="2"/>
  <c r="AC1775" i="2"/>
  <c r="AC1776" i="2"/>
  <c r="AC1777" i="2"/>
  <c r="AC1778" i="2"/>
  <c r="AC1779" i="2"/>
  <c r="AC1780" i="2"/>
  <c r="AC1781" i="2"/>
  <c r="AC1782" i="2"/>
  <c r="AC1783" i="2"/>
  <c r="AC1784" i="2"/>
  <c r="AC1785" i="2"/>
  <c r="AC1786" i="2"/>
  <c r="AC1787" i="2"/>
  <c r="AC1788" i="2"/>
  <c r="AC1789" i="2"/>
  <c r="AC1790" i="2"/>
  <c r="AC1791" i="2"/>
  <c r="AC1792" i="2"/>
  <c r="AC1793" i="2"/>
  <c r="AC1794" i="2"/>
  <c r="AC1795" i="2"/>
  <c r="AC1796" i="2"/>
  <c r="AC1797" i="2"/>
  <c r="AC1798" i="2"/>
  <c r="AC1799" i="2"/>
  <c r="AC1800" i="2"/>
  <c r="AC1801" i="2"/>
  <c r="AC1802" i="2"/>
  <c r="AC1803" i="2"/>
  <c r="AC1804" i="2"/>
  <c r="AC1805" i="2"/>
  <c r="AC1806" i="2"/>
  <c r="AC1807" i="2"/>
  <c r="AC1808" i="2"/>
  <c r="AC1809" i="2"/>
  <c r="AC1810" i="2"/>
  <c r="AC1811" i="2"/>
  <c r="AC1812" i="2"/>
  <c r="AC1813" i="2"/>
  <c r="AC1814" i="2"/>
  <c r="AC1815" i="2"/>
  <c r="AC1816" i="2"/>
  <c r="AC1817" i="2"/>
  <c r="AC1818" i="2"/>
  <c r="AC1819" i="2"/>
  <c r="AC1820" i="2"/>
  <c r="AC1821" i="2"/>
  <c r="AC1822" i="2"/>
  <c r="AC1823" i="2"/>
  <c r="AC1824" i="2"/>
  <c r="AC1825" i="2"/>
  <c r="AC1826" i="2"/>
  <c r="AC1827" i="2"/>
  <c r="AC1828" i="2"/>
  <c r="AC1829" i="2"/>
  <c r="AC1830" i="2"/>
  <c r="AC1831" i="2"/>
  <c r="AC1832" i="2"/>
  <c r="AC1833" i="2"/>
  <c r="AC1834" i="2"/>
  <c r="AC1835" i="2"/>
  <c r="AC1836" i="2"/>
  <c r="AC1837" i="2"/>
  <c r="AC1838" i="2"/>
  <c r="AC1839" i="2"/>
  <c r="AC1840" i="2"/>
  <c r="AC1841" i="2"/>
  <c r="AC1842" i="2"/>
  <c r="AC1843" i="2"/>
  <c r="AC1844" i="2"/>
  <c r="AC1845" i="2"/>
  <c r="AC1846" i="2"/>
  <c r="AC1847" i="2"/>
  <c r="AC1848" i="2"/>
  <c r="AC1849" i="2"/>
  <c r="AC1850" i="2"/>
  <c r="AC1851" i="2"/>
  <c r="AC1852" i="2"/>
  <c r="AC1853" i="2"/>
  <c r="AC1854" i="2"/>
  <c r="AC1855" i="2"/>
  <c r="AC1856" i="2"/>
  <c r="AC1857" i="2"/>
  <c r="AC1858" i="2"/>
  <c r="AC1859" i="2"/>
  <c r="AC1860" i="2"/>
  <c r="AC1861" i="2"/>
  <c r="AC1862" i="2"/>
  <c r="AC1863" i="2"/>
  <c r="AC1864" i="2"/>
  <c r="AC1865" i="2"/>
  <c r="AC1866" i="2"/>
  <c r="AC1867" i="2"/>
  <c r="AC1868" i="2"/>
  <c r="AC1869" i="2"/>
  <c r="AC1870" i="2"/>
  <c r="AC1871" i="2"/>
  <c r="AC1872" i="2"/>
  <c r="AC1873" i="2"/>
  <c r="AC1874" i="2"/>
  <c r="AC1875" i="2"/>
  <c r="AC1876" i="2"/>
  <c r="AC1877" i="2"/>
  <c r="AC1878" i="2"/>
  <c r="AC1879" i="2"/>
  <c r="AC1880" i="2"/>
  <c r="AC1881" i="2"/>
  <c r="AC1882" i="2"/>
  <c r="AC1883" i="2"/>
  <c r="AC1884" i="2"/>
  <c r="AC1885" i="2"/>
  <c r="AC1886" i="2"/>
  <c r="AC1887" i="2"/>
  <c r="AC1888" i="2"/>
  <c r="AC1889" i="2"/>
  <c r="AC1890" i="2"/>
  <c r="AC1891" i="2"/>
  <c r="AC1892" i="2"/>
  <c r="AC1893" i="2"/>
  <c r="AC1894" i="2"/>
  <c r="AC1895" i="2"/>
  <c r="AC1896" i="2"/>
  <c r="AC1897" i="2"/>
  <c r="AC1898" i="2"/>
  <c r="AC1899" i="2"/>
  <c r="AC1900" i="2"/>
  <c r="AC1901" i="2"/>
  <c r="AC1902" i="2"/>
  <c r="AC1903" i="2"/>
  <c r="AC1904" i="2"/>
  <c r="AC1905" i="2"/>
  <c r="AC1906" i="2"/>
  <c r="AC1907" i="2"/>
  <c r="AC1908" i="2"/>
  <c r="AC1909" i="2"/>
  <c r="AC1910" i="2"/>
  <c r="AC1911" i="2"/>
  <c r="AC1912" i="2"/>
  <c r="AC1913" i="2"/>
  <c r="AC1914" i="2"/>
  <c r="AC1915" i="2"/>
  <c r="AC1916" i="2"/>
  <c r="AC1917" i="2"/>
  <c r="AC1918" i="2"/>
  <c r="AC1919" i="2"/>
  <c r="AC1920" i="2"/>
  <c r="AC1921" i="2"/>
  <c r="AC1922" i="2"/>
  <c r="AC1923" i="2"/>
  <c r="AC1924" i="2"/>
  <c r="AC1925" i="2"/>
  <c r="AC1926" i="2"/>
  <c r="AC1927" i="2"/>
  <c r="AC1928" i="2"/>
  <c r="AC1929" i="2"/>
  <c r="AC1930" i="2"/>
  <c r="AC1931" i="2"/>
  <c r="AC1932" i="2"/>
  <c r="AC1933" i="2"/>
  <c r="AC1934" i="2"/>
  <c r="AC1935" i="2"/>
  <c r="AC1936" i="2"/>
  <c r="AC1937" i="2"/>
  <c r="AC1938" i="2"/>
  <c r="AC1939" i="2"/>
  <c r="AC1940" i="2"/>
  <c r="AC1941" i="2"/>
  <c r="AC1942" i="2"/>
  <c r="AC1943" i="2"/>
  <c r="AC1944" i="2"/>
  <c r="AC1945" i="2"/>
  <c r="AC1946" i="2"/>
  <c r="AC1947" i="2"/>
  <c r="AC1948" i="2"/>
  <c r="AC1949" i="2"/>
  <c r="AC1950" i="2"/>
  <c r="AC1951" i="2"/>
  <c r="AC1956" i="2"/>
  <c r="AC1957" i="2"/>
  <c r="AC1960" i="2"/>
  <c r="AC1961" i="2"/>
  <c r="AC1962" i="2"/>
  <c r="AC1967" i="2"/>
  <c r="AC1971" i="2"/>
  <c r="AC1974" i="2"/>
  <c r="AC1977" i="2"/>
  <c r="AC1982" i="2"/>
  <c r="AC1983" i="2"/>
  <c r="AC1987" i="2"/>
  <c r="AC1988" i="2"/>
  <c r="AC1993" i="2"/>
  <c r="AC1994" i="2"/>
  <c r="AC1996" i="2"/>
  <c r="AC1997" i="2"/>
  <c r="AC1999" i="2"/>
  <c r="AC2001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6" i="2"/>
  <c r="AB1957" i="2"/>
  <c r="AB1960" i="2"/>
  <c r="AB1961" i="2"/>
  <c r="AB1962" i="2"/>
  <c r="AB1967" i="2"/>
  <c r="AB1971" i="2"/>
  <c r="AB1974" i="2"/>
  <c r="AB1977" i="2"/>
  <c r="AB1982" i="2"/>
  <c r="AB1983" i="2"/>
  <c r="AB1987" i="2"/>
  <c r="AB1988" i="2"/>
  <c r="AB1993" i="2"/>
  <c r="AB1994" i="2"/>
  <c r="AB1996" i="2"/>
  <c r="AB1997" i="2"/>
  <c r="AB1999" i="2"/>
  <c r="AB2001" i="2"/>
  <c r="F3" i="11"/>
  <c r="G3" i="11" s="1"/>
  <c r="F4" i="11"/>
  <c r="G4" i="11" s="1"/>
  <c r="F5" i="11"/>
  <c r="G5" i="11" s="1"/>
  <c r="F6" i="11"/>
  <c r="G6" i="11" s="1"/>
  <c r="F7" i="11"/>
  <c r="G7" i="11" s="1"/>
  <c r="F8" i="11"/>
  <c r="G8" i="11" s="1"/>
  <c r="F9" i="11"/>
  <c r="G9" i="11" s="1"/>
  <c r="F10" i="11"/>
  <c r="G10" i="11" s="1"/>
  <c r="F11" i="11"/>
  <c r="G11" i="11" s="1"/>
  <c r="F12" i="11"/>
  <c r="G12" i="11" s="1"/>
  <c r="F13" i="11"/>
  <c r="G13" i="11" s="1"/>
  <c r="F14" i="11"/>
  <c r="G14" i="11" s="1"/>
  <c r="F15" i="11"/>
  <c r="G15" i="11" s="1"/>
  <c r="F16" i="11"/>
  <c r="G16" i="11" s="1"/>
  <c r="F18" i="11"/>
  <c r="G18" i="11" s="1"/>
  <c r="F20" i="11"/>
  <c r="G20" i="11" s="1"/>
  <c r="F21" i="11"/>
  <c r="G21" i="11" s="1"/>
  <c r="F23" i="11"/>
  <c r="G23" i="11" s="1"/>
  <c r="F24" i="11"/>
  <c r="G24" i="11" s="1"/>
  <c r="F25" i="11"/>
  <c r="G25" i="11" s="1"/>
  <c r="F26" i="11"/>
  <c r="G26" i="11" s="1"/>
  <c r="F27" i="11"/>
  <c r="G27" i="11" s="1"/>
  <c r="F28" i="11"/>
  <c r="G28" i="11" s="1"/>
  <c r="F29" i="11"/>
  <c r="G29" i="11" s="1"/>
  <c r="F30" i="11"/>
  <c r="G30" i="11" s="1"/>
  <c r="F31" i="11"/>
  <c r="G31" i="11" s="1"/>
  <c r="F32" i="11"/>
  <c r="G32" i="11" s="1"/>
  <c r="F33" i="11"/>
  <c r="G33" i="11" s="1"/>
  <c r="F34" i="11"/>
  <c r="G34" i="11" s="1"/>
  <c r="F35" i="11"/>
  <c r="G35" i="11" s="1"/>
  <c r="F36" i="11"/>
  <c r="G36" i="11" s="1"/>
  <c r="F37" i="11"/>
  <c r="G37" i="11" s="1"/>
  <c r="F38" i="11"/>
  <c r="G38" i="11" s="1"/>
  <c r="F40" i="11"/>
  <c r="G40" i="11" s="1"/>
  <c r="F41" i="11"/>
  <c r="G41" i="11" s="1"/>
  <c r="F42" i="11"/>
  <c r="G42" i="11" s="1"/>
  <c r="F43" i="11"/>
  <c r="G43" i="11" s="1"/>
  <c r="F44" i="11"/>
  <c r="G44" i="11" s="1"/>
  <c r="F45" i="11"/>
  <c r="G45" i="11" s="1"/>
  <c r="F48" i="11"/>
  <c r="G48" i="11" s="1"/>
  <c r="F49" i="11"/>
  <c r="G49" i="11" s="1"/>
  <c r="F50" i="11"/>
  <c r="G50" i="11" s="1"/>
  <c r="F51" i="11"/>
  <c r="G51" i="11" s="1"/>
  <c r="F52" i="11"/>
  <c r="G52" i="11" s="1"/>
  <c r="F53" i="11"/>
  <c r="G53" i="11" s="1"/>
  <c r="F54" i="11"/>
  <c r="G54" i="11" s="1"/>
  <c r="F55" i="11"/>
  <c r="G55" i="11" s="1"/>
  <c r="F56" i="11"/>
  <c r="G56" i="11" s="1"/>
  <c r="F57" i="11"/>
  <c r="G57" i="11" s="1"/>
  <c r="F58" i="11"/>
  <c r="G58" i="11" s="1"/>
  <c r="F59" i="11"/>
  <c r="G59" i="11" s="1"/>
  <c r="F60" i="11"/>
  <c r="G60" i="11" s="1"/>
  <c r="F61" i="11"/>
  <c r="G61" i="11" s="1"/>
  <c r="F62" i="11"/>
  <c r="G62" i="11" s="1"/>
  <c r="F63" i="11"/>
  <c r="G63" i="11" s="1"/>
  <c r="F64" i="11"/>
  <c r="G64" i="11" s="1"/>
  <c r="F65" i="11"/>
  <c r="G65" i="11" s="1"/>
  <c r="F67" i="11"/>
  <c r="G67" i="11" s="1"/>
  <c r="F68" i="11"/>
  <c r="G68" i="11" s="1"/>
  <c r="F69" i="11"/>
  <c r="G69" i="11" s="1"/>
  <c r="F70" i="11"/>
  <c r="G70" i="11" s="1"/>
  <c r="F72" i="11"/>
  <c r="G72" i="11" s="1"/>
  <c r="F73" i="11"/>
  <c r="G73" i="11" s="1"/>
  <c r="F74" i="11"/>
  <c r="G74" i="11" s="1"/>
  <c r="F75" i="11"/>
  <c r="G75" i="11" s="1"/>
  <c r="F76" i="11"/>
  <c r="G76" i="11" s="1"/>
  <c r="F77" i="11"/>
  <c r="G77" i="11" s="1"/>
  <c r="F80" i="11"/>
  <c r="G80" i="11" s="1"/>
  <c r="F81" i="11"/>
  <c r="G81" i="11" s="1"/>
  <c r="F82" i="11"/>
  <c r="G82" i="11" s="1"/>
  <c r="F83" i="11"/>
  <c r="G83" i="11" s="1"/>
  <c r="F84" i="11"/>
  <c r="G84" i="11" s="1"/>
  <c r="F85" i="11"/>
  <c r="G85" i="11" s="1"/>
  <c r="F87" i="11"/>
  <c r="G87" i="11" s="1"/>
  <c r="F88" i="11"/>
  <c r="G88" i="11" s="1"/>
  <c r="F89" i="11"/>
  <c r="G89" i="11" s="1"/>
  <c r="F90" i="11"/>
  <c r="G90" i="11" s="1"/>
  <c r="F91" i="11"/>
  <c r="G91" i="11" s="1"/>
  <c r="F92" i="11"/>
  <c r="G92" i="11" s="1"/>
  <c r="F94" i="11"/>
  <c r="G94" i="11" s="1"/>
  <c r="F95" i="11"/>
  <c r="G95" i="11" s="1"/>
  <c r="F96" i="11"/>
  <c r="G96" i="11" s="1"/>
  <c r="F97" i="11"/>
  <c r="G97" i="11" s="1"/>
  <c r="F98" i="11"/>
  <c r="G98" i="11" s="1"/>
  <c r="F99" i="11"/>
  <c r="G99" i="11" s="1"/>
  <c r="F100" i="11"/>
  <c r="G100" i="11" s="1"/>
  <c r="F101" i="11"/>
  <c r="G101" i="11" s="1"/>
  <c r="F102" i="11"/>
  <c r="G102" i="11" s="1"/>
  <c r="F103" i="11"/>
  <c r="G103" i="11" s="1"/>
  <c r="F104" i="11"/>
  <c r="G104" i="11" s="1"/>
  <c r="F105" i="11"/>
  <c r="G105" i="11" s="1"/>
  <c r="F106" i="11"/>
  <c r="G106" i="11" s="1"/>
  <c r="F107" i="11"/>
  <c r="G107" i="11" s="1"/>
  <c r="F108" i="11"/>
  <c r="G108" i="11" s="1"/>
  <c r="F109" i="11"/>
  <c r="G109" i="11" s="1"/>
  <c r="F110" i="11"/>
  <c r="G110" i="11" s="1"/>
  <c r="F111" i="11"/>
  <c r="G111" i="11" s="1"/>
  <c r="F112" i="11"/>
  <c r="G112" i="11" s="1"/>
  <c r="F113" i="11"/>
  <c r="G113" i="11" s="1"/>
  <c r="F114" i="11"/>
  <c r="G114" i="11" s="1"/>
  <c r="F115" i="11"/>
  <c r="G115" i="11" s="1"/>
  <c r="F116" i="11"/>
  <c r="G116" i="11" s="1"/>
  <c r="F117" i="11"/>
  <c r="G117" i="11" s="1"/>
  <c r="F118" i="11"/>
  <c r="G118" i="11" s="1"/>
  <c r="F119" i="11"/>
  <c r="G119" i="11" s="1"/>
  <c r="F120" i="11"/>
  <c r="G120" i="11" s="1"/>
  <c r="F121" i="11"/>
  <c r="G121" i="11" s="1"/>
  <c r="F123" i="11"/>
  <c r="G123" i="11" s="1"/>
  <c r="F124" i="11"/>
  <c r="G124" i="11" s="1"/>
  <c r="F125" i="11"/>
  <c r="G125" i="11" s="1"/>
  <c r="F126" i="11"/>
  <c r="G126" i="11" s="1"/>
  <c r="F127" i="11"/>
  <c r="G127" i="11" s="1"/>
  <c r="F128" i="11"/>
  <c r="G128" i="11" s="1"/>
  <c r="F129" i="11"/>
  <c r="G129" i="11" s="1"/>
  <c r="F130" i="11"/>
  <c r="G130" i="11" s="1"/>
  <c r="F131" i="11"/>
  <c r="G131" i="11" s="1"/>
  <c r="F132" i="11"/>
  <c r="G132" i="11" s="1"/>
  <c r="F133" i="11"/>
  <c r="G133" i="11" s="1"/>
  <c r="F134" i="11"/>
  <c r="G134" i="11" s="1"/>
  <c r="F135" i="11"/>
  <c r="G135" i="11" s="1"/>
  <c r="F136" i="11"/>
  <c r="G136" i="11" s="1"/>
  <c r="F137" i="11"/>
  <c r="G137" i="11" s="1"/>
  <c r="F138" i="11"/>
  <c r="G138" i="11" s="1"/>
  <c r="F139" i="11"/>
  <c r="G139" i="11" s="1"/>
  <c r="F140" i="11"/>
  <c r="G140" i="11" s="1"/>
  <c r="F141" i="11"/>
  <c r="G141" i="11" s="1"/>
  <c r="F143" i="11"/>
  <c r="G143" i="11" s="1"/>
  <c r="F144" i="11"/>
  <c r="G144" i="11" s="1"/>
  <c r="F145" i="11"/>
  <c r="G145" i="11" s="1"/>
  <c r="F146" i="11"/>
  <c r="G146" i="11" s="1"/>
  <c r="F148" i="11"/>
  <c r="G148" i="11" s="1"/>
  <c r="F149" i="11"/>
  <c r="G149" i="11" s="1"/>
  <c r="F150" i="11"/>
  <c r="G150" i="11" s="1"/>
  <c r="F151" i="11"/>
  <c r="G151" i="11" s="1"/>
  <c r="F152" i="11"/>
  <c r="G152" i="11" s="1"/>
  <c r="F153" i="11"/>
  <c r="G153" i="11" s="1"/>
  <c r="F154" i="11"/>
  <c r="G154" i="11" s="1"/>
  <c r="F155" i="11"/>
  <c r="G155" i="11" s="1"/>
  <c r="F156" i="11"/>
  <c r="G156" i="11" s="1"/>
  <c r="F157" i="11"/>
  <c r="G157" i="11" s="1"/>
  <c r="F158" i="11"/>
  <c r="G158" i="11" s="1"/>
  <c r="F159" i="11"/>
  <c r="G159" i="11" s="1"/>
  <c r="F160" i="11"/>
  <c r="G160" i="11" s="1"/>
  <c r="F161" i="11"/>
  <c r="G161" i="11" s="1"/>
  <c r="F162" i="11"/>
  <c r="G162" i="11" s="1"/>
  <c r="F163" i="11"/>
  <c r="G163" i="11" s="1"/>
  <c r="F164" i="11"/>
  <c r="G164" i="11" s="1"/>
  <c r="F165" i="11"/>
  <c r="G165" i="11" s="1"/>
  <c r="F166" i="11"/>
  <c r="G166" i="11" s="1"/>
  <c r="F167" i="11"/>
  <c r="G167" i="11" s="1"/>
  <c r="F168" i="11"/>
  <c r="G168" i="11" s="1"/>
  <c r="F169" i="11"/>
  <c r="G169" i="11" s="1"/>
  <c r="F170" i="11"/>
  <c r="G170" i="11" s="1"/>
  <c r="F171" i="11"/>
  <c r="G171" i="11" s="1"/>
  <c r="F172" i="11"/>
  <c r="G172" i="11" s="1"/>
  <c r="F173" i="11"/>
  <c r="G173" i="11" s="1"/>
  <c r="F174" i="11"/>
  <c r="G174" i="11" s="1"/>
  <c r="F175" i="11"/>
  <c r="G175" i="11" s="1"/>
  <c r="F176" i="11"/>
  <c r="G176" i="11" s="1"/>
  <c r="F177" i="11"/>
  <c r="G177" i="11" s="1"/>
  <c r="F178" i="11"/>
  <c r="G178" i="11" s="1"/>
  <c r="F179" i="11"/>
  <c r="G179" i="11" s="1"/>
  <c r="F180" i="11"/>
  <c r="G180" i="11" s="1"/>
  <c r="F181" i="11"/>
  <c r="G181" i="11" s="1"/>
  <c r="F182" i="11"/>
  <c r="G182" i="11" s="1"/>
  <c r="F183" i="11"/>
  <c r="G183" i="11" s="1"/>
  <c r="F184" i="11"/>
  <c r="G184" i="11" s="1"/>
  <c r="F185" i="11"/>
  <c r="G185" i="11" s="1"/>
  <c r="F186" i="11"/>
  <c r="G186" i="11" s="1"/>
  <c r="F187" i="11"/>
  <c r="G187" i="11" s="1"/>
  <c r="F188" i="11"/>
  <c r="G188" i="11" s="1"/>
  <c r="F189" i="11"/>
  <c r="G189" i="11" s="1"/>
  <c r="F190" i="11"/>
  <c r="G190" i="11" s="1"/>
  <c r="F191" i="11"/>
  <c r="G191" i="11" s="1"/>
  <c r="F192" i="11"/>
  <c r="G192" i="11" s="1"/>
  <c r="F193" i="11"/>
  <c r="G193" i="11" s="1"/>
  <c r="F194" i="11"/>
  <c r="G194" i="11" s="1"/>
  <c r="F195" i="11"/>
  <c r="G195" i="11" s="1"/>
  <c r="F196" i="11"/>
  <c r="G196" i="11" s="1"/>
  <c r="F197" i="11"/>
  <c r="G197" i="11" s="1"/>
  <c r="F198" i="11"/>
  <c r="G198" i="11" s="1"/>
  <c r="F199" i="11"/>
  <c r="G199" i="11" s="1"/>
  <c r="F200" i="11"/>
  <c r="G200" i="11" s="1"/>
  <c r="F201" i="11"/>
  <c r="G201" i="11" s="1"/>
  <c r="F202" i="11"/>
  <c r="G202" i="11" s="1"/>
  <c r="F204" i="11"/>
  <c r="G204" i="11" s="1"/>
  <c r="F205" i="11"/>
  <c r="G205" i="11" s="1"/>
  <c r="F206" i="11"/>
  <c r="G206" i="11" s="1"/>
  <c r="F207" i="11"/>
  <c r="G207" i="11" s="1"/>
  <c r="F208" i="11"/>
  <c r="G208" i="11" s="1"/>
  <c r="F209" i="11"/>
  <c r="G209" i="11" s="1"/>
  <c r="F210" i="11"/>
  <c r="G210" i="11" s="1"/>
  <c r="F211" i="11"/>
  <c r="G211" i="11" s="1"/>
  <c r="F212" i="11"/>
  <c r="G212" i="11" s="1"/>
  <c r="F213" i="11"/>
  <c r="G213" i="11" s="1"/>
  <c r="F214" i="11"/>
  <c r="G214" i="11" s="1"/>
  <c r="F215" i="11"/>
  <c r="G215" i="11" s="1"/>
  <c r="F216" i="11"/>
  <c r="G216" i="11" s="1"/>
  <c r="F217" i="11"/>
  <c r="G217" i="11" s="1"/>
  <c r="F218" i="11"/>
  <c r="G218" i="11" s="1"/>
  <c r="F219" i="11"/>
  <c r="G219" i="11" s="1"/>
  <c r="F220" i="11"/>
  <c r="G220" i="11" s="1"/>
  <c r="F221" i="11"/>
  <c r="G221" i="11" s="1"/>
  <c r="F222" i="11"/>
  <c r="G222" i="11" s="1"/>
  <c r="F223" i="11"/>
  <c r="G223" i="11" s="1"/>
  <c r="F224" i="11"/>
  <c r="G224" i="11" s="1"/>
  <c r="F225" i="11"/>
  <c r="G225" i="11" s="1"/>
  <c r="F226" i="11"/>
  <c r="G226" i="11" s="1"/>
  <c r="F227" i="11"/>
  <c r="G227" i="11" s="1"/>
  <c r="F228" i="11"/>
  <c r="G228" i="11" s="1"/>
  <c r="F229" i="11"/>
  <c r="G229" i="11" s="1"/>
  <c r="F230" i="11"/>
  <c r="G230" i="11" s="1"/>
  <c r="F231" i="11"/>
  <c r="G231" i="11" s="1"/>
  <c r="F232" i="11"/>
  <c r="G232" i="11" s="1"/>
  <c r="F233" i="11"/>
  <c r="G233" i="11" s="1"/>
  <c r="F234" i="11"/>
  <c r="G234" i="11" s="1"/>
  <c r="F235" i="11"/>
  <c r="G235" i="11" s="1"/>
  <c r="F236" i="11"/>
  <c r="G236" i="11" s="1"/>
  <c r="F237" i="11"/>
  <c r="G237" i="11" s="1"/>
  <c r="F238" i="11"/>
  <c r="G238" i="11" s="1"/>
  <c r="F239" i="11"/>
  <c r="G239" i="11" s="1"/>
  <c r="F240" i="11"/>
  <c r="G240" i="11" s="1"/>
  <c r="F241" i="11"/>
  <c r="G241" i="11" s="1"/>
  <c r="F242" i="11"/>
  <c r="G242" i="11" s="1"/>
  <c r="F243" i="11"/>
  <c r="G243" i="11" s="1"/>
  <c r="F244" i="11"/>
  <c r="G244" i="11" s="1"/>
  <c r="F245" i="11"/>
  <c r="G245" i="11" s="1"/>
  <c r="F246" i="11"/>
  <c r="G246" i="11" s="1"/>
  <c r="F247" i="11"/>
  <c r="G247" i="11" s="1"/>
  <c r="F248" i="11"/>
  <c r="G248" i="11" s="1"/>
  <c r="F249" i="11"/>
  <c r="G249" i="11" s="1"/>
  <c r="F250" i="11"/>
  <c r="G250" i="11" s="1"/>
  <c r="F251" i="11"/>
  <c r="G251" i="11" s="1"/>
  <c r="F253" i="11"/>
  <c r="G253" i="11" s="1"/>
  <c r="F254" i="11"/>
  <c r="G254" i="11" s="1"/>
  <c r="F255" i="11"/>
  <c r="G255" i="11" s="1"/>
  <c r="F256" i="11"/>
  <c r="G256" i="11" s="1"/>
  <c r="F257" i="11"/>
  <c r="G257" i="11" s="1"/>
  <c r="F259" i="11"/>
  <c r="G259" i="11" s="1"/>
  <c r="F260" i="11"/>
  <c r="G260" i="11" s="1"/>
  <c r="F261" i="11"/>
  <c r="G261" i="11" s="1"/>
  <c r="F262" i="11"/>
  <c r="G262" i="11" s="1"/>
  <c r="F263" i="11"/>
  <c r="G263" i="11" s="1"/>
  <c r="F264" i="11"/>
  <c r="G264" i="11" s="1"/>
  <c r="F265" i="11"/>
  <c r="G265" i="11" s="1"/>
  <c r="F266" i="11"/>
  <c r="G266" i="11" s="1"/>
  <c r="F267" i="11"/>
  <c r="G267" i="11" s="1"/>
  <c r="F268" i="11"/>
  <c r="G268" i="11" s="1"/>
  <c r="F269" i="11"/>
  <c r="G269" i="11" s="1"/>
  <c r="F270" i="11"/>
  <c r="G270" i="11" s="1"/>
  <c r="F271" i="11"/>
  <c r="G271" i="11" s="1"/>
  <c r="F272" i="11"/>
  <c r="G272" i="11" s="1"/>
  <c r="F273" i="11"/>
  <c r="G273" i="11" s="1"/>
  <c r="F274" i="11"/>
  <c r="G274" i="11" s="1"/>
  <c r="F275" i="11"/>
  <c r="G275" i="11" s="1"/>
  <c r="F276" i="11"/>
  <c r="G276" i="11" s="1"/>
  <c r="F277" i="11"/>
  <c r="G277" i="11" s="1"/>
  <c r="F278" i="11"/>
  <c r="G278" i="11" s="1"/>
  <c r="F279" i="11"/>
  <c r="G279" i="11" s="1"/>
  <c r="F280" i="11"/>
  <c r="G280" i="11" s="1"/>
  <c r="F281" i="11"/>
  <c r="G281" i="11" s="1"/>
  <c r="F282" i="11"/>
  <c r="G282" i="11" s="1"/>
  <c r="F283" i="11"/>
  <c r="G283" i="11" s="1"/>
  <c r="F284" i="11"/>
  <c r="G284" i="11" s="1"/>
  <c r="F285" i="11"/>
  <c r="G285" i="11" s="1"/>
  <c r="F286" i="11"/>
  <c r="G286" i="11" s="1"/>
  <c r="F287" i="11"/>
  <c r="G287" i="11" s="1"/>
  <c r="F288" i="11"/>
  <c r="G288" i="11" s="1"/>
  <c r="F289" i="11"/>
  <c r="G289" i="11" s="1"/>
  <c r="F290" i="11"/>
  <c r="G290" i="11" s="1"/>
  <c r="F291" i="11"/>
  <c r="G291" i="11" s="1"/>
  <c r="F292" i="11"/>
  <c r="G292" i="11" s="1"/>
  <c r="F293" i="11"/>
  <c r="G293" i="11" s="1"/>
  <c r="F294" i="11"/>
  <c r="G294" i="11" s="1"/>
  <c r="F295" i="11"/>
  <c r="G295" i="11" s="1"/>
  <c r="F296" i="11"/>
  <c r="G296" i="11" s="1"/>
  <c r="F297" i="11"/>
  <c r="G297" i="11" s="1"/>
  <c r="F298" i="11"/>
  <c r="G298" i="11" s="1"/>
  <c r="F299" i="11"/>
  <c r="G299" i="11" s="1"/>
  <c r="F300" i="11"/>
  <c r="G300" i="11" s="1"/>
  <c r="F301" i="11"/>
  <c r="G301" i="11" s="1"/>
  <c r="F302" i="11"/>
  <c r="G302" i="11" s="1"/>
  <c r="F304" i="11"/>
  <c r="G304" i="11" s="1"/>
  <c r="F305" i="11"/>
  <c r="G305" i="11" s="1"/>
  <c r="F307" i="11"/>
  <c r="G307" i="11" s="1"/>
  <c r="F308" i="11"/>
  <c r="G308" i="11" s="1"/>
  <c r="F309" i="11"/>
  <c r="G309" i="11" s="1"/>
  <c r="F310" i="11"/>
  <c r="G310" i="11" s="1"/>
  <c r="F311" i="11"/>
  <c r="G311" i="11" s="1"/>
  <c r="F312" i="11"/>
  <c r="G312" i="11" s="1"/>
  <c r="F313" i="11"/>
  <c r="G313" i="11" s="1"/>
  <c r="F314" i="11"/>
  <c r="G314" i="11" s="1"/>
  <c r="F315" i="11"/>
  <c r="G315" i="11" s="1"/>
  <c r="F317" i="11"/>
  <c r="G317" i="11" s="1"/>
  <c r="F318" i="11"/>
  <c r="G318" i="11" s="1"/>
  <c r="F319" i="11"/>
  <c r="G319" i="11" s="1"/>
  <c r="F321" i="11"/>
  <c r="G321" i="11" s="1"/>
  <c r="F322" i="11"/>
  <c r="G322" i="11" s="1"/>
  <c r="F323" i="11"/>
  <c r="G323" i="11" s="1"/>
  <c r="F324" i="11"/>
  <c r="G324" i="11" s="1"/>
  <c r="F325" i="11"/>
  <c r="G325" i="11" s="1"/>
  <c r="F326" i="11"/>
  <c r="G326" i="11" s="1"/>
  <c r="F327" i="11"/>
  <c r="G327" i="11" s="1"/>
  <c r="F328" i="11"/>
  <c r="G328" i="11" s="1"/>
  <c r="F329" i="11"/>
  <c r="G329" i="11" s="1"/>
  <c r="F330" i="11"/>
  <c r="G330" i="11" s="1"/>
  <c r="F331" i="11"/>
  <c r="G331" i="11" s="1"/>
  <c r="F332" i="11"/>
  <c r="G332" i="11" s="1"/>
  <c r="F333" i="11"/>
  <c r="G333" i="11" s="1"/>
  <c r="F334" i="11"/>
  <c r="G334" i="11" s="1"/>
  <c r="F335" i="11"/>
  <c r="G335" i="11" s="1"/>
  <c r="F336" i="11"/>
  <c r="G336" i="11" s="1"/>
  <c r="F337" i="11"/>
  <c r="G337" i="11" s="1"/>
  <c r="F338" i="11"/>
  <c r="G338" i="11" s="1"/>
  <c r="F339" i="11"/>
  <c r="G339" i="11" s="1"/>
  <c r="F340" i="11"/>
  <c r="G340" i="11" s="1"/>
  <c r="F341" i="11"/>
  <c r="G341" i="11" s="1"/>
  <c r="F342" i="11"/>
  <c r="G342" i="11" s="1"/>
  <c r="F343" i="11"/>
  <c r="G343" i="11" s="1"/>
  <c r="F344" i="11"/>
  <c r="G344" i="11" s="1"/>
  <c r="F345" i="11"/>
  <c r="G345" i="11" s="1"/>
  <c r="F346" i="11"/>
  <c r="G346" i="11" s="1"/>
  <c r="F347" i="11"/>
  <c r="G347" i="11" s="1"/>
  <c r="F349" i="11"/>
  <c r="G349" i="11" s="1"/>
  <c r="F350" i="11"/>
  <c r="G350" i="11" s="1"/>
  <c r="F351" i="11"/>
  <c r="G351" i="11" s="1"/>
  <c r="F352" i="11"/>
  <c r="G352" i="11" s="1"/>
  <c r="F353" i="11"/>
  <c r="G353" i="11" s="1"/>
  <c r="F355" i="11"/>
  <c r="G355" i="11" s="1"/>
  <c r="F356" i="11"/>
  <c r="G356" i="11" s="1"/>
  <c r="F357" i="11"/>
  <c r="G357" i="11" s="1"/>
  <c r="F358" i="11"/>
  <c r="G358" i="11" s="1"/>
  <c r="F360" i="11"/>
  <c r="G360" i="11" s="1"/>
  <c r="F361" i="11"/>
  <c r="G361" i="11" s="1"/>
  <c r="F363" i="11"/>
  <c r="G363" i="11" s="1"/>
  <c r="F364" i="11"/>
  <c r="G364" i="11" s="1"/>
  <c r="F365" i="11"/>
  <c r="G365" i="11" s="1"/>
  <c r="F367" i="11"/>
  <c r="G367" i="11" s="1"/>
  <c r="F368" i="11"/>
  <c r="G368" i="11" s="1"/>
  <c r="F369" i="11"/>
  <c r="G369" i="11" s="1"/>
  <c r="F370" i="11"/>
  <c r="G370" i="11" s="1"/>
  <c r="F371" i="11"/>
  <c r="G371" i="11" s="1"/>
  <c r="F372" i="11"/>
  <c r="G372" i="11" s="1"/>
  <c r="F373" i="11"/>
  <c r="G373" i="11" s="1"/>
  <c r="F374" i="11"/>
  <c r="G374" i="11" s="1"/>
  <c r="F375" i="11"/>
  <c r="G375" i="11" s="1"/>
  <c r="F376" i="11"/>
  <c r="G376" i="11" s="1"/>
  <c r="F377" i="11"/>
  <c r="G377" i="11" s="1"/>
  <c r="F378" i="11"/>
  <c r="G378" i="11" s="1"/>
  <c r="F379" i="11"/>
  <c r="G379" i="11" s="1"/>
  <c r="F380" i="11"/>
  <c r="G380" i="11" s="1"/>
  <c r="F381" i="11"/>
  <c r="G381" i="11" s="1"/>
  <c r="F382" i="11"/>
  <c r="G382" i="11" s="1"/>
  <c r="F383" i="11"/>
  <c r="G383" i="11" s="1"/>
  <c r="F384" i="11"/>
  <c r="G384" i="11" s="1"/>
  <c r="F385" i="11"/>
  <c r="G385" i="11" s="1"/>
  <c r="F386" i="11"/>
  <c r="G386" i="11" s="1"/>
  <c r="F387" i="11"/>
  <c r="G387" i="11" s="1"/>
  <c r="F388" i="11"/>
  <c r="G388" i="11" s="1"/>
  <c r="F389" i="11"/>
  <c r="G389" i="11" s="1"/>
  <c r="F390" i="11"/>
  <c r="G390" i="11" s="1"/>
  <c r="F391" i="11"/>
  <c r="G391" i="11" s="1"/>
  <c r="F392" i="11"/>
  <c r="G392" i="11" s="1"/>
  <c r="F393" i="11"/>
  <c r="G393" i="11" s="1"/>
  <c r="F394" i="11"/>
  <c r="G394" i="11" s="1"/>
  <c r="F395" i="11"/>
  <c r="G395" i="11" s="1"/>
  <c r="F396" i="11"/>
  <c r="G396" i="11" s="1"/>
  <c r="F397" i="11"/>
  <c r="G397" i="11" s="1"/>
  <c r="F398" i="11"/>
  <c r="G398" i="11" s="1"/>
  <c r="F399" i="11"/>
  <c r="G399" i="11" s="1"/>
  <c r="F400" i="11"/>
  <c r="G400" i="11" s="1"/>
  <c r="F401" i="11"/>
  <c r="G401" i="11" s="1"/>
  <c r="F402" i="11"/>
  <c r="G402" i="11" s="1"/>
  <c r="F403" i="11"/>
  <c r="G403" i="11" s="1"/>
  <c r="F404" i="11"/>
  <c r="G404" i="11" s="1"/>
  <c r="F405" i="11"/>
  <c r="G405" i="11" s="1"/>
  <c r="F407" i="11"/>
  <c r="G407" i="11" s="1"/>
  <c r="F408" i="11"/>
  <c r="G408" i="11" s="1"/>
  <c r="F409" i="11"/>
  <c r="G409" i="11" s="1"/>
  <c r="F410" i="11"/>
  <c r="G410" i="11" s="1"/>
  <c r="F411" i="11"/>
  <c r="G411" i="11" s="1"/>
  <c r="F412" i="11"/>
  <c r="G412" i="11" s="1"/>
  <c r="F413" i="11"/>
  <c r="G413" i="11" s="1"/>
  <c r="F414" i="11"/>
  <c r="G414" i="11" s="1"/>
  <c r="F415" i="11"/>
  <c r="G415" i="11" s="1"/>
  <c r="F416" i="11"/>
  <c r="G416" i="11" s="1"/>
  <c r="F417" i="11"/>
  <c r="G417" i="11" s="1"/>
  <c r="F418" i="11"/>
  <c r="G418" i="11" s="1"/>
  <c r="F419" i="11"/>
  <c r="G419" i="11" s="1"/>
  <c r="F420" i="11"/>
  <c r="G420" i="11" s="1"/>
  <c r="F422" i="11"/>
  <c r="G422" i="11" s="1"/>
  <c r="F423" i="11"/>
  <c r="G423" i="11" s="1"/>
  <c r="F424" i="11"/>
  <c r="G424" i="11" s="1"/>
  <c r="F425" i="11"/>
  <c r="G425" i="11" s="1"/>
  <c r="F426" i="11"/>
  <c r="G426" i="11" s="1"/>
  <c r="F428" i="11"/>
  <c r="G428" i="11" s="1"/>
  <c r="F429" i="11"/>
  <c r="G429" i="11" s="1"/>
  <c r="F430" i="11"/>
  <c r="G430" i="11" s="1"/>
  <c r="F431" i="11"/>
  <c r="G431" i="11" s="1"/>
  <c r="F432" i="11"/>
  <c r="G432" i="11" s="1"/>
  <c r="F433" i="11"/>
  <c r="G433" i="11" s="1"/>
  <c r="F434" i="11"/>
  <c r="G434" i="11" s="1"/>
  <c r="F435" i="11"/>
  <c r="G435" i="11" s="1"/>
  <c r="F436" i="11"/>
  <c r="G436" i="11" s="1"/>
  <c r="F437" i="11"/>
  <c r="G437" i="11" s="1"/>
  <c r="F438" i="11"/>
  <c r="G438" i="11" s="1"/>
  <c r="F439" i="11"/>
  <c r="G439" i="11" s="1"/>
  <c r="F440" i="11"/>
  <c r="G440" i="11" s="1"/>
  <c r="F441" i="11"/>
  <c r="G441" i="11" s="1"/>
  <c r="F442" i="11"/>
  <c r="G442" i="11" s="1"/>
  <c r="F444" i="11"/>
  <c r="G444" i="11" s="1"/>
  <c r="F445" i="11"/>
  <c r="G445" i="11" s="1"/>
  <c r="F446" i="11"/>
  <c r="G446" i="11" s="1"/>
  <c r="F447" i="11"/>
  <c r="G447" i="11" s="1"/>
  <c r="F448" i="11"/>
  <c r="G448" i="11" s="1"/>
  <c r="F449" i="11"/>
  <c r="G449" i="11" s="1"/>
  <c r="F450" i="11"/>
  <c r="G450" i="11" s="1"/>
  <c r="F451" i="11"/>
  <c r="G451" i="11" s="1"/>
  <c r="F452" i="11"/>
  <c r="G452" i="11" s="1"/>
  <c r="F453" i="11"/>
  <c r="G453" i="11" s="1"/>
  <c r="F454" i="11"/>
  <c r="G454" i="11" s="1"/>
  <c r="F455" i="11"/>
  <c r="G455" i="11" s="1"/>
  <c r="F456" i="11"/>
  <c r="G456" i="11" s="1"/>
  <c r="F457" i="11"/>
  <c r="G457" i="11" s="1"/>
  <c r="F458" i="11"/>
  <c r="G458" i="11" s="1"/>
  <c r="F459" i="11"/>
  <c r="G459" i="11" s="1"/>
  <c r="F460" i="11"/>
  <c r="G460" i="11" s="1"/>
  <c r="F461" i="11"/>
  <c r="G461" i="11" s="1"/>
  <c r="F462" i="11"/>
  <c r="G462" i="11" s="1"/>
  <c r="F463" i="11"/>
  <c r="G463" i="11" s="1"/>
  <c r="F464" i="11"/>
  <c r="G464" i="11" s="1"/>
  <c r="F465" i="11"/>
  <c r="G465" i="11" s="1"/>
  <c r="F466" i="11"/>
  <c r="G466" i="11" s="1"/>
  <c r="F467" i="11"/>
  <c r="G467" i="11" s="1"/>
  <c r="F468" i="11"/>
  <c r="G468" i="11" s="1"/>
  <c r="F469" i="11"/>
  <c r="G469" i="11" s="1"/>
  <c r="F470" i="11"/>
  <c r="G470" i="11" s="1"/>
  <c r="F471" i="11"/>
  <c r="G471" i="11" s="1"/>
  <c r="F472" i="11"/>
  <c r="G472" i="11" s="1"/>
  <c r="F473" i="11"/>
  <c r="G473" i="11" s="1"/>
  <c r="F474" i="11"/>
  <c r="G474" i="11" s="1"/>
  <c r="F475" i="11"/>
  <c r="G475" i="11" s="1"/>
  <c r="F476" i="11"/>
  <c r="G476" i="11" s="1"/>
  <c r="F477" i="11"/>
  <c r="G477" i="11" s="1"/>
  <c r="F478" i="11"/>
  <c r="G478" i="11" s="1"/>
  <c r="F479" i="11"/>
  <c r="G479" i="11" s="1"/>
  <c r="F480" i="11"/>
  <c r="G480" i="11" s="1"/>
  <c r="F481" i="11"/>
  <c r="G481" i="11" s="1"/>
  <c r="F482" i="11"/>
  <c r="G482" i="11" s="1"/>
  <c r="F483" i="11"/>
  <c r="G483" i="11" s="1"/>
  <c r="F484" i="11"/>
  <c r="G484" i="11" s="1"/>
  <c r="F485" i="11"/>
  <c r="G485" i="11" s="1"/>
  <c r="F486" i="11"/>
  <c r="G486" i="11" s="1"/>
  <c r="F487" i="11"/>
  <c r="G487" i="11" s="1"/>
  <c r="F488" i="11"/>
  <c r="G488" i="11" s="1"/>
  <c r="F489" i="11"/>
  <c r="G489" i="11" s="1"/>
  <c r="F490" i="11"/>
  <c r="G490" i="11" s="1"/>
  <c r="F491" i="11"/>
  <c r="G491" i="11" s="1"/>
  <c r="F492" i="11"/>
  <c r="G492" i="11" s="1"/>
  <c r="F493" i="11"/>
  <c r="G493" i="11" s="1"/>
  <c r="F494" i="11"/>
  <c r="G494" i="11" s="1"/>
  <c r="F496" i="11"/>
  <c r="G496" i="11" s="1"/>
  <c r="F497" i="11"/>
  <c r="G497" i="11" s="1"/>
  <c r="F498" i="11"/>
  <c r="G498" i="11" s="1"/>
  <c r="F499" i="11"/>
  <c r="G499" i="11" s="1"/>
  <c r="F500" i="11"/>
  <c r="G500" i="11" s="1"/>
  <c r="F501" i="11"/>
  <c r="G501" i="11" s="1"/>
  <c r="F502" i="11"/>
  <c r="G502" i="11" s="1"/>
  <c r="F503" i="11"/>
  <c r="G503" i="11" s="1"/>
  <c r="F504" i="11"/>
  <c r="G504" i="11" s="1"/>
  <c r="F505" i="11"/>
  <c r="G505" i="11" s="1"/>
  <c r="F506" i="11"/>
  <c r="G506" i="11" s="1"/>
  <c r="F507" i="11"/>
  <c r="G507" i="11" s="1"/>
  <c r="F508" i="11"/>
  <c r="G508" i="11" s="1"/>
  <c r="F510" i="11"/>
  <c r="G510" i="11" s="1"/>
  <c r="F511" i="11"/>
  <c r="G511" i="11" s="1"/>
  <c r="F512" i="11"/>
  <c r="G512" i="11" s="1"/>
  <c r="F513" i="11"/>
  <c r="G513" i="11" s="1"/>
  <c r="F514" i="11"/>
  <c r="G514" i="11" s="1"/>
  <c r="F515" i="11"/>
  <c r="G515" i="11" s="1"/>
  <c r="F516" i="11"/>
  <c r="G516" i="11" s="1"/>
  <c r="F517" i="11"/>
  <c r="G517" i="11" s="1"/>
  <c r="F518" i="11"/>
  <c r="G518" i="11" s="1"/>
  <c r="F519" i="11"/>
  <c r="G519" i="11" s="1"/>
  <c r="F521" i="11"/>
  <c r="G521" i="11" s="1"/>
  <c r="F522" i="11"/>
  <c r="G522" i="11" s="1"/>
  <c r="F523" i="11"/>
  <c r="G523" i="11" s="1"/>
  <c r="F524" i="11"/>
  <c r="G524" i="11" s="1"/>
  <c r="F525" i="11"/>
  <c r="G525" i="11" s="1"/>
  <c r="F526" i="11"/>
  <c r="G526" i="11" s="1"/>
  <c r="F527" i="11"/>
  <c r="G527" i="11" s="1"/>
  <c r="F528" i="11"/>
  <c r="G528" i="11" s="1"/>
  <c r="F529" i="11"/>
  <c r="G529" i="11" s="1"/>
  <c r="F530" i="11"/>
  <c r="G530" i="11" s="1"/>
  <c r="F531" i="11"/>
  <c r="G531" i="11" s="1"/>
  <c r="F532" i="11"/>
  <c r="G532" i="11" s="1"/>
  <c r="F533" i="11"/>
  <c r="G533" i="11" s="1"/>
  <c r="F534" i="11"/>
  <c r="G534" i="11" s="1"/>
  <c r="F535" i="11"/>
  <c r="G535" i="11" s="1"/>
  <c r="F536" i="11"/>
  <c r="G536" i="11" s="1"/>
  <c r="F537" i="11"/>
  <c r="G537" i="11" s="1"/>
  <c r="F538" i="11"/>
  <c r="G538" i="11" s="1"/>
  <c r="F539" i="11"/>
  <c r="G539" i="11" s="1"/>
  <c r="F540" i="11"/>
  <c r="G540" i="11" s="1"/>
  <c r="F541" i="11"/>
  <c r="G541" i="11" s="1"/>
  <c r="F542" i="11"/>
  <c r="G542" i="11" s="1"/>
  <c r="F543" i="11"/>
  <c r="G543" i="11" s="1"/>
  <c r="F544" i="11"/>
  <c r="G544" i="11" s="1"/>
  <c r="F545" i="11"/>
  <c r="G545" i="11" s="1"/>
  <c r="F546" i="11"/>
  <c r="G546" i="11" s="1"/>
  <c r="F548" i="11"/>
  <c r="G548" i="11" s="1"/>
  <c r="F549" i="11"/>
  <c r="G549" i="11" s="1"/>
  <c r="F550" i="11"/>
  <c r="G550" i="11" s="1"/>
  <c r="F551" i="11"/>
  <c r="G551" i="11" s="1"/>
  <c r="F552" i="11"/>
  <c r="G552" i="11" s="1"/>
  <c r="F553" i="11"/>
  <c r="G553" i="11" s="1"/>
  <c r="F554" i="11"/>
  <c r="G554" i="11" s="1"/>
  <c r="F555" i="11"/>
  <c r="G555" i="11" s="1"/>
  <c r="F557" i="11"/>
  <c r="G557" i="11" s="1"/>
  <c r="F559" i="11"/>
  <c r="G559" i="11" s="1"/>
  <c r="F560" i="11"/>
  <c r="G560" i="11" s="1"/>
  <c r="F561" i="11"/>
  <c r="G561" i="11" s="1"/>
  <c r="F562" i="11"/>
  <c r="G562" i="11" s="1"/>
  <c r="F563" i="11"/>
  <c r="G563" i="11" s="1"/>
  <c r="F564" i="11"/>
  <c r="G564" i="11" s="1"/>
  <c r="F565" i="11"/>
  <c r="G565" i="11" s="1"/>
  <c r="F566" i="11"/>
  <c r="G566" i="11" s="1"/>
  <c r="F567" i="11"/>
  <c r="G567" i="11" s="1"/>
  <c r="F568" i="11"/>
  <c r="G568" i="11" s="1"/>
  <c r="F569" i="11"/>
  <c r="G569" i="11" s="1"/>
  <c r="F570" i="11"/>
  <c r="G570" i="11" s="1"/>
  <c r="F571" i="11"/>
  <c r="G571" i="11" s="1"/>
  <c r="F573" i="11"/>
  <c r="G573" i="11" s="1"/>
  <c r="F574" i="11"/>
  <c r="G574" i="11" s="1"/>
  <c r="F575" i="11"/>
  <c r="G575" i="11" s="1"/>
  <c r="F576" i="11"/>
  <c r="G576" i="11" s="1"/>
  <c r="F577" i="11"/>
  <c r="G577" i="11" s="1"/>
  <c r="F578" i="11"/>
  <c r="G578" i="11" s="1"/>
  <c r="F579" i="11"/>
  <c r="G579" i="11" s="1"/>
  <c r="F580" i="11"/>
  <c r="G580" i="11" s="1"/>
  <c r="F581" i="11"/>
  <c r="G581" i="11" s="1"/>
  <c r="F582" i="11"/>
  <c r="G582" i="11" s="1"/>
  <c r="F583" i="11"/>
  <c r="G583" i="11" s="1"/>
  <c r="F584" i="11"/>
  <c r="G584" i="11" s="1"/>
  <c r="F585" i="11"/>
  <c r="G585" i="11" s="1"/>
  <c r="F586" i="11"/>
  <c r="G586" i="11" s="1"/>
  <c r="F587" i="11"/>
  <c r="G587" i="11" s="1"/>
  <c r="F588" i="11"/>
  <c r="G588" i="11" s="1"/>
  <c r="F589" i="11"/>
  <c r="G589" i="11" s="1"/>
  <c r="F590" i="11"/>
  <c r="G590" i="11" s="1"/>
  <c r="F591" i="11"/>
  <c r="G591" i="11" s="1"/>
  <c r="F592" i="11"/>
  <c r="G592" i="11" s="1"/>
  <c r="F593" i="11"/>
  <c r="G593" i="11" s="1"/>
  <c r="F595" i="11"/>
  <c r="G595" i="11" s="1"/>
  <c r="F596" i="11"/>
  <c r="G596" i="11" s="1"/>
  <c r="F597" i="11"/>
  <c r="G597" i="11" s="1"/>
  <c r="F598" i="11"/>
  <c r="G598" i="11" s="1"/>
  <c r="F599" i="11"/>
  <c r="G599" i="11" s="1"/>
  <c r="F601" i="11"/>
  <c r="G601" i="11" s="1"/>
  <c r="F602" i="11"/>
  <c r="G602" i="11" s="1"/>
  <c r="F603" i="11"/>
  <c r="G603" i="11" s="1"/>
  <c r="F604" i="11"/>
  <c r="G604" i="11" s="1"/>
  <c r="F605" i="11"/>
  <c r="G605" i="11" s="1"/>
  <c r="F606" i="11"/>
  <c r="G606" i="11" s="1"/>
  <c r="F607" i="11"/>
  <c r="G607" i="11" s="1"/>
  <c r="F608" i="11"/>
  <c r="G608" i="11" s="1"/>
  <c r="F609" i="11"/>
  <c r="G609" i="11" s="1"/>
  <c r="F610" i="11"/>
  <c r="G610" i="11" s="1"/>
  <c r="F611" i="11"/>
  <c r="G611" i="11" s="1"/>
  <c r="F612" i="11"/>
  <c r="G612" i="11" s="1"/>
  <c r="F613" i="11"/>
  <c r="G613" i="11" s="1"/>
  <c r="F614" i="11"/>
  <c r="G614" i="11" s="1"/>
  <c r="F615" i="11"/>
  <c r="G615" i="11" s="1"/>
  <c r="F616" i="11"/>
  <c r="G616" i="11" s="1"/>
  <c r="F617" i="11"/>
  <c r="G617" i="11" s="1"/>
  <c r="F618" i="11"/>
  <c r="G618" i="11" s="1"/>
  <c r="F619" i="11"/>
  <c r="G619" i="11" s="1"/>
  <c r="F620" i="11"/>
  <c r="G620" i="11" s="1"/>
  <c r="F622" i="11"/>
  <c r="G622" i="11" s="1"/>
  <c r="F623" i="11"/>
  <c r="G623" i="11" s="1"/>
  <c r="F624" i="11"/>
  <c r="G624" i="11" s="1"/>
  <c r="F625" i="11"/>
  <c r="G625" i="11" s="1"/>
  <c r="F626" i="11"/>
  <c r="G626" i="11" s="1"/>
  <c r="F627" i="11"/>
  <c r="G627" i="11" s="1"/>
  <c r="F628" i="11"/>
  <c r="G628" i="11" s="1"/>
  <c r="F629" i="11"/>
  <c r="G629" i="11" s="1"/>
  <c r="F630" i="11"/>
  <c r="G630" i="11" s="1"/>
  <c r="F631" i="11"/>
  <c r="G631" i="11" s="1"/>
  <c r="F632" i="11"/>
  <c r="G632" i="11" s="1"/>
  <c r="F633" i="11"/>
  <c r="G633" i="11" s="1"/>
  <c r="F634" i="11"/>
  <c r="G634" i="11" s="1"/>
  <c r="F635" i="11"/>
  <c r="G635" i="11" s="1"/>
  <c r="F636" i="11"/>
  <c r="G636" i="11" s="1"/>
  <c r="F637" i="11"/>
  <c r="G637" i="11" s="1"/>
  <c r="F639" i="11"/>
  <c r="G639" i="11" s="1"/>
  <c r="F640" i="11"/>
  <c r="G640" i="11" s="1"/>
  <c r="F641" i="11"/>
  <c r="G641" i="11" s="1"/>
  <c r="F642" i="11"/>
  <c r="G642" i="11" s="1"/>
  <c r="F643" i="11"/>
  <c r="G643" i="11" s="1"/>
  <c r="F644" i="11"/>
  <c r="G644" i="11" s="1"/>
  <c r="F645" i="11"/>
  <c r="G645" i="11" s="1"/>
  <c r="F646" i="11"/>
  <c r="G646" i="11" s="1"/>
  <c r="F647" i="11"/>
  <c r="G647" i="11" s="1"/>
  <c r="F648" i="11"/>
  <c r="G648" i="11" s="1"/>
  <c r="F649" i="11"/>
  <c r="G649" i="11" s="1"/>
  <c r="F650" i="11"/>
  <c r="G650" i="11" s="1"/>
  <c r="F651" i="11"/>
  <c r="G651" i="11" s="1"/>
  <c r="F652" i="11"/>
  <c r="G652" i="11" s="1"/>
  <c r="F653" i="11"/>
  <c r="G653" i="11" s="1"/>
  <c r="F654" i="11"/>
  <c r="G654" i="11" s="1"/>
  <c r="F655" i="11"/>
  <c r="G655" i="11" s="1"/>
  <c r="F656" i="11"/>
  <c r="G656" i="11" s="1"/>
  <c r="F657" i="11"/>
  <c r="G657" i="11" s="1"/>
  <c r="F658" i="11"/>
  <c r="G658" i="11" s="1"/>
  <c r="F659" i="11"/>
  <c r="G659" i="11" s="1"/>
  <c r="F660" i="11"/>
  <c r="G660" i="11" s="1"/>
  <c r="F661" i="11"/>
  <c r="G661" i="11" s="1"/>
  <c r="F662" i="11"/>
  <c r="G662" i="11" s="1"/>
  <c r="F663" i="11"/>
  <c r="G663" i="11" s="1"/>
  <c r="F664" i="11"/>
  <c r="G664" i="11" s="1"/>
  <c r="F665" i="11"/>
  <c r="G665" i="11" s="1"/>
  <c r="F666" i="11"/>
  <c r="G666" i="11" s="1"/>
  <c r="F667" i="11"/>
  <c r="G667" i="11" s="1"/>
  <c r="F668" i="11"/>
  <c r="G668" i="11" s="1"/>
  <c r="F669" i="11"/>
  <c r="G669" i="11" s="1"/>
  <c r="F670" i="11"/>
  <c r="G670" i="11" s="1"/>
  <c r="F671" i="11"/>
  <c r="G671" i="11" s="1"/>
  <c r="F673" i="11"/>
  <c r="G673" i="11" s="1"/>
  <c r="F674" i="11"/>
  <c r="G674" i="11" s="1"/>
  <c r="F675" i="11"/>
  <c r="G675" i="11" s="1"/>
  <c r="F676" i="11"/>
  <c r="G676" i="11" s="1"/>
  <c r="F677" i="11"/>
  <c r="G677" i="11" s="1"/>
  <c r="F678" i="11"/>
  <c r="G678" i="11" s="1"/>
  <c r="F679" i="11"/>
  <c r="G679" i="11" s="1"/>
  <c r="F680" i="11"/>
  <c r="G680" i="11" s="1"/>
  <c r="F681" i="11"/>
  <c r="G681" i="11" s="1"/>
  <c r="F682" i="11"/>
  <c r="G682" i="11" s="1"/>
  <c r="F683" i="11"/>
  <c r="G683" i="11" s="1"/>
  <c r="F684" i="11"/>
  <c r="G684" i="11" s="1"/>
  <c r="F685" i="11"/>
  <c r="G685" i="11" s="1"/>
  <c r="F686" i="11"/>
  <c r="G686" i="11" s="1"/>
  <c r="F687" i="11"/>
  <c r="G687" i="11" s="1"/>
  <c r="F688" i="11"/>
  <c r="G688" i="11" s="1"/>
  <c r="F690" i="11"/>
  <c r="G690" i="11" s="1"/>
  <c r="F691" i="11"/>
  <c r="G691" i="11" s="1"/>
  <c r="F692" i="11"/>
  <c r="G692" i="11" s="1"/>
  <c r="F694" i="11"/>
  <c r="G694" i="11" s="1"/>
  <c r="F695" i="11"/>
  <c r="G695" i="11" s="1"/>
  <c r="F696" i="11"/>
  <c r="G696" i="11" s="1"/>
  <c r="F698" i="11"/>
  <c r="G698" i="11" s="1"/>
  <c r="F699" i="11"/>
  <c r="G699" i="11" s="1"/>
  <c r="F700" i="11"/>
  <c r="G700" i="11" s="1"/>
  <c r="F701" i="11"/>
  <c r="G701" i="11" s="1"/>
  <c r="F702" i="11"/>
  <c r="G702" i="11" s="1"/>
  <c r="F703" i="11"/>
  <c r="G703" i="11" s="1"/>
  <c r="F704" i="11"/>
  <c r="G704" i="11" s="1"/>
  <c r="F705" i="11"/>
  <c r="G705" i="11" s="1"/>
  <c r="F706" i="11"/>
  <c r="G706" i="11" s="1"/>
  <c r="F707" i="11"/>
  <c r="G707" i="11" s="1"/>
  <c r="F708" i="11"/>
  <c r="G708" i="11" s="1"/>
  <c r="F709" i="11"/>
  <c r="G709" i="11" s="1"/>
  <c r="F710" i="11"/>
  <c r="G710" i="11" s="1"/>
  <c r="F711" i="11"/>
  <c r="G711" i="11" s="1"/>
  <c r="F712" i="11"/>
  <c r="G712" i="11" s="1"/>
  <c r="F713" i="11"/>
  <c r="G713" i="11" s="1"/>
  <c r="F714" i="11"/>
  <c r="G714" i="11" s="1"/>
  <c r="F715" i="11"/>
  <c r="G715" i="11" s="1"/>
  <c r="F716" i="11"/>
  <c r="G716" i="11" s="1"/>
  <c r="F717" i="11"/>
  <c r="G717" i="11" s="1"/>
  <c r="F718" i="11"/>
  <c r="G718" i="11" s="1"/>
  <c r="F719" i="11"/>
  <c r="G719" i="11" s="1"/>
  <c r="F720" i="11"/>
  <c r="G720" i="11" s="1"/>
  <c r="F721" i="11"/>
  <c r="G721" i="11" s="1"/>
  <c r="F722" i="11"/>
  <c r="G722" i="11" s="1"/>
  <c r="F723" i="11"/>
  <c r="G723" i="11" s="1"/>
  <c r="F724" i="11"/>
  <c r="G724" i="11" s="1"/>
  <c r="F725" i="11"/>
  <c r="G725" i="11" s="1"/>
  <c r="F726" i="11"/>
  <c r="G726" i="11" s="1"/>
  <c r="F727" i="11"/>
  <c r="G727" i="11" s="1"/>
  <c r="F728" i="11"/>
  <c r="G728" i="11" s="1"/>
  <c r="F729" i="11"/>
  <c r="G729" i="11" s="1"/>
  <c r="F730" i="11"/>
  <c r="G730" i="11" s="1"/>
  <c r="F731" i="11"/>
  <c r="G731" i="11" s="1"/>
  <c r="F732" i="11"/>
  <c r="G732" i="11" s="1"/>
  <c r="F733" i="11"/>
  <c r="G733" i="11" s="1"/>
  <c r="F734" i="11"/>
  <c r="G734" i="11" s="1"/>
  <c r="F735" i="11"/>
  <c r="G735" i="11" s="1"/>
  <c r="F736" i="11"/>
  <c r="G736" i="11" s="1"/>
  <c r="F737" i="11"/>
  <c r="G737" i="11" s="1"/>
  <c r="F738" i="11"/>
  <c r="G738" i="11" s="1"/>
  <c r="F739" i="11"/>
  <c r="G739" i="11" s="1"/>
  <c r="F740" i="11"/>
  <c r="G740" i="11" s="1"/>
  <c r="F741" i="11"/>
  <c r="G741" i="11" s="1"/>
  <c r="F743" i="11"/>
  <c r="G743" i="11" s="1"/>
  <c r="F744" i="11"/>
  <c r="G744" i="11" s="1"/>
  <c r="F745" i="11"/>
  <c r="G745" i="11" s="1"/>
  <c r="F746" i="11"/>
  <c r="G746" i="11" s="1"/>
  <c r="F747" i="11"/>
  <c r="G747" i="11" s="1"/>
  <c r="F749" i="11"/>
  <c r="G749" i="11" s="1"/>
  <c r="F750" i="11"/>
  <c r="G750" i="11" s="1"/>
  <c r="F751" i="11"/>
  <c r="G751" i="11" s="1"/>
  <c r="F752" i="11"/>
  <c r="G752" i="11" s="1"/>
  <c r="F753" i="11"/>
  <c r="G753" i="11" s="1"/>
  <c r="F754" i="11"/>
  <c r="G754" i="11" s="1"/>
  <c r="F755" i="11"/>
  <c r="G755" i="11" s="1"/>
  <c r="F756" i="11"/>
  <c r="G756" i="11" s="1"/>
  <c r="F757" i="11"/>
  <c r="G757" i="11" s="1"/>
  <c r="F758" i="11"/>
  <c r="G758" i="11" s="1"/>
  <c r="F759" i="11"/>
  <c r="G759" i="11" s="1"/>
  <c r="F760" i="11"/>
  <c r="G760" i="11" s="1"/>
  <c r="F761" i="11"/>
  <c r="G761" i="11" s="1"/>
  <c r="F762" i="11"/>
  <c r="G762" i="11" s="1"/>
  <c r="F763" i="11"/>
  <c r="G763" i="11" s="1"/>
  <c r="F764" i="11"/>
  <c r="G764" i="11" s="1"/>
  <c r="F765" i="11"/>
  <c r="G765" i="11" s="1"/>
  <c r="F766" i="11"/>
  <c r="G766" i="11" s="1"/>
  <c r="F767" i="11"/>
  <c r="G767" i="11" s="1"/>
  <c r="F768" i="11"/>
  <c r="G768" i="11" s="1"/>
  <c r="F769" i="11"/>
  <c r="G769" i="11" s="1"/>
  <c r="F770" i="11"/>
  <c r="G770" i="11" s="1"/>
  <c r="F771" i="11"/>
  <c r="G771" i="11" s="1"/>
  <c r="F772" i="11"/>
  <c r="G772" i="11" s="1"/>
  <c r="F773" i="11"/>
  <c r="G773" i="11" s="1"/>
  <c r="F774" i="11"/>
  <c r="G774" i="11" s="1"/>
  <c r="F776" i="11"/>
  <c r="G776" i="11" s="1"/>
  <c r="F777" i="11"/>
  <c r="G777" i="11" s="1"/>
  <c r="F778" i="11"/>
  <c r="G778" i="11" s="1"/>
  <c r="F780" i="11"/>
  <c r="G780" i="11" s="1"/>
  <c r="F781" i="11"/>
  <c r="G781" i="11" s="1"/>
  <c r="F782" i="11"/>
  <c r="G782" i="11" s="1"/>
  <c r="F783" i="11"/>
  <c r="G783" i="11" s="1"/>
  <c r="F784" i="11"/>
  <c r="G784" i="11" s="1"/>
  <c r="F785" i="11"/>
  <c r="G785" i="11" s="1"/>
  <c r="F786" i="11"/>
  <c r="G786" i="11" s="1"/>
  <c r="F787" i="11"/>
  <c r="G787" i="11" s="1"/>
  <c r="F788" i="11"/>
  <c r="G788" i="11" s="1"/>
  <c r="F789" i="11"/>
  <c r="G789" i="11" s="1"/>
  <c r="F790" i="11"/>
  <c r="G790" i="11" s="1"/>
  <c r="F791" i="11"/>
  <c r="G791" i="11" s="1"/>
  <c r="F792" i="11"/>
  <c r="G792" i="11" s="1"/>
  <c r="F793" i="11"/>
  <c r="G793" i="11" s="1"/>
  <c r="F794" i="11"/>
  <c r="G794" i="11" s="1"/>
  <c r="F795" i="11"/>
  <c r="G795" i="11" s="1"/>
  <c r="F796" i="11"/>
  <c r="G796" i="11" s="1"/>
  <c r="F797" i="11"/>
  <c r="G797" i="11" s="1"/>
  <c r="F798" i="11"/>
  <c r="G798" i="11" s="1"/>
  <c r="F799" i="11"/>
  <c r="G799" i="11" s="1"/>
  <c r="F800" i="11"/>
  <c r="G800" i="11" s="1"/>
  <c r="F801" i="11"/>
  <c r="G801" i="11" s="1"/>
  <c r="F802" i="11"/>
  <c r="G802" i="11" s="1"/>
  <c r="F803" i="11"/>
  <c r="G803" i="11" s="1"/>
  <c r="F804" i="11"/>
  <c r="G804" i="11" s="1"/>
  <c r="F805" i="11"/>
  <c r="G805" i="11" s="1"/>
  <c r="F806" i="11"/>
  <c r="G806" i="11" s="1"/>
  <c r="F807" i="11"/>
  <c r="G807" i="11" s="1"/>
  <c r="F808" i="11"/>
  <c r="G808" i="11" s="1"/>
  <c r="F809" i="11"/>
  <c r="G809" i="11" s="1"/>
  <c r="F810" i="11"/>
  <c r="G810" i="11" s="1"/>
  <c r="F811" i="11"/>
  <c r="G811" i="11" s="1"/>
  <c r="F812" i="11"/>
  <c r="G812" i="11" s="1"/>
  <c r="F813" i="11"/>
  <c r="G813" i="11" s="1"/>
  <c r="F814" i="11"/>
  <c r="G814" i="11" s="1"/>
  <c r="F815" i="11"/>
  <c r="G815" i="11" s="1"/>
  <c r="F816" i="11"/>
  <c r="G816" i="11" s="1"/>
  <c r="F817" i="11"/>
  <c r="G817" i="11" s="1"/>
  <c r="F818" i="11"/>
  <c r="G818" i="11" s="1"/>
  <c r="F820" i="11"/>
  <c r="G820" i="11" s="1"/>
  <c r="F821" i="11"/>
  <c r="G821" i="11" s="1"/>
  <c r="F822" i="11"/>
  <c r="G822" i="11" s="1"/>
  <c r="F823" i="11"/>
  <c r="G823" i="11" s="1"/>
  <c r="F824" i="11"/>
  <c r="G824" i="11" s="1"/>
  <c r="F825" i="11"/>
  <c r="G825" i="11" s="1"/>
  <c r="F826" i="11"/>
  <c r="G826" i="11" s="1"/>
  <c r="F827" i="11"/>
  <c r="G827" i="11" s="1"/>
  <c r="F828" i="11"/>
  <c r="G828" i="11" s="1"/>
  <c r="F829" i="11"/>
  <c r="G829" i="11" s="1"/>
  <c r="F830" i="11"/>
  <c r="G830" i="11" s="1"/>
  <c r="F831" i="11"/>
  <c r="G831" i="11" s="1"/>
  <c r="F832" i="11"/>
  <c r="G832" i="11" s="1"/>
  <c r="F833" i="11"/>
  <c r="G833" i="11" s="1"/>
  <c r="F834" i="11"/>
  <c r="G834" i="11" s="1"/>
  <c r="F835" i="11"/>
  <c r="G835" i="11" s="1"/>
  <c r="F836" i="11"/>
  <c r="G836" i="11" s="1"/>
  <c r="F837" i="11"/>
  <c r="G837" i="11" s="1"/>
  <c r="F838" i="11"/>
  <c r="G838" i="11" s="1"/>
  <c r="F839" i="11"/>
  <c r="G839" i="11" s="1"/>
  <c r="F840" i="11"/>
  <c r="G840" i="11" s="1"/>
  <c r="F841" i="11"/>
  <c r="G841" i="11" s="1"/>
  <c r="F842" i="11"/>
  <c r="G842" i="11" s="1"/>
  <c r="F843" i="11"/>
  <c r="G843" i="11" s="1"/>
  <c r="F844" i="11"/>
  <c r="G844" i="11" s="1"/>
  <c r="F845" i="11"/>
  <c r="G845" i="11" s="1"/>
  <c r="F846" i="11"/>
  <c r="G846" i="11" s="1"/>
  <c r="F847" i="11"/>
  <c r="G847" i="11" s="1"/>
  <c r="F848" i="11"/>
  <c r="G848" i="11" s="1"/>
  <c r="F849" i="11"/>
  <c r="G849" i="11" s="1"/>
  <c r="F850" i="11"/>
  <c r="G850" i="11" s="1"/>
  <c r="F851" i="11"/>
  <c r="G851" i="11" s="1"/>
  <c r="F852" i="11"/>
  <c r="G852" i="11" s="1"/>
  <c r="F853" i="11"/>
  <c r="G853" i="11" s="1"/>
  <c r="F854" i="11"/>
  <c r="G854" i="11" s="1"/>
  <c r="F855" i="11"/>
  <c r="G855" i="11" s="1"/>
  <c r="F856" i="11"/>
  <c r="G856" i="11" s="1"/>
  <c r="F857" i="11"/>
  <c r="G857" i="11" s="1"/>
  <c r="F859" i="11"/>
  <c r="G859" i="11" s="1"/>
  <c r="F860" i="11"/>
  <c r="G860" i="11" s="1"/>
  <c r="F861" i="11"/>
  <c r="G861" i="11" s="1"/>
  <c r="F862" i="11"/>
  <c r="G862" i="11" s="1"/>
  <c r="F863" i="11"/>
  <c r="G863" i="11" s="1"/>
  <c r="F864" i="11"/>
  <c r="G864" i="11" s="1"/>
  <c r="F865" i="11"/>
  <c r="G865" i="11" s="1"/>
  <c r="F866" i="11"/>
  <c r="G866" i="11" s="1"/>
  <c r="F867" i="11"/>
  <c r="G867" i="11" s="1"/>
  <c r="F869" i="11"/>
  <c r="G869" i="11" s="1"/>
  <c r="F870" i="11"/>
  <c r="G870" i="11" s="1"/>
  <c r="F871" i="11"/>
  <c r="G871" i="11" s="1"/>
  <c r="F872" i="11"/>
  <c r="G872" i="11" s="1"/>
  <c r="F873" i="11"/>
  <c r="G873" i="11" s="1"/>
  <c r="F874" i="11"/>
  <c r="G874" i="11" s="1"/>
  <c r="F875" i="11"/>
  <c r="G875" i="11" s="1"/>
  <c r="F876" i="11"/>
  <c r="G876" i="11" s="1"/>
  <c r="F877" i="11"/>
  <c r="G877" i="11" s="1"/>
  <c r="F878" i="11"/>
  <c r="G878" i="11" s="1"/>
  <c r="F879" i="11"/>
  <c r="G879" i="11" s="1"/>
  <c r="F880" i="11"/>
  <c r="G880" i="11" s="1"/>
  <c r="F881" i="11"/>
  <c r="G881" i="11" s="1"/>
  <c r="F882" i="11"/>
  <c r="G882" i="11" s="1"/>
  <c r="F883" i="11"/>
  <c r="G883" i="11" s="1"/>
  <c r="F884" i="11"/>
  <c r="G884" i="11" s="1"/>
  <c r="F886" i="11"/>
  <c r="G886" i="11" s="1"/>
  <c r="F887" i="11"/>
  <c r="G887" i="11" s="1"/>
  <c r="F888" i="11"/>
  <c r="G888" i="11" s="1"/>
  <c r="F889" i="11"/>
  <c r="G889" i="11" s="1"/>
  <c r="F890" i="11"/>
  <c r="G890" i="11" s="1"/>
  <c r="F891" i="11"/>
  <c r="G891" i="11" s="1"/>
  <c r="F892" i="11"/>
  <c r="G892" i="11" s="1"/>
  <c r="F893" i="11"/>
  <c r="G893" i="11" s="1"/>
  <c r="F894" i="11"/>
  <c r="G894" i="11" s="1"/>
  <c r="F895" i="11"/>
  <c r="G895" i="11" s="1"/>
  <c r="F896" i="11"/>
  <c r="G896" i="11" s="1"/>
  <c r="F898" i="11"/>
  <c r="G898" i="11" s="1"/>
  <c r="F899" i="11"/>
  <c r="G899" i="11" s="1"/>
  <c r="F900" i="11"/>
  <c r="G900" i="11" s="1"/>
  <c r="F901" i="11"/>
  <c r="G901" i="11" s="1"/>
  <c r="F902" i="11"/>
  <c r="G902" i="11" s="1"/>
  <c r="F903" i="11"/>
  <c r="G903" i="11" s="1"/>
  <c r="F904" i="11"/>
  <c r="G904" i="11" s="1"/>
  <c r="F905" i="11"/>
  <c r="G905" i="11" s="1"/>
  <c r="F906" i="11"/>
  <c r="G906" i="11" s="1"/>
  <c r="F907" i="11"/>
  <c r="G907" i="11" s="1"/>
  <c r="F908" i="11"/>
  <c r="G908" i="11" s="1"/>
  <c r="F909" i="11"/>
  <c r="G909" i="11" s="1"/>
  <c r="F910" i="11"/>
  <c r="G910" i="11" s="1"/>
  <c r="F911" i="11"/>
  <c r="G911" i="11" s="1"/>
  <c r="F912" i="11"/>
  <c r="G912" i="11" s="1"/>
  <c r="F913" i="11"/>
  <c r="G913" i="11" s="1"/>
  <c r="F914" i="11"/>
  <c r="G914" i="11" s="1"/>
  <c r="F915" i="11"/>
  <c r="G915" i="11" s="1"/>
  <c r="F916" i="11"/>
  <c r="G916" i="11" s="1"/>
  <c r="F917" i="11"/>
  <c r="G917" i="11" s="1"/>
  <c r="F918" i="11"/>
  <c r="G918" i="11" s="1"/>
  <c r="F920" i="11"/>
  <c r="G920" i="11" s="1"/>
  <c r="F921" i="11"/>
  <c r="G921" i="11" s="1"/>
  <c r="F922" i="11"/>
  <c r="G922" i="11" s="1"/>
  <c r="F923" i="11"/>
  <c r="G923" i="11" s="1"/>
  <c r="F924" i="11"/>
  <c r="G924" i="11" s="1"/>
  <c r="F925" i="11"/>
  <c r="G925" i="11" s="1"/>
  <c r="F926" i="11"/>
  <c r="G926" i="11" s="1"/>
  <c r="F927" i="11"/>
  <c r="G927" i="11" s="1"/>
  <c r="F928" i="11"/>
  <c r="G928" i="11" s="1"/>
  <c r="F929" i="11"/>
  <c r="G929" i="11" s="1"/>
  <c r="F931" i="11"/>
  <c r="G931" i="11" s="1"/>
  <c r="F932" i="11"/>
  <c r="G932" i="11" s="1"/>
  <c r="F933" i="11"/>
  <c r="G933" i="11" s="1"/>
  <c r="F934" i="11"/>
  <c r="G934" i="11" s="1"/>
  <c r="F935" i="11"/>
  <c r="G935" i="11" s="1"/>
  <c r="F937" i="11"/>
  <c r="G937" i="11" s="1"/>
  <c r="F938" i="11"/>
  <c r="G938" i="11" s="1"/>
  <c r="F939" i="11"/>
  <c r="G939" i="11" s="1"/>
  <c r="F940" i="11"/>
  <c r="G940" i="11" s="1"/>
  <c r="F941" i="11"/>
  <c r="G941" i="11" s="1"/>
  <c r="F942" i="11"/>
  <c r="G942" i="11" s="1"/>
  <c r="F944" i="11"/>
  <c r="G944" i="11" s="1"/>
  <c r="F945" i="11"/>
  <c r="G945" i="11" s="1"/>
  <c r="F946" i="11"/>
  <c r="G946" i="11" s="1"/>
  <c r="F947" i="11"/>
  <c r="G947" i="11" s="1"/>
  <c r="F948" i="11"/>
  <c r="G948" i="11" s="1"/>
  <c r="F949" i="11"/>
  <c r="G949" i="11" s="1"/>
  <c r="F951" i="11"/>
  <c r="G951" i="11" s="1"/>
  <c r="F952" i="11"/>
  <c r="G952" i="11" s="1"/>
  <c r="F953" i="11"/>
  <c r="G953" i="11" s="1"/>
  <c r="F954" i="11"/>
  <c r="G954" i="11" s="1"/>
  <c r="F955" i="11"/>
  <c r="G955" i="11" s="1"/>
  <c r="F956" i="11"/>
  <c r="G956" i="11" s="1"/>
  <c r="F957" i="11"/>
  <c r="G957" i="11" s="1"/>
  <c r="F958" i="11"/>
  <c r="G958" i="11" s="1"/>
  <c r="F959" i="11"/>
  <c r="G959" i="11" s="1"/>
  <c r="F960" i="11"/>
  <c r="G960" i="11" s="1"/>
  <c r="F961" i="11"/>
  <c r="G961" i="11" s="1"/>
  <c r="F962" i="11"/>
  <c r="G962" i="11" s="1"/>
  <c r="F964" i="11"/>
  <c r="G964" i="11" s="1"/>
  <c r="F965" i="11"/>
  <c r="G965" i="11" s="1"/>
  <c r="F966" i="11"/>
  <c r="G966" i="11" s="1"/>
  <c r="F967" i="11"/>
  <c r="G967" i="11" s="1"/>
  <c r="F968" i="11"/>
  <c r="G968" i="11" s="1"/>
  <c r="F969" i="11"/>
  <c r="G969" i="11" s="1"/>
  <c r="F970" i="11"/>
  <c r="G970" i="11" s="1"/>
  <c r="F971" i="11"/>
  <c r="G971" i="11" s="1"/>
  <c r="F972" i="11"/>
  <c r="G972" i="11" s="1"/>
  <c r="F973" i="11"/>
  <c r="G973" i="11" s="1"/>
  <c r="F974" i="11"/>
  <c r="G974" i="11" s="1"/>
  <c r="F975" i="11"/>
  <c r="G975" i="11" s="1"/>
  <c r="F977" i="11"/>
  <c r="G977" i="11" s="1"/>
  <c r="F978" i="11"/>
  <c r="G978" i="11" s="1"/>
  <c r="F979" i="11"/>
  <c r="G979" i="11" s="1"/>
  <c r="F980" i="11"/>
  <c r="G980" i="11" s="1"/>
  <c r="F981" i="11"/>
  <c r="G981" i="11" s="1"/>
  <c r="F982" i="11"/>
  <c r="G982" i="11" s="1"/>
  <c r="F983" i="11"/>
  <c r="G983" i="11" s="1"/>
  <c r="F984" i="11"/>
  <c r="G984" i="11" s="1"/>
  <c r="F986" i="11"/>
  <c r="G986" i="11" s="1"/>
  <c r="F987" i="11"/>
  <c r="G987" i="11" s="1"/>
  <c r="F988" i="11"/>
  <c r="G988" i="11" s="1"/>
  <c r="F989" i="11"/>
  <c r="G989" i="11" s="1"/>
  <c r="F990" i="11"/>
  <c r="G990" i="11" s="1"/>
  <c r="F991" i="11"/>
  <c r="G991" i="11" s="1"/>
  <c r="F992" i="11"/>
  <c r="G992" i="11" s="1"/>
  <c r="F993" i="11"/>
  <c r="G993" i="11" s="1"/>
  <c r="F994" i="11"/>
  <c r="G994" i="11" s="1"/>
  <c r="F995" i="11"/>
  <c r="G995" i="11" s="1"/>
  <c r="F997" i="11"/>
  <c r="G997" i="11" s="1"/>
  <c r="F998" i="11"/>
  <c r="G998" i="11" s="1"/>
  <c r="F999" i="11"/>
  <c r="G999" i="11" s="1"/>
  <c r="F1000" i="11"/>
  <c r="G1000" i="11" s="1"/>
  <c r="F1001" i="11"/>
  <c r="G1001" i="11" s="1"/>
  <c r="F1002" i="11"/>
  <c r="G1002" i="11" s="1"/>
  <c r="F1003" i="11"/>
  <c r="G1003" i="11" s="1"/>
  <c r="F1005" i="11"/>
  <c r="G1005" i="11" s="1"/>
  <c r="F1006" i="11"/>
  <c r="G1006" i="11" s="1"/>
  <c r="F1007" i="11"/>
  <c r="G1007" i="11" s="1"/>
  <c r="F1008" i="11"/>
  <c r="G1008" i="11" s="1"/>
  <c r="F1009" i="11"/>
  <c r="G1009" i="11" s="1"/>
  <c r="F1010" i="11"/>
  <c r="G1010" i="11" s="1"/>
  <c r="F1011" i="11"/>
  <c r="G1011" i="11" s="1"/>
  <c r="F1012" i="11"/>
  <c r="G1012" i="11" s="1"/>
  <c r="F1013" i="11"/>
  <c r="G1013" i="11" s="1"/>
  <c r="F1014" i="11"/>
  <c r="G1014" i="11" s="1"/>
  <c r="F1015" i="11"/>
  <c r="G1015" i="11" s="1"/>
  <c r="F1016" i="11"/>
  <c r="G1016" i="11" s="1"/>
  <c r="F1017" i="11"/>
  <c r="G1017" i="11" s="1"/>
  <c r="F1018" i="11"/>
  <c r="G1018" i="11" s="1"/>
  <c r="F1019" i="11"/>
  <c r="G1019" i="11" s="1"/>
  <c r="F1020" i="11"/>
  <c r="G1020" i="11" s="1"/>
  <c r="F1021" i="11"/>
  <c r="G1021" i="11" s="1"/>
  <c r="F1022" i="11"/>
  <c r="G1022" i="11" s="1"/>
  <c r="F1023" i="11"/>
  <c r="G1023" i="11" s="1"/>
  <c r="F1024" i="11"/>
  <c r="G1024" i="11" s="1"/>
  <c r="F1025" i="11"/>
  <c r="G1025" i="11" s="1"/>
  <c r="F1026" i="11"/>
  <c r="G1026" i="11" s="1"/>
  <c r="F1027" i="11"/>
  <c r="G1027" i="11" s="1"/>
  <c r="F1028" i="11"/>
  <c r="G1028" i="11" s="1"/>
  <c r="F1029" i="11"/>
  <c r="G1029" i="11" s="1"/>
  <c r="F1030" i="11"/>
  <c r="G1030" i="11" s="1"/>
  <c r="F1032" i="11"/>
  <c r="G1032" i="11" s="1"/>
  <c r="F1033" i="11"/>
  <c r="G1033" i="11" s="1"/>
  <c r="F1034" i="11"/>
  <c r="G1034" i="11" s="1"/>
  <c r="F1035" i="11"/>
  <c r="G1035" i="11" s="1"/>
  <c r="F1036" i="11"/>
  <c r="G1036" i="11" s="1"/>
  <c r="F1037" i="11"/>
  <c r="G1037" i="11" s="1"/>
  <c r="F1038" i="11"/>
  <c r="G1038" i="11" s="1"/>
  <c r="F1039" i="11"/>
  <c r="G1039" i="11" s="1"/>
  <c r="F1040" i="11"/>
  <c r="G1040" i="11" s="1"/>
  <c r="F1042" i="11"/>
  <c r="G1042" i="11" s="1"/>
  <c r="F1043" i="11"/>
  <c r="G1043" i="11" s="1"/>
  <c r="F1045" i="11"/>
  <c r="G1045" i="11" s="1"/>
  <c r="F1046" i="11"/>
  <c r="G1046" i="11" s="1"/>
  <c r="F1047" i="11"/>
  <c r="G1047" i="11" s="1"/>
  <c r="F1048" i="11"/>
  <c r="G1048" i="11" s="1"/>
  <c r="F1049" i="11"/>
  <c r="G1049" i="11" s="1"/>
  <c r="F1050" i="11"/>
  <c r="G1050" i="11" s="1"/>
  <c r="F1051" i="11"/>
  <c r="G1051" i="11" s="1"/>
  <c r="F1052" i="11"/>
  <c r="G1052" i="11" s="1"/>
  <c r="F1053" i="11"/>
  <c r="G1053" i="11" s="1"/>
  <c r="F1054" i="11"/>
  <c r="G1054" i="11" s="1"/>
  <c r="F1056" i="11"/>
  <c r="G1056" i="11" s="1"/>
  <c r="F1057" i="11"/>
  <c r="G1057" i="11" s="1"/>
  <c r="F1058" i="11"/>
  <c r="G1058" i="11" s="1"/>
  <c r="F1059" i="11"/>
  <c r="G1059" i="11" s="1"/>
  <c r="F1060" i="11"/>
  <c r="G1060" i="11" s="1"/>
  <c r="F1061" i="11"/>
  <c r="G1061" i="11" s="1"/>
  <c r="F1062" i="11"/>
  <c r="G1062" i="11" s="1"/>
  <c r="F1063" i="11"/>
  <c r="G1063" i="11" s="1"/>
  <c r="F1064" i="11"/>
  <c r="G1064" i="11" s="1"/>
  <c r="F1065" i="11"/>
  <c r="G1065" i="11" s="1"/>
  <c r="F1066" i="11"/>
  <c r="G1066" i="11" s="1"/>
  <c r="F1067" i="11"/>
  <c r="G1067" i="11" s="1"/>
  <c r="F1068" i="11"/>
  <c r="G1068" i="11" s="1"/>
  <c r="F1069" i="11"/>
  <c r="G1069" i="11" s="1"/>
  <c r="F1070" i="11"/>
  <c r="G1070" i="11" s="1"/>
  <c r="F1071" i="11"/>
  <c r="G1071" i="11" s="1"/>
  <c r="F1072" i="11"/>
  <c r="G1072" i="11" s="1"/>
  <c r="F1073" i="11"/>
  <c r="G1073" i="11" s="1"/>
  <c r="F1074" i="11"/>
  <c r="G1074" i="11" s="1"/>
  <c r="F1075" i="11"/>
  <c r="G1075" i="11" s="1"/>
  <c r="F1076" i="11"/>
  <c r="G1076" i="11" s="1"/>
  <c r="F1077" i="11"/>
  <c r="G1077" i="11" s="1"/>
  <c r="F1078" i="11"/>
  <c r="G1078" i="11" s="1"/>
  <c r="F1079" i="11"/>
  <c r="G1079" i="11" s="1"/>
  <c r="F1081" i="11"/>
  <c r="G1081" i="11" s="1"/>
  <c r="F1082" i="11"/>
  <c r="G1082" i="11" s="1"/>
  <c r="F1083" i="11"/>
  <c r="G1083" i="11" s="1"/>
  <c r="F1084" i="11"/>
  <c r="G1084" i="11" s="1"/>
  <c r="F1085" i="11"/>
  <c r="G1085" i="11" s="1"/>
  <c r="F1086" i="11"/>
  <c r="G1086" i="11" s="1"/>
  <c r="F1088" i="11"/>
  <c r="G1088" i="11" s="1"/>
  <c r="F1089" i="11"/>
  <c r="G1089" i="11" s="1"/>
  <c r="F1090" i="11"/>
  <c r="G1090" i="11" s="1"/>
  <c r="F1091" i="11"/>
  <c r="G1091" i="11" s="1"/>
  <c r="F1092" i="11"/>
  <c r="G1092" i="11" s="1"/>
  <c r="F1093" i="11"/>
  <c r="G1093" i="11" s="1"/>
  <c r="F1094" i="11"/>
  <c r="G1094" i="11" s="1"/>
  <c r="F1095" i="11"/>
  <c r="G1095" i="11" s="1"/>
  <c r="F1096" i="11"/>
  <c r="G1096" i="11" s="1"/>
  <c r="F1097" i="11"/>
  <c r="G1097" i="11" s="1"/>
  <c r="F1098" i="11"/>
  <c r="G1098" i="11" s="1"/>
  <c r="F1099" i="11"/>
  <c r="G1099" i="11" s="1"/>
  <c r="F1100" i="11"/>
  <c r="G1100" i="11" s="1"/>
  <c r="F1101" i="11"/>
  <c r="G1101" i="11" s="1"/>
  <c r="F1102" i="11"/>
  <c r="G1102" i="11" s="1"/>
  <c r="F1103" i="11"/>
  <c r="G1103" i="11" s="1"/>
  <c r="F1104" i="11"/>
  <c r="G1104" i="11" s="1"/>
  <c r="F1105" i="11"/>
  <c r="G1105" i="11" s="1"/>
  <c r="F1106" i="11"/>
  <c r="G1106" i="11" s="1"/>
  <c r="F1107" i="11"/>
  <c r="G1107" i="11" s="1"/>
  <c r="F1108" i="11"/>
  <c r="G1108" i="11" s="1"/>
  <c r="F1109" i="11"/>
  <c r="G1109" i="11" s="1"/>
  <c r="F1110" i="11"/>
  <c r="G1110" i="11" s="1"/>
  <c r="F1111" i="11"/>
  <c r="G1111" i="11" s="1"/>
  <c r="F1112" i="11"/>
  <c r="G1112" i="11" s="1"/>
  <c r="F1113" i="11"/>
  <c r="G1113" i="11" s="1"/>
  <c r="F1114" i="11"/>
  <c r="G1114" i="11" s="1"/>
  <c r="F1115" i="11"/>
  <c r="G1115" i="11" s="1"/>
  <c r="F1116" i="11"/>
  <c r="G1116" i="11" s="1"/>
  <c r="F1117" i="11"/>
  <c r="G1117" i="11" s="1"/>
  <c r="F1118" i="11"/>
  <c r="G1118" i="11" s="1"/>
  <c r="F1119" i="11"/>
  <c r="G1119" i="11" s="1"/>
  <c r="F1120" i="11"/>
  <c r="G1120" i="11" s="1"/>
  <c r="F1121" i="11"/>
  <c r="G1121" i="11" s="1"/>
  <c r="F1124" i="11"/>
  <c r="G1124" i="11" s="1"/>
  <c r="F1125" i="11"/>
  <c r="G1125" i="11" s="1"/>
  <c r="F1126" i="11"/>
  <c r="G1126" i="11" s="1"/>
  <c r="F1127" i="11"/>
  <c r="G1127" i="11" s="1"/>
  <c r="F1128" i="11"/>
  <c r="G1128" i="11" s="1"/>
  <c r="F1129" i="11"/>
  <c r="G1129" i="11" s="1"/>
  <c r="F1130" i="11"/>
  <c r="G1130" i="11" s="1"/>
  <c r="F1131" i="11"/>
  <c r="G1131" i="11" s="1"/>
  <c r="F1133" i="11"/>
  <c r="G1133" i="11" s="1"/>
  <c r="F1134" i="11"/>
  <c r="G1134" i="11" s="1"/>
  <c r="F1135" i="11"/>
  <c r="G1135" i="11" s="1"/>
  <c r="F1136" i="11"/>
  <c r="G1136" i="11" s="1"/>
  <c r="F1137" i="11"/>
  <c r="G1137" i="11" s="1"/>
  <c r="F1138" i="11"/>
  <c r="G1138" i="11" s="1"/>
  <c r="F1139" i="11"/>
  <c r="G1139" i="11" s="1"/>
  <c r="F1141" i="11"/>
  <c r="G1141" i="11" s="1"/>
  <c r="F1142" i="11"/>
  <c r="G1142" i="11" s="1"/>
  <c r="F1143" i="11"/>
  <c r="G1143" i="11" s="1"/>
  <c r="F1144" i="11"/>
  <c r="G1144" i="11" s="1"/>
  <c r="F1146" i="11"/>
  <c r="G1146" i="11" s="1"/>
  <c r="F1147" i="11"/>
  <c r="G1147" i="11" s="1"/>
  <c r="F1148" i="11"/>
  <c r="G1148" i="11" s="1"/>
  <c r="F1149" i="11"/>
  <c r="G1149" i="11" s="1"/>
  <c r="F1150" i="11"/>
  <c r="G1150" i="11" s="1"/>
  <c r="F1151" i="11"/>
  <c r="G1151" i="11" s="1"/>
  <c r="F1152" i="11"/>
  <c r="G1152" i="11" s="1"/>
  <c r="F1154" i="11"/>
  <c r="G1154" i="11" s="1"/>
  <c r="F1155" i="11"/>
  <c r="G1155" i="11" s="1"/>
  <c r="F1156" i="11"/>
  <c r="G1156" i="11" s="1"/>
  <c r="F1157" i="11"/>
  <c r="G1157" i="11" s="1"/>
  <c r="F1158" i="11"/>
  <c r="G1158" i="11" s="1"/>
  <c r="F1159" i="11"/>
  <c r="G1159" i="11" s="1"/>
  <c r="F1160" i="11"/>
  <c r="G1160" i="11" s="1"/>
  <c r="F1161" i="11"/>
  <c r="G1161" i="11" s="1"/>
  <c r="F1162" i="11"/>
  <c r="G1162" i="11" s="1"/>
  <c r="F1163" i="11"/>
  <c r="G1163" i="11" s="1"/>
  <c r="F1164" i="11"/>
  <c r="G1164" i="11" s="1"/>
  <c r="F1165" i="11"/>
  <c r="G1165" i="11" s="1"/>
  <c r="F1166" i="11"/>
  <c r="G1166" i="11" s="1"/>
  <c r="F1167" i="11"/>
  <c r="G1167" i="11" s="1"/>
  <c r="F1168" i="11"/>
  <c r="G1168" i="11" s="1"/>
  <c r="F1170" i="11"/>
  <c r="G1170" i="11" s="1"/>
  <c r="F1171" i="11"/>
  <c r="G1171" i="11" s="1"/>
  <c r="F1172" i="11"/>
  <c r="G1172" i="11" s="1"/>
  <c r="F1174" i="11"/>
  <c r="G1174" i="11" s="1"/>
  <c r="F1175" i="11"/>
  <c r="G1175" i="11" s="1"/>
  <c r="F1176" i="11"/>
  <c r="G1176" i="11" s="1"/>
  <c r="F1177" i="11"/>
  <c r="G1177" i="11" s="1"/>
  <c r="F1178" i="11"/>
  <c r="G1178" i="11" s="1"/>
  <c r="F1179" i="11"/>
  <c r="G1179" i="11" s="1"/>
  <c r="F1180" i="11"/>
  <c r="G1180" i="11" s="1"/>
  <c r="F1181" i="11"/>
  <c r="G1181" i="11" s="1"/>
  <c r="F1182" i="11"/>
  <c r="G1182" i="11" s="1"/>
  <c r="F1183" i="11"/>
  <c r="G1183" i="11" s="1"/>
  <c r="F1184" i="11"/>
  <c r="G1184" i="11" s="1"/>
  <c r="F1185" i="11"/>
  <c r="G1185" i="11" s="1"/>
  <c r="F1186" i="11"/>
  <c r="G1186" i="11" s="1"/>
  <c r="F1187" i="11"/>
  <c r="G1187" i="11" s="1"/>
  <c r="F1190" i="11"/>
  <c r="G1190" i="11" s="1"/>
  <c r="F1191" i="11"/>
  <c r="G1191" i="11" s="1"/>
  <c r="F1192" i="11"/>
  <c r="G1192" i="11" s="1"/>
  <c r="F1193" i="11"/>
  <c r="G1193" i="11" s="1"/>
  <c r="F1194" i="11"/>
  <c r="G1194" i="11" s="1"/>
  <c r="F1195" i="11"/>
  <c r="G1195" i="11" s="1"/>
  <c r="F1196" i="11"/>
  <c r="G1196" i="11" s="1"/>
  <c r="F1197" i="11"/>
  <c r="G1197" i="11" s="1"/>
  <c r="F1199" i="11"/>
  <c r="G1199" i="11" s="1"/>
  <c r="F1200" i="11"/>
  <c r="G1200" i="11" s="1"/>
  <c r="F1201" i="11"/>
  <c r="G1201" i="11" s="1"/>
  <c r="F1203" i="11"/>
  <c r="G1203" i="11" s="1"/>
  <c r="F1205" i="11"/>
  <c r="G1205" i="11" s="1"/>
  <c r="F1206" i="11"/>
  <c r="G1206" i="11" s="1"/>
  <c r="F1207" i="11"/>
  <c r="G1207" i="11" s="1"/>
  <c r="F1208" i="11"/>
  <c r="G1208" i="11" s="1"/>
  <c r="F1209" i="11"/>
  <c r="G1209" i="11" s="1"/>
  <c r="F1210" i="11"/>
  <c r="G1210" i="11" s="1"/>
  <c r="F1211" i="11"/>
  <c r="G1211" i="11" s="1"/>
  <c r="F1212" i="11"/>
  <c r="G1212" i="11" s="1"/>
  <c r="F1213" i="11"/>
  <c r="G1213" i="11" s="1"/>
  <c r="F1214" i="11"/>
  <c r="G1214" i="11" s="1"/>
  <c r="F1215" i="11"/>
  <c r="G1215" i="11" s="1"/>
  <c r="F1216" i="11"/>
  <c r="G1216" i="11" s="1"/>
  <c r="F1217" i="11"/>
  <c r="G1217" i="11" s="1"/>
  <c r="F1218" i="11"/>
  <c r="G1218" i="11" s="1"/>
  <c r="F1219" i="11"/>
  <c r="G1219" i="11" s="1"/>
  <c r="F1220" i="11"/>
  <c r="G1220" i="11" s="1"/>
  <c r="F1221" i="11"/>
  <c r="G1221" i="11" s="1"/>
  <c r="F1222" i="11"/>
  <c r="G1222" i="11" s="1"/>
  <c r="F1223" i="11"/>
  <c r="G1223" i="11" s="1"/>
  <c r="F1224" i="11"/>
  <c r="G1224" i="11" s="1"/>
  <c r="F1225" i="11"/>
  <c r="G1225" i="11" s="1"/>
  <c r="F1226" i="11"/>
  <c r="G1226" i="11" s="1"/>
  <c r="F1227" i="11"/>
  <c r="G1227" i="11" s="1"/>
  <c r="F1228" i="11"/>
  <c r="G1228" i="11" s="1"/>
  <c r="F1229" i="11"/>
  <c r="G1229" i="11" s="1"/>
  <c r="F1230" i="11"/>
  <c r="G1230" i="11" s="1"/>
  <c r="F1232" i="11"/>
  <c r="G1232" i="11" s="1"/>
  <c r="F1233" i="11"/>
  <c r="G1233" i="11" s="1"/>
  <c r="F1234" i="11"/>
  <c r="G1234" i="11" s="1"/>
  <c r="F1235" i="11"/>
  <c r="G1235" i="11" s="1"/>
  <c r="F1236" i="11"/>
  <c r="G1236" i="11" s="1"/>
  <c r="F1237" i="11"/>
  <c r="G1237" i="11" s="1"/>
  <c r="F1238" i="11"/>
  <c r="G1238" i="11" s="1"/>
  <c r="F1239" i="11"/>
  <c r="G1239" i="11" s="1"/>
  <c r="F1240" i="11"/>
  <c r="G1240" i="11" s="1"/>
  <c r="F1241" i="11"/>
  <c r="G1241" i="11" s="1"/>
  <c r="F1242" i="11"/>
  <c r="G1242" i="11" s="1"/>
  <c r="F1244" i="11"/>
  <c r="G1244" i="11" s="1"/>
  <c r="F1245" i="11"/>
  <c r="G1245" i="11" s="1"/>
  <c r="F1246" i="11"/>
  <c r="G1246" i="11" s="1"/>
  <c r="F1247" i="11"/>
  <c r="G1247" i="11" s="1"/>
  <c r="F1248" i="11"/>
  <c r="G1248" i="11" s="1"/>
  <c r="F1249" i="11"/>
  <c r="G1249" i="11" s="1"/>
  <c r="F1250" i="11"/>
  <c r="G1250" i="11" s="1"/>
  <c r="F1252" i="11"/>
  <c r="G1252" i="11" s="1"/>
  <c r="F1253" i="11"/>
  <c r="G1253" i="11" s="1"/>
  <c r="F1254" i="11"/>
  <c r="G1254" i="11" s="1"/>
  <c r="F1255" i="11"/>
  <c r="G1255" i="11" s="1"/>
  <c r="F1256" i="11"/>
  <c r="G1256" i="11" s="1"/>
  <c r="F1257" i="11"/>
  <c r="G1257" i="11" s="1"/>
  <c r="F1258" i="11"/>
  <c r="G1258" i="11" s="1"/>
  <c r="F1259" i="11"/>
  <c r="G1259" i="11" s="1"/>
  <c r="F1260" i="11"/>
  <c r="G1260" i="11" s="1"/>
  <c r="F1261" i="11"/>
  <c r="G1261" i="11" s="1"/>
  <c r="F1262" i="11"/>
  <c r="G1262" i="11" s="1"/>
  <c r="F1263" i="11"/>
  <c r="G1263" i="11" s="1"/>
  <c r="F1264" i="11"/>
  <c r="G1264" i="11" s="1"/>
  <c r="F1265" i="11"/>
  <c r="G1265" i="11" s="1"/>
  <c r="F1266" i="11"/>
  <c r="G1266" i="11" s="1"/>
  <c r="F1267" i="11"/>
  <c r="G1267" i="11" s="1"/>
  <c r="F1268" i="11"/>
  <c r="G1268" i="11" s="1"/>
  <c r="F1269" i="11"/>
  <c r="G1269" i="11" s="1"/>
  <c r="F1270" i="11"/>
  <c r="G1270" i="11" s="1"/>
  <c r="F1271" i="11"/>
  <c r="G1271" i="11" s="1"/>
  <c r="F1272" i="11"/>
  <c r="G1272" i="11" s="1"/>
  <c r="F1273" i="11"/>
  <c r="G1273" i="11" s="1"/>
  <c r="F1274" i="11"/>
  <c r="G1274" i="11" s="1"/>
  <c r="F1277" i="11"/>
  <c r="G1277" i="11" s="1"/>
  <c r="F1278" i="11"/>
  <c r="G1278" i="11" s="1"/>
  <c r="F1279" i="11"/>
  <c r="G1279" i="11" s="1"/>
  <c r="F1280" i="11"/>
  <c r="G1280" i="11" s="1"/>
  <c r="F1281" i="11"/>
  <c r="G1281" i="11" s="1"/>
  <c r="F1283" i="11"/>
  <c r="G1283" i="11" s="1"/>
  <c r="F1284" i="11"/>
  <c r="G1284" i="11" s="1"/>
  <c r="F1285" i="11"/>
  <c r="G1285" i="11" s="1"/>
  <c r="F1287" i="11"/>
  <c r="G1287" i="11" s="1"/>
  <c r="F1288" i="11"/>
  <c r="G1288" i="11" s="1"/>
  <c r="F1289" i="11"/>
  <c r="G1289" i="11" s="1"/>
  <c r="F1291" i="11"/>
  <c r="G1291" i="11" s="1"/>
  <c r="F1292" i="11"/>
  <c r="G1292" i="11" s="1"/>
  <c r="F1293" i="11"/>
  <c r="G1293" i="11" s="1"/>
  <c r="F1294" i="11"/>
  <c r="G1294" i="11" s="1"/>
  <c r="F1295" i="11"/>
  <c r="G1295" i="11" s="1"/>
  <c r="F1296" i="11"/>
  <c r="G1296" i="11" s="1"/>
  <c r="F1297" i="11"/>
  <c r="G1297" i="11" s="1"/>
  <c r="F1299" i="11"/>
  <c r="G1299" i="11" s="1"/>
  <c r="F1302" i="11"/>
  <c r="G1302" i="11" s="1"/>
  <c r="F1303" i="11"/>
  <c r="G1303" i="11" s="1"/>
  <c r="F1305" i="11"/>
  <c r="G1305" i="11" s="1"/>
  <c r="F1306" i="11"/>
  <c r="G1306" i="11" s="1"/>
  <c r="F1307" i="11"/>
  <c r="G1307" i="11" s="1"/>
  <c r="F1308" i="11"/>
  <c r="G1308" i="11" s="1"/>
  <c r="F1309" i="11"/>
  <c r="G1309" i="11" s="1"/>
  <c r="F1310" i="11"/>
  <c r="G1310" i="11" s="1"/>
  <c r="F1311" i="11"/>
  <c r="G1311" i="11" s="1"/>
  <c r="F1312" i="11"/>
  <c r="G1312" i="11" s="1"/>
  <c r="F1313" i="11"/>
  <c r="G1313" i="11" s="1"/>
  <c r="F1314" i="11"/>
  <c r="G1314" i="11" s="1"/>
  <c r="F1315" i="11"/>
  <c r="G1315" i="11" s="1"/>
  <c r="F1316" i="11"/>
  <c r="G1316" i="11" s="1"/>
  <c r="F1317" i="11"/>
  <c r="G1317" i="11" s="1"/>
  <c r="F1318" i="11"/>
  <c r="G1318" i="11" s="1"/>
  <c r="F1319" i="11"/>
  <c r="G1319" i="11" s="1"/>
  <c r="F1320" i="11"/>
  <c r="G1320" i="11" s="1"/>
  <c r="F1321" i="11"/>
  <c r="G1321" i="11" s="1"/>
  <c r="F1322" i="11"/>
  <c r="G1322" i="11" s="1"/>
  <c r="F1323" i="11"/>
  <c r="G1323" i="11" s="1"/>
  <c r="F1324" i="11"/>
  <c r="G1324" i="11" s="1"/>
  <c r="F1325" i="11"/>
  <c r="G1325" i="11" s="1"/>
  <c r="F1326" i="11"/>
  <c r="G1326" i="11" s="1"/>
  <c r="F1327" i="11"/>
  <c r="G1327" i="11" s="1"/>
  <c r="F1328" i="11"/>
  <c r="G1328" i="11" s="1"/>
  <c r="F1329" i="11"/>
  <c r="G1329" i="11" s="1"/>
  <c r="F1330" i="11"/>
  <c r="G1330" i="11" s="1"/>
  <c r="F1331" i="11"/>
  <c r="G1331" i="11" s="1"/>
  <c r="F1332" i="11"/>
  <c r="G1332" i="11" s="1"/>
  <c r="F1333" i="11"/>
  <c r="G1333" i="11" s="1"/>
  <c r="F1334" i="11"/>
  <c r="G1334" i="11" s="1"/>
  <c r="F1335" i="11"/>
  <c r="G1335" i="11" s="1"/>
  <c r="F1336" i="11"/>
  <c r="G1336" i="11" s="1"/>
  <c r="F1338" i="11"/>
  <c r="G1338" i="11" s="1"/>
  <c r="F1339" i="11"/>
  <c r="G1339" i="11" s="1"/>
  <c r="F1341" i="11"/>
  <c r="G1341" i="11" s="1"/>
  <c r="F1342" i="11"/>
  <c r="G1342" i="11" s="1"/>
  <c r="F1343" i="11"/>
  <c r="G1343" i="11" s="1"/>
  <c r="F1344" i="11"/>
  <c r="G1344" i="11" s="1"/>
  <c r="F1345" i="11"/>
  <c r="G1345" i="11" s="1"/>
  <c r="F1346" i="11"/>
  <c r="G1346" i="11" s="1"/>
  <c r="F1347" i="11"/>
  <c r="G1347" i="11" s="1"/>
  <c r="F1348" i="11"/>
  <c r="G1348" i="11" s="1"/>
  <c r="F1349" i="11"/>
  <c r="G1349" i="11" s="1"/>
  <c r="F1350" i="11"/>
  <c r="G1350" i="11" s="1"/>
  <c r="F1351" i="11"/>
  <c r="G1351" i="11" s="1"/>
  <c r="F1352" i="11"/>
  <c r="G1352" i="11" s="1"/>
  <c r="F1353" i="11"/>
  <c r="G1353" i="11" s="1"/>
  <c r="F1354" i="11"/>
  <c r="G1354" i="11" s="1"/>
  <c r="F1355" i="11"/>
  <c r="G1355" i="11" s="1"/>
  <c r="F1356" i="11"/>
  <c r="G1356" i="11" s="1"/>
  <c r="F1357" i="11"/>
  <c r="G1357" i="11" s="1"/>
  <c r="F1358" i="11"/>
  <c r="G1358" i="11" s="1"/>
  <c r="F1359" i="11"/>
  <c r="G1359" i="11" s="1"/>
  <c r="F1360" i="11"/>
  <c r="G1360" i="11" s="1"/>
  <c r="F1362" i="11"/>
  <c r="G1362" i="11" s="1"/>
  <c r="F1363" i="11"/>
  <c r="G1363" i="11" s="1"/>
  <c r="F1364" i="11"/>
  <c r="G1364" i="11" s="1"/>
  <c r="F1365" i="11"/>
  <c r="G1365" i="11" s="1"/>
  <c r="F1366" i="11"/>
  <c r="G1366" i="11" s="1"/>
  <c r="F1367" i="11"/>
  <c r="G1367" i="11" s="1"/>
  <c r="F1368" i="11"/>
  <c r="G1368" i="11" s="1"/>
  <c r="F1369" i="11"/>
  <c r="G1369" i="11" s="1"/>
  <c r="F1370" i="11"/>
  <c r="G1370" i="11" s="1"/>
  <c r="F1371" i="11"/>
  <c r="G1371" i="11" s="1"/>
  <c r="F1372" i="11"/>
  <c r="G1372" i="11" s="1"/>
  <c r="F1373" i="11"/>
  <c r="G1373" i="11" s="1"/>
  <c r="F1374" i="11"/>
  <c r="G1374" i="11" s="1"/>
  <c r="F1375" i="11"/>
  <c r="G1375" i="11" s="1"/>
  <c r="F1376" i="11"/>
  <c r="G1376" i="11" s="1"/>
  <c r="F1377" i="11"/>
  <c r="G1377" i="11" s="1"/>
  <c r="F1378" i="11"/>
  <c r="G1378" i="11" s="1"/>
  <c r="F1379" i="11"/>
  <c r="G1379" i="11" s="1"/>
  <c r="F1380" i="11"/>
  <c r="G1380" i="11" s="1"/>
  <c r="F1381" i="11"/>
  <c r="G1381" i="11" s="1"/>
  <c r="F1382" i="11"/>
  <c r="G1382" i="11" s="1"/>
  <c r="F1383" i="11"/>
  <c r="G1383" i="11" s="1"/>
  <c r="F1384" i="11"/>
  <c r="G1384" i="11" s="1"/>
  <c r="F1385" i="11"/>
  <c r="G1385" i="11" s="1"/>
  <c r="F1386" i="11"/>
  <c r="G1386" i="11" s="1"/>
  <c r="F1387" i="11"/>
  <c r="G1387" i="11" s="1"/>
  <c r="F1388" i="11"/>
  <c r="G1388" i="11" s="1"/>
  <c r="F1389" i="11"/>
  <c r="G1389" i="11" s="1"/>
  <c r="F1390" i="11"/>
  <c r="G1390" i="11" s="1"/>
  <c r="F1391" i="11"/>
  <c r="G1391" i="11" s="1"/>
  <c r="F1392" i="11"/>
  <c r="G1392" i="11" s="1"/>
  <c r="F1393" i="11"/>
  <c r="G1393" i="11" s="1"/>
  <c r="F1394" i="11"/>
  <c r="G1394" i="11" s="1"/>
  <c r="F1395" i="11"/>
  <c r="G1395" i="11" s="1"/>
  <c r="F1396" i="11"/>
  <c r="G1396" i="11" s="1"/>
  <c r="F1397" i="11"/>
  <c r="G1397" i="11" s="1"/>
  <c r="F1398" i="11"/>
  <c r="G1398" i="11" s="1"/>
  <c r="F1400" i="11"/>
  <c r="G1400" i="11" s="1"/>
  <c r="F1401" i="11"/>
  <c r="G1401" i="11" s="1"/>
  <c r="F1402" i="11"/>
  <c r="G1402" i="11" s="1"/>
  <c r="F1403" i="11"/>
  <c r="G1403" i="11" s="1"/>
  <c r="F1404" i="11"/>
  <c r="G1404" i="11" s="1"/>
  <c r="F1405" i="11"/>
  <c r="G1405" i="11" s="1"/>
  <c r="F1406" i="11"/>
  <c r="G1406" i="11" s="1"/>
  <c r="F1407" i="11"/>
  <c r="G1407" i="11" s="1"/>
  <c r="F1408" i="11"/>
  <c r="G1408" i="11" s="1"/>
  <c r="F1409" i="11"/>
  <c r="G1409" i="11" s="1"/>
  <c r="F1410" i="11"/>
  <c r="G1410" i="11" s="1"/>
  <c r="F1411" i="11"/>
  <c r="G1411" i="11" s="1"/>
  <c r="F1412" i="11"/>
  <c r="G1412" i="11" s="1"/>
  <c r="F1413" i="11"/>
  <c r="G1413" i="11" s="1"/>
  <c r="F1414" i="11"/>
  <c r="G1414" i="11" s="1"/>
  <c r="F1415" i="11"/>
  <c r="G1415" i="11" s="1"/>
  <c r="F1416" i="11"/>
  <c r="G1416" i="11" s="1"/>
  <c r="F1417" i="11"/>
  <c r="G1417" i="11" s="1"/>
  <c r="F1418" i="11"/>
  <c r="G1418" i="11" s="1"/>
  <c r="F1419" i="11"/>
  <c r="G1419" i="11" s="1"/>
  <c r="F1420" i="11"/>
  <c r="G1420" i="11" s="1"/>
  <c r="F1421" i="11"/>
  <c r="G1421" i="11" s="1"/>
  <c r="F1422" i="11"/>
  <c r="G1422" i="11" s="1"/>
  <c r="F1423" i="11"/>
  <c r="G1423" i="11" s="1"/>
  <c r="F1425" i="11"/>
  <c r="G1425" i="11" s="1"/>
  <c r="F1426" i="11"/>
  <c r="G1426" i="11" s="1"/>
  <c r="F1427" i="11"/>
  <c r="G1427" i="11" s="1"/>
  <c r="F1428" i="11"/>
  <c r="G1428" i="11" s="1"/>
  <c r="F1429" i="11"/>
  <c r="G1429" i="11" s="1"/>
  <c r="F1430" i="11"/>
  <c r="G1430" i="11" s="1"/>
  <c r="F1431" i="11"/>
  <c r="G1431" i="11" s="1"/>
  <c r="F1432" i="11"/>
  <c r="G1432" i="11" s="1"/>
  <c r="F1433" i="11"/>
  <c r="G1433" i="11" s="1"/>
  <c r="F1434" i="11"/>
  <c r="G1434" i="11" s="1"/>
  <c r="F1435" i="11"/>
  <c r="G1435" i="11" s="1"/>
  <c r="F1436" i="11"/>
  <c r="G1436" i="11" s="1"/>
  <c r="F1437" i="11"/>
  <c r="G1437" i="11" s="1"/>
  <c r="F1438" i="11"/>
  <c r="G1438" i="11" s="1"/>
  <c r="F1439" i="11"/>
  <c r="G1439" i="11" s="1"/>
  <c r="F1440" i="11"/>
  <c r="G1440" i="11" s="1"/>
  <c r="F1441" i="11"/>
  <c r="G1441" i="11" s="1"/>
  <c r="F1442" i="11"/>
  <c r="G1442" i="11" s="1"/>
  <c r="F1443" i="11"/>
  <c r="G1443" i="11" s="1"/>
  <c r="F1444" i="11"/>
  <c r="G1444" i="11" s="1"/>
  <c r="F1445" i="11"/>
  <c r="G1445" i="11" s="1"/>
  <c r="F1446" i="11"/>
  <c r="G1446" i="11" s="1"/>
  <c r="F1447" i="11"/>
  <c r="G1447" i="11" s="1"/>
  <c r="F1448" i="11"/>
  <c r="G1448" i="11" s="1"/>
  <c r="F1449" i="11"/>
  <c r="G1449" i="11" s="1"/>
  <c r="F1450" i="11"/>
  <c r="G1450" i="11" s="1"/>
  <c r="F1451" i="11"/>
  <c r="G1451" i="11" s="1"/>
  <c r="F1452" i="11"/>
  <c r="G1452" i="11" s="1"/>
  <c r="F1453" i="11"/>
  <c r="G1453" i="11" s="1"/>
  <c r="F1454" i="11"/>
  <c r="G1454" i="11" s="1"/>
  <c r="F1455" i="11"/>
  <c r="G1455" i="11" s="1"/>
  <c r="F1456" i="11"/>
  <c r="G1456" i="11" s="1"/>
  <c r="F1457" i="11"/>
  <c r="G1457" i="11" s="1"/>
  <c r="F1458" i="11"/>
  <c r="G1458" i="11" s="1"/>
  <c r="F1459" i="11"/>
  <c r="G1459" i="11" s="1"/>
  <c r="F1460" i="11"/>
  <c r="G1460" i="11" s="1"/>
  <c r="F1461" i="11"/>
  <c r="G1461" i="11" s="1"/>
  <c r="F1462" i="11"/>
  <c r="G1462" i="11" s="1"/>
  <c r="F1463" i="11"/>
  <c r="G1463" i="11" s="1"/>
  <c r="F1464" i="11"/>
  <c r="G1464" i="11" s="1"/>
  <c r="F1465" i="11"/>
  <c r="G1465" i="11" s="1"/>
  <c r="F1466" i="11"/>
  <c r="G1466" i="11" s="1"/>
  <c r="F1467" i="11"/>
  <c r="G1467" i="11" s="1"/>
  <c r="F1469" i="11"/>
  <c r="G1469" i="11" s="1"/>
  <c r="F1470" i="11"/>
  <c r="G1470" i="11" s="1"/>
  <c r="F1471" i="11"/>
  <c r="G1471" i="11" s="1"/>
  <c r="F1472" i="11"/>
  <c r="G1472" i="11" s="1"/>
  <c r="F1473" i="11"/>
  <c r="G1473" i="11" s="1"/>
  <c r="F1475" i="11"/>
  <c r="G1475" i="11" s="1"/>
  <c r="F1476" i="11"/>
  <c r="G1476" i="11" s="1"/>
  <c r="F1477" i="11"/>
  <c r="G1477" i="11" s="1"/>
  <c r="F1478" i="11"/>
  <c r="G1478" i="11" s="1"/>
  <c r="F1479" i="11"/>
  <c r="G1479" i="11" s="1"/>
  <c r="F1480" i="11"/>
  <c r="G1480" i="11" s="1"/>
  <c r="F1481" i="11"/>
  <c r="G1481" i="11" s="1"/>
  <c r="F1482" i="11"/>
  <c r="G1482" i="11" s="1"/>
  <c r="F1483" i="11"/>
  <c r="G1483" i="11" s="1"/>
  <c r="F1484" i="11"/>
  <c r="G1484" i="11" s="1"/>
  <c r="F1485" i="11"/>
  <c r="G1485" i="11" s="1"/>
  <c r="F1486" i="11"/>
  <c r="G1486" i="11" s="1"/>
  <c r="F1487" i="11"/>
  <c r="G1487" i="11" s="1"/>
  <c r="F1488" i="11"/>
  <c r="G1488" i="11" s="1"/>
  <c r="F1489" i="11"/>
  <c r="G1489" i="11" s="1"/>
  <c r="F1490" i="11"/>
  <c r="G1490" i="11" s="1"/>
  <c r="F1491" i="11"/>
  <c r="G1491" i="11" s="1"/>
  <c r="F1492" i="11"/>
  <c r="G1492" i="11" s="1"/>
  <c r="F1493" i="11"/>
  <c r="G1493" i="11" s="1"/>
  <c r="F1494" i="11"/>
  <c r="G1494" i="11" s="1"/>
  <c r="F1495" i="11"/>
  <c r="G1495" i="11" s="1"/>
  <c r="F1496" i="11"/>
  <c r="G1496" i="11" s="1"/>
  <c r="F1500" i="11"/>
  <c r="G1500" i="11" s="1"/>
  <c r="F1501" i="11"/>
  <c r="G1501" i="11" s="1"/>
  <c r="F1502" i="11"/>
  <c r="G1502" i="11" s="1"/>
  <c r="F1503" i="11"/>
  <c r="G1503" i="11" s="1"/>
  <c r="F1504" i="11"/>
  <c r="G1504" i="11" s="1"/>
  <c r="F1505" i="11"/>
  <c r="G1505" i="11" s="1"/>
  <c r="F1506" i="11"/>
  <c r="G1506" i="11" s="1"/>
  <c r="F1507" i="11"/>
  <c r="G1507" i="11" s="1"/>
  <c r="F1508" i="11"/>
  <c r="G1508" i="11" s="1"/>
  <c r="F1509" i="11"/>
  <c r="G1509" i="11" s="1"/>
  <c r="F1510" i="11"/>
  <c r="G1510" i="11" s="1"/>
  <c r="F1511" i="11"/>
  <c r="G1511" i="11" s="1"/>
  <c r="F1512" i="11"/>
  <c r="G1512" i="11" s="1"/>
  <c r="F1513" i="11"/>
  <c r="G1513" i="11" s="1"/>
  <c r="F1514" i="11"/>
  <c r="G1514" i="11" s="1"/>
  <c r="F1515" i="11"/>
  <c r="G1515" i="11" s="1"/>
  <c r="F1516" i="11"/>
  <c r="G1516" i="11" s="1"/>
  <c r="F1517" i="11"/>
  <c r="G1517" i="11" s="1"/>
  <c r="F1518" i="11"/>
  <c r="G1518" i="11" s="1"/>
  <c r="F1519" i="11"/>
  <c r="G1519" i="11" s="1"/>
  <c r="F1520" i="11"/>
  <c r="G1520" i="11" s="1"/>
  <c r="F1521" i="11"/>
  <c r="G1521" i="11" s="1"/>
  <c r="F1522" i="11"/>
  <c r="G1522" i="11" s="1"/>
  <c r="F1524" i="11"/>
  <c r="G1524" i="11" s="1"/>
  <c r="F1525" i="11"/>
  <c r="G1525" i="11" s="1"/>
  <c r="F1526" i="11"/>
  <c r="G1526" i="11" s="1"/>
  <c r="F1527" i="11"/>
  <c r="G1527" i="11" s="1"/>
  <c r="F1528" i="11"/>
  <c r="G1528" i="11" s="1"/>
  <c r="F1529" i="11"/>
  <c r="G1529" i="11" s="1"/>
  <c r="F1530" i="11"/>
  <c r="G1530" i="11" s="1"/>
  <c r="F1531" i="11"/>
  <c r="G1531" i="11" s="1"/>
  <c r="F1532" i="11"/>
  <c r="G1532" i="11" s="1"/>
  <c r="F1533" i="11"/>
  <c r="G1533" i="11" s="1"/>
  <c r="F1534" i="11"/>
  <c r="G1534" i="11" s="1"/>
  <c r="F1535" i="11"/>
  <c r="G1535" i="11" s="1"/>
  <c r="F1536" i="11"/>
  <c r="G1536" i="11" s="1"/>
  <c r="F1537" i="11"/>
  <c r="G1537" i="11" s="1"/>
  <c r="F1538" i="11"/>
  <c r="G1538" i="11" s="1"/>
  <c r="F1539" i="11"/>
  <c r="G1539" i="11" s="1"/>
  <c r="F1540" i="11"/>
  <c r="G1540" i="11" s="1"/>
  <c r="F1541" i="11"/>
  <c r="G1541" i="11" s="1"/>
  <c r="F1542" i="11"/>
  <c r="G1542" i="11" s="1"/>
  <c r="F1543" i="11"/>
  <c r="G1543" i="11" s="1"/>
  <c r="F1544" i="11"/>
  <c r="G1544" i="11" s="1"/>
  <c r="F1545" i="11"/>
  <c r="G1545" i="11" s="1"/>
  <c r="F1546" i="11"/>
  <c r="G1546" i="11" s="1"/>
  <c r="F1547" i="11"/>
  <c r="G1547" i="11" s="1"/>
  <c r="F1548" i="11"/>
  <c r="G1548" i="11" s="1"/>
  <c r="F1549" i="11"/>
  <c r="G1549" i="11" s="1"/>
  <c r="F1550" i="11"/>
  <c r="G1550" i="11" s="1"/>
  <c r="F1551" i="11"/>
  <c r="G1551" i="11" s="1"/>
  <c r="F1552" i="11"/>
  <c r="G1552" i="11" s="1"/>
  <c r="F1553" i="11"/>
  <c r="G1553" i="11" s="1"/>
  <c r="F1554" i="11"/>
  <c r="G1554" i="11" s="1"/>
  <c r="F1555" i="11"/>
  <c r="G1555" i="11" s="1"/>
  <c r="F1556" i="11"/>
  <c r="G1556" i="11" s="1"/>
  <c r="F1557" i="11"/>
  <c r="G1557" i="11" s="1"/>
  <c r="F1558" i="11"/>
  <c r="G1558" i="11" s="1"/>
  <c r="F1559" i="11"/>
  <c r="G1559" i="11" s="1"/>
  <c r="F1560" i="11"/>
  <c r="G1560" i="11" s="1"/>
  <c r="F1561" i="11"/>
  <c r="G1561" i="11" s="1"/>
  <c r="F1562" i="11"/>
  <c r="G1562" i="11" s="1"/>
  <c r="F1563" i="11"/>
  <c r="G1563" i="11" s="1"/>
  <c r="F1564" i="11"/>
  <c r="G1564" i="11" s="1"/>
  <c r="F1565" i="11"/>
  <c r="G1565" i="11" s="1"/>
  <c r="F1566" i="11"/>
  <c r="G1566" i="11" s="1"/>
  <c r="F1567" i="11"/>
  <c r="G1567" i="11" s="1"/>
  <c r="F1568" i="11"/>
  <c r="G1568" i="11" s="1"/>
  <c r="F1569" i="11"/>
  <c r="G1569" i="11" s="1"/>
  <c r="F1570" i="11"/>
  <c r="G1570" i="11" s="1"/>
  <c r="F1572" i="11"/>
  <c r="G1572" i="11" s="1"/>
  <c r="F1573" i="11"/>
  <c r="G1573" i="11" s="1"/>
  <c r="F1574" i="11"/>
  <c r="G1574" i="11" s="1"/>
  <c r="F1575" i="11"/>
  <c r="G1575" i="11" s="1"/>
  <c r="F1576" i="11"/>
  <c r="G1576" i="11" s="1"/>
  <c r="F1577" i="11"/>
  <c r="G1577" i="11" s="1"/>
  <c r="F1579" i="11"/>
  <c r="G1579" i="11" s="1"/>
  <c r="F1580" i="11"/>
  <c r="G1580" i="11" s="1"/>
  <c r="F1581" i="11"/>
  <c r="G1581" i="11" s="1"/>
  <c r="F1582" i="11"/>
  <c r="G1582" i="11" s="1"/>
  <c r="F1583" i="11"/>
  <c r="G1583" i="11" s="1"/>
  <c r="F1584" i="11"/>
  <c r="G1584" i="11" s="1"/>
  <c r="F1585" i="11"/>
  <c r="G1585" i="11" s="1"/>
  <c r="F1586" i="11"/>
  <c r="G1586" i="11" s="1"/>
  <c r="F1587" i="11"/>
  <c r="G1587" i="11" s="1"/>
  <c r="F1588" i="11"/>
  <c r="G1588" i="11" s="1"/>
  <c r="F1589" i="11"/>
  <c r="G1589" i="11" s="1"/>
  <c r="F1590" i="11"/>
  <c r="G1590" i="11" s="1"/>
  <c r="F1591" i="11"/>
  <c r="G1591" i="11" s="1"/>
  <c r="F1592" i="11"/>
  <c r="G1592" i="11" s="1"/>
  <c r="F1593" i="11"/>
  <c r="G1593" i="11" s="1"/>
  <c r="F1594" i="11"/>
  <c r="G1594" i="11" s="1"/>
  <c r="F1595" i="11"/>
  <c r="G1595" i="11" s="1"/>
  <c r="F1596" i="11"/>
  <c r="G1596" i="11" s="1"/>
  <c r="F1597" i="11"/>
  <c r="G1597" i="11" s="1"/>
  <c r="F1598" i="11"/>
  <c r="G1598" i="11" s="1"/>
  <c r="F1599" i="11"/>
  <c r="G1599" i="11" s="1"/>
  <c r="F1600" i="11"/>
  <c r="G1600" i="11" s="1"/>
  <c r="F1601" i="11"/>
  <c r="G1601" i="11" s="1"/>
  <c r="F1602" i="11"/>
  <c r="G1602" i="11" s="1"/>
  <c r="F1603" i="11"/>
  <c r="G1603" i="11" s="1"/>
  <c r="F1604" i="11"/>
  <c r="G1604" i="11" s="1"/>
  <c r="F1605" i="11"/>
  <c r="G1605" i="11" s="1"/>
  <c r="F1606" i="11"/>
  <c r="G1606" i="11" s="1"/>
  <c r="F1607" i="11"/>
  <c r="G1607" i="11" s="1"/>
  <c r="F1608" i="11"/>
  <c r="G1608" i="11" s="1"/>
  <c r="F1609" i="11"/>
  <c r="G1609" i="11" s="1"/>
  <c r="F1610" i="11"/>
  <c r="G1610" i="11" s="1"/>
  <c r="F1611" i="11"/>
  <c r="G1611" i="11" s="1"/>
  <c r="F1612" i="11"/>
  <c r="G1612" i="11" s="1"/>
  <c r="F1613" i="11"/>
  <c r="G1613" i="11" s="1"/>
  <c r="F1614" i="11"/>
  <c r="G1614" i="11" s="1"/>
  <c r="F1615" i="11"/>
  <c r="G1615" i="11" s="1"/>
  <c r="F1616" i="11"/>
  <c r="G1616" i="11" s="1"/>
  <c r="F1617" i="11"/>
  <c r="G1617" i="11" s="1"/>
  <c r="F1619" i="11"/>
  <c r="G1619" i="11" s="1"/>
  <c r="F1620" i="11"/>
  <c r="G1620" i="11" s="1"/>
  <c r="F1621" i="11"/>
  <c r="G1621" i="11" s="1"/>
  <c r="F1622" i="11"/>
  <c r="G1622" i="11" s="1"/>
  <c r="F1623" i="11"/>
  <c r="G1623" i="11" s="1"/>
  <c r="F1624" i="11"/>
  <c r="G1624" i="11" s="1"/>
  <c r="F1625" i="11"/>
  <c r="G1625" i="11" s="1"/>
  <c r="F1626" i="11"/>
  <c r="G1626" i="11" s="1"/>
  <c r="F1627" i="11"/>
  <c r="G1627" i="11" s="1"/>
  <c r="F1628" i="11"/>
  <c r="G1628" i="11" s="1"/>
  <c r="F1629" i="11"/>
  <c r="G1629" i="11" s="1"/>
  <c r="F1630" i="11"/>
  <c r="G1630" i="11" s="1"/>
  <c r="F1631" i="11"/>
  <c r="G1631" i="11" s="1"/>
  <c r="F1632" i="11"/>
  <c r="G1632" i="11" s="1"/>
  <c r="F1633" i="11"/>
  <c r="G1633" i="11" s="1"/>
  <c r="F1634" i="11"/>
  <c r="G1634" i="11" s="1"/>
  <c r="F1636" i="11"/>
  <c r="G1636" i="11" s="1"/>
  <c r="F1637" i="11"/>
  <c r="G1637" i="11" s="1"/>
  <c r="F1638" i="11"/>
  <c r="G1638" i="11" s="1"/>
  <c r="F1639" i="11"/>
  <c r="G1639" i="11" s="1"/>
  <c r="F1641" i="11"/>
  <c r="G1641" i="11" s="1"/>
  <c r="F1642" i="11"/>
  <c r="G1642" i="11" s="1"/>
  <c r="F1643" i="11"/>
  <c r="G1643" i="11" s="1"/>
  <c r="F1644" i="11"/>
  <c r="G1644" i="11" s="1"/>
  <c r="F1646" i="11"/>
  <c r="G1646" i="11" s="1"/>
  <c r="F1647" i="11"/>
  <c r="G1647" i="11" s="1"/>
  <c r="F1648" i="11"/>
  <c r="G1648" i="11" s="1"/>
  <c r="F1649" i="11"/>
  <c r="G1649" i="11" s="1"/>
  <c r="F1650" i="11"/>
  <c r="G1650" i="11" s="1"/>
  <c r="F1651" i="11"/>
  <c r="G1651" i="11" s="1"/>
  <c r="F1652" i="11"/>
  <c r="G1652" i="11" s="1"/>
  <c r="F1653" i="11"/>
  <c r="G1653" i="11" s="1"/>
  <c r="F1654" i="11"/>
  <c r="G1654" i="11" s="1"/>
  <c r="F1655" i="11"/>
  <c r="G1655" i="11" s="1"/>
  <c r="F1656" i="11"/>
  <c r="G1656" i="11" s="1"/>
  <c r="F1657" i="11"/>
  <c r="G1657" i="11" s="1"/>
  <c r="F1658" i="11"/>
  <c r="G1658" i="11" s="1"/>
  <c r="F1659" i="11"/>
  <c r="G1659" i="11" s="1"/>
  <c r="F1660" i="11"/>
  <c r="G1660" i="11" s="1"/>
  <c r="F1661" i="11"/>
  <c r="G1661" i="11" s="1"/>
  <c r="F1662" i="11"/>
  <c r="G1662" i="11" s="1"/>
  <c r="F1663" i="11"/>
  <c r="G1663" i="11" s="1"/>
  <c r="F1664" i="11"/>
  <c r="G1664" i="11" s="1"/>
  <c r="F1665" i="11"/>
  <c r="G1665" i="11" s="1"/>
  <c r="F1666" i="11"/>
  <c r="G1666" i="11" s="1"/>
  <c r="F1667" i="11"/>
  <c r="G1667" i="11" s="1"/>
  <c r="F1668" i="11"/>
  <c r="G1668" i="11" s="1"/>
  <c r="F1669" i="11"/>
  <c r="G1669" i="11" s="1"/>
  <c r="F1670" i="11"/>
  <c r="G1670" i="11" s="1"/>
  <c r="F1671" i="11"/>
  <c r="G1671" i="11" s="1"/>
  <c r="F1672" i="11"/>
  <c r="G1672" i="11" s="1"/>
  <c r="F1673" i="11"/>
  <c r="G1673" i="11" s="1"/>
  <c r="F1674" i="11"/>
  <c r="G1674" i="11" s="1"/>
  <c r="F1675" i="11"/>
  <c r="G1675" i="11" s="1"/>
  <c r="F1676" i="11"/>
  <c r="G1676" i="11" s="1"/>
  <c r="F1677" i="11"/>
  <c r="G1677" i="11" s="1"/>
  <c r="F1678" i="11"/>
  <c r="G1678" i="11" s="1"/>
  <c r="F1679" i="11"/>
  <c r="G1679" i="11" s="1"/>
  <c r="F1680" i="11"/>
  <c r="G1680" i="11" s="1"/>
  <c r="F1681" i="11"/>
  <c r="G1681" i="11" s="1"/>
  <c r="F1682" i="11"/>
  <c r="G1682" i="11" s="1"/>
  <c r="F1683" i="11"/>
  <c r="G1683" i="11" s="1"/>
  <c r="F1684" i="11"/>
  <c r="G1684" i="11" s="1"/>
  <c r="F1685" i="11"/>
  <c r="G1685" i="11" s="1"/>
  <c r="F1686" i="11"/>
  <c r="G1686" i="11" s="1"/>
  <c r="F1687" i="11"/>
  <c r="G1687" i="11" s="1"/>
  <c r="F1688" i="11"/>
  <c r="G1688" i="11" s="1"/>
  <c r="F1689" i="11"/>
  <c r="G1689" i="11" s="1"/>
  <c r="F1690" i="11"/>
  <c r="G1690" i="11" s="1"/>
  <c r="F1691" i="11"/>
  <c r="G1691" i="11" s="1"/>
  <c r="F1692" i="11"/>
  <c r="G1692" i="11" s="1"/>
  <c r="F1693" i="11"/>
  <c r="G1693" i="11" s="1"/>
  <c r="F1694" i="11"/>
  <c r="G1694" i="11" s="1"/>
  <c r="F1695" i="11"/>
  <c r="G1695" i="11" s="1"/>
  <c r="F1696" i="11"/>
  <c r="G1696" i="11" s="1"/>
  <c r="F1697" i="11"/>
  <c r="G1697" i="11" s="1"/>
  <c r="F1698" i="11"/>
  <c r="G1698" i="11" s="1"/>
  <c r="F1699" i="11"/>
  <c r="G1699" i="11" s="1"/>
  <c r="F1700" i="11"/>
  <c r="G1700" i="11" s="1"/>
  <c r="F1701" i="11"/>
  <c r="G1701" i="11" s="1"/>
  <c r="F1702" i="11"/>
  <c r="G1702" i="11" s="1"/>
  <c r="F1703" i="11"/>
  <c r="G1703" i="11" s="1"/>
  <c r="F1704" i="11"/>
  <c r="G1704" i="11" s="1"/>
  <c r="F1705" i="11"/>
  <c r="G1705" i="11" s="1"/>
  <c r="F1706" i="11"/>
  <c r="G1706" i="11" s="1"/>
  <c r="F1707" i="11"/>
  <c r="G1707" i="11" s="1"/>
  <c r="F1708" i="11"/>
  <c r="G1708" i="11" s="1"/>
  <c r="F1709" i="11"/>
  <c r="G1709" i="11" s="1"/>
  <c r="F1710" i="11"/>
  <c r="G1710" i="11" s="1"/>
  <c r="F1711" i="11"/>
  <c r="G1711" i="11" s="1"/>
  <c r="F1712" i="11"/>
  <c r="G1712" i="11" s="1"/>
  <c r="F1713" i="11"/>
  <c r="G1713" i="11" s="1"/>
  <c r="F1714" i="11"/>
  <c r="G1714" i="11" s="1"/>
  <c r="F1715" i="11"/>
  <c r="G1715" i="11" s="1"/>
  <c r="F1717" i="11"/>
  <c r="G1717" i="11" s="1"/>
  <c r="F1718" i="11"/>
  <c r="G1718" i="11" s="1"/>
  <c r="F1719" i="11"/>
  <c r="G1719" i="11" s="1"/>
  <c r="F1721" i="11"/>
  <c r="G1721" i="11" s="1"/>
  <c r="F1722" i="11"/>
  <c r="G1722" i="11" s="1"/>
  <c r="F1723" i="11"/>
  <c r="G1723" i="11" s="1"/>
  <c r="F1724" i="11"/>
  <c r="G1724" i="11" s="1"/>
  <c r="F1725" i="11"/>
  <c r="G1725" i="11" s="1"/>
  <c r="F1726" i="11"/>
  <c r="G1726" i="11" s="1"/>
  <c r="F1727" i="11"/>
  <c r="G1727" i="11" s="1"/>
  <c r="F1728" i="11"/>
  <c r="G1728" i="11" s="1"/>
  <c r="F1729" i="11"/>
  <c r="G1729" i="11" s="1"/>
  <c r="F1730" i="11"/>
  <c r="G1730" i="11" s="1"/>
  <c r="F1731" i="11"/>
  <c r="G1731" i="11" s="1"/>
  <c r="F1732" i="11"/>
  <c r="G1732" i="11" s="1"/>
  <c r="F1733" i="11"/>
  <c r="G1733" i="11" s="1"/>
  <c r="F1734" i="11"/>
  <c r="G1734" i="11" s="1"/>
  <c r="F1735" i="11"/>
  <c r="G1735" i="11" s="1"/>
  <c r="F1736" i="11"/>
  <c r="G1736" i="11" s="1"/>
  <c r="F1737" i="11"/>
  <c r="G1737" i="11" s="1"/>
  <c r="F1738" i="11"/>
  <c r="G1738" i="11" s="1"/>
  <c r="F1739" i="11"/>
  <c r="G1739" i="11" s="1"/>
  <c r="F1740" i="11"/>
  <c r="G1740" i="11" s="1"/>
  <c r="F1741" i="11"/>
  <c r="G1741" i="11" s="1"/>
  <c r="F1742" i="11"/>
  <c r="G1742" i="11" s="1"/>
  <c r="F1743" i="11"/>
  <c r="G1743" i="11" s="1"/>
  <c r="F1745" i="11"/>
  <c r="G1745" i="11" s="1"/>
  <c r="F1746" i="11"/>
  <c r="G1746" i="11" s="1"/>
  <c r="F1747" i="11"/>
  <c r="G1747" i="11" s="1"/>
  <c r="F1748" i="11"/>
  <c r="G1748" i="11" s="1"/>
  <c r="F1749" i="11"/>
  <c r="G1749" i="11" s="1"/>
  <c r="F1751" i="11"/>
  <c r="G1751" i="11" s="1"/>
  <c r="F1752" i="11"/>
  <c r="G1752" i="11" s="1"/>
  <c r="F1754" i="11"/>
  <c r="G1754" i="11" s="1"/>
  <c r="F1755" i="11"/>
  <c r="G1755" i="11" s="1"/>
  <c r="F1756" i="11"/>
  <c r="G1756" i="11" s="1"/>
  <c r="F1757" i="11"/>
  <c r="G1757" i="11" s="1"/>
  <c r="F1758" i="11"/>
  <c r="G1758" i="11" s="1"/>
  <c r="F1759" i="11"/>
  <c r="G1759" i="11" s="1"/>
  <c r="F1760" i="11"/>
  <c r="G1760" i="11" s="1"/>
  <c r="F1761" i="11"/>
  <c r="G1761" i="11" s="1"/>
  <c r="F1762" i="11"/>
  <c r="G1762" i="11" s="1"/>
  <c r="F1763" i="11"/>
  <c r="G1763" i="11" s="1"/>
  <c r="F1764" i="11"/>
  <c r="G1764" i="11" s="1"/>
  <c r="F1765" i="11"/>
  <c r="G1765" i="11" s="1"/>
  <c r="F1766" i="11"/>
  <c r="G1766" i="11" s="1"/>
  <c r="F1767" i="11"/>
  <c r="G1767" i="11" s="1"/>
  <c r="F1768" i="11"/>
  <c r="G1768" i="11" s="1"/>
  <c r="F1769" i="11"/>
  <c r="G1769" i="11" s="1"/>
  <c r="F1770" i="11"/>
  <c r="G1770" i="11" s="1"/>
  <c r="F1771" i="11"/>
  <c r="G1771" i="11" s="1"/>
  <c r="F1772" i="11"/>
  <c r="G1772" i="11" s="1"/>
  <c r="F1773" i="11"/>
  <c r="G1773" i="11" s="1"/>
  <c r="F1774" i="11"/>
  <c r="G1774" i="11" s="1"/>
  <c r="F1775" i="11"/>
  <c r="G1775" i="11" s="1"/>
  <c r="F1776" i="11"/>
  <c r="G1776" i="11" s="1"/>
  <c r="F1777" i="11"/>
  <c r="G1777" i="11" s="1"/>
  <c r="F1778" i="11"/>
  <c r="G1778" i="11" s="1"/>
  <c r="F1779" i="11"/>
  <c r="G1779" i="11" s="1"/>
  <c r="F1780" i="11"/>
  <c r="G1780" i="11" s="1"/>
  <c r="F1781" i="11"/>
  <c r="G1781" i="11" s="1"/>
  <c r="F1782" i="11"/>
  <c r="G1782" i="11" s="1"/>
  <c r="F1783" i="11"/>
  <c r="G1783" i="11" s="1"/>
  <c r="F1784" i="11"/>
  <c r="G1784" i="11" s="1"/>
  <c r="F1785" i="11"/>
  <c r="G1785" i="11" s="1"/>
  <c r="F1786" i="11"/>
  <c r="G1786" i="11" s="1"/>
  <c r="F1787" i="11"/>
  <c r="G1787" i="11" s="1"/>
  <c r="F1788" i="11"/>
  <c r="G1788" i="11" s="1"/>
  <c r="F1789" i="11"/>
  <c r="G1789" i="11" s="1"/>
  <c r="F1790" i="11"/>
  <c r="G1790" i="11" s="1"/>
  <c r="F1791" i="11"/>
  <c r="G1791" i="11" s="1"/>
  <c r="F1792" i="11"/>
  <c r="G1792" i="11" s="1"/>
  <c r="F1793" i="11"/>
  <c r="G1793" i="11" s="1"/>
  <c r="F1794" i="11"/>
  <c r="G1794" i="11" s="1"/>
  <c r="F1795" i="11"/>
  <c r="G1795" i="11" s="1"/>
  <c r="F1796" i="11"/>
  <c r="G1796" i="11" s="1"/>
  <c r="F1797" i="11"/>
  <c r="G1797" i="11" s="1"/>
  <c r="F1798" i="11"/>
  <c r="G1798" i="11" s="1"/>
  <c r="F1799" i="11"/>
  <c r="G1799" i="11" s="1"/>
  <c r="F1800" i="11"/>
  <c r="G1800" i="11" s="1"/>
  <c r="F1801" i="11"/>
  <c r="G1801" i="11" s="1"/>
  <c r="F1802" i="11"/>
  <c r="G1802" i="11" s="1"/>
  <c r="F1803" i="11"/>
  <c r="G1803" i="11" s="1"/>
  <c r="F1804" i="11"/>
  <c r="G1804" i="11" s="1"/>
  <c r="F1805" i="11"/>
  <c r="G1805" i="11" s="1"/>
  <c r="F1807" i="11"/>
  <c r="G1807" i="11" s="1"/>
  <c r="F1808" i="11"/>
  <c r="G1808" i="11" s="1"/>
  <c r="F1809" i="11"/>
  <c r="G1809" i="11" s="1"/>
  <c r="F1810" i="11"/>
  <c r="G1810" i="11" s="1"/>
  <c r="F1811" i="11"/>
  <c r="G1811" i="11" s="1"/>
  <c r="F1812" i="11"/>
  <c r="G1812" i="11" s="1"/>
  <c r="F1813" i="11"/>
  <c r="G1813" i="11" s="1"/>
  <c r="F1814" i="11"/>
  <c r="G1814" i="11" s="1"/>
  <c r="F1815" i="11"/>
  <c r="G1815" i="11" s="1"/>
  <c r="F1816" i="11"/>
  <c r="G1816" i="11" s="1"/>
  <c r="F1817" i="11"/>
  <c r="G1817" i="11" s="1"/>
  <c r="F1818" i="11"/>
  <c r="G1818" i="11" s="1"/>
  <c r="F1819" i="11"/>
  <c r="G1819" i="11" s="1"/>
  <c r="F1820" i="11"/>
  <c r="G1820" i="11" s="1"/>
  <c r="F1821" i="11"/>
  <c r="G1821" i="11" s="1"/>
  <c r="F1822" i="11"/>
  <c r="G1822" i="11" s="1"/>
  <c r="F1823" i="11"/>
  <c r="G1823" i="11" s="1"/>
  <c r="F1824" i="11"/>
  <c r="G1824" i="11" s="1"/>
  <c r="F1825" i="11"/>
  <c r="G1825" i="11" s="1"/>
  <c r="F1826" i="11"/>
  <c r="G1826" i="11" s="1"/>
  <c r="F1827" i="11"/>
  <c r="G1827" i="11" s="1"/>
  <c r="F1828" i="11"/>
  <c r="G1828" i="11" s="1"/>
  <c r="F1829" i="11"/>
  <c r="G1829" i="11" s="1"/>
  <c r="F1830" i="11"/>
  <c r="G1830" i="11" s="1"/>
  <c r="F1831" i="11"/>
  <c r="G1831" i="11" s="1"/>
  <c r="F1832" i="11"/>
  <c r="G1832" i="11" s="1"/>
  <c r="F1833" i="11"/>
  <c r="G1833" i="11" s="1"/>
  <c r="F1835" i="11"/>
  <c r="G1835" i="11" s="1"/>
  <c r="F1836" i="11"/>
  <c r="G1836" i="11" s="1"/>
  <c r="F1837" i="11"/>
  <c r="G1837" i="11" s="1"/>
  <c r="F1838" i="11"/>
  <c r="G1838" i="11" s="1"/>
  <c r="F1839" i="11"/>
  <c r="G1839" i="11" s="1"/>
  <c r="F1840" i="11"/>
  <c r="G1840" i="11" s="1"/>
  <c r="F1841" i="11"/>
  <c r="G1841" i="11" s="1"/>
  <c r="F1842" i="11"/>
  <c r="G1842" i="11" s="1"/>
  <c r="F1843" i="11"/>
  <c r="G1843" i="11" s="1"/>
  <c r="F1844" i="11"/>
  <c r="G1844" i="11" s="1"/>
  <c r="F1845" i="11"/>
  <c r="G1845" i="11" s="1"/>
  <c r="F1846" i="11"/>
  <c r="G1846" i="11" s="1"/>
  <c r="F1847" i="11"/>
  <c r="G1847" i="11" s="1"/>
  <c r="F1848" i="11"/>
  <c r="G1848" i="11" s="1"/>
  <c r="F1849" i="11"/>
  <c r="G1849" i="11" s="1"/>
  <c r="F1850" i="11"/>
  <c r="G1850" i="11" s="1"/>
  <c r="F1852" i="11"/>
  <c r="G1852" i="11" s="1"/>
  <c r="F1853" i="11"/>
  <c r="G1853" i="11" s="1"/>
  <c r="F1854" i="11"/>
  <c r="G1854" i="11" s="1"/>
  <c r="F1855" i="11"/>
  <c r="G1855" i="11" s="1"/>
  <c r="F1856" i="11"/>
  <c r="G1856" i="11" s="1"/>
  <c r="F1857" i="11"/>
  <c r="G1857" i="11" s="1"/>
  <c r="F1859" i="11"/>
  <c r="G1859" i="11" s="1"/>
  <c r="F1860" i="11"/>
  <c r="G1860" i="11" s="1"/>
  <c r="F1861" i="11"/>
  <c r="G1861" i="11" s="1"/>
  <c r="F1862" i="11"/>
  <c r="G1862" i="11" s="1"/>
  <c r="F1863" i="11"/>
  <c r="G1863" i="11" s="1"/>
  <c r="F1864" i="11"/>
  <c r="G1864" i="11" s="1"/>
  <c r="F1866" i="11"/>
  <c r="G1866" i="11" s="1"/>
  <c r="F1867" i="11"/>
  <c r="G1867" i="11" s="1"/>
  <c r="F1868" i="11"/>
  <c r="G1868" i="11" s="1"/>
  <c r="F1869" i="11"/>
  <c r="G1869" i="11" s="1"/>
  <c r="F1870" i="11"/>
  <c r="G1870" i="11" s="1"/>
  <c r="F1871" i="11"/>
  <c r="G1871" i="11" s="1"/>
  <c r="F1872" i="11"/>
  <c r="G1872" i="11" s="1"/>
  <c r="F1873" i="11"/>
  <c r="G1873" i="11" s="1"/>
  <c r="F1874" i="11"/>
  <c r="G1874" i="11" s="1"/>
  <c r="F1875" i="11"/>
  <c r="G1875" i="11" s="1"/>
  <c r="F1876" i="11"/>
  <c r="G1876" i="11" s="1"/>
  <c r="F1877" i="11"/>
  <c r="G1877" i="11" s="1"/>
  <c r="F1878" i="11"/>
  <c r="G1878" i="11" s="1"/>
  <c r="F1880" i="11"/>
  <c r="G1880" i="11" s="1"/>
  <c r="F1882" i="11"/>
  <c r="G1882" i="11" s="1"/>
  <c r="F1883" i="11"/>
  <c r="G1883" i="11" s="1"/>
  <c r="F1884" i="11"/>
  <c r="G1884" i="11" s="1"/>
  <c r="F1885" i="11"/>
  <c r="G1885" i="11" s="1"/>
  <c r="F1886" i="11"/>
  <c r="G1886" i="11" s="1"/>
  <c r="F1887" i="11"/>
  <c r="G1887" i="11" s="1"/>
  <c r="F1888" i="11"/>
  <c r="G1888" i="11" s="1"/>
  <c r="F1889" i="11"/>
  <c r="G1889" i="11" s="1"/>
  <c r="F1891" i="11"/>
  <c r="G1891" i="11" s="1"/>
  <c r="F1892" i="11"/>
  <c r="G1892" i="11" s="1"/>
  <c r="F1893" i="11"/>
  <c r="G1893" i="11" s="1"/>
  <c r="F1894" i="11"/>
  <c r="G1894" i="11" s="1"/>
  <c r="F1895" i="11"/>
  <c r="G1895" i="11" s="1"/>
  <c r="F1896" i="11"/>
  <c r="G1896" i="11" s="1"/>
  <c r="F1897" i="11"/>
  <c r="G1897" i="11" s="1"/>
  <c r="F1898" i="11"/>
  <c r="G1898" i="11" s="1"/>
  <c r="F1899" i="11"/>
  <c r="G1899" i="11" s="1"/>
  <c r="F1900" i="11"/>
  <c r="G1900" i="11" s="1"/>
  <c r="F1901" i="11"/>
  <c r="G1901" i="11" s="1"/>
  <c r="F1903" i="11"/>
  <c r="G1903" i="11" s="1"/>
  <c r="F1904" i="11"/>
  <c r="G1904" i="11" s="1"/>
  <c r="F1905" i="11"/>
  <c r="G1905" i="11" s="1"/>
  <c r="F1906" i="11"/>
  <c r="G1906" i="11" s="1"/>
  <c r="F1907" i="11"/>
  <c r="G1907" i="11" s="1"/>
  <c r="F1908" i="11"/>
  <c r="G1908" i="11" s="1"/>
  <c r="F1909" i="11"/>
  <c r="G1909" i="11" s="1"/>
  <c r="F1910" i="11"/>
  <c r="G1910" i="11" s="1"/>
  <c r="F1911" i="11"/>
  <c r="G1911" i="11" s="1"/>
  <c r="F1912" i="11"/>
  <c r="G1912" i="11" s="1"/>
  <c r="F1913" i="11"/>
  <c r="G1913" i="11" s="1"/>
  <c r="F1914" i="11"/>
  <c r="G1914" i="11" s="1"/>
  <c r="F1915" i="11"/>
  <c r="G1915" i="11" s="1"/>
  <c r="F1916" i="11"/>
  <c r="G1916" i="11" s="1"/>
  <c r="F1917" i="11"/>
  <c r="G1917" i="11" s="1"/>
  <c r="F1918" i="11"/>
  <c r="G1918" i="11" s="1"/>
  <c r="F1919" i="11"/>
  <c r="G1919" i="11" s="1"/>
  <c r="F1920" i="11"/>
  <c r="G1920" i="11" s="1"/>
  <c r="F1921" i="11"/>
  <c r="G1921" i="11" s="1"/>
  <c r="F1922" i="11"/>
  <c r="G1922" i="11" s="1"/>
  <c r="F1923" i="11"/>
  <c r="G1923" i="11" s="1"/>
  <c r="F1924" i="11"/>
  <c r="G1924" i="11" s="1"/>
  <c r="F1925" i="11"/>
  <c r="G1925" i="11" s="1"/>
  <c r="F1926" i="11"/>
  <c r="G1926" i="11" s="1"/>
  <c r="F1927" i="11"/>
  <c r="G1927" i="11" s="1"/>
  <c r="F1928" i="11"/>
  <c r="G1928" i="11" s="1"/>
  <c r="F1929" i="11"/>
  <c r="G1929" i="11" s="1"/>
  <c r="F1931" i="11"/>
  <c r="G1931" i="11" s="1"/>
  <c r="F1932" i="11"/>
  <c r="G1932" i="11" s="1"/>
  <c r="F1933" i="11"/>
  <c r="G1933" i="11" s="1"/>
  <c r="F1934" i="11"/>
  <c r="G1934" i="11" s="1"/>
  <c r="F1935" i="11"/>
  <c r="G1935" i="11" s="1"/>
  <c r="F1937" i="11"/>
  <c r="G1937" i="11" s="1"/>
  <c r="F1938" i="11"/>
  <c r="G1938" i="11" s="1"/>
  <c r="F1939" i="11"/>
  <c r="G1939" i="11" s="1"/>
  <c r="F1940" i="11"/>
  <c r="G1940" i="11" s="1"/>
  <c r="F1941" i="11"/>
  <c r="G1941" i="11" s="1"/>
  <c r="F1942" i="11"/>
  <c r="G1942" i="11" s="1"/>
  <c r="F1943" i="11"/>
  <c r="G1943" i="11" s="1"/>
  <c r="F1944" i="11"/>
  <c r="G1944" i="11" s="1"/>
  <c r="F1945" i="11"/>
  <c r="G1945" i="11" s="1"/>
  <c r="F1946" i="11"/>
  <c r="G1946" i="11" s="1"/>
  <c r="F1947" i="11"/>
  <c r="G1947" i="11" s="1"/>
  <c r="F1948" i="11"/>
  <c r="G1948" i="11" s="1"/>
  <c r="F1949" i="11"/>
  <c r="G1949" i="11" s="1"/>
  <c r="F1950" i="11"/>
  <c r="G1950" i="11" s="1"/>
  <c r="F1951" i="11"/>
  <c r="G1951" i="11" s="1"/>
  <c r="F1952" i="11"/>
  <c r="G1952" i="11" s="1"/>
  <c r="F1953" i="11"/>
  <c r="G1953" i="11" s="1"/>
  <c r="F1954" i="11"/>
  <c r="G1954" i="11" s="1"/>
  <c r="F1955" i="11"/>
  <c r="G1955" i="11" s="1"/>
  <c r="F1956" i="11"/>
  <c r="G1956" i="11" s="1"/>
  <c r="F1957" i="11"/>
  <c r="G1957" i="11" s="1"/>
  <c r="F1958" i="11"/>
  <c r="G1958" i="11" s="1"/>
  <c r="F1959" i="11"/>
  <c r="G1959" i="11" s="1"/>
  <c r="F1960" i="11"/>
  <c r="G1960" i="11" s="1"/>
  <c r="F1961" i="11"/>
  <c r="G1961" i="11" s="1"/>
  <c r="F1963" i="11"/>
  <c r="G1963" i="11" s="1"/>
  <c r="F1965" i="11"/>
  <c r="G1965" i="11" s="1"/>
  <c r="F1966" i="11"/>
  <c r="G1966" i="11" s="1"/>
  <c r="F1967" i="11"/>
  <c r="G1967" i="11" s="1"/>
  <c r="F1968" i="11"/>
  <c r="G1968" i="11" s="1"/>
  <c r="F1969" i="11"/>
  <c r="G1969" i="11" s="1"/>
  <c r="F2" i="11"/>
  <c r="G2" i="11" s="1"/>
  <c r="U2" i="2"/>
  <c r="W2" i="2" s="1"/>
  <c r="U7" i="2"/>
  <c r="W7" i="2" s="1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H143" i="22" s="1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H159" i="22" s="1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H191" i="22" s="1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H255" i="22" s="1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H287" i="22" s="1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H303" i="22" s="1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H399" i="22" s="1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H415" i="22" s="1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H447" i="22" s="1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H463" i="22" s="1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H495" i="22" s="1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H511" i="22" s="1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6" i="2"/>
  <c r="AA1957" i="2"/>
  <c r="AA1960" i="2"/>
  <c r="AA1961" i="2"/>
  <c r="AA1962" i="2"/>
  <c r="AA1967" i="2"/>
  <c r="AA1971" i="2"/>
  <c r="AA1974" i="2"/>
  <c r="AA1977" i="2"/>
  <c r="AA1982" i="2"/>
  <c r="AA1983" i="2"/>
  <c r="AA1987" i="2"/>
  <c r="AA1988" i="2"/>
  <c r="AA1993" i="2"/>
  <c r="AA1994" i="2"/>
  <c r="AA1996" i="2"/>
  <c r="AA1997" i="2"/>
  <c r="AA1999" i="2"/>
  <c r="AA2001" i="2"/>
  <c r="Z3" i="2"/>
  <c r="G3" i="22" s="1"/>
  <c r="Z4" i="2"/>
  <c r="G4" i="22" s="1"/>
  <c r="Z5" i="2"/>
  <c r="G5" i="22" s="1"/>
  <c r="Z6" i="2"/>
  <c r="G6" i="22" s="1"/>
  <c r="Z7" i="2"/>
  <c r="G7" i="22" s="1"/>
  <c r="Z8" i="2"/>
  <c r="G8" i="22" s="1"/>
  <c r="Z9" i="2"/>
  <c r="G9" i="22" s="1"/>
  <c r="Z10" i="2"/>
  <c r="G10" i="22" s="1"/>
  <c r="Z11" i="2"/>
  <c r="G11" i="22" s="1"/>
  <c r="Z12" i="2"/>
  <c r="G12" i="22" s="1"/>
  <c r="Z13" i="2"/>
  <c r="G13" i="22" s="1"/>
  <c r="Z14" i="2"/>
  <c r="G14" i="22" s="1"/>
  <c r="Z15" i="2"/>
  <c r="G15" i="22" s="1"/>
  <c r="Z16" i="2"/>
  <c r="G16" i="22" s="1"/>
  <c r="Z17" i="2"/>
  <c r="G17" i="22" s="1"/>
  <c r="Z18" i="2"/>
  <c r="G18" i="22" s="1"/>
  <c r="Z19" i="2"/>
  <c r="G19" i="22" s="1"/>
  <c r="Z20" i="2"/>
  <c r="G20" i="22" s="1"/>
  <c r="Z21" i="2"/>
  <c r="G21" i="22" s="1"/>
  <c r="Z22" i="2"/>
  <c r="G22" i="22" s="1"/>
  <c r="Z23" i="2"/>
  <c r="G23" i="22" s="1"/>
  <c r="Z24" i="2"/>
  <c r="G24" i="22" s="1"/>
  <c r="Z25" i="2"/>
  <c r="G25" i="22" s="1"/>
  <c r="Z26" i="2"/>
  <c r="G26" i="22" s="1"/>
  <c r="Z27" i="2"/>
  <c r="G27" i="22" s="1"/>
  <c r="Z28" i="2"/>
  <c r="G28" i="22" s="1"/>
  <c r="Z29" i="2"/>
  <c r="G29" i="22" s="1"/>
  <c r="Z30" i="2"/>
  <c r="G30" i="22" s="1"/>
  <c r="Z31" i="2"/>
  <c r="G31" i="22" s="1"/>
  <c r="Z32" i="2"/>
  <c r="G32" i="22" s="1"/>
  <c r="Z33" i="2"/>
  <c r="G33" i="22" s="1"/>
  <c r="Z34" i="2"/>
  <c r="G34" i="22" s="1"/>
  <c r="Z35" i="2"/>
  <c r="G35" i="22" s="1"/>
  <c r="Z36" i="2"/>
  <c r="G36" i="22" s="1"/>
  <c r="Z37" i="2"/>
  <c r="G37" i="22" s="1"/>
  <c r="Z38" i="2"/>
  <c r="G38" i="22" s="1"/>
  <c r="Z39" i="2"/>
  <c r="G39" i="22" s="1"/>
  <c r="Z40" i="2"/>
  <c r="G40" i="22" s="1"/>
  <c r="Z41" i="2"/>
  <c r="G41" i="22" s="1"/>
  <c r="Z42" i="2"/>
  <c r="G42" i="22" s="1"/>
  <c r="Z43" i="2"/>
  <c r="G43" i="22" s="1"/>
  <c r="Z44" i="2"/>
  <c r="G44" i="22" s="1"/>
  <c r="Z45" i="2"/>
  <c r="G45" i="22" s="1"/>
  <c r="Z46" i="2"/>
  <c r="G46" i="22" s="1"/>
  <c r="Z47" i="2"/>
  <c r="G47" i="22" s="1"/>
  <c r="Z48" i="2"/>
  <c r="G48" i="22" s="1"/>
  <c r="Z49" i="2"/>
  <c r="G49" i="22" s="1"/>
  <c r="Z50" i="2"/>
  <c r="G50" i="22" s="1"/>
  <c r="Z51" i="2"/>
  <c r="G51" i="22" s="1"/>
  <c r="Z52" i="2"/>
  <c r="G52" i="22" s="1"/>
  <c r="Z53" i="2"/>
  <c r="G53" i="22" s="1"/>
  <c r="Z54" i="2"/>
  <c r="G54" i="22" s="1"/>
  <c r="Z55" i="2"/>
  <c r="G55" i="22" s="1"/>
  <c r="Z56" i="2"/>
  <c r="G56" i="22" s="1"/>
  <c r="Z57" i="2"/>
  <c r="G57" i="22" s="1"/>
  <c r="Z58" i="2"/>
  <c r="G58" i="22" s="1"/>
  <c r="Z59" i="2"/>
  <c r="G59" i="22" s="1"/>
  <c r="Z60" i="2"/>
  <c r="G60" i="22" s="1"/>
  <c r="Z61" i="2"/>
  <c r="G61" i="22" s="1"/>
  <c r="Z62" i="2"/>
  <c r="G62" i="22" s="1"/>
  <c r="Z63" i="2"/>
  <c r="G63" i="22" s="1"/>
  <c r="Z64" i="2"/>
  <c r="G64" i="22" s="1"/>
  <c r="Z65" i="2"/>
  <c r="G65" i="22" s="1"/>
  <c r="Z66" i="2"/>
  <c r="G66" i="22" s="1"/>
  <c r="Z67" i="2"/>
  <c r="G67" i="22" s="1"/>
  <c r="Z68" i="2"/>
  <c r="G68" i="22" s="1"/>
  <c r="Z69" i="2"/>
  <c r="G69" i="22" s="1"/>
  <c r="Z70" i="2"/>
  <c r="G70" i="22" s="1"/>
  <c r="Z71" i="2"/>
  <c r="G71" i="22" s="1"/>
  <c r="Z72" i="2"/>
  <c r="G72" i="22" s="1"/>
  <c r="Z73" i="2"/>
  <c r="G73" i="22" s="1"/>
  <c r="Z74" i="2"/>
  <c r="G74" i="22" s="1"/>
  <c r="Z75" i="2"/>
  <c r="G75" i="22" s="1"/>
  <c r="Z76" i="2"/>
  <c r="G76" i="22" s="1"/>
  <c r="Z77" i="2"/>
  <c r="G77" i="22" s="1"/>
  <c r="Z78" i="2"/>
  <c r="G78" i="22" s="1"/>
  <c r="Z79" i="2"/>
  <c r="G79" i="22" s="1"/>
  <c r="Z80" i="2"/>
  <c r="G80" i="22" s="1"/>
  <c r="Z81" i="2"/>
  <c r="G81" i="22" s="1"/>
  <c r="Z82" i="2"/>
  <c r="G82" i="22" s="1"/>
  <c r="Z83" i="2"/>
  <c r="G83" i="22" s="1"/>
  <c r="Z84" i="2"/>
  <c r="G84" i="22" s="1"/>
  <c r="Z85" i="2"/>
  <c r="G85" i="22" s="1"/>
  <c r="Z86" i="2"/>
  <c r="G86" i="22" s="1"/>
  <c r="Z87" i="2"/>
  <c r="G87" i="22" s="1"/>
  <c r="Z88" i="2"/>
  <c r="G88" i="22" s="1"/>
  <c r="Z89" i="2"/>
  <c r="G89" i="22" s="1"/>
  <c r="Z90" i="2"/>
  <c r="G90" i="22" s="1"/>
  <c r="Z91" i="2"/>
  <c r="G91" i="22" s="1"/>
  <c r="Z92" i="2"/>
  <c r="G92" i="22" s="1"/>
  <c r="Z93" i="2"/>
  <c r="G93" i="22" s="1"/>
  <c r="Z94" i="2"/>
  <c r="G94" i="22" s="1"/>
  <c r="Z95" i="2"/>
  <c r="G95" i="22" s="1"/>
  <c r="Z96" i="2"/>
  <c r="G96" i="22" s="1"/>
  <c r="Z97" i="2"/>
  <c r="G97" i="22" s="1"/>
  <c r="Z98" i="2"/>
  <c r="G98" i="22" s="1"/>
  <c r="Z99" i="2"/>
  <c r="G99" i="22" s="1"/>
  <c r="Z100" i="2"/>
  <c r="G100" i="22" s="1"/>
  <c r="Z101" i="2"/>
  <c r="G101" i="22" s="1"/>
  <c r="Z102" i="2"/>
  <c r="G102" i="22" s="1"/>
  <c r="Z103" i="2"/>
  <c r="G103" i="22" s="1"/>
  <c r="Z104" i="2"/>
  <c r="G104" i="22" s="1"/>
  <c r="Z105" i="2"/>
  <c r="G105" i="22" s="1"/>
  <c r="Z106" i="2"/>
  <c r="G106" i="22" s="1"/>
  <c r="Z107" i="2"/>
  <c r="G107" i="22" s="1"/>
  <c r="Z108" i="2"/>
  <c r="G108" i="22" s="1"/>
  <c r="Z109" i="2"/>
  <c r="G109" i="22" s="1"/>
  <c r="Z110" i="2"/>
  <c r="G110" i="22" s="1"/>
  <c r="Z111" i="2"/>
  <c r="G111" i="22" s="1"/>
  <c r="Z112" i="2"/>
  <c r="G112" i="22" s="1"/>
  <c r="Z113" i="2"/>
  <c r="G113" i="22" s="1"/>
  <c r="Z114" i="2"/>
  <c r="G114" i="22" s="1"/>
  <c r="Z115" i="2"/>
  <c r="G115" i="22" s="1"/>
  <c r="Z116" i="2"/>
  <c r="G116" i="22" s="1"/>
  <c r="Z117" i="2"/>
  <c r="G117" i="22" s="1"/>
  <c r="Z118" i="2"/>
  <c r="G118" i="22" s="1"/>
  <c r="Z119" i="2"/>
  <c r="G119" i="22" s="1"/>
  <c r="Z120" i="2"/>
  <c r="G120" i="22" s="1"/>
  <c r="Z121" i="2"/>
  <c r="G121" i="22" s="1"/>
  <c r="Z122" i="2"/>
  <c r="G122" i="22" s="1"/>
  <c r="Z123" i="2"/>
  <c r="G123" i="22" s="1"/>
  <c r="Z124" i="2"/>
  <c r="G124" i="22" s="1"/>
  <c r="Z125" i="2"/>
  <c r="G125" i="22" s="1"/>
  <c r="Z126" i="2"/>
  <c r="G126" i="22" s="1"/>
  <c r="Z127" i="2"/>
  <c r="G127" i="22" s="1"/>
  <c r="Z128" i="2"/>
  <c r="G128" i="22" s="1"/>
  <c r="Z129" i="2"/>
  <c r="G129" i="22" s="1"/>
  <c r="Z130" i="2"/>
  <c r="G130" i="22" s="1"/>
  <c r="Z131" i="2"/>
  <c r="G131" i="22" s="1"/>
  <c r="Z132" i="2"/>
  <c r="G132" i="22" s="1"/>
  <c r="Z133" i="2"/>
  <c r="G133" i="22" s="1"/>
  <c r="Z134" i="2"/>
  <c r="G134" i="22" s="1"/>
  <c r="Z135" i="2"/>
  <c r="G135" i="22" s="1"/>
  <c r="Z136" i="2"/>
  <c r="G136" i="22" s="1"/>
  <c r="Z137" i="2"/>
  <c r="G137" i="22" s="1"/>
  <c r="Z138" i="2"/>
  <c r="G138" i="22" s="1"/>
  <c r="Z139" i="2"/>
  <c r="G139" i="22" s="1"/>
  <c r="Z140" i="2"/>
  <c r="G140" i="22" s="1"/>
  <c r="Z141" i="2"/>
  <c r="G141" i="22" s="1"/>
  <c r="Z142" i="2"/>
  <c r="G142" i="22" s="1"/>
  <c r="Z143" i="2"/>
  <c r="G143" i="22" s="1"/>
  <c r="Z144" i="2"/>
  <c r="G144" i="22" s="1"/>
  <c r="Z145" i="2"/>
  <c r="G145" i="22" s="1"/>
  <c r="Z146" i="2"/>
  <c r="G146" i="22" s="1"/>
  <c r="Z147" i="2"/>
  <c r="G147" i="22" s="1"/>
  <c r="Z148" i="2"/>
  <c r="G148" i="22" s="1"/>
  <c r="Z149" i="2"/>
  <c r="G149" i="22" s="1"/>
  <c r="Z150" i="2"/>
  <c r="G150" i="22" s="1"/>
  <c r="Z151" i="2"/>
  <c r="G151" i="22" s="1"/>
  <c r="Z152" i="2"/>
  <c r="G152" i="22" s="1"/>
  <c r="Z153" i="2"/>
  <c r="G153" i="22" s="1"/>
  <c r="Z154" i="2"/>
  <c r="G154" i="22" s="1"/>
  <c r="Z155" i="2"/>
  <c r="G155" i="22" s="1"/>
  <c r="Z156" i="2"/>
  <c r="G156" i="22" s="1"/>
  <c r="Z157" i="2"/>
  <c r="G157" i="22" s="1"/>
  <c r="Z158" i="2"/>
  <c r="G158" i="22" s="1"/>
  <c r="Z159" i="2"/>
  <c r="G159" i="22" s="1"/>
  <c r="Z160" i="2"/>
  <c r="G160" i="22" s="1"/>
  <c r="Z161" i="2"/>
  <c r="G161" i="22" s="1"/>
  <c r="Z162" i="2"/>
  <c r="G162" i="22" s="1"/>
  <c r="Z163" i="2"/>
  <c r="G163" i="22" s="1"/>
  <c r="Z164" i="2"/>
  <c r="G164" i="22" s="1"/>
  <c r="Z165" i="2"/>
  <c r="G165" i="22" s="1"/>
  <c r="Z166" i="2"/>
  <c r="G166" i="22" s="1"/>
  <c r="Z167" i="2"/>
  <c r="G167" i="22" s="1"/>
  <c r="Z168" i="2"/>
  <c r="G168" i="22" s="1"/>
  <c r="Z169" i="2"/>
  <c r="G169" i="22" s="1"/>
  <c r="Z170" i="2"/>
  <c r="G170" i="22" s="1"/>
  <c r="Z171" i="2"/>
  <c r="G171" i="22" s="1"/>
  <c r="Z172" i="2"/>
  <c r="G172" i="22" s="1"/>
  <c r="Z173" i="2"/>
  <c r="G173" i="22" s="1"/>
  <c r="Z174" i="2"/>
  <c r="G174" i="22" s="1"/>
  <c r="Z175" i="2"/>
  <c r="G175" i="22" s="1"/>
  <c r="Z176" i="2"/>
  <c r="G176" i="22" s="1"/>
  <c r="Z177" i="2"/>
  <c r="G177" i="22" s="1"/>
  <c r="Z178" i="2"/>
  <c r="G178" i="22" s="1"/>
  <c r="Z179" i="2"/>
  <c r="G179" i="22" s="1"/>
  <c r="Z180" i="2"/>
  <c r="G180" i="22" s="1"/>
  <c r="Z181" i="2"/>
  <c r="G181" i="22" s="1"/>
  <c r="Z182" i="2"/>
  <c r="G182" i="22" s="1"/>
  <c r="Z183" i="2"/>
  <c r="G183" i="22" s="1"/>
  <c r="Z184" i="2"/>
  <c r="G184" i="22" s="1"/>
  <c r="Z185" i="2"/>
  <c r="G185" i="22" s="1"/>
  <c r="Z186" i="2"/>
  <c r="G186" i="22" s="1"/>
  <c r="Z187" i="2"/>
  <c r="G187" i="22" s="1"/>
  <c r="Z188" i="2"/>
  <c r="G188" i="22" s="1"/>
  <c r="Z189" i="2"/>
  <c r="G189" i="22" s="1"/>
  <c r="Z190" i="2"/>
  <c r="G190" i="22" s="1"/>
  <c r="Z191" i="2"/>
  <c r="G191" i="22" s="1"/>
  <c r="Z192" i="2"/>
  <c r="G192" i="22" s="1"/>
  <c r="Z193" i="2"/>
  <c r="G193" i="22" s="1"/>
  <c r="Z194" i="2"/>
  <c r="G194" i="22" s="1"/>
  <c r="Z195" i="2"/>
  <c r="G195" i="22" s="1"/>
  <c r="Z196" i="2"/>
  <c r="G196" i="22" s="1"/>
  <c r="Z197" i="2"/>
  <c r="G197" i="22" s="1"/>
  <c r="Z198" i="2"/>
  <c r="G198" i="22" s="1"/>
  <c r="Z199" i="2"/>
  <c r="G199" i="22" s="1"/>
  <c r="Z200" i="2"/>
  <c r="G200" i="22" s="1"/>
  <c r="Z201" i="2"/>
  <c r="G201" i="22" s="1"/>
  <c r="Z202" i="2"/>
  <c r="G202" i="22" s="1"/>
  <c r="Z203" i="2"/>
  <c r="G203" i="22" s="1"/>
  <c r="Z204" i="2"/>
  <c r="G204" i="22" s="1"/>
  <c r="Z205" i="2"/>
  <c r="G205" i="22" s="1"/>
  <c r="Z206" i="2"/>
  <c r="G206" i="22" s="1"/>
  <c r="Z207" i="2"/>
  <c r="G207" i="22" s="1"/>
  <c r="Z208" i="2"/>
  <c r="G208" i="22" s="1"/>
  <c r="Z209" i="2"/>
  <c r="G209" i="22" s="1"/>
  <c r="Z210" i="2"/>
  <c r="G210" i="22" s="1"/>
  <c r="Z211" i="2"/>
  <c r="G211" i="22" s="1"/>
  <c r="Z212" i="2"/>
  <c r="G212" i="22" s="1"/>
  <c r="Z213" i="2"/>
  <c r="G213" i="22" s="1"/>
  <c r="Z214" i="2"/>
  <c r="G214" i="22" s="1"/>
  <c r="Z215" i="2"/>
  <c r="G215" i="22" s="1"/>
  <c r="Z216" i="2"/>
  <c r="G216" i="22" s="1"/>
  <c r="Z217" i="2"/>
  <c r="G217" i="22" s="1"/>
  <c r="Z218" i="2"/>
  <c r="G218" i="22" s="1"/>
  <c r="Z219" i="2"/>
  <c r="G219" i="22" s="1"/>
  <c r="Z220" i="2"/>
  <c r="G220" i="22" s="1"/>
  <c r="Z221" i="2"/>
  <c r="G221" i="22" s="1"/>
  <c r="Z222" i="2"/>
  <c r="G222" i="22" s="1"/>
  <c r="Z223" i="2"/>
  <c r="G223" i="22" s="1"/>
  <c r="Z224" i="2"/>
  <c r="G224" i="22" s="1"/>
  <c r="Z225" i="2"/>
  <c r="G225" i="22" s="1"/>
  <c r="Z226" i="2"/>
  <c r="G226" i="22" s="1"/>
  <c r="Z227" i="2"/>
  <c r="G227" i="22" s="1"/>
  <c r="Z228" i="2"/>
  <c r="G228" i="22" s="1"/>
  <c r="Z229" i="2"/>
  <c r="G229" i="22" s="1"/>
  <c r="Z230" i="2"/>
  <c r="G230" i="22" s="1"/>
  <c r="Z231" i="2"/>
  <c r="G231" i="22" s="1"/>
  <c r="Z232" i="2"/>
  <c r="G232" i="22" s="1"/>
  <c r="Z233" i="2"/>
  <c r="G233" i="22" s="1"/>
  <c r="Z234" i="2"/>
  <c r="G234" i="22" s="1"/>
  <c r="Z235" i="2"/>
  <c r="G235" i="22" s="1"/>
  <c r="Z236" i="2"/>
  <c r="G236" i="22" s="1"/>
  <c r="Z237" i="2"/>
  <c r="G237" i="22" s="1"/>
  <c r="Z238" i="2"/>
  <c r="G238" i="22" s="1"/>
  <c r="Z239" i="2"/>
  <c r="G239" i="22" s="1"/>
  <c r="Z240" i="2"/>
  <c r="G240" i="22" s="1"/>
  <c r="Z241" i="2"/>
  <c r="G241" i="22" s="1"/>
  <c r="Z242" i="2"/>
  <c r="G242" i="22" s="1"/>
  <c r="Z243" i="2"/>
  <c r="G243" i="22" s="1"/>
  <c r="Z244" i="2"/>
  <c r="G244" i="22" s="1"/>
  <c r="Z245" i="2"/>
  <c r="G245" i="22" s="1"/>
  <c r="Z246" i="2"/>
  <c r="G246" i="22" s="1"/>
  <c r="Z247" i="2"/>
  <c r="G247" i="22" s="1"/>
  <c r="Z248" i="2"/>
  <c r="G248" i="22" s="1"/>
  <c r="Z249" i="2"/>
  <c r="G249" i="22" s="1"/>
  <c r="Z250" i="2"/>
  <c r="G250" i="22" s="1"/>
  <c r="Z251" i="2"/>
  <c r="G251" i="22" s="1"/>
  <c r="Z252" i="2"/>
  <c r="G252" i="22" s="1"/>
  <c r="Z253" i="2"/>
  <c r="G253" i="22" s="1"/>
  <c r="Z254" i="2"/>
  <c r="G254" i="22" s="1"/>
  <c r="Z255" i="2"/>
  <c r="G255" i="22" s="1"/>
  <c r="Z256" i="2"/>
  <c r="G256" i="22" s="1"/>
  <c r="Z257" i="2"/>
  <c r="G257" i="22" s="1"/>
  <c r="Z258" i="2"/>
  <c r="G258" i="22" s="1"/>
  <c r="Z259" i="2"/>
  <c r="G259" i="22" s="1"/>
  <c r="Z260" i="2"/>
  <c r="G260" i="22" s="1"/>
  <c r="Z261" i="2"/>
  <c r="G261" i="22" s="1"/>
  <c r="Z262" i="2"/>
  <c r="G262" i="22" s="1"/>
  <c r="Z263" i="2"/>
  <c r="G263" i="22" s="1"/>
  <c r="Z264" i="2"/>
  <c r="G264" i="22" s="1"/>
  <c r="Z265" i="2"/>
  <c r="G265" i="22" s="1"/>
  <c r="Z266" i="2"/>
  <c r="G266" i="22" s="1"/>
  <c r="Z267" i="2"/>
  <c r="G267" i="22" s="1"/>
  <c r="Z268" i="2"/>
  <c r="G268" i="22" s="1"/>
  <c r="Z269" i="2"/>
  <c r="G269" i="22" s="1"/>
  <c r="Z270" i="2"/>
  <c r="G270" i="22" s="1"/>
  <c r="Z271" i="2"/>
  <c r="G271" i="22" s="1"/>
  <c r="Z272" i="2"/>
  <c r="G272" i="22" s="1"/>
  <c r="Z273" i="2"/>
  <c r="G273" i="22" s="1"/>
  <c r="Z274" i="2"/>
  <c r="G274" i="22" s="1"/>
  <c r="Z275" i="2"/>
  <c r="G275" i="22" s="1"/>
  <c r="Z276" i="2"/>
  <c r="G276" i="22" s="1"/>
  <c r="Z277" i="2"/>
  <c r="G277" i="22" s="1"/>
  <c r="Z278" i="2"/>
  <c r="G278" i="22" s="1"/>
  <c r="Z279" i="2"/>
  <c r="G279" i="22" s="1"/>
  <c r="Z280" i="2"/>
  <c r="G280" i="22" s="1"/>
  <c r="Z281" i="2"/>
  <c r="G281" i="22" s="1"/>
  <c r="Z282" i="2"/>
  <c r="G282" i="22" s="1"/>
  <c r="Z283" i="2"/>
  <c r="G283" i="22" s="1"/>
  <c r="Z284" i="2"/>
  <c r="G284" i="22" s="1"/>
  <c r="Z285" i="2"/>
  <c r="G285" i="22" s="1"/>
  <c r="Z286" i="2"/>
  <c r="G286" i="22" s="1"/>
  <c r="Z287" i="2"/>
  <c r="G287" i="22" s="1"/>
  <c r="Z288" i="2"/>
  <c r="G288" i="22" s="1"/>
  <c r="Z289" i="2"/>
  <c r="G289" i="22" s="1"/>
  <c r="Z290" i="2"/>
  <c r="G290" i="22" s="1"/>
  <c r="Z291" i="2"/>
  <c r="G291" i="22" s="1"/>
  <c r="Z292" i="2"/>
  <c r="G292" i="22" s="1"/>
  <c r="Z293" i="2"/>
  <c r="G293" i="22" s="1"/>
  <c r="Z294" i="2"/>
  <c r="G294" i="22" s="1"/>
  <c r="Z295" i="2"/>
  <c r="G295" i="22" s="1"/>
  <c r="Z296" i="2"/>
  <c r="G296" i="22" s="1"/>
  <c r="Z297" i="2"/>
  <c r="G297" i="22" s="1"/>
  <c r="Z298" i="2"/>
  <c r="G298" i="22" s="1"/>
  <c r="Z299" i="2"/>
  <c r="G299" i="22" s="1"/>
  <c r="Z300" i="2"/>
  <c r="G300" i="22" s="1"/>
  <c r="Z301" i="2"/>
  <c r="G301" i="22" s="1"/>
  <c r="Z302" i="2"/>
  <c r="G302" i="22" s="1"/>
  <c r="Z303" i="2"/>
  <c r="G303" i="22" s="1"/>
  <c r="Z304" i="2"/>
  <c r="G304" i="22" s="1"/>
  <c r="Z305" i="2"/>
  <c r="G305" i="22" s="1"/>
  <c r="Z306" i="2"/>
  <c r="G306" i="22" s="1"/>
  <c r="Z307" i="2"/>
  <c r="G307" i="22" s="1"/>
  <c r="Z308" i="2"/>
  <c r="G308" i="22" s="1"/>
  <c r="Z309" i="2"/>
  <c r="G309" i="22" s="1"/>
  <c r="Z310" i="2"/>
  <c r="G310" i="22" s="1"/>
  <c r="Z311" i="2"/>
  <c r="G311" i="22" s="1"/>
  <c r="Z312" i="2"/>
  <c r="G312" i="22" s="1"/>
  <c r="Z313" i="2"/>
  <c r="G313" i="22" s="1"/>
  <c r="Z314" i="2"/>
  <c r="G314" i="22" s="1"/>
  <c r="Z315" i="2"/>
  <c r="G315" i="22" s="1"/>
  <c r="Z316" i="2"/>
  <c r="G316" i="22" s="1"/>
  <c r="Z317" i="2"/>
  <c r="G317" i="22" s="1"/>
  <c r="Z318" i="2"/>
  <c r="G318" i="22" s="1"/>
  <c r="Z319" i="2"/>
  <c r="G319" i="22" s="1"/>
  <c r="Z320" i="2"/>
  <c r="G320" i="22" s="1"/>
  <c r="Z321" i="2"/>
  <c r="G321" i="22" s="1"/>
  <c r="Z322" i="2"/>
  <c r="G322" i="22" s="1"/>
  <c r="Z323" i="2"/>
  <c r="G323" i="22" s="1"/>
  <c r="Z324" i="2"/>
  <c r="G324" i="22" s="1"/>
  <c r="Z325" i="2"/>
  <c r="G325" i="22" s="1"/>
  <c r="Z326" i="2"/>
  <c r="G326" i="22" s="1"/>
  <c r="Z327" i="2"/>
  <c r="G327" i="22" s="1"/>
  <c r="Z328" i="2"/>
  <c r="G328" i="22" s="1"/>
  <c r="Z329" i="2"/>
  <c r="G329" i="22" s="1"/>
  <c r="Z330" i="2"/>
  <c r="G330" i="22" s="1"/>
  <c r="Z331" i="2"/>
  <c r="G331" i="22" s="1"/>
  <c r="Z332" i="2"/>
  <c r="G332" i="22" s="1"/>
  <c r="Z333" i="2"/>
  <c r="G333" i="22" s="1"/>
  <c r="Z334" i="2"/>
  <c r="G334" i="22" s="1"/>
  <c r="Z335" i="2"/>
  <c r="G335" i="22" s="1"/>
  <c r="Z336" i="2"/>
  <c r="G336" i="22" s="1"/>
  <c r="Z337" i="2"/>
  <c r="G337" i="22" s="1"/>
  <c r="Z338" i="2"/>
  <c r="G338" i="22" s="1"/>
  <c r="Z339" i="2"/>
  <c r="G339" i="22" s="1"/>
  <c r="Z340" i="2"/>
  <c r="G340" i="22" s="1"/>
  <c r="Z341" i="2"/>
  <c r="G341" i="22" s="1"/>
  <c r="Z342" i="2"/>
  <c r="G342" i="22" s="1"/>
  <c r="Z343" i="2"/>
  <c r="G343" i="22" s="1"/>
  <c r="Z344" i="2"/>
  <c r="G344" i="22" s="1"/>
  <c r="Z345" i="2"/>
  <c r="G345" i="22" s="1"/>
  <c r="Z346" i="2"/>
  <c r="G346" i="22" s="1"/>
  <c r="Z347" i="2"/>
  <c r="G347" i="22" s="1"/>
  <c r="Z348" i="2"/>
  <c r="G348" i="22" s="1"/>
  <c r="Z349" i="2"/>
  <c r="G349" i="22" s="1"/>
  <c r="Z350" i="2"/>
  <c r="G350" i="22" s="1"/>
  <c r="Z351" i="2"/>
  <c r="G351" i="22" s="1"/>
  <c r="Z352" i="2"/>
  <c r="G352" i="22" s="1"/>
  <c r="Z353" i="2"/>
  <c r="G353" i="22" s="1"/>
  <c r="Z354" i="2"/>
  <c r="G354" i="22" s="1"/>
  <c r="Z355" i="2"/>
  <c r="G355" i="22" s="1"/>
  <c r="Z356" i="2"/>
  <c r="G356" i="22" s="1"/>
  <c r="Z357" i="2"/>
  <c r="G357" i="22" s="1"/>
  <c r="Z358" i="2"/>
  <c r="G358" i="22" s="1"/>
  <c r="Z359" i="2"/>
  <c r="G359" i="22" s="1"/>
  <c r="Z360" i="2"/>
  <c r="G360" i="22" s="1"/>
  <c r="Z361" i="2"/>
  <c r="G361" i="22" s="1"/>
  <c r="Z362" i="2"/>
  <c r="G362" i="22" s="1"/>
  <c r="Z363" i="2"/>
  <c r="G363" i="22" s="1"/>
  <c r="Z364" i="2"/>
  <c r="G364" i="22" s="1"/>
  <c r="Z365" i="2"/>
  <c r="G365" i="22" s="1"/>
  <c r="Z366" i="2"/>
  <c r="G366" i="22" s="1"/>
  <c r="Z367" i="2"/>
  <c r="G367" i="22" s="1"/>
  <c r="Z368" i="2"/>
  <c r="G368" i="22" s="1"/>
  <c r="Z369" i="2"/>
  <c r="G369" i="22" s="1"/>
  <c r="Z370" i="2"/>
  <c r="G370" i="22" s="1"/>
  <c r="Z371" i="2"/>
  <c r="G371" i="22" s="1"/>
  <c r="Z372" i="2"/>
  <c r="G372" i="22" s="1"/>
  <c r="Z373" i="2"/>
  <c r="G373" i="22" s="1"/>
  <c r="Z374" i="2"/>
  <c r="G374" i="22" s="1"/>
  <c r="Z375" i="2"/>
  <c r="G375" i="22" s="1"/>
  <c r="Z376" i="2"/>
  <c r="G376" i="22" s="1"/>
  <c r="Z377" i="2"/>
  <c r="G377" i="22" s="1"/>
  <c r="Z378" i="2"/>
  <c r="G378" i="22" s="1"/>
  <c r="Z379" i="2"/>
  <c r="G379" i="22" s="1"/>
  <c r="Z380" i="2"/>
  <c r="G380" i="22" s="1"/>
  <c r="Z381" i="2"/>
  <c r="G381" i="22" s="1"/>
  <c r="Z382" i="2"/>
  <c r="G382" i="22" s="1"/>
  <c r="Z383" i="2"/>
  <c r="G383" i="22" s="1"/>
  <c r="Z384" i="2"/>
  <c r="G384" i="22" s="1"/>
  <c r="Z385" i="2"/>
  <c r="G385" i="22" s="1"/>
  <c r="Z386" i="2"/>
  <c r="G386" i="22" s="1"/>
  <c r="Z387" i="2"/>
  <c r="G387" i="22" s="1"/>
  <c r="Z388" i="2"/>
  <c r="G388" i="22" s="1"/>
  <c r="Z389" i="2"/>
  <c r="G389" i="22" s="1"/>
  <c r="Z390" i="2"/>
  <c r="G390" i="22" s="1"/>
  <c r="Z391" i="2"/>
  <c r="G391" i="22" s="1"/>
  <c r="Z392" i="2"/>
  <c r="G392" i="22" s="1"/>
  <c r="Z393" i="2"/>
  <c r="G393" i="22" s="1"/>
  <c r="Z394" i="2"/>
  <c r="G394" i="22" s="1"/>
  <c r="Z395" i="2"/>
  <c r="G395" i="22" s="1"/>
  <c r="Z396" i="2"/>
  <c r="G396" i="22" s="1"/>
  <c r="Z397" i="2"/>
  <c r="G397" i="22" s="1"/>
  <c r="Z398" i="2"/>
  <c r="G398" i="22" s="1"/>
  <c r="Z399" i="2"/>
  <c r="G399" i="22" s="1"/>
  <c r="Z400" i="2"/>
  <c r="G400" i="22" s="1"/>
  <c r="Z401" i="2"/>
  <c r="G401" i="22" s="1"/>
  <c r="Z402" i="2"/>
  <c r="G402" i="22" s="1"/>
  <c r="Z403" i="2"/>
  <c r="G403" i="22" s="1"/>
  <c r="Z404" i="2"/>
  <c r="G404" i="22" s="1"/>
  <c r="Z405" i="2"/>
  <c r="G405" i="22" s="1"/>
  <c r="Z406" i="2"/>
  <c r="G406" i="22" s="1"/>
  <c r="Z407" i="2"/>
  <c r="G407" i="22" s="1"/>
  <c r="Z408" i="2"/>
  <c r="G408" i="22" s="1"/>
  <c r="Z409" i="2"/>
  <c r="G409" i="22" s="1"/>
  <c r="Z410" i="2"/>
  <c r="G410" i="22" s="1"/>
  <c r="Z411" i="2"/>
  <c r="G411" i="22" s="1"/>
  <c r="Z412" i="2"/>
  <c r="G412" i="22" s="1"/>
  <c r="Z413" i="2"/>
  <c r="G413" i="22" s="1"/>
  <c r="Z414" i="2"/>
  <c r="G414" i="22" s="1"/>
  <c r="Z415" i="2"/>
  <c r="G415" i="22" s="1"/>
  <c r="Z416" i="2"/>
  <c r="G416" i="22" s="1"/>
  <c r="Z417" i="2"/>
  <c r="G417" i="22" s="1"/>
  <c r="Z418" i="2"/>
  <c r="G418" i="22" s="1"/>
  <c r="Z419" i="2"/>
  <c r="G419" i="22" s="1"/>
  <c r="Z420" i="2"/>
  <c r="G420" i="22" s="1"/>
  <c r="Z421" i="2"/>
  <c r="G421" i="22" s="1"/>
  <c r="Z422" i="2"/>
  <c r="G422" i="22" s="1"/>
  <c r="Z423" i="2"/>
  <c r="G423" i="22" s="1"/>
  <c r="Z424" i="2"/>
  <c r="G424" i="22" s="1"/>
  <c r="Z425" i="2"/>
  <c r="G425" i="22" s="1"/>
  <c r="Z426" i="2"/>
  <c r="G426" i="22" s="1"/>
  <c r="Z427" i="2"/>
  <c r="G427" i="22" s="1"/>
  <c r="Z428" i="2"/>
  <c r="G428" i="22" s="1"/>
  <c r="Z429" i="2"/>
  <c r="G429" i="22" s="1"/>
  <c r="Z430" i="2"/>
  <c r="G430" i="22" s="1"/>
  <c r="Z431" i="2"/>
  <c r="G431" i="22" s="1"/>
  <c r="Z432" i="2"/>
  <c r="G432" i="22" s="1"/>
  <c r="Z433" i="2"/>
  <c r="G433" i="22" s="1"/>
  <c r="Z434" i="2"/>
  <c r="G434" i="22" s="1"/>
  <c r="Z435" i="2"/>
  <c r="G435" i="22" s="1"/>
  <c r="Z436" i="2"/>
  <c r="G436" i="22" s="1"/>
  <c r="Z437" i="2"/>
  <c r="G437" i="22" s="1"/>
  <c r="Z438" i="2"/>
  <c r="G438" i="22" s="1"/>
  <c r="Z439" i="2"/>
  <c r="G439" i="22" s="1"/>
  <c r="Z440" i="2"/>
  <c r="G440" i="22" s="1"/>
  <c r="Z441" i="2"/>
  <c r="G441" i="22" s="1"/>
  <c r="Z442" i="2"/>
  <c r="G442" i="22" s="1"/>
  <c r="Z443" i="2"/>
  <c r="G443" i="22" s="1"/>
  <c r="Z444" i="2"/>
  <c r="G444" i="22" s="1"/>
  <c r="Z445" i="2"/>
  <c r="G445" i="22" s="1"/>
  <c r="Z446" i="2"/>
  <c r="G446" i="22" s="1"/>
  <c r="Z447" i="2"/>
  <c r="G447" i="22" s="1"/>
  <c r="Z448" i="2"/>
  <c r="G448" i="22" s="1"/>
  <c r="Z449" i="2"/>
  <c r="G449" i="22" s="1"/>
  <c r="Z450" i="2"/>
  <c r="G450" i="22" s="1"/>
  <c r="Z451" i="2"/>
  <c r="G451" i="22" s="1"/>
  <c r="Z452" i="2"/>
  <c r="G452" i="22" s="1"/>
  <c r="Z453" i="2"/>
  <c r="G453" i="22" s="1"/>
  <c r="Z454" i="2"/>
  <c r="G454" i="22" s="1"/>
  <c r="Z455" i="2"/>
  <c r="G455" i="22" s="1"/>
  <c r="Z456" i="2"/>
  <c r="G456" i="22" s="1"/>
  <c r="Z457" i="2"/>
  <c r="G457" i="22" s="1"/>
  <c r="Z458" i="2"/>
  <c r="G458" i="22" s="1"/>
  <c r="Z459" i="2"/>
  <c r="G459" i="22" s="1"/>
  <c r="Z460" i="2"/>
  <c r="G460" i="22" s="1"/>
  <c r="Z461" i="2"/>
  <c r="G461" i="22" s="1"/>
  <c r="Z462" i="2"/>
  <c r="G462" i="22" s="1"/>
  <c r="Z463" i="2"/>
  <c r="G463" i="22" s="1"/>
  <c r="Z464" i="2"/>
  <c r="G464" i="22" s="1"/>
  <c r="Z465" i="2"/>
  <c r="G465" i="22" s="1"/>
  <c r="Z466" i="2"/>
  <c r="G466" i="22" s="1"/>
  <c r="Z467" i="2"/>
  <c r="G467" i="22" s="1"/>
  <c r="Z468" i="2"/>
  <c r="G468" i="22" s="1"/>
  <c r="Z469" i="2"/>
  <c r="G469" i="22" s="1"/>
  <c r="Z470" i="2"/>
  <c r="G470" i="22" s="1"/>
  <c r="Z471" i="2"/>
  <c r="G471" i="22" s="1"/>
  <c r="Z472" i="2"/>
  <c r="G472" i="22" s="1"/>
  <c r="Z473" i="2"/>
  <c r="G473" i="22" s="1"/>
  <c r="Z474" i="2"/>
  <c r="G474" i="22" s="1"/>
  <c r="Z475" i="2"/>
  <c r="G475" i="22" s="1"/>
  <c r="Z476" i="2"/>
  <c r="G476" i="22" s="1"/>
  <c r="Z477" i="2"/>
  <c r="G477" i="22" s="1"/>
  <c r="Z478" i="2"/>
  <c r="G478" i="22" s="1"/>
  <c r="Z479" i="2"/>
  <c r="G479" i="22" s="1"/>
  <c r="Z480" i="2"/>
  <c r="G480" i="22" s="1"/>
  <c r="Z481" i="2"/>
  <c r="G481" i="22" s="1"/>
  <c r="Z482" i="2"/>
  <c r="G482" i="22" s="1"/>
  <c r="Z483" i="2"/>
  <c r="G483" i="22" s="1"/>
  <c r="Z484" i="2"/>
  <c r="G484" i="22" s="1"/>
  <c r="Z485" i="2"/>
  <c r="G485" i="22" s="1"/>
  <c r="Z486" i="2"/>
  <c r="G486" i="22" s="1"/>
  <c r="Z487" i="2"/>
  <c r="G487" i="22" s="1"/>
  <c r="Z488" i="2"/>
  <c r="G488" i="22" s="1"/>
  <c r="Z489" i="2"/>
  <c r="G489" i="22" s="1"/>
  <c r="Z490" i="2"/>
  <c r="G490" i="22" s="1"/>
  <c r="Z491" i="2"/>
  <c r="G491" i="22" s="1"/>
  <c r="Z492" i="2"/>
  <c r="G492" i="22" s="1"/>
  <c r="Z493" i="2"/>
  <c r="G493" i="22" s="1"/>
  <c r="Z494" i="2"/>
  <c r="G494" i="22" s="1"/>
  <c r="Z495" i="2"/>
  <c r="G495" i="22" s="1"/>
  <c r="Z496" i="2"/>
  <c r="G496" i="22" s="1"/>
  <c r="Z497" i="2"/>
  <c r="G497" i="22" s="1"/>
  <c r="Z498" i="2"/>
  <c r="G498" i="22" s="1"/>
  <c r="Z499" i="2"/>
  <c r="G499" i="22" s="1"/>
  <c r="Z500" i="2"/>
  <c r="G500" i="22" s="1"/>
  <c r="Z501" i="2"/>
  <c r="G501" i="22" s="1"/>
  <c r="Z502" i="2"/>
  <c r="G502" i="22" s="1"/>
  <c r="Z503" i="2"/>
  <c r="G503" i="22" s="1"/>
  <c r="Z504" i="2"/>
  <c r="G504" i="22" s="1"/>
  <c r="Z505" i="2"/>
  <c r="G505" i="22" s="1"/>
  <c r="Z506" i="2"/>
  <c r="G506" i="22" s="1"/>
  <c r="Z507" i="2"/>
  <c r="G507" i="22" s="1"/>
  <c r="Z508" i="2"/>
  <c r="G508" i="22" s="1"/>
  <c r="Z509" i="2"/>
  <c r="G509" i="22" s="1"/>
  <c r="Z510" i="2"/>
  <c r="G510" i="22" s="1"/>
  <c r="Z511" i="2"/>
  <c r="G511" i="22" s="1"/>
  <c r="Z512" i="2"/>
  <c r="G512" i="22" s="1"/>
  <c r="Z513" i="2"/>
  <c r="G513" i="22" s="1"/>
  <c r="Z514" i="2"/>
  <c r="G514" i="22" s="1"/>
  <c r="Z515" i="2"/>
  <c r="G515" i="22" s="1"/>
  <c r="Z516" i="2"/>
  <c r="G516" i="22" s="1"/>
  <c r="Z517" i="2"/>
  <c r="G517" i="22" s="1"/>
  <c r="Z518" i="2"/>
  <c r="G518" i="22" s="1"/>
  <c r="Z519" i="2"/>
  <c r="G519" i="22" s="1"/>
  <c r="Z520" i="2"/>
  <c r="G520" i="22" s="1"/>
  <c r="Z521" i="2"/>
  <c r="G521" i="22" s="1"/>
  <c r="Z522" i="2"/>
  <c r="G522" i="22" s="1"/>
  <c r="Z523" i="2"/>
  <c r="G523" i="22" s="1"/>
  <c r="Z524" i="2"/>
  <c r="G524" i="22" s="1"/>
  <c r="Z525" i="2"/>
  <c r="G525" i="22" s="1"/>
  <c r="Z526" i="2"/>
  <c r="G526" i="22" s="1"/>
  <c r="Z527" i="2"/>
  <c r="G527" i="22" s="1"/>
  <c r="Z528" i="2"/>
  <c r="G528" i="22" s="1"/>
  <c r="Z529" i="2"/>
  <c r="G529" i="22" s="1"/>
  <c r="Z530" i="2"/>
  <c r="G530" i="22" s="1"/>
  <c r="Z531" i="2"/>
  <c r="G531" i="22" s="1"/>
  <c r="Z532" i="2"/>
  <c r="G532" i="22" s="1"/>
  <c r="Z533" i="2"/>
  <c r="G533" i="22" s="1"/>
  <c r="Z534" i="2"/>
  <c r="G534" i="22" s="1"/>
  <c r="Z535" i="2"/>
  <c r="G535" i="22" s="1"/>
  <c r="Z536" i="2"/>
  <c r="G536" i="22" s="1"/>
  <c r="Z537" i="2"/>
  <c r="G537" i="22" s="1"/>
  <c r="Z538" i="2"/>
  <c r="G538" i="22" s="1"/>
  <c r="Z539" i="2"/>
  <c r="G539" i="22" s="1"/>
  <c r="Z540" i="2"/>
  <c r="G540" i="22" s="1"/>
  <c r="Z541" i="2"/>
  <c r="G541" i="22" s="1"/>
  <c r="Z542" i="2"/>
  <c r="G542" i="22" s="1"/>
  <c r="Z543" i="2"/>
  <c r="G543" i="22" s="1"/>
  <c r="Z544" i="2"/>
  <c r="G544" i="22" s="1"/>
  <c r="Z545" i="2"/>
  <c r="G545" i="22" s="1"/>
  <c r="Z546" i="2"/>
  <c r="G546" i="22" s="1"/>
  <c r="Z547" i="2"/>
  <c r="G547" i="22" s="1"/>
  <c r="Z548" i="2"/>
  <c r="G548" i="22" s="1"/>
  <c r="Z549" i="2"/>
  <c r="G549" i="22" s="1"/>
  <c r="Z550" i="2"/>
  <c r="G550" i="22" s="1"/>
  <c r="Z551" i="2"/>
  <c r="G551" i="22" s="1"/>
  <c r="Z552" i="2"/>
  <c r="G552" i="22" s="1"/>
  <c r="Z553" i="2"/>
  <c r="G553" i="22" s="1"/>
  <c r="Z554" i="2"/>
  <c r="G554" i="22" s="1"/>
  <c r="Z555" i="2"/>
  <c r="G555" i="22" s="1"/>
  <c r="Z556" i="2"/>
  <c r="G556" i="22" s="1"/>
  <c r="Z557" i="2"/>
  <c r="G557" i="22" s="1"/>
  <c r="Z558" i="2"/>
  <c r="G558" i="22" s="1"/>
  <c r="Z559" i="2"/>
  <c r="G559" i="22" s="1"/>
  <c r="Z560" i="2"/>
  <c r="G560" i="22" s="1"/>
  <c r="Z561" i="2"/>
  <c r="G561" i="22" s="1"/>
  <c r="Z562" i="2"/>
  <c r="G562" i="22" s="1"/>
  <c r="Z563" i="2"/>
  <c r="G563" i="22" s="1"/>
  <c r="Z564" i="2"/>
  <c r="G564" i="22" s="1"/>
  <c r="Z565" i="2"/>
  <c r="G565" i="22" s="1"/>
  <c r="Z566" i="2"/>
  <c r="G566" i="22" s="1"/>
  <c r="Z567" i="2"/>
  <c r="G567" i="22" s="1"/>
  <c r="Z568" i="2"/>
  <c r="G568" i="22" s="1"/>
  <c r="Z569" i="2"/>
  <c r="G569" i="22" s="1"/>
  <c r="Z570" i="2"/>
  <c r="G570" i="22" s="1"/>
  <c r="Z571" i="2"/>
  <c r="G571" i="22" s="1"/>
  <c r="Z572" i="2"/>
  <c r="G572" i="22" s="1"/>
  <c r="Z573" i="2"/>
  <c r="G573" i="22" s="1"/>
  <c r="Z574" i="2"/>
  <c r="G574" i="22" s="1"/>
  <c r="Z575" i="2"/>
  <c r="G575" i="22" s="1"/>
  <c r="Z576" i="2"/>
  <c r="G576" i="22" s="1"/>
  <c r="Z577" i="2"/>
  <c r="G577" i="22" s="1"/>
  <c r="Z578" i="2"/>
  <c r="G578" i="22" s="1"/>
  <c r="Z579" i="2"/>
  <c r="G579" i="22" s="1"/>
  <c r="Z580" i="2"/>
  <c r="G580" i="22" s="1"/>
  <c r="Z581" i="2"/>
  <c r="G581" i="22" s="1"/>
  <c r="Z582" i="2"/>
  <c r="G582" i="22" s="1"/>
  <c r="Z583" i="2"/>
  <c r="G583" i="22" s="1"/>
  <c r="Z584" i="2"/>
  <c r="G584" i="22" s="1"/>
  <c r="Z585" i="2"/>
  <c r="G585" i="22" s="1"/>
  <c r="Z586" i="2"/>
  <c r="G586" i="22" s="1"/>
  <c r="Z587" i="2"/>
  <c r="G587" i="22" s="1"/>
  <c r="Z588" i="2"/>
  <c r="G588" i="22" s="1"/>
  <c r="Z589" i="2"/>
  <c r="G589" i="22" s="1"/>
  <c r="Z590" i="2"/>
  <c r="G590" i="22" s="1"/>
  <c r="Z591" i="2"/>
  <c r="G591" i="22" s="1"/>
  <c r="Z592" i="2"/>
  <c r="G592" i="22" s="1"/>
  <c r="Z593" i="2"/>
  <c r="G593" i="22" s="1"/>
  <c r="Z594" i="2"/>
  <c r="G594" i="22" s="1"/>
  <c r="Z595" i="2"/>
  <c r="G595" i="22" s="1"/>
  <c r="Z596" i="2"/>
  <c r="G596" i="22" s="1"/>
  <c r="Z597" i="2"/>
  <c r="G597" i="22" s="1"/>
  <c r="Z598" i="2"/>
  <c r="G598" i="22" s="1"/>
  <c r="Z599" i="2"/>
  <c r="G599" i="22" s="1"/>
  <c r="Z600" i="2"/>
  <c r="G600" i="22" s="1"/>
  <c r="Z601" i="2"/>
  <c r="G601" i="22" s="1"/>
  <c r="Z602" i="2"/>
  <c r="G602" i="22" s="1"/>
  <c r="Z603" i="2"/>
  <c r="G603" i="22" s="1"/>
  <c r="Z604" i="2"/>
  <c r="G604" i="22" s="1"/>
  <c r="Z605" i="2"/>
  <c r="G605" i="22" s="1"/>
  <c r="Z606" i="2"/>
  <c r="G606" i="22" s="1"/>
  <c r="Z607" i="2"/>
  <c r="G607" i="22" s="1"/>
  <c r="Z608" i="2"/>
  <c r="G608" i="22" s="1"/>
  <c r="Z609" i="2"/>
  <c r="G609" i="22" s="1"/>
  <c r="Z610" i="2"/>
  <c r="G610" i="22" s="1"/>
  <c r="Z611" i="2"/>
  <c r="G611" i="22" s="1"/>
  <c r="Z612" i="2"/>
  <c r="G612" i="22" s="1"/>
  <c r="Z613" i="2"/>
  <c r="G613" i="22" s="1"/>
  <c r="Z614" i="2"/>
  <c r="G614" i="22" s="1"/>
  <c r="Z615" i="2"/>
  <c r="G615" i="22" s="1"/>
  <c r="Z616" i="2"/>
  <c r="G616" i="22" s="1"/>
  <c r="Z617" i="2"/>
  <c r="G617" i="22" s="1"/>
  <c r="Z618" i="2"/>
  <c r="G618" i="22" s="1"/>
  <c r="Z619" i="2"/>
  <c r="G619" i="22" s="1"/>
  <c r="Z620" i="2"/>
  <c r="G620" i="22" s="1"/>
  <c r="Z621" i="2"/>
  <c r="G621" i="22" s="1"/>
  <c r="Z622" i="2"/>
  <c r="G622" i="22" s="1"/>
  <c r="Z623" i="2"/>
  <c r="G623" i="22" s="1"/>
  <c r="Z624" i="2"/>
  <c r="G624" i="22" s="1"/>
  <c r="Z625" i="2"/>
  <c r="G625" i="22" s="1"/>
  <c r="Z626" i="2"/>
  <c r="G626" i="22" s="1"/>
  <c r="Z627" i="2"/>
  <c r="G627" i="22" s="1"/>
  <c r="Z628" i="2"/>
  <c r="G628" i="22" s="1"/>
  <c r="Z629" i="2"/>
  <c r="G629" i="22" s="1"/>
  <c r="Z630" i="2"/>
  <c r="G630" i="22" s="1"/>
  <c r="Z631" i="2"/>
  <c r="G631" i="22" s="1"/>
  <c r="Z632" i="2"/>
  <c r="G632" i="22" s="1"/>
  <c r="Z633" i="2"/>
  <c r="G633" i="22" s="1"/>
  <c r="Z634" i="2"/>
  <c r="G634" i="22" s="1"/>
  <c r="Z635" i="2"/>
  <c r="G635" i="22" s="1"/>
  <c r="Z636" i="2"/>
  <c r="G636" i="22" s="1"/>
  <c r="Z637" i="2"/>
  <c r="G637" i="22" s="1"/>
  <c r="Z638" i="2"/>
  <c r="G638" i="22" s="1"/>
  <c r="Z639" i="2"/>
  <c r="G639" i="22" s="1"/>
  <c r="Z640" i="2"/>
  <c r="G640" i="22" s="1"/>
  <c r="Z641" i="2"/>
  <c r="G641" i="22" s="1"/>
  <c r="Z642" i="2"/>
  <c r="G642" i="22" s="1"/>
  <c r="Z643" i="2"/>
  <c r="G643" i="22" s="1"/>
  <c r="Z644" i="2"/>
  <c r="G644" i="22" s="1"/>
  <c r="Z645" i="2"/>
  <c r="G645" i="22" s="1"/>
  <c r="Z646" i="2"/>
  <c r="G646" i="22" s="1"/>
  <c r="Z647" i="2"/>
  <c r="G647" i="22" s="1"/>
  <c r="Z648" i="2"/>
  <c r="G648" i="22" s="1"/>
  <c r="Z649" i="2"/>
  <c r="G649" i="22" s="1"/>
  <c r="Z650" i="2"/>
  <c r="G650" i="22" s="1"/>
  <c r="Z651" i="2"/>
  <c r="G651" i="22" s="1"/>
  <c r="Z652" i="2"/>
  <c r="G652" i="22" s="1"/>
  <c r="Z653" i="2"/>
  <c r="G653" i="22" s="1"/>
  <c r="Z654" i="2"/>
  <c r="G654" i="22" s="1"/>
  <c r="Z655" i="2"/>
  <c r="G655" i="22" s="1"/>
  <c r="Z656" i="2"/>
  <c r="G656" i="22" s="1"/>
  <c r="Z657" i="2"/>
  <c r="G657" i="22" s="1"/>
  <c r="Z658" i="2"/>
  <c r="G658" i="22" s="1"/>
  <c r="Z659" i="2"/>
  <c r="G659" i="22" s="1"/>
  <c r="Z660" i="2"/>
  <c r="G660" i="22" s="1"/>
  <c r="Z661" i="2"/>
  <c r="G661" i="22" s="1"/>
  <c r="Z662" i="2"/>
  <c r="G662" i="22" s="1"/>
  <c r="Z663" i="2"/>
  <c r="G663" i="22" s="1"/>
  <c r="Z664" i="2"/>
  <c r="G664" i="22" s="1"/>
  <c r="Z665" i="2"/>
  <c r="G665" i="22" s="1"/>
  <c r="Z666" i="2"/>
  <c r="G666" i="22" s="1"/>
  <c r="Z667" i="2"/>
  <c r="G667" i="22" s="1"/>
  <c r="Z668" i="2"/>
  <c r="G668" i="22" s="1"/>
  <c r="Z669" i="2"/>
  <c r="G669" i="22" s="1"/>
  <c r="Z670" i="2"/>
  <c r="G670" i="22" s="1"/>
  <c r="Z671" i="2"/>
  <c r="G671" i="22" s="1"/>
  <c r="Z672" i="2"/>
  <c r="G672" i="22" s="1"/>
  <c r="Z673" i="2"/>
  <c r="G673" i="22" s="1"/>
  <c r="Z674" i="2"/>
  <c r="G674" i="22" s="1"/>
  <c r="Z675" i="2"/>
  <c r="G675" i="22" s="1"/>
  <c r="Z676" i="2"/>
  <c r="G676" i="22" s="1"/>
  <c r="Z677" i="2"/>
  <c r="G677" i="22" s="1"/>
  <c r="Z678" i="2"/>
  <c r="G678" i="22" s="1"/>
  <c r="Z679" i="2"/>
  <c r="G679" i="22" s="1"/>
  <c r="Z680" i="2"/>
  <c r="G680" i="22" s="1"/>
  <c r="Z681" i="2"/>
  <c r="G681" i="22" s="1"/>
  <c r="Z682" i="2"/>
  <c r="G682" i="22" s="1"/>
  <c r="Z683" i="2"/>
  <c r="G683" i="22" s="1"/>
  <c r="Z684" i="2"/>
  <c r="G684" i="22" s="1"/>
  <c r="Z685" i="2"/>
  <c r="G685" i="22" s="1"/>
  <c r="Z686" i="2"/>
  <c r="G686" i="22" s="1"/>
  <c r="Z687" i="2"/>
  <c r="G687" i="22" s="1"/>
  <c r="Z688" i="2"/>
  <c r="G688" i="22" s="1"/>
  <c r="Z689" i="2"/>
  <c r="G689" i="22" s="1"/>
  <c r="Z690" i="2"/>
  <c r="G690" i="22" s="1"/>
  <c r="Z691" i="2"/>
  <c r="G691" i="22" s="1"/>
  <c r="Z692" i="2"/>
  <c r="G692" i="22" s="1"/>
  <c r="Z693" i="2"/>
  <c r="G693" i="22" s="1"/>
  <c r="Z694" i="2"/>
  <c r="G694" i="22" s="1"/>
  <c r="Z695" i="2"/>
  <c r="G695" i="22" s="1"/>
  <c r="Z696" i="2"/>
  <c r="G696" i="22" s="1"/>
  <c r="Z697" i="2"/>
  <c r="G697" i="22" s="1"/>
  <c r="Z698" i="2"/>
  <c r="G698" i="22" s="1"/>
  <c r="Z699" i="2"/>
  <c r="G699" i="22" s="1"/>
  <c r="Z700" i="2"/>
  <c r="G700" i="22" s="1"/>
  <c r="Z701" i="2"/>
  <c r="G701" i="22" s="1"/>
  <c r="Z702" i="2"/>
  <c r="G702" i="22" s="1"/>
  <c r="Z703" i="2"/>
  <c r="G703" i="22" s="1"/>
  <c r="Z704" i="2"/>
  <c r="G704" i="22" s="1"/>
  <c r="Z705" i="2"/>
  <c r="G705" i="22" s="1"/>
  <c r="Z706" i="2"/>
  <c r="G706" i="22" s="1"/>
  <c r="Z707" i="2"/>
  <c r="G707" i="22" s="1"/>
  <c r="Z708" i="2"/>
  <c r="G708" i="22" s="1"/>
  <c r="Z709" i="2"/>
  <c r="G709" i="22" s="1"/>
  <c r="Z710" i="2"/>
  <c r="G710" i="22" s="1"/>
  <c r="Z711" i="2"/>
  <c r="G711" i="22" s="1"/>
  <c r="Z712" i="2"/>
  <c r="G712" i="22" s="1"/>
  <c r="Z713" i="2"/>
  <c r="G713" i="22" s="1"/>
  <c r="Z714" i="2"/>
  <c r="G714" i="22" s="1"/>
  <c r="Z715" i="2"/>
  <c r="G715" i="22" s="1"/>
  <c r="Z716" i="2"/>
  <c r="G716" i="22" s="1"/>
  <c r="Z717" i="2"/>
  <c r="G717" i="22" s="1"/>
  <c r="Z718" i="2"/>
  <c r="G718" i="22" s="1"/>
  <c r="Z719" i="2"/>
  <c r="G719" i="22" s="1"/>
  <c r="Z720" i="2"/>
  <c r="G720" i="22" s="1"/>
  <c r="Z721" i="2"/>
  <c r="G721" i="22" s="1"/>
  <c r="Z722" i="2"/>
  <c r="G722" i="22" s="1"/>
  <c r="Z723" i="2"/>
  <c r="G723" i="22" s="1"/>
  <c r="Z724" i="2"/>
  <c r="G724" i="22" s="1"/>
  <c r="Z725" i="2"/>
  <c r="G725" i="22" s="1"/>
  <c r="Z726" i="2"/>
  <c r="G726" i="22" s="1"/>
  <c r="Z727" i="2"/>
  <c r="G727" i="22" s="1"/>
  <c r="Z728" i="2"/>
  <c r="G728" i="22" s="1"/>
  <c r="Z729" i="2"/>
  <c r="G729" i="22" s="1"/>
  <c r="Z730" i="2"/>
  <c r="G730" i="22" s="1"/>
  <c r="Z731" i="2"/>
  <c r="G731" i="22" s="1"/>
  <c r="Z732" i="2"/>
  <c r="G732" i="22" s="1"/>
  <c r="Z733" i="2"/>
  <c r="G733" i="22" s="1"/>
  <c r="Z734" i="2"/>
  <c r="G734" i="22" s="1"/>
  <c r="Z735" i="2"/>
  <c r="G735" i="22" s="1"/>
  <c r="Z736" i="2"/>
  <c r="G736" i="22" s="1"/>
  <c r="Z737" i="2"/>
  <c r="G737" i="22" s="1"/>
  <c r="Z738" i="2"/>
  <c r="G738" i="22" s="1"/>
  <c r="Z739" i="2"/>
  <c r="G739" i="22" s="1"/>
  <c r="Z740" i="2"/>
  <c r="G740" i="22" s="1"/>
  <c r="Z741" i="2"/>
  <c r="G741" i="22" s="1"/>
  <c r="Z742" i="2"/>
  <c r="G742" i="22" s="1"/>
  <c r="Z743" i="2"/>
  <c r="G743" i="22" s="1"/>
  <c r="Z744" i="2"/>
  <c r="G744" i="22" s="1"/>
  <c r="Z745" i="2"/>
  <c r="G745" i="22" s="1"/>
  <c r="Z746" i="2"/>
  <c r="G746" i="22" s="1"/>
  <c r="Z747" i="2"/>
  <c r="G747" i="22" s="1"/>
  <c r="Z748" i="2"/>
  <c r="G748" i="22" s="1"/>
  <c r="Z749" i="2"/>
  <c r="G749" i="22" s="1"/>
  <c r="Z750" i="2"/>
  <c r="G750" i="22" s="1"/>
  <c r="Z751" i="2"/>
  <c r="G751" i="22" s="1"/>
  <c r="Z752" i="2"/>
  <c r="G752" i="22" s="1"/>
  <c r="Z753" i="2"/>
  <c r="G753" i="22" s="1"/>
  <c r="Z754" i="2"/>
  <c r="G754" i="22" s="1"/>
  <c r="Z755" i="2"/>
  <c r="G755" i="22" s="1"/>
  <c r="Z756" i="2"/>
  <c r="G756" i="22" s="1"/>
  <c r="Z757" i="2"/>
  <c r="G757" i="22" s="1"/>
  <c r="Z758" i="2"/>
  <c r="G758" i="22" s="1"/>
  <c r="Z759" i="2"/>
  <c r="G759" i="22" s="1"/>
  <c r="Z760" i="2"/>
  <c r="G760" i="22" s="1"/>
  <c r="Z761" i="2"/>
  <c r="G761" i="22" s="1"/>
  <c r="Z762" i="2"/>
  <c r="G762" i="22" s="1"/>
  <c r="Z763" i="2"/>
  <c r="G763" i="22" s="1"/>
  <c r="Z764" i="2"/>
  <c r="G764" i="22" s="1"/>
  <c r="Z765" i="2"/>
  <c r="G765" i="22" s="1"/>
  <c r="Z766" i="2"/>
  <c r="G766" i="22" s="1"/>
  <c r="Z767" i="2"/>
  <c r="G767" i="22" s="1"/>
  <c r="Z768" i="2"/>
  <c r="G768" i="22" s="1"/>
  <c r="Z769" i="2"/>
  <c r="G769" i="22" s="1"/>
  <c r="Z770" i="2"/>
  <c r="G770" i="22" s="1"/>
  <c r="Z771" i="2"/>
  <c r="G771" i="22" s="1"/>
  <c r="Z772" i="2"/>
  <c r="G772" i="22" s="1"/>
  <c r="Z773" i="2"/>
  <c r="G773" i="22" s="1"/>
  <c r="Z774" i="2"/>
  <c r="G774" i="22" s="1"/>
  <c r="Z775" i="2"/>
  <c r="G775" i="22" s="1"/>
  <c r="Z776" i="2"/>
  <c r="G776" i="22" s="1"/>
  <c r="Z777" i="2"/>
  <c r="G777" i="22" s="1"/>
  <c r="Z778" i="2"/>
  <c r="G778" i="22" s="1"/>
  <c r="Z779" i="2"/>
  <c r="G779" i="22" s="1"/>
  <c r="Z780" i="2"/>
  <c r="G780" i="22" s="1"/>
  <c r="Z781" i="2"/>
  <c r="G781" i="22" s="1"/>
  <c r="Z782" i="2"/>
  <c r="G782" i="22" s="1"/>
  <c r="Z783" i="2"/>
  <c r="G783" i="22" s="1"/>
  <c r="Z784" i="2"/>
  <c r="G784" i="22" s="1"/>
  <c r="Z785" i="2"/>
  <c r="G785" i="22" s="1"/>
  <c r="Z786" i="2"/>
  <c r="G786" i="22" s="1"/>
  <c r="Z787" i="2"/>
  <c r="G787" i="22" s="1"/>
  <c r="Z788" i="2"/>
  <c r="G788" i="22" s="1"/>
  <c r="Z789" i="2"/>
  <c r="G789" i="22" s="1"/>
  <c r="Z790" i="2"/>
  <c r="G790" i="22" s="1"/>
  <c r="Z791" i="2"/>
  <c r="G791" i="22" s="1"/>
  <c r="Z792" i="2"/>
  <c r="G792" i="22" s="1"/>
  <c r="Z793" i="2"/>
  <c r="G793" i="22" s="1"/>
  <c r="Z794" i="2"/>
  <c r="G794" i="22" s="1"/>
  <c r="Z795" i="2"/>
  <c r="G795" i="22" s="1"/>
  <c r="Z796" i="2"/>
  <c r="G796" i="22" s="1"/>
  <c r="Z797" i="2"/>
  <c r="G797" i="22" s="1"/>
  <c r="Z798" i="2"/>
  <c r="G798" i="22" s="1"/>
  <c r="Z799" i="2"/>
  <c r="G799" i="22" s="1"/>
  <c r="Z800" i="2"/>
  <c r="G800" i="22" s="1"/>
  <c r="Z801" i="2"/>
  <c r="G801" i="22" s="1"/>
  <c r="Z802" i="2"/>
  <c r="G802" i="22" s="1"/>
  <c r="Z803" i="2"/>
  <c r="G803" i="22" s="1"/>
  <c r="Z804" i="2"/>
  <c r="G804" i="22" s="1"/>
  <c r="Z805" i="2"/>
  <c r="G805" i="22" s="1"/>
  <c r="Z806" i="2"/>
  <c r="G806" i="22" s="1"/>
  <c r="Z807" i="2"/>
  <c r="G807" i="22" s="1"/>
  <c r="Z808" i="2"/>
  <c r="G808" i="22" s="1"/>
  <c r="Z809" i="2"/>
  <c r="G809" i="22" s="1"/>
  <c r="Z810" i="2"/>
  <c r="G810" i="22" s="1"/>
  <c r="Z811" i="2"/>
  <c r="G811" i="22" s="1"/>
  <c r="Z812" i="2"/>
  <c r="G812" i="22" s="1"/>
  <c r="Z813" i="2"/>
  <c r="G813" i="22" s="1"/>
  <c r="Z814" i="2"/>
  <c r="G814" i="22" s="1"/>
  <c r="Z815" i="2"/>
  <c r="G815" i="22" s="1"/>
  <c r="Z816" i="2"/>
  <c r="G816" i="22" s="1"/>
  <c r="Z817" i="2"/>
  <c r="G817" i="22" s="1"/>
  <c r="Z818" i="2"/>
  <c r="G818" i="22" s="1"/>
  <c r="Z819" i="2"/>
  <c r="G819" i="22" s="1"/>
  <c r="Z820" i="2"/>
  <c r="G820" i="22" s="1"/>
  <c r="Z821" i="2"/>
  <c r="G821" i="22" s="1"/>
  <c r="Z822" i="2"/>
  <c r="G822" i="22" s="1"/>
  <c r="Z823" i="2"/>
  <c r="G823" i="22" s="1"/>
  <c r="Z824" i="2"/>
  <c r="G824" i="22" s="1"/>
  <c r="Z825" i="2"/>
  <c r="G825" i="22" s="1"/>
  <c r="Z826" i="2"/>
  <c r="G826" i="22" s="1"/>
  <c r="Z827" i="2"/>
  <c r="G827" i="22" s="1"/>
  <c r="Z828" i="2"/>
  <c r="G828" i="22" s="1"/>
  <c r="Z829" i="2"/>
  <c r="G829" i="22" s="1"/>
  <c r="Z830" i="2"/>
  <c r="G830" i="22" s="1"/>
  <c r="Z831" i="2"/>
  <c r="G831" i="22" s="1"/>
  <c r="Z832" i="2"/>
  <c r="G832" i="22" s="1"/>
  <c r="Z833" i="2"/>
  <c r="G833" i="22" s="1"/>
  <c r="Z834" i="2"/>
  <c r="G834" i="22" s="1"/>
  <c r="Z835" i="2"/>
  <c r="G835" i="22" s="1"/>
  <c r="Z836" i="2"/>
  <c r="G836" i="22" s="1"/>
  <c r="Z837" i="2"/>
  <c r="G837" i="22" s="1"/>
  <c r="Z838" i="2"/>
  <c r="G838" i="22" s="1"/>
  <c r="Z839" i="2"/>
  <c r="G839" i="22" s="1"/>
  <c r="Z840" i="2"/>
  <c r="G840" i="22" s="1"/>
  <c r="Z841" i="2"/>
  <c r="G841" i="22" s="1"/>
  <c r="Z842" i="2"/>
  <c r="G842" i="22" s="1"/>
  <c r="Z843" i="2"/>
  <c r="G843" i="22" s="1"/>
  <c r="Z844" i="2"/>
  <c r="G844" i="22" s="1"/>
  <c r="Z845" i="2"/>
  <c r="G845" i="22" s="1"/>
  <c r="Z846" i="2"/>
  <c r="G846" i="22" s="1"/>
  <c r="Z847" i="2"/>
  <c r="G847" i="22" s="1"/>
  <c r="Z848" i="2"/>
  <c r="G848" i="22" s="1"/>
  <c r="Z849" i="2"/>
  <c r="G849" i="22" s="1"/>
  <c r="Z850" i="2"/>
  <c r="G850" i="22" s="1"/>
  <c r="Z851" i="2"/>
  <c r="G851" i="22" s="1"/>
  <c r="Z852" i="2"/>
  <c r="G852" i="22" s="1"/>
  <c r="Z853" i="2"/>
  <c r="G853" i="22" s="1"/>
  <c r="Z854" i="2"/>
  <c r="G854" i="22" s="1"/>
  <c r="Z855" i="2"/>
  <c r="G855" i="22" s="1"/>
  <c r="Z856" i="2"/>
  <c r="G856" i="22" s="1"/>
  <c r="Z857" i="2"/>
  <c r="G857" i="22" s="1"/>
  <c r="Z858" i="2"/>
  <c r="G858" i="22" s="1"/>
  <c r="Z859" i="2"/>
  <c r="G859" i="22" s="1"/>
  <c r="Z860" i="2"/>
  <c r="G860" i="22" s="1"/>
  <c r="Z861" i="2"/>
  <c r="G861" i="22" s="1"/>
  <c r="Z862" i="2"/>
  <c r="G862" i="22" s="1"/>
  <c r="Z863" i="2"/>
  <c r="G863" i="22" s="1"/>
  <c r="Z864" i="2"/>
  <c r="G864" i="22" s="1"/>
  <c r="Z865" i="2"/>
  <c r="G865" i="22" s="1"/>
  <c r="Z866" i="2"/>
  <c r="G866" i="22" s="1"/>
  <c r="Z867" i="2"/>
  <c r="G867" i="22" s="1"/>
  <c r="Z868" i="2"/>
  <c r="G868" i="22" s="1"/>
  <c r="Z869" i="2"/>
  <c r="G869" i="22" s="1"/>
  <c r="Z870" i="2"/>
  <c r="G870" i="22" s="1"/>
  <c r="Z871" i="2"/>
  <c r="G871" i="22" s="1"/>
  <c r="Z872" i="2"/>
  <c r="G872" i="22" s="1"/>
  <c r="Z873" i="2"/>
  <c r="G873" i="22" s="1"/>
  <c r="Z874" i="2"/>
  <c r="G874" i="22" s="1"/>
  <c r="Z875" i="2"/>
  <c r="G875" i="22" s="1"/>
  <c r="Z876" i="2"/>
  <c r="G876" i="22" s="1"/>
  <c r="Z877" i="2"/>
  <c r="G877" i="22" s="1"/>
  <c r="Z878" i="2"/>
  <c r="G878" i="22" s="1"/>
  <c r="Z879" i="2"/>
  <c r="G879" i="22" s="1"/>
  <c r="Z880" i="2"/>
  <c r="G880" i="22" s="1"/>
  <c r="Z881" i="2"/>
  <c r="G881" i="22" s="1"/>
  <c r="Z882" i="2"/>
  <c r="G882" i="22" s="1"/>
  <c r="Z883" i="2"/>
  <c r="G883" i="22" s="1"/>
  <c r="Z884" i="2"/>
  <c r="G884" i="22" s="1"/>
  <c r="Z885" i="2"/>
  <c r="G885" i="22" s="1"/>
  <c r="Z886" i="2"/>
  <c r="G886" i="22" s="1"/>
  <c r="Z887" i="2"/>
  <c r="G887" i="22" s="1"/>
  <c r="Z888" i="2"/>
  <c r="G888" i="22" s="1"/>
  <c r="Z889" i="2"/>
  <c r="G889" i="22" s="1"/>
  <c r="Z890" i="2"/>
  <c r="G890" i="22" s="1"/>
  <c r="Z891" i="2"/>
  <c r="G891" i="22" s="1"/>
  <c r="Z892" i="2"/>
  <c r="G892" i="22" s="1"/>
  <c r="Z893" i="2"/>
  <c r="G893" i="22" s="1"/>
  <c r="Z894" i="2"/>
  <c r="G894" i="22" s="1"/>
  <c r="Z895" i="2"/>
  <c r="G895" i="22" s="1"/>
  <c r="Z896" i="2"/>
  <c r="G896" i="22" s="1"/>
  <c r="Z897" i="2"/>
  <c r="G897" i="22" s="1"/>
  <c r="Z898" i="2"/>
  <c r="G898" i="22" s="1"/>
  <c r="Z899" i="2"/>
  <c r="G899" i="22" s="1"/>
  <c r="Z900" i="2"/>
  <c r="G900" i="22" s="1"/>
  <c r="Z901" i="2"/>
  <c r="G901" i="22" s="1"/>
  <c r="Z902" i="2"/>
  <c r="G902" i="22" s="1"/>
  <c r="Z903" i="2"/>
  <c r="G903" i="22" s="1"/>
  <c r="Z904" i="2"/>
  <c r="G904" i="22" s="1"/>
  <c r="Z905" i="2"/>
  <c r="G905" i="22" s="1"/>
  <c r="Z906" i="2"/>
  <c r="G906" i="22" s="1"/>
  <c r="Z907" i="2"/>
  <c r="G907" i="22" s="1"/>
  <c r="Z908" i="2"/>
  <c r="G908" i="22" s="1"/>
  <c r="Z909" i="2"/>
  <c r="G909" i="22" s="1"/>
  <c r="Z910" i="2"/>
  <c r="G910" i="22" s="1"/>
  <c r="Z911" i="2"/>
  <c r="G911" i="22" s="1"/>
  <c r="Z912" i="2"/>
  <c r="G912" i="22" s="1"/>
  <c r="Z913" i="2"/>
  <c r="G913" i="22" s="1"/>
  <c r="Z914" i="2"/>
  <c r="G914" i="22" s="1"/>
  <c r="Z915" i="2"/>
  <c r="G915" i="22" s="1"/>
  <c r="Z916" i="2"/>
  <c r="G916" i="22" s="1"/>
  <c r="Z917" i="2"/>
  <c r="G917" i="22" s="1"/>
  <c r="Z918" i="2"/>
  <c r="G918" i="22" s="1"/>
  <c r="Z919" i="2"/>
  <c r="G919" i="22" s="1"/>
  <c r="Z920" i="2"/>
  <c r="G920" i="22" s="1"/>
  <c r="Z921" i="2"/>
  <c r="G921" i="22" s="1"/>
  <c r="Z922" i="2"/>
  <c r="G922" i="22" s="1"/>
  <c r="Z923" i="2"/>
  <c r="G923" i="22" s="1"/>
  <c r="Z924" i="2"/>
  <c r="G924" i="22" s="1"/>
  <c r="Z925" i="2"/>
  <c r="G925" i="22" s="1"/>
  <c r="Z926" i="2"/>
  <c r="G926" i="22" s="1"/>
  <c r="Z927" i="2"/>
  <c r="G927" i="22" s="1"/>
  <c r="Z928" i="2"/>
  <c r="G928" i="22" s="1"/>
  <c r="Z929" i="2"/>
  <c r="G929" i="22" s="1"/>
  <c r="Z930" i="2"/>
  <c r="G930" i="22" s="1"/>
  <c r="Z931" i="2"/>
  <c r="G931" i="22" s="1"/>
  <c r="Z932" i="2"/>
  <c r="G932" i="22" s="1"/>
  <c r="Z933" i="2"/>
  <c r="G933" i="22" s="1"/>
  <c r="Z934" i="2"/>
  <c r="G934" i="22" s="1"/>
  <c r="Z935" i="2"/>
  <c r="G935" i="22" s="1"/>
  <c r="Z936" i="2"/>
  <c r="G936" i="22" s="1"/>
  <c r="Z937" i="2"/>
  <c r="G937" i="22" s="1"/>
  <c r="Z938" i="2"/>
  <c r="G938" i="22" s="1"/>
  <c r="Z939" i="2"/>
  <c r="G939" i="22" s="1"/>
  <c r="Z940" i="2"/>
  <c r="G940" i="22" s="1"/>
  <c r="Z941" i="2"/>
  <c r="G941" i="22" s="1"/>
  <c r="Z942" i="2"/>
  <c r="G942" i="22" s="1"/>
  <c r="Z943" i="2"/>
  <c r="G943" i="22" s="1"/>
  <c r="Z944" i="2"/>
  <c r="G944" i="22" s="1"/>
  <c r="Z945" i="2"/>
  <c r="G945" i="22" s="1"/>
  <c r="Z946" i="2"/>
  <c r="G946" i="22" s="1"/>
  <c r="Z947" i="2"/>
  <c r="G947" i="22" s="1"/>
  <c r="Z948" i="2"/>
  <c r="G948" i="22" s="1"/>
  <c r="Z949" i="2"/>
  <c r="G949" i="22" s="1"/>
  <c r="Z950" i="2"/>
  <c r="G950" i="22" s="1"/>
  <c r="Z951" i="2"/>
  <c r="G951" i="22" s="1"/>
  <c r="Z952" i="2"/>
  <c r="G952" i="22" s="1"/>
  <c r="Z953" i="2"/>
  <c r="G953" i="22" s="1"/>
  <c r="Z954" i="2"/>
  <c r="G954" i="22" s="1"/>
  <c r="Z955" i="2"/>
  <c r="G955" i="22" s="1"/>
  <c r="Z956" i="2"/>
  <c r="G956" i="22" s="1"/>
  <c r="Z957" i="2"/>
  <c r="G957" i="22" s="1"/>
  <c r="Z958" i="2"/>
  <c r="G958" i="22" s="1"/>
  <c r="Z959" i="2"/>
  <c r="G959" i="22" s="1"/>
  <c r="Z960" i="2"/>
  <c r="G960" i="22" s="1"/>
  <c r="Z961" i="2"/>
  <c r="G961" i="22" s="1"/>
  <c r="Z962" i="2"/>
  <c r="G962" i="22" s="1"/>
  <c r="Z963" i="2"/>
  <c r="G963" i="22" s="1"/>
  <c r="Z964" i="2"/>
  <c r="G964" i="22" s="1"/>
  <c r="Z965" i="2"/>
  <c r="G965" i="22" s="1"/>
  <c r="Z966" i="2"/>
  <c r="G966" i="22" s="1"/>
  <c r="Z967" i="2"/>
  <c r="G967" i="22" s="1"/>
  <c r="Z968" i="2"/>
  <c r="G968" i="22" s="1"/>
  <c r="Z969" i="2"/>
  <c r="G969" i="22" s="1"/>
  <c r="Z970" i="2"/>
  <c r="G970" i="22" s="1"/>
  <c r="Z971" i="2"/>
  <c r="G971" i="22" s="1"/>
  <c r="Z972" i="2"/>
  <c r="G972" i="22" s="1"/>
  <c r="Z973" i="2"/>
  <c r="G973" i="22" s="1"/>
  <c r="Z974" i="2"/>
  <c r="G974" i="22" s="1"/>
  <c r="Z975" i="2"/>
  <c r="G975" i="22" s="1"/>
  <c r="Z976" i="2"/>
  <c r="G976" i="22" s="1"/>
  <c r="Z977" i="2"/>
  <c r="G977" i="22" s="1"/>
  <c r="Z978" i="2"/>
  <c r="G978" i="22" s="1"/>
  <c r="Z979" i="2"/>
  <c r="G979" i="22" s="1"/>
  <c r="Z980" i="2"/>
  <c r="G980" i="22" s="1"/>
  <c r="Z981" i="2"/>
  <c r="G981" i="22" s="1"/>
  <c r="Z982" i="2"/>
  <c r="G982" i="22" s="1"/>
  <c r="Z983" i="2"/>
  <c r="G983" i="22" s="1"/>
  <c r="Z984" i="2"/>
  <c r="G984" i="22" s="1"/>
  <c r="Z985" i="2"/>
  <c r="G985" i="22" s="1"/>
  <c r="Z986" i="2"/>
  <c r="G986" i="22" s="1"/>
  <c r="Z987" i="2"/>
  <c r="G987" i="22" s="1"/>
  <c r="Z988" i="2"/>
  <c r="G988" i="22" s="1"/>
  <c r="Z989" i="2"/>
  <c r="G989" i="22" s="1"/>
  <c r="Z990" i="2"/>
  <c r="G990" i="22" s="1"/>
  <c r="Z991" i="2"/>
  <c r="G991" i="22" s="1"/>
  <c r="Z992" i="2"/>
  <c r="G992" i="22" s="1"/>
  <c r="Z993" i="2"/>
  <c r="G993" i="22" s="1"/>
  <c r="Z994" i="2"/>
  <c r="G994" i="22" s="1"/>
  <c r="Z995" i="2"/>
  <c r="G995" i="22" s="1"/>
  <c r="Z996" i="2"/>
  <c r="G996" i="22" s="1"/>
  <c r="Z997" i="2"/>
  <c r="G997" i="22" s="1"/>
  <c r="Z998" i="2"/>
  <c r="G998" i="22" s="1"/>
  <c r="Z999" i="2"/>
  <c r="G999" i="22" s="1"/>
  <c r="Z1000" i="2"/>
  <c r="G1000" i="22" s="1"/>
  <c r="Z1001" i="2"/>
  <c r="G1001" i="22" s="1"/>
  <c r="Z1002" i="2"/>
  <c r="G1002" i="22" s="1"/>
  <c r="Z1003" i="2"/>
  <c r="G1003" i="22" s="1"/>
  <c r="Z1004" i="2"/>
  <c r="G1004" i="22" s="1"/>
  <c r="Z1005" i="2"/>
  <c r="G1005" i="22" s="1"/>
  <c r="Z1006" i="2"/>
  <c r="G1006" i="22" s="1"/>
  <c r="Z1007" i="2"/>
  <c r="G1007" i="22" s="1"/>
  <c r="Z1008" i="2"/>
  <c r="G1008" i="22" s="1"/>
  <c r="Z1009" i="2"/>
  <c r="G1009" i="22" s="1"/>
  <c r="Z1010" i="2"/>
  <c r="G1010" i="22" s="1"/>
  <c r="Z1011" i="2"/>
  <c r="G1011" i="22" s="1"/>
  <c r="Z1012" i="2"/>
  <c r="G1012" i="22" s="1"/>
  <c r="Z1013" i="2"/>
  <c r="G1013" i="22" s="1"/>
  <c r="Z1014" i="2"/>
  <c r="G1014" i="22" s="1"/>
  <c r="Z1015" i="2"/>
  <c r="G1015" i="22" s="1"/>
  <c r="Z1016" i="2"/>
  <c r="G1016" i="22" s="1"/>
  <c r="Z1017" i="2"/>
  <c r="G1017" i="22" s="1"/>
  <c r="Z1018" i="2"/>
  <c r="G1018" i="22" s="1"/>
  <c r="Z1019" i="2"/>
  <c r="G1019" i="22" s="1"/>
  <c r="Z1020" i="2"/>
  <c r="G1020" i="22" s="1"/>
  <c r="Z1021" i="2"/>
  <c r="G1021" i="22" s="1"/>
  <c r="Z1022" i="2"/>
  <c r="G1022" i="22" s="1"/>
  <c r="Z1023" i="2"/>
  <c r="G1023" i="22" s="1"/>
  <c r="Z1024" i="2"/>
  <c r="G1024" i="22" s="1"/>
  <c r="Z1025" i="2"/>
  <c r="G1025" i="22" s="1"/>
  <c r="Z1026" i="2"/>
  <c r="G1026" i="22" s="1"/>
  <c r="Z1027" i="2"/>
  <c r="G1027" i="22" s="1"/>
  <c r="Z1028" i="2"/>
  <c r="G1028" i="22" s="1"/>
  <c r="Z1029" i="2"/>
  <c r="G1029" i="22" s="1"/>
  <c r="Z1030" i="2"/>
  <c r="G1030" i="22" s="1"/>
  <c r="Z1031" i="2"/>
  <c r="G1031" i="22" s="1"/>
  <c r="Z1032" i="2"/>
  <c r="G1032" i="22" s="1"/>
  <c r="Z1033" i="2"/>
  <c r="G1033" i="22" s="1"/>
  <c r="Z1034" i="2"/>
  <c r="G1034" i="22" s="1"/>
  <c r="Z1035" i="2"/>
  <c r="G1035" i="22" s="1"/>
  <c r="Z1036" i="2"/>
  <c r="G1036" i="22" s="1"/>
  <c r="Z1037" i="2"/>
  <c r="G1037" i="22" s="1"/>
  <c r="Z1038" i="2"/>
  <c r="G1038" i="22" s="1"/>
  <c r="Z1039" i="2"/>
  <c r="G1039" i="22" s="1"/>
  <c r="Z1040" i="2"/>
  <c r="G1040" i="22" s="1"/>
  <c r="Z1041" i="2"/>
  <c r="G1041" i="22" s="1"/>
  <c r="Z1042" i="2"/>
  <c r="G1042" i="22" s="1"/>
  <c r="Z1043" i="2"/>
  <c r="G1043" i="22" s="1"/>
  <c r="Z1044" i="2"/>
  <c r="G1044" i="22" s="1"/>
  <c r="Z1045" i="2"/>
  <c r="G1045" i="22" s="1"/>
  <c r="Z1046" i="2"/>
  <c r="G1046" i="22" s="1"/>
  <c r="Z1047" i="2"/>
  <c r="G1047" i="22" s="1"/>
  <c r="Z1048" i="2"/>
  <c r="G1048" i="22" s="1"/>
  <c r="Z1049" i="2"/>
  <c r="G1049" i="22" s="1"/>
  <c r="Z1050" i="2"/>
  <c r="G1050" i="22" s="1"/>
  <c r="Z1051" i="2"/>
  <c r="G1051" i="22" s="1"/>
  <c r="Z1052" i="2"/>
  <c r="G1052" i="22" s="1"/>
  <c r="Z1053" i="2"/>
  <c r="G1053" i="22" s="1"/>
  <c r="Z1054" i="2"/>
  <c r="G1054" i="22" s="1"/>
  <c r="Z1055" i="2"/>
  <c r="G1055" i="22" s="1"/>
  <c r="Z1056" i="2"/>
  <c r="G1056" i="22" s="1"/>
  <c r="Z1057" i="2"/>
  <c r="G1057" i="22" s="1"/>
  <c r="Z1058" i="2"/>
  <c r="G1058" i="22" s="1"/>
  <c r="Z1059" i="2"/>
  <c r="G1059" i="22" s="1"/>
  <c r="Z1060" i="2"/>
  <c r="G1060" i="22" s="1"/>
  <c r="Z1061" i="2"/>
  <c r="G1061" i="22" s="1"/>
  <c r="Z1062" i="2"/>
  <c r="G1062" i="22" s="1"/>
  <c r="Z1063" i="2"/>
  <c r="G1063" i="22" s="1"/>
  <c r="Z1064" i="2"/>
  <c r="G1064" i="22" s="1"/>
  <c r="Z1065" i="2"/>
  <c r="G1065" i="22" s="1"/>
  <c r="Z1066" i="2"/>
  <c r="G1066" i="22" s="1"/>
  <c r="Z1067" i="2"/>
  <c r="G1067" i="22" s="1"/>
  <c r="Z1068" i="2"/>
  <c r="G1068" i="22" s="1"/>
  <c r="Z1069" i="2"/>
  <c r="G1069" i="22" s="1"/>
  <c r="Z1070" i="2"/>
  <c r="G1070" i="22" s="1"/>
  <c r="Z1071" i="2"/>
  <c r="G1071" i="22" s="1"/>
  <c r="Z1072" i="2"/>
  <c r="G1072" i="22" s="1"/>
  <c r="Z1073" i="2"/>
  <c r="G1073" i="22" s="1"/>
  <c r="Z1074" i="2"/>
  <c r="G1074" i="22" s="1"/>
  <c r="Z1075" i="2"/>
  <c r="G1075" i="22" s="1"/>
  <c r="Z1076" i="2"/>
  <c r="G1076" i="22" s="1"/>
  <c r="Z1077" i="2"/>
  <c r="G1077" i="22" s="1"/>
  <c r="Z1078" i="2"/>
  <c r="G1078" i="22" s="1"/>
  <c r="Z1079" i="2"/>
  <c r="G1079" i="22" s="1"/>
  <c r="Z1080" i="2"/>
  <c r="G1080" i="22" s="1"/>
  <c r="Z1081" i="2"/>
  <c r="G1081" i="22" s="1"/>
  <c r="Z1082" i="2"/>
  <c r="G1082" i="22" s="1"/>
  <c r="Z1083" i="2"/>
  <c r="G1083" i="22" s="1"/>
  <c r="Z1084" i="2"/>
  <c r="G1084" i="22" s="1"/>
  <c r="Z1085" i="2"/>
  <c r="G1085" i="22" s="1"/>
  <c r="Z1086" i="2"/>
  <c r="G1086" i="22" s="1"/>
  <c r="Z1087" i="2"/>
  <c r="G1087" i="22" s="1"/>
  <c r="Z1088" i="2"/>
  <c r="G1088" i="22" s="1"/>
  <c r="Z1089" i="2"/>
  <c r="G1089" i="22" s="1"/>
  <c r="Z1090" i="2"/>
  <c r="G1090" i="22" s="1"/>
  <c r="Z1091" i="2"/>
  <c r="G1091" i="22" s="1"/>
  <c r="Z1092" i="2"/>
  <c r="G1092" i="22" s="1"/>
  <c r="Z1093" i="2"/>
  <c r="G1093" i="22" s="1"/>
  <c r="Z1094" i="2"/>
  <c r="G1094" i="22" s="1"/>
  <c r="Z1095" i="2"/>
  <c r="G1095" i="22" s="1"/>
  <c r="Z1096" i="2"/>
  <c r="G1096" i="22" s="1"/>
  <c r="Z1097" i="2"/>
  <c r="G1097" i="22" s="1"/>
  <c r="Z1098" i="2"/>
  <c r="G1098" i="22" s="1"/>
  <c r="Z1099" i="2"/>
  <c r="G1099" i="22" s="1"/>
  <c r="Z1100" i="2"/>
  <c r="G1100" i="22" s="1"/>
  <c r="Z1101" i="2"/>
  <c r="G1101" i="22" s="1"/>
  <c r="Z1102" i="2"/>
  <c r="G1102" i="22" s="1"/>
  <c r="Z1103" i="2"/>
  <c r="G1103" i="22" s="1"/>
  <c r="Z1104" i="2"/>
  <c r="G1104" i="22" s="1"/>
  <c r="Z1105" i="2"/>
  <c r="G1105" i="22" s="1"/>
  <c r="Z1106" i="2"/>
  <c r="G1106" i="22" s="1"/>
  <c r="Z1107" i="2"/>
  <c r="G1107" i="22" s="1"/>
  <c r="Z1108" i="2"/>
  <c r="G1108" i="22" s="1"/>
  <c r="Z1109" i="2"/>
  <c r="G1109" i="22" s="1"/>
  <c r="Z1110" i="2"/>
  <c r="G1110" i="22" s="1"/>
  <c r="Z1111" i="2"/>
  <c r="G1111" i="22" s="1"/>
  <c r="Z1112" i="2"/>
  <c r="G1112" i="22" s="1"/>
  <c r="Z1113" i="2"/>
  <c r="G1113" i="22" s="1"/>
  <c r="Z1114" i="2"/>
  <c r="G1114" i="22" s="1"/>
  <c r="Z1115" i="2"/>
  <c r="G1115" i="22" s="1"/>
  <c r="Z1116" i="2"/>
  <c r="G1116" i="22" s="1"/>
  <c r="Z1117" i="2"/>
  <c r="G1117" i="22" s="1"/>
  <c r="Z1118" i="2"/>
  <c r="G1118" i="22" s="1"/>
  <c r="Z1119" i="2"/>
  <c r="G1119" i="22" s="1"/>
  <c r="Z1120" i="2"/>
  <c r="G1120" i="22" s="1"/>
  <c r="Z1121" i="2"/>
  <c r="G1121" i="22" s="1"/>
  <c r="Z1122" i="2"/>
  <c r="G1122" i="22" s="1"/>
  <c r="Z1123" i="2"/>
  <c r="G1123" i="22" s="1"/>
  <c r="Z1124" i="2"/>
  <c r="G1124" i="22" s="1"/>
  <c r="Z1125" i="2"/>
  <c r="G1125" i="22" s="1"/>
  <c r="Z1126" i="2"/>
  <c r="G1126" i="22" s="1"/>
  <c r="Z1127" i="2"/>
  <c r="G1127" i="22" s="1"/>
  <c r="Z1128" i="2"/>
  <c r="G1128" i="22" s="1"/>
  <c r="Z1129" i="2"/>
  <c r="G1129" i="22" s="1"/>
  <c r="Z1130" i="2"/>
  <c r="G1130" i="22" s="1"/>
  <c r="Z1131" i="2"/>
  <c r="G1131" i="22" s="1"/>
  <c r="Z1132" i="2"/>
  <c r="G1132" i="22" s="1"/>
  <c r="Z1133" i="2"/>
  <c r="G1133" i="22" s="1"/>
  <c r="Z1134" i="2"/>
  <c r="G1134" i="22" s="1"/>
  <c r="Z1135" i="2"/>
  <c r="G1135" i="22" s="1"/>
  <c r="Z1136" i="2"/>
  <c r="G1136" i="22" s="1"/>
  <c r="Z1137" i="2"/>
  <c r="G1137" i="22" s="1"/>
  <c r="Z1138" i="2"/>
  <c r="G1138" i="22" s="1"/>
  <c r="Z1139" i="2"/>
  <c r="G1139" i="22" s="1"/>
  <c r="Z1140" i="2"/>
  <c r="G1140" i="22" s="1"/>
  <c r="Z1141" i="2"/>
  <c r="G1141" i="22" s="1"/>
  <c r="Z1142" i="2"/>
  <c r="G1142" i="22" s="1"/>
  <c r="Z1143" i="2"/>
  <c r="G1143" i="22" s="1"/>
  <c r="Z1144" i="2"/>
  <c r="G1144" i="22" s="1"/>
  <c r="Z1145" i="2"/>
  <c r="G1145" i="22" s="1"/>
  <c r="Z1146" i="2"/>
  <c r="G1146" i="22" s="1"/>
  <c r="Z1147" i="2"/>
  <c r="G1147" i="22" s="1"/>
  <c r="Z1148" i="2"/>
  <c r="G1148" i="22" s="1"/>
  <c r="Z1149" i="2"/>
  <c r="G1149" i="22" s="1"/>
  <c r="Z1150" i="2"/>
  <c r="G1150" i="22" s="1"/>
  <c r="Z1151" i="2"/>
  <c r="G1151" i="22" s="1"/>
  <c r="Z1152" i="2"/>
  <c r="G1152" i="22" s="1"/>
  <c r="Z1153" i="2"/>
  <c r="G1153" i="22" s="1"/>
  <c r="Z1154" i="2"/>
  <c r="G1154" i="22" s="1"/>
  <c r="Z1155" i="2"/>
  <c r="G1155" i="22" s="1"/>
  <c r="Z1156" i="2"/>
  <c r="G1156" i="22" s="1"/>
  <c r="Z1157" i="2"/>
  <c r="G1157" i="22" s="1"/>
  <c r="Z1158" i="2"/>
  <c r="G1158" i="22" s="1"/>
  <c r="Z1159" i="2"/>
  <c r="G1159" i="22" s="1"/>
  <c r="Z1160" i="2"/>
  <c r="G1160" i="22" s="1"/>
  <c r="Z1161" i="2"/>
  <c r="G1161" i="22" s="1"/>
  <c r="Z1162" i="2"/>
  <c r="G1162" i="22" s="1"/>
  <c r="Z1163" i="2"/>
  <c r="G1163" i="22" s="1"/>
  <c r="Z1164" i="2"/>
  <c r="G1164" i="22" s="1"/>
  <c r="Z1165" i="2"/>
  <c r="G1165" i="22" s="1"/>
  <c r="Z1166" i="2"/>
  <c r="G1166" i="22" s="1"/>
  <c r="Z1167" i="2"/>
  <c r="G1167" i="22" s="1"/>
  <c r="Z1168" i="2"/>
  <c r="G1168" i="22" s="1"/>
  <c r="Z1169" i="2"/>
  <c r="G1169" i="22" s="1"/>
  <c r="Z1170" i="2"/>
  <c r="G1170" i="22" s="1"/>
  <c r="Z1171" i="2"/>
  <c r="G1171" i="22" s="1"/>
  <c r="Z1172" i="2"/>
  <c r="G1172" i="22" s="1"/>
  <c r="Z1173" i="2"/>
  <c r="G1173" i="22" s="1"/>
  <c r="Z1174" i="2"/>
  <c r="G1174" i="22" s="1"/>
  <c r="Z1175" i="2"/>
  <c r="G1175" i="22" s="1"/>
  <c r="Z1176" i="2"/>
  <c r="G1176" i="22" s="1"/>
  <c r="Z1177" i="2"/>
  <c r="G1177" i="22" s="1"/>
  <c r="Z1178" i="2"/>
  <c r="G1178" i="22" s="1"/>
  <c r="Z1179" i="2"/>
  <c r="G1179" i="22" s="1"/>
  <c r="Z1180" i="2"/>
  <c r="G1180" i="22" s="1"/>
  <c r="Z1181" i="2"/>
  <c r="G1181" i="22" s="1"/>
  <c r="Z1182" i="2"/>
  <c r="G1182" i="22" s="1"/>
  <c r="Z1183" i="2"/>
  <c r="G1183" i="22" s="1"/>
  <c r="Z1184" i="2"/>
  <c r="G1184" i="22" s="1"/>
  <c r="Z1185" i="2"/>
  <c r="G1185" i="22" s="1"/>
  <c r="Z1186" i="2"/>
  <c r="G1186" i="22" s="1"/>
  <c r="Z1187" i="2"/>
  <c r="G1187" i="22" s="1"/>
  <c r="Z1188" i="2"/>
  <c r="G1188" i="22" s="1"/>
  <c r="Z1189" i="2"/>
  <c r="G1189" i="22" s="1"/>
  <c r="Z1190" i="2"/>
  <c r="G1190" i="22" s="1"/>
  <c r="Z1191" i="2"/>
  <c r="G1191" i="22" s="1"/>
  <c r="Z1192" i="2"/>
  <c r="G1192" i="22" s="1"/>
  <c r="Z1193" i="2"/>
  <c r="G1193" i="22" s="1"/>
  <c r="Z1194" i="2"/>
  <c r="G1194" i="22" s="1"/>
  <c r="Z1195" i="2"/>
  <c r="G1195" i="22" s="1"/>
  <c r="Z1196" i="2"/>
  <c r="G1196" i="22" s="1"/>
  <c r="Z1197" i="2"/>
  <c r="G1197" i="22" s="1"/>
  <c r="Z1198" i="2"/>
  <c r="G1198" i="22" s="1"/>
  <c r="Z1199" i="2"/>
  <c r="G1199" i="22" s="1"/>
  <c r="Z1200" i="2"/>
  <c r="G1200" i="22" s="1"/>
  <c r="Z1201" i="2"/>
  <c r="G1201" i="22" s="1"/>
  <c r="Z1202" i="2"/>
  <c r="G1202" i="22" s="1"/>
  <c r="Z1203" i="2"/>
  <c r="G1203" i="22" s="1"/>
  <c r="Z1204" i="2"/>
  <c r="G1204" i="22" s="1"/>
  <c r="Z1205" i="2"/>
  <c r="G1205" i="22" s="1"/>
  <c r="Z1206" i="2"/>
  <c r="G1206" i="22" s="1"/>
  <c r="Z1207" i="2"/>
  <c r="G1207" i="22" s="1"/>
  <c r="Z1208" i="2"/>
  <c r="G1208" i="22" s="1"/>
  <c r="Z1209" i="2"/>
  <c r="G1209" i="22" s="1"/>
  <c r="Z1210" i="2"/>
  <c r="G1210" i="22" s="1"/>
  <c r="Z1211" i="2"/>
  <c r="G1211" i="22" s="1"/>
  <c r="Z1212" i="2"/>
  <c r="G1212" i="22" s="1"/>
  <c r="Z1213" i="2"/>
  <c r="G1213" i="22" s="1"/>
  <c r="Z1214" i="2"/>
  <c r="G1214" i="22" s="1"/>
  <c r="Z1215" i="2"/>
  <c r="G1215" i="22" s="1"/>
  <c r="Z1216" i="2"/>
  <c r="G1216" i="22" s="1"/>
  <c r="Z1217" i="2"/>
  <c r="G1217" i="22" s="1"/>
  <c r="Z1218" i="2"/>
  <c r="G1218" i="22" s="1"/>
  <c r="Z1219" i="2"/>
  <c r="G1219" i="22" s="1"/>
  <c r="Z1220" i="2"/>
  <c r="G1220" i="22" s="1"/>
  <c r="Z1221" i="2"/>
  <c r="G1221" i="22" s="1"/>
  <c r="Z1222" i="2"/>
  <c r="G1222" i="22" s="1"/>
  <c r="Z1223" i="2"/>
  <c r="G1223" i="22" s="1"/>
  <c r="Z1224" i="2"/>
  <c r="G1224" i="22" s="1"/>
  <c r="Z1225" i="2"/>
  <c r="G1225" i="22" s="1"/>
  <c r="Z1226" i="2"/>
  <c r="G1226" i="22" s="1"/>
  <c r="Z1227" i="2"/>
  <c r="G1227" i="22" s="1"/>
  <c r="Z1228" i="2"/>
  <c r="G1228" i="22" s="1"/>
  <c r="Z1229" i="2"/>
  <c r="G1229" i="22" s="1"/>
  <c r="Z1230" i="2"/>
  <c r="G1230" i="22" s="1"/>
  <c r="Z1231" i="2"/>
  <c r="G1231" i="22" s="1"/>
  <c r="Z1232" i="2"/>
  <c r="G1232" i="22" s="1"/>
  <c r="Z1233" i="2"/>
  <c r="G1233" i="22" s="1"/>
  <c r="Z1234" i="2"/>
  <c r="G1234" i="22" s="1"/>
  <c r="Z1235" i="2"/>
  <c r="G1235" i="22" s="1"/>
  <c r="Z1236" i="2"/>
  <c r="G1236" i="22" s="1"/>
  <c r="Z1237" i="2"/>
  <c r="G1237" i="22" s="1"/>
  <c r="Z1238" i="2"/>
  <c r="G1238" i="22" s="1"/>
  <c r="Z1239" i="2"/>
  <c r="G1239" i="22" s="1"/>
  <c r="Z1240" i="2"/>
  <c r="G1240" i="22" s="1"/>
  <c r="Z1241" i="2"/>
  <c r="G1241" i="22" s="1"/>
  <c r="Z1242" i="2"/>
  <c r="G1242" i="22" s="1"/>
  <c r="Z1243" i="2"/>
  <c r="G1243" i="22" s="1"/>
  <c r="Z1244" i="2"/>
  <c r="G1244" i="22" s="1"/>
  <c r="Z1245" i="2"/>
  <c r="G1245" i="22" s="1"/>
  <c r="Z1246" i="2"/>
  <c r="G1246" i="22" s="1"/>
  <c r="Z1247" i="2"/>
  <c r="G1247" i="22" s="1"/>
  <c r="Z1248" i="2"/>
  <c r="G1248" i="22" s="1"/>
  <c r="Z1249" i="2"/>
  <c r="G1249" i="22" s="1"/>
  <c r="Z1250" i="2"/>
  <c r="G1250" i="22" s="1"/>
  <c r="Z1251" i="2"/>
  <c r="G1251" i="22" s="1"/>
  <c r="Z1252" i="2"/>
  <c r="G1252" i="22" s="1"/>
  <c r="Z1253" i="2"/>
  <c r="G1253" i="22" s="1"/>
  <c r="Z1254" i="2"/>
  <c r="G1254" i="22" s="1"/>
  <c r="Z1255" i="2"/>
  <c r="G1255" i="22" s="1"/>
  <c r="Z1256" i="2"/>
  <c r="G1256" i="22" s="1"/>
  <c r="Z1257" i="2"/>
  <c r="G1257" i="22" s="1"/>
  <c r="Z1258" i="2"/>
  <c r="G1258" i="22" s="1"/>
  <c r="Z1259" i="2"/>
  <c r="G1259" i="22" s="1"/>
  <c r="Z1260" i="2"/>
  <c r="G1260" i="22" s="1"/>
  <c r="Z1261" i="2"/>
  <c r="G1261" i="22" s="1"/>
  <c r="Z1262" i="2"/>
  <c r="G1262" i="22" s="1"/>
  <c r="Z1263" i="2"/>
  <c r="G1263" i="22" s="1"/>
  <c r="Z1264" i="2"/>
  <c r="G1264" i="22" s="1"/>
  <c r="Z1265" i="2"/>
  <c r="G1265" i="22" s="1"/>
  <c r="Z1266" i="2"/>
  <c r="G1266" i="22" s="1"/>
  <c r="Z1267" i="2"/>
  <c r="G1267" i="22" s="1"/>
  <c r="Z1268" i="2"/>
  <c r="G1268" i="22" s="1"/>
  <c r="Z1269" i="2"/>
  <c r="G1269" i="22" s="1"/>
  <c r="Z1270" i="2"/>
  <c r="G1270" i="22" s="1"/>
  <c r="Z1271" i="2"/>
  <c r="G1271" i="22" s="1"/>
  <c r="Z1272" i="2"/>
  <c r="G1272" i="22" s="1"/>
  <c r="Z1273" i="2"/>
  <c r="G1273" i="22" s="1"/>
  <c r="Z1274" i="2"/>
  <c r="G1274" i="22" s="1"/>
  <c r="Z1275" i="2"/>
  <c r="G1275" i="22" s="1"/>
  <c r="Z1276" i="2"/>
  <c r="G1276" i="22" s="1"/>
  <c r="Z1277" i="2"/>
  <c r="G1277" i="22" s="1"/>
  <c r="Z1278" i="2"/>
  <c r="G1278" i="22" s="1"/>
  <c r="Z1279" i="2"/>
  <c r="G1279" i="22" s="1"/>
  <c r="Z1280" i="2"/>
  <c r="G1280" i="22" s="1"/>
  <c r="Z1281" i="2"/>
  <c r="G1281" i="22" s="1"/>
  <c r="Z1282" i="2"/>
  <c r="G1282" i="22" s="1"/>
  <c r="Z1283" i="2"/>
  <c r="G1283" i="22" s="1"/>
  <c r="Z1284" i="2"/>
  <c r="G1284" i="22" s="1"/>
  <c r="Z1285" i="2"/>
  <c r="G1285" i="22" s="1"/>
  <c r="Z1286" i="2"/>
  <c r="G1286" i="22" s="1"/>
  <c r="Z1287" i="2"/>
  <c r="G1287" i="22" s="1"/>
  <c r="Z1288" i="2"/>
  <c r="G1288" i="22" s="1"/>
  <c r="Z1289" i="2"/>
  <c r="G1289" i="22" s="1"/>
  <c r="Z1290" i="2"/>
  <c r="G1290" i="22" s="1"/>
  <c r="Z1291" i="2"/>
  <c r="G1291" i="22" s="1"/>
  <c r="Z1292" i="2"/>
  <c r="G1292" i="22" s="1"/>
  <c r="Z1293" i="2"/>
  <c r="G1293" i="22" s="1"/>
  <c r="Z1294" i="2"/>
  <c r="G1294" i="22" s="1"/>
  <c r="Z1295" i="2"/>
  <c r="G1295" i="22" s="1"/>
  <c r="Z1296" i="2"/>
  <c r="G1296" i="22" s="1"/>
  <c r="Z1297" i="2"/>
  <c r="G1297" i="22" s="1"/>
  <c r="Z1298" i="2"/>
  <c r="G1298" i="22" s="1"/>
  <c r="Z1299" i="2"/>
  <c r="G1299" i="22" s="1"/>
  <c r="Z1300" i="2"/>
  <c r="G1300" i="22" s="1"/>
  <c r="Z1301" i="2"/>
  <c r="G1301" i="22" s="1"/>
  <c r="Z1302" i="2"/>
  <c r="G1302" i="22" s="1"/>
  <c r="Z1303" i="2"/>
  <c r="G1303" i="22" s="1"/>
  <c r="Z1304" i="2"/>
  <c r="G1304" i="22" s="1"/>
  <c r="Z1305" i="2"/>
  <c r="G1305" i="22" s="1"/>
  <c r="Z1306" i="2"/>
  <c r="G1306" i="22" s="1"/>
  <c r="Z1307" i="2"/>
  <c r="G1307" i="22" s="1"/>
  <c r="Z1308" i="2"/>
  <c r="G1308" i="22" s="1"/>
  <c r="Z1309" i="2"/>
  <c r="G1309" i="22" s="1"/>
  <c r="Z1310" i="2"/>
  <c r="G1310" i="22" s="1"/>
  <c r="Z1311" i="2"/>
  <c r="G1311" i="22" s="1"/>
  <c r="Z1312" i="2"/>
  <c r="G1312" i="22" s="1"/>
  <c r="Z1313" i="2"/>
  <c r="G1313" i="22" s="1"/>
  <c r="Z1314" i="2"/>
  <c r="G1314" i="22" s="1"/>
  <c r="Z1315" i="2"/>
  <c r="G1315" i="22" s="1"/>
  <c r="Z1316" i="2"/>
  <c r="G1316" i="22" s="1"/>
  <c r="Z1317" i="2"/>
  <c r="G1317" i="22" s="1"/>
  <c r="Z1318" i="2"/>
  <c r="G1318" i="22" s="1"/>
  <c r="Z1319" i="2"/>
  <c r="G1319" i="22" s="1"/>
  <c r="Z1320" i="2"/>
  <c r="G1320" i="22" s="1"/>
  <c r="Z1321" i="2"/>
  <c r="G1321" i="22" s="1"/>
  <c r="Z1322" i="2"/>
  <c r="G1322" i="22" s="1"/>
  <c r="Z1323" i="2"/>
  <c r="G1323" i="22" s="1"/>
  <c r="Z1324" i="2"/>
  <c r="G1324" i="22" s="1"/>
  <c r="Z1325" i="2"/>
  <c r="G1325" i="22" s="1"/>
  <c r="Z1326" i="2"/>
  <c r="G1326" i="22" s="1"/>
  <c r="Z1327" i="2"/>
  <c r="G1327" i="22" s="1"/>
  <c r="Z1328" i="2"/>
  <c r="G1328" i="22" s="1"/>
  <c r="Z1329" i="2"/>
  <c r="G1329" i="22" s="1"/>
  <c r="Z1330" i="2"/>
  <c r="G1330" i="22" s="1"/>
  <c r="Z1331" i="2"/>
  <c r="G1331" i="22" s="1"/>
  <c r="Z1332" i="2"/>
  <c r="G1332" i="22" s="1"/>
  <c r="Z1333" i="2"/>
  <c r="G1333" i="22" s="1"/>
  <c r="Z1334" i="2"/>
  <c r="G1334" i="22" s="1"/>
  <c r="Z1335" i="2"/>
  <c r="G1335" i="22" s="1"/>
  <c r="Z1336" i="2"/>
  <c r="G1336" i="22" s="1"/>
  <c r="Z1337" i="2"/>
  <c r="G1337" i="22" s="1"/>
  <c r="Z1338" i="2"/>
  <c r="G1338" i="22" s="1"/>
  <c r="Z1339" i="2"/>
  <c r="G1339" i="22" s="1"/>
  <c r="Z1340" i="2"/>
  <c r="G1340" i="22" s="1"/>
  <c r="Z1341" i="2"/>
  <c r="G1341" i="22" s="1"/>
  <c r="Z1342" i="2"/>
  <c r="G1342" i="22" s="1"/>
  <c r="Z1343" i="2"/>
  <c r="G1343" i="22" s="1"/>
  <c r="Z1344" i="2"/>
  <c r="G1344" i="22" s="1"/>
  <c r="Z1345" i="2"/>
  <c r="G1345" i="22" s="1"/>
  <c r="Z1346" i="2"/>
  <c r="G1346" i="22" s="1"/>
  <c r="Z1347" i="2"/>
  <c r="G1347" i="22" s="1"/>
  <c r="Z1348" i="2"/>
  <c r="G1348" i="22" s="1"/>
  <c r="Z1349" i="2"/>
  <c r="G1349" i="22" s="1"/>
  <c r="Z1350" i="2"/>
  <c r="G1350" i="22" s="1"/>
  <c r="Z1351" i="2"/>
  <c r="G1351" i="22" s="1"/>
  <c r="Z1352" i="2"/>
  <c r="G1352" i="22" s="1"/>
  <c r="Z1353" i="2"/>
  <c r="G1353" i="22" s="1"/>
  <c r="Z1354" i="2"/>
  <c r="G1354" i="22" s="1"/>
  <c r="Z1355" i="2"/>
  <c r="G1355" i="22" s="1"/>
  <c r="Z1356" i="2"/>
  <c r="G1356" i="22" s="1"/>
  <c r="Z1357" i="2"/>
  <c r="G1357" i="22" s="1"/>
  <c r="Z1358" i="2"/>
  <c r="G1358" i="22" s="1"/>
  <c r="Z1359" i="2"/>
  <c r="G1359" i="22" s="1"/>
  <c r="Z1360" i="2"/>
  <c r="G1360" i="22" s="1"/>
  <c r="Z1361" i="2"/>
  <c r="G1361" i="22" s="1"/>
  <c r="Z1362" i="2"/>
  <c r="G1362" i="22" s="1"/>
  <c r="Z1363" i="2"/>
  <c r="G1363" i="22" s="1"/>
  <c r="Z1364" i="2"/>
  <c r="G1364" i="22" s="1"/>
  <c r="Z1365" i="2"/>
  <c r="G1365" i="22" s="1"/>
  <c r="Z1366" i="2"/>
  <c r="G1366" i="22" s="1"/>
  <c r="Z1367" i="2"/>
  <c r="G1367" i="22" s="1"/>
  <c r="Z1368" i="2"/>
  <c r="G1368" i="22" s="1"/>
  <c r="Z1369" i="2"/>
  <c r="G1369" i="22" s="1"/>
  <c r="Z1370" i="2"/>
  <c r="G1370" i="22" s="1"/>
  <c r="Z1371" i="2"/>
  <c r="G1371" i="22" s="1"/>
  <c r="Z1372" i="2"/>
  <c r="G1372" i="22" s="1"/>
  <c r="Z1373" i="2"/>
  <c r="G1373" i="22" s="1"/>
  <c r="Z1374" i="2"/>
  <c r="G1374" i="22" s="1"/>
  <c r="Z1375" i="2"/>
  <c r="G1375" i="22" s="1"/>
  <c r="Z1376" i="2"/>
  <c r="G1376" i="22" s="1"/>
  <c r="Z1377" i="2"/>
  <c r="G1377" i="22" s="1"/>
  <c r="Z1378" i="2"/>
  <c r="G1378" i="22" s="1"/>
  <c r="Z1379" i="2"/>
  <c r="G1379" i="22" s="1"/>
  <c r="Z1380" i="2"/>
  <c r="G1380" i="22" s="1"/>
  <c r="Z1381" i="2"/>
  <c r="G1381" i="22" s="1"/>
  <c r="Z1382" i="2"/>
  <c r="G1382" i="22" s="1"/>
  <c r="Z1383" i="2"/>
  <c r="G1383" i="22" s="1"/>
  <c r="Z1384" i="2"/>
  <c r="G1384" i="22" s="1"/>
  <c r="Z1385" i="2"/>
  <c r="G1385" i="22" s="1"/>
  <c r="Z1386" i="2"/>
  <c r="G1386" i="22" s="1"/>
  <c r="Z1387" i="2"/>
  <c r="G1387" i="22" s="1"/>
  <c r="Z1388" i="2"/>
  <c r="G1388" i="22" s="1"/>
  <c r="Z1389" i="2"/>
  <c r="G1389" i="22" s="1"/>
  <c r="Z1390" i="2"/>
  <c r="G1390" i="22" s="1"/>
  <c r="Z1391" i="2"/>
  <c r="G1391" i="22" s="1"/>
  <c r="Z1392" i="2"/>
  <c r="G1392" i="22" s="1"/>
  <c r="Z1393" i="2"/>
  <c r="G1393" i="22" s="1"/>
  <c r="Z1394" i="2"/>
  <c r="G1394" i="22" s="1"/>
  <c r="Z1395" i="2"/>
  <c r="G1395" i="22" s="1"/>
  <c r="Z1396" i="2"/>
  <c r="G1396" i="22" s="1"/>
  <c r="Z1397" i="2"/>
  <c r="G1397" i="22" s="1"/>
  <c r="Z1398" i="2"/>
  <c r="G1398" i="22" s="1"/>
  <c r="Z1399" i="2"/>
  <c r="G1399" i="22" s="1"/>
  <c r="Z1400" i="2"/>
  <c r="G1400" i="22" s="1"/>
  <c r="Z1401" i="2"/>
  <c r="G1401" i="22" s="1"/>
  <c r="Z1402" i="2"/>
  <c r="G1402" i="22" s="1"/>
  <c r="Z1403" i="2"/>
  <c r="G1403" i="22" s="1"/>
  <c r="Z1404" i="2"/>
  <c r="G1404" i="22" s="1"/>
  <c r="Z1405" i="2"/>
  <c r="G1405" i="22" s="1"/>
  <c r="Z1406" i="2"/>
  <c r="G1406" i="22" s="1"/>
  <c r="Z1407" i="2"/>
  <c r="G1407" i="22" s="1"/>
  <c r="Z1408" i="2"/>
  <c r="G1408" i="22" s="1"/>
  <c r="Z1409" i="2"/>
  <c r="G1409" i="22" s="1"/>
  <c r="Z1410" i="2"/>
  <c r="G1410" i="22" s="1"/>
  <c r="Z1411" i="2"/>
  <c r="G1411" i="22" s="1"/>
  <c r="Z1412" i="2"/>
  <c r="G1412" i="22" s="1"/>
  <c r="Z1413" i="2"/>
  <c r="G1413" i="22" s="1"/>
  <c r="Z1414" i="2"/>
  <c r="G1414" i="22" s="1"/>
  <c r="Z1415" i="2"/>
  <c r="G1415" i="22" s="1"/>
  <c r="Z1416" i="2"/>
  <c r="G1416" i="22" s="1"/>
  <c r="Z1417" i="2"/>
  <c r="G1417" i="22" s="1"/>
  <c r="Z1418" i="2"/>
  <c r="G1418" i="22" s="1"/>
  <c r="Z1419" i="2"/>
  <c r="G1419" i="22" s="1"/>
  <c r="Z1420" i="2"/>
  <c r="G1420" i="22" s="1"/>
  <c r="Z1421" i="2"/>
  <c r="G1421" i="22" s="1"/>
  <c r="Z1422" i="2"/>
  <c r="G1422" i="22" s="1"/>
  <c r="Z1423" i="2"/>
  <c r="G1423" i="22" s="1"/>
  <c r="Z1424" i="2"/>
  <c r="G1424" i="22" s="1"/>
  <c r="Z1425" i="2"/>
  <c r="G1425" i="22" s="1"/>
  <c r="Z1426" i="2"/>
  <c r="G1426" i="22" s="1"/>
  <c r="Z1427" i="2"/>
  <c r="G1427" i="22" s="1"/>
  <c r="Z1428" i="2"/>
  <c r="G1428" i="22" s="1"/>
  <c r="Z1429" i="2"/>
  <c r="G1429" i="22" s="1"/>
  <c r="Z1430" i="2"/>
  <c r="G1430" i="22" s="1"/>
  <c r="Z1431" i="2"/>
  <c r="G1431" i="22" s="1"/>
  <c r="Z1432" i="2"/>
  <c r="G1432" i="22" s="1"/>
  <c r="Z1433" i="2"/>
  <c r="G1433" i="22" s="1"/>
  <c r="Z1434" i="2"/>
  <c r="G1434" i="22" s="1"/>
  <c r="Z1435" i="2"/>
  <c r="G1435" i="22" s="1"/>
  <c r="Z1436" i="2"/>
  <c r="G1436" i="22" s="1"/>
  <c r="Z1437" i="2"/>
  <c r="G1437" i="22" s="1"/>
  <c r="Z1438" i="2"/>
  <c r="G1438" i="22" s="1"/>
  <c r="Z1439" i="2"/>
  <c r="G1439" i="22" s="1"/>
  <c r="Z1440" i="2"/>
  <c r="G1440" i="22" s="1"/>
  <c r="Z1441" i="2"/>
  <c r="G1441" i="22" s="1"/>
  <c r="Z1442" i="2"/>
  <c r="G1442" i="22" s="1"/>
  <c r="Z1443" i="2"/>
  <c r="G1443" i="22" s="1"/>
  <c r="Z1444" i="2"/>
  <c r="G1444" i="22" s="1"/>
  <c r="Z1445" i="2"/>
  <c r="G1445" i="22" s="1"/>
  <c r="Z1446" i="2"/>
  <c r="G1446" i="22" s="1"/>
  <c r="Z1447" i="2"/>
  <c r="G1447" i="22" s="1"/>
  <c r="Z1448" i="2"/>
  <c r="G1448" i="22" s="1"/>
  <c r="Z1449" i="2"/>
  <c r="G1449" i="22" s="1"/>
  <c r="Z1450" i="2"/>
  <c r="G1450" i="22" s="1"/>
  <c r="Z1451" i="2"/>
  <c r="G1451" i="22" s="1"/>
  <c r="Z1452" i="2"/>
  <c r="G1452" i="22" s="1"/>
  <c r="Z1453" i="2"/>
  <c r="G1453" i="22" s="1"/>
  <c r="Z1454" i="2"/>
  <c r="G1454" i="22" s="1"/>
  <c r="Z1455" i="2"/>
  <c r="G1455" i="22" s="1"/>
  <c r="Z1456" i="2"/>
  <c r="G1456" i="22" s="1"/>
  <c r="Z1457" i="2"/>
  <c r="G1457" i="22" s="1"/>
  <c r="Z1458" i="2"/>
  <c r="G1458" i="22" s="1"/>
  <c r="Z1459" i="2"/>
  <c r="G1459" i="22" s="1"/>
  <c r="Z1460" i="2"/>
  <c r="G1460" i="22" s="1"/>
  <c r="Z1461" i="2"/>
  <c r="G1461" i="22" s="1"/>
  <c r="Z1462" i="2"/>
  <c r="G1462" i="22" s="1"/>
  <c r="Z1463" i="2"/>
  <c r="G1463" i="22" s="1"/>
  <c r="Z1464" i="2"/>
  <c r="G1464" i="22" s="1"/>
  <c r="Z1465" i="2"/>
  <c r="G1465" i="22" s="1"/>
  <c r="Z1466" i="2"/>
  <c r="G1466" i="22" s="1"/>
  <c r="Z1467" i="2"/>
  <c r="G1467" i="22" s="1"/>
  <c r="Z1468" i="2"/>
  <c r="G1468" i="22" s="1"/>
  <c r="Z1469" i="2"/>
  <c r="G1469" i="22" s="1"/>
  <c r="Z1470" i="2"/>
  <c r="G1470" i="22" s="1"/>
  <c r="Z1471" i="2"/>
  <c r="G1471" i="22" s="1"/>
  <c r="Z1472" i="2"/>
  <c r="G1472" i="22" s="1"/>
  <c r="Z1473" i="2"/>
  <c r="G1473" i="22" s="1"/>
  <c r="Z1474" i="2"/>
  <c r="G1474" i="22" s="1"/>
  <c r="Z1475" i="2"/>
  <c r="G1475" i="22" s="1"/>
  <c r="Z1476" i="2"/>
  <c r="G1476" i="22" s="1"/>
  <c r="Z1477" i="2"/>
  <c r="G1477" i="22" s="1"/>
  <c r="Z1478" i="2"/>
  <c r="G1478" i="22" s="1"/>
  <c r="Z1479" i="2"/>
  <c r="G1479" i="22" s="1"/>
  <c r="Z1480" i="2"/>
  <c r="G1480" i="22" s="1"/>
  <c r="Z1481" i="2"/>
  <c r="G1481" i="22" s="1"/>
  <c r="Z1482" i="2"/>
  <c r="G1482" i="22" s="1"/>
  <c r="Z1483" i="2"/>
  <c r="G1483" i="22" s="1"/>
  <c r="Z1484" i="2"/>
  <c r="G1484" i="22" s="1"/>
  <c r="Z1485" i="2"/>
  <c r="G1485" i="22" s="1"/>
  <c r="Z1486" i="2"/>
  <c r="G1486" i="22" s="1"/>
  <c r="Z1487" i="2"/>
  <c r="G1487" i="22" s="1"/>
  <c r="Z1488" i="2"/>
  <c r="G1488" i="22" s="1"/>
  <c r="Z1489" i="2"/>
  <c r="G1489" i="22" s="1"/>
  <c r="Z1490" i="2"/>
  <c r="G1490" i="22" s="1"/>
  <c r="Z1491" i="2"/>
  <c r="G1491" i="22" s="1"/>
  <c r="Z1492" i="2"/>
  <c r="G1492" i="22" s="1"/>
  <c r="Z1493" i="2"/>
  <c r="G1493" i="22" s="1"/>
  <c r="Z1494" i="2"/>
  <c r="G1494" i="22" s="1"/>
  <c r="Z1495" i="2"/>
  <c r="G1495" i="22" s="1"/>
  <c r="Z1496" i="2"/>
  <c r="G1496" i="22" s="1"/>
  <c r="Z1497" i="2"/>
  <c r="G1497" i="22" s="1"/>
  <c r="Z1498" i="2"/>
  <c r="G1498" i="22" s="1"/>
  <c r="Z1499" i="2"/>
  <c r="G1499" i="22" s="1"/>
  <c r="Z1500" i="2"/>
  <c r="G1500" i="22" s="1"/>
  <c r="Z1501" i="2"/>
  <c r="G1501" i="22" s="1"/>
  <c r="Z1502" i="2"/>
  <c r="G1502" i="22" s="1"/>
  <c r="Z1503" i="2"/>
  <c r="G1503" i="22" s="1"/>
  <c r="Z1504" i="2"/>
  <c r="G1504" i="22" s="1"/>
  <c r="Z1505" i="2"/>
  <c r="G1505" i="22" s="1"/>
  <c r="Z1506" i="2"/>
  <c r="G1506" i="22" s="1"/>
  <c r="Z1507" i="2"/>
  <c r="G1507" i="22" s="1"/>
  <c r="Z1508" i="2"/>
  <c r="G1508" i="22" s="1"/>
  <c r="Z1509" i="2"/>
  <c r="G1509" i="22" s="1"/>
  <c r="Z1510" i="2"/>
  <c r="G1510" i="22" s="1"/>
  <c r="Z1511" i="2"/>
  <c r="G1511" i="22" s="1"/>
  <c r="Z1512" i="2"/>
  <c r="G1512" i="22" s="1"/>
  <c r="Z1513" i="2"/>
  <c r="G1513" i="22" s="1"/>
  <c r="Z1514" i="2"/>
  <c r="G1514" i="22" s="1"/>
  <c r="Z1515" i="2"/>
  <c r="G1515" i="22" s="1"/>
  <c r="Z1516" i="2"/>
  <c r="G1516" i="22" s="1"/>
  <c r="Z1517" i="2"/>
  <c r="G1517" i="22" s="1"/>
  <c r="Z1518" i="2"/>
  <c r="G1518" i="22" s="1"/>
  <c r="Z1519" i="2"/>
  <c r="G1519" i="22" s="1"/>
  <c r="Z1520" i="2"/>
  <c r="G1520" i="22" s="1"/>
  <c r="Z1521" i="2"/>
  <c r="G1521" i="22" s="1"/>
  <c r="Z1522" i="2"/>
  <c r="G1522" i="22" s="1"/>
  <c r="Z1523" i="2"/>
  <c r="G1523" i="22" s="1"/>
  <c r="Z1524" i="2"/>
  <c r="G1524" i="22" s="1"/>
  <c r="Z1525" i="2"/>
  <c r="G1525" i="22" s="1"/>
  <c r="Z1526" i="2"/>
  <c r="G1526" i="22" s="1"/>
  <c r="Z1527" i="2"/>
  <c r="G1527" i="22" s="1"/>
  <c r="Z1528" i="2"/>
  <c r="G1528" i="22" s="1"/>
  <c r="Z1529" i="2"/>
  <c r="G1529" i="22" s="1"/>
  <c r="Z1530" i="2"/>
  <c r="G1530" i="22" s="1"/>
  <c r="Z1531" i="2"/>
  <c r="G1531" i="22" s="1"/>
  <c r="Z1532" i="2"/>
  <c r="G1532" i="22" s="1"/>
  <c r="Z1533" i="2"/>
  <c r="G1533" i="22" s="1"/>
  <c r="Z1534" i="2"/>
  <c r="G1534" i="22" s="1"/>
  <c r="Z1535" i="2"/>
  <c r="G1535" i="22" s="1"/>
  <c r="Z1536" i="2"/>
  <c r="G1536" i="22" s="1"/>
  <c r="Z1537" i="2"/>
  <c r="G1537" i="22" s="1"/>
  <c r="Z1538" i="2"/>
  <c r="G1538" i="22" s="1"/>
  <c r="Z1539" i="2"/>
  <c r="G1539" i="22" s="1"/>
  <c r="Z1540" i="2"/>
  <c r="G1540" i="22" s="1"/>
  <c r="Z1541" i="2"/>
  <c r="G1541" i="22" s="1"/>
  <c r="Z1542" i="2"/>
  <c r="G1542" i="22" s="1"/>
  <c r="Z1543" i="2"/>
  <c r="G1543" i="22" s="1"/>
  <c r="Z1544" i="2"/>
  <c r="G1544" i="22" s="1"/>
  <c r="Z1545" i="2"/>
  <c r="G1545" i="22" s="1"/>
  <c r="Z1546" i="2"/>
  <c r="G1546" i="22" s="1"/>
  <c r="Z1547" i="2"/>
  <c r="G1547" i="22" s="1"/>
  <c r="Z1548" i="2"/>
  <c r="G1548" i="22" s="1"/>
  <c r="Z1549" i="2"/>
  <c r="G1549" i="22" s="1"/>
  <c r="Z1550" i="2"/>
  <c r="G1550" i="22" s="1"/>
  <c r="Z1551" i="2"/>
  <c r="G1551" i="22" s="1"/>
  <c r="Z1552" i="2"/>
  <c r="G1552" i="22" s="1"/>
  <c r="Z1553" i="2"/>
  <c r="G1553" i="22" s="1"/>
  <c r="Z1554" i="2"/>
  <c r="G1554" i="22" s="1"/>
  <c r="Z1555" i="2"/>
  <c r="G1555" i="22" s="1"/>
  <c r="Z1556" i="2"/>
  <c r="G1556" i="22" s="1"/>
  <c r="Z1557" i="2"/>
  <c r="G1557" i="22" s="1"/>
  <c r="Z1558" i="2"/>
  <c r="G1558" i="22" s="1"/>
  <c r="Z1559" i="2"/>
  <c r="G1559" i="22" s="1"/>
  <c r="Z1560" i="2"/>
  <c r="G1560" i="22" s="1"/>
  <c r="Z1561" i="2"/>
  <c r="G1561" i="22" s="1"/>
  <c r="Z1562" i="2"/>
  <c r="G1562" i="22" s="1"/>
  <c r="Z1563" i="2"/>
  <c r="G1563" i="22" s="1"/>
  <c r="Z1564" i="2"/>
  <c r="G1564" i="22" s="1"/>
  <c r="Z1565" i="2"/>
  <c r="G1565" i="22" s="1"/>
  <c r="Z1566" i="2"/>
  <c r="G1566" i="22" s="1"/>
  <c r="Z1567" i="2"/>
  <c r="G1567" i="22" s="1"/>
  <c r="Z1568" i="2"/>
  <c r="G1568" i="22" s="1"/>
  <c r="Z1569" i="2"/>
  <c r="G1569" i="22" s="1"/>
  <c r="Z1570" i="2"/>
  <c r="G1570" i="22" s="1"/>
  <c r="Z1571" i="2"/>
  <c r="G1571" i="22" s="1"/>
  <c r="Z1572" i="2"/>
  <c r="G1572" i="22" s="1"/>
  <c r="Z1573" i="2"/>
  <c r="G1573" i="22" s="1"/>
  <c r="Z1574" i="2"/>
  <c r="G1574" i="22" s="1"/>
  <c r="Z1575" i="2"/>
  <c r="G1575" i="22" s="1"/>
  <c r="Z1576" i="2"/>
  <c r="G1576" i="22" s="1"/>
  <c r="Z1577" i="2"/>
  <c r="G1577" i="22" s="1"/>
  <c r="Z1578" i="2"/>
  <c r="G1578" i="22" s="1"/>
  <c r="Z1579" i="2"/>
  <c r="G1579" i="22" s="1"/>
  <c r="Z1580" i="2"/>
  <c r="G1580" i="22" s="1"/>
  <c r="Z1581" i="2"/>
  <c r="G1581" i="22" s="1"/>
  <c r="Z1582" i="2"/>
  <c r="G1582" i="22" s="1"/>
  <c r="Z1583" i="2"/>
  <c r="G1583" i="22" s="1"/>
  <c r="Z1584" i="2"/>
  <c r="G1584" i="22" s="1"/>
  <c r="Z1585" i="2"/>
  <c r="G1585" i="22" s="1"/>
  <c r="Z1586" i="2"/>
  <c r="G1586" i="22" s="1"/>
  <c r="Z1587" i="2"/>
  <c r="G1587" i="22" s="1"/>
  <c r="Z1588" i="2"/>
  <c r="G1588" i="22" s="1"/>
  <c r="Z1589" i="2"/>
  <c r="G1589" i="22" s="1"/>
  <c r="Z1590" i="2"/>
  <c r="G1590" i="22" s="1"/>
  <c r="Z1591" i="2"/>
  <c r="G1591" i="22" s="1"/>
  <c r="Z1592" i="2"/>
  <c r="G1592" i="22" s="1"/>
  <c r="Z1593" i="2"/>
  <c r="G1593" i="22" s="1"/>
  <c r="Z1594" i="2"/>
  <c r="G1594" i="22" s="1"/>
  <c r="Z1595" i="2"/>
  <c r="G1595" i="22" s="1"/>
  <c r="Z1596" i="2"/>
  <c r="G1596" i="22" s="1"/>
  <c r="Z1597" i="2"/>
  <c r="G1597" i="22" s="1"/>
  <c r="Z1598" i="2"/>
  <c r="G1598" i="22" s="1"/>
  <c r="Z1599" i="2"/>
  <c r="G1599" i="22" s="1"/>
  <c r="Z1600" i="2"/>
  <c r="G1600" i="22" s="1"/>
  <c r="Z1601" i="2"/>
  <c r="G1601" i="22" s="1"/>
  <c r="Z1602" i="2"/>
  <c r="G1602" i="22" s="1"/>
  <c r="Z1603" i="2"/>
  <c r="G1603" i="22" s="1"/>
  <c r="Z1604" i="2"/>
  <c r="G1604" i="22" s="1"/>
  <c r="Z1605" i="2"/>
  <c r="G1605" i="22" s="1"/>
  <c r="Z1606" i="2"/>
  <c r="G1606" i="22" s="1"/>
  <c r="Z1607" i="2"/>
  <c r="G1607" i="22" s="1"/>
  <c r="Z1608" i="2"/>
  <c r="G1608" i="22" s="1"/>
  <c r="Z1609" i="2"/>
  <c r="G1609" i="22" s="1"/>
  <c r="Z1610" i="2"/>
  <c r="G1610" i="22" s="1"/>
  <c r="Z1611" i="2"/>
  <c r="G1611" i="22" s="1"/>
  <c r="Z1612" i="2"/>
  <c r="G1612" i="22" s="1"/>
  <c r="Z1613" i="2"/>
  <c r="G1613" i="22" s="1"/>
  <c r="Z1614" i="2"/>
  <c r="G1614" i="22" s="1"/>
  <c r="Z1615" i="2"/>
  <c r="G1615" i="22" s="1"/>
  <c r="Z1616" i="2"/>
  <c r="G1616" i="22" s="1"/>
  <c r="Z1617" i="2"/>
  <c r="G1617" i="22" s="1"/>
  <c r="Z1618" i="2"/>
  <c r="G1618" i="22" s="1"/>
  <c r="Z1619" i="2"/>
  <c r="G1619" i="22" s="1"/>
  <c r="Z1620" i="2"/>
  <c r="G1620" i="22" s="1"/>
  <c r="Z1621" i="2"/>
  <c r="G1621" i="22" s="1"/>
  <c r="Z1622" i="2"/>
  <c r="G1622" i="22" s="1"/>
  <c r="Z1623" i="2"/>
  <c r="G1623" i="22" s="1"/>
  <c r="Z1624" i="2"/>
  <c r="G1624" i="22" s="1"/>
  <c r="Z1625" i="2"/>
  <c r="G1625" i="22" s="1"/>
  <c r="Z1626" i="2"/>
  <c r="G1626" i="22" s="1"/>
  <c r="Z1627" i="2"/>
  <c r="G1627" i="22" s="1"/>
  <c r="Z1628" i="2"/>
  <c r="G1628" i="22" s="1"/>
  <c r="Z1629" i="2"/>
  <c r="G1629" i="22" s="1"/>
  <c r="Z1630" i="2"/>
  <c r="G1630" i="22" s="1"/>
  <c r="Z1631" i="2"/>
  <c r="G1631" i="22" s="1"/>
  <c r="Z1632" i="2"/>
  <c r="G1632" i="22" s="1"/>
  <c r="Z1633" i="2"/>
  <c r="G1633" i="22" s="1"/>
  <c r="Z1634" i="2"/>
  <c r="G1634" i="22" s="1"/>
  <c r="Z1635" i="2"/>
  <c r="G1635" i="22" s="1"/>
  <c r="Z1636" i="2"/>
  <c r="G1636" i="22" s="1"/>
  <c r="Z1637" i="2"/>
  <c r="G1637" i="22" s="1"/>
  <c r="Z1638" i="2"/>
  <c r="G1638" i="22" s="1"/>
  <c r="Z1639" i="2"/>
  <c r="G1639" i="22" s="1"/>
  <c r="Z1640" i="2"/>
  <c r="G1640" i="22" s="1"/>
  <c r="Z1641" i="2"/>
  <c r="G1641" i="22" s="1"/>
  <c r="Z1642" i="2"/>
  <c r="G1642" i="22" s="1"/>
  <c r="Z1643" i="2"/>
  <c r="G1643" i="22" s="1"/>
  <c r="Z1644" i="2"/>
  <c r="G1644" i="22" s="1"/>
  <c r="Z1645" i="2"/>
  <c r="G1645" i="22" s="1"/>
  <c r="Z1646" i="2"/>
  <c r="G1646" i="22" s="1"/>
  <c r="Z1647" i="2"/>
  <c r="G1647" i="22" s="1"/>
  <c r="Z1648" i="2"/>
  <c r="G1648" i="22" s="1"/>
  <c r="Z1649" i="2"/>
  <c r="G1649" i="22" s="1"/>
  <c r="Z1650" i="2"/>
  <c r="G1650" i="22" s="1"/>
  <c r="Z1651" i="2"/>
  <c r="G1651" i="22" s="1"/>
  <c r="Z1652" i="2"/>
  <c r="G1652" i="22" s="1"/>
  <c r="Z1653" i="2"/>
  <c r="G1653" i="22" s="1"/>
  <c r="Z1654" i="2"/>
  <c r="G1654" i="22" s="1"/>
  <c r="Z1655" i="2"/>
  <c r="G1655" i="22" s="1"/>
  <c r="Z1656" i="2"/>
  <c r="G1656" i="22" s="1"/>
  <c r="Z1657" i="2"/>
  <c r="G1657" i="22" s="1"/>
  <c r="Z1658" i="2"/>
  <c r="G1658" i="22" s="1"/>
  <c r="Z1659" i="2"/>
  <c r="G1659" i="22" s="1"/>
  <c r="Z1660" i="2"/>
  <c r="G1660" i="22" s="1"/>
  <c r="Z1661" i="2"/>
  <c r="G1661" i="22" s="1"/>
  <c r="Z1662" i="2"/>
  <c r="G1662" i="22" s="1"/>
  <c r="Z1663" i="2"/>
  <c r="G1663" i="22" s="1"/>
  <c r="Z1664" i="2"/>
  <c r="G1664" i="22" s="1"/>
  <c r="Z1665" i="2"/>
  <c r="G1665" i="22" s="1"/>
  <c r="Z1666" i="2"/>
  <c r="G1666" i="22" s="1"/>
  <c r="Z1667" i="2"/>
  <c r="G1667" i="22" s="1"/>
  <c r="Z1668" i="2"/>
  <c r="G1668" i="22" s="1"/>
  <c r="Z1669" i="2"/>
  <c r="G1669" i="22" s="1"/>
  <c r="Z1670" i="2"/>
  <c r="G1670" i="22" s="1"/>
  <c r="Z1671" i="2"/>
  <c r="G1671" i="22" s="1"/>
  <c r="Z1672" i="2"/>
  <c r="G1672" i="22" s="1"/>
  <c r="Z1673" i="2"/>
  <c r="G1673" i="22" s="1"/>
  <c r="Z1674" i="2"/>
  <c r="G1674" i="22" s="1"/>
  <c r="Z1675" i="2"/>
  <c r="G1675" i="22" s="1"/>
  <c r="Z1676" i="2"/>
  <c r="G1676" i="22" s="1"/>
  <c r="Z1677" i="2"/>
  <c r="G1677" i="22" s="1"/>
  <c r="Z1678" i="2"/>
  <c r="G1678" i="22" s="1"/>
  <c r="Z1679" i="2"/>
  <c r="G1679" i="22" s="1"/>
  <c r="Z1680" i="2"/>
  <c r="G1680" i="22" s="1"/>
  <c r="Z1681" i="2"/>
  <c r="G1681" i="22" s="1"/>
  <c r="Z1682" i="2"/>
  <c r="G1682" i="22" s="1"/>
  <c r="Z1683" i="2"/>
  <c r="G1683" i="22" s="1"/>
  <c r="Z1684" i="2"/>
  <c r="G1684" i="22" s="1"/>
  <c r="Z1685" i="2"/>
  <c r="G1685" i="22" s="1"/>
  <c r="Z1686" i="2"/>
  <c r="G1686" i="22" s="1"/>
  <c r="Z1687" i="2"/>
  <c r="G1687" i="22" s="1"/>
  <c r="Z1688" i="2"/>
  <c r="G1688" i="22" s="1"/>
  <c r="Z1689" i="2"/>
  <c r="G1689" i="22" s="1"/>
  <c r="Z1690" i="2"/>
  <c r="G1690" i="22" s="1"/>
  <c r="Z1691" i="2"/>
  <c r="G1691" i="22" s="1"/>
  <c r="Z1692" i="2"/>
  <c r="G1692" i="22" s="1"/>
  <c r="Z1693" i="2"/>
  <c r="G1693" i="22" s="1"/>
  <c r="Z1694" i="2"/>
  <c r="G1694" i="22" s="1"/>
  <c r="Z1695" i="2"/>
  <c r="G1695" i="22" s="1"/>
  <c r="Z1696" i="2"/>
  <c r="G1696" i="22" s="1"/>
  <c r="Z1697" i="2"/>
  <c r="G1697" i="22" s="1"/>
  <c r="Z1698" i="2"/>
  <c r="G1698" i="22" s="1"/>
  <c r="Z1699" i="2"/>
  <c r="G1699" i="22" s="1"/>
  <c r="Z1700" i="2"/>
  <c r="G1700" i="22" s="1"/>
  <c r="Z1701" i="2"/>
  <c r="G1701" i="22" s="1"/>
  <c r="Z1702" i="2"/>
  <c r="G1702" i="22" s="1"/>
  <c r="Z1703" i="2"/>
  <c r="G1703" i="22" s="1"/>
  <c r="Z1704" i="2"/>
  <c r="G1704" i="22" s="1"/>
  <c r="Z1705" i="2"/>
  <c r="G1705" i="22" s="1"/>
  <c r="Z1706" i="2"/>
  <c r="G1706" i="22" s="1"/>
  <c r="Z1707" i="2"/>
  <c r="G1707" i="22" s="1"/>
  <c r="Z1708" i="2"/>
  <c r="G1708" i="22" s="1"/>
  <c r="Z1709" i="2"/>
  <c r="G1709" i="22" s="1"/>
  <c r="Z1710" i="2"/>
  <c r="G1710" i="22" s="1"/>
  <c r="Z1711" i="2"/>
  <c r="G1711" i="22" s="1"/>
  <c r="Z1712" i="2"/>
  <c r="G1712" i="22" s="1"/>
  <c r="Z1713" i="2"/>
  <c r="G1713" i="22" s="1"/>
  <c r="Z1714" i="2"/>
  <c r="G1714" i="22" s="1"/>
  <c r="Z1715" i="2"/>
  <c r="G1715" i="22" s="1"/>
  <c r="Z1716" i="2"/>
  <c r="G1716" i="22" s="1"/>
  <c r="Z1717" i="2"/>
  <c r="G1717" i="22" s="1"/>
  <c r="Z1718" i="2"/>
  <c r="G1718" i="22" s="1"/>
  <c r="Z1719" i="2"/>
  <c r="G1719" i="22" s="1"/>
  <c r="Z1720" i="2"/>
  <c r="G1720" i="22" s="1"/>
  <c r="Z1721" i="2"/>
  <c r="G1721" i="22" s="1"/>
  <c r="Z1722" i="2"/>
  <c r="G1722" i="22" s="1"/>
  <c r="Z1723" i="2"/>
  <c r="G1723" i="22" s="1"/>
  <c r="Z1724" i="2"/>
  <c r="G1724" i="22" s="1"/>
  <c r="Z1725" i="2"/>
  <c r="G1725" i="22" s="1"/>
  <c r="Z1726" i="2"/>
  <c r="G1726" i="22" s="1"/>
  <c r="Z1727" i="2"/>
  <c r="G1727" i="22" s="1"/>
  <c r="Z1728" i="2"/>
  <c r="G1728" i="22" s="1"/>
  <c r="Z1729" i="2"/>
  <c r="G1729" i="22" s="1"/>
  <c r="Z1730" i="2"/>
  <c r="G1730" i="22" s="1"/>
  <c r="Z1731" i="2"/>
  <c r="G1731" i="22" s="1"/>
  <c r="Z1732" i="2"/>
  <c r="G1732" i="22" s="1"/>
  <c r="Z1733" i="2"/>
  <c r="G1733" i="22" s="1"/>
  <c r="Z1734" i="2"/>
  <c r="G1734" i="22" s="1"/>
  <c r="Z1735" i="2"/>
  <c r="G1735" i="22" s="1"/>
  <c r="Z1736" i="2"/>
  <c r="G1736" i="22" s="1"/>
  <c r="Z1737" i="2"/>
  <c r="G1737" i="22" s="1"/>
  <c r="Z1738" i="2"/>
  <c r="G1738" i="22" s="1"/>
  <c r="Z1739" i="2"/>
  <c r="G1739" i="22" s="1"/>
  <c r="Z1740" i="2"/>
  <c r="G1740" i="22" s="1"/>
  <c r="Z1741" i="2"/>
  <c r="G1741" i="22" s="1"/>
  <c r="Z1742" i="2"/>
  <c r="G1742" i="22" s="1"/>
  <c r="Z1743" i="2"/>
  <c r="G1743" i="22" s="1"/>
  <c r="Z1744" i="2"/>
  <c r="G1744" i="22" s="1"/>
  <c r="Z1745" i="2"/>
  <c r="G1745" i="22" s="1"/>
  <c r="Z1746" i="2"/>
  <c r="G1746" i="22" s="1"/>
  <c r="Z1747" i="2"/>
  <c r="G1747" i="22" s="1"/>
  <c r="Z1748" i="2"/>
  <c r="G1748" i="22" s="1"/>
  <c r="Z1749" i="2"/>
  <c r="G1749" i="22" s="1"/>
  <c r="Z1750" i="2"/>
  <c r="G1750" i="22" s="1"/>
  <c r="Z1751" i="2"/>
  <c r="G1751" i="22" s="1"/>
  <c r="Z1752" i="2"/>
  <c r="G1752" i="22" s="1"/>
  <c r="Z1753" i="2"/>
  <c r="G1753" i="22" s="1"/>
  <c r="Z1754" i="2"/>
  <c r="G1754" i="22" s="1"/>
  <c r="Z1755" i="2"/>
  <c r="G1755" i="22" s="1"/>
  <c r="Z1756" i="2"/>
  <c r="G1756" i="22" s="1"/>
  <c r="Z1757" i="2"/>
  <c r="G1757" i="22" s="1"/>
  <c r="Z1758" i="2"/>
  <c r="G1758" i="22" s="1"/>
  <c r="Z1759" i="2"/>
  <c r="G1759" i="22" s="1"/>
  <c r="Z1760" i="2"/>
  <c r="G1760" i="22" s="1"/>
  <c r="Z1761" i="2"/>
  <c r="G1761" i="22" s="1"/>
  <c r="Z1762" i="2"/>
  <c r="G1762" i="22" s="1"/>
  <c r="Z1763" i="2"/>
  <c r="G1763" i="22" s="1"/>
  <c r="Z1764" i="2"/>
  <c r="G1764" i="22" s="1"/>
  <c r="Z1765" i="2"/>
  <c r="G1765" i="22" s="1"/>
  <c r="Z1766" i="2"/>
  <c r="G1766" i="22" s="1"/>
  <c r="Z1767" i="2"/>
  <c r="G1767" i="22" s="1"/>
  <c r="Z1768" i="2"/>
  <c r="G1768" i="22" s="1"/>
  <c r="Z1769" i="2"/>
  <c r="G1769" i="22" s="1"/>
  <c r="Z1770" i="2"/>
  <c r="G1770" i="22" s="1"/>
  <c r="Z1771" i="2"/>
  <c r="G1771" i="22" s="1"/>
  <c r="Z1772" i="2"/>
  <c r="G1772" i="22" s="1"/>
  <c r="Z1773" i="2"/>
  <c r="G1773" i="22" s="1"/>
  <c r="Z1774" i="2"/>
  <c r="G1774" i="22" s="1"/>
  <c r="Z1775" i="2"/>
  <c r="G1775" i="22" s="1"/>
  <c r="Z1776" i="2"/>
  <c r="G1776" i="22" s="1"/>
  <c r="Z1777" i="2"/>
  <c r="G1777" i="22" s="1"/>
  <c r="Z1778" i="2"/>
  <c r="G1778" i="22" s="1"/>
  <c r="Z1779" i="2"/>
  <c r="G1779" i="22" s="1"/>
  <c r="Z1780" i="2"/>
  <c r="G1780" i="22" s="1"/>
  <c r="Z1781" i="2"/>
  <c r="G1781" i="22" s="1"/>
  <c r="Z1782" i="2"/>
  <c r="G1782" i="22" s="1"/>
  <c r="Z1783" i="2"/>
  <c r="G1783" i="22" s="1"/>
  <c r="Z1784" i="2"/>
  <c r="G1784" i="22" s="1"/>
  <c r="Z1785" i="2"/>
  <c r="G1785" i="22" s="1"/>
  <c r="Z1786" i="2"/>
  <c r="G1786" i="22" s="1"/>
  <c r="Z1787" i="2"/>
  <c r="G1787" i="22" s="1"/>
  <c r="Z1788" i="2"/>
  <c r="G1788" i="22" s="1"/>
  <c r="Z1789" i="2"/>
  <c r="G1789" i="22" s="1"/>
  <c r="Z1790" i="2"/>
  <c r="G1790" i="22" s="1"/>
  <c r="Z1791" i="2"/>
  <c r="G1791" i="22" s="1"/>
  <c r="Z1792" i="2"/>
  <c r="G1792" i="22" s="1"/>
  <c r="Z1793" i="2"/>
  <c r="G1793" i="22" s="1"/>
  <c r="Z1794" i="2"/>
  <c r="G1794" i="22" s="1"/>
  <c r="Z1795" i="2"/>
  <c r="G1795" i="22" s="1"/>
  <c r="Z1796" i="2"/>
  <c r="G1796" i="22" s="1"/>
  <c r="Z1797" i="2"/>
  <c r="G1797" i="22" s="1"/>
  <c r="Z1798" i="2"/>
  <c r="G1798" i="22" s="1"/>
  <c r="Z1799" i="2"/>
  <c r="G1799" i="22" s="1"/>
  <c r="Z1800" i="2"/>
  <c r="G1800" i="22" s="1"/>
  <c r="Z1801" i="2"/>
  <c r="G1801" i="22" s="1"/>
  <c r="Z1802" i="2"/>
  <c r="G1802" i="22" s="1"/>
  <c r="Z1803" i="2"/>
  <c r="G1803" i="22" s="1"/>
  <c r="Z1804" i="2"/>
  <c r="G1804" i="22" s="1"/>
  <c r="Z1805" i="2"/>
  <c r="G1805" i="22" s="1"/>
  <c r="Z1806" i="2"/>
  <c r="G1806" i="22" s="1"/>
  <c r="Z1807" i="2"/>
  <c r="G1807" i="22" s="1"/>
  <c r="Z1808" i="2"/>
  <c r="G1808" i="22" s="1"/>
  <c r="Z1809" i="2"/>
  <c r="G1809" i="22" s="1"/>
  <c r="Z1810" i="2"/>
  <c r="G1810" i="22" s="1"/>
  <c r="Z1811" i="2"/>
  <c r="G1811" i="22" s="1"/>
  <c r="Z1812" i="2"/>
  <c r="G1812" i="22" s="1"/>
  <c r="Z1813" i="2"/>
  <c r="G1813" i="22" s="1"/>
  <c r="Z1814" i="2"/>
  <c r="G1814" i="22" s="1"/>
  <c r="Z1815" i="2"/>
  <c r="G1815" i="22" s="1"/>
  <c r="Z1816" i="2"/>
  <c r="G1816" i="22" s="1"/>
  <c r="Z1817" i="2"/>
  <c r="G1817" i="22" s="1"/>
  <c r="Z1818" i="2"/>
  <c r="G1818" i="22" s="1"/>
  <c r="Z1819" i="2"/>
  <c r="G1819" i="22" s="1"/>
  <c r="Z1820" i="2"/>
  <c r="G1820" i="22" s="1"/>
  <c r="Z1821" i="2"/>
  <c r="G1821" i="22" s="1"/>
  <c r="Z1822" i="2"/>
  <c r="G1822" i="22" s="1"/>
  <c r="Z1823" i="2"/>
  <c r="G1823" i="22" s="1"/>
  <c r="Z1824" i="2"/>
  <c r="G1824" i="22" s="1"/>
  <c r="Z1825" i="2"/>
  <c r="G1825" i="22" s="1"/>
  <c r="Z1826" i="2"/>
  <c r="G1826" i="22" s="1"/>
  <c r="Z1827" i="2"/>
  <c r="G1827" i="22" s="1"/>
  <c r="Z1828" i="2"/>
  <c r="G1828" i="22" s="1"/>
  <c r="Z1829" i="2"/>
  <c r="G1829" i="22" s="1"/>
  <c r="Z1830" i="2"/>
  <c r="G1830" i="22" s="1"/>
  <c r="Z1831" i="2"/>
  <c r="G1831" i="22" s="1"/>
  <c r="Z1832" i="2"/>
  <c r="G1832" i="22" s="1"/>
  <c r="Z1833" i="2"/>
  <c r="G1833" i="22" s="1"/>
  <c r="Z1834" i="2"/>
  <c r="G1834" i="22" s="1"/>
  <c r="Z1835" i="2"/>
  <c r="G1835" i="22" s="1"/>
  <c r="Z1836" i="2"/>
  <c r="G1836" i="22" s="1"/>
  <c r="Z1837" i="2"/>
  <c r="G1837" i="22" s="1"/>
  <c r="Z1838" i="2"/>
  <c r="G1838" i="22" s="1"/>
  <c r="Z1839" i="2"/>
  <c r="G1839" i="22" s="1"/>
  <c r="Z1840" i="2"/>
  <c r="G1840" i="22" s="1"/>
  <c r="Z1841" i="2"/>
  <c r="G1841" i="22" s="1"/>
  <c r="Z1842" i="2"/>
  <c r="G1842" i="22" s="1"/>
  <c r="Z1843" i="2"/>
  <c r="G1843" i="22" s="1"/>
  <c r="Z1844" i="2"/>
  <c r="G1844" i="22" s="1"/>
  <c r="Z1845" i="2"/>
  <c r="G1845" i="22" s="1"/>
  <c r="Z1846" i="2"/>
  <c r="G1846" i="22" s="1"/>
  <c r="Z1847" i="2"/>
  <c r="G1847" i="22" s="1"/>
  <c r="Z1848" i="2"/>
  <c r="G1848" i="22" s="1"/>
  <c r="Z1849" i="2"/>
  <c r="G1849" i="22" s="1"/>
  <c r="Z1850" i="2"/>
  <c r="G1850" i="22" s="1"/>
  <c r="Z1851" i="2"/>
  <c r="G1851" i="22" s="1"/>
  <c r="Z1852" i="2"/>
  <c r="G1852" i="22" s="1"/>
  <c r="Z1853" i="2"/>
  <c r="G1853" i="22" s="1"/>
  <c r="Z1854" i="2"/>
  <c r="G1854" i="22" s="1"/>
  <c r="Z1855" i="2"/>
  <c r="G1855" i="22" s="1"/>
  <c r="Z1856" i="2"/>
  <c r="G1856" i="22" s="1"/>
  <c r="Z1857" i="2"/>
  <c r="G1857" i="22" s="1"/>
  <c r="Z1858" i="2"/>
  <c r="G1858" i="22" s="1"/>
  <c r="Z1859" i="2"/>
  <c r="G1859" i="22" s="1"/>
  <c r="Z1860" i="2"/>
  <c r="G1860" i="22" s="1"/>
  <c r="Z1861" i="2"/>
  <c r="G1861" i="22" s="1"/>
  <c r="Z1862" i="2"/>
  <c r="G1862" i="22" s="1"/>
  <c r="Z1863" i="2"/>
  <c r="G1863" i="22" s="1"/>
  <c r="Z1864" i="2"/>
  <c r="G1864" i="22" s="1"/>
  <c r="Z1865" i="2"/>
  <c r="G1865" i="22" s="1"/>
  <c r="Z1866" i="2"/>
  <c r="G1866" i="22" s="1"/>
  <c r="Z1867" i="2"/>
  <c r="G1867" i="22" s="1"/>
  <c r="Z1868" i="2"/>
  <c r="G1868" i="22" s="1"/>
  <c r="Z1869" i="2"/>
  <c r="G1869" i="22" s="1"/>
  <c r="Z1870" i="2"/>
  <c r="G1870" i="22" s="1"/>
  <c r="Z1871" i="2"/>
  <c r="G1871" i="22" s="1"/>
  <c r="Z1872" i="2"/>
  <c r="G1872" i="22" s="1"/>
  <c r="Z1873" i="2"/>
  <c r="G1873" i="22" s="1"/>
  <c r="Z1874" i="2"/>
  <c r="G1874" i="22" s="1"/>
  <c r="Z1875" i="2"/>
  <c r="G1875" i="22" s="1"/>
  <c r="Z1876" i="2"/>
  <c r="G1876" i="22" s="1"/>
  <c r="Z1877" i="2"/>
  <c r="G1877" i="22" s="1"/>
  <c r="Z1878" i="2"/>
  <c r="G1878" i="22" s="1"/>
  <c r="Z1879" i="2"/>
  <c r="G1879" i="22" s="1"/>
  <c r="Z1880" i="2"/>
  <c r="G1880" i="22" s="1"/>
  <c r="Z1881" i="2"/>
  <c r="G1881" i="22" s="1"/>
  <c r="Z1882" i="2"/>
  <c r="G1882" i="22" s="1"/>
  <c r="Z1883" i="2"/>
  <c r="G1883" i="22" s="1"/>
  <c r="Z1884" i="2"/>
  <c r="G1884" i="22" s="1"/>
  <c r="Z1885" i="2"/>
  <c r="G1885" i="22" s="1"/>
  <c r="Z1886" i="2"/>
  <c r="G1886" i="22" s="1"/>
  <c r="Z1887" i="2"/>
  <c r="G1887" i="22" s="1"/>
  <c r="Z1888" i="2"/>
  <c r="G1888" i="22" s="1"/>
  <c r="Z1889" i="2"/>
  <c r="G1889" i="22" s="1"/>
  <c r="Z1890" i="2"/>
  <c r="G1890" i="22" s="1"/>
  <c r="Z1891" i="2"/>
  <c r="G1891" i="22" s="1"/>
  <c r="Z1892" i="2"/>
  <c r="G1892" i="22" s="1"/>
  <c r="Z1893" i="2"/>
  <c r="G1893" i="22" s="1"/>
  <c r="Z1894" i="2"/>
  <c r="G1894" i="22" s="1"/>
  <c r="Z1895" i="2"/>
  <c r="G1895" i="22" s="1"/>
  <c r="Z1896" i="2"/>
  <c r="G1896" i="22" s="1"/>
  <c r="Z1897" i="2"/>
  <c r="G1897" i="22" s="1"/>
  <c r="Z1898" i="2"/>
  <c r="G1898" i="22" s="1"/>
  <c r="Z1899" i="2"/>
  <c r="G1899" i="22" s="1"/>
  <c r="Z1900" i="2"/>
  <c r="G1900" i="22" s="1"/>
  <c r="Z1901" i="2"/>
  <c r="G1901" i="22" s="1"/>
  <c r="Z1902" i="2"/>
  <c r="G1902" i="22" s="1"/>
  <c r="Z1903" i="2"/>
  <c r="G1903" i="22" s="1"/>
  <c r="Z1904" i="2"/>
  <c r="G1904" i="22" s="1"/>
  <c r="Z1905" i="2"/>
  <c r="G1905" i="22" s="1"/>
  <c r="Z1906" i="2"/>
  <c r="G1906" i="22" s="1"/>
  <c r="Z1907" i="2"/>
  <c r="G1907" i="22" s="1"/>
  <c r="Z1908" i="2"/>
  <c r="G1908" i="22" s="1"/>
  <c r="Z1909" i="2"/>
  <c r="G1909" i="22" s="1"/>
  <c r="Z1910" i="2"/>
  <c r="G1910" i="22" s="1"/>
  <c r="Z1911" i="2"/>
  <c r="G1911" i="22" s="1"/>
  <c r="Z1912" i="2"/>
  <c r="G1912" i="22" s="1"/>
  <c r="Z1913" i="2"/>
  <c r="G1913" i="22" s="1"/>
  <c r="Z1914" i="2"/>
  <c r="G1914" i="22" s="1"/>
  <c r="Z1915" i="2"/>
  <c r="G1915" i="22" s="1"/>
  <c r="Z1916" i="2"/>
  <c r="G1916" i="22" s="1"/>
  <c r="Z1917" i="2"/>
  <c r="G1917" i="22" s="1"/>
  <c r="Z1918" i="2"/>
  <c r="G1918" i="22" s="1"/>
  <c r="Z1919" i="2"/>
  <c r="G1919" i="22" s="1"/>
  <c r="Z1920" i="2"/>
  <c r="G1920" i="22" s="1"/>
  <c r="Z1921" i="2"/>
  <c r="G1921" i="22" s="1"/>
  <c r="Z1922" i="2"/>
  <c r="G1922" i="22" s="1"/>
  <c r="Z1923" i="2"/>
  <c r="G1923" i="22" s="1"/>
  <c r="Z1924" i="2"/>
  <c r="G1924" i="22" s="1"/>
  <c r="Z1925" i="2"/>
  <c r="G1925" i="22" s="1"/>
  <c r="Z1926" i="2"/>
  <c r="G1926" i="22" s="1"/>
  <c r="Z1927" i="2"/>
  <c r="G1927" i="22" s="1"/>
  <c r="Z1928" i="2"/>
  <c r="G1928" i="22" s="1"/>
  <c r="Z1929" i="2"/>
  <c r="G1929" i="22" s="1"/>
  <c r="Z1930" i="2"/>
  <c r="G1930" i="22" s="1"/>
  <c r="Z1931" i="2"/>
  <c r="G1931" i="22" s="1"/>
  <c r="Z1932" i="2"/>
  <c r="G1932" i="22" s="1"/>
  <c r="Z1933" i="2"/>
  <c r="G1933" i="22" s="1"/>
  <c r="Z1934" i="2"/>
  <c r="G1934" i="22" s="1"/>
  <c r="Z1935" i="2"/>
  <c r="G1935" i="22" s="1"/>
  <c r="Z1936" i="2"/>
  <c r="G1936" i="22" s="1"/>
  <c r="Z1937" i="2"/>
  <c r="G1937" i="22" s="1"/>
  <c r="Z1938" i="2"/>
  <c r="G1938" i="22" s="1"/>
  <c r="Z1939" i="2"/>
  <c r="G1939" i="22" s="1"/>
  <c r="Z1940" i="2"/>
  <c r="G1940" i="22" s="1"/>
  <c r="Z1941" i="2"/>
  <c r="G1941" i="22" s="1"/>
  <c r="Z1942" i="2"/>
  <c r="G1942" i="22" s="1"/>
  <c r="Z1943" i="2"/>
  <c r="G1943" i="22" s="1"/>
  <c r="Z1944" i="2"/>
  <c r="G1944" i="22" s="1"/>
  <c r="Z1945" i="2"/>
  <c r="G1945" i="22" s="1"/>
  <c r="Z1946" i="2"/>
  <c r="G1946" i="22" s="1"/>
  <c r="Z1947" i="2"/>
  <c r="G1947" i="22" s="1"/>
  <c r="Z1948" i="2"/>
  <c r="G1948" i="22" s="1"/>
  <c r="Z1949" i="2"/>
  <c r="G1949" i="22" s="1"/>
  <c r="Z1950" i="2"/>
  <c r="G1950" i="22" s="1"/>
  <c r="Z1951" i="2"/>
  <c r="G1951" i="22" s="1"/>
  <c r="Z1956" i="2"/>
  <c r="G1952" i="22" s="1"/>
  <c r="Z1957" i="2"/>
  <c r="Z1960" i="2"/>
  <c r="G1954" i="22" s="1"/>
  <c r="Z1961" i="2"/>
  <c r="Z1962" i="2"/>
  <c r="G1955" i="22" s="1"/>
  <c r="Z1967" i="2"/>
  <c r="Z1971" i="2"/>
  <c r="G1957" i="22" s="1"/>
  <c r="Z1974" i="2"/>
  <c r="Z1977" i="2"/>
  <c r="G1958" i="22" s="1"/>
  <c r="Z1982" i="2"/>
  <c r="Z1983" i="2"/>
  <c r="Z1987" i="2"/>
  <c r="G1959" i="22" s="1"/>
  <c r="Z1988" i="2"/>
  <c r="G1960" i="22" s="1"/>
  <c r="Z1993" i="2"/>
  <c r="Z1994" i="2"/>
  <c r="G1961" i="22" s="1"/>
  <c r="Z1996" i="2"/>
  <c r="G1962" i="22" s="1"/>
  <c r="Z1997" i="2"/>
  <c r="G1963" i="22" s="1"/>
  <c r="Z1999" i="2"/>
  <c r="Z2001" i="2"/>
  <c r="G1964" i="22" s="1"/>
  <c r="F52" i="22"/>
  <c r="F72" i="22"/>
  <c r="F118" i="22"/>
  <c r="F197" i="22"/>
  <c r="F357" i="22"/>
  <c r="F406" i="22"/>
  <c r="F460" i="22"/>
  <c r="F469" i="22"/>
  <c r="F549" i="22"/>
  <c r="F661" i="22"/>
  <c r="F684" i="22"/>
  <c r="F685" i="22"/>
  <c r="F739" i="22"/>
  <c r="F758" i="22"/>
  <c r="F787" i="22"/>
  <c r="F877" i="22"/>
  <c r="F886" i="22"/>
  <c r="F965" i="22"/>
  <c r="F1045" i="22"/>
  <c r="F1093" i="22"/>
  <c r="F1141" i="22"/>
  <c r="F1157" i="22"/>
  <c r="F1163" i="22"/>
  <c r="F1164" i="22"/>
  <c r="F1229" i="22"/>
  <c r="F1237" i="22"/>
  <c r="F1333" i="22"/>
  <c r="F1414" i="22"/>
  <c r="F1429" i="22"/>
  <c r="F1437" i="22"/>
  <c r="F1547" i="22"/>
  <c r="F1573" i="22"/>
  <c r="F1782" i="22"/>
  <c r="F1845" i="22"/>
  <c r="F1853" i="22"/>
  <c r="F1869" i="22"/>
  <c r="F1885" i="22"/>
  <c r="F1889" i="22"/>
  <c r="E151" i="22"/>
  <c r="E617" i="22"/>
  <c r="E619" i="22"/>
  <c r="E620" i="22"/>
  <c r="E700" i="22"/>
  <c r="E837" i="22"/>
  <c r="E938" i="22"/>
  <c r="E1155" i="22"/>
  <c r="E1255" i="22"/>
  <c r="E1802" i="22"/>
  <c r="E1876" i="22"/>
  <c r="E1914" i="22"/>
  <c r="E1915" i="22"/>
  <c r="V3" i="2"/>
  <c r="K3" i="22" s="1"/>
  <c r="V4" i="2"/>
  <c r="K4" i="22" s="1"/>
  <c r="V5" i="2"/>
  <c r="K5" i="22" s="1"/>
  <c r="V6" i="2"/>
  <c r="K6" i="22" s="1"/>
  <c r="V7" i="2"/>
  <c r="K7" i="22" s="1"/>
  <c r="V8" i="2"/>
  <c r="K8" i="22" s="1"/>
  <c r="V9" i="2"/>
  <c r="K9" i="22" s="1"/>
  <c r="V10" i="2"/>
  <c r="K10" i="22" s="1"/>
  <c r="V11" i="2"/>
  <c r="K11" i="22" s="1"/>
  <c r="V12" i="2"/>
  <c r="K12" i="22" s="1"/>
  <c r="V13" i="2"/>
  <c r="K13" i="22" s="1"/>
  <c r="V14" i="2"/>
  <c r="K14" i="22" s="1"/>
  <c r="V15" i="2"/>
  <c r="K15" i="22" s="1"/>
  <c r="V16" i="2"/>
  <c r="K16" i="22" s="1"/>
  <c r="V17" i="2"/>
  <c r="K17" i="22" s="1"/>
  <c r="V18" i="2"/>
  <c r="K18" i="22" s="1"/>
  <c r="V19" i="2"/>
  <c r="K19" i="22" s="1"/>
  <c r="V20" i="2"/>
  <c r="K20" i="22" s="1"/>
  <c r="V21" i="2"/>
  <c r="K21" i="22" s="1"/>
  <c r="V22" i="2"/>
  <c r="K22" i="22" s="1"/>
  <c r="V23" i="2"/>
  <c r="K23" i="22" s="1"/>
  <c r="V24" i="2"/>
  <c r="K24" i="22" s="1"/>
  <c r="V25" i="2"/>
  <c r="K25" i="22" s="1"/>
  <c r="V26" i="2"/>
  <c r="K26" i="22" s="1"/>
  <c r="V27" i="2"/>
  <c r="K27" i="22" s="1"/>
  <c r="V28" i="2"/>
  <c r="K28" i="22" s="1"/>
  <c r="V29" i="2"/>
  <c r="K29" i="22" s="1"/>
  <c r="V30" i="2"/>
  <c r="K30" i="22" s="1"/>
  <c r="V31" i="2"/>
  <c r="K31" i="22" s="1"/>
  <c r="V32" i="2"/>
  <c r="K32" i="22" s="1"/>
  <c r="V33" i="2"/>
  <c r="K33" i="22" s="1"/>
  <c r="V34" i="2"/>
  <c r="K34" i="22" s="1"/>
  <c r="V35" i="2"/>
  <c r="K35" i="22" s="1"/>
  <c r="V36" i="2"/>
  <c r="K36" i="22" s="1"/>
  <c r="V37" i="2"/>
  <c r="K37" i="22" s="1"/>
  <c r="V38" i="2"/>
  <c r="K38" i="22" s="1"/>
  <c r="V39" i="2"/>
  <c r="K39" i="22" s="1"/>
  <c r="V40" i="2"/>
  <c r="K40" i="22" s="1"/>
  <c r="V41" i="2"/>
  <c r="K41" i="22" s="1"/>
  <c r="V42" i="2"/>
  <c r="K42" i="22" s="1"/>
  <c r="V43" i="2"/>
  <c r="K43" i="22" s="1"/>
  <c r="V44" i="2"/>
  <c r="K44" i="22" s="1"/>
  <c r="V45" i="2"/>
  <c r="K45" i="22" s="1"/>
  <c r="V46" i="2"/>
  <c r="K46" i="22" s="1"/>
  <c r="V47" i="2"/>
  <c r="K47" i="22" s="1"/>
  <c r="V48" i="2"/>
  <c r="K48" i="22" s="1"/>
  <c r="V49" i="2"/>
  <c r="K49" i="22" s="1"/>
  <c r="V50" i="2"/>
  <c r="K50" i="22" s="1"/>
  <c r="V51" i="2"/>
  <c r="K51" i="22" s="1"/>
  <c r="V52" i="2"/>
  <c r="K52" i="22" s="1"/>
  <c r="V53" i="2"/>
  <c r="K53" i="22" s="1"/>
  <c r="V54" i="2"/>
  <c r="K54" i="22" s="1"/>
  <c r="V55" i="2"/>
  <c r="K55" i="22" s="1"/>
  <c r="V56" i="2"/>
  <c r="K56" i="22" s="1"/>
  <c r="V57" i="2"/>
  <c r="K57" i="22" s="1"/>
  <c r="V58" i="2"/>
  <c r="K58" i="22" s="1"/>
  <c r="V59" i="2"/>
  <c r="K59" i="22" s="1"/>
  <c r="V60" i="2"/>
  <c r="K60" i="22" s="1"/>
  <c r="V61" i="2"/>
  <c r="K61" i="22" s="1"/>
  <c r="V62" i="2"/>
  <c r="K62" i="22" s="1"/>
  <c r="V63" i="2"/>
  <c r="K63" i="22" s="1"/>
  <c r="V64" i="2"/>
  <c r="K64" i="22" s="1"/>
  <c r="V65" i="2"/>
  <c r="K65" i="22" s="1"/>
  <c r="V66" i="2"/>
  <c r="K66" i="22" s="1"/>
  <c r="V67" i="2"/>
  <c r="K67" i="22" s="1"/>
  <c r="V68" i="2"/>
  <c r="K68" i="22" s="1"/>
  <c r="V69" i="2"/>
  <c r="K69" i="22" s="1"/>
  <c r="V70" i="2"/>
  <c r="K70" i="22" s="1"/>
  <c r="V71" i="2"/>
  <c r="K71" i="22" s="1"/>
  <c r="V72" i="2"/>
  <c r="K72" i="22" s="1"/>
  <c r="V73" i="2"/>
  <c r="K73" i="22" s="1"/>
  <c r="V74" i="2"/>
  <c r="K74" i="22" s="1"/>
  <c r="V75" i="2"/>
  <c r="K75" i="22" s="1"/>
  <c r="V76" i="2"/>
  <c r="K76" i="22" s="1"/>
  <c r="V77" i="2"/>
  <c r="K77" i="22" s="1"/>
  <c r="V78" i="2"/>
  <c r="K78" i="22" s="1"/>
  <c r="V79" i="2"/>
  <c r="K79" i="22" s="1"/>
  <c r="V80" i="2"/>
  <c r="K80" i="22" s="1"/>
  <c r="V81" i="2"/>
  <c r="K81" i="22" s="1"/>
  <c r="V82" i="2"/>
  <c r="K82" i="22" s="1"/>
  <c r="V83" i="2"/>
  <c r="K83" i="22" s="1"/>
  <c r="V84" i="2"/>
  <c r="K84" i="22" s="1"/>
  <c r="V85" i="2"/>
  <c r="K85" i="22" s="1"/>
  <c r="V86" i="2"/>
  <c r="K86" i="22" s="1"/>
  <c r="V87" i="2"/>
  <c r="K87" i="22" s="1"/>
  <c r="V88" i="2"/>
  <c r="K88" i="22" s="1"/>
  <c r="V89" i="2"/>
  <c r="K89" i="22" s="1"/>
  <c r="V90" i="2"/>
  <c r="K90" i="22" s="1"/>
  <c r="V91" i="2"/>
  <c r="K91" i="22" s="1"/>
  <c r="V92" i="2"/>
  <c r="K92" i="22" s="1"/>
  <c r="V93" i="2"/>
  <c r="K93" i="22" s="1"/>
  <c r="V94" i="2"/>
  <c r="K94" i="22" s="1"/>
  <c r="V95" i="2"/>
  <c r="K95" i="22" s="1"/>
  <c r="V96" i="2"/>
  <c r="K96" i="22" s="1"/>
  <c r="V97" i="2"/>
  <c r="K97" i="22" s="1"/>
  <c r="V98" i="2"/>
  <c r="K98" i="22" s="1"/>
  <c r="V99" i="2"/>
  <c r="K99" i="22" s="1"/>
  <c r="V100" i="2"/>
  <c r="K100" i="22" s="1"/>
  <c r="V101" i="2"/>
  <c r="K101" i="22" s="1"/>
  <c r="V102" i="2"/>
  <c r="K102" i="22" s="1"/>
  <c r="V103" i="2"/>
  <c r="K103" i="22" s="1"/>
  <c r="V104" i="2"/>
  <c r="K104" i="22" s="1"/>
  <c r="V105" i="2"/>
  <c r="K105" i="22" s="1"/>
  <c r="V106" i="2"/>
  <c r="K106" i="22" s="1"/>
  <c r="V107" i="2"/>
  <c r="K107" i="22" s="1"/>
  <c r="V108" i="2"/>
  <c r="K108" i="22" s="1"/>
  <c r="V109" i="2"/>
  <c r="K109" i="22" s="1"/>
  <c r="V110" i="2"/>
  <c r="K110" i="22" s="1"/>
  <c r="V111" i="2"/>
  <c r="K111" i="22" s="1"/>
  <c r="V112" i="2"/>
  <c r="K112" i="22" s="1"/>
  <c r="V113" i="2"/>
  <c r="K113" i="22" s="1"/>
  <c r="V114" i="2"/>
  <c r="K114" i="22" s="1"/>
  <c r="V115" i="2"/>
  <c r="K115" i="22" s="1"/>
  <c r="V116" i="2"/>
  <c r="K116" i="22" s="1"/>
  <c r="V117" i="2"/>
  <c r="K117" i="22" s="1"/>
  <c r="V118" i="2"/>
  <c r="K118" i="22" s="1"/>
  <c r="V119" i="2"/>
  <c r="K119" i="22" s="1"/>
  <c r="V120" i="2"/>
  <c r="K120" i="22" s="1"/>
  <c r="V121" i="2"/>
  <c r="K121" i="22" s="1"/>
  <c r="V122" i="2"/>
  <c r="K122" i="22" s="1"/>
  <c r="V123" i="2"/>
  <c r="K123" i="22" s="1"/>
  <c r="V124" i="2"/>
  <c r="K124" i="22" s="1"/>
  <c r="V125" i="2"/>
  <c r="K125" i="22" s="1"/>
  <c r="V126" i="2"/>
  <c r="K126" i="22" s="1"/>
  <c r="V127" i="2"/>
  <c r="K127" i="22" s="1"/>
  <c r="V128" i="2"/>
  <c r="K128" i="22" s="1"/>
  <c r="V129" i="2"/>
  <c r="K129" i="22" s="1"/>
  <c r="V130" i="2"/>
  <c r="K130" i="22" s="1"/>
  <c r="V131" i="2"/>
  <c r="K131" i="22" s="1"/>
  <c r="V132" i="2"/>
  <c r="K132" i="22" s="1"/>
  <c r="V133" i="2"/>
  <c r="K133" i="22" s="1"/>
  <c r="V134" i="2"/>
  <c r="K134" i="22" s="1"/>
  <c r="V135" i="2"/>
  <c r="K135" i="22" s="1"/>
  <c r="V136" i="2"/>
  <c r="K136" i="22" s="1"/>
  <c r="V137" i="2"/>
  <c r="K137" i="22" s="1"/>
  <c r="V138" i="2"/>
  <c r="K138" i="22" s="1"/>
  <c r="V139" i="2"/>
  <c r="K139" i="22" s="1"/>
  <c r="V140" i="2"/>
  <c r="K140" i="22" s="1"/>
  <c r="V141" i="2"/>
  <c r="K141" i="22" s="1"/>
  <c r="V142" i="2"/>
  <c r="K142" i="22" s="1"/>
  <c r="V143" i="2"/>
  <c r="K143" i="22" s="1"/>
  <c r="V144" i="2"/>
  <c r="K144" i="22" s="1"/>
  <c r="V145" i="2"/>
  <c r="K145" i="22" s="1"/>
  <c r="V146" i="2"/>
  <c r="K146" i="22" s="1"/>
  <c r="V147" i="2"/>
  <c r="K147" i="22" s="1"/>
  <c r="V148" i="2"/>
  <c r="K148" i="22" s="1"/>
  <c r="V149" i="2"/>
  <c r="K149" i="22" s="1"/>
  <c r="V150" i="2"/>
  <c r="K150" i="22" s="1"/>
  <c r="V151" i="2"/>
  <c r="K151" i="22" s="1"/>
  <c r="V152" i="2"/>
  <c r="K152" i="22" s="1"/>
  <c r="V153" i="2"/>
  <c r="K153" i="22" s="1"/>
  <c r="V154" i="2"/>
  <c r="K154" i="22" s="1"/>
  <c r="V155" i="2"/>
  <c r="K155" i="22" s="1"/>
  <c r="V156" i="2"/>
  <c r="K156" i="22" s="1"/>
  <c r="V157" i="2"/>
  <c r="K157" i="22" s="1"/>
  <c r="V158" i="2"/>
  <c r="K158" i="22" s="1"/>
  <c r="V159" i="2"/>
  <c r="K159" i="22" s="1"/>
  <c r="V160" i="2"/>
  <c r="K160" i="22" s="1"/>
  <c r="V161" i="2"/>
  <c r="K161" i="22" s="1"/>
  <c r="V162" i="2"/>
  <c r="K162" i="22" s="1"/>
  <c r="V163" i="2"/>
  <c r="K163" i="22" s="1"/>
  <c r="V164" i="2"/>
  <c r="K164" i="22" s="1"/>
  <c r="V165" i="2"/>
  <c r="K165" i="22" s="1"/>
  <c r="V166" i="2"/>
  <c r="K166" i="22" s="1"/>
  <c r="V167" i="2"/>
  <c r="K167" i="22" s="1"/>
  <c r="V168" i="2"/>
  <c r="K168" i="22" s="1"/>
  <c r="V169" i="2"/>
  <c r="K169" i="22" s="1"/>
  <c r="V170" i="2"/>
  <c r="K170" i="22" s="1"/>
  <c r="V171" i="2"/>
  <c r="K171" i="22" s="1"/>
  <c r="V172" i="2"/>
  <c r="K172" i="22" s="1"/>
  <c r="V173" i="2"/>
  <c r="K173" i="22" s="1"/>
  <c r="V174" i="2"/>
  <c r="K174" i="22" s="1"/>
  <c r="V175" i="2"/>
  <c r="K175" i="22" s="1"/>
  <c r="V176" i="2"/>
  <c r="K176" i="22" s="1"/>
  <c r="V177" i="2"/>
  <c r="K177" i="22" s="1"/>
  <c r="V178" i="2"/>
  <c r="K178" i="22" s="1"/>
  <c r="V179" i="2"/>
  <c r="K179" i="22" s="1"/>
  <c r="V180" i="2"/>
  <c r="K180" i="22" s="1"/>
  <c r="V181" i="2"/>
  <c r="K181" i="22" s="1"/>
  <c r="V182" i="2"/>
  <c r="K182" i="22" s="1"/>
  <c r="V183" i="2"/>
  <c r="K183" i="22" s="1"/>
  <c r="V184" i="2"/>
  <c r="K184" i="22" s="1"/>
  <c r="V185" i="2"/>
  <c r="K185" i="22" s="1"/>
  <c r="V186" i="2"/>
  <c r="K186" i="22" s="1"/>
  <c r="V187" i="2"/>
  <c r="K187" i="22" s="1"/>
  <c r="V188" i="2"/>
  <c r="K188" i="22" s="1"/>
  <c r="V189" i="2"/>
  <c r="K189" i="22" s="1"/>
  <c r="V190" i="2"/>
  <c r="K190" i="22" s="1"/>
  <c r="V191" i="2"/>
  <c r="K191" i="22" s="1"/>
  <c r="V192" i="2"/>
  <c r="K192" i="22" s="1"/>
  <c r="V193" i="2"/>
  <c r="K193" i="22" s="1"/>
  <c r="V194" i="2"/>
  <c r="K194" i="22" s="1"/>
  <c r="V195" i="2"/>
  <c r="K195" i="22" s="1"/>
  <c r="V196" i="2"/>
  <c r="K196" i="22" s="1"/>
  <c r="V197" i="2"/>
  <c r="K197" i="22" s="1"/>
  <c r="V198" i="2"/>
  <c r="K198" i="22" s="1"/>
  <c r="V199" i="2"/>
  <c r="K199" i="22" s="1"/>
  <c r="V200" i="2"/>
  <c r="K200" i="22" s="1"/>
  <c r="V201" i="2"/>
  <c r="K201" i="22" s="1"/>
  <c r="V202" i="2"/>
  <c r="K202" i="22" s="1"/>
  <c r="V203" i="2"/>
  <c r="K203" i="22" s="1"/>
  <c r="V204" i="2"/>
  <c r="K204" i="22" s="1"/>
  <c r="V205" i="2"/>
  <c r="K205" i="22" s="1"/>
  <c r="V206" i="2"/>
  <c r="K206" i="22" s="1"/>
  <c r="V207" i="2"/>
  <c r="K207" i="22" s="1"/>
  <c r="V208" i="2"/>
  <c r="K208" i="22" s="1"/>
  <c r="V209" i="2"/>
  <c r="K209" i="22" s="1"/>
  <c r="V210" i="2"/>
  <c r="K210" i="22" s="1"/>
  <c r="V211" i="2"/>
  <c r="K211" i="22" s="1"/>
  <c r="V212" i="2"/>
  <c r="K212" i="22" s="1"/>
  <c r="V213" i="2"/>
  <c r="K213" i="22" s="1"/>
  <c r="V214" i="2"/>
  <c r="K214" i="22" s="1"/>
  <c r="V215" i="2"/>
  <c r="K215" i="22" s="1"/>
  <c r="V216" i="2"/>
  <c r="K216" i="22" s="1"/>
  <c r="V217" i="2"/>
  <c r="K217" i="22" s="1"/>
  <c r="V218" i="2"/>
  <c r="K218" i="22" s="1"/>
  <c r="V219" i="2"/>
  <c r="K219" i="22" s="1"/>
  <c r="V220" i="2"/>
  <c r="K220" i="22" s="1"/>
  <c r="V221" i="2"/>
  <c r="K221" i="22" s="1"/>
  <c r="V222" i="2"/>
  <c r="K222" i="22" s="1"/>
  <c r="V223" i="2"/>
  <c r="K223" i="22" s="1"/>
  <c r="V224" i="2"/>
  <c r="K224" i="22" s="1"/>
  <c r="V225" i="2"/>
  <c r="K225" i="22" s="1"/>
  <c r="V226" i="2"/>
  <c r="K226" i="22" s="1"/>
  <c r="V227" i="2"/>
  <c r="K227" i="22" s="1"/>
  <c r="V228" i="2"/>
  <c r="K228" i="22" s="1"/>
  <c r="V229" i="2"/>
  <c r="K229" i="22" s="1"/>
  <c r="V230" i="2"/>
  <c r="K230" i="22" s="1"/>
  <c r="V231" i="2"/>
  <c r="K231" i="22" s="1"/>
  <c r="V232" i="2"/>
  <c r="K232" i="22" s="1"/>
  <c r="V233" i="2"/>
  <c r="K233" i="22" s="1"/>
  <c r="V234" i="2"/>
  <c r="K234" i="22" s="1"/>
  <c r="V235" i="2"/>
  <c r="K235" i="22" s="1"/>
  <c r="V236" i="2"/>
  <c r="K236" i="22" s="1"/>
  <c r="V237" i="2"/>
  <c r="K237" i="22" s="1"/>
  <c r="V238" i="2"/>
  <c r="K238" i="22" s="1"/>
  <c r="V239" i="2"/>
  <c r="K239" i="22" s="1"/>
  <c r="V240" i="2"/>
  <c r="K240" i="22" s="1"/>
  <c r="V241" i="2"/>
  <c r="K241" i="22" s="1"/>
  <c r="V242" i="2"/>
  <c r="K242" i="22" s="1"/>
  <c r="V243" i="2"/>
  <c r="K243" i="22" s="1"/>
  <c r="V244" i="2"/>
  <c r="K244" i="22" s="1"/>
  <c r="V245" i="2"/>
  <c r="K245" i="22" s="1"/>
  <c r="V246" i="2"/>
  <c r="K246" i="22" s="1"/>
  <c r="V247" i="2"/>
  <c r="K247" i="22" s="1"/>
  <c r="V248" i="2"/>
  <c r="K248" i="22" s="1"/>
  <c r="V249" i="2"/>
  <c r="K249" i="22" s="1"/>
  <c r="V250" i="2"/>
  <c r="K250" i="22" s="1"/>
  <c r="V251" i="2"/>
  <c r="K251" i="22" s="1"/>
  <c r="V252" i="2"/>
  <c r="K252" i="22" s="1"/>
  <c r="V253" i="2"/>
  <c r="K253" i="22" s="1"/>
  <c r="V254" i="2"/>
  <c r="K254" i="22" s="1"/>
  <c r="V255" i="2"/>
  <c r="K255" i="22" s="1"/>
  <c r="V256" i="2"/>
  <c r="K256" i="22" s="1"/>
  <c r="V257" i="2"/>
  <c r="K257" i="22" s="1"/>
  <c r="V258" i="2"/>
  <c r="K258" i="22" s="1"/>
  <c r="V259" i="2"/>
  <c r="K259" i="22" s="1"/>
  <c r="V260" i="2"/>
  <c r="K260" i="22" s="1"/>
  <c r="V261" i="2"/>
  <c r="K261" i="22" s="1"/>
  <c r="V262" i="2"/>
  <c r="K262" i="22" s="1"/>
  <c r="V263" i="2"/>
  <c r="K263" i="22" s="1"/>
  <c r="V264" i="2"/>
  <c r="K264" i="22" s="1"/>
  <c r="V265" i="2"/>
  <c r="K265" i="22" s="1"/>
  <c r="V266" i="2"/>
  <c r="K266" i="22" s="1"/>
  <c r="V267" i="2"/>
  <c r="K267" i="22" s="1"/>
  <c r="V268" i="2"/>
  <c r="K268" i="22" s="1"/>
  <c r="V269" i="2"/>
  <c r="K269" i="22" s="1"/>
  <c r="V270" i="2"/>
  <c r="K270" i="22" s="1"/>
  <c r="V271" i="2"/>
  <c r="K271" i="22" s="1"/>
  <c r="V272" i="2"/>
  <c r="K272" i="22" s="1"/>
  <c r="V273" i="2"/>
  <c r="K273" i="22" s="1"/>
  <c r="V274" i="2"/>
  <c r="K274" i="22" s="1"/>
  <c r="V275" i="2"/>
  <c r="K275" i="22" s="1"/>
  <c r="V276" i="2"/>
  <c r="K276" i="22" s="1"/>
  <c r="V277" i="2"/>
  <c r="K277" i="22" s="1"/>
  <c r="V278" i="2"/>
  <c r="K278" i="22" s="1"/>
  <c r="V279" i="2"/>
  <c r="K279" i="22" s="1"/>
  <c r="V280" i="2"/>
  <c r="K280" i="22" s="1"/>
  <c r="V281" i="2"/>
  <c r="K281" i="22" s="1"/>
  <c r="V282" i="2"/>
  <c r="K282" i="22" s="1"/>
  <c r="V283" i="2"/>
  <c r="K283" i="22" s="1"/>
  <c r="V284" i="2"/>
  <c r="K284" i="22" s="1"/>
  <c r="V285" i="2"/>
  <c r="K285" i="22" s="1"/>
  <c r="V286" i="2"/>
  <c r="K286" i="22" s="1"/>
  <c r="V287" i="2"/>
  <c r="K287" i="22" s="1"/>
  <c r="V288" i="2"/>
  <c r="K288" i="22" s="1"/>
  <c r="V289" i="2"/>
  <c r="K289" i="22" s="1"/>
  <c r="V290" i="2"/>
  <c r="K290" i="22" s="1"/>
  <c r="V291" i="2"/>
  <c r="K291" i="22" s="1"/>
  <c r="V292" i="2"/>
  <c r="K292" i="22" s="1"/>
  <c r="V293" i="2"/>
  <c r="K293" i="22" s="1"/>
  <c r="V294" i="2"/>
  <c r="K294" i="22" s="1"/>
  <c r="V295" i="2"/>
  <c r="K295" i="22" s="1"/>
  <c r="V296" i="2"/>
  <c r="K296" i="22" s="1"/>
  <c r="V297" i="2"/>
  <c r="K297" i="22" s="1"/>
  <c r="V298" i="2"/>
  <c r="K298" i="22" s="1"/>
  <c r="V299" i="2"/>
  <c r="K299" i="22" s="1"/>
  <c r="V300" i="2"/>
  <c r="K300" i="22" s="1"/>
  <c r="V301" i="2"/>
  <c r="K301" i="22" s="1"/>
  <c r="V302" i="2"/>
  <c r="K302" i="22" s="1"/>
  <c r="V303" i="2"/>
  <c r="K303" i="22" s="1"/>
  <c r="V304" i="2"/>
  <c r="K304" i="22" s="1"/>
  <c r="V305" i="2"/>
  <c r="K305" i="22" s="1"/>
  <c r="V306" i="2"/>
  <c r="K306" i="22" s="1"/>
  <c r="V307" i="2"/>
  <c r="K307" i="22" s="1"/>
  <c r="V308" i="2"/>
  <c r="K308" i="22" s="1"/>
  <c r="V309" i="2"/>
  <c r="K309" i="22" s="1"/>
  <c r="V310" i="2"/>
  <c r="K310" i="22" s="1"/>
  <c r="V311" i="2"/>
  <c r="K311" i="22" s="1"/>
  <c r="V312" i="2"/>
  <c r="K312" i="22" s="1"/>
  <c r="V313" i="2"/>
  <c r="K313" i="22" s="1"/>
  <c r="V314" i="2"/>
  <c r="K314" i="22" s="1"/>
  <c r="V315" i="2"/>
  <c r="K315" i="22" s="1"/>
  <c r="V316" i="2"/>
  <c r="K316" i="22" s="1"/>
  <c r="V317" i="2"/>
  <c r="K317" i="22" s="1"/>
  <c r="V318" i="2"/>
  <c r="K318" i="22" s="1"/>
  <c r="V319" i="2"/>
  <c r="K319" i="22" s="1"/>
  <c r="V320" i="2"/>
  <c r="K320" i="22" s="1"/>
  <c r="V321" i="2"/>
  <c r="K321" i="22" s="1"/>
  <c r="V322" i="2"/>
  <c r="K322" i="22" s="1"/>
  <c r="V323" i="2"/>
  <c r="K323" i="22" s="1"/>
  <c r="V324" i="2"/>
  <c r="K324" i="22" s="1"/>
  <c r="V325" i="2"/>
  <c r="K325" i="22" s="1"/>
  <c r="V326" i="2"/>
  <c r="K326" i="22" s="1"/>
  <c r="V327" i="2"/>
  <c r="K327" i="22" s="1"/>
  <c r="V328" i="2"/>
  <c r="K328" i="22" s="1"/>
  <c r="V329" i="2"/>
  <c r="K329" i="22" s="1"/>
  <c r="V330" i="2"/>
  <c r="K330" i="22" s="1"/>
  <c r="V331" i="2"/>
  <c r="K331" i="22" s="1"/>
  <c r="V332" i="2"/>
  <c r="K332" i="22" s="1"/>
  <c r="V333" i="2"/>
  <c r="K333" i="22" s="1"/>
  <c r="V334" i="2"/>
  <c r="K334" i="22" s="1"/>
  <c r="V335" i="2"/>
  <c r="K335" i="22" s="1"/>
  <c r="V336" i="2"/>
  <c r="K336" i="22" s="1"/>
  <c r="V337" i="2"/>
  <c r="K337" i="22" s="1"/>
  <c r="V338" i="2"/>
  <c r="K338" i="22" s="1"/>
  <c r="V339" i="2"/>
  <c r="K339" i="22" s="1"/>
  <c r="V340" i="2"/>
  <c r="K340" i="22" s="1"/>
  <c r="V341" i="2"/>
  <c r="K341" i="22" s="1"/>
  <c r="V342" i="2"/>
  <c r="K342" i="22" s="1"/>
  <c r="V343" i="2"/>
  <c r="K343" i="22" s="1"/>
  <c r="V344" i="2"/>
  <c r="K344" i="22" s="1"/>
  <c r="V345" i="2"/>
  <c r="K345" i="22" s="1"/>
  <c r="V346" i="2"/>
  <c r="K346" i="22" s="1"/>
  <c r="V347" i="2"/>
  <c r="K347" i="22" s="1"/>
  <c r="V348" i="2"/>
  <c r="K348" i="22" s="1"/>
  <c r="V349" i="2"/>
  <c r="K349" i="22" s="1"/>
  <c r="V350" i="2"/>
  <c r="K350" i="22" s="1"/>
  <c r="V351" i="2"/>
  <c r="K351" i="22" s="1"/>
  <c r="V352" i="2"/>
  <c r="K352" i="22" s="1"/>
  <c r="V353" i="2"/>
  <c r="K353" i="22" s="1"/>
  <c r="V354" i="2"/>
  <c r="K354" i="22" s="1"/>
  <c r="V355" i="2"/>
  <c r="K355" i="22" s="1"/>
  <c r="V356" i="2"/>
  <c r="K356" i="22" s="1"/>
  <c r="V357" i="2"/>
  <c r="K357" i="22" s="1"/>
  <c r="V358" i="2"/>
  <c r="K358" i="22" s="1"/>
  <c r="V359" i="2"/>
  <c r="K359" i="22" s="1"/>
  <c r="V360" i="2"/>
  <c r="K360" i="22" s="1"/>
  <c r="V361" i="2"/>
  <c r="K361" i="22" s="1"/>
  <c r="V362" i="2"/>
  <c r="K362" i="22" s="1"/>
  <c r="V363" i="2"/>
  <c r="K363" i="22" s="1"/>
  <c r="V364" i="2"/>
  <c r="K364" i="22" s="1"/>
  <c r="V365" i="2"/>
  <c r="K365" i="22" s="1"/>
  <c r="V366" i="2"/>
  <c r="K366" i="22" s="1"/>
  <c r="V367" i="2"/>
  <c r="K367" i="22" s="1"/>
  <c r="V368" i="2"/>
  <c r="K368" i="22" s="1"/>
  <c r="V369" i="2"/>
  <c r="K369" i="22" s="1"/>
  <c r="V370" i="2"/>
  <c r="K370" i="22" s="1"/>
  <c r="V371" i="2"/>
  <c r="K371" i="22" s="1"/>
  <c r="V372" i="2"/>
  <c r="K372" i="22" s="1"/>
  <c r="V373" i="2"/>
  <c r="K373" i="22" s="1"/>
  <c r="V374" i="2"/>
  <c r="K374" i="22" s="1"/>
  <c r="V375" i="2"/>
  <c r="K375" i="22" s="1"/>
  <c r="V376" i="2"/>
  <c r="K376" i="22" s="1"/>
  <c r="V377" i="2"/>
  <c r="K377" i="22" s="1"/>
  <c r="V378" i="2"/>
  <c r="K378" i="22" s="1"/>
  <c r="V379" i="2"/>
  <c r="K379" i="22" s="1"/>
  <c r="V380" i="2"/>
  <c r="K380" i="22" s="1"/>
  <c r="V381" i="2"/>
  <c r="K381" i="22" s="1"/>
  <c r="V382" i="2"/>
  <c r="K382" i="22" s="1"/>
  <c r="V383" i="2"/>
  <c r="K383" i="22" s="1"/>
  <c r="V384" i="2"/>
  <c r="K384" i="22" s="1"/>
  <c r="V385" i="2"/>
  <c r="K385" i="22" s="1"/>
  <c r="V386" i="2"/>
  <c r="K386" i="22" s="1"/>
  <c r="V387" i="2"/>
  <c r="K387" i="22" s="1"/>
  <c r="V388" i="2"/>
  <c r="K388" i="22" s="1"/>
  <c r="V389" i="2"/>
  <c r="K389" i="22" s="1"/>
  <c r="V390" i="2"/>
  <c r="K390" i="22" s="1"/>
  <c r="V391" i="2"/>
  <c r="K391" i="22" s="1"/>
  <c r="V392" i="2"/>
  <c r="K392" i="22" s="1"/>
  <c r="V393" i="2"/>
  <c r="K393" i="22" s="1"/>
  <c r="V394" i="2"/>
  <c r="K394" i="22" s="1"/>
  <c r="V395" i="2"/>
  <c r="K395" i="22" s="1"/>
  <c r="V396" i="2"/>
  <c r="K396" i="22" s="1"/>
  <c r="V397" i="2"/>
  <c r="K397" i="22" s="1"/>
  <c r="V398" i="2"/>
  <c r="K398" i="22" s="1"/>
  <c r="V399" i="2"/>
  <c r="K399" i="22" s="1"/>
  <c r="V400" i="2"/>
  <c r="K400" i="22" s="1"/>
  <c r="V401" i="2"/>
  <c r="K401" i="22" s="1"/>
  <c r="V402" i="2"/>
  <c r="K402" i="22" s="1"/>
  <c r="V403" i="2"/>
  <c r="K403" i="22" s="1"/>
  <c r="V404" i="2"/>
  <c r="K404" i="22" s="1"/>
  <c r="V405" i="2"/>
  <c r="K405" i="22" s="1"/>
  <c r="V406" i="2"/>
  <c r="K406" i="22" s="1"/>
  <c r="V407" i="2"/>
  <c r="K407" i="22" s="1"/>
  <c r="V408" i="2"/>
  <c r="K408" i="22" s="1"/>
  <c r="V409" i="2"/>
  <c r="K409" i="22" s="1"/>
  <c r="V410" i="2"/>
  <c r="K410" i="22" s="1"/>
  <c r="V411" i="2"/>
  <c r="K411" i="22" s="1"/>
  <c r="V412" i="2"/>
  <c r="K412" i="22" s="1"/>
  <c r="V413" i="2"/>
  <c r="K413" i="22" s="1"/>
  <c r="V414" i="2"/>
  <c r="K414" i="22" s="1"/>
  <c r="V415" i="2"/>
  <c r="K415" i="22" s="1"/>
  <c r="V416" i="2"/>
  <c r="K416" i="22" s="1"/>
  <c r="V417" i="2"/>
  <c r="K417" i="22" s="1"/>
  <c r="V418" i="2"/>
  <c r="K418" i="22" s="1"/>
  <c r="V419" i="2"/>
  <c r="K419" i="22" s="1"/>
  <c r="V420" i="2"/>
  <c r="K420" i="22" s="1"/>
  <c r="V421" i="2"/>
  <c r="K421" i="22" s="1"/>
  <c r="V422" i="2"/>
  <c r="K422" i="22" s="1"/>
  <c r="V423" i="2"/>
  <c r="K423" i="22" s="1"/>
  <c r="V424" i="2"/>
  <c r="K424" i="22" s="1"/>
  <c r="V425" i="2"/>
  <c r="K425" i="22" s="1"/>
  <c r="V426" i="2"/>
  <c r="K426" i="22" s="1"/>
  <c r="V427" i="2"/>
  <c r="K427" i="22" s="1"/>
  <c r="V428" i="2"/>
  <c r="K428" i="22" s="1"/>
  <c r="V429" i="2"/>
  <c r="K429" i="22" s="1"/>
  <c r="V430" i="2"/>
  <c r="K430" i="22" s="1"/>
  <c r="V431" i="2"/>
  <c r="K431" i="22" s="1"/>
  <c r="V432" i="2"/>
  <c r="K432" i="22" s="1"/>
  <c r="V433" i="2"/>
  <c r="K433" i="22" s="1"/>
  <c r="V434" i="2"/>
  <c r="K434" i="22" s="1"/>
  <c r="V435" i="2"/>
  <c r="K435" i="22" s="1"/>
  <c r="V436" i="2"/>
  <c r="K436" i="22" s="1"/>
  <c r="V437" i="2"/>
  <c r="K437" i="22" s="1"/>
  <c r="V438" i="2"/>
  <c r="K438" i="22" s="1"/>
  <c r="V439" i="2"/>
  <c r="K439" i="22" s="1"/>
  <c r="V440" i="2"/>
  <c r="K440" i="22" s="1"/>
  <c r="V441" i="2"/>
  <c r="K441" i="22" s="1"/>
  <c r="V442" i="2"/>
  <c r="K442" i="22" s="1"/>
  <c r="V443" i="2"/>
  <c r="K443" i="22" s="1"/>
  <c r="V444" i="2"/>
  <c r="K444" i="22" s="1"/>
  <c r="V445" i="2"/>
  <c r="K445" i="22" s="1"/>
  <c r="V446" i="2"/>
  <c r="K446" i="22" s="1"/>
  <c r="V447" i="2"/>
  <c r="K447" i="22" s="1"/>
  <c r="V448" i="2"/>
  <c r="K448" i="22" s="1"/>
  <c r="V449" i="2"/>
  <c r="K449" i="22" s="1"/>
  <c r="V450" i="2"/>
  <c r="K450" i="22" s="1"/>
  <c r="V451" i="2"/>
  <c r="K451" i="22" s="1"/>
  <c r="V452" i="2"/>
  <c r="K452" i="22" s="1"/>
  <c r="V453" i="2"/>
  <c r="K453" i="22" s="1"/>
  <c r="V454" i="2"/>
  <c r="K454" i="22" s="1"/>
  <c r="V455" i="2"/>
  <c r="K455" i="22" s="1"/>
  <c r="V456" i="2"/>
  <c r="K456" i="22" s="1"/>
  <c r="V457" i="2"/>
  <c r="K457" i="22" s="1"/>
  <c r="V458" i="2"/>
  <c r="K458" i="22" s="1"/>
  <c r="V459" i="2"/>
  <c r="K459" i="22" s="1"/>
  <c r="V460" i="2"/>
  <c r="K460" i="22" s="1"/>
  <c r="V461" i="2"/>
  <c r="K461" i="22" s="1"/>
  <c r="V462" i="2"/>
  <c r="K462" i="22" s="1"/>
  <c r="V463" i="2"/>
  <c r="K463" i="22" s="1"/>
  <c r="V464" i="2"/>
  <c r="K464" i="22" s="1"/>
  <c r="V465" i="2"/>
  <c r="K465" i="22" s="1"/>
  <c r="V466" i="2"/>
  <c r="K466" i="22" s="1"/>
  <c r="V467" i="2"/>
  <c r="K467" i="22" s="1"/>
  <c r="V468" i="2"/>
  <c r="K468" i="22" s="1"/>
  <c r="V469" i="2"/>
  <c r="K469" i="22" s="1"/>
  <c r="V470" i="2"/>
  <c r="K470" i="22" s="1"/>
  <c r="V471" i="2"/>
  <c r="K471" i="22" s="1"/>
  <c r="V472" i="2"/>
  <c r="K472" i="22" s="1"/>
  <c r="V473" i="2"/>
  <c r="K473" i="22" s="1"/>
  <c r="V474" i="2"/>
  <c r="K474" i="22" s="1"/>
  <c r="V475" i="2"/>
  <c r="K475" i="22" s="1"/>
  <c r="V476" i="2"/>
  <c r="K476" i="22" s="1"/>
  <c r="V477" i="2"/>
  <c r="K477" i="22" s="1"/>
  <c r="V478" i="2"/>
  <c r="K478" i="22" s="1"/>
  <c r="V479" i="2"/>
  <c r="K479" i="22" s="1"/>
  <c r="V480" i="2"/>
  <c r="K480" i="22" s="1"/>
  <c r="V481" i="2"/>
  <c r="K481" i="22" s="1"/>
  <c r="V482" i="2"/>
  <c r="K482" i="22" s="1"/>
  <c r="V483" i="2"/>
  <c r="K483" i="22" s="1"/>
  <c r="V484" i="2"/>
  <c r="K484" i="22" s="1"/>
  <c r="V485" i="2"/>
  <c r="K485" i="22" s="1"/>
  <c r="V486" i="2"/>
  <c r="K486" i="22" s="1"/>
  <c r="V487" i="2"/>
  <c r="K487" i="22" s="1"/>
  <c r="V488" i="2"/>
  <c r="K488" i="22" s="1"/>
  <c r="V489" i="2"/>
  <c r="K489" i="22" s="1"/>
  <c r="V490" i="2"/>
  <c r="K490" i="22" s="1"/>
  <c r="V491" i="2"/>
  <c r="K491" i="22" s="1"/>
  <c r="V492" i="2"/>
  <c r="K492" i="22" s="1"/>
  <c r="V493" i="2"/>
  <c r="K493" i="22" s="1"/>
  <c r="V494" i="2"/>
  <c r="K494" i="22" s="1"/>
  <c r="V495" i="2"/>
  <c r="K495" i="22" s="1"/>
  <c r="V496" i="2"/>
  <c r="K496" i="22" s="1"/>
  <c r="V497" i="2"/>
  <c r="K497" i="22" s="1"/>
  <c r="V498" i="2"/>
  <c r="K498" i="22" s="1"/>
  <c r="V499" i="2"/>
  <c r="K499" i="22" s="1"/>
  <c r="V500" i="2"/>
  <c r="K500" i="22" s="1"/>
  <c r="V501" i="2"/>
  <c r="K501" i="22" s="1"/>
  <c r="V502" i="2"/>
  <c r="K502" i="22" s="1"/>
  <c r="V503" i="2"/>
  <c r="K503" i="22" s="1"/>
  <c r="V504" i="2"/>
  <c r="K504" i="22" s="1"/>
  <c r="V505" i="2"/>
  <c r="K505" i="22" s="1"/>
  <c r="V506" i="2"/>
  <c r="K506" i="22" s="1"/>
  <c r="V507" i="2"/>
  <c r="K507" i="22" s="1"/>
  <c r="V508" i="2"/>
  <c r="K508" i="22" s="1"/>
  <c r="V509" i="2"/>
  <c r="K509" i="22" s="1"/>
  <c r="V510" i="2"/>
  <c r="K510" i="22" s="1"/>
  <c r="V511" i="2"/>
  <c r="K511" i="22" s="1"/>
  <c r="V512" i="2"/>
  <c r="K512" i="22" s="1"/>
  <c r="V513" i="2"/>
  <c r="K513" i="22" s="1"/>
  <c r="V514" i="2"/>
  <c r="K514" i="22" s="1"/>
  <c r="V515" i="2"/>
  <c r="K515" i="22" s="1"/>
  <c r="V516" i="2"/>
  <c r="K516" i="22" s="1"/>
  <c r="V517" i="2"/>
  <c r="K517" i="22" s="1"/>
  <c r="V518" i="2"/>
  <c r="K518" i="22" s="1"/>
  <c r="V519" i="2"/>
  <c r="K519" i="22" s="1"/>
  <c r="V520" i="2"/>
  <c r="K520" i="22" s="1"/>
  <c r="V521" i="2"/>
  <c r="K521" i="22" s="1"/>
  <c r="V522" i="2"/>
  <c r="K522" i="22" s="1"/>
  <c r="V523" i="2"/>
  <c r="K523" i="22" s="1"/>
  <c r="V524" i="2"/>
  <c r="K524" i="22" s="1"/>
  <c r="V525" i="2"/>
  <c r="K525" i="22" s="1"/>
  <c r="V526" i="2"/>
  <c r="K526" i="22" s="1"/>
  <c r="V527" i="2"/>
  <c r="K527" i="22" s="1"/>
  <c r="V528" i="2"/>
  <c r="K528" i="22" s="1"/>
  <c r="V529" i="2"/>
  <c r="K529" i="22" s="1"/>
  <c r="V530" i="2"/>
  <c r="K530" i="22" s="1"/>
  <c r="V531" i="2"/>
  <c r="K531" i="22" s="1"/>
  <c r="V532" i="2"/>
  <c r="K532" i="22" s="1"/>
  <c r="V533" i="2"/>
  <c r="K533" i="22" s="1"/>
  <c r="V534" i="2"/>
  <c r="K534" i="22" s="1"/>
  <c r="V535" i="2"/>
  <c r="K535" i="22" s="1"/>
  <c r="V536" i="2"/>
  <c r="K536" i="22" s="1"/>
  <c r="V537" i="2"/>
  <c r="K537" i="22" s="1"/>
  <c r="V538" i="2"/>
  <c r="K538" i="22" s="1"/>
  <c r="V539" i="2"/>
  <c r="K539" i="22" s="1"/>
  <c r="V540" i="2"/>
  <c r="K540" i="22" s="1"/>
  <c r="V541" i="2"/>
  <c r="K541" i="22" s="1"/>
  <c r="V542" i="2"/>
  <c r="K542" i="22" s="1"/>
  <c r="V543" i="2"/>
  <c r="K543" i="22" s="1"/>
  <c r="V544" i="2"/>
  <c r="K544" i="22" s="1"/>
  <c r="V545" i="2"/>
  <c r="K545" i="22" s="1"/>
  <c r="V546" i="2"/>
  <c r="K546" i="22" s="1"/>
  <c r="V547" i="2"/>
  <c r="K547" i="22" s="1"/>
  <c r="V548" i="2"/>
  <c r="K548" i="22" s="1"/>
  <c r="V549" i="2"/>
  <c r="K549" i="22" s="1"/>
  <c r="V550" i="2"/>
  <c r="K550" i="22" s="1"/>
  <c r="V551" i="2"/>
  <c r="K551" i="22" s="1"/>
  <c r="V552" i="2"/>
  <c r="K552" i="22" s="1"/>
  <c r="V553" i="2"/>
  <c r="K553" i="22" s="1"/>
  <c r="V554" i="2"/>
  <c r="K554" i="22" s="1"/>
  <c r="V555" i="2"/>
  <c r="K555" i="22" s="1"/>
  <c r="V556" i="2"/>
  <c r="K556" i="22" s="1"/>
  <c r="V557" i="2"/>
  <c r="K557" i="22" s="1"/>
  <c r="V558" i="2"/>
  <c r="K558" i="22" s="1"/>
  <c r="V559" i="2"/>
  <c r="K559" i="22" s="1"/>
  <c r="V560" i="2"/>
  <c r="K560" i="22" s="1"/>
  <c r="V561" i="2"/>
  <c r="K561" i="22" s="1"/>
  <c r="V562" i="2"/>
  <c r="K562" i="22" s="1"/>
  <c r="V563" i="2"/>
  <c r="K563" i="22" s="1"/>
  <c r="V564" i="2"/>
  <c r="K564" i="22" s="1"/>
  <c r="V565" i="2"/>
  <c r="K565" i="22" s="1"/>
  <c r="V566" i="2"/>
  <c r="K566" i="22" s="1"/>
  <c r="V567" i="2"/>
  <c r="K567" i="22" s="1"/>
  <c r="V568" i="2"/>
  <c r="K568" i="22" s="1"/>
  <c r="V569" i="2"/>
  <c r="K569" i="22" s="1"/>
  <c r="V570" i="2"/>
  <c r="K570" i="22" s="1"/>
  <c r="V571" i="2"/>
  <c r="K571" i="22" s="1"/>
  <c r="V572" i="2"/>
  <c r="K572" i="22" s="1"/>
  <c r="V573" i="2"/>
  <c r="K573" i="22" s="1"/>
  <c r="V574" i="2"/>
  <c r="K574" i="22" s="1"/>
  <c r="V575" i="2"/>
  <c r="K575" i="22" s="1"/>
  <c r="V576" i="2"/>
  <c r="K576" i="22" s="1"/>
  <c r="V577" i="2"/>
  <c r="K577" i="22" s="1"/>
  <c r="V578" i="2"/>
  <c r="K578" i="22" s="1"/>
  <c r="V579" i="2"/>
  <c r="K579" i="22" s="1"/>
  <c r="V580" i="2"/>
  <c r="K580" i="22" s="1"/>
  <c r="V581" i="2"/>
  <c r="K581" i="22" s="1"/>
  <c r="V582" i="2"/>
  <c r="K582" i="22" s="1"/>
  <c r="V583" i="2"/>
  <c r="K583" i="22" s="1"/>
  <c r="V584" i="2"/>
  <c r="K584" i="22" s="1"/>
  <c r="V585" i="2"/>
  <c r="K585" i="22" s="1"/>
  <c r="V586" i="2"/>
  <c r="K586" i="22" s="1"/>
  <c r="V587" i="2"/>
  <c r="K587" i="22" s="1"/>
  <c r="V588" i="2"/>
  <c r="K588" i="22" s="1"/>
  <c r="V589" i="2"/>
  <c r="K589" i="22" s="1"/>
  <c r="V590" i="2"/>
  <c r="K590" i="22" s="1"/>
  <c r="V591" i="2"/>
  <c r="K591" i="22" s="1"/>
  <c r="V592" i="2"/>
  <c r="K592" i="22" s="1"/>
  <c r="V593" i="2"/>
  <c r="K593" i="22" s="1"/>
  <c r="V594" i="2"/>
  <c r="K594" i="22" s="1"/>
  <c r="V595" i="2"/>
  <c r="K595" i="22" s="1"/>
  <c r="V596" i="2"/>
  <c r="K596" i="22" s="1"/>
  <c r="V597" i="2"/>
  <c r="K597" i="22" s="1"/>
  <c r="V598" i="2"/>
  <c r="K598" i="22" s="1"/>
  <c r="V599" i="2"/>
  <c r="K599" i="22" s="1"/>
  <c r="V600" i="2"/>
  <c r="K600" i="22" s="1"/>
  <c r="V601" i="2"/>
  <c r="K601" i="22" s="1"/>
  <c r="V602" i="2"/>
  <c r="K602" i="22" s="1"/>
  <c r="V603" i="2"/>
  <c r="K603" i="22" s="1"/>
  <c r="V604" i="2"/>
  <c r="K604" i="22" s="1"/>
  <c r="V605" i="2"/>
  <c r="K605" i="22" s="1"/>
  <c r="V606" i="2"/>
  <c r="K606" i="22" s="1"/>
  <c r="V607" i="2"/>
  <c r="K607" i="22" s="1"/>
  <c r="V608" i="2"/>
  <c r="K608" i="22" s="1"/>
  <c r="V609" i="2"/>
  <c r="K609" i="22" s="1"/>
  <c r="V610" i="2"/>
  <c r="K610" i="22" s="1"/>
  <c r="V611" i="2"/>
  <c r="K611" i="22" s="1"/>
  <c r="V612" i="2"/>
  <c r="K612" i="22" s="1"/>
  <c r="V613" i="2"/>
  <c r="K613" i="22" s="1"/>
  <c r="V614" i="2"/>
  <c r="K614" i="22" s="1"/>
  <c r="V615" i="2"/>
  <c r="K615" i="22" s="1"/>
  <c r="V616" i="2"/>
  <c r="K616" i="22" s="1"/>
  <c r="V617" i="2"/>
  <c r="K617" i="22" s="1"/>
  <c r="V618" i="2"/>
  <c r="K618" i="22" s="1"/>
  <c r="V619" i="2"/>
  <c r="K619" i="22" s="1"/>
  <c r="V620" i="2"/>
  <c r="K620" i="22" s="1"/>
  <c r="V621" i="2"/>
  <c r="K621" i="22" s="1"/>
  <c r="V622" i="2"/>
  <c r="K622" i="22" s="1"/>
  <c r="V623" i="2"/>
  <c r="K623" i="22" s="1"/>
  <c r="V624" i="2"/>
  <c r="K624" i="22" s="1"/>
  <c r="V625" i="2"/>
  <c r="K625" i="22" s="1"/>
  <c r="V626" i="2"/>
  <c r="K626" i="22" s="1"/>
  <c r="V627" i="2"/>
  <c r="K627" i="22" s="1"/>
  <c r="V628" i="2"/>
  <c r="K628" i="22" s="1"/>
  <c r="V629" i="2"/>
  <c r="K629" i="22" s="1"/>
  <c r="V630" i="2"/>
  <c r="K630" i="22" s="1"/>
  <c r="V631" i="2"/>
  <c r="K631" i="22" s="1"/>
  <c r="V632" i="2"/>
  <c r="K632" i="22" s="1"/>
  <c r="V633" i="2"/>
  <c r="K633" i="22" s="1"/>
  <c r="V634" i="2"/>
  <c r="K634" i="22" s="1"/>
  <c r="V635" i="2"/>
  <c r="K635" i="22" s="1"/>
  <c r="V636" i="2"/>
  <c r="K636" i="22" s="1"/>
  <c r="V637" i="2"/>
  <c r="K637" i="22" s="1"/>
  <c r="V638" i="2"/>
  <c r="K638" i="22" s="1"/>
  <c r="V639" i="2"/>
  <c r="K639" i="22" s="1"/>
  <c r="V640" i="2"/>
  <c r="K640" i="22" s="1"/>
  <c r="V641" i="2"/>
  <c r="K641" i="22" s="1"/>
  <c r="V642" i="2"/>
  <c r="K642" i="22" s="1"/>
  <c r="V643" i="2"/>
  <c r="K643" i="22" s="1"/>
  <c r="V644" i="2"/>
  <c r="K644" i="22" s="1"/>
  <c r="V645" i="2"/>
  <c r="K645" i="22" s="1"/>
  <c r="V646" i="2"/>
  <c r="K646" i="22" s="1"/>
  <c r="V647" i="2"/>
  <c r="K647" i="22" s="1"/>
  <c r="V648" i="2"/>
  <c r="K648" i="22" s="1"/>
  <c r="V649" i="2"/>
  <c r="K649" i="22" s="1"/>
  <c r="V650" i="2"/>
  <c r="K650" i="22" s="1"/>
  <c r="V651" i="2"/>
  <c r="K651" i="22" s="1"/>
  <c r="V652" i="2"/>
  <c r="K652" i="22" s="1"/>
  <c r="V653" i="2"/>
  <c r="K653" i="22" s="1"/>
  <c r="V654" i="2"/>
  <c r="K654" i="22" s="1"/>
  <c r="V655" i="2"/>
  <c r="K655" i="22" s="1"/>
  <c r="V656" i="2"/>
  <c r="K656" i="22" s="1"/>
  <c r="V657" i="2"/>
  <c r="K657" i="22" s="1"/>
  <c r="V658" i="2"/>
  <c r="K658" i="22" s="1"/>
  <c r="V659" i="2"/>
  <c r="K659" i="22" s="1"/>
  <c r="V660" i="2"/>
  <c r="K660" i="22" s="1"/>
  <c r="V661" i="2"/>
  <c r="K661" i="22" s="1"/>
  <c r="V662" i="2"/>
  <c r="K662" i="22" s="1"/>
  <c r="V663" i="2"/>
  <c r="K663" i="22" s="1"/>
  <c r="V664" i="2"/>
  <c r="K664" i="22" s="1"/>
  <c r="V665" i="2"/>
  <c r="K665" i="22" s="1"/>
  <c r="V666" i="2"/>
  <c r="K666" i="22" s="1"/>
  <c r="V667" i="2"/>
  <c r="K667" i="22" s="1"/>
  <c r="V668" i="2"/>
  <c r="K668" i="22" s="1"/>
  <c r="V669" i="2"/>
  <c r="K669" i="22" s="1"/>
  <c r="V670" i="2"/>
  <c r="K670" i="22" s="1"/>
  <c r="V671" i="2"/>
  <c r="K671" i="22" s="1"/>
  <c r="V672" i="2"/>
  <c r="K672" i="22" s="1"/>
  <c r="V673" i="2"/>
  <c r="K673" i="22" s="1"/>
  <c r="V674" i="2"/>
  <c r="K674" i="22" s="1"/>
  <c r="V675" i="2"/>
  <c r="K675" i="22" s="1"/>
  <c r="V676" i="2"/>
  <c r="K676" i="22" s="1"/>
  <c r="V677" i="2"/>
  <c r="K677" i="22" s="1"/>
  <c r="V678" i="2"/>
  <c r="K678" i="22" s="1"/>
  <c r="V679" i="2"/>
  <c r="K679" i="22" s="1"/>
  <c r="V680" i="2"/>
  <c r="K680" i="22" s="1"/>
  <c r="V681" i="2"/>
  <c r="K681" i="22" s="1"/>
  <c r="V682" i="2"/>
  <c r="K682" i="22" s="1"/>
  <c r="V683" i="2"/>
  <c r="K683" i="22" s="1"/>
  <c r="V684" i="2"/>
  <c r="K684" i="22" s="1"/>
  <c r="V685" i="2"/>
  <c r="K685" i="22" s="1"/>
  <c r="V686" i="2"/>
  <c r="K686" i="22" s="1"/>
  <c r="V687" i="2"/>
  <c r="K687" i="22" s="1"/>
  <c r="V688" i="2"/>
  <c r="K688" i="22" s="1"/>
  <c r="V689" i="2"/>
  <c r="K689" i="22" s="1"/>
  <c r="V690" i="2"/>
  <c r="K690" i="22" s="1"/>
  <c r="V691" i="2"/>
  <c r="K691" i="22" s="1"/>
  <c r="V692" i="2"/>
  <c r="K692" i="22" s="1"/>
  <c r="V693" i="2"/>
  <c r="K693" i="22" s="1"/>
  <c r="V694" i="2"/>
  <c r="K694" i="22" s="1"/>
  <c r="V695" i="2"/>
  <c r="K695" i="22" s="1"/>
  <c r="V696" i="2"/>
  <c r="K696" i="22" s="1"/>
  <c r="V697" i="2"/>
  <c r="K697" i="22" s="1"/>
  <c r="V698" i="2"/>
  <c r="K698" i="22" s="1"/>
  <c r="V699" i="2"/>
  <c r="K699" i="22" s="1"/>
  <c r="V700" i="2"/>
  <c r="K700" i="22" s="1"/>
  <c r="V701" i="2"/>
  <c r="K701" i="22" s="1"/>
  <c r="V702" i="2"/>
  <c r="K702" i="22" s="1"/>
  <c r="V703" i="2"/>
  <c r="K703" i="22" s="1"/>
  <c r="V704" i="2"/>
  <c r="K704" i="22" s="1"/>
  <c r="V705" i="2"/>
  <c r="K705" i="22" s="1"/>
  <c r="V706" i="2"/>
  <c r="K706" i="22" s="1"/>
  <c r="V707" i="2"/>
  <c r="K707" i="22" s="1"/>
  <c r="V708" i="2"/>
  <c r="K708" i="22" s="1"/>
  <c r="V709" i="2"/>
  <c r="K709" i="22" s="1"/>
  <c r="V710" i="2"/>
  <c r="K710" i="22" s="1"/>
  <c r="V711" i="2"/>
  <c r="K711" i="22" s="1"/>
  <c r="V712" i="2"/>
  <c r="K712" i="22" s="1"/>
  <c r="V713" i="2"/>
  <c r="K713" i="22" s="1"/>
  <c r="V714" i="2"/>
  <c r="K714" i="22" s="1"/>
  <c r="V715" i="2"/>
  <c r="K715" i="22" s="1"/>
  <c r="V716" i="2"/>
  <c r="K716" i="22" s="1"/>
  <c r="V717" i="2"/>
  <c r="K717" i="22" s="1"/>
  <c r="V718" i="2"/>
  <c r="K718" i="22" s="1"/>
  <c r="V719" i="2"/>
  <c r="K719" i="22" s="1"/>
  <c r="V720" i="2"/>
  <c r="K720" i="22" s="1"/>
  <c r="V721" i="2"/>
  <c r="K721" i="22" s="1"/>
  <c r="V722" i="2"/>
  <c r="K722" i="22" s="1"/>
  <c r="V723" i="2"/>
  <c r="K723" i="22" s="1"/>
  <c r="V724" i="2"/>
  <c r="K724" i="22" s="1"/>
  <c r="V725" i="2"/>
  <c r="K725" i="22" s="1"/>
  <c r="V726" i="2"/>
  <c r="K726" i="22" s="1"/>
  <c r="V727" i="2"/>
  <c r="K727" i="22" s="1"/>
  <c r="V728" i="2"/>
  <c r="K728" i="22" s="1"/>
  <c r="V729" i="2"/>
  <c r="K729" i="22" s="1"/>
  <c r="V730" i="2"/>
  <c r="K730" i="22" s="1"/>
  <c r="V731" i="2"/>
  <c r="K731" i="22" s="1"/>
  <c r="V732" i="2"/>
  <c r="K732" i="22" s="1"/>
  <c r="V733" i="2"/>
  <c r="K733" i="22" s="1"/>
  <c r="V734" i="2"/>
  <c r="K734" i="22" s="1"/>
  <c r="V735" i="2"/>
  <c r="K735" i="22" s="1"/>
  <c r="V736" i="2"/>
  <c r="K736" i="22" s="1"/>
  <c r="V737" i="2"/>
  <c r="K737" i="22" s="1"/>
  <c r="V738" i="2"/>
  <c r="K738" i="22" s="1"/>
  <c r="V739" i="2"/>
  <c r="K739" i="22" s="1"/>
  <c r="V740" i="2"/>
  <c r="K740" i="22" s="1"/>
  <c r="V741" i="2"/>
  <c r="K741" i="22" s="1"/>
  <c r="V742" i="2"/>
  <c r="K742" i="22" s="1"/>
  <c r="V743" i="2"/>
  <c r="K743" i="22" s="1"/>
  <c r="V744" i="2"/>
  <c r="K744" i="22" s="1"/>
  <c r="V745" i="2"/>
  <c r="K745" i="22" s="1"/>
  <c r="V746" i="2"/>
  <c r="K746" i="22" s="1"/>
  <c r="V747" i="2"/>
  <c r="K747" i="22" s="1"/>
  <c r="V748" i="2"/>
  <c r="K748" i="22" s="1"/>
  <c r="V749" i="2"/>
  <c r="K749" i="22" s="1"/>
  <c r="V750" i="2"/>
  <c r="K750" i="22" s="1"/>
  <c r="V751" i="2"/>
  <c r="K751" i="22" s="1"/>
  <c r="V752" i="2"/>
  <c r="K752" i="22" s="1"/>
  <c r="V753" i="2"/>
  <c r="K753" i="22" s="1"/>
  <c r="V754" i="2"/>
  <c r="K754" i="22" s="1"/>
  <c r="V755" i="2"/>
  <c r="K755" i="22" s="1"/>
  <c r="V756" i="2"/>
  <c r="K756" i="22" s="1"/>
  <c r="V757" i="2"/>
  <c r="K757" i="22" s="1"/>
  <c r="V758" i="2"/>
  <c r="K758" i="22" s="1"/>
  <c r="V759" i="2"/>
  <c r="K759" i="22" s="1"/>
  <c r="V760" i="2"/>
  <c r="K760" i="22" s="1"/>
  <c r="V761" i="2"/>
  <c r="K761" i="22" s="1"/>
  <c r="V762" i="2"/>
  <c r="K762" i="22" s="1"/>
  <c r="V763" i="2"/>
  <c r="K763" i="22" s="1"/>
  <c r="V764" i="2"/>
  <c r="K764" i="22" s="1"/>
  <c r="V765" i="2"/>
  <c r="K765" i="22" s="1"/>
  <c r="V766" i="2"/>
  <c r="K766" i="22" s="1"/>
  <c r="V767" i="2"/>
  <c r="K767" i="22" s="1"/>
  <c r="V768" i="2"/>
  <c r="K768" i="22" s="1"/>
  <c r="V769" i="2"/>
  <c r="K769" i="22" s="1"/>
  <c r="V770" i="2"/>
  <c r="K770" i="22" s="1"/>
  <c r="V771" i="2"/>
  <c r="K771" i="22" s="1"/>
  <c r="V772" i="2"/>
  <c r="K772" i="22" s="1"/>
  <c r="V773" i="2"/>
  <c r="K773" i="22" s="1"/>
  <c r="V774" i="2"/>
  <c r="K774" i="22" s="1"/>
  <c r="V775" i="2"/>
  <c r="K775" i="22" s="1"/>
  <c r="V776" i="2"/>
  <c r="K776" i="22" s="1"/>
  <c r="V777" i="2"/>
  <c r="K777" i="22" s="1"/>
  <c r="V778" i="2"/>
  <c r="K778" i="22" s="1"/>
  <c r="V779" i="2"/>
  <c r="K779" i="22" s="1"/>
  <c r="V780" i="2"/>
  <c r="K780" i="22" s="1"/>
  <c r="V781" i="2"/>
  <c r="K781" i="22" s="1"/>
  <c r="V782" i="2"/>
  <c r="K782" i="22" s="1"/>
  <c r="V783" i="2"/>
  <c r="K783" i="22" s="1"/>
  <c r="V784" i="2"/>
  <c r="K784" i="22" s="1"/>
  <c r="V785" i="2"/>
  <c r="K785" i="22" s="1"/>
  <c r="V786" i="2"/>
  <c r="K786" i="22" s="1"/>
  <c r="V787" i="2"/>
  <c r="K787" i="22" s="1"/>
  <c r="V788" i="2"/>
  <c r="K788" i="22" s="1"/>
  <c r="V789" i="2"/>
  <c r="K789" i="22" s="1"/>
  <c r="V790" i="2"/>
  <c r="K790" i="22" s="1"/>
  <c r="V791" i="2"/>
  <c r="K791" i="22" s="1"/>
  <c r="V792" i="2"/>
  <c r="K792" i="22" s="1"/>
  <c r="V793" i="2"/>
  <c r="K793" i="22" s="1"/>
  <c r="V794" i="2"/>
  <c r="K794" i="22" s="1"/>
  <c r="V795" i="2"/>
  <c r="K795" i="22" s="1"/>
  <c r="V796" i="2"/>
  <c r="K796" i="22" s="1"/>
  <c r="V797" i="2"/>
  <c r="K797" i="22" s="1"/>
  <c r="V798" i="2"/>
  <c r="K798" i="22" s="1"/>
  <c r="V799" i="2"/>
  <c r="K799" i="22" s="1"/>
  <c r="V800" i="2"/>
  <c r="K800" i="22" s="1"/>
  <c r="V801" i="2"/>
  <c r="K801" i="22" s="1"/>
  <c r="V802" i="2"/>
  <c r="K802" i="22" s="1"/>
  <c r="V803" i="2"/>
  <c r="K803" i="22" s="1"/>
  <c r="V804" i="2"/>
  <c r="K804" i="22" s="1"/>
  <c r="V805" i="2"/>
  <c r="K805" i="22" s="1"/>
  <c r="V806" i="2"/>
  <c r="K806" i="22" s="1"/>
  <c r="V807" i="2"/>
  <c r="K807" i="22" s="1"/>
  <c r="V808" i="2"/>
  <c r="K808" i="22" s="1"/>
  <c r="V809" i="2"/>
  <c r="K809" i="22" s="1"/>
  <c r="V810" i="2"/>
  <c r="K810" i="22" s="1"/>
  <c r="V811" i="2"/>
  <c r="K811" i="22" s="1"/>
  <c r="V812" i="2"/>
  <c r="K812" i="22" s="1"/>
  <c r="V813" i="2"/>
  <c r="K813" i="22" s="1"/>
  <c r="V814" i="2"/>
  <c r="K814" i="22" s="1"/>
  <c r="V815" i="2"/>
  <c r="K815" i="22" s="1"/>
  <c r="V816" i="2"/>
  <c r="K816" i="22" s="1"/>
  <c r="V817" i="2"/>
  <c r="K817" i="22" s="1"/>
  <c r="V818" i="2"/>
  <c r="K818" i="22" s="1"/>
  <c r="V819" i="2"/>
  <c r="K819" i="22" s="1"/>
  <c r="V820" i="2"/>
  <c r="K820" i="22" s="1"/>
  <c r="V821" i="2"/>
  <c r="K821" i="22" s="1"/>
  <c r="V822" i="2"/>
  <c r="K822" i="22" s="1"/>
  <c r="V823" i="2"/>
  <c r="K823" i="22" s="1"/>
  <c r="V824" i="2"/>
  <c r="K824" i="22" s="1"/>
  <c r="V825" i="2"/>
  <c r="K825" i="22" s="1"/>
  <c r="V826" i="2"/>
  <c r="K826" i="22" s="1"/>
  <c r="V827" i="2"/>
  <c r="K827" i="22" s="1"/>
  <c r="V828" i="2"/>
  <c r="K828" i="22" s="1"/>
  <c r="V829" i="2"/>
  <c r="K829" i="22" s="1"/>
  <c r="V830" i="2"/>
  <c r="K830" i="22" s="1"/>
  <c r="V831" i="2"/>
  <c r="K831" i="22" s="1"/>
  <c r="V832" i="2"/>
  <c r="K832" i="22" s="1"/>
  <c r="V833" i="2"/>
  <c r="K833" i="22" s="1"/>
  <c r="V834" i="2"/>
  <c r="K834" i="22" s="1"/>
  <c r="V835" i="2"/>
  <c r="K835" i="22" s="1"/>
  <c r="V836" i="2"/>
  <c r="K836" i="22" s="1"/>
  <c r="V837" i="2"/>
  <c r="K837" i="22" s="1"/>
  <c r="V838" i="2"/>
  <c r="K838" i="22" s="1"/>
  <c r="V839" i="2"/>
  <c r="K839" i="22" s="1"/>
  <c r="V840" i="2"/>
  <c r="K840" i="22" s="1"/>
  <c r="V841" i="2"/>
  <c r="K841" i="22" s="1"/>
  <c r="V842" i="2"/>
  <c r="K842" i="22" s="1"/>
  <c r="V843" i="2"/>
  <c r="K843" i="22" s="1"/>
  <c r="V844" i="2"/>
  <c r="K844" i="22" s="1"/>
  <c r="V845" i="2"/>
  <c r="K845" i="22" s="1"/>
  <c r="V846" i="2"/>
  <c r="K846" i="22" s="1"/>
  <c r="V847" i="2"/>
  <c r="K847" i="22" s="1"/>
  <c r="V848" i="2"/>
  <c r="K848" i="22" s="1"/>
  <c r="V849" i="2"/>
  <c r="K849" i="22" s="1"/>
  <c r="V850" i="2"/>
  <c r="K850" i="22" s="1"/>
  <c r="V851" i="2"/>
  <c r="K851" i="22" s="1"/>
  <c r="V852" i="2"/>
  <c r="K852" i="22" s="1"/>
  <c r="V853" i="2"/>
  <c r="K853" i="22" s="1"/>
  <c r="V854" i="2"/>
  <c r="K854" i="22" s="1"/>
  <c r="V855" i="2"/>
  <c r="K855" i="22" s="1"/>
  <c r="V856" i="2"/>
  <c r="K856" i="22" s="1"/>
  <c r="V857" i="2"/>
  <c r="K857" i="22" s="1"/>
  <c r="V858" i="2"/>
  <c r="K858" i="22" s="1"/>
  <c r="V859" i="2"/>
  <c r="K859" i="22" s="1"/>
  <c r="V860" i="2"/>
  <c r="K860" i="22" s="1"/>
  <c r="V861" i="2"/>
  <c r="K861" i="22" s="1"/>
  <c r="V862" i="2"/>
  <c r="K862" i="22" s="1"/>
  <c r="V863" i="2"/>
  <c r="K863" i="22" s="1"/>
  <c r="V864" i="2"/>
  <c r="K864" i="22" s="1"/>
  <c r="V865" i="2"/>
  <c r="K865" i="22" s="1"/>
  <c r="V866" i="2"/>
  <c r="K866" i="22" s="1"/>
  <c r="V867" i="2"/>
  <c r="K867" i="22" s="1"/>
  <c r="V868" i="2"/>
  <c r="K868" i="22" s="1"/>
  <c r="V869" i="2"/>
  <c r="K869" i="22" s="1"/>
  <c r="V870" i="2"/>
  <c r="K870" i="22" s="1"/>
  <c r="V871" i="2"/>
  <c r="K871" i="22" s="1"/>
  <c r="V872" i="2"/>
  <c r="K872" i="22" s="1"/>
  <c r="V873" i="2"/>
  <c r="K873" i="22" s="1"/>
  <c r="V874" i="2"/>
  <c r="K874" i="22" s="1"/>
  <c r="V875" i="2"/>
  <c r="K875" i="22" s="1"/>
  <c r="V876" i="2"/>
  <c r="K876" i="22" s="1"/>
  <c r="V877" i="2"/>
  <c r="K877" i="22" s="1"/>
  <c r="V878" i="2"/>
  <c r="K878" i="22" s="1"/>
  <c r="V879" i="2"/>
  <c r="K879" i="22" s="1"/>
  <c r="V880" i="2"/>
  <c r="K880" i="22" s="1"/>
  <c r="V881" i="2"/>
  <c r="K881" i="22" s="1"/>
  <c r="V882" i="2"/>
  <c r="K882" i="22" s="1"/>
  <c r="V883" i="2"/>
  <c r="K883" i="22" s="1"/>
  <c r="V884" i="2"/>
  <c r="K884" i="22" s="1"/>
  <c r="V885" i="2"/>
  <c r="K885" i="22" s="1"/>
  <c r="V886" i="2"/>
  <c r="K886" i="22" s="1"/>
  <c r="V887" i="2"/>
  <c r="K887" i="22" s="1"/>
  <c r="V888" i="2"/>
  <c r="K888" i="22" s="1"/>
  <c r="V889" i="2"/>
  <c r="K889" i="22" s="1"/>
  <c r="V890" i="2"/>
  <c r="K890" i="22" s="1"/>
  <c r="V891" i="2"/>
  <c r="K891" i="22" s="1"/>
  <c r="V892" i="2"/>
  <c r="K892" i="22" s="1"/>
  <c r="V893" i="2"/>
  <c r="K893" i="22" s="1"/>
  <c r="V894" i="2"/>
  <c r="K894" i="22" s="1"/>
  <c r="V895" i="2"/>
  <c r="K895" i="22" s="1"/>
  <c r="V896" i="2"/>
  <c r="K896" i="22" s="1"/>
  <c r="V897" i="2"/>
  <c r="K897" i="22" s="1"/>
  <c r="V898" i="2"/>
  <c r="K898" i="22" s="1"/>
  <c r="V899" i="2"/>
  <c r="K899" i="22" s="1"/>
  <c r="V900" i="2"/>
  <c r="K900" i="22" s="1"/>
  <c r="V901" i="2"/>
  <c r="K901" i="22" s="1"/>
  <c r="V902" i="2"/>
  <c r="K902" i="22" s="1"/>
  <c r="V903" i="2"/>
  <c r="K903" i="22" s="1"/>
  <c r="V904" i="2"/>
  <c r="K904" i="22" s="1"/>
  <c r="V905" i="2"/>
  <c r="K905" i="22" s="1"/>
  <c r="V906" i="2"/>
  <c r="K906" i="22" s="1"/>
  <c r="V907" i="2"/>
  <c r="K907" i="22" s="1"/>
  <c r="V908" i="2"/>
  <c r="K908" i="22" s="1"/>
  <c r="V909" i="2"/>
  <c r="K909" i="22" s="1"/>
  <c r="V910" i="2"/>
  <c r="K910" i="22" s="1"/>
  <c r="V911" i="2"/>
  <c r="K911" i="22" s="1"/>
  <c r="V912" i="2"/>
  <c r="K912" i="22" s="1"/>
  <c r="V913" i="2"/>
  <c r="K913" i="22" s="1"/>
  <c r="V914" i="2"/>
  <c r="K914" i="22" s="1"/>
  <c r="V915" i="2"/>
  <c r="K915" i="22" s="1"/>
  <c r="V916" i="2"/>
  <c r="K916" i="22" s="1"/>
  <c r="V917" i="2"/>
  <c r="K917" i="22" s="1"/>
  <c r="V918" i="2"/>
  <c r="K918" i="22" s="1"/>
  <c r="V919" i="2"/>
  <c r="K919" i="22" s="1"/>
  <c r="V920" i="2"/>
  <c r="K920" i="22" s="1"/>
  <c r="V921" i="2"/>
  <c r="K921" i="22" s="1"/>
  <c r="V922" i="2"/>
  <c r="K922" i="22" s="1"/>
  <c r="V923" i="2"/>
  <c r="K923" i="22" s="1"/>
  <c r="V924" i="2"/>
  <c r="K924" i="22" s="1"/>
  <c r="V925" i="2"/>
  <c r="K925" i="22" s="1"/>
  <c r="V926" i="2"/>
  <c r="K926" i="22" s="1"/>
  <c r="V927" i="2"/>
  <c r="K927" i="22" s="1"/>
  <c r="V928" i="2"/>
  <c r="K928" i="22" s="1"/>
  <c r="V929" i="2"/>
  <c r="K929" i="22" s="1"/>
  <c r="V930" i="2"/>
  <c r="K930" i="22" s="1"/>
  <c r="V931" i="2"/>
  <c r="K931" i="22" s="1"/>
  <c r="V932" i="2"/>
  <c r="K932" i="22" s="1"/>
  <c r="V933" i="2"/>
  <c r="K933" i="22" s="1"/>
  <c r="V934" i="2"/>
  <c r="K934" i="22" s="1"/>
  <c r="V935" i="2"/>
  <c r="K935" i="22" s="1"/>
  <c r="V936" i="2"/>
  <c r="K936" i="22" s="1"/>
  <c r="V937" i="2"/>
  <c r="K937" i="22" s="1"/>
  <c r="V938" i="2"/>
  <c r="K938" i="22" s="1"/>
  <c r="V939" i="2"/>
  <c r="K939" i="22" s="1"/>
  <c r="V940" i="2"/>
  <c r="K940" i="22" s="1"/>
  <c r="V941" i="2"/>
  <c r="K941" i="22" s="1"/>
  <c r="V942" i="2"/>
  <c r="K942" i="22" s="1"/>
  <c r="V943" i="2"/>
  <c r="K943" i="22" s="1"/>
  <c r="V944" i="2"/>
  <c r="K944" i="22" s="1"/>
  <c r="V945" i="2"/>
  <c r="K945" i="22" s="1"/>
  <c r="V946" i="2"/>
  <c r="K946" i="22" s="1"/>
  <c r="V947" i="2"/>
  <c r="K947" i="22" s="1"/>
  <c r="V948" i="2"/>
  <c r="K948" i="22" s="1"/>
  <c r="V949" i="2"/>
  <c r="K949" i="22" s="1"/>
  <c r="V950" i="2"/>
  <c r="K950" i="22" s="1"/>
  <c r="V951" i="2"/>
  <c r="K951" i="22" s="1"/>
  <c r="V952" i="2"/>
  <c r="K952" i="22" s="1"/>
  <c r="V953" i="2"/>
  <c r="K953" i="22" s="1"/>
  <c r="V954" i="2"/>
  <c r="K954" i="22" s="1"/>
  <c r="V955" i="2"/>
  <c r="K955" i="22" s="1"/>
  <c r="V956" i="2"/>
  <c r="K956" i="22" s="1"/>
  <c r="V957" i="2"/>
  <c r="K957" i="22" s="1"/>
  <c r="V958" i="2"/>
  <c r="K958" i="22" s="1"/>
  <c r="V959" i="2"/>
  <c r="K959" i="22" s="1"/>
  <c r="V960" i="2"/>
  <c r="K960" i="22" s="1"/>
  <c r="V961" i="2"/>
  <c r="K961" i="22" s="1"/>
  <c r="V962" i="2"/>
  <c r="K962" i="22" s="1"/>
  <c r="V963" i="2"/>
  <c r="K963" i="22" s="1"/>
  <c r="V964" i="2"/>
  <c r="K964" i="22" s="1"/>
  <c r="V965" i="2"/>
  <c r="K965" i="22" s="1"/>
  <c r="V966" i="2"/>
  <c r="K966" i="22" s="1"/>
  <c r="V967" i="2"/>
  <c r="K967" i="22" s="1"/>
  <c r="V968" i="2"/>
  <c r="K968" i="22" s="1"/>
  <c r="V969" i="2"/>
  <c r="K969" i="22" s="1"/>
  <c r="V970" i="2"/>
  <c r="K970" i="22" s="1"/>
  <c r="V971" i="2"/>
  <c r="K971" i="22" s="1"/>
  <c r="V972" i="2"/>
  <c r="K972" i="22" s="1"/>
  <c r="V973" i="2"/>
  <c r="K973" i="22" s="1"/>
  <c r="V974" i="2"/>
  <c r="K974" i="22" s="1"/>
  <c r="V975" i="2"/>
  <c r="K975" i="22" s="1"/>
  <c r="V976" i="2"/>
  <c r="K976" i="22" s="1"/>
  <c r="V977" i="2"/>
  <c r="K977" i="22" s="1"/>
  <c r="V978" i="2"/>
  <c r="K978" i="22" s="1"/>
  <c r="V979" i="2"/>
  <c r="K979" i="22" s="1"/>
  <c r="V980" i="2"/>
  <c r="K980" i="22" s="1"/>
  <c r="V981" i="2"/>
  <c r="K981" i="22" s="1"/>
  <c r="V982" i="2"/>
  <c r="K982" i="22" s="1"/>
  <c r="V983" i="2"/>
  <c r="K983" i="22" s="1"/>
  <c r="V984" i="2"/>
  <c r="K984" i="22" s="1"/>
  <c r="V985" i="2"/>
  <c r="K985" i="22" s="1"/>
  <c r="V986" i="2"/>
  <c r="K986" i="22" s="1"/>
  <c r="V987" i="2"/>
  <c r="K987" i="22" s="1"/>
  <c r="V988" i="2"/>
  <c r="K988" i="22" s="1"/>
  <c r="V989" i="2"/>
  <c r="K989" i="22" s="1"/>
  <c r="V990" i="2"/>
  <c r="K990" i="22" s="1"/>
  <c r="V991" i="2"/>
  <c r="K991" i="22" s="1"/>
  <c r="V992" i="2"/>
  <c r="K992" i="22" s="1"/>
  <c r="V993" i="2"/>
  <c r="K993" i="22" s="1"/>
  <c r="V994" i="2"/>
  <c r="K994" i="22" s="1"/>
  <c r="V995" i="2"/>
  <c r="K995" i="22" s="1"/>
  <c r="V996" i="2"/>
  <c r="K996" i="22" s="1"/>
  <c r="V997" i="2"/>
  <c r="K997" i="22" s="1"/>
  <c r="V998" i="2"/>
  <c r="K998" i="22" s="1"/>
  <c r="V999" i="2"/>
  <c r="K999" i="22" s="1"/>
  <c r="V1000" i="2"/>
  <c r="K1000" i="22" s="1"/>
  <c r="V1001" i="2"/>
  <c r="K1001" i="22" s="1"/>
  <c r="V1002" i="2"/>
  <c r="K1002" i="22" s="1"/>
  <c r="V1003" i="2"/>
  <c r="K1003" i="22" s="1"/>
  <c r="V1004" i="2"/>
  <c r="K1004" i="22" s="1"/>
  <c r="V1005" i="2"/>
  <c r="K1005" i="22" s="1"/>
  <c r="V1006" i="2"/>
  <c r="K1006" i="22" s="1"/>
  <c r="V1007" i="2"/>
  <c r="K1007" i="22" s="1"/>
  <c r="V1008" i="2"/>
  <c r="K1008" i="22" s="1"/>
  <c r="V1009" i="2"/>
  <c r="K1009" i="22" s="1"/>
  <c r="V1010" i="2"/>
  <c r="K1010" i="22" s="1"/>
  <c r="V1011" i="2"/>
  <c r="K1011" i="22" s="1"/>
  <c r="V1012" i="2"/>
  <c r="K1012" i="22" s="1"/>
  <c r="V1013" i="2"/>
  <c r="K1013" i="22" s="1"/>
  <c r="V1014" i="2"/>
  <c r="K1014" i="22" s="1"/>
  <c r="V1015" i="2"/>
  <c r="K1015" i="22" s="1"/>
  <c r="V1016" i="2"/>
  <c r="K1016" i="22" s="1"/>
  <c r="V1017" i="2"/>
  <c r="K1017" i="22" s="1"/>
  <c r="V1018" i="2"/>
  <c r="K1018" i="22" s="1"/>
  <c r="V1019" i="2"/>
  <c r="K1019" i="22" s="1"/>
  <c r="V1020" i="2"/>
  <c r="K1020" i="22" s="1"/>
  <c r="V1021" i="2"/>
  <c r="K1021" i="22" s="1"/>
  <c r="V1022" i="2"/>
  <c r="K1022" i="22" s="1"/>
  <c r="V1023" i="2"/>
  <c r="K1023" i="22" s="1"/>
  <c r="V1024" i="2"/>
  <c r="K1024" i="22" s="1"/>
  <c r="V1025" i="2"/>
  <c r="K1025" i="22" s="1"/>
  <c r="V1026" i="2"/>
  <c r="K1026" i="22" s="1"/>
  <c r="V1027" i="2"/>
  <c r="K1027" i="22" s="1"/>
  <c r="V1028" i="2"/>
  <c r="K1028" i="22" s="1"/>
  <c r="V1029" i="2"/>
  <c r="K1029" i="22" s="1"/>
  <c r="V1030" i="2"/>
  <c r="K1030" i="22" s="1"/>
  <c r="V1031" i="2"/>
  <c r="K1031" i="22" s="1"/>
  <c r="V1032" i="2"/>
  <c r="K1032" i="22" s="1"/>
  <c r="V1033" i="2"/>
  <c r="K1033" i="22" s="1"/>
  <c r="V1034" i="2"/>
  <c r="K1034" i="22" s="1"/>
  <c r="V1035" i="2"/>
  <c r="K1035" i="22" s="1"/>
  <c r="V1036" i="2"/>
  <c r="K1036" i="22" s="1"/>
  <c r="V1037" i="2"/>
  <c r="K1037" i="22" s="1"/>
  <c r="V1038" i="2"/>
  <c r="K1038" i="22" s="1"/>
  <c r="V1039" i="2"/>
  <c r="K1039" i="22" s="1"/>
  <c r="V1040" i="2"/>
  <c r="K1040" i="22" s="1"/>
  <c r="V1041" i="2"/>
  <c r="K1041" i="22" s="1"/>
  <c r="V1042" i="2"/>
  <c r="K1042" i="22" s="1"/>
  <c r="V1043" i="2"/>
  <c r="K1043" i="22" s="1"/>
  <c r="V1044" i="2"/>
  <c r="K1044" i="22" s="1"/>
  <c r="V1045" i="2"/>
  <c r="K1045" i="22" s="1"/>
  <c r="V1046" i="2"/>
  <c r="K1046" i="22" s="1"/>
  <c r="V1047" i="2"/>
  <c r="K1047" i="22" s="1"/>
  <c r="V1048" i="2"/>
  <c r="K1048" i="22" s="1"/>
  <c r="V1049" i="2"/>
  <c r="K1049" i="22" s="1"/>
  <c r="V1050" i="2"/>
  <c r="K1050" i="22" s="1"/>
  <c r="V1051" i="2"/>
  <c r="K1051" i="22" s="1"/>
  <c r="V1052" i="2"/>
  <c r="K1052" i="22" s="1"/>
  <c r="V1053" i="2"/>
  <c r="K1053" i="22" s="1"/>
  <c r="V1054" i="2"/>
  <c r="K1054" i="22" s="1"/>
  <c r="V1055" i="2"/>
  <c r="K1055" i="22" s="1"/>
  <c r="V1056" i="2"/>
  <c r="K1056" i="22" s="1"/>
  <c r="V1057" i="2"/>
  <c r="K1057" i="22" s="1"/>
  <c r="V1058" i="2"/>
  <c r="K1058" i="22" s="1"/>
  <c r="V1059" i="2"/>
  <c r="K1059" i="22" s="1"/>
  <c r="V1060" i="2"/>
  <c r="K1060" i="22" s="1"/>
  <c r="V1061" i="2"/>
  <c r="K1061" i="22" s="1"/>
  <c r="V1062" i="2"/>
  <c r="K1062" i="22" s="1"/>
  <c r="V1063" i="2"/>
  <c r="K1063" i="22" s="1"/>
  <c r="V1064" i="2"/>
  <c r="K1064" i="22" s="1"/>
  <c r="V1065" i="2"/>
  <c r="K1065" i="22" s="1"/>
  <c r="V1066" i="2"/>
  <c r="K1066" i="22" s="1"/>
  <c r="V1067" i="2"/>
  <c r="K1067" i="22" s="1"/>
  <c r="V1068" i="2"/>
  <c r="K1068" i="22" s="1"/>
  <c r="V1069" i="2"/>
  <c r="K1069" i="22" s="1"/>
  <c r="V1070" i="2"/>
  <c r="K1070" i="22" s="1"/>
  <c r="V1071" i="2"/>
  <c r="K1071" i="22" s="1"/>
  <c r="V1072" i="2"/>
  <c r="K1072" i="22" s="1"/>
  <c r="V1073" i="2"/>
  <c r="K1073" i="22" s="1"/>
  <c r="V1074" i="2"/>
  <c r="K1074" i="22" s="1"/>
  <c r="V1075" i="2"/>
  <c r="K1075" i="22" s="1"/>
  <c r="V1076" i="2"/>
  <c r="K1076" i="22" s="1"/>
  <c r="V1077" i="2"/>
  <c r="K1077" i="22" s="1"/>
  <c r="V1078" i="2"/>
  <c r="K1078" i="22" s="1"/>
  <c r="V1079" i="2"/>
  <c r="K1079" i="22" s="1"/>
  <c r="V1080" i="2"/>
  <c r="K1080" i="22" s="1"/>
  <c r="V1081" i="2"/>
  <c r="K1081" i="22" s="1"/>
  <c r="V1082" i="2"/>
  <c r="K1082" i="22" s="1"/>
  <c r="V1083" i="2"/>
  <c r="K1083" i="22" s="1"/>
  <c r="V1084" i="2"/>
  <c r="K1084" i="22" s="1"/>
  <c r="V1085" i="2"/>
  <c r="K1085" i="22" s="1"/>
  <c r="V1086" i="2"/>
  <c r="K1086" i="22" s="1"/>
  <c r="V1087" i="2"/>
  <c r="K1087" i="22" s="1"/>
  <c r="V1088" i="2"/>
  <c r="K1088" i="22" s="1"/>
  <c r="V1089" i="2"/>
  <c r="K1089" i="22" s="1"/>
  <c r="V1090" i="2"/>
  <c r="K1090" i="22" s="1"/>
  <c r="V1091" i="2"/>
  <c r="K1091" i="22" s="1"/>
  <c r="V1092" i="2"/>
  <c r="K1092" i="22" s="1"/>
  <c r="V1093" i="2"/>
  <c r="K1093" i="22" s="1"/>
  <c r="V1094" i="2"/>
  <c r="K1094" i="22" s="1"/>
  <c r="V1095" i="2"/>
  <c r="K1095" i="22" s="1"/>
  <c r="V1096" i="2"/>
  <c r="K1096" i="22" s="1"/>
  <c r="V1097" i="2"/>
  <c r="K1097" i="22" s="1"/>
  <c r="V1098" i="2"/>
  <c r="K1098" i="22" s="1"/>
  <c r="V1099" i="2"/>
  <c r="K1099" i="22" s="1"/>
  <c r="V1100" i="2"/>
  <c r="K1100" i="22" s="1"/>
  <c r="V1101" i="2"/>
  <c r="K1101" i="22" s="1"/>
  <c r="V1102" i="2"/>
  <c r="K1102" i="22" s="1"/>
  <c r="V1103" i="2"/>
  <c r="K1103" i="22" s="1"/>
  <c r="V1104" i="2"/>
  <c r="K1104" i="22" s="1"/>
  <c r="V1105" i="2"/>
  <c r="K1105" i="22" s="1"/>
  <c r="V1106" i="2"/>
  <c r="K1106" i="22" s="1"/>
  <c r="V1107" i="2"/>
  <c r="K1107" i="22" s="1"/>
  <c r="V1108" i="2"/>
  <c r="K1108" i="22" s="1"/>
  <c r="V1109" i="2"/>
  <c r="K1109" i="22" s="1"/>
  <c r="V1110" i="2"/>
  <c r="K1110" i="22" s="1"/>
  <c r="V1111" i="2"/>
  <c r="K1111" i="22" s="1"/>
  <c r="V1112" i="2"/>
  <c r="K1112" i="22" s="1"/>
  <c r="V1113" i="2"/>
  <c r="K1113" i="22" s="1"/>
  <c r="V1114" i="2"/>
  <c r="K1114" i="22" s="1"/>
  <c r="V1115" i="2"/>
  <c r="K1115" i="22" s="1"/>
  <c r="V1116" i="2"/>
  <c r="K1116" i="22" s="1"/>
  <c r="V1117" i="2"/>
  <c r="K1117" i="22" s="1"/>
  <c r="V1118" i="2"/>
  <c r="K1118" i="22" s="1"/>
  <c r="V1119" i="2"/>
  <c r="K1119" i="22" s="1"/>
  <c r="V1120" i="2"/>
  <c r="K1120" i="22" s="1"/>
  <c r="V1121" i="2"/>
  <c r="K1121" i="22" s="1"/>
  <c r="V1122" i="2"/>
  <c r="K1122" i="22" s="1"/>
  <c r="V1123" i="2"/>
  <c r="K1123" i="22" s="1"/>
  <c r="V1124" i="2"/>
  <c r="K1124" i="22" s="1"/>
  <c r="V1125" i="2"/>
  <c r="K1125" i="22" s="1"/>
  <c r="V1126" i="2"/>
  <c r="K1126" i="22" s="1"/>
  <c r="V1127" i="2"/>
  <c r="K1127" i="22" s="1"/>
  <c r="V1128" i="2"/>
  <c r="K1128" i="22" s="1"/>
  <c r="V1129" i="2"/>
  <c r="K1129" i="22" s="1"/>
  <c r="V1130" i="2"/>
  <c r="K1130" i="22" s="1"/>
  <c r="V1131" i="2"/>
  <c r="K1131" i="22" s="1"/>
  <c r="V1132" i="2"/>
  <c r="K1132" i="22" s="1"/>
  <c r="V1133" i="2"/>
  <c r="K1133" i="22" s="1"/>
  <c r="V1134" i="2"/>
  <c r="K1134" i="22" s="1"/>
  <c r="V1135" i="2"/>
  <c r="K1135" i="22" s="1"/>
  <c r="V1136" i="2"/>
  <c r="K1136" i="22" s="1"/>
  <c r="V1137" i="2"/>
  <c r="K1137" i="22" s="1"/>
  <c r="V1138" i="2"/>
  <c r="K1138" i="22" s="1"/>
  <c r="V1139" i="2"/>
  <c r="K1139" i="22" s="1"/>
  <c r="V1140" i="2"/>
  <c r="K1140" i="22" s="1"/>
  <c r="V1141" i="2"/>
  <c r="K1141" i="22" s="1"/>
  <c r="V1142" i="2"/>
  <c r="K1142" i="22" s="1"/>
  <c r="V1143" i="2"/>
  <c r="K1143" i="22" s="1"/>
  <c r="V1144" i="2"/>
  <c r="K1144" i="22" s="1"/>
  <c r="V1145" i="2"/>
  <c r="K1145" i="22" s="1"/>
  <c r="V1146" i="2"/>
  <c r="K1146" i="22" s="1"/>
  <c r="V1147" i="2"/>
  <c r="K1147" i="22" s="1"/>
  <c r="V1148" i="2"/>
  <c r="K1148" i="22" s="1"/>
  <c r="V1149" i="2"/>
  <c r="K1149" i="22" s="1"/>
  <c r="V1150" i="2"/>
  <c r="K1150" i="22" s="1"/>
  <c r="V1151" i="2"/>
  <c r="K1151" i="22" s="1"/>
  <c r="V1152" i="2"/>
  <c r="K1152" i="22" s="1"/>
  <c r="V1153" i="2"/>
  <c r="K1153" i="22" s="1"/>
  <c r="V1154" i="2"/>
  <c r="K1154" i="22" s="1"/>
  <c r="V1155" i="2"/>
  <c r="K1155" i="22" s="1"/>
  <c r="V1156" i="2"/>
  <c r="K1156" i="22" s="1"/>
  <c r="V1157" i="2"/>
  <c r="K1157" i="22" s="1"/>
  <c r="V1158" i="2"/>
  <c r="K1158" i="22" s="1"/>
  <c r="V1159" i="2"/>
  <c r="K1159" i="22" s="1"/>
  <c r="V1160" i="2"/>
  <c r="K1160" i="22" s="1"/>
  <c r="V1161" i="2"/>
  <c r="K1161" i="22" s="1"/>
  <c r="V1162" i="2"/>
  <c r="K1162" i="22" s="1"/>
  <c r="V1163" i="2"/>
  <c r="K1163" i="22" s="1"/>
  <c r="V1164" i="2"/>
  <c r="K1164" i="22" s="1"/>
  <c r="V1165" i="2"/>
  <c r="K1165" i="22" s="1"/>
  <c r="V1166" i="2"/>
  <c r="K1166" i="22" s="1"/>
  <c r="V1167" i="2"/>
  <c r="K1167" i="22" s="1"/>
  <c r="V1168" i="2"/>
  <c r="K1168" i="22" s="1"/>
  <c r="V1169" i="2"/>
  <c r="K1169" i="22" s="1"/>
  <c r="V1170" i="2"/>
  <c r="K1170" i="22" s="1"/>
  <c r="V1171" i="2"/>
  <c r="K1171" i="22" s="1"/>
  <c r="V1172" i="2"/>
  <c r="K1172" i="22" s="1"/>
  <c r="V1173" i="2"/>
  <c r="K1173" i="22" s="1"/>
  <c r="V1174" i="2"/>
  <c r="K1174" i="22" s="1"/>
  <c r="V1175" i="2"/>
  <c r="K1175" i="22" s="1"/>
  <c r="V1176" i="2"/>
  <c r="K1176" i="22" s="1"/>
  <c r="V1177" i="2"/>
  <c r="K1177" i="22" s="1"/>
  <c r="V1178" i="2"/>
  <c r="K1178" i="22" s="1"/>
  <c r="V1179" i="2"/>
  <c r="K1179" i="22" s="1"/>
  <c r="V1180" i="2"/>
  <c r="K1180" i="22" s="1"/>
  <c r="V1181" i="2"/>
  <c r="K1181" i="22" s="1"/>
  <c r="V1182" i="2"/>
  <c r="K1182" i="22" s="1"/>
  <c r="V1183" i="2"/>
  <c r="K1183" i="22" s="1"/>
  <c r="V1184" i="2"/>
  <c r="K1184" i="22" s="1"/>
  <c r="V1185" i="2"/>
  <c r="K1185" i="22" s="1"/>
  <c r="V1186" i="2"/>
  <c r="K1186" i="22" s="1"/>
  <c r="V1187" i="2"/>
  <c r="K1187" i="22" s="1"/>
  <c r="V1188" i="2"/>
  <c r="K1188" i="22" s="1"/>
  <c r="V1189" i="2"/>
  <c r="K1189" i="22" s="1"/>
  <c r="V1190" i="2"/>
  <c r="K1190" i="22" s="1"/>
  <c r="V1191" i="2"/>
  <c r="K1191" i="22" s="1"/>
  <c r="V1192" i="2"/>
  <c r="K1192" i="22" s="1"/>
  <c r="V1193" i="2"/>
  <c r="K1193" i="22" s="1"/>
  <c r="V1194" i="2"/>
  <c r="K1194" i="22" s="1"/>
  <c r="V1195" i="2"/>
  <c r="K1195" i="22" s="1"/>
  <c r="V1196" i="2"/>
  <c r="K1196" i="22" s="1"/>
  <c r="V1197" i="2"/>
  <c r="K1197" i="22" s="1"/>
  <c r="V1198" i="2"/>
  <c r="K1198" i="22" s="1"/>
  <c r="V1199" i="2"/>
  <c r="K1199" i="22" s="1"/>
  <c r="V1200" i="2"/>
  <c r="K1200" i="22" s="1"/>
  <c r="V1201" i="2"/>
  <c r="K1201" i="22" s="1"/>
  <c r="V1202" i="2"/>
  <c r="K1202" i="22" s="1"/>
  <c r="V1203" i="2"/>
  <c r="K1203" i="22" s="1"/>
  <c r="V1204" i="2"/>
  <c r="K1204" i="22" s="1"/>
  <c r="V1205" i="2"/>
  <c r="K1205" i="22" s="1"/>
  <c r="V1206" i="2"/>
  <c r="K1206" i="22" s="1"/>
  <c r="V1207" i="2"/>
  <c r="K1207" i="22" s="1"/>
  <c r="V1208" i="2"/>
  <c r="K1208" i="22" s="1"/>
  <c r="V1209" i="2"/>
  <c r="K1209" i="22" s="1"/>
  <c r="V1210" i="2"/>
  <c r="K1210" i="22" s="1"/>
  <c r="V1211" i="2"/>
  <c r="K1211" i="22" s="1"/>
  <c r="V1212" i="2"/>
  <c r="K1212" i="22" s="1"/>
  <c r="V1213" i="2"/>
  <c r="K1213" i="22" s="1"/>
  <c r="V1214" i="2"/>
  <c r="K1214" i="22" s="1"/>
  <c r="V1215" i="2"/>
  <c r="K1215" i="22" s="1"/>
  <c r="V1216" i="2"/>
  <c r="K1216" i="22" s="1"/>
  <c r="V1217" i="2"/>
  <c r="K1217" i="22" s="1"/>
  <c r="V1218" i="2"/>
  <c r="K1218" i="22" s="1"/>
  <c r="V1219" i="2"/>
  <c r="K1219" i="22" s="1"/>
  <c r="V1220" i="2"/>
  <c r="K1220" i="22" s="1"/>
  <c r="V1221" i="2"/>
  <c r="K1221" i="22" s="1"/>
  <c r="V1222" i="2"/>
  <c r="K1222" i="22" s="1"/>
  <c r="V1223" i="2"/>
  <c r="K1223" i="22" s="1"/>
  <c r="V1224" i="2"/>
  <c r="K1224" i="22" s="1"/>
  <c r="V1225" i="2"/>
  <c r="K1225" i="22" s="1"/>
  <c r="V1226" i="2"/>
  <c r="K1226" i="22" s="1"/>
  <c r="V1227" i="2"/>
  <c r="K1227" i="22" s="1"/>
  <c r="V1228" i="2"/>
  <c r="K1228" i="22" s="1"/>
  <c r="V1229" i="2"/>
  <c r="K1229" i="22" s="1"/>
  <c r="V1230" i="2"/>
  <c r="K1230" i="22" s="1"/>
  <c r="V1231" i="2"/>
  <c r="K1231" i="22" s="1"/>
  <c r="V1232" i="2"/>
  <c r="K1232" i="22" s="1"/>
  <c r="V1233" i="2"/>
  <c r="K1233" i="22" s="1"/>
  <c r="V1234" i="2"/>
  <c r="K1234" i="22" s="1"/>
  <c r="V1235" i="2"/>
  <c r="K1235" i="22" s="1"/>
  <c r="V1236" i="2"/>
  <c r="K1236" i="22" s="1"/>
  <c r="V1237" i="2"/>
  <c r="K1237" i="22" s="1"/>
  <c r="V1238" i="2"/>
  <c r="K1238" i="22" s="1"/>
  <c r="V1239" i="2"/>
  <c r="K1239" i="22" s="1"/>
  <c r="V1240" i="2"/>
  <c r="K1240" i="22" s="1"/>
  <c r="V1241" i="2"/>
  <c r="K1241" i="22" s="1"/>
  <c r="V1242" i="2"/>
  <c r="K1242" i="22" s="1"/>
  <c r="V1243" i="2"/>
  <c r="K1243" i="22" s="1"/>
  <c r="V1244" i="2"/>
  <c r="K1244" i="22" s="1"/>
  <c r="V1245" i="2"/>
  <c r="K1245" i="22" s="1"/>
  <c r="V1246" i="2"/>
  <c r="K1246" i="22" s="1"/>
  <c r="V1247" i="2"/>
  <c r="K1247" i="22" s="1"/>
  <c r="V1248" i="2"/>
  <c r="K1248" i="22" s="1"/>
  <c r="V1249" i="2"/>
  <c r="K1249" i="22" s="1"/>
  <c r="V1250" i="2"/>
  <c r="K1250" i="22" s="1"/>
  <c r="V1251" i="2"/>
  <c r="K1251" i="22" s="1"/>
  <c r="V1252" i="2"/>
  <c r="K1252" i="22" s="1"/>
  <c r="V1253" i="2"/>
  <c r="K1253" i="22" s="1"/>
  <c r="V1254" i="2"/>
  <c r="K1254" i="22" s="1"/>
  <c r="V1255" i="2"/>
  <c r="K1255" i="22" s="1"/>
  <c r="V1256" i="2"/>
  <c r="K1256" i="22" s="1"/>
  <c r="V1257" i="2"/>
  <c r="K1257" i="22" s="1"/>
  <c r="V1258" i="2"/>
  <c r="K1258" i="22" s="1"/>
  <c r="V1259" i="2"/>
  <c r="K1259" i="22" s="1"/>
  <c r="V1260" i="2"/>
  <c r="K1260" i="22" s="1"/>
  <c r="V1261" i="2"/>
  <c r="K1261" i="22" s="1"/>
  <c r="V1262" i="2"/>
  <c r="K1262" i="22" s="1"/>
  <c r="V1263" i="2"/>
  <c r="K1263" i="22" s="1"/>
  <c r="V1264" i="2"/>
  <c r="K1264" i="22" s="1"/>
  <c r="V1265" i="2"/>
  <c r="K1265" i="22" s="1"/>
  <c r="V1266" i="2"/>
  <c r="K1266" i="22" s="1"/>
  <c r="V1267" i="2"/>
  <c r="K1267" i="22" s="1"/>
  <c r="V1268" i="2"/>
  <c r="K1268" i="22" s="1"/>
  <c r="V1269" i="2"/>
  <c r="K1269" i="22" s="1"/>
  <c r="V1270" i="2"/>
  <c r="K1270" i="22" s="1"/>
  <c r="V1271" i="2"/>
  <c r="K1271" i="22" s="1"/>
  <c r="V1272" i="2"/>
  <c r="K1272" i="22" s="1"/>
  <c r="V1273" i="2"/>
  <c r="K1273" i="22" s="1"/>
  <c r="V1274" i="2"/>
  <c r="K1274" i="22" s="1"/>
  <c r="V1275" i="2"/>
  <c r="K1275" i="22" s="1"/>
  <c r="V1276" i="2"/>
  <c r="K1276" i="22" s="1"/>
  <c r="V1277" i="2"/>
  <c r="K1277" i="22" s="1"/>
  <c r="V1278" i="2"/>
  <c r="K1278" i="22" s="1"/>
  <c r="V1279" i="2"/>
  <c r="K1279" i="22" s="1"/>
  <c r="V1280" i="2"/>
  <c r="K1280" i="22" s="1"/>
  <c r="V1281" i="2"/>
  <c r="K1281" i="22" s="1"/>
  <c r="V1282" i="2"/>
  <c r="K1282" i="22" s="1"/>
  <c r="V1283" i="2"/>
  <c r="K1283" i="22" s="1"/>
  <c r="V1284" i="2"/>
  <c r="K1284" i="22" s="1"/>
  <c r="V1285" i="2"/>
  <c r="K1285" i="22" s="1"/>
  <c r="V1286" i="2"/>
  <c r="K1286" i="22" s="1"/>
  <c r="V1287" i="2"/>
  <c r="K1287" i="22" s="1"/>
  <c r="V1288" i="2"/>
  <c r="K1288" i="22" s="1"/>
  <c r="V1289" i="2"/>
  <c r="K1289" i="22" s="1"/>
  <c r="V1290" i="2"/>
  <c r="K1290" i="22" s="1"/>
  <c r="V1291" i="2"/>
  <c r="K1291" i="22" s="1"/>
  <c r="V1292" i="2"/>
  <c r="K1292" i="22" s="1"/>
  <c r="V1293" i="2"/>
  <c r="K1293" i="22" s="1"/>
  <c r="V1294" i="2"/>
  <c r="K1294" i="22" s="1"/>
  <c r="V1295" i="2"/>
  <c r="K1295" i="22" s="1"/>
  <c r="V1296" i="2"/>
  <c r="K1296" i="22" s="1"/>
  <c r="V1297" i="2"/>
  <c r="K1297" i="22" s="1"/>
  <c r="V1298" i="2"/>
  <c r="K1298" i="22" s="1"/>
  <c r="V1299" i="2"/>
  <c r="K1299" i="22" s="1"/>
  <c r="V1300" i="2"/>
  <c r="K1300" i="22" s="1"/>
  <c r="V1301" i="2"/>
  <c r="K1301" i="22" s="1"/>
  <c r="V1302" i="2"/>
  <c r="K1302" i="22" s="1"/>
  <c r="V1303" i="2"/>
  <c r="K1303" i="22" s="1"/>
  <c r="V1304" i="2"/>
  <c r="K1304" i="22" s="1"/>
  <c r="V1305" i="2"/>
  <c r="K1305" i="22" s="1"/>
  <c r="V1306" i="2"/>
  <c r="K1306" i="22" s="1"/>
  <c r="V1307" i="2"/>
  <c r="K1307" i="22" s="1"/>
  <c r="V1308" i="2"/>
  <c r="K1308" i="22" s="1"/>
  <c r="V1309" i="2"/>
  <c r="K1309" i="22" s="1"/>
  <c r="V1310" i="2"/>
  <c r="K1310" i="22" s="1"/>
  <c r="V1311" i="2"/>
  <c r="K1311" i="22" s="1"/>
  <c r="V1312" i="2"/>
  <c r="K1312" i="22" s="1"/>
  <c r="V1313" i="2"/>
  <c r="K1313" i="22" s="1"/>
  <c r="V1314" i="2"/>
  <c r="K1314" i="22" s="1"/>
  <c r="V1315" i="2"/>
  <c r="K1315" i="22" s="1"/>
  <c r="V1316" i="2"/>
  <c r="K1316" i="22" s="1"/>
  <c r="V1317" i="2"/>
  <c r="K1317" i="22" s="1"/>
  <c r="V1318" i="2"/>
  <c r="K1318" i="22" s="1"/>
  <c r="V1319" i="2"/>
  <c r="K1319" i="22" s="1"/>
  <c r="V1320" i="2"/>
  <c r="K1320" i="22" s="1"/>
  <c r="V1321" i="2"/>
  <c r="K1321" i="22" s="1"/>
  <c r="V1322" i="2"/>
  <c r="K1322" i="22" s="1"/>
  <c r="V1323" i="2"/>
  <c r="K1323" i="22" s="1"/>
  <c r="V1324" i="2"/>
  <c r="K1324" i="22" s="1"/>
  <c r="V1325" i="2"/>
  <c r="K1325" i="22" s="1"/>
  <c r="V1326" i="2"/>
  <c r="K1326" i="22" s="1"/>
  <c r="V1327" i="2"/>
  <c r="K1327" i="22" s="1"/>
  <c r="V1328" i="2"/>
  <c r="K1328" i="22" s="1"/>
  <c r="V1329" i="2"/>
  <c r="K1329" i="22" s="1"/>
  <c r="V1330" i="2"/>
  <c r="K1330" i="22" s="1"/>
  <c r="V1331" i="2"/>
  <c r="K1331" i="22" s="1"/>
  <c r="V1332" i="2"/>
  <c r="K1332" i="22" s="1"/>
  <c r="V1333" i="2"/>
  <c r="K1333" i="22" s="1"/>
  <c r="V1334" i="2"/>
  <c r="K1334" i="22" s="1"/>
  <c r="V1335" i="2"/>
  <c r="K1335" i="22" s="1"/>
  <c r="V1336" i="2"/>
  <c r="K1336" i="22" s="1"/>
  <c r="V1337" i="2"/>
  <c r="K1337" i="22" s="1"/>
  <c r="V1338" i="2"/>
  <c r="K1338" i="22" s="1"/>
  <c r="V1339" i="2"/>
  <c r="K1339" i="22" s="1"/>
  <c r="V1340" i="2"/>
  <c r="K1340" i="22" s="1"/>
  <c r="V1341" i="2"/>
  <c r="K1341" i="22" s="1"/>
  <c r="V1342" i="2"/>
  <c r="K1342" i="22" s="1"/>
  <c r="V1343" i="2"/>
  <c r="K1343" i="22" s="1"/>
  <c r="V1344" i="2"/>
  <c r="K1344" i="22" s="1"/>
  <c r="V1345" i="2"/>
  <c r="K1345" i="22" s="1"/>
  <c r="V1346" i="2"/>
  <c r="K1346" i="22" s="1"/>
  <c r="V1347" i="2"/>
  <c r="K1347" i="22" s="1"/>
  <c r="V1348" i="2"/>
  <c r="K1348" i="22" s="1"/>
  <c r="V1349" i="2"/>
  <c r="K1349" i="22" s="1"/>
  <c r="V1350" i="2"/>
  <c r="K1350" i="22" s="1"/>
  <c r="V1351" i="2"/>
  <c r="K1351" i="22" s="1"/>
  <c r="V1352" i="2"/>
  <c r="K1352" i="22" s="1"/>
  <c r="V1353" i="2"/>
  <c r="K1353" i="22" s="1"/>
  <c r="V1354" i="2"/>
  <c r="K1354" i="22" s="1"/>
  <c r="V1355" i="2"/>
  <c r="K1355" i="22" s="1"/>
  <c r="V1356" i="2"/>
  <c r="K1356" i="22" s="1"/>
  <c r="V1357" i="2"/>
  <c r="K1357" i="22" s="1"/>
  <c r="V1358" i="2"/>
  <c r="K1358" i="22" s="1"/>
  <c r="V1359" i="2"/>
  <c r="K1359" i="22" s="1"/>
  <c r="V1360" i="2"/>
  <c r="K1360" i="22" s="1"/>
  <c r="V1361" i="2"/>
  <c r="K1361" i="22" s="1"/>
  <c r="V1362" i="2"/>
  <c r="K1362" i="22" s="1"/>
  <c r="V1363" i="2"/>
  <c r="K1363" i="22" s="1"/>
  <c r="V1364" i="2"/>
  <c r="K1364" i="22" s="1"/>
  <c r="V1365" i="2"/>
  <c r="K1365" i="22" s="1"/>
  <c r="V1366" i="2"/>
  <c r="K1366" i="22" s="1"/>
  <c r="V1367" i="2"/>
  <c r="K1367" i="22" s="1"/>
  <c r="V1368" i="2"/>
  <c r="K1368" i="22" s="1"/>
  <c r="V1369" i="2"/>
  <c r="K1369" i="22" s="1"/>
  <c r="V1370" i="2"/>
  <c r="K1370" i="22" s="1"/>
  <c r="V1371" i="2"/>
  <c r="K1371" i="22" s="1"/>
  <c r="V1372" i="2"/>
  <c r="K1372" i="22" s="1"/>
  <c r="V1373" i="2"/>
  <c r="K1373" i="22" s="1"/>
  <c r="V1374" i="2"/>
  <c r="K1374" i="22" s="1"/>
  <c r="V1375" i="2"/>
  <c r="K1375" i="22" s="1"/>
  <c r="V1376" i="2"/>
  <c r="K1376" i="22" s="1"/>
  <c r="V1377" i="2"/>
  <c r="K1377" i="22" s="1"/>
  <c r="V1378" i="2"/>
  <c r="K1378" i="22" s="1"/>
  <c r="V1379" i="2"/>
  <c r="K1379" i="22" s="1"/>
  <c r="V1380" i="2"/>
  <c r="K1380" i="22" s="1"/>
  <c r="V1381" i="2"/>
  <c r="K1381" i="22" s="1"/>
  <c r="V1382" i="2"/>
  <c r="K1382" i="22" s="1"/>
  <c r="V1383" i="2"/>
  <c r="K1383" i="22" s="1"/>
  <c r="V1384" i="2"/>
  <c r="K1384" i="22" s="1"/>
  <c r="V1385" i="2"/>
  <c r="K1385" i="22" s="1"/>
  <c r="V1386" i="2"/>
  <c r="K1386" i="22" s="1"/>
  <c r="V1387" i="2"/>
  <c r="K1387" i="22" s="1"/>
  <c r="V1388" i="2"/>
  <c r="K1388" i="22" s="1"/>
  <c r="V1389" i="2"/>
  <c r="K1389" i="22" s="1"/>
  <c r="V1390" i="2"/>
  <c r="K1390" i="22" s="1"/>
  <c r="V1391" i="2"/>
  <c r="K1391" i="22" s="1"/>
  <c r="V1392" i="2"/>
  <c r="K1392" i="22" s="1"/>
  <c r="V1393" i="2"/>
  <c r="K1393" i="22" s="1"/>
  <c r="V1394" i="2"/>
  <c r="K1394" i="22" s="1"/>
  <c r="V1395" i="2"/>
  <c r="K1395" i="22" s="1"/>
  <c r="V1396" i="2"/>
  <c r="K1396" i="22" s="1"/>
  <c r="V1397" i="2"/>
  <c r="K1397" i="22" s="1"/>
  <c r="V1398" i="2"/>
  <c r="K1398" i="22" s="1"/>
  <c r="V1399" i="2"/>
  <c r="K1399" i="22" s="1"/>
  <c r="V1400" i="2"/>
  <c r="K1400" i="22" s="1"/>
  <c r="V1401" i="2"/>
  <c r="K1401" i="22" s="1"/>
  <c r="V1402" i="2"/>
  <c r="K1402" i="22" s="1"/>
  <c r="V1403" i="2"/>
  <c r="K1403" i="22" s="1"/>
  <c r="V1404" i="2"/>
  <c r="K1404" i="22" s="1"/>
  <c r="V1405" i="2"/>
  <c r="K1405" i="22" s="1"/>
  <c r="V1406" i="2"/>
  <c r="K1406" i="22" s="1"/>
  <c r="V1407" i="2"/>
  <c r="K1407" i="22" s="1"/>
  <c r="V1408" i="2"/>
  <c r="K1408" i="22" s="1"/>
  <c r="V1409" i="2"/>
  <c r="K1409" i="22" s="1"/>
  <c r="V1410" i="2"/>
  <c r="K1410" i="22" s="1"/>
  <c r="V1411" i="2"/>
  <c r="K1411" i="22" s="1"/>
  <c r="V1412" i="2"/>
  <c r="K1412" i="22" s="1"/>
  <c r="V1413" i="2"/>
  <c r="K1413" i="22" s="1"/>
  <c r="V1414" i="2"/>
  <c r="K1414" i="22" s="1"/>
  <c r="V1415" i="2"/>
  <c r="K1415" i="22" s="1"/>
  <c r="V1416" i="2"/>
  <c r="K1416" i="22" s="1"/>
  <c r="V1417" i="2"/>
  <c r="K1417" i="22" s="1"/>
  <c r="V1418" i="2"/>
  <c r="K1418" i="22" s="1"/>
  <c r="V1419" i="2"/>
  <c r="K1419" i="22" s="1"/>
  <c r="V1420" i="2"/>
  <c r="K1420" i="22" s="1"/>
  <c r="V1421" i="2"/>
  <c r="K1421" i="22" s="1"/>
  <c r="V1422" i="2"/>
  <c r="K1422" i="22" s="1"/>
  <c r="V1423" i="2"/>
  <c r="K1423" i="22" s="1"/>
  <c r="V1424" i="2"/>
  <c r="K1424" i="22" s="1"/>
  <c r="V1425" i="2"/>
  <c r="K1425" i="22" s="1"/>
  <c r="V1426" i="2"/>
  <c r="K1426" i="22" s="1"/>
  <c r="V1427" i="2"/>
  <c r="K1427" i="22" s="1"/>
  <c r="V1428" i="2"/>
  <c r="K1428" i="22" s="1"/>
  <c r="V1429" i="2"/>
  <c r="K1429" i="22" s="1"/>
  <c r="V1430" i="2"/>
  <c r="K1430" i="22" s="1"/>
  <c r="V1431" i="2"/>
  <c r="K1431" i="22" s="1"/>
  <c r="V1432" i="2"/>
  <c r="K1432" i="22" s="1"/>
  <c r="V1433" i="2"/>
  <c r="K1433" i="22" s="1"/>
  <c r="V1434" i="2"/>
  <c r="K1434" i="22" s="1"/>
  <c r="V1435" i="2"/>
  <c r="K1435" i="22" s="1"/>
  <c r="V1436" i="2"/>
  <c r="K1436" i="22" s="1"/>
  <c r="V1437" i="2"/>
  <c r="K1437" i="22" s="1"/>
  <c r="V1438" i="2"/>
  <c r="K1438" i="22" s="1"/>
  <c r="V1439" i="2"/>
  <c r="K1439" i="22" s="1"/>
  <c r="V1440" i="2"/>
  <c r="K1440" i="22" s="1"/>
  <c r="V1441" i="2"/>
  <c r="K1441" i="22" s="1"/>
  <c r="V1442" i="2"/>
  <c r="K1442" i="22" s="1"/>
  <c r="V1443" i="2"/>
  <c r="K1443" i="22" s="1"/>
  <c r="V1444" i="2"/>
  <c r="K1444" i="22" s="1"/>
  <c r="V1445" i="2"/>
  <c r="K1445" i="22" s="1"/>
  <c r="V1446" i="2"/>
  <c r="K1446" i="22" s="1"/>
  <c r="V1447" i="2"/>
  <c r="K1447" i="22" s="1"/>
  <c r="V1448" i="2"/>
  <c r="K1448" i="22" s="1"/>
  <c r="V1449" i="2"/>
  <c r="K1449" i="22" s="1"/>
  <c r="V1450" i="2"/>
  <c r="K1450" i="22" s="1"/>
  <c r="V1451" i="2"/>
  <c r="K1451" i="22" s="1"/>
  <c r="V1452" i="2"/>
  <c r="K1452" i="22" s="1"/>
  <c r="V1453" i="2"/>
  <c r="K1453" i="22" s="1"/>
  <c r="V1454" i="2"/>
  <c r="K1454" i="22" s="1"/>
  <c r="V1455" i="2"/>
  <c r="K1455" i="22" s="1"/>
  <c r="V1456" i="2"/>
  <c r="K1456" i="22" s="1"/>
  <c r="V1457" i="2"/>
  <c r="K1457" i="22" s="1"/>
  <c r="V1458" i="2"/>
  <c r="K1458" i="22" s="1"/>
  <c r="V1459" i="2"/>
  <c r="K1459" i="22" s="1"/>
  <c r="V1460" i="2"/>
  <c r="K1460" i="22" s="1"/>
  <c r="V1461" i="2"/>
  <c r="K1461" i="22" s="1"/>
  <c r="V1462" i="2"/>
  <c r="K1462" i="22" s="1"/>
  <c r="V1463" i="2"/>
  <c r="K1463" i="22" s="1"/>
  <c r="V1464" i="2"/>
  <c r="K1464" i="22" s="1"/>
  <c r="V1465" i="2"/>
  <c r="K1465" i="22" s="1"/>
  <c r="V1466" i="2"/>
  <c r="K1466" i="22" s="1"/>
  <c r="V1467" i="2"/>
  <c r="K1467" i="22" s="1"/>
  <c r="V1468" i="2"/>
  <c r="K1468" i="22" s="1"/>
  <c r="V1469" i="2"/>
  <c r="K1469" i="22" s="1"/>
  <c r="V1470" i="2"/>
  <c r="K1470" i="22" s="1"/>
  <c r="V1471" i="2"/>
  <c r="K1471" i="22" s="1"/>
  <c r="V1472" i="2"/>
  <c r="K1472" i="22" s="1"/>
  <c r="V1473" i="2"/>
  <c r="K1473" i="22" s="1"/>
  <c r="V1474" i="2"/>
  <c r="K1474" i="22" s="1"/>
  <c r="V1475" i="2"/>
  <c r="K1475" i="22" s="1"/>
  <c r="V1476" i="2"/>
  <c r="K1476" i="22" s="1"/>
  <c r="V1477" i="2"/>
  <c r="K1477" i="22" s="1"/>
  <c r="V1478" i="2"/>
  <c r="K1478" i="22" s="1"/>
  <c r="V1479" i="2"/>
  <c r="K1479" i="22" s="1"/>
  <c r="V1480" i="2"/>
  <c r="K1480" i="22" s="1"/>
  <c r="V1481" i="2"/>
  <c r="K1481" i="22" s="1"/>
  <c r="V1482" i="2"/>
  <c r="K1482" i="22" s="1"/>
  <c r="V1483" i="2"/>
  <c r="K1483" i="22" s="1"/>
  <c r="V1484" i="2"/>
  <c r="K1484" i="22" s="1"/>
  <c r="V1485" i="2"/>
  <c r="K1485" i="22" s="1"/>
  <c r="V1486" i="2"/>
  <c r="K1486" i="22" s="1"/>
  <c r="V1487" i="2"/>
  <c r="K1487" i="22" s="1"/>
  <c r="V1488" i="2"/>
  <c r="K1488" i="22" s="1"/>
  <c r="V1489" i="2"/>
  <c r="K1489" i="22" s="1"/>
  <c r="V1490" i="2"/>
  <c r="K1490" i="22" s="1"/>
  <c r="V1491" i="2"/>
  <c r="K1491" i="22" s="1"/>
  <c r="V1492" i="2"/>
  <c r="K1492" i="22" s="1"/>
  <c r="V1493" i="2"/>
  <c r="K1493" i="22" s="1"/>
  <c r="V1494" i="2"/>
  <c r="K1494" i="22" s="1"/>
  <c r="V1495" i="2"/>
  <c r="K1495" i="22" s="1"/>
  <c r="V1496" i="2"/>
  <c r="K1496" i="22" s="1"/>
  <c r="V1497" i="2"/>
  <c r="K1497" i="22" s="1"/>
  <c r="V1498" i="2"/>
  <c r="K1498" i="22" s="1"/>
  <c r="V1499" i="2"/>
  <c r="K1499" i="22" s="1"/>
  <c r="V1500" i="2"/>
  <c r="K1500" i="22" s="1"/>
  <c r="V1501" i="2"/>
  <c r="K1501" i="22" s="1"/>
  <c r="V1502" i="2"/>
  <c r="K1502" i="22" s="1"/>
  <c r="V1503" i="2"/>
  <c r="K1503" i="22" s="1"/>
  <c r="V1504" i="2"/>
  <c r="K1504" i="22" s="1"/>
  <c r="V1505" i="2"/>
  <c r="K1505" i="22" s="1"/>
  <c r="V1506" i="2"/>
  <c r="K1506" i="22" s="1"/>
  <c r="V1507" i="2"/>
  <c r="K1507" i="22" s="1"/>
  <c r="V1508" i="2"/>
  <c r="K1508" i="22" s="1"/>
  <c r="V1509" i="2"/>
  <c r="K1509" i="22" s="1"/>
  <c r="V1510" i="2"/>
  <c r="K1510" i="22" s="1"/>
  <c r="V1511" i="2"/>
  <c r="K1511" i="22" s="1"/>
  <c r="V1512" i="2"/>
  <c r="K1512" i="22" s="1"/>
  <c r="V1513" i="2"/>
  <c r="K1513" i="22" s="1"/>
  <c r="V1514" i="2"/>
  <c r="K1514" i="22" s="1"/>
  <c r="V1515" i="2"/>
  <c r="K1515" i="22" s="1"/>
  <c r="V1516" i="2"/>
  <c r="K1516" i="22" s="1"/>
  <c r="V1517" i="2"/>
  <c r="K1517" i="22" s="1"/>
  <c r="V1518" i="2"/>
  <c r="K1518" i="22" s="1"/>
  <c r="V1519" i="2"/>
  <c r="K1519" i="22" s="1"/>
  <c r="V1520" i="2"/>
  <c r="K1520" i="22" s="1"/>
  <c r="V1521" i="2"/>
  <c r="K1521" i="22" s="1"/>
  <c r="V1522" i="2"/>
  <c r="K1522" i="22" s="1"/>
  <c r="V1523" i="2"/>
  <c r="K1523" i="22" s="1"/>
  <c r="V1524" i="2"/>
  <c r="K1524" i="22" s="1"/>
  <c r="V1525" i="2"/>
  <c r="K1525" i="22" s="1"/>
  <c r="V1526" i="2"/>
  <c r="K1526" i="22" s="1"/>
  <c r="V1527" i="2"/>
  <c r="K1527" i="22" s="1"/>
  <c r="V1528" i="2"/>
  <c r="K1528" i="22" s="1"/>
  <c r="V1529" i="2"/>
  <c r="K1529" i="22" s="1"/>
  <c r="V1530" i="2"/>
  <c r="K1530" i="22" s="1"/>
  <c r="V1531" i="2"/>
  <c r="K1531" i="22" s="1"/>
  <c r="V1532" i="2"/>
  <c r="K1532" i="22" s="1"/>
  <c r="V1533" i="2"/>
  <c r="K1533" i="22" s="1"/>
  <c r="V1534" i="2"/>
  <c r="K1534" i="22" s="1"/>
  <c r="V1535" i="2"/>
  <c r="K1535" i="22" s="1"/>
  <c r="V1536" i="2"/>
  <c r="K1536" i="22" s="1"/>
  <c r="V1537" i="2"/>
  <c r="K1537" i="22" s="1"/>
  <c r="V1538" i="2"/>
  <c r="K1538" i="22" s="1"/>
  <c r="V1539" i="2"/>
  <c r="K1539" i="22" s="1"/>
  <c r="V1540" i="2"/>
  <c r="K1540" i="22" s="1"/>
  <c r="V1541" i="2"/>
  <c r="K1541" i="22" s="1"/>
  <c r="V1542" i="2"/>
  <c r="K1542" i="22" s="1"/>
  <c r="V1543" i="2"/>
  <c r="K1543" i="22" s="1"/>
  <c r="V1544" i="2"/>
  <c r="K1544" i="22" s="1"/>
  <c r="V1545" i="2"/>
  <c r="K1545" i="22" s="1"/>
  <c r="V1546" i="2"/>
  <c r="K1546" i="22" s="1"/>
  <c r="V1547" i="2"/>
  <c r="K1547" i="22" s="1"/>
  <c r="V1548" i="2"/>
  <c r="K1548" i="22" s="1"/>
  <c r="V1549" i="2"/>
  <c r="K1549" i="22" s="1"/>
  <c r="V1550" i="2"/>
  <c r="K1550" i="22" s="1"/>
  <c r="V1551" i="2"/>
  <c r="K1551" i="22" s="1"/>
  <c r="V1552" i="2"/>
  <c r="K1552" i="22" s="1"/>
  <c r="V1553" i="2"/>
  <c r="K1553" i="22" s="1"/>
  <c r="V1554" i="2"/>
  <c r="K1554" i="22" s="1"/>
  <c r="V1555" i="2"/>
  <c r="K1555" i="22" s="1"/>
  <c r="V1556" i="2"/>
  <c r="K1556" i="22" s="1"/>
  <c r="V1557" i="2"/>
  <c r="K1557" i="22" s="1"/>
  <c r="V1558" i="2"/>
  <c r="K1558" i="22" s="1"/>
  <c r="V1559" i="2"/>
  <c r="K1559" i="22" s="1"/>
  <c r="V1560" i="2"/>
  <c r="K1560" i="22" s="1"/>
  <c r="V1561" i="2"/>
  <c r="K1561" i="22" s="1"/>
  <c r="V1562" i="2"/>
  <c r="K1562" i="22" s="1"/>
  <c r="V1563" i="2"/>
  <c r="K1563" i="22" s="1"/>
  <c r="V1564" i="2"/>
  <c r="K1564" i="22" s="1"/>
  <c r="V1565" i="2"/>
  <c r="K1565" i="22" s="1"/>
  <c r="V1566" i="2"/>
  <c r="K1566" i="22" s="1"/>
  <c r="V1567" i="2"/>
  <c r="K1567" i="22" s="1"/>
  <c r="V1568" i="2"/>
  <c r="K1568" i="22" s="1"/>
  <c r="V1569" i="2"/>
  <c r="K1569" i="22" s="1"/>
  <c r="V1570" i="2"/>
  <c r="K1570" i="22" s="1"/>
  <c r="V1571" i="2"/>
  <c r="K1571" i="22" s="1"/>
  <c r="V1572" i="2"/>
  <c r="K1572" i="22" s="1"/>
  <c r="V1573" i="2"/>
  <c r="K1573" i="22" s="1"/>
  <c r="V1574" i="2"/>
  <c r="K1574" i="22" s="1"/>
  <c r="V1575" i="2"/>
  <c r="K1575" i="22" s="1"/>
  <c r="V1576" i="2"/>
  <c r="K1576" i="22" s="1"/>
  <c r="V1577" i="2"/>
  <c r="K1577" i="22" s="1"/>
  <c r="V1578" i="2"/>
  <c r="K1578" i="22" s="1"/>
  <c r="V1579" i="2"/>
  <c r="K1579" i="22" s="1"/>
  <c r="V1580" i="2"/>
  <c r="K1580" i="22" s="1"/>
  <c r="V1581" i="2"/>
  <c r="K1581" i="22" s="1"/>
  <c r="V1582" i="2"/>
  <c r="K1582" i="22" s="1"/>
  <c r="V1583" i="2"/>
  <c r="K1583" i="22" s="1"/>
  <c r="V1584" i="2"/>
  <c r="K1584" i="22" s="1"/>
  <c r="V1585" i="2"/>
  <c r="K1585" i="22" s="1"/>
  <c r="V1586" i="2"/>
  <c r="K1586" i="22" s="1"/>
  <c r="V1587" i="2"/>
  <c r="K1587" i="22" s="1"/>
  <c r="V1588" i="2"/>
  <c r="K1588" i="22" s="1"/>
  <c r="V1589" i="2"/>
  <c r="K1589" i="22" s="1"/>
  <c r="V1590" i="2"/>
  <c r="K1590" i="22" s="1"/>
  <c r="V1591" i="2"/>
  <c r="K1591" i="22" s="1"/>
  <c r="V1592" i="2"/>
  <c r="K1592" i="22" s="1"/>
  <c r="V1593" i="2"/>
  <c r="K1593" i="22" s="1"/>
  <c r="V1594" i="2"/>
  <c r="K1594" i="22" s="1"/>
  <c r="V1595" i="2"/>
  <c r="K1595" i="22" s="1"/>
  <c r="V1596" i="2"/>
  <c r="K1596" i="22" s="1"/>
  <c r="V1597" i="2"/>
  <c r="K1597" i="22" s="1"/>
  <c r="V1598" i="2"/>
  <c r="K1598" i="22" s="1"/>
  <c r="V1599" i="2"/>
  <c r="K1599" i="22" s="1"/>
  <c r="V1600" i="2"/>
  <c r="K1600" i="22" s="1"/>
  <c r="V1601" i="2"/>
  <c r="K1601" i="22" s="1"/>
  <c r="V1602" i="2"/>
  <c r="K1602" i="22" s="1"/>
  <c r="V1603" i="2"/>
  <c r="K1603" i="22" s="1"/>
  <c r="V1604" i="2"/>
  <c r="K1604" i="22" s="1"/>
  <c r="V1605" i="2"/>
  <c r="K1605" i="22" s="1"/>
  <c r="V1606" i="2"/>
  <c r="K1606" i="22" s="1"/>
  <c r="V1607" i="2"/>
  <c r="K1607" i="22" s="1"/>
  <c r="V1608" i="2"/>
  <c r="K1608" i="22" s="1"/>
  <c r="V1609" i="2"/>
  <c r="K1609" i="22" s="1"/>
  <c r="V1610" i="2"/>
  <c r="K1610" i="22" s="1"/>
  <c r="V1611" i="2"/>
  <c r="K1611" i="22" s="1"/>
  <c r="V1612" i="2"/>
  <c r="K1612" i="22" s="1"/>
  <c r="V1613" i="2"/>
  <c r="K1613" i="22" s="1"/>
  <c r="V1614" i="2"/>
  <c r="K1614" i="22" s="1"/>
  <c r="V1615" i="2"/>
  <c r="K1615" i="22" s="1"/>
  <c r="V1616" i="2"/>
  <c r="K1616" i="22" s="1"/>
  <c r="V1617" i="2"/>
  <c r="K1617" i="22" s="1"/>
  <c r="V1618" i="2"/>
  <c r="K1618" i="22" s="1"/>
  <c r="V1619" i="2"/>
  <c r="K1619" i="22" s="1"/>
  <c r="V1620" i="2"/>
  <c r="K1620" i="22" s="1"/>
  <c r="V1621" i="2"/>
  <c r="K1621" i="22" s="1"/>
  <c r="V1622" i="2"/>
  <c r="K1622" i="22" s="1"/>
  <c r="V1623" i="2"/>
  <c r="K1623" i="22" s="1"/>
  <c r="V1624" i="2"/>
  <c r="K1624" i="22" s="1"/>
  <c r="V1625" i="2"/>
  <c r="K1625" i="22" s="1"/>
  <c r="V1626" i="2"/>
  <c r="K1626" i="22" s="1"/>
  <c r="V1627" i="2"/>
  <c r="K1627" i="22" s="1"/>
  <c r="V1628" i="2"/>
  <c r="K1628" i="22" s="1"/>
  <c r="V1629" i="2"/>
  <c r="K1629" i="22" s="1"/>
  <c r="V1630" i="2"/>
  <c r="K1630" i="22" s="1"/>
  <c r="V1631" i="2"/>
  <c r="K1631" i="22" s="1"/>
  <c r="V1632" i="2"/>
  <c r="K1632" i="22" s="1"/>
  <c r="V1633" i="2"/>
  <c r="K1633" i="22" s="1"/>
  <c r="V1634" i="2"/>
  <c r="K1634" i="22" s="1"/>
  <c r="V1635" i="2"/>
  <c r="K1635" i="22" s="1"/>
  <c r="V1636" i="2"/>
  <c r="K1636" i="22" s="1"/>
  <c r="V1637" i="2"/>
  <c r="K1637" i="22" s="1"/>
  <c r="V1638" i="2"/>
  <c r="K1638" i="22" s="1"/>
  <c r="V1639" i="2"/>
  <c r="K1639" i="22" s="1"/>
  <c r="V1640" i="2"/>
  <c r="K1640" i="22" s="1"/>
  <c r="V1641" i="2"/>
  <c r="K1641" i="22" s="1"/>
  <c r="V1642" i="2"/>
  <c r="K1642" i="22" s="1"/>
  <c r="V1643" i="2"/>
  <c r="K1643" i="22" s="1"/>
  <c r="V1644" i="2"/>
  <c r="K1644" i="22" s="1"/>
  <c r="V1645" i="2"/>
  <c r="K1645" i="22" s="1"/>
  <c r="V1646" i="2"/>
  <c r="K1646" i="22" s="1"/>
  <c r="V1647" i="2"/>
  <c r="K1647" i="22" s="1"/>
  <c r="V1648" i="2"/>
  <c r="K1648" i="22" s="1"/>
  <c r="V1649" i="2"/>
  <c r="K1649" i="22" s="1"/>
  <c r="V1650" i="2"/>
  <c r="K1650" i="22" s="1"/>
  <c r="V1651" i="2"/>
  <c r="K1651" i="22" s="1"/>
  <c r="V1652" i="2"/>
  <c r="K1652" i="22" s="1"/>
  <c r="V1653" i="2"/>
  <c r="K1653" i="22" s="1"/>
  <c r="V1654" i="2"/>
  <c r="K1654" i="22" s="1"/>
  <c r="V1655" i="2"/>
  <c r="K1655" i="22" s="1"/>
  <c r="V1656" i="2"/>
  <c r="K1656" i="22" s="1"/>
  <c r="V1657" i="2"/>
  <c r="K1657" i="22" s="1"/>
  <c r="V1658" i="2"/>
  <c r="K1658" i="22" s="1"/>
  <c r="V1659" i="2"/>
  <c r="K1659" i="22" s="1"/>
  <c r="V1660" i="2"/>
  <c r="K1660" i="22" s="1"/>
  <c r="V1661" i="2"/>
  <c r="K1661" i="22" s="1"/>
  <c r="V1662" i="2"/>
  <c r="K1662" i="22" s="1"/>
  <c r="V1663" i="2"/>
  <c r="K1663" i="22" s="1"/>
  <c r="V1664" i="2"/>
  <c r="K1664" i="22" s="1"/>
  <c r="V1665" i="2"/>
  <c r="K1665" i="22" s="1"/>
  <c r="V1666" i="2"/>
  <c r="K1666" i="22" s="1"/>
  <c r="V1667" i="2"/>
  <c r="K1667" i="22" s="1"/>
  <c r="V1668" i="2"/>
  <c r="K1668" i="22" s="1"/>
  <c r="V1669" i="2"/>
  <c r="K1669" i="22" s="1"/>
  <c r="V1670" i="2"/>
  <c r="K1670" i="22" s="1"/>
  <c r="V1671" i="2"/>
  <c r="K1671" i="22" s="1"/>
  <c r="V1672" i="2"/>
  <c r="K1672" i="22" s="1"/>
  <c r="V1673" i="2"/>
  <c r="K1673" i="22" s="1"/>
  <c r="V1674" i="2"/>
  <c r="K1674" i="22" s="1"/>
  <c r="V1675" i="2"/>
  <c r="K1675" i="22" s="1"/>
  <c r="V1676" i="2"/>
  <c r="K1676" i="22" s="1"/>
  <c r="V1677" i="2"/>
  <c r="K1677" i="22" s="1"/>
  <c r="V1678" i="2"/>
  <c r="K1678" i="22" s="1"/>
  <c r="V1679" i="2"/>
  <c r="K1679" i="22" s="1"/>
  <c r="V1680" i="2"/>
  <c r="K1680" i="22" s="1"/>
  <c r="V1681" i="2"/>
  <c r="K1681" i="22" s="1"/>
  <c r="V1682" i="2"/>
  <c r="K1682" i="22" s="1"/>
  <c r="V1683" i="2"/>
  <c r="K1683" i="22" s="1"/>
  <c r="V1684" i="2"/>
  <c r="K1684" i="22" s="1"/>
  <c r="V1685" i="2"/>
  <c r="K1685" i="22" s="1"/>
  <c r="V1686" i="2"/>
  <c r="K1686" i="22" s="1"/>
  <c r="V1687" i="2"/>
  <c r="K1687" i="22" s="1"/>
  <c r="V1688" i="2"/>
  <c r="K1688" i="22" s="1"/>
  <c r="V1689" i="2"/>
  <c r="K1689" i="22" s="1"/>
  <c r="V1690" i="2"/>
  <c r="K1690" i="22" s="1"/>
  <c r="V1691" i="2"/>
  <c r="K1691" i="22" s="1"/>
  <c r="V1692" i="2"/>
  <c r="K1692" i="22" s="1"/>
  <c r="V1693" i="2"/>
  <c r="K1693" i="22" s="1"/>
  <c r="V1694" i="2"/>
  <c r="K1694" i="22" s="1"/>
  <c r="V1695" i="2"/>
  <c r="K1695" i="22" s="1"/>
  <c r="V1696" i="2"/>
  <c r="K1696" i="22" s="1"/>
  <c r="V1697" i="2"/>
  <c r="K1697" i="22" s="1"/>
  <c r="V1698" i="2"/>
  <c r="K1698" i="22" s="1"/>
  <c r="V1699" i="2"/>
  <c r="K1699" i="22" s="1"/>
  <c r="V1700" i="2"/>
  <c r="K1700" i="22" s="1"/>
  <c r="V1701" i="2"/>
  <c r="K1701" i="22" s="1"/>
  <c r="V1702" i="2"/>
  <c r="K1702" i="22" s="1"/>
  <c r="V1703" i="2"/>
  <c r="K1703" i="22" s="1"/>
  <c r="V1704" i="2"/>
  <c r="K1704" i="22" s="1"/>
  <c r="V1705" i="2"/>
  <c r="K1705" i="22" s="1"/>
  <c r="V1706" i="2"/>
  <c r="K1706" i="22" s="1"/>
  <c r="V1707" i="2"/>
  <c r="K1707" i="22" s="1"/>
  <c r="V1708" i="2"/>
  <c r="K1708" i="22" s="1"/>
  <c r="V1709" i="2"/>
  <c r="K1709" i="22" s="1"/>
  <c r="V1710" i="2"/>
  <c r="K1710" i="22" s="1"/>
  <c r="V1711" i="2"/>
  <c r="K1711" i="22" s="1"/>
  <c r="V1712" i="2"/>
  <c r="K1712" i="22" s="1"/>
  <c r="V1713" i="2"/>
  <c r="K1713" i="22" s="1"/>
  <c r="V1714" i="2"/>
  <c r="K1714" i="22" s="1"/>
  <c r="V1715" i="2"/>
  <c r="K1715" i="22" s="1"/>
  <c r="V1716" i="2"/>
  <c r="K1716" i="22" s="1"/>
  <c r="V1717" i="2"/>
  <c r="K1717" i="22" s="1"/>
  <c r="V1718" i="2"/>
  <c r="K1718" i="22" s="1"/>
  <c r="V1719" i="2"/>
  <c r="K1719" i="22" s="1"/>
  <c r="V1720" i="2"/>
  <c r="K1720" i="22" s="1"/>
  <c r="V1721" i="2"/>
  <c r="K1721" i="22" s="1"/>
  <c r="V1722" i="2"/>
  <c r="K1722" i="22" s="1"/>
  <c r="V1723" i="2"/>
  <c r="K1723" i="22" s="1"/>
  <c r="V1724" i="2"/>
  <c r="K1724" i="22" s="1"/>
  <c r="V1725" i="2"/>
  <c r="K1725" i="22" s="1"/>
  <c r="V1726" i="2"/>
  <c r="K1726" i="22" s="1"/>
  <c r="V1727" i="2"/>
  <c r="K1727" i="22" s="1"/>
  <c r="V1728" i="2"/>
  <c r="K1728" i="22" s="1"/>
  <c r="V1729" i="2"/>
  <c r="K1729" i="22" s="1"/>
  <c r="V1730" i="2"/>
  <c r="K1730" i="22" s="1"/>
  <c r="V1731" i="2"/>
  <c r="K1731" i="22" s="1"/>
  <c r="V1732" i="2"/>
  <c r="K1732" i="22" s="1"/>
  <c r="V1733" i="2"/>
  <c r="K1733" i="22" s="1"/>
  <c r="V1734" i="2"/>
  <c r="K1734" i="22" s="1"/>
  <c r="V1735" i="2"/>
  <c r="K1735" i="22" s="1"/>
  <c r="V1736" i="2"/>
  <c r="K1736" i="22" s="1"/>
  <c r="V1737" i="2"/>
  <c r="K1737" i="22" s="1"/>
  <c r="V1738" i="2"/>
  <c r="K1738" i="22" s="1"/>
  <c r="V1739" i="2"/>
  <c r="K1739" i="22" s="1"/>
  <c r="V1740" i="2"/>
  <c r="K1740" i="22" s="1"/>
  <c r="V1741" i="2"/>
  <c r="K1741" i="22" s="1"/>
  <c r="V1742" i="2"/>
  <c r="K1742" i="22" s="1"/>
  <c r="V1743" i="2"/>
  <c r="K1743" i="22" s="1"/>
  <c r="V1744" i="2"/>
  <c r="K1744" i="22" s="1"/>
  <c r="V1745" i="2"/>
  <c r="K1745" i="22" s="1"/>
  <c r="V1746" i="2"/>
  <c r="K1746" i="22" s="1"/>
  <c r="V1747" i="2"/>
  <c r="K1747" i="22" s="1"/>
  <c r="V1748" i="2"/>
  <c r="K1748" i="22" s="1"/>
  <c r="V1749" i="2"/>
  <c r="K1749" i="22" s="1"/>
  <c r="V1750" i="2"/>
  <c r="K1750" i="22" s="1"/>
  <c r="V1751" i="2"/>
  <c r="K1751" i="22" s="1"/>
  <c r="V1752" i="2"/>
  <c r="K1752" i="22" s="1"/>
  <c r="V1753" i="2"/>
  <c r="K1753" i="22" s="1"/>
  <c r="V1754" i="2"/>
  <c r="K1754" i="22" s="1"/>
  <c r="V1755" i="2"/>
  <c r="K1755" i="22" s="1"/>
  <c r="V1756" i="2"/>
  <c r="K1756" i="22" s="1"/>
  <c r="V1757" i="2"/>
  <c r="K1757" i="22" s="1"/>
  <c r="V1758" i="2"/>
  <c r="K1758" i="22" s="1"/>
  <c r="V1759" i="2"/>
  <c r="K1759" i="22" s="1"/>
  <c r="V1760" i="2"/>
  <c r="K1760" i="22" s="1"/>
  <c r="V1761" i="2"/>
  <c r="K1761" i="22" s="1"/>
  <c r="V1762" i="2"/>
  <c r="K1762" i="22" s="1"/>
  <c r="V1763" i="2"/>
  <c r="K1763" i="22" s="1"/>
  <c r="V1764" i="2"/>
  <c r="K1764" i="22" s="1"/>
  <c r="V1765" i="2"/>
  <c r="K1765" i="22" s="1"/>
  <c r="V1766" i="2"/>
  <c r="K1766" i="22" s="1"/>
  <c r="V1767" i="2"/>
  <c r="K1767" i="22" s="1"/>
  <c r="V1768" i="2"/>
  <c r="K1768" i="22" s="1"/>
  <c r="V1769" i="2"/>
  <c r="K1769" i="22" s="1"/>
  <c r="V1770" i="2"/>
  <c r="K1770" i="22" s="1"/>
  <c r="V1771" i="2"/>
  <c r="K1771" i="22" s="1"/>
  <c r="V1772" i="2"/>
  <c r="K1772" i="22" s="1"/>
  <c r="V1773" i="2"/>
  <c r="K1773" i="22" s="1"/>
  <c r="V1774" i="2"/>
  <c r="K1774" i="22" s="1"/>
  <c r="V1775" i="2"/>
  <c r="K1775" i="22" s="1"/>
  <c r="V1776" i="2"/>
  <c r="K1776" i="22" s="1"/>
  <c r="V1777" i="2"/>
  <c r="K1777" i="22" s="1"/>
  <c r="V1778" i="2"/>
  <c r="K1778" i="22" s="1"/>
  <c r="V1779" i="2"/>
  <c r="K1779" i="22" s="1"/>
  <c r="V1780" i="2"/>
  <c r="K1780" i="22" s="1"/>
  <c r="V1781" i="2"/>
  <c r="K1781" i="22" s="1"/>
  <c r="V1782" i="2"/>
  <c r="K1782" i="22" s="1"/>
  <c r="V1783" i="2"/>
  <c r="K1783" i="22" s="1"/>
  <c r="V1784" i="2"/>
  <c r="K1784" i="22" s="1"/>
  <c r="V1785" i="2"/>
  <c r="K1785" i="22" s="1"/>
  <c r="V1786" i="2"/>
  <c r="K1786" i="22" s="1"/>
  <c r="V1787" i="2"/>
  <c r="K1787" i="22" s="1"/>
  <c r="V1788" i="2"/>
  <c r="K1788" i="22" s="1"/>
  <c r="V1789" i="2"/>
  <c r="K1789" i="22" s="1"/>
  <c r="V1790" i="2"/>
  <c r="K1790" i="22" s="1"/>
  <c r="V1791" i="2"/>
  <c r="K1791" i="22" s="1"/>
  <c r="V1792" i="2"/>
  <c r="K1792" i="22" s="1"/>
  <c r="V1793" i="2"/>
  <c r="K1793" i="22" s="1"/>
  <c r="V1794" i="2"/>
  <c r="K1794" i="22" s="1"/>
  <c r="V1795" i="2"/>
  <c r="K1795" i="22" s="1"/>
  <c r="V1796" i="2"/>
  <c r="K1796" i="22" s="1"/>
  <c r="V1797" i="2"/>
  <c r="K1797" i="22" s="1"/>
  <c r="V1798" i="2"/>
  <c r="K1798" i="22" s="1"/>
  <c r="V1799" i="2"/>
  <c r="K1799" i="22" s="1"/>
  <c r="V1800" i="2"/>
  <c r="K1800" i="22" s="1"/>
  <c r="V1801" i="2"/>
  <c r="K1801" i="22" s="1"/>
  <c r="V1802" i="2"/>
  <c r="K1802" i="22" s="1"/>
  <c r="V1803" i="2"/>
  <c r="K1803" i="22" s="1"/>
  <c r="V1804" i="2"/>
  <c r="K1804" i="22" s="1"/>
  <c r="V1805" i="2"/>
  <c r="K1805" i="22" s="1"/>
  <c r="V1806" i="2"/>
  <c r="K1806" i="22" s="1"/>
  <c r="V1807" i="2"/>
  <c r="K1807" i="22" s="1"/>
  <c r="V1808" i="2"/>
  <c r="K1808" i="22" s="1"/>
  <c r="V1809" i="2"/>
  <c r="K1809" i="22" s="1"/>
  <c r="V1810" i="2"/>
  <c r="K1810" i="22" s="1"/>
  <c r="V1811" i="2"/>
  <c r="K1811" i="22" s="1"/>
  <c r="V1812" i="2"/>
  <c r="K1812" i="22" s="1"/>
  <c r="V1813" i="2"/>
  <c r="K1813" i="22" s="1"/>
  <c r="V1814" i="2"/>
  <c r="K1814" i="22" s="1"/>
  <c r="V1815" i="2"/>
  <c r="K1815" i="22" s="1"/>
  <c r="V1816" i="2"/>
  <c r="K1816" i="22" s="1"/>
  <c r="V1817" i="2"/>
  <c r="K1817" i="22" s="1"/>
  <c r="V1818" i="2"/>
  <c r="K1818" i="22" s="1"/>
  <c r="V1819" i="2"/>
  <c r="K1819" i="22" s="1"/>
  <c r="V1820" i="2"/>
  <c r="K1820" i="22" s="1"/>
  <c r="V1821" i="2"/>
  <c r="K1821" i="22" s="1"/>
  <c r="V1822" i="2"/>
  <c r="K1822" i="22" s="1"/>
  <c r="V1823" i="2"/>
  <c r="K1823" i="22" s="1"/>
  <c r="V1824" i="2"/>
  <c r="K1824" i="22" s="1"/>
  <c r="V1825" i="2"/>
  <c r="K1825" i="22" s="1"/>
  <c r="V1826" i="2"/>
  <c r="K1826" i="22" s="1"/>
  <c r="V1827" i="2"/>
  <c r="K1827" i="22" s="1"/>
  <c r="V1828" i="2"/>
  <c r="K1828" i="22" s="1"/>
  <c r="V1829" i="2"/>
  <c r="K1829" i="22" s="1"/>
  <c r="V1830" i="2"/>
  <c r="K1830" i="22" s="1"/>
  <c r="V1831" i="2"/>
  <c r="K1831" i="22" s="1"/>
  <c r="V1832" i="2"/>
  <c r="K1832" i="22" s="1"/>
  <c r="V1833" i="2"/>
  <c r="K1833" i="22" s="1"/>
  <c r="V1834" i="2"/>
  <c r="K1834" i="22" s="1"/>
  <c r="V1835" i="2"/>
  <c r="K1835" i="22" s="1"/>
  <c r="V1836" i="2"/>
  <c r="K1836" i="22" s="1"/>
  <c r="V1837" i="2"/>
  <c r="K1837" i="22" s="1"/>
  <c r="V1838" i="2"/>
  <c r="K1838" i="22" s="1"/>
  <c r="V1839" i="2"/>
  <c r="K1839" i="22" s="1"/>
  <c r="V1840" i="2"/>
  <c r="K1840" i="22" s="1"/>
  <c r="V1841" i="2"/>
  <c r="K1841" i="22" s="1"/>
  <c r="V1842" i="2"/>
  <c r="K1842" i="22" s="1"/>
  <c r="V1843" i="2"/>
  <c r="K1843" i="22" s="1"/>
  <c r="V1844" i="2"/>
  <c r="K1844" i="22" s="1"/>
  <c r="V1845" i="2"/>
  <c r="K1845" i="22" s="1"/>
  <c r="V1846" i="2"/>
  <c r="K1846" i="22" s="1"/>
  <c r="V1847" i="2"/>
  <c r="K1847" i="22" s="1"/>
  <c r="V1848" i="2"/>
  <c r="K1848" i="22" s="1"/>
  <c r="V1849" i="2"/>
  <c r="K1849" i="22" s="1"/>
  <c r="V1850" i="2"/>
  <c r="K1850" i="22" s="1"/>
  <c r="V1851" i="2"/>
  <c r="K1851" i="22" s="1"/>
  <c r="V1852" i="2"/>
  <c r="K1852" i="22" s="1"/>
  <c r="V1853" i="2"/>
  <c r="K1853" i="22" s="1"/>
  <c r="V1854" i="2"/>
  <c r="K1854" i="22" s="1"/>
  <c r="V1855" i="2"/>
  <c r="K1855" i="22" s="1"/>
  <c r="V1856" i="2"/>
  <c r="K1856" i="22" s="1"/>
  <c r="V1857" i="2"/>
  <c r="K1857" i="22" s="1"/>
  <c r="V1858" i="2"/>
  <c r="K1858" i="22" s="1"/>
  <c r="V1859" i="2"/>
  <c r="K1859" i="22" s="1"/>
  <c r="V1860" i="2"/>
  <c r="K1860" i="22" s="1"/>
  <c r="V1861" i="2"/>
  <c r="K1861" i="22" s="1"/>
  <c r="V1862" i="2"/>
  <c r="K1862" i="22" s="1"/>
  <c r="V1863" i="2"/>
  <c r="K1863" i="22" s="1"/>
  <c r="V1864" i="2"/>
  <c r="K1864" i="22" s="1"/>
  <c r="V1865" i="2"/>
  <c r="K1865" i="22" s="1"/>
  <c r="V1866" i="2"/>
  <c r="K1866" i="22" s="1"/>
  <c r="V1867" i="2"/>
  <c r="K1867" i="22" s="1"/>
  <c r="V1868" i="2"/>
  <c r="K1868" i="22" s="1"/>
  <c r="V1869" i="2"/>
  <c r="K1869" i="22" s="1"/>
  <c r="V1870" i="2"/>
  <c r="K1870" i="22" s="1"/>
  <c r="V1871" i="2"/>
  <c r="K1871" i="22" s="1"/>
  <c r="V1872" i="2"/>
  <c r="K1872" i="22" s="1"/>
  <c r="V1873" i="2"/>
  <c r="K1873" i="22" s="1"/>
  <c r="V1874" i="2"/>
  <c r="K1874" i="22" s="1"/>
  <c r="V1875" i="2"/>
  <c r="K1875" i="22" s="1"/>
  <c r="V1876" i="2"/>
  <c r="K1876" i="22" s="1"/>
  <c r="V1877" i="2"/>
  <c r="K1877" i="22" s="1"/>
  <c r="V1878" i="2"/>
  <c r="K1878" i="22" s="1"/>
  <c r="V1879" i="2"/>
  <c r="K1879" i="22" s="1"/>
  <c r="V1880" i="2"/>
  <c r="K1880" i="22" s="1"/>
  <c r="V1881" i="2"/>
  <c r="K1881" i="22" s="1"/>
  <c r="V1882" i="2"/>
  <c r="K1882" i="22" s="1"/>
  <c r="V1883" i="2"/>
  <c r="K1883" i="22" s="1"/>
  <c r="V1884" i="2"/>
  <c r="K1884" i="22" s="1"/>
  <c r="V1885" i="2"/>
  <c r="K1885" i="22" s="1"/>
  <c r="V1886" i="2"/>
  <c r="K1886" i="22" s="1"/>
  <c r="V1887" i="2"/>
  <c r="K1887" i="22" s="1"/>
  <c r="V1888" i="2"/>
  <c r="K1888" i="22" s="1"/>
  <c r="V1889" i="2"/>
  <c r="K1889" i="22" s="1"/>
  <c r="V1890" i="2"/>
  <c r="K1890" i="22" s="1"/>
  <c r="V1891" i="2"/>
  <c r="K1891" i="22" s="1"/>
  <c r="V1892" i="2"/>
  <c r="K1892" i="22" s="1"/>
  <c r="V1893" i="2"/>
  <c r="K1893" i="22" s="1"/>
  <c r="V1894" i="2"/>
  <c r="K1894" i="22" s="1"/>
  <c r="V1895" i="2"/>
  <c r="K1895" i="22" s="1"/>
  <c r="V1896" i="2"/>
  <c r="K1896" i="22" s="1"/>
  <c r="V1897" i="2"/>
  <c r="K1897" i="22" s="1"/>
  <c r="V1898" i="2"/>
  <c r="K1898" i="22" s="1"/>
  <c r="V1899" i="2"/>
  <c r="K1899" i="22" s="1"/>
  <c r="V1900" i="2"/>
  <c r="K1900" i="22" s="1"/>
  <c r="V1901" i="2"/>
  <c r="K1901" i="22" s="1"/>
  <c r="V1902" i="2"/>
  <c r="K1902" i="22" s="1"/>
  <c r="V1903" i="2"/>
  <c r="K1903" i="22" s="1"/>
  <c r="V1904" i="2"/>
  <c r="K1904" i="22" s="1"/>
  <c r="V1905" i="2"/>
  <c r="K1905" i="22" s="1"/>
  <c r="V1906" i="2"/>
  <c r="K1906" i="22" s="1"/>
  <c r="V1907" i="2"/>
  <c r="K1907" i="22" s="1"/>
  <c r="V1908" i="2"/>
  <c r="K1908" i="22" s="1"/>
  <c r="V1909" i="2"/>
  <c r="K1909" i="22" s="1"/>
  <c r="V1910" i="2"/>
  <c r="K1910" i="22" s="1"/>
  <c r="V1911" i="2"/>
  <c r="K1911" i="22" s="1"/>
  <c r="V1912" i="2"/>
  <c r="K1912" i="22" s="1"/>
  <c r="V1913" i="2"/>
  <c r="K1913" i="22" s="1"/>
  <c r="V1914" i="2"/>
  <c r="K1914" i="22" s="1"/>
  <c r="V1915" i="2"/>
  <c r="K1915" i="22" s="1"/>
  <c r="V1916" i="2"/>
  <c r="K1916" i="22" s="1"/>
  <c r="V1917" i="2"/>
  <c r="K1917" i="22" s="1"/>
  <c r="V1918" i="2"/>
  <c r="K1918" i="22" s="1"/>
  <c r="V1919" i="2"/>
  <c r="K1919" i="22" s="1"/>
  <c r="V1920" i="2"/>
  <c r="K1920" i="22" s="1"/>
  <c r="V1921" i="2"/>
  <c r="K1921" i="22" s="1"/>
  <c r="V1922" i="2"/>
  <c r="K1922" i="22" s="1"/>
  <c r="V1923" i="2"/>
  <c r="K1923" i="22" s="1"/>
  <c r="V1924" i="2"/>
  <c r="K1924" i="22" s="1"/>
  <c r="V1925" i="2"/>
  <c r="K1925" i="22" s="1"/>
  <c r="V1926" i="2"/>
  <c r="K1926" i="22" s="1"/>
  <c r="V1927" i="2"/>
  <c r="K1927" i="22" s="1"/>
  <c r="V1928" i="2"/>
  <c r="K1928" i="22" s="1"/>
  <c r="V1929" i="2"/>
  <c r="K1929" i="22" s="1"/>
  <c r="V1930" i="2"/>
  <c r="K1930" i="22" s="1"/>
  <c r="V1931" i="2"/>
  <c r="K1931" i="22" s="1"/>
  <c r="V1932" i="2"/>
  <c r="K1932" i="22" s="1"/>
  <c r="V1933" i="2"/>
  <c r="K1933" i="22" s="1"/>
  <c r="V1934" i="2"/>
  <c r="K1934" i="22" s="1"/>
  <c r="V1935" i="2"/>
  <c r="K1935" i="22" s="1"/>
  <c r="V1936" i="2"/>
  <c r="K1936" i="22" s="1"/>
  <c r="V1937" i="2"/>
  <c r="K1937" i="22" s="1"/>
  <c r="V1938" i="2"/>
  <c r="K1938" i="22" s="1"/>
  <c r="V1939" i="2"/>
  <c r="K1939" i="22" s="1"/>
  <c r="V1940" i="2"/>
  <c r="K1940" i="22" s="1"/>
  <c r="V1941" i="2"/>
  <c r="K1941" i="22" s="1"/>
  <c r="V1942" i="2"/>
  <c r="K1942" i="22" s="1"/>
  <c r="V1943" i="2"/>
  <c r="K1943" i="22" s="1"/>
  <c r="V1944" i="2"/>
  <c r="K1944" i="22" s="1"/>
  <c r="V1945" i="2"/>
  <c r="K1945" i="22" s="1"/>
  <c r="V1946" i="2"/>
  <c r="K1946" i="22" s="1"/>
  <c r="V1947" i="2"/>
  <c r="K1947" i="22" s="1"/>
  <c r="V1948" i="2"/>
  <c r="K1948" i="22" s="1"/>
  <c r="V1949" i="2"/>
  <c r="K1949" i="22" s="1"/>
  <c r="V1950" i="2"/>
  <c r="K1950" i="22" s="1"/>
  <c r="V1951" i="2"/>
  <c r="K1951" i="22" s="1"/>
  <c r="V1956" i="2"/>
  <c r="V1957" i="2"/>
  <c r="K1953" i="22" s="1"/>
  <c r="V1960" i="2"/>
  <c r="K1954" i="22" s="1"/>
  <c r="V1961" i="2"/>
  <c r="V1962" i="2"/>
  <c r="K1955" i="22" s="1"/>
  <c r="V1967" i="2"/>
  <c r="K1956" i="22" s="1"/>
  <c r="V1971" i="2"/>
  <c r="K1957" i="22" s="1"/>
  <c r="V1974" i="2"/>
  <c r="V1977" i="2"/>
  <c r="K1958" i="22" s="1"/>
  <c r="V1982" i="2"/>
  <c r="V1983" i="2"/>
  <c r="V1987" i="2"/>
  <c r="K1959" i="22" s="1"/>
  <c r="V1988" i="2"/>
  <c r="K1960" i="22" s="1"/>
  <c r="V1993" i="2"/>
  <c r="V1994" i="2"/>
  <c r="K1961" i="22" s="1"/>
  <c r="V1996" i="2"/>
  <c r="K1962" i="22" s="1"/>
  <c r="V1997" i="2"/>
  <c r="K1963" i="22" s="1"/>
  <c r="V1999" i="2"/>
  <c r="V2001" i="2"/>
  <c r="K1964" i="22" s="1"/>
  <c r="U4" i="2"/>
  <c r="W4" i="2" s="1"/>
  <c r="U5" i="2"/>
  <c r="W5" i="2" s="1"/>
  <c r="U6" i="2"/>
  <c r="W6" i="2" s="1"/>
  <c r="U8" i="2"/>
  <c r="W8" i="2" s="1"/>
  <c r="U9" i="2"/>
  <c r="W9" i="2" s="1"/>
  <c r="U10" i="2"/>
  <c r="W10" i="2" s="1"/>
  <c r="U11" i="2"/>
  <c r="W11" i="2" s="1"/>
  <c r="U12" i="2"/>
  <c r="W12" i="2" s="1"/>
  <c r="U13" i="2"/>
  <c r="W13" i="2" s="1"/>
  <c r="U14" i="2"/>
  <c r="W14" i="2" s="1"/>
  <c r="U15" i="2"/>
  <c r="W15" i="2" s="1"/>
  <c r="U16" i="2"/>
  <c r="W16" i="2" s="1"/>
  <c r="U18" i="2"/>
  <c r="W18" i="2" s="1"/>
  <c r="U20" i="2"/>
  <c r="W20" i="2" s="1"/>
  <c r="U21" i="2"/>
  <c r="W21" i="2" s="1"/>
  <c r="U23" i="2"/>
  <c r="W23" i="2" s="1"/>
  <c r="U24" i="2"/>
  <c r="W24" i="2" s="1"/>
  <c r="U25" i="2"/>
  <c r="W25" i="2" s="1"/>
  <c r="U26" i="2"/>
  <c r="W26" i="2" s="1"/>
  <c r="U27" i="2"/>
  <c r="W27" i="2" s="1"/>
  <c r="U28" i="2"/>
  <c r="W28" i="2" s="1"/>
  <c r="U29" i="2"/>
  <c r="W29" i="2" s="1"/>
  <c r="U30" i="2"/>
  <c r="W30" i="2" s="1"/>
  <c r="U31" i="2"/>
  <c r="W31" i="2" s="1"/>
  <c r="U32" i="2"/>
  <c r="W32" i="2" s="1"/>
  <c r="U33" i="2"/>
  <c r="W33" i="2" s="1"/>
  <c r="U34" i="2"/>
  <c r="W34" i="2" s="1"/>
  <c r="U35" i="2"/>
  <c r="W35" i="2" s="1"/>
  <c r="U36" i="2"/>
  <c r="W36" i="2" s="1"/>
  <c r="U37" i="2"/>
  <c r="W37" i="2" s="1"/>
  <c r="U38" i="2"/>
  <c r="W38" i="2" s="1"/>
  <c r="U40" i="2"/>
  <c r="W40" i="2" s="1"/>
  <c r="U41" i="2"/>
  <c r="W41" i="2" s="1"/>
  <c r="U42" i="2"/>
  <c r="W42" i="2" s="1"/>
  <c r="U43" i="2"/>
  <c r="W43" i="2" s="1"/>
  <c r="U44" i="2"/>
  <c r="W44" i="2" s="1"/>
  <c r="U45" i="2"/>
  <c r="W45" i="2" s="1"/>
  <c r="U48" i="2"/>
  <c r="W48" i="2" s="1"/>
  <c r="U49" i="2"/>
  <c r="W49" i="2" s="1"/>
  <c r="U50" i="2"/>
  <c r="W50" i="2" s="1"/>
  <c r="U51" i="2"/>
  <c r="W51" i="2" s="1"/>
  <c r="U52" i="2"/>
  <c r="W52" i="2" s="1"/>
  <c r="U53" i="2"/>
  <c r="W53" i="2" s="1"/>
  <c r="U54" i="2"/>
  <c r="W54" i="2" s="1"/>
  <c r="U55" i="2"/>
  <c r="W55" i="2" s="1"/>
  <c r="U56" i="2"/>
  <c r="W56" i="2" s="1"/>
  <c r="U57" i="2"/>
  <c r="W57" i="2" s="1"/>
  <c r="U58" i="2"/>
  <c r="W58" i="2" s="1"/>
  <c r="U59" i="2"/>
  <c r="W59" i="2" s="1"/>
  <c r="U60" i="2"/>
  <c r="W60" i="2" s="1"/>
  <c r="U61" i="2"/>
  <c r="W61" i="2" s="1"/>
  <c r="U62" i="2"/>
  <c r="W62" i="2" s="1"/>
  <c r="U63" i="2"/>
  <c r="W63" i="2" s="1"/>
  <c r="U64" i="2"/>
  <c r="W64" i="2" s="1"/>
  <c r="U65" i="2"/>
  <c r="W65" i="2" s="1"/>
  <c r="U67" i="2"/>
  <c r="W67" i="2" s="1"/>
  <c r="U68" i="2"/>
  <c r="W68" i="2" s="1"/>
  <c r="U69" i="2"/>
  <c r="W69" i="2" s="1"/>
  <c r="U70" i="2"/>
  <c r="W70" i="2" s="1"/>
  <c r="U72" i="2"/>
  <c r="W72" i="2" s="1"/>
  <c r="U73" i="2"/>
  <c r="W73" i="2" s="1"/>
  <c r="U74" i="2"/>
  <c r="W74" i="2" s="1"/>
  <c r="U75" i="2"/>
  <c r="W75" i="2" s="1"/>
  <c r="U76" i="2"/>
  <c r="W76" i="2" s="1"/>
  <c r="U77" i="2"/>
  <c r="W77" i="2" s="1"/>
  <c r="U80" i="2"/>
  <c r="W80" i="2" s="1"/>
  <c r="U81" i="2"/>
  <c r="W81" i="2" s="1"/>
  <c r="U82" i="2"/>
  <c r="W82" i="2" s="1"/>
  <c r="U83" i="2"/>
  <c r="W83" i="2" s="1"/>
  <c r="U84" i="2"/>
  <c r="W84" i="2" s="1"/>
  <c r="U85" i="2"/>
  <c r="W85" i="2" s="1"/>
  <c r="U87" i="2"/>
  <c r="W87" i="2" s="1"/>
  <c r="U88" i="2"/>
  <c r="W88" i="2" s="1"/>
  <c r="U89" i="2"/>
  <c r="W89" i="2" s="1"/>
  <c r="U90" i="2"/>
  <c r="W90" i="2" s="1"/>
  <c r="U91" i="2"/>
  <c r="W91" i="2" s="1"/>
  <c r="U92" i="2"/>
  <c r="W92" i="2" s="1"/>
  <c r="U94" i="2"/>
  <c r="W94" i="2" s="1"/>
  <c r="U95" i="2"/>
  <c r="W95" i="2" s="1"/>
  <c r="U96" i="2"/>
  <c r="W96" i="2" s="1"/>
  <c r="U97" i="2"/>
  <c r="W97" i="2" s="1"/>
  <c r="U98" i="2"/>
  <c r="W98" i="2" s="1"/>
  <c r="U99" i="2"/>
  <c r="W99" i="2" s="1"/>
  <c r="U100" i="2"/>
  <c r="W100" i="2" s="1"/>
  <c r="U101" i="2"/>
  <c r="W101" i="2" s="1"/>
  <c r="U102" i="2"/>
  <c r="W102" i="2" s="1"/>
  <c r="U103" i="2"/>
  <c r="W103" i="2" s="1"/>
  <c r="U104" i="2"/>
  <c r="W104" i="2" s="1"/>
  <c r="U105" i="2"/>
  <c r="W105" i="2" s="1"/>
  <c r="U106" i="2"/>
  <c r="W106" i="2" s="1"/>
  <c r="U107" i="2"/>
  <c r="W107" i="2" s="1"/>
  <c r="U108" i="2"/>
  <c r="W108" i="2" s="1"/>
  <c r="U109" i="2"/>
  <c r="W109" i="2" s="1"/>
  <c r="U110" i="2"/>
  <c r="W110" i="2" s="1"/>
  <c r="U111" i="2"/>
  <c r="W111" i="2" s="1"/>
  <c r="U112" i="2"/>
  <c r="W112" i="2" s="1"/>
  <c r="U113" i="2"/>
  <c r="W113" i="2" s="1"/>
  <c r="U114" i="2"/>
  <c r="W114" i="2" s="1"/>
  <c r="U115" i="2"/>
  <c r="W115" i="2" s="1"/>
  <c r="U116" i="2"/>
  <c r="W116" i="2" s="1"/>
  <c r="U117" i="2"/>
  <c r="W117" i="2" s="1"/>
  <c r="U118" i="2"/>
  <c r="W118" i="2" s="1"/>
  <c r="U119" i="2"/>
  <c r="W119" i="2" s="1"/>
  <c r="U120" i="2"/>
  <c r="W120" i="2" s="1"/>
  <c r="U121" i="2"/>
  <c r="W121" i="2" s="1"/>
  <c r="U123" i="2"/>
  <c r="W123" i="2" s="1"/>
  <c r="U124" i="2"/>
  <c r="W124" i="2" s="1"/>
  <c r="U125" i="2"/>
  <c r="W125" i="2" s="1"/>
  <c r="U126" i="2"/>
  <c r="W126" i="2" s="1"/>
  <c r="U127" i="2"/>
  <c r="W127" i="2" s="1"/>
  <c r="U128" i="2"/>
  <c r="W128" i="2" s="1"/>
  <c r="U129" i="2"/>
  <c r="W129" i="2" s="1"/>
  <c r="U130" i="2"/>
  <c r="W130" i="2" s="1"/>
  <c r="U131" i="2"/>
  <c r="W131" i="2" s="1"/>
  <c r="U132" i="2"/>
  <c r="W132" i="2" s="1"/>
  <c r="U133" i="2"/>
  <c r="W133" i="2" s="1"/>
  <c r="U134" i="2"/>
  <c r="W134" i="2" s="1"/>
  <c r="U135" i="2"/>
  <c r="W135" i="2" s="1"/>
  <c r="U136" i="2"/>
  <c r="W136" i="2" s="1"/>
  <c r="U137" i="2"/>
  <c r="W137" i="2" s="1"/>
  <c r="U138" i="2"/>
  <c r="W138" i="2" s="1"/>
  <c r="U139" i="2"/>
  <c r="W139" i="2" s="1"/>
  <c r="U140" i="2"/>
  <c r="W140" i="2" s="1"/>
  <c r="U141" i="2"/>
  <c r="W141" i="2" s="1"/>
  <c r="U143" i="2"/>
  <c r="W143" i="2" s="1"/>
  <c r="U144" i="2"/>
  <c r="W144" i="2" s="1"/>
  <c r="U145" i="2"/>
  <c r="W145" i="2" s="1"/>
  <c r="U146" i="2"/>
  <c r="W146" i="2" s="1"/>
  <c r="U148" i="2"/>
  <c r="W148" i="2" s="1"/>
  <c r="U149" i="2"/>
  <c r="W149" i="2" s="1"/>
  <c r="U150" i="2"/>
  <c r="W150" i="2" s="1"/>
  <c r="U151" i="2"/>
  <c r="W151" i="2" s="1"/>
  <c r="U152" i="2"/>
  <c r="W152" i="2" s="1"/>
  <c r="U153" i="2"/>
  <c r="W153" i="2" s="1"/>
  <c r="U154" i="2"/>
  <c r="W154" i="2" s="1"/>
  <c r="U155" i="2"/>
  <c r="W155" i="2" s="1"/>
  <c r="U156" i="2"/>
  <c r="W156" i="2" s="1"/>
  <c r="U157" i="2"/>
  <c r="W157" i="2" s="1"/>
  <c r="U158" i="2"/>
  <c r="W158" i="2" s="1"/>
  <c r="U159" i="2"/>
  <c r="W159" i="2" s="1"/>
  <c r="U160" i="2"/>
  <c r="W160" i="2" s="1"/>
  <c r="U161" i="2"/>
  <c r="W161" i="2" s="1"/>
  <c r="U162" i="2"/>
  <c r="W162" i="2" s="1"/>
  <c r="U163" i="2"/>
  <c r="W163" i="2" s="1"/>
  <c r="U164" i="2"/>
  <c r="W164" i="2" s="1"/>
  <c r="U165" i="2"/>
  <c r="W165" i="2" s="1"/>
  <c r="U166" i="2"/>
  <c r="W166" i="2" s="1"/>
  <c r="U167" i="2"/>
  <c r="W167" i="2" s="1"/>
  <c r="U168" i="2"/>
  <c r="W168" i="2" s="1"/>
  <c r="U169" i="2"/>
  <c r="W169" i="2" s="1"/>
  <c r="U170" i="2"/>
  <c r="W170" i="2" s="1"/>
  <c r="U171" i="2"/>
  <c r="W171" i="2" s="1"/>
  <c r="U172" i="2"/>
  <c r="W172" i="2" s="1"/>
  <c r="U173" i="2"/>
  <c r="W173" i="2" s="1"/>
  <c r="U174" i="2"/>
  <c r="W174" i="2" s="1"/>
  <c r="U175" i="2"/>
  <c r="W175" i="2" s="1"/>
  <c r="U176" i="2"/>
  <c r="W176" i="2" s="1"/>
  <c r="U177" i="2"/>
  <c r="W177" i="2" s="1"/>
  <c r="U178" i="2"/>
  <c r="W178" i="2" s="1"/>
  <c r="U179" i="2"/>
  <c r="W179" i="2" s="1"/>
  <c r="U180" i="2"/>
  <c r="W180" i="2" s="1"/>
  <c r="U181" i="2"/>
  <c r="W181" i="2" s="1"/>
  <c r="U182" i="2"/>
  <c r="W182" i="2" s="1"/>
  <c r="U183" i="2"/>
  <c r="W183" i="2" s="1"/>
  <c r="U184" i="2"/>
  <c r="W184" i="2" s="1"/>
  <c r="U185" i="2"/>
  <c r="W185" i="2" s="1"/>
  <c r="U186" i="2"/>
  <c r="W186" i="2" s="1"/>
  <c r="U187" i="2"/>
  <c r="W187" i="2" s="1"/>
  <c r="U188" i="2"/>
  <c r="W188" i="2" s="1"/>
  <c r="U189" i="2"/>
  <c r="W189" i="2" s="1"/>
  <c r="U190" i="2"/>
  <c r="W190" i="2" s="1"/>
  <c r="U191" i="2"/>
  <c r="W191" i="2" s="1"/>
  <c r="U192" i="2"/>
  <c r="W192" i="2" s="1"/>
  <c r="U193" i="2"/>
  <c r="W193" i="2" s="1"/>
  <c r="U194" i="2"/>
  <c r="W194" i="2" s="1"/>
  <c r="U195" i="2"/>
  <c r="W195" i="2" s="1"/>
  <c r="U196" i="2"/>
  <c r="W196" i="2" s="1"/>
  <c r="U197" i="2"/>
  <c r="W197" i="2" s="1"/>
  <c r="U198" i="2"/>
  <c r="W198" i="2" s="1"/>
  <c r="U199" i="2"/>
  <c r="W199" i="2" s="1"/>
  <c r="U200" i="2"/>
  <c r="W200" i="2" s="1"/>
  <c r="U201" i="2"/>
  <c r="W201" i="2" s="1"/>
  <c r="U202" i="2"/>
  <c r="W202" i="2" s="1"/>
  <c r="U204" i="2"/>
  <c r="W204" i="2" s="1"/>
  <c r="U205" i="2"/>
  <c r="W205" i="2" s="1"/>
  <c r="U206" i="2"/>
  <c r="W206" i="2" s="1"/>
  <c r="U207" i="2"/>
  <c r="W207" i="2" s="1"/>
  <c r="U208" i="2"/>
  <c r="W208" i="2" s="1"/>
  <c r="U209" i="2"/>
  <c r="W209" i="2" s="1"/>
  <c r="U210" i="2"/>
  <c r="W210" i="2" s="1"/>
  <c r="U211" i="2"/>
  <c r="W211" i="2" s="1"/>
  <c r="U212" i="2"/>
  <c r="W212" i="2" s="1"/>
  <c r="U213" i="2"/>
  <c r="W213" i="2" s="1"/>
  <c r="U214" i="2"/>
  <c r="W214" i="2" s="1"/>
  <c r="U215" i="2"/>
  <c r="W215" i="2" s="1"/>
  <c r="U216" i="2"/>
  <c r="W216" i="2" s="1"/>
  <c r="U217" i="2"/>
  <c r="W217" i="2" s="1"/>
  <c r="U218" i="2"/>
  <c r="W218" i="2" s="1"/>
  <c r="U219" i="2"/>
  <c r="W219" i="2" s="1"/>
  <c r="U220" i="2"/>
  <c r="W220" i="2" s="1"/>
  <c r="U221" i="2"/>
  <c r="W221" i="2" s="1"/>
  <c r="U222" i="2"/>
  <c r="W222" i="2" s="1"/>
  <c r="U223" i="2"/>
  <c r="W223" i="2" s="1"/>
  <c r="U224" i="2"/>
  <c r="W224" i="2" s="1"/>
  <c r="U225" i="2"/>
  <c r="W225" i="2" s="1"/>
  <c r="U226" i="2"/>
  <c r="W226" i="2" s="1"/>
  <c r="U227" i="2"/>
  <c r="W227" i="2" s="1"/>
  <c r="U228" i="2"/>
  <c r="W228" i="2" s="1"/>
  <c r="U229" i="2"/>
  <c r="W229" i="2" s="1"/>
  <c r="U230" i="2"/>
  <c r="W230" i="2" s="1"/>
  <c r="U231" i="2"/>
  <c r="W231" i="2" s="1"/>
  <c r="U232" i="2"/>
  <c r="W232" i="2" s="1"/>
  <c r="U233" i="2"/>
  <c r="W233" i="2" s="1"/>
  <c r="U234" i="2"/>
  <c r="W234" i="2" s="1"/>
  <c r="U235" i="2"/>
  <c r="W235" i="2" s="1"/>
  <c r="U236" i="2"/>
  <c r="W236" i="2" s="1"/>
  <c r="U237" i="2"/>
  <c r="W237" i="2" s="1"/>
  <c r="U238" i="2"/>
  <c r="W238" i="2" s="1"/>
  <c r="U239" i="2"/>
  <c r="W239" i="2" s="1"/>
  <c r="U240" i="2"/>
  <c r="W240" i="2" s="1"/>
  <c r="U241" i="2"/>
  <c r="W241" i="2" s="1"/>
  <c r="U242" i="2"/>
  <c r="W242" i="2" s="1"/>
  <c r="U243" i="2"/>
  <c r="W243" i="2" s="1"/>
  <c r="U244" i="2"/>
  <c r="W244" i="2" s="1"/>
  <c r="U245" i="2"/>
  <c r="W245" i="2" s="1"/>
  <c r="U246" i="2"/>
  <c r="W246" i="2" s="1"/>
  <c r="U247" i="2"/>
  <c r="W247" i="2" s="1"/>
  <c r="U248" i="2"/>
  <c r="W248" i="2" s="1"/>
  <c r="U249" i="2"/>
  <c r="W249" i="2" s="1"/>
  <c r="U250" i="2"/>
  <c r="W250" i="2" s="1"/>
  <c r="U251" i="2"/>
  <c r="W251" i="2" s="1"/>
  <c r="U253" i="2"/>
  <c r="W253" i="2" s="1"/>
  <c r="U254" i="2"/>
  <c r="W254" i="2" s="1"/>
  <c r="U255" i="2"/>
  <c r="W255" i="2" s="1"/>
  <c r="U256" i="2"/>
  <c r="W256" i="2" s="1"/>
  <c r="U257" i="2"/>
  <c r="W257" i="2" s="1"/>
  <c r="U259" i="2"/>
  <c r="W259" i="2" s="1"/>
  <c r="U260" i="2"/>
  <c r="W260" i="2" s="1"/>
  <c r="U261" i="2"/>
  <c r="W261" i="2" s="1"/>
  <c r="U262" i="2"/>
  <c r="W262" i="2" s="1"/>
  <c r="U263" i="2"/>
  <c r="W263" i="2" s="1"/>
  <c r="U264" i="2"/>
  <c r="W264" i="2" s="1"/>
  <c r="U265" i="2"/>
  <c r="W265" i="2" s="1"/>
  <c r="U266" i="2"/>
  <c r="W266" i="2" s="1"/>
  <c r="U267" i="2"/>
  <c r="W267" i="2" s="1"/>
  <c r="U268" i="2"/>
  <c r="W268" i="2" s="1"/>
  <c r="U269" i="2"/>
  <c r="W269" i="2" s="1"/>
  <c r="U270" i="2"/>
  <c r="W270" i="2" s="1"/>
  <c r="U271" i="2"/>
  <c r="W271" i="2" s="1"/>
  <c r="U272" i="2"/>
  <c r="W272" i="2" s="1"/>
  <c r="U273" i="2"/>
  <c r="W273" i="2" s="1"/>
  <c r="U274" i="2"/>
  <c r="W274" i="2" s="1"/>
  <c r="U275" i="2"/>
  <c r="W275" i="2" s="1"/>
  <c r="U276" i="2"/>
  <c r="W276" i="2" s="1"/>
  <c r="U277" i="2"/>
  <c r="W277" i="2" s="1"/>
  <c r="U278" i="2"/>
  <c r="W278" i="2" s="1"/>
  <c r="U279" i="2"/>
  <c r="W279" i="2" s="1"/>
  <c r="U280" i="2"/>
  <c r="W280" i="2" s="1"/>
  <c r="U281" i="2"/>
  <c r="W281" i="2" s="1"/>
  <c r="U282" i="2"/>
  <c r="W282" i="2" s="1"/>
  <c r="U283" i="2"/>
  <c r="W283" i="2" s="1"/>
  <c r="U284" i="2"/>
  <c r="W284" i="2" s="1"/>
  <c r="U285" i="2"/>
  <c r="W285" i="2" s="1"/>
  <c r="U286" i="2"/>
  <c r="W286" i="2" s="1"/>
  <c r="U287" i="2"/>
  <c r="W287" i="2" s="1"/>
  <c r="U288" i="2"/>
  <c r="W288" i="2" s="1"/>
  <c r="U289" i="2"/>
  <c r="W289" i="2" s="1"/>
  <c r="U290" i="2"/>
  <c r="W290" i="2" s="1"/>
  <c r="U291" i="2"/>
  <c r="W291" i="2" s="1"/>
  <c r="U292" i="2"/>
  <c r="W292" i="2" s="1"/>
  <c r="U293" i="2"/>
  <c r="W293" i="2" s="1"/>
  <c r="U294" i="2"/>
  <c r="W294" i="2" s="1"/>
  <c r="U295" i="2"/>
  <c r="W295" i="2" s="1"/>
  <c r="U296" i="2"/>
  <c r="W296" i="2" s="1"/>
  <c r="U297" i="2"/>
  <c r="W297" i="2" s="1"/>
  <c r="U298" i="2"/>
  <c r="W298" i="2" s="1"/>
  <c r="U299" i="2"/>
  <c r="W299" i="2" s="1"/>
  <c r="U300" i="2"/>
  <c r="W300" i="2" s="1"/>
  <c r="U301" i="2"/>
  <c r="W301" i="2" s="1"/>
  <c r="U302" i="2"/>
  <c r="W302" i="2" s="1"/>
  <c r="U304" i="2"/>
  <c r="W304" i="2" s="1"/>
  <c r="U305" i="2"/>
  <c r="W305" i="2" s="1"/>
  <c r="U307" i="2"/>
  <c r="W307" i="2" s="1"/>
  <c r="U308" i="2"/>
  <c r="W308" i="2" s="1"/>
  <c r="U309" i="2"/>
  <c r="W309" i="2" s="1"/>
  <c r="U310" i="2"/>
  <c r="W310" i="2" s="1"/>
  <c r="U311" i="2"/>
  <c r="W311" i="2" s="1"/>
  <c r="U312" i="2"/>
  <c r="W312" i="2" s="1"/>
  <c r="U313" i="2"/>
  <c r="W313" i="2" s="1"/>
  <c r="U314" i="2"/>
  <c r="W314" i="2" s="1"/>
  <c r="U315" i="2"/>
  <c r="W315" i="2" s="1"/>
  <c r="U317" i="2"/>
  <c r="W317" i="2" s="1"/>
  <c r="U318" i="2"/>
  <c r="W318" i="2" s="1"/>
  <c r="U319" i="2"/>
  <c r="W319" i="2" s="1"/>
  <c r="U321" i="2"/>
  <c r="W321" i="2" s="1"/>
  <c r="U322" i="2"/>
  <c r="W322" i="2" s="1"/>
  <c r="U323" i="2"/>
  <c r="W323" i="2" s="1"/>
  <c r="U324" i="2"/>
  <c r="W324" i="2" s="1"/>
  <c r="U325" i="2"/>
  <c r="W325" i="2" s="1"/>
  <c r="U326" i="2"/>
  <c r="W326" i="2" s="1"/>
  <c r="U327" i="2"/>
  <c r="W327" i="2" s="1"/>
  <c r="U328" i="2"/>
  <c r="W328" i="2" s="1"/>
  <c r="U329" i="2"/>
  <c r="W329" i="2" s="1"/>
  <c r="U330" i="2"/>
  <c r="W330" i="2" s="1"/>
  <c r="U331" i="2"/>
  <c r="W331" i="2" s="1"/>
  <c r="U332" i="2"/>
  <c r="W332" i="2" s="1"/>
  <c r="U333" i="2"/>
  <c r="W333" i="2" s="1"/>
  <c r="U334" i="2"/>
  <c r="W334" i="2" s="1"/>
  <c r="U335" i="2"/>
  <c r="W335" i="2" s="1"/>
  <c r="U336" i="2"/>
  <c r="W336" i="2" s="1"/>
  <c r="U337" i="2"/>
  <c r="W337" i="2" s="1"/>
  <c r="U338" i="2"/>
  <c r="W338" i="2" s="1"/>
  <c r="U339" i="2"/>
  <c r="W339" i="2" s="1"/>
  <c r="U340" i="2"/>
  <c r="W340" i="2" s="1"/>
  <c r="U341" i="2"/>
  <c r="W341" i="2" s="1"/>
  <c r="U342" i="2"/>
  <c r="W342" i="2" s="1"/>
  <c r="U343" i="2"/>
  <c r="W343" i="2" s="1"/>
  <c r="U344" i="2"/>
  <c r="W344" i="2" s="1"/>
  <c r="U345" i="2"/>
  <c r="W345" i="2" s="1"/>
  <c r="U346" i="2"/>
  <c r="W346" i="2" s="1"/>
  <c r="U347" i="2"/>
  <c r="W347" i="2" s="1"/>
  <c r="U349" i="2"/>
  <c r="W349" i="2" s="1"/>
  <c r="U350" i="2"/>
  <c r="W350" i="2" s="1"/>
  <c r="U351" i="2"/>
  <c r="W351" i="2" s="1"/>
  <c r="U352" i="2"/>
  <c r="W352" i="2" s="1"/>
  <c r="U353" i="2"/>
  <c r="W353" i="2" s="1"/>
  <c r="U355" i="2"/>
  <c r="W355" i="2" s="1"/>
  <c r="U356" i="2"/>
  <c r="W356" i="2" s="1"/>
  <c r="U357" i="2"/>
  <c r="W357" i="2" s="1"/>
  <c r="U358" i="2"/>
  <c r="W358" i="2" s="1"/>
  <c r="U360" i="2"/>
  <c r="W360" i="2" s="1"/>
  <c r="U361" i="2"/>
  <c r="W361" i="2" s="1"/>
  <c r="U363" i="2"/>
  <c r="W363" i="2" s="1"/>
  <c r="U364" i="2"/>
  <c r="W364" i="2" s="1"/>
  <c r="U365" i="2"/>
  <c r="W365" i="2" s="1"/>
  <c r="U367" i="2"/>
  <c r="W367" i="2" s="1"/>
  <c r="U368" i="2"/>
  <c r="W368" i="2" s="1"/>
  <c r="U369" i="2"/>
  <c r="W369" i="2" s="1"/>
  <c r="U370" i="2"/>
  <c r="W370" i="2" s="1"/>
  <c r="U371" i="2"/>
  <c r="W371" i="2" s="1"/>
  <c r="U372" i="2"/>
  <c r="W372" i="2" s="1"/>
  <c r="U373" i="2"/>
  <c r="W373" i="2" s="1"/>
  <c r="U374" i="2"/>
  <c r="W374" i="2" s="1"/>
  <c r="U375" i="2"/>
  <c r="W375" i="2" s="1"/>
  <c r="U376" i="2"/>
  <c r="W376" i="2" s="1"/>
  <c r="U377" i="2"/>
  <c r="W377" i="2" s="1"/>
  <c r="U378" i="2"/>
  <c r="W378" i="2" s="1"/>
  <c r="U379" i="2"/>
  <c r="W379" i="2" s="1"/>
  <c r="U380" i="2"/>
  <c r="W380" i="2" s="1"/>
  <c r="U381" i="2"/>
  <c r="W381" i="2" s="1"/>
  <c r="U382" i="2"/>
  <c r="W382" i="2" s="1"/>
  <c r="U383" i="2"/>
  <c r="W383" i="2" s="1"/>
  <c r="U384" i="2"/>
  <c r="W384" i="2" s="1"/>
  <c r="U385" i="2"/>
  <c r="W385" i="2" s="1"/>
  <c r="U386" i="2"/>
  <c r="W386" i="2" s="1"/>
  <c r="U387" i="2"/>
  <c r="W387" i="2" s="1"/>
  <c r="U388" i="2"/>
  <c r="W388" i="2" s="1"/>
  <c r="U389" i="2"/>
  <c r="W389" i="2" s="1"/>
  <c r="U390" i="2"/>
  <c r="W390" i="2" s="1"/>
  <c r="U391" i="2"/>
  <c r="W391" i="2" s="1"/>
  <c r="U392" i="2"/>
  <c r="W392" i="2" s="1"/>
  <c r="U393" i="2"/>
  <c r="W393" i="2" s="1"/>
  <c r="U394" i="2"/>
  <c r="W394" i="2" s="1"/>
  <c r="U395" i="2"/>
  <c r="W395" i="2" s="1"/>
  <c r="U396" i="2"/>
  <c r="W396" i="2" s="1"/>
  <c r="U397" i="2"/>
  <c r="W397" i="2" s="1"/>
  <c r="U398" i="2"/>
  <c r="W398" i="2" s="1"/>
  <c r="U399" i="2"/>
  <c r="W399" i="2" s="1"/>
  <c r="U400" i="2"/>
  <c r="W400" i="2" s="1"/>
  <c r="U401" i="2"/>
  <c r="W401" i="2" s="1"/>
  <c r="U402" i="2"/>
  <c r="W402" i="2" s="1"/>
  <c r="U403" i="2"/>
  <c r="W403" i="2" s="1"/>
  <c r="U404" i="2"/>
  <c r="W404" i="2" s="1"/>
  <c r="U405" i="2"/>
  <c r="W405" i="2" s="1"/>
  <c r="U407" i="2"/>
  <c r="W407" i="2" s="1"/>
  <c r="U408" i="2"/>
  <c r="W408" i="2" s="1"/>
  <c r="U409" i="2"/>
  <c r="W409" i="2" s="1"/>
  <c r="U410" i="2"/>
  <c r="W410" i="2" s="1"/>
  <c r="U411" i="2"/>
  <c r="W411" i="2" s="1"/>
  <c r="U412" i="2"/>
  <c r="W412" i="2" s="1"/>
  <c r="U413" i="2"/>
  <c r="W413" i="2" s="1"/>
  <c r="U414" i="2"/>
  <c r="W414" i="2" s="1"/>
  <c r="U415" i="2"/>
  <c r="W415" i="2" s="1"/>
  <c r="U416" i="2"/>
  <c r="W416" i="2" s="1"/>
  <c r="U417" i="2"/>
  <c r="W417" i="2" s="1"/>
  <c r="U418" i="2"/>
  <c r="W418" i="2" s="1"/>
  <c r="U419" i="2"/>
  <c r="W419" i="2" s="1"/>
  <c r="U420" i="2"/>
  <c r="W420" i="2" s="1"/>
  <c r="U422" i="2"/>
  <c r="W422" i="2" s="1"/>
  <c r="U423" i="2"/>
  <c r="W423" i="2" s="1"/>
  <c r="U424" i="2"/>
  <c r="W424" i="2" s="1"/>
  <c r="U425" i="2"/>
  <c r="W425" i="2" s="1"/>
  <c r="U426" i="2"/>
  <c r="W426" i="2" s="1"/>
  <c r="U428" i="2"/>
  <c r="W428" i="2" s="1"/>
  <c r="U429" i="2"/>
  <c r="W429" i="2" s="1"/>
  <c r="U430" i="2"/>
  <c r="W430" i="2" s="1"/>
  <c r="U431" i="2"/>
  <c r="W431" i="2" s="1"/>
  <c r="U432" i="2"/>
  <c r="W432" i="2" s="1"/>
  <c r="U433" i="2"/>
  <c r="W433" i="2" s="1"/>
  <c r="U434" i="2"/>
  <c r="W434" i="2" s="1"/>
  <c r="U435" i="2"/>
  <c r="W435" i="2" s="1"/>
  <c r="U436" i="2"/>
  <c r="W436" i="2" s="1"/>
  <c r="U437" i="2"/>
  <c r="W437" i="2" s="1"/>
  <c r="U438" i="2"/>
  <c r="W438" i="2" s="1"/>
  <c r="U439" i="2"/>
  <c r="W439" i="2" s="1"/>
  <c r="U440" i="2"/>
  <c r="W440" i="2" s="1"/>
  <c r="U441" i="2"/>
  <c r="W441" i="2" s="1"/>
  <c r="U442" i="2"/>
  <c r="W442" i="2" s="1"/>
  <c r="U444" i="2"/>
  <c r="W444" i="2" s="1"/>
  <c r="U445" i="2"/>
  <c r="W445" i="2" s="1"/>
  <c r="U446" i="2"/>
  <c r="W446" i="2" s="1"/>
  <c r="U447" i="2"/>
  <c r="W447" i="2" s="1"/>
  <c r="U448" i="2"/>
  <c r="W448" i="2" s="1"/>
  <c r="U449" i="2"/>
  <c r="W449" i="2" s="1"/>
  <c r="U450" i="2"/>
  <c r="W450" i="2" s="1"/>
  <c r="U451" i="2"/>
  <c r="W451" i="2" s="1"/>
  <c r="U452" i="2"/>
  <c r="W452" i="2" s="1"/>
  <c r="U453" i="2"/>
  <c r="W453" i="2" s="1"/>
  <c r="U454" i="2"/>
  <c r="W454" i="2" s="1"/>
  <c r="U455" i="2"/>
  <c r="W455" i="2" s="1"/>
  <c r="U456" i="2"/>
  <c r="W456" i="2" s="1"/>
  <c r="U457" i="2"/>
  <c r="W457" i="2" s="1"/>
  <c r="U458" i="2"/>
  <c r="W458" i="2" s="1"/>
  <c r="U459" i="2"/>
  <c r="W459" i="2" s="1"/>
  <c r="U460" i="2"/>
  <c r="W460" i="2" s="1"/>
  <c r="U461" i="2"/>
  <c r="W461" i="2" s="1"/>
  <c r="U462" i="2"/>
  <c r="W462" i="2" s="1"/>
  <c r="U463" i="2"/>
  <c r="W463" i="2" s="1"/>
  <c r="U464" i="2"/>
  <c r="W464" i="2" s="1"/>
  <c r="U465" i="2"/>
  <c r="W465" i="2" s="1"/>
  <c r="U466" i="2"/>
  <c r="W466" i="2" s="1"/>
  <c r="U467" i="2"/>
  <c r="W467" i="2" s="1"/>
  <c r="U468" i="2"/>
  <c r="W468" i="2" s="1"/>
  <c r="U469" i="2"/>
  <c r="W469" i="2" s="1"/>
  <c r="U470" i="2"/>
  <c r="W470" i="2" s="1"/>
  <c r="U471" i="2"/>
  <c r="W471" i="2" s="1"/>
  <c r="U472" i="2"/>
  <c r="W472" i="2" s="1"/>
  <c r="U473" i="2"/>
  <c r="W473" i="2" s="1"/>
  <c r="U474" i="2"/>
  <c r="W474" i="2" s="1"/>
  <c r="U475" i="2"/>
  <c r="W475" i="2" s="1"/>
  <c r="U476" i="2"/>
  <c r="W476" i="2" s="1"/>
  <c r="U477" i="2"/>
  <c r="W477" i="2" s="1"/>
  <c r="U478" i="2"/>
  <c r="W478" i="2" s="1"/>
  <c r="U479" i="2"/>
  <c r="W479" i="2" s="1"/>
  <c r="U480" i="2"/>
  <c r="W480" i="2" s="1"/>
  <c r="U481" i="2"/>
  <c r="W481" i="2" s="1"/>
  <c r="U482" i="2"/>
  <c r="W482" i="2" s="1"/>
  <c r="U483" i="2"/>
  <c r="W483" i="2" s="1"/>
  <c r="U484" i="2"/>
  <c r="W484" i="2" s="1"/>
  <c r="U485" i="2"/>
  <c r="W485" i="2" s="1"/>
  <c r="U486" i="2"/>
  <c r="W486" i="2" s="1"/>
  <c r="U487" i="2"/>
  <c r="W487" i="2" s="1"/>
  <c r="U488" i="2"/>
  <c r="W488" i="2" s="1"/>
  <c r="U489" i="2"/>
  <c r="W489" i="2" s="1"/>
  <c r="U490" i="2"/>
  <c r="W490" i="2" s="1"/>
  <c r="U491" i="2"/>
  <c r="W491" i="2" s="1"/>
  <c r="U492" i="2"/>
  <c r="W492" i="2" s="1"/>
  <c r="U493" i="2"/>
  <c r="W493" i="2" s="1"/>
  <c r="U494" i="2"/>
  <c r="W494" i="2" s="1"/>
  <c r="U496" i="2"/>
  <c r="W496" i="2" s="1"/>
  <c r="U497" i="2"/>
  <c r="W497" i="2" s="1"/>
  <c r="U498" i="2"/>
  <c r="W498" i="2" s="1"/>
  <c r="U499" i="2"/>
  <c r="W499" i="2" s="1"/>
  <c r="U500" i="2"/>
  <c r="W500" i="2" s="1"/>
  <c r="U501" i="2"/>
  <c r="W501" i="2" s="1"/>
  <c r="U502" i="2"/>
  <c r="W502" i="2" s="1"/>
  <c r="U503" i="2"/>
  <c r="W503" i="2" s="1"/>
  <c r="U504" i="2"/>
  <c r="W504" i="2" s="1"/>
  <c r="U505" i="2"/>
  <c r="W505" i="2" s="1"/>
  <c r="U506" i="2"/>
  <c r="W506" i="2" s="1"/>
  <c r="U507" i="2"/>
  <c r="W507" i="2" s="1"/>
  <c r="U508" i="2"/>
  <c r="W508" i="2" s="1"/>
  <c r="U510" i="2"/>
  <c r="W510" i="2" s="1"/>
  <c r="U511" i="2"/>
  <c r="W511" i="2" s="1"/>
  <c r="U512" i="2"/>
  <c r="W512" i="2" s="1"/>
  <c r="U513" i="2"/>
  <c r="W513" i="2" s="1"/>
  <c r="U514" i="2"/>
  <c r="W514" i="2" s="1"/>
  <c r="U515" i="2"/>
  <c r="W515" i="2" s="1"/>
  <c r="U516" i="2"/>
  <c r="W516" i="2" s="1"/>
  <c r="U517" i="2"/>
  <c r="W517" i="2" s="1"/>
  <c r="U518" i="2"/>
  <c r="W518" i="2" s="1"/>
  <c r="U519" i="2"/>
  <c r="W519" i="2" s="1"/>
  <c r="U521" i="2"/>
  <c r="W521" i="2" s="1"/>
  <c r="U522" i="2"/>
  <c r="W522" i="2" s="1"/>
  <c r="U523" i="2"/>
  <c r="W523" i="2" s="1"/>
  <c r="U524" i="2"/>
  <c r="W524" i="2" s="1"/>
  <c r="U525" i="2"/>
  <c r="W525" i="2" s="1"/>
  <c r="U526" i="2"/>
  <c r="W526" i="2" s="1"/>
  <c r="U527" i="2"/>
  <c r="W527" i="2" s="1"/>
  <c r="U528" i="2"/>
  <c r="W528" i="2" s="1"/>
  <c r="U529" i="2"/>
  <c r="W529" i="2" s="1"/>
  <c r="U530" i="2"/>
  <c r="W530" i="2" s="1"/>
  <c r="U531" i="2"/>
  <c r="W531" i="2" s="1"/>
  <c r="U532" i="2"/>
  <c r="W532" i="2" s="1"/>
  <c r="U533" i="2"/>
  <c r="W533" i="2" s="1"/>
  <c r="U534" i="2"/>
  <c r="W534" i="2" s="1"/>
  <c r="U535" i="2"/>
  <c r="W535" i="2" s="1"/>
  <c r="U536" i="2"/>
  <c r="W536" i="2" s="1"/>
  <c r="U537" i="2"/>
  <c r="W537" i="2" s="1"/>
  <c r="U538" i="2"/>
  <c r="W538" i="2" s="1"/>
  <c r="U539" i="2"/>
  <c r="W539" i="2" s="1"/>
  <c r="U540" i="2"/>
  <c r="W540" i="2" s="1"/>
  <c r="U541" i="2"/>
  <c r="W541" i="2" s="1"/>
  <c r="U542" i="2"/>
  <c r="W542" i="2" s="1"/>
  <c r="U543" i="2"/>
  <c r="W543" i="2" s="1"/>
  <c r="U544" i="2"/>
  <c r="W544" i="2" s="1"/>
  <c r="U545" i="2"/>
  <c r="W545" i="2" s="1"/>
  <c r="U546" i="2"/>
  <c r="W546" i="2" s="1"/>
  <c r="U548" i="2"/>
  <c r="W548" i="2" s="1"/>
  <c r="U549" i="2"/>
  <c r="W549" i="2" s="1"/>
  <c r="U550" i="2"/>
  <c r="W550" i="2" s="1"/>
  <c r="U551" i="2"/>
  <c r="W551" i="2" s="1"/>
  <c r="U552" i="2"/>
  <c r="W552" i="2" s="1"/>
  <c r="U553" i="2"/>
  <c r="W553" i="2" s="1"/>
  <c r="U554" i="2"/>
  <c r="W554" i="2" s="1"/>
  <c r="U555" i="2"/>
  <c r="W555" i="2" s="1"/>
  <c r="U557" i="2"/>
  <c r="W557" i="2" s="1"/>
  <c r="U559" i="2"/>
  <c r="W559" i="2" s="1"/>
  <c r="U560" i="2"/>
  <c r="W560" i="2" s="1"/>
  <c r="U561" i="2"/>
  <c r="W561" i="2" s="1"/>
  <c r="U562" i="2"/>
  <c r="W562" i="2" s="1"/>
  <c r="U563" i="2"/>
  <c r="W563" i="2" s="1"/>
  <c r="U564" i="2"/>
  <c r="W564" i="2" s="1"/>
  <c r="U565" i="2"/>
  <c r="W565" i="2" s="1"/>
  <c r="U566" i="2"/>
  <c r="W566" i="2" s="1"/>
  <c r="U567" i="2"/>
  <c r="W567" i="2" s="1"/>
  <c r="U568" i="2"/>
  <c r="W568" i="2" s="1"/>
  <c r="U569" i="2"/>
  <c r="W569" i="2" s="1"/>
  <c r="U570" i="2"/>
  <c r="W570" i="2" s="1"/>
  <c r="U571" i="2"/>
  <c r="W571" i="2" s="1"/>
  <c r="U573" i="2"/>
  <c r="W573" i="2" s="1"/>
  <c r="U574" i="2"/>
  <c r="W574" i="2" s="1"/>
  <c r="U575" i="2"/>
  <c r="W575" i="2" s="1"/>
  <c r="U576" i="2"/>
  <c r="W576" i="2" s="1"/>
  <c r="U577" i="2"/>
  <c r="W577" i="2" s="1"/>
  <c r="U578" i="2"/>
  <c r="W578" i="2" s="1"/>
  <c r="U579" i="2"/>
  <c r="W579" i="2" s="1"/>
  <c r="U580" i="2"/>
  <c r="W580" i="2" s="1"/>
  <c r="U581" i="2"/>
  <c r="W581" i="2" s="1"/>
  <c r="U582" i="2"/>
  <c r="W582" i="2" s="1"/>
  <c r="U583" i="2"/>
  <c r="W583" i="2" s="1"/>
  <c r="U584" i="2"/>
  <c r="W584" i="2" s="1"/>
  <c r="U585" i="2"/>
  <c r="W585" i="2" s="1"/>
  <c r="U586" i="2"/>
  <c r="W586" i="2" s="1"/>
  <c r="U587" i="2"/>
  <c r="W587" i="2" s="1"/>
  <c r="U588" i="2"/>
  <c r="W588" i="2" s="1"/>
  <c r="U589" i="2"/>
  <c r="W589" i="2" s="1"/>
  <c r="U590" i="2"/>
  <c r="W590" i="2" s="1"/>
  <c r="U591" i="2"/>
  <c r="W591" i="2" s="1"/>
  <c r="U592" i="2"/>
  <c r="W592" i="2" s="1"/>
  <c r="U593" i="2"/>
  <c r="W593" i="2" s="1"/>
  <c r="U595" i="2"/>
  <c r="W595" i="2" s="1"/>
  <c r="U596" i="2"/>
  <c r="W596" i="2" s="1"/>
  <c r="U597" i="2"/>
  <c r="W597" i="2" s="1"/>
  <c r="U598" i="2"/>
  <c r="W598" i="2" s="1"/>
  <c r="U599" i="2"/>
  <c r="W599" i="2" s="1"/>
  <c r="U601" i="2"/>
  <c r="W601" i="2" s="1"/>
  <c r="U602" i="2"/>
  <c r="W602" i="2" s="1"/>
  <c r="U603" i="2"/>
  <c r="W603" i="2" s="1"/>
  <c r="U604" i="2"/>
  <c r="W604" i="2" s="1"/>
  <c r="U605" i="2"/>
  <c r="W605" i="2" s="1"/>
  <c r="U606" i="2"/>
  <c r="W606" i="2" s="1"/>
  <c r="U607" i="2"/>
  <c r="W607" i="2" s="1"/>
  <c r="U608" i="2"/>
  <c r="W608" i="2" s="1"/>
  <c r="U609" i="2"/>
  <c r="W609" i="2" s="1"/>
  <c r="U610" i="2"/>
  <c r="W610" i="2" s="1"/>
  <c r="U611" i="2"/>
  <c r="W611" i="2" s="1"/>
  <c r="U612" i="2"/>
  <c r="W612" i="2" s="1"/>
  <c r="U613" i="2"/>
  <c r="W613" i="2" s="1"/>
  <c r="U614" i="2"/>
  <c r="W614" i="2" s="1"/>
  <c r="U615" i="2"/>
  <c r="W615" i="2" s="1"/>
  <c r="U616" i="2"/>
  <c r="W616" i="2" s="1"/>
  <c r="U617" i="2"/>
  <c r="W617" i="2" s="1"/>
  <c r="U618" i="2"/>
  <c r="W618" i="2" s="1"/>
  <c r="U619" i="2"/>
  <c r="W619" i="2" s="1"/>
  <c r="U620" i="2"/>
  <c r="W620" i="2" s="1"/>
  <c r="U622" i="2"/>
  <c r="W622" i="2" s="1"/>
  <c r="U623" i="2"/>
  <c r="W623" i="2" s="1"/>
  <c r="U624" i="2"/>
  <c r="W624" i="2" s="1"/>
  <c r="U625" i="2"/>
  <c r="W625" i="2" s="1"/>
  <c r="U626" i="2"/>
  <c r="W626" i="2" s="1"/>
  <c r="U627" i="2"/>
  <c r="W627" i="2" s="1"/>
  <c r="U628" i="2"/>
  <c r="W628" i="2" s="1"/>
  <c r="U629" i="2"/>
  <c r="W629" i="2" s="1"/>
  <c r="U630" i="2"/>
  <c r="W630" i="2" s="1"/>
  <c r="U631" i="2"/>
  <c r="W631" i="2" s="1"/>
  <c r="U632" i="2"/>
  <c r="W632" i="2" s="1"/>
  <c r="U633" i="2"/>
  <c r="W633" i="2" s="1"/>
  <c r="U634" i="2"/>
  <c r="W634" i="2" s="1"/>
  <c r="U635" i="2"/>
  <c r="W635" i="2" s="1"/>
  <c r="U636" i="2"/>
  <c r="W636" i="2" s="1"/>
  <c r="U637" i="2"/>
  <c r="W637" i="2" s="1"/>
  <c r="U639" i="2"/>
  <c r="W639" i="2" s="1"/>
  <c r="U640" i="2"/>
  <c r="W640" i="2" s="1"/>
  <c r="U641" i="2"/>
  <c r="W641" i="2" s="1"/>
  <c r="U642" i="2"/>
  <c r="W642" i="2" s="1"/>
  <c r="U643" i="2"/>
  <c r="W643" i="2" s="1"/>
  <c r="U644" i="2"/>
  <c r="W644" i="2" s="1"/>
  <c r="U645" i="2"/>
  <c r="W645" i="2" s="1"/>
  <c r="U646" i="2"/>
  <c r="W646" i="2" s="1"/>
  <c r="U647" i="2"/>
  <c r="W647" i="2" s="1"/>
  <c r="U648" i="2"/>
  <c r="W648" i="2" s="1"/>
  <c r="U649" i="2"/>
  <c r="W649" i="2" s="1"/>
  <c r="U650" i="2"/>
  <c r="W650" i="2" s="1"/>
  <c r="U651" i="2"/>
  <c r="W651" i="2" s="1"/>
  <c r="U652" i="2"/>
  <c r="W652" i="2" s="1"/>
  <c r="U653" i="2"/>
  <c r="W653" i="2" s="1"/>
  <c r="U654" i="2"/>
  <c r="W654" i="2" s="1"/>
  <c r="U655" i="2"/>
  <c r="W655" i="2" s="1"/>
  <c r="U656" i="2"/>
  <c r="W656" i="2" s="1"/>
  <c r="U657" i="2"/>
  <c r="W657" i="2" s="1"/>
  <c r="U658" i="2"/>
  <c r="W658" i="2" s="1"/>
  <c r="U659" i="2"/>
  <c r="W659" i="2" s="1"/>
  <c r="U660" i="2"/>
  <c r="W660" i="2" s="1"/>
  <c r="U661" i="2"/>
  <c r="W661" i="2" s="1"/>
  <c r="U662" i="2"/>
  <c r="W662" i="2" s="1"/>
  <c r="U663" i="2"/>
  <c r="W663" i="2" s="1"/>
  <c r="U664" i="2"/>
  <c r="W664" i="2" s="1"/>
  <c r="U665" i="2"/>
  <c r="W665" i="2" s="1"/>
  <c r="U666" i="2"/>
  <c r="W666" i="2" s="1"/>
  <c r="U667" i="2"/>
  <c r="W667" i="2" s="1"/>
  <c r="U668" i="2"/>
  <c r="W668" i="2" s="1"/>
  <c r="U669" i="2"/>
  <c r="W669" i="2" s="1"/>
  <c r="U670" i="2"/>
  <c r="W670" i="2" s="1"/>
  <c r="U671" i="2"/>
  <c r="W671" i="2" s="1"/>
  <c r="U673" i="2"/>
  <c r="W673" i="2" s="1"/>
  <c r="U674" i="2"/>
  <c r="W674" i="2" s="1"/>
  <c r="U675" i="2"/>
  <c r="W675" i="2" s="1"/>
  <c r="U676" i="2"/>
  <c r="W676" i="2" s="1"/>
  <c r="U677" i="2"/>
  <c r="W677" i="2" s="1"/>
  <c r="U678" i="2"/>
  <c r="W678" i="2" s="1"/>
  <c r="U679" i="2"/>
  <c r="W679" i="2" s="1"/>
  <c r="U680" i="2"/>
  <c r="W680" i="2" s="1"/>
  <c r="U681" i="2"/>
  <c r="W681" i="2" s="1"/>
  <c r="U682" i="2"/>
  <c r="W682" i="2" s="1"/>
  <c r="U683" i="2"/>
  <c r="W683" i="2" s="1"/>
  <c r="U684" i="2"/>
  <c r="W684" i="2" s="1"/>
  <c r="U685" i="2"/>
  <c r="W685" i="2" s="1"/>
  <c r="U686" i="2"/>
  <c r="W686" i="2" s="1"/>
  <c r="U687" i="2"/>
  <c r="W687" i="2" s="1"/>
  <c r="U688" i="2"/>
  <c r="W688" i="2" s="1"/>
  <c r="U690" i="2"/>
  <c r="W690" i="2" s="1"/>
  <c r="U691" i="2"/>
  <c r="W691" i="2" s="1"/>
  <c r="U692" i="2"/>
  <c r="W692" i="2" s="1"/>
  <c r="U694" i="2"/>
  <c r="W694" i="2" s="1"/>
  <c r="U695" i="2"/>
  <c r="W695" i="2" s="1"/>
  <c r="U696" i="2"/>
  <c r="W696" i="2" s="1"/>
  <c r="U698" i="2"/>
  <c r="W698" i="2" s="1"/>
  <c r="U699" i="2"/>
  <c r="W699" i="2" s="1"/>
  <c r="U700" i="2"/>
  <c r="W700" i="2" s="1"/>
  <c r="U701" i="2"/>
  <c r="W701" i="2" s="1"/>
  <c r="U702" i="2"/>
  <c r="W702" i="2" s="1"/>
  <c r="U703" i="2"/>
  <c r="W703" i="2" s="1"/>
  <c r="U704" i="2"/>
  <c r="W704" i="2" s="1"/>
  <c r="U705" i="2"/>
  <c r="W705" i="2" s="1"/>
  <c r="U706" i="2"/>
  <c r="W706" i="2" s="1"/>
  <c r="U707" i="2"/>
  <c r="W707" i="2" s="1"/>
  <c r="U708" i="2"/>
  <c r="W708" i="2" s="1"/>
  <c r="U709" i="2"/>
  <c r="W709" i="2" s="1"/>
  <c r="U710" i="2"/>
  <c r="W710" i="2" s="1"/>
  <c r="U711" i="2"/>
  <c r="W711" i="2" s="1"/>
  <c r="U712" i="2"/>
  <c r="W712" i="2" s="1"/>
  <c r="U713" i="2"/>
  <c r="W713" i="2" s="1"/>
  <c r="U714" i="2"/>
  <c r="W714" i="2" s="1"/>
  <c r="U715" i="2"/>
  <c r="W715" i="2" s="1"/>
  <c r="U716" i="2"/>
  <c r="W716" i="2" s="1"/>
  <c r="U717" i="2"/>
  <c r="W717" i="2" s="1"/>
  <c r="U718" i="2"/>
  <c r="W718" i="2" s="1"/>
  <c r="U719" i="2"/>
  <c r="W719" i="2" s="1"/>
  <c r="U720" i="2"/>
  <c r="W720" i="2" s="1"/>
  <c r="U721" i="2"/>
  <c r="W721" i="2" s="1"/>
  <c r="U722" i="2"/>
  <c r="W722" i="2" s="1"/>
  <c r="U723" i="2"/>
  <c r="W723" i="2" s="1"/>
  <c r="U724" i="2"/>
  <c r="W724" i="2" s="1"/>
  <c r="U725" i="2"/>
  <c r="W725" i="2" s="1"/>
  <c r="U726" i="2"/>
  <c r="W726" i="2" s="1"/>
  <c r="U727" i="2"/>
  <c r="W727" i="2" s="1"/>
  <c r="U728" i="2"/>
  <c r="W728" i="2" s="1"/>
  <c r="U729" i="2"/>
  <c r="W729" i="2" s="1"/>
  <c r="U730" i="2"/>
  <c r="W730" i="2" s="1"/>
  <c r="U731" i="2"/>
  <c r="W731" i="2" s="1"/>
  <c r="U732" i="2"/>
  <c r="W732" i="2" s="1"/>
  <c r="U733" i="2"/>
  <c r="W733" i="2" s="1"/>
  <c r="U734" i="2"/>
  <c r="W734" i="2" s="1"/>
  <c r="U735" i="2"/>
  <c r="W735" i="2" s="1"/>
  <c r="U736" i="2"/>
  <c r="W736" i="2" s="1"/>
  <c r="U737" i="2"/>
  <c r="W737" i="2" s="1"/>
  <c r="U738" i="2"/>
  <c r="W738" i="2" s="1"/>
  <c r="U739" i="2"/>
  <c r="W739" i="2" s="1"/>
  <c r="U740" i="2"/>
  <c r="W740" i="2" s="1"/>
  <c r="U741" i="2"/>
  <c r="W741" i="2" s="1"/>
  <c r="U743" i="2"/>
  <c r="W743" i="2" s="1"/>
  <c r="U744" i="2"/>
  <c r="W744" i="2" s="1"/>
  <c r="U745" i="2"/>
  <c r="W745" i="2" s="1"/>
  <c r="U746" i="2"/>
  <c r="W746" i="2" s="1"/>
  <c r="U747" i="2"/>
  <c r="W747" i="2" s="1"/>
  <c r="U749" i="2"/>
  <c r="W749" i="2" s="1"/>
  <c r="U750" i="2"/>
  <c r="W750" i="2" s="1"/>
  <c r="U751" i="2"/>
  <c r="W751" i="2" s="1"/>
  <c r="U752" i="2"/>
  <c r="W752" i="2" s="1"/>
  <c r="U753" i="2"/>
  <c r="W753" i="2" s="1"/>
  <c r="U754" i="2"/>
  <c r="W754" i="2" s="1"/>
  <c r="U755" i="2"/>
  <c r="W755" i="2" s="1"/>
  <c r="U756" i="2"/>
  <c r="W756" i="2" s="1"/>
  <c r="U757" i="2"/>
  <c r="W757" i="2" s="1"/>
  <c r="U758" i="2"/>
  <c r="W758" i="2" s="1"/>
  <c r="U759" i="2"/>
  <c r="W759" i="2" s="1"/>
  <c r="U760" i="2"/>
  <c r="W760" i="2" s="1"/>
  <c r="U761" i="2"/>
  <c r="W761" i="2" s="1"/>
  <c r="U762" i="2"/>
  <c r="W762" i="2" s="1"/>
  <c r="U763" i="2"/>
  <c r="W763" i="2" s="1"/>
  <c r="U764" i="2"/>
  <c r="W764" i="2" s="1"/>
  <c r="U765" i="2"/>
  <c r="W765" i="2" s="1"/>
  <c r="U766" i="2"/>
  <c r="W766" i="2" s="1"/>
  <c r="U767" i="2"/>
  <c r="W767" i="2" s="1"/>
  <c r="U768" i="2"/>
  <c r="W768" i="2" s="1"/>
  <c r="U769" i="2"/>
  <c r="W769" i="2" s="1"/>
  <c r="U770" i="2"/>
  <c r="W770" i="2" s="1"/>
  <c r="U771" i="2"/>
  <c r="W771" i="2" s="1"/>
  <c r="U772" i="2"/>
  <c r="W772" i="2" s="1"/>
  <c r="U773" i="2"/>
  <c r="W773" i="2" s="1"/>
  <c r="U774" i="2"/>
  <c r="W774" i="2" s="1"/>
  <c r="U776" i="2"/>
  <c r="W776" i="2" s="1"/>
  <c r="U777" i="2"/>
  <c r="W777" i="2" s="1"/>
  <c r="U778" i="2"/>
  <c r="W778" i="2" s="1"/>
  <c r="U780" i="2"/>
  <c r="W780" i="2" s="1"/>
  <c r="U781" i="2"/>
  <c r="W781" i="2" s="1"/>
  <c r="U782" i="2"/>
  <c r="W782" i="2" s="1"/>
  <c r="U783" i="2"/>
  <c r="W783" i="2" s="1"/>
  <c r="U784" i="2"/>
  <c r="W784" i="2" s="1"/>
  <c r="U785" i="2"/>
  <c r="W785" i="2" s="1"/>
  <c r="U786" i="2"/>
  <c r="W786" i="2" s="1"/>
  <c r="U787" i="2"/>
  <c r="W787" i="2" s="1"/>
  <c r="U788" i="2"/>
  <c r="W788" i="2" s="1"/>
  <c r="U789" i="2"/>
  <c r="W789" i="2" s="1"/>
  <c r="U790" i="2"/>
  <c r="W790" i="2" s="1"/>
  <c r="U791" i="2"/>
  <c r="W791" i="2" s="1"/>
  <c r="U792" i="2"/>
  <c r="W792" i="2" s="1"/>
  <c r="U793" i="2"/>
  <c r="W793" i="2" s="1"/>
  <c r="U794" i="2"/>
  <c r="W794" i="2" s="1"/>
  <c r="U795" i="2"/>
  <c r="W795" i="2" s="1"/>
  <c r="U796" i="2"/>
  <c r="W796" i="2" s="1"/>
  <c r="U797" i="2"/>
  <c r="W797" i="2" s="1"/>
  <c r="U798" i="2"/>
  <c r="W798" i="2" s="1"/>
  <c r="U799" i="2"/>
  <c r="W799" i="2" s="1"/>
  <c r="U800" i="2"/>
  <c r="W800" i="2" s="1"/>
  <c r="U801" i="2"/>
  <c r="W801" i="2" s="1"/>
  <c r="U802" i="2"/>
  <c r="W802" i="2" s="1"/>
  <c r="U803" i="2"/>
  <c r="W803" i="2" s="1"/>
  <c r="U804" i="2"/>
  <c r="W804" i="2" s="1"/>
  <c r="U805" i="2"/>
  <c r="W805" i="2" s="1"/>
  <c r="U806" i="2"/>
  <c r="W806" i="2" s="1"/>
  <c r="U807" i="2"/>
  <c r="W807" i="2" s="1"/>
  <c r="U808" i="2"/>
  <c r="W808" i="2" s="1"/>
  <c r="U809" i="2"/>
  <c r="W809" i="2" s="1"/>
  <c r="U810" i="2"/>
  <c r="W810" i="2" s="1"/>
  <c r="U811" i="2"/>
  <c r="W811" i="2" s="1"/>
  <c r="U812" i="2"/>
  <c r="W812" i="2" s="1"/>
  <c r="U813" i="2"/>
  <c r="W813" i="2" s="1"/>
  <c r="U814" i="2"/>
  <c r="W814" i="2" s="1"/>
  <c r="U815" i="2"/>
  <c r="W815" i="2" s="1"/>
  <c r="U816" i="2"/>
  <c r="W816" i="2" s="1"/>
  <c r="U817" i="2"/>
  <c r="W817" i="2" s="1"/>
  <c r="U818" i="2"/>
  <c r="W818" i="2" s="1"/>
  <c r="U820" i="2"/>
  <c r="W820" i="2" s="1"/>
  <c r="U821" i="2"/>
  <c r="W821" i="2" s="1"/>
  <c r="U822" i="2"/>
  <c r="W822" i="2" s="1"/>
  <c r="U823" i="2"/>
  <c r="W823" i="2" s="1"/>
  <c r="U824" i="2"/>
  <c r="W824" i="2" s="1"/>
  <c r="U825" i="2"/>
  <c r="W825" i="2" s="1"/>
  <c r="U826" i="2"/>
  <c r="W826" i="2" s="1"/>
  <c r="U827" i="2"/>
  <c r="W827" i="2" s="1"/>
  <c r="U828" i="2"/>
  <c r="W828" i="2" s="1"/>
  <c r="U829" i="2"/>
  <c r="W829" i="2" s="1"/>
  <c r="U830" i="2"/>
  <c r="W830" i="2" s="1"/>
  <c r="U831" i="2"/>
  <c r="W831" i="2" s="1"/>
  <c r="U832" i="2"/>
  <c r="W832" i="2" s="1"/>
  <c r="U833" i="2"/>
  <c r="W833" i="2" s="1"/>
  <c r="U834" i="2"/>
  <c r="W834" i="2" s="1"/>
  <c r="U835" i="2"/>
  <c r="W835" i="2" s="1"/>
  <c r="U836" i="2"/>
  <c r="W836" i="2" s="1"/>
  <c r="U837" i="2"/>
  <c r="W837" i="2" s="1"/>
  <c r="U838" i="2"/>
  <c r="W838" i="2" s="1"/>
  <c r="U839" i="2"/>
  <c r="W839" i="2" s="1"/>
  <c r="U840" i="2"/>
  <c r="W840" i="2" s="1"/>
  <c r="U841" i="2"/>
  <c r="W841" i="2" s="1"/>
  <c r="U842" i="2"/>
  <c r="W842" i="2" s="1"/>
  <c r="U843" i="2"/>
  <c r="W843" i="2" s="1"/>
  <c r="U844" i="2"/>
  <c r="W844" i="2" s="1"/>
  <c r="U845" i="2"/>
  <c r="W845" i="2" s="1"/>
  <c r="U846" i="2"/>
  <c r="W846" i="2" s="1"/>
  <c r="U847" i="2"/>
  <c r="W847" i="2" s="1"/>
  <c r="U848" i="2"/>
  <c r="W848" i="2" s="1"/>
  <c r="U849" i="2"/>
  <c r="W849" i="2" s="1"/>
  <c r="U850" i="2"/>
  <c r="W850" i="2" s="1"/>
  <c r="U851" i="2"/>
  <c r="W851" i="2" s="1"/>
  <c r="U852" i="2"/>
  <c r="W852" i="2" s="1"/>
  <c r="U853" i="2"/>
  <c r="W853" i="2" s="1"/>
  <c r="U854" i="2"/>
  <c r="W854" i="2" s="1"/>
  <c r="U855" i="2"/>
  <c r="W855" i="2" s="1"/>
  <c r="U856" i="2"/>
  <c r="W856" i="2" s="1"/>
  <c r="U857" i="2"/>
  <c r="W857" i="2" s="1"/>
  <c r="U859" i="2"/>
  <c r="W859" i="2" s="1"/>
  <c r="U860" i="2"/>
  <c r="W860" i="2" s="1"/>
  <c r="U861" i="2"/>
  <c r="W861" i="2" s="1"/>
  <c r="U862" i="2"/>
  <c r="W862" i="2" s="1"/>
  <c r="U863" i="2"/>
  <c r="W863" i="2" s="1"/>
  <c r="U864" i="2"/>
  <c r="W864" i="2" s="1"/>
  <c r="U865" i="2"/>
  <c r="W865" i="2" s="1"/>
  <c r="U866" i="2"/>
  <c r="W866" i="2" s="1"/>
  <c r="U867" i="2"/>
  <c r="W867" i="2" s="1"/>
  <c r="U869" i="2"/>
  <c r="W869" i="2" s="1"/>
  <c r="U870" i="2"/>
  <c r="W870" i="2" s="1"/>
  <c r="U871" i="2"/>
  <c r="W871" i="2" s="1"/>
  <c r="U872" i="2"/>
  <c r="W872" i="2" s="1"/>
  <c r="U873" i="2"/>
  <c r="W873" i="2" s="1"/>
  <c r="U874" i="2"/>
  <c r="W874" i="2" s="1"/>
  <c r="U875" i="2"/>
  <c r="W875" i="2" s="1"/>
  <c r="U876" i="2"/>
  <c r="W876" i="2" s="1"/>
  <c r="U877" i="2"/>
  <c r="W877" i="2" s="1"/>
  <c r="U878" i="2"/>
  <c r="W878" i="2" s="1"/>
  <c r="U879" i="2"/>
  <c r="W879" i="2" s="1"/>
  <c r="U880" i="2"/>
  <c r="W880" i="2" s="1"/>
  <c r="U881" i="2"/>
  <c r="W881" i="2" s="1"/>
  <c r="U882" i="2"/>
  <c r="W882" i="2" s="1"/>
  <c r="U883" i="2"/>
  <c r="W883" i="2" s="1"/>
  <c r="U884" i="2"/>
  <c r="W884" i="2" s="1"/>
  <c r="U886" i="2"/>
  <c r="W886" i="2" s="1"/>
  <c r="U887" i="2"/>
  <c r="W887" i="2" s="1"/>
  <c r="U888" i="2"/>
  <c r="W888" i="2" s="1"/>
  <c r="U889" i="2"/>
  <c r="W889" i="2" s="1"/>
  <c r="U890" i="2"/>
  <c r="W890" i="2" s="1"/>
  <c r="U891" i="2"/>
  <c r="W891" i="2" s="1"/>
  <c r="U892" i="2"/>
  <c r="W892" i="2" s="1"/>
  <c r="U893" i="2"/>
  <c r="W893" i="2" s="1"/>
  <c r="U894" i="2"/>
  <c r="W894" i="2" s="1"/>
  <c r="U895" i="2"/>
  <c r="W895" i="2" s="1"/>
  <c r="U896" i="2"/>
  <c r="W896" i="2" s="1"/>
  <c r="U898" i="2"/>
  <c r="W898" i="2" s="1"/>
  <c r="U899" i="2"/>
  <c r="W899" i="2" s="1"/>
  <c r="U900" i="2"/>
  <c r="W900" i="2" s="1"/>
  <c r="U901" i="2"/>
  <c r="W901" i="2" s="1"/>
  <c r="U902" i="2"/>
  <c r="W902" i="2" s="1"/>
  <c r="U903" i="2"/>
  <c r="W903" i="2" s="1"/>
  <c r="U904" i="2"/>
  <c r="W904" i="2" s="1"/>
  <c r="U905" i="2"/>
  <c r="W905" i="2" s="1"/>
  <c r="U906" i="2"/>
  <c r="W906" i="2" s="1"/>
  <c r="U907" i="2"/>
  <c r="W907" i="2" s="1"/>
  <c r="U908" i="2"/>
  <c r="W908" i="2" s="1"/>
  <c r="U909" i="2"/>
  <c r="W909" i="2" s="1"/>
  <c r="U910" i="2"/>
  <c r="W910" i="2" s="1"/>
  <c r="U911" i="2"/>
  <c r="W911" i="2" s="1"/>
  <c r="U912" i="2"/>
  <c r="W912" i="2" s="1"/>
  <c r="U913" i="2"/>
  <c r="W913" i="2" s="1"/>
  <c r="U914" i="2"/>
  <c r="W914" i="2" s="1"/>
  <c r="U915" i="2"/>
  <c r="W915" i="2" s="1"/>
  <c r="U916" i="2"/>
  <c r="W916" i="2" s="1"/>
  <c r="U917" i="2"/>
  <c r="W917" i="2" s="1"/>
  <c r="U918" i="2"/>
  <c r="W918" i="2" s="1"/>
  <c r="U920" i="2"/>
  <c r="W920" i="2" s="1"/>
  <c r="U921" i="2"/>
  <c r="W921" i="2" s="1"/>
  <c r="U922" i="2"/>
  <c r="W922" i="2" s="1"/>
  <c r="U923" i="2"/>
  <c r="W923" i="2" s="1"/>
  <c r="U924" i="2"/>
  <c r="W924" i="2" s="1"/>
  <c r="U925" i="2"/>
  <c r="W925" i="2" s="1"/>
  <c r="U926" i="2"/>
  <c r="W926" i="2" s="1"/>
  <c r="U927" i="2"/>
  <c r="W927" i="2" s="1"/>
  <c r="U928" i="2"/>
  <c r="W928" i="2" s="1"/>
  <c r="U929" i="2"/>
  <c r="W929" i="2" s="1"/>
  <c r="U931" i="2"/>
  <c r="W931" i="2" s="1"/>
  <c r="U932" i="2"/>
  <c r="W932" i="2" s="1"/>
  <c r="U933" i="2"/>
  <c r="W933" i="2" s="1"/>
  <c r="U934" i="2"/>
  <c r="W934" i="2" s="1"/>
  <c r="U935" i="2"/>
  <c r="W935" i="2" s="1"/>
  <c r="U937" i="2"/>
  <c r="W937" i="2" s="1"/>
  <c r="U938" i="2"/>
  <c r="W938" i="2" s="1"/>
  <c r="U939" i="2"/>
  <c r="W939" i="2" s="1"/>
  <c r="U940" i="2"/>
  <c r="W940" i="2" s="1"/>
  <c r="U941" i="2"/>
  <c r="W941" i="2" s="1"/>
  <c r="U942" i="2"/>
  <c r="W942" i="2" s="1"/>
  <c r="U944" i="2"/>
  <c r="W944" i="2" s="1"/>
  <c r="U945" i="2"/>
  <c r="W945" i="2" s="1"/>
  <c r="U946" i="2"/>
  <c r="W946" i="2" s="1"/>
  <c r="U947" i="2"/>
  <c r="W947" i="2" s="1"/>
  <c r="U948" i="2"/>
  <c r="W948" i="2" s="1"/>
  <c r="U949" i="2"/>
  <c r="W949" i="2" s="1"/>
  <c r="U951" i="2"/>
  <c r="W951" i="2" s="1"/>
  <c r="U952" i="2"/>
  <c r="W952" i="2" s="1"/>
  <c r="U953" i="2"/>
  <c r="W953" i="2" s="1"/>
  <c r="U954" i="2"/>
  <c r="W954" i="2" s="1"/>
  <c r="U955" i="2"/>
  <c r="W955" i="2" s="1"/>
  <c r="U956" i="2"/>
  <c r="W956" i="2" s="1"/>
  <c r="U957" i="2"/>
  <c r="W957" i="2" s="1"/>
  <c r="U958" i="2"/>
  <c r="W958" i="2" s="1"/>
  <c r="U959" i="2"/>
  <c r="W959" i="2" s="1"/>
  <c r="U960" i="2"/>
  <c r="W960" i="2" s="1"/>
  <c r="U961" i="2"/>
  <c r="W961" i="2" s="1"/>
  <c r="U962" i="2"/>
  <c r="W962" i="2" s="1"/>
  <c r="U964" i="2"/>
  <c r="W964" i="2" s="1"/>
  <c r="U965" i="2"/>
  <c r="W965" i="2" s="1"/>
  <c r="U966" i="2"/>
  <c r="W966" i="2" s="1"/>
  <c r="U967" i="2"/>
  <c r="W967" i="2" s="1"/>
  <c r="U968" i="2"/>
  <c r="W968" i="2" s="1"/>
  <c r="U969" i="2"/>
  <c r="W969" i="2" s="1"/>
  <c r="U970" i="2"/>
  <c r="W970" i="2" s="1"/>
  <c r="U971" i="2"/>
  <c r="W971" i="2" s="1"/>
  <c r="U972" i="2"/>
  <c r="W972" i="2" s="1"/>
  <c r="U973" i="2"/>
  <c r="W973" i="2" s="1"/>
  <c r="U974" i="2"/>
  <c r="W974" i="2" s="1"/>
  <c r="U975" i="2"/>
  <c r="W975" i="2" s="1"/>
  <c r="U977" i="2"/>
  <c r="W977" i="2" s="1"/>
  <c r="U978" i="2"/>
  <c r="W978" i="2" s="1"/>
  <c r="U979" i="2"/>
  <c r="W979" i="2" s="1"/>
  <c r="U980" i="2"/>
  <c r="W980" i="2" s="1"/>
  <c r="U981" i="2"/>
  <c r="W981" i="2" s="1"/>
  <c r="U982" i="2"/>
  <c r="W982" i="2" s="1"/>
  <c r="U983" i="2"/>
  <c r="W983" i="2" s="1"/>
  <c r="U984" i="2"/>
  <c r="W984" i="2" s="1"/>
  <c r="U986" i="2"/>
  <c r="W986" i="2" s="1"/>
  <c r="U987" i="2"/>
  <c r="W987" i="2" s="1"/>
  <c r="U988" i="2"/>
  <c r="W988" i="2" s="1"/>
  <c r="U989" i="2"/>
  <c r="W989" i="2" s="1"/>
  <c r="U990" i="2"/>
  <c r="W990" i="2" s="1"/>
  <c r="U991" i="2"/>
  <c r="W991" i="2" s="1"/>
  <c r="U992" i="2"/>
  <c r="W992" i="2" s="1"/>
  <c r="U993" i="2"/>
  <c r="W993" i="2" s="1"/>
  <c r="U994" i="2"/>
  <c r="W994" i="2" s="1"/>
  <c r="U995" i="2"/>
  <c r="W995" i="2" s="1"/>
  <c r="U997" i="2"/>
  <c r="W997" i="2" s="1"/>
  <c r="U998" i="2"/>
  <c r="W998" i="2" s="1"/>
  <c r="U999" i="2"/>
  <c r="W999" i="2" s="1"/>
  <c r="U1000" i="2"/>
  <c r="W1000" i="2" s="1"/>
  <c r="U1001" i="2"/>
  <c r="W1001" i="2" s="1"/>
  <c r="U1002" i="2"/>
  <c r="W1002" i="2" s="1"/>
  <c r="U1003" i="2"/>
  <c r="W1003" i="2" s="1"/>
  <c r="U1005" i="2"/>
  <c r="W1005" i="2" s="1"/>
  <c r="U1006" i="2"/>
  <c r="W1006" i="2" s="1"/>
  <c r="U1007" i="2"/>
  <c r="W1007" i="2" s="1"/>
  <c r="U1008" i="2"/>
  <c r="W1008" i="2" s="1"/>
  <c r="U1009" i="2"/>
  <c r="W1009" i="2" s="1"/>
  <c r="U1010" i="2"/>
  <c r="W1010" i="2" s="1"/>
  <c r="U1011" i="2"/>
  <c r="W1011" i="2" s="1"/>
  <c r="U1012" i="2"/>
  <c r="W1012" i="2" s="1"/>
  <c r="U1013" i="2"/>
  <c r="W1013" i="2" s="1"/>
  <c r="U1014" i="2"/>
  <c r="W1014" i="2" s="1"/>
  <c r="U1015" i="2"/>
  <c r="W1015" i="2" s="1"/>
  <c r="U1016" i="2"/>
  <c r="W1016" i="2" s="1"/>
  <c r="U1017" i="2"/>
  <c r="W1017" i="2" s="1"/>
  <c r="U1018" i="2"/>
  <c r="W1018" i="2" s="1"/>
  <c r="U1019" i="2"/>
  <c r="W1019" i="2" s="1"/>
  <c r="U1020" i="2"/>
  <c r="W1020" i="2" s="1"/>
  <c r="U1021" i="2"/>
  <c r="W1021" i="2" s="1"/>
  <c r="U1022" i="2"/>
  <c r="W1022" i="2" s="1"/>
  <c r="U1023" i="2"/>
  <c r="W1023" i="2" s="1"/>
  <c r="U1024" i="2"/>
  <c r="W1024" i="2" s="1"/>
  <c r="U1025" i="2"/>
  <c r="W1025" i="2" s="1"/>
  <c r="U1026" i="2"/>
  <c r="W1026" i="2" s="1"/>
  <c r="U1027" i="2"/>
  <c r="W1027" i="2" s="1"/>
  <c r="U1028" i="2"/>
  <c r="W1028" i="2" s="1"/>
  <c r="U1029" i="2"/>
  <c r="W1029" i="2" s="1"/>
  <c r="U1030" i="2"/>
  <c r="W1030" i="2" s="1"/>
  <c r="U1032" i="2"/>
  <c r="W1032" i="2" s="1"/>
  <c r="U1033" i="2"/>
  <c r="W1033" i="2" s="1"/>
  <c r="U1034" i="2"/>
  <c r="W1034" i="2" s="1"/>
  <c r="U1035" i="2"/>
  <c r="W1035" i="2" s="1"/>
  <c r="U1036" i="2"/>
  <c r="W1036" i="2" s="1"/>
  <c r="U1037" i="2"/>
  <c r="W1037" i="2" s="1"/>
  <c r="U1038" i="2"/>
  <c r="W1038" i="2" s="1"/>
  <c r="U1039" i="2"/>
  <c r="W1039" i="2" s="1"/>
  <c r="U1040" i="2"/>
  <c r="W1040" i="2" s="1"/>
  <c r="U1042" i="2"/>
  <c r="W1042" i="2" s="1"/>
  <c r="U1043" i="2"/>
  <c r="W1043" i="2" s="1"/>
  <c r="U1045" i="2"/>
  <c r="W1045" i="2" s="1"/>
  <c r="U1046" i="2"/>
  <c r="W1046" i="2" s="1"/>
  <c r="U1047" i="2"/>
  <c r="W1047" i="2" s="1"/>
  <c r="U1048" i="2"/>
  <c r="W1048" i="2" s="1"/>
  <c r="U1049" i="2"/>
  <c r="W1049" i="2" s="1"/>
  <c r="U1050" i="2"/>
  <c r="W1050" i="2" s="1"/>
  <c r="U1051" i="2"/>
  <c r="W1051" i="2" s="1"/>
  <c r="U1052" i="2"/>
  <c r="W1052" i="2" s="1"/>
  <c r="U1053" i="2"/>
  <c r="W1053" i="2" s="1"/>
  <c r="U1054" i="2"/>
  <c r="W1054" i="2" s="1"/>
  <c r="U1056" i="2"/>
  <c r="W1056" i="2" s="1"/>
  <c r="U1057" i="2"/>
  <c r="W1057" i="2" s="1"/>
  <c r="U1058" i="2"/>
  <c r="W1058" i="2" s="1"/>
  <c r="U1059" i="2"/>
  <c r="W1059" i="2" s="1"/>
  <c r="U1060" i="2"/>
  <c r="W1060" i="2" s="1"/>
  <c r="U1061" i="2"/>
  <c r="W1061" i="2" s="1"/>
  <c r="U1062" i="2"/>
  <c r="W1062" i="2" s="1"/>
  <c r="U1063" i="2"/>
  <c r="W1063" i="2" s="1"/>
  <c r="U1064" i="2"/>
  <c r="W1064" i="2" s="1"/>
  <c r="U1065" i="2"/>
  <c r="W1065" i="2" s="1"/>
  <c r="U1066" i="2"/>
  <c r="W1066" i="2" s="1"/>
  <c r="U1067" i="2"/>
  <c r="W1067" i="2" s="1"/>
  <c r="U1068" i="2"/>
  <c r="W1068" i="2" s="1"/>
  <c r="U1069" i="2"/>
  <c r="W1069" i="2" s="1"/>
  <c r="U1070" i="2"/>
  <c r="W1070" i="2" s="1"/>
  <c r="U1071" i="2"/>
  <c r="W1071" i="2" s="1"/>
  <c r="U1072" i="2"/>
  <c r="W1072" i="2" s="1"/>
  <c r="U1073" i="2"/>
  <c r="W1073" i="2" s="1"/>
  <c r="U1074" i="2"/>
  <c r="W1074" i="2" s="1"/>
  <c r="U1075" i="2"/>
  <c r="W1075" i="2" s="1"/>
  <c r="U1076" i="2"/>
  <c r="W1076" i="2" s="1"/>
  <c r="U1077" i="2"/>
  <c r="W1077" i="2" s="1"/>
  <c r="U1078" i="2"/>
  <c r="W1078" i="2" s="1"/>
  <c r="U1079" i="2"/>
  <c r="W1079" i="2" s="1"/>
  <c r="U1081" i="2"/>
  <c r="W1081" i="2" s="1"/>
  <c r="U1082" i="2"/>
  <c r="W1082" i="2" s="1"/>
  <c r="U1083" i="2"/>
  <c r="W1083" i="2" s="1"/>
  <c r="U1084" i="2"/>
  <c r="W1084" i="2" s="1"/>
  <c r="U1085" i="2"/>
  <c r="W1085" i="2" s="1"/>
  <c r="U1086" i="2"/>
  <c r="W1086" i="2" s="1"/>
  <c r="U1088" i="2"/>
  <c r="W1088" i="2" s="1"/>
  <c r="U1089" i="2"/>
  <c r="W1089" i="2" s="1"/>
  <c r="U1090" i="2"/>
  <c r="W1090" i="2" s="1"/>
  <c r="U1091" i="2"/>
  <c r="W1091" i="2" s="1"/>
  <c r="U1092" i="2"/>
  <c r="W1092" i="2" s="1"/>
  <c r="U1093" i="2"/>
  <c r="W1093" i="2" s="1"/>
  <c r="U1094" i="2"/>
  <c r="W1094" i="2" s="1"/>
  <c r="U1095" i="2"/>
  <c r="W1095" i="2" s="1"/>
  <c r="U1096" i="2"/>
  <c r="W1096" i="2" s="1"/>
  <c r="U1097" i="2"/>
  <c r="W1097" i="2" s="1"/>
  <c r="U1098" i="2"/>
  <c r="W1098" i="2" s="1"/>
  <c r="U1099" i="2"/>
  <c r="W1099" i="2" s="1"/>
  <c r="U1100" i="2"/>
  <c r="W1100" i="2" s="1"/>
  <c r="U1101" i="2"/>
  <c r="W1101" i="2" s="1"/>
  <c r="U1102" i="2"/>
  <c r="W1102" i="2" s="1"/>
  <c r="U1103" i="2"/>
  <c r="W1103" i="2" s="1"/>
  <c r="U1104" i="2"/>
  <c r="W1104" i="2" s="1"/>
  <c r="U1105" i="2"/>
  <c r="W1105" i="2" s="1"/>
  <c r="U1106" i="2"/>
  <c r="W1106" i="2" s="1"/>
  <c r="U1107" i="2"/>
  <c r="W1107" i="2" s="1"/>
  <c r="U1108" i="2"/>
  <c r="W1108" i="2" s="1"/>
  <c r="U1109" i="2"/>
  <c r="W1109" i="2" s="1"/>
  <c r="U1110" i="2"/>
  <c r="W1110" i="2" s="1"/>
  <c r="U1111" i="2"/>
  <c r="W1111" i="2" s="1"/>
  <c r="U1112" i="2"/>
  <c r="W1112" i="2" s="1"/>
  <c r="U1113" i="2"/>
  <c r="W1113" i="2" s="1"/>
  <c r="U1114" i="2"/>
  <c r="W1114" i="2" s="1"/>
  <c r="U1115" i="2"/>
  <c r="W1115" i="2" s="1"/>
  <c r="U1116" i="2"/>
  <c r="W1116" i="2" s="1"/>
  <c r="U1117" i="2"/>
  <c r="W1117" i="2" s="1"/>
  <c r="U1118" i="2"/>
  <c r="W1118" i="2" s="1"/>
  <c r="U1119" i="2"/>
  <c r="W1119" i="2" s="1"/>
  <c r="U1120" i="2"/>
  <c r="W1120" i="2" s="1"/>
  <c r="U1121" i="2"/>
  <c r="W1121" i="2" s="1"/>
  <c r="U1124" i="2"/>
  <c r="W1124" i="2" s="1"/>
  <c r="U1125" i="2"/>
  <c r="W1125" i="2" s="1"/>
  <c r="U1126" i="2"/>
  <c r="W1126" i="2" s="1"/>
  <c r="U1127" i="2"/>
  <c r="W1127" i="2" s="1"/>
  <c r="U1128" i="2"/>
  <c r="W1128" i="2" s="1"/>
  <c r="U1129" i="2"/>
  <c r="W1129" i="2" s="1"/>
  <c r="U1130" i="2"/>
  <c r="W1130" i="2" s="1"/>
  <c r="U1131" i="2"/>
  <c r="W1131" i="2" s="1"/>
  <c r="U1133" i="2"/>
  <c r="W1133" i="2" s="1"/>
  <c r="U1134" i="2"/>
  <c r="W1134" i="2" s="1"/>
  <c r="U1135" i="2"/>
  <c r="W1135" i="2" s="1"/>
  <c r="U1136" i="2"/>
  <c r="W1136" i="2" s="1"/>
  <c r="U1137" i="2"/>
  <c r="W1137" i="2" s="1"/>
  <c r="U1138" i="2"/>
  <c r="W1138" i="2" s="1"/>
  <c r="U1139" i="2"/>
  <c r="W1139" i="2" s="1"/>
  <c r="U1141" i="2"/>
  <c r="W1141" i="2" s="1"/>
  <c r="U1142" i="2"/>
  <c r="W1142" i="2" s="1"/>
  <c r="U1143" i="2"/>
  <c r="W1143" i="2" s="1"/>
  <c r="U1144" i="2"/>
  <c r="W1144" i="2" s="1"/>
  <c r="U1146" i="2"/>
  <c r="W1146" i="2" s="1"/>
  <c r="U1147" i="2"/>
  <c r="W1147" i="2" s="1"/>
  <c r="U1148" i="2"/>
  <c r="W1148" i="2" s="1"/>
  <c r="U1149" i="2"/>
  <c r="W1149" i="2" s="1"/>
  <c r="U1150" i="2"/>
  <c r="W1150" i="2" s="1"/>
  <c r="U1151" i="2"/>
  <c r="W1151" i="2" s="1"/>
  <c r="U1152" i="2"/>
  <c r="W1152" i="2" s="1"/>
  <c r="U1154" i="2"/>
  <c r="W1154" i="2" s="1"/>
  <c r="U1155" i="2"/>
  <c r="W1155" i="2" s="1"/>
  <c r="U1156" i="2"/>
  <c r="W1156" i="2" s="1"/>
  <c r="U1157" i="2"/>
  <c r="W1157" i="2" s="1"/>
  <c r="U1158" i="2"/>
  <c r="W1158" i="2" s="1"/>
  <c r="U1159" i="2"/>
  <c r="W1159" i="2" s="1"/>
  <c r="U1160" i="2"/>
  <c r="W1160" i="2" s="1"/>
  <c r="U1161" i="2"/>
  <c r="W1161" i="2" s="1"/>
  <c r="U1162" i="2"/>
  <c r="W1162" i="2" s="1"/>
  <c r="U1163" i="2"/>
  <c r="W1163" i="2" s="1"/>
  <c r="U1164" i="2"/>
  <c r="W1164" i="2" s="1"/>
  <c r="U1165" i="2"/>
  <c r="W1165" i="2" s="1"/>
  <c r="U1166" i="2"/>
  <c r="W1166" i="2" s="1"/>
  <c r="U1167" i="2"/>
  <c r="W1167" i="2" s="1"/>
  <c r="U1168" i="2"/>
  <c r="W1168" i="2" s="1"/>
  <c r="U1170" i="2"/>
  <c r="W1170" i="2" s="1"/>
  <c r="U1171" i="2"/>
  <c r="W1171" i="2" s="1"/>
  <c r="U1172" i="2"/>
  <c r="W1172" i="2" s="1"/>
  <c r="U1174" i="2"/>
  <c r="W1174" i="2" s="1"/>
  <c r="U1175" i="2"/>
  <c r="W1175" i="2" s="1"/>
  <c r="U1176" i="2"/>
  <c r="W1176" i="2" s="1"/>
  <c r="U1177" i="2"/>
  <c r="W1177" i="2" s="1"/>
  <c r="U1178" i="2"/>
  <c r="W1178" i="2" s="1"/>
  <c r="U1179" i="2"/>
  <c r="W1179" i="2" s="1"/>
  <c r="U1180" i="2"/>
  <c r="W1180" i="2" s="1"/>
  <c r="U1181" i="2"/>
  <c r="W1181" i="2" s="1"/>
  <c r="U1182" i="2"/>
  <c r="W1182" i="2" s="1"/>
  <c r="U1183" i="2"/>
  <c r="W1183" i="2" s="1"/>
  <c r="U1184" i="2"/>
  <c r="W1184" i="2" s="1"/>
  <c r="U1185" i="2"/>
  <c r="W1185" i="2" s="1"/>
  <c r="U1186" i="2"/>
  <c r="W1186" i="2" s="1"/>
  <c r="U1187" i="2"/>
  <c r="W1187" i="2" s="1"/>
  <c r="U1190" i="2"/>
  <c r="W1190" i="2" s="1"/>
  <c r="U1191" i="2"/>
  <c r="W1191" i="2" s="1"/>
  <c r="U1192" i="2"/>
  <c r="W1192" i="2" s="1"/>
  <c r="U1193" i="2"/>
  <c r="W1193" i="2" s="1"/>
  <c r="U1194" i="2"/>
  <c r="W1194" i="2" s="1"/>
  <c r="U1195" i="2"/>
  <c r="W1195" i="2" s="1"/>
  <c r="U1196" i="2"/>
  <c r="W1196" i="2" s="1"/>
  <c r="U1197" i="2"/>
  <c r="W1197" i="2" s="1"/>
  <c r="U1199" i="2"/>
  <c r="W1199" i="2" s="1"/>
  <c r="U1200" i="2"/>
  <c r="W1200" i="2" s="1"/>
  <c r="U1201" i="2"/>
  <c r="W1201" i="2" s="1"/>
  <c r="U1203" i="2"/>
  <c r="W1203" i="2" s="1"/>
  <c r="U1205" i="2"/>
  <c r="W1205" i="2" s="1"/>
  <c r="U1206" i="2"/>
  <c r="W1206" i="2" s="1"/>
  <c r="U1207" i="2"/>
  <c r="W1207" i="2" s="1"/>
  <c r="U1208" i="2"/>
  <c r="W1208" i="2" s="1"/>
  <c r="U1209" i="2"/>
  <c r="W1209" i="2" s="1"/>
  <c r="U1210" i="2"/>
  <c r="W1210" i="2" s="1"/>
  <c r="U1211" i="2"/>
  <c r="W1211" i="2" s="1"/>
  <c r="U1212" i="2"/>
  <c r="W1212" i="2" s="1"/>
  <c r="U1213" i="2"/>
  <c r="W1213" i="2" s="1"/>
  <c r="U1214" i="2"/>
  <c r="W1214" i="2" s="1"/>
  <c r="U1215" i="2"/>
  <c r="W1215" i="2" s="1"/>
  <c r="U1216" i="2"/>
  <c r="W1216" i="2" s="1"/>
  <c r="U1217" i="2"/>
  <c r="W1217" i="2" s="1"/>
  <c r="U1218" i="2"/>
  <c r="W1218" i="2" s="1"/>
  <c r="U1219" i="2"/>
  <c r="W1219" i="2" s="1"/>
  <c r="U1220" i="2"/>
  <c r="W1220" i="2" s="1"/>
  <c r="U1221" i="2"/>
  <c r="W1221" i="2" s="1"/>
  <c r="U1222" i="2"/>
  <c r="W1222" i="2" s="1"/>
  <c r="U1223" i="2"/>
  <c r="W1223" i="2" s="1"/>
  <c r="U1224" i="2"/>
  <c r="W1224" i="2" s="1"/>
  <c r="U1225" i="2"/>
  <c r="W1225" i="2" s="1"/>
  <c r="U1226" i="2"/>
  <c r="W1226" i="2" s="1"/>
  <c r="U1227" i="2"/>
  <c r="W1227" i="2" s="1"/>
  <c r="U1228" i="2"/>
  <c r="W1228" i="2" s="1"/>
  <c r="U1229" i="2"/>
  <c r="W1229" i="2" s="1"/>
  <c r="U1230" i="2"/>
  <c r="W1230" i="2" s="1"/>
  <c r="U1232" i="2"/>
  <c r="W1232" i="2" s="1"/>
  <c r="U1233" i="2"/>
  <c r="W1233" i="2" s="1"/>
  <c r="U1234" i="2"/>
  <c r="W1234" i="2" s="1"/>
  <c r="U1235" i="2"/>
  <c r="W1235" i="2" s="1"/>
  <c r="U1236" i="2"/>
  <c r="W1236" i="2" s="1"/>
  <c r="U1237" i="2"/>
  <c r="W1237" i="2" s="1"/>
  <c r="U1238" i="2"/>
  <c r="W1238" i="2" s="1"/>
  <c r="U1239" i="2"/>
  <c r="W1239" i="2" s="1"/>
  <c r="U1240" i="2"/>
  <c r="W1240" i="2" s="1"/>
  <c r="U1241" i="2"/>
  <c r="W1241" i="2" s="1"/>
  <c r="U1242" i="2"/>
  <c r="W1242" i="2" s="1"/>
  <c r="U1244" i="2"/>
  <c r="W1244" i="2" s="1"/>
  <c r="U1245" i="2"/>
  <c r="W1245" i="2" s="1"/>
  <c r="U1246" i="2"/>
  <c r="W1246" i="2" s="1"/>
  <c r="U1247" i="2"/>
  <c r="W1247" i="2" s="1"/>
  <c r="U1248" i="2"/>
  <c r="W1248" i="2" s="1"/>
  <c r="U1249" i="2"/>
  <c r="W1249" i="2" s="1"/>
  <c r="U1250" i="2"/>
  <c r="W1250" i="2" s="1"/>
  <c r="U1252" i="2"/>
  <c r="W1252" i="2" s="1"/>
  <c r="U1253" i="2"/>
  <c r="W1253" i="2" s="1"/>
  <c r="U1254" i="2"/>
  <c r="W1254" i="2" s="1"/>
  <c r="U1255" i="2"/>
  <c r="W1255" i="2" s="1"/>
  <c r="U1256" i="2"/>
  <c r="W1256" i="2" s="1"/>
  <c r="U1257" i="2"/>
  <c r="W1257" i="2" s="1"/>
  <c r="U1258" i="2"/>
  <c r="W1258" i="2" s="1"/>
  <c r="U1259" i="2"/>
  <c r="W1259" i="2" s="1"/>
  <c r="U1260" i="2"/>
  <c r="W1260" i="2" s="1"/>
  <c r="U1261" i="2"/>
  <c r="W1261" i="2" s="1"/>
  <c r="U1262" i="2"/>
  <c r="W1262" i="2" s="1"/>
  <c r="U1263" i="2"/>
  <c r="W1263" i="2" s="1"/>
  <c r="U1264" i="2"/>
  <c r="W1264" i="2" s="1"/>
  <c r="U1265" i="2"/>
  <c r="W1265" i="2" s="1"/>
  <c r="U1266" i="2"/>
  <c r="W1266" i="2" s="1"/>
  <c r="U1267" i="2"/>
  <c r="W1267" i="2" s="1"/>
  <c r="U1268" i="2"/>
  <c r="W1268" i="2" s="1"/>
  <c r="U1269" i="2"/>
  <c r="W1269" i="2" s="1"/>
  <c r="U1270" i="2"/>
  <c r="W1270" i="2" s="1"/>
  <c r="U1271" i="2"/>
  <c r="W1271" i="2" s="1"/>
  <c r="U1272" i="2"/>
  <c r="W1272" i="2" s="1"/>
  <c r="U1273" i="2"/>
  <c r="W1273" i="2" s="1"/>
  <c r="U1274" i="2"/>
  <c r="W1274" i="2" s="1"/>
  <c r="U1277" i="2"/>
  <c r="W1277" i="2" s="1"/>
  <c r="U1278" i="2"/>
  <c r="W1278" i="2" s="1"/>
  <c r="U1279" i="2"/>
  <c r="W1279" i="2" s="1"/>
  <c r="U1280" i="2"/>
  <c r="W1280" i="2" s="1"/>
  <c r="U1281" i="2"/>
  <c r="W1281" i="2" s="1"/>
  <c r="U1283" i="2"/>
  <c r="W1283" i="2" s="1"/>
  <c r="U1284" i="2"/>
  <c r="W1284" i="2" s="1"/>
  <c r="U1285" i="2"/>
  <c r="W1285" i="2" s="1"/>
  <c r="U1287" i="2"/>
  <c r="W1287" i="2" s="1"/>
  <c r="U1288" i="2"/>
  <c r="W1288" i="2" s="1"/>
  <c r="U1289" i="2"/>
  <c r="W1289" i="2" s="1"/>
  <c r="U1291" i="2"/>
  <c r="W1291" i="2" s="1"/>
  <c r="U1292" i="2"/>
  <c r="W1292" i="2" s="1"/>
  <c r="U1293" i="2"/>
  <c r="W1293" i="2" s="1"/>
  <c r="U1294" i="2"/>
  <c r="W1294" i="2" s="1"/>
  <c r="U1295" i="2"/>
  <c r="W1295" i="2" s="1"/>
  <c r="U1296" i="2"/>
  <c r="W1296" i="2" s="1"/>
  <c r="U1297" i="2"/>
  <c r="W1297" i="2" s="1"/>
  <c r="U1299" i="2"/>
  <c r="W1299" i="2" s="1"/>
  <c r="U1302" i="2"/>
  <c r="W1302" i="2" s="1"/>
  <c r="U1303" i="2"/>
  <c r="W1303" i="2" s="1"/>
  <c r="U1305" i="2"/>
  <c r="W1305" i="2" s="1"/>
  <c r="U1306" i="2"/>
  <c r="W1306" i="2" s="1"/>
  <c r="U1307" i="2"/>
  <c r="W1307" i="2" s="1"/>
  <c r="U1308" i="2"/>
  <c r="W1308" i="2" s="1"/>
  <c r="U1309" i="2"/>
  <c r="W1309" i="2" s="1"/>
  <c r="U1310" i="2"/>
  <c r="W1310" i="2" s="1"/>
  <c r="U1311" i="2"/>
  <c r="W1311" i="2" s="1"/>
  <c r="U1312" i="2"/>
  <c r="W1312" i="2" s="1"/>
  <c r="U1313" i="2"/>
  <c r="W1313" i="2" s="1"/>
  <c r="U1314" i="2"/>
  <c r="W1314" i="2" s="1"/>
  <c r="U1315" i="2"/>
  <c r="W1315" i="2" s="1"/>
  <c r="U1316" i="2"/>
  <c r="W1316" i="2" s="1"/>
  <c r="U1317" i="2"/>
  <c r="W1317" i="2" s="1"/>
  <c r="U1318" i="2"/>
  <c r="W1318" i="2" s="1"/>
  <c r="U1319" i="2"/>
  <c r="W1319" i="2" s="1"/>
  <c r="U1320" i="2"/>
  <c r="W1320" i="2" s="1"/>
  <c r="U1321" i="2"/>
  <c r="W1321" i="2" s="1"/>
  <c r="U1322" i="2"/>
  <c r="W1322" i="2" s="1"/>
  <c r="U1323" i="2"/>
  <c r="W1323" i="2" s="1"/>
  <c r="U1324" i="2"/>
  <c r="W1324" i="2" s="1"/>
  <c r="U1325" i="2"/>
  <c r="W1325" i="2" s="1"/>
  <c r="U1326" i="2"/>
  <c r="W1326" i="2" s="1"/>
  <c r="U1327" i="2"/>
  <c r="W1327" i="2" s="1"/>
  <c r="U1328" i="2"/>
  <c r="W1328" i="2" s="1"/>
  <c r="U1329" i="2"/>
  <c r="W1329" i="2" s="1"/>
  <c r="U1330" i="2"/>
  <c r="W1330" i="2" s="1"/>
  <c r="U1331" i="2"/>
  <c r="W1331" i="2" s="1"/>
  <c r="U1332" i="2"/>
  <c r="W1332" i="2" s="1"/>
  <c r="U1333" i="2"/>
  <c r="W1333" i="2" s="1"/>
  <c r="U1334" i="2"/>
  <c r="W1334" i="2" s="1"/>
  <c r="U1335" i="2"/>
  <c r="W1335" i="2" s="1"/>
  <c r="U1336" i="2"/>
  <c r="W1336" i="2" s="1"/>
  <c r="U1338" i="2"/>
  <c r="W1338" i="2" s="1"/>
  <c r="U1339" i="2"/>
  <c r="W1339" i="2" s="1"/>
  <c r="U1341" i="2"/>
  <c r="W1341" i="2" s="1"/>
  <c r="U1342" i="2"/>
  <c r="W1342" i="2" s="1"/>
  <c r="U1343" i="2"/>
  <c r="W1343" i="2" s="1"/>
  <c r="U1344" i="2"/>
  <c r="W1344" i="2" s="1"/>
  <c r="U1345" i="2"/>
  <c r="W1345" i="2" s="1"/>
  <c r="U1346" i="2"/>
  <c r="W1346" i="2" s="1"/>
  <c r="U1347" i="2"/>
  <c r="W1347" i="2" s="1"/>
  <c r="U1348" i="2"/>
  <c r="W1348" i="2" s="1"/>
  <c r="U1349" i="2"/>
  <c r="W1349" i="2" s="1"/>
  <c r="U1350" i="2"/>
  <c r="W1350" i="2" s="1"/>
  <c r="U1351" i="2"/>
  <c r="W1351" i="2" s="1"/>
  <c r="U1352" i="2"/>
  <c r="W1352" i="2" s="1"/>
  <c r="U1353" i="2"/>
  <c r="W1353" i="2" s="1"/>
  <c r="U1354" i="2"/>
  <c r="W1354" i="2" s="1"/>
  <c r="U1355" i="2"/>
  <c r="W1355" i="2" s="1"/>
  <c r="U1356" i="2"/>
  <c r="W1356" i="2" s="1"/>
  <c r="U1357" i="2"/>
  <c r="W1357" i="2" s="1"/>
  <c r="U1358" i="2"/>
  <c r="W1358" i="2" s="1"/>
  <c r="U1359" i="2"/>
  <c r="W1359" i="2" s="1"/>
  <c r="U1360" i="2"/>
  <c r="W1360" i="2" s="1"/>
  <c r="U1362" i="2"/>
  <c r="W1362" i="2" s="1"/>
  <c r="U1363" i="2"/>
  <c r="W1363" i="2" s="1"/>
  <c r="U1364" i="2"/>
  <c r="W1364" i="2" s="1"/>
  <c r="U1365" i="2"/>
  <c r="W1365" i="2" s="1"/>
  <c r="U1366" i="2"/>
  <c r="W1366" i="2" s="1"/>
  <c r="U1367" i="2"/>
  <c r="W1367" i="2" s="1"/>
  <c r="U1368" i="2"/>
  <c r="W1368" i="2" s="1"/>
  <c r="U1369" i="2"/>
  <c r="W1369" i="2" s="1"/>
  <c r="U1370" i="2"/>
  <c r="W1370" i="2" s="1"/>
  <c r="U1371" i="2"/>
  <c r="W1371" i="2" s="1"/>
  <c r="U1372" i="2"/>
  <c r="W1372" i="2" s="1"/>
  <c r="U1373" i="2"/>
  <c r="W1373" i="2" s="1"/>
  <c r="U1374" i="2"/>
  <c r="W1374" i="2" s="1"/>
  <c r="U1375" i="2"/>
  <c r="W1375" i="2" s="1"/>
  <c r="U1376" i="2"/>
  <c r="W1376" i="2" s="1"/>
  <c r="U1377" i="2"/>
  <c r="W1377" i="2" s="1"/>
  <c r="U1378" i="2"/>
  <c r="W1378" i="2" s="1"/>
  <c r="U1379" i="2"/>
  <c r="W1379" i="2" s="1"/>
  <c r="U1380" i="2"/>
  <c r="W1380" i="2" s="1"/>
  <c r="U1381" i="2"/>
  <c r="W1381" i="2" s="1"/>
  <c r="U1382" i="2"/>
  <c r="W1382" i="2" s="1"/>
  <c r="U1383" i="2"/>
  <c r="W1383" i="2" s="1"/>
  <c r="U1384" i="2"/>
  <c r="W1384" i="2" s="1"/>
  <c r="U1385" i="2"/>
  <c r="W1385" i="2" s="1"/>
  <c r="U1386" i="2"/>
  <c r="W1386" i="2" s="1"/>
  <c r="U1387" i="2"/>
  <c r="W1387" i="2" s="1"/>
  <c r="U1388" i="2"/>
  <c r="W1388" i="2" s="1"/>
  <c r="U1389" i="2"/>
  <c r="W1389" i="2" s="1"/>
  <c r="U1390" i="2"/>
  <c r="W1390" i="2" s="1"/>
  <c r="U1391" i="2"/>
  <c r="W1391" i="2" s="1"/>
  <c r="U1392" i="2"/>
  <c r="W1392" i="2" s="1"/>
  <c r="U1393" i="2"/>
  <c r="W1393" i="2" s="1"/>
  <c r="U1394" i="2"/>
  <c r="W1394" i="2" s="1"/>
  <c r="U1395" i="2"/>
  <c r="W1395" i="2" s="1"/>
  <c r="U1396" i="2"/>
  <c r="W1396" i="2" s="1"/>
  <c r="U1397" i="2"/>
  <c r="W1397" i="2" s="1"/>
  <c r="U1398" i="2"/>
  <c r="W1398" i="2" s="1"/>
  <c r="U1400" i="2"/>
  <c r="W1400" i="2" s="1"/>
  <c r="U1401" i="2"/>
  <c r="W1401" i="2" s="1"/>
  <c r="U1402" i="2"/>
  <c r="W1402" i="2" s="1"/>
  <c r="U1403" i="2"/>
  <c r="W1403" i="2" s="1"/>
  <c r="U1404" i="2"/>
  <c r="W1404" i="2" s="1"/>
  <c r="U1405" i="2"/>
  <c r="W1405" i="2" s="1"/>
  <c r="U1406" i="2"/>
  <c r="W1406" i="2" s="1"/>
  <c r="U1407" i="2"/>
  <c r="W1407" i="2" s="1"/>
  <c r="U1408" i="2"/>
  <c r="W1408" i="2" s="1"/>
  <c r="U1409" i="2"/>
  <c r="W1409" i="2" s="1"/>
  <c r="U1410" i="2"/>
  <c r="W1410" i="2" s="1"/>
  <c r="U1411" i="2"/>
  <c r="W1411" i="2" s="1"/>
  <c r="U1412" i="2"/>
  <c r="W1412" i="2" s="1"/>
  <c r="U1413" i="2"/>
  <c r="W1413" i="2" s="1"/>
  <c r="U1414" i="2"/>
  <c r="W1414" i="2" s="1"/>
  <c r="U1415" i="2"/>
  <c r="W1415" i="2" s="1"/>
  <c r="U1416" i="2"/>
  <c r="W1416" i="2" s="1"/>
  <c r="U1417" i="2"/>
  <c r="W1417" i="2" s="1"/>
  <c r="U1418" i="2"/>
  <c r="W1418" i="2" s="1"/>
  <c r="U1419" i="2"/>
  <c r="W1419" i="2" s="1"/>
  <c r="U1420" i="2"/>
  <c r="W1420" i="2" s="1"/>
  <c r="U1421" i="2"/>
  <c r="W1421" i="2" s="1"/>
  <c r="U1422" i="2"/>
  <c r="W1422" i="2" s="1"/>
  <c r="U1423" i="2"/>
  <c r="W1423" i="2" s="1"/>
  <c r="U1425" i="2"/>
  <c r="W1425" i="2" s="1"/>
  <c r="U1426" i="2"/>
  <c r="W1426" i="2" s="1"/>
  <c r="U1427" i="2"/>
  <c r="W1427" i="2" s="1"/>
  <c r="U1428" i="2"/>
  <c r="W1428" i="2" s="1"/>
  <c r="U1429" i="2"/>
  <c r="W1429" i="2" s="1"/>
  <c r="U1430" i="2"/>
  <c r="W1430" i="2" s="1"/>
  <c r="U1431" i="2"/>
  <c r="W1431" i="2" s="1"/>
  <c r="U1432" i="2"/>
  <c r="W1432" i="2" s="1"/>
  <c r="U1433" i="2"/>
  <c r="W1433" i="2" s="1"/>
  <c r="U1434" i="2"/>
  <c r="W1434" i="2" s="1"/>
  <c r="U1435" i="2"/>
  <c r="W1435" i="2" s="1"/>
  <c r="U1436" i="2"/>
  <c r="W1436" i="2" s="1"/>
  <c r="U1437" i="2"/>
  <c r="W1437" i="2" s="1"/>
  <c r="U1438" i="2"/>
  <c r="W1438" i="2" s="1"/>
  <c r="U1439" i="2"/>
  <c r="W1439" i="2" s="1"/>
  <c r="U1440" i="2"/>
  <c r="W1440" i="2" s="1"/>
  <c r="U1441" i="2"/>
  <c r="W1441" i="2" s="1"/>
  <c r="U1442" i="2"/>
  <c r="W1442" i="2" s="1"/>
  <c r="U1443" i="2"/>
  <c r="W1443" i="2" s="1"/>
  <c r="U1444" i="2"/>
  <c r="W1444" i="2" s="1"/>
  <c r="U1445" i="2"/>
  <c r="W1445" i="2" s="1"/>
  <c r="U1446" i="2"/>
  <c r="W1446" i="2" s="1"/>
  <c r="U1447" i="2"/>
  <c r="W1447" i="2" s="1"/>
  <c r="U1448" i="2"/>
  <c r="W1448" i="2" s="1"/>
  <c r="U1449" i="2"/>
  <c r="W1449" i="2" s="1"/>
  <c r="U1450" i="2"/>
  <c r="W1450" i="2" s="1"/>
  <c r="U1451" i="2"/>
  <c r="W1451" i="2" s="1"/>
  <c r="U1452" i="2"/>
  <c r="W1452" i="2" s="1"/>
  <c r="U1453" i="2"/>
  <c r="W1453" i="2" s="1"/>
  <c r="U1454" i="2"/>
  <c r="W1454" i="2" s="1"/>
  <c r="U1455" i="2"/>
  <c r="W1455" i="2" s="1"/>
  <c r="U1456" i="2"/>
  <c r="W1456" i="2" s="1"/>
  <c r="U1457" i="2"/>
  <c r="W1457" i="2" s="1"/>
  <c r="U1458" i="2"/>
  <c r="W1458" i="2" s="1"/>
  <c r="U1459" i="2"/>
  <c r="W1459" i="2" s="1"/>
  <c r="U1460" i="2"/>
  <c r="W1460" i="2" s="1"/>
  <c r="U1461" i="2"/>
  <c r="W1461" i="2" s="1"/>
  <c r="U1462" i="2"/>
  <c r="W1462" i="2" s="1"/>
  <c r="U1463" i="2"/>
  <c r="W1463" i="2" s="1"/>
  <c r="U1464" i="2"/>
  <c r="W1464" i="2" s="1"/>
  <c r="U1465" i="2"/>
  <c r="W1465" i="2" s="1"/>
  <c r="U1466" i="2"/>
  <c r="W1466" i="2" s="1"/>
  <c r="U1467" i="2"/>
  <c r="W1467" i="2" s="1"/>
  <c r="U1469" i="2"/>
  <c r="W1469" i="2" s="1"/>
  <c r="U1470" i="2"/>
  <c r="W1470" i="2" s="1"/>
  <c r="U1471" i="2"/>
  <c r="W1471" i="2" s="1"/>
  <c r="U1472" i="2"/>
  <c r="W1472" i="2" s="1"/>
  <c r="U1473" i="2"/>
  <c r="W1473" i="2" s="1"/>
  <c r="U1475" i="2"/>
  <c r="W1475" i="2" s="1"/>
  <c r="U1476" i="2"/>
  <c r="W1476" i="2" s="1"/>
  <c r="U1477" i="2"/>
  <c r="W1477" i="2" s="1"/>
  <c r="U1478" i="2"/>
  <c r="W1478" i="2" s="1"/>
  <c r="U1479" i="2"/>
  <c r="W1479" i="2" s="1"/>
  <c r="U1480" i="2"/>
  <c r="W1480" i="2" s="1"/>
  <c r="U1481" i="2"/>
  <c r="W1481" i="2" s="1"/>
  <c r="U1482" i="2"/>
  <c r="W1482" i="2" s="1"/>
  <c r="U1483" i="2"/>
  <c r="W1483" i="2" s="1"/>
  <c r="U1484" i="2"/>
  <c r="W1484" i="2" s="1"/>
  <c r="U1485" i="2"/>
  <c r="W1485" i="2" s="1"/>
  <c r="U1486" i="2"/>
  <c r="W1486" i="2" s="1"/>
  <c r="U1487" i="2"/>
  <c r="W1487" i="2" s="1"/>
  <c r="U1488" i="2"/>
  <c r="W1488" i="2" s="1"/>
  <c r="U1489" i="2"/>
  <c r="W1489" i="2" s="1"/>
  <c r="U1490" i="2"/>
  <c r="W1490" i="2" s="1"/>
  <c r="U1491" i="2"/>
  <c r="W1491" i="2" s="1"/>
  <c r="U1492" i="2"/>
  <c r="W1492" i="2" s="1"/>
  <c r="U1493" i="2"/>
  <c r="W1493" i="2" s="1"/>
  <c r="U1494" i="2"/>
  <c r="W1494" i="2" s="1"/>
  <c r="U1495" i="2"/>
  <c r="W1495" i="2" s="1"/>
  <c r="U1496" i="2"/>
  <c r="W1496" i="2" s="1"/>
  <c r="U1500" i="2"/>
  <c r="W1500" i="2" s="1"/>
  <c r="U1501" i="2"/>
  <c r="W1501" i="2" s="1"/>
  <c r="U1502" i="2"/>
  <c r="W1502" i="2" s="1"/>
  <c r="U1503" i="2"/>
  <c r="W1503" i="2" s="1"/>
  <c r="U1504" i="2"/>
  <c r="W1504" i="2" s="1"/>
  <c r="U1505" i="2"/>
  <c r="W1505" i="2" s="1"/>
  <c r="U1506" i="2"/>
  <c r="W1506" i="2" s="1"/>
  <c r="U1507" i="2"/>
  <c r="W1507" i="2" s="1"/>
  <c r="U1508" i="2"/>
  <c r="W1508" i="2" s="1"/>
  <c r="U1509" i="2"/>
  <c r="W1509" i="2" s="1"/>
  <c r="U1510" i="2"/>
  <c r="W1510" i="2" s="1"/>
  <c r="U1511" i="2"/>
  <c r="W1511" i="2" s="1"/>
  <c r="U1512" i="2"/>
  <c r="W1512" i="2" s="1"/>
  <c r="U1513" i="2"/>
  <c r="W1513" i="2" s="1"/>
  <c r="U1514" i="2"/>
  <c r="W1514" i="2" s="1"/>
  <c r="U1515" i="2"/>
  <c r="W1515" i="2" s="1"/>
  <c r="U1516" i="2"/>
  <c r="W1516" i="2" s="1"/>
  <c r="U1517" i="2"/>
  <c r="W1517" i="2" s="1"/>
  <c r="U1518" i="2"/>
  <c r="W1518" i="2" s="1"/>
  <c r="U1519" i="2"/>
  <c r="W1519" i="2" s="1"/>
  <c r="U1520" i="2"/>
  <c r="W1520" i="2" s="1"/>
  <c r="U1521" i="2"/>
  <c r="W1521" i="2" s="1"/>
  <c r="U1522" i="2"/>
  <c r="W1522" i="2" s="1"/>
  <c r="U1524" i="2"/>
  <c r="W1524" i="2" s="1"/>
  <c r="U1525" i="2"/>
  <c r="W1525" i="2" s="1"/>
  <c r="U1526" i="2"/>
  <c r="W1526" i="2" s="1"/>
  <c r="U1527" i="2"/>
  <c r="W1527" i="2" s="1"/>
  <c r="U1528" i="2"/>
  <c r="W1528" i="2" s="1"/>
  <c r="U1529" i="2"/>
  <c r="W1529" i="2" s="1"/>
  <c r="U1530" i="2"/>
  <c r="W1530" i="2" s="1"/>
  <c r="U1531" i="2"/>
  <c r="W1531" i="2" s="1"/>
  <c r="U1532" i="2"/>
  <c r="W1532" i="2" s="1"/>
  <c r="U1533" i="2"/>
  <c r="W1533" i="2" s="1"/>
  <c r="U1534" i="2"/>
  <c r="W1534" i="2" s="1"/>
  <c r="U1535" i="2"/>
  <c r="W1535" i="2" s="1"/>
  <c r="U1536" i="2"/>
  <c r="W1536" i="2" s="1"/>
  <c r="U1537" i="2"/>
  <c r="W1537" i="2" s="1"/>
  <c r="U1538" i="2"/>
  <c r="W1538" i="2" s="1"/>
  <c r="U1539" i="2"/>
  <c r="W1539" i="2" s="1"/>
  <c r="U1540" i="2"/>
  <c r="W1540" i="2" s="1"/>
  <c r="U1541" i="2"/>
  <c r="W1541" i="2" s="1"/>
  <c r="U1542" i="2"/>
  <c r="W1542" i="2" s="1"/>
  <c r="U1543" i="2"/>
  <c r="W1543" i="2" s="1"/>
  <c r="U1544" i="2"/>
  <c r="W1544" i="2" s="1"/>
  <c r="U1545" i="2"/>
  <c r="W1545" i="2" s="1"/>
  <c r="U1546" i="2"/>
  <c r="W1546" i="2" s="1"/>
  <c r="U1547" i="2"/>
  <c r="W1547" i="2" s="1"/>
  <c r="U1548" i="2"/>
  <c r="W1548" i="2" s="1"/>
  <c r="U1549" i="2"/>
  <c r="W1549" i="2" s="1"/>
  <c r="U1550" i="2"/>
  <c r="W1550" i="2" s="1"/>
  <c r="U1551" i="2"/>
  <c r="W1551" i="2" s="1"/>
  <c r="U1552" i="2"/>
  <c r="W1552" i="2" s="1"/>
  <c r="U1553" i="2"/>
  <c r="W1553" i="2" s="1"/>
  <c r="U1554" i="2"/>
  <c r="W1554" i="2" s="1"/>
  <c r="U1555" i="2"/>
  <c r="W1555" i="2" s="1"/>
  <c r="U1556" i="2"/>
  <c r="W1556" i="2" s="1"/>
  <c r="U1557" i="2"/>
  <c r="W1557" i="2" s="1"/>
  <c r="U1558" i="2"/>
  <c r="W1558" i="2" s="1"/>
  <c r="U1559" i="2"/>
  <c r="W1559" i="2" s="1"/>
  <c r="U1560" i="2"/>
  <c r="W1560" i="2" s="1"/>
  <c r="U1561" i="2"/>
  <c r="W1561" i="2" s="1"/>
  <c r="U1562" i="2"/>
  <c r="W1562" i="2" s="1"/>
  <c r="U1563" i="2"/>
  <c r="W1563" i="2" s="1"/>
  <c r="U1564" i="2"/>
  <c r="W1564" i="2" s="1"/>
  <c r="U1565" i="2"/>
  <c r="W1565" i="2" s="1"/>
  <c r="U1566" i="2"/>
  <c r="W1566" i="2" s="1"/>
  <c r="U1567" i="2"/>
  <c r="W1567" i="2" s="1"/>
  <c r="U1568" i="2"/>
  <c r="W1568" i="2" s="1"/>
  <c r="U1569" i="2"/>
  <c r="W1569" i="2" s="1"/>
  <c r="U1570" i="2"/>
  <c r="W1570" i="2" s="1"/>
  <c r="U1572" i="2"/>
  <c r="W1572" i="2" s="1"/>
  <c r="U1573" i="2"/>
  <c r="W1573" i="2" s="1"/>
  <c r="U1574" i="2"/>
  <c r="W1574" i="2" s="1"/>
  <c r="U1575" i="2"/>
  <c r="W1575" i="2" s="1"/>
  <c r="U1576" i="2"/>
  <c r="W1576" i="2" s="1"/>
  <c r="U1577" i="2"/>
  <c r="W1577" i="2" s="1"/>
  <c r="U1579" i="2"/>
  <c r="W1579" i="2" s="1"/>
  <c r="U1580" i="2"/>
  <c r="W1580" i="2" s="1"/>
  <c r="U1581" i="2"/>
  <c r="W1581" i="2" s="1"/>
  <c r="U1582" i="2"/>
  <c r="W1582" i="2" s="1"/>
  <c r="U1583" i="2"/>
  <c r="W1583" i="2" s="1"/>
  <c r="U1584" i="2"/>
  <c r="W1584" i="2" s="1"/>
  <c r="U1585" i="2"/>
  <c r="W1585" i="2" s="1"/>
  <c r="U1586" i="2"/>
  <c r="W1586" i="2" s="1"/>
  <c r="U1587" i="2"/>
  <c r="W1587" i="2" s="1"/>
  <c r="U1588" i="2"/>
  <c r="W1588" i="2" s="1"/>
  <c r="U1589" i="2"/>
  <c r="W1589" i="2" s="1"/>
  <c r="U1590" i="2"/>
  <c r="W1590" i="2" s="1"/>
  <c r="U1591" i="2"/>
  <c r="W1591" i="2" s="1"/>
  <c r="U1592" i="2"/>
  <c r="W1592" i="2" s="1"/>
  <c r="U1593" i="2"/>
  <c r="W1593" i="2" s="1"/>
  <c r="U1594" i="2"/>
  <c r="W1594" i="2" s="1"/>
  <c r="U1595" i="2"/>
  <c r="W1595" i="2" s="1"/>
  <c r="U1596" i="2"/>
  <c r="W1596" i="2" s="1"/>
  <c r="U1597" i="2"/>
  <c r="W1597" i="2" s="1"/>
  <c r="U1598" i="2"/>
  <c r="W1598" i="2" s="1"/>
  <c r="U1599" i="2"/>
  <c r="W1599" i="2" s="1"/>
  <c r="U1600" i="2"/>
  <c r="W1600" i="2" s="1"/>
  <c r="U1601" i="2"/>
  <c r="W1601" i="2" s="1"/>
  <c r="U1602" i="2"/>
  <c r="W1602" i="2" s="1"/>
  <c r="U1603" i="2"/>
  <c r="W1603" i="2" s="1"/>
  <c r="U1604" i="2"/>
  <c r="W1604" i="2" s="1"/>
  <c r="U1605" i="2"/>
  <c r="W1605" i="2" s="1"/>
  <c r="U1606" i="2"/>
  <c r="W1606" i="2" s="1"/>
  <c r="U1607" i="2"/>
  <c r="W1607" i="2" s="1"/>
  <c r="U1608" i="2"/>
  <c r="W1608" i="2" s="1"/>
  <c r="U1609" i="2"/>
  <c r="W1609" i="2" s="1"/>
  <c r="U1610" i="2"/>
  <c r="W1610" i="2" s="1"/>
  <c r="U1611" i="2"/>
  <c r="W1611" i="2" s="1"/>
  <c r="U1612" i="2"/>
  <c r="W1612" i="2" s="1"/>
  <c r="U1613" i="2"/>
  <c r="W1613" i="2" s="1"/>
  <c r="U1614" i="2"/>
  <c r="W1614" i="2" s="1"/>
  <c r="U1615" i="2"/>
  <c r="W1615" i="2" s="1"/>
  <c r="U1616" i="2"/>
  <c r="W1616" i="2" s="1"/>
  <c r="U1617" i="2"/>
  <c r="W1617" i="2" s="1"/>
  <c r="U1619" i="2"/>
  <c r="W1619" i="2" s="1"/>
  <c r="U1620" i="2"/>
  <c r="W1620" i="2" s="1"/>
  <c r="U1621" i="2"/>
  <c r="W1621" i="2" s="1"/>
  <c r="U1622" i="2"/>
  <c r="W1622" i="2" s="1"/>
  <c r="U1623" i="2"/>
  <c r="W1623" i="2" s="1"/>
  <c r="U1624" i="2"/>
  <c r="W1624" i="2" s="1"/>
  <c r="U1625" i="2"/>
  <c r="W1625" i="2" s="1"/>
  <c r="U1626" i="2"/>
  <c r="W1626" i="2" s="1"/>
  <c r="U1627" i="2"/>
  <c r="W1627" i="2" s="1"/>
  <c r="U1628" i="2"/>
  <c r="W1628" i="2" s="1"/>
  <c r="U1629" i="2"/>
  <c r="W1629" i="2" s="1"/>
  <c r="U1630" i="2"/>
  <c r="W1630" i="2" s="1"/>
  <c r="U1631" i="2"/>
  <c r="W1631" i="2" s="1"/>
  <c r="U1632" i="2"/>
  <c r="W1632" i="2" s="1"/>
  <c r="U1633" i="2"/>
  <c r="W1633" i="2" s="1"/>
  <c r="U1634" i="2"/>
  <c r="W1634" i="2" s="1"/>
  <c r="U1636" i="2"/>
  <c r="W1636" i="2" s="1"/>
  <c r="U1637" i="2"/>
  <c r="W1637" i="2" s="1"/>
  <c r="U1638" i="2"/>
  <c r="W1638" i="2" s="1"/>
  <c r="U1639" i="2"/>
  <c r="W1639" i="2" s="1"/>
  <c r="U1641" i="2"/>
  <c r="W1641" i="2" s="1"/>
  <c r="U1642" i="2"/>
  <c r="W1642" i="2" s="1"/>
  <c r="U1643" i="2"/>
  <c r="W1643" i="2" s="1"/>
  <c r="U1644" i="2"/>
  <c r="W1644" i="2" s="1"/>
  <c r="U1646" i="2"/>
  <c r="W1646" i="2" s="1"/>
  <c r="U1647" i="2"/>
  <c r="W1647" i="2" s="1"/>
  <c r="U1648" i="2"/>
  <c r="W1648" i="2" s="1"/>
  <c r="U1649" i="2"/>
  <c r="W1649" i="2" s="1"/>
  <c r="U1650" i="2"/>
  <c r="W1650" i="2" s="1"/>
  <c r="U1651" i="2"/>
  <c r="W1651" i="2" s="1"/>
  <c r="U1652" i="2"/>
  <c r="W1652" i="2" s="1"/>
  <c r="U1653" i="2"/>
  <c r="W1653" i="2" s="1"/>
  <c r="U1654" i="2"/>
  <c r="W1654" i="2" s="1"/>
  <c r="U1655" i="2"/>
  <c r="W1655" i="2" s="1"/>
  <c r="U1656" i="2"/>
  <c r="W1656" i="2" s="1"/>
  <c r="U1657" i="2"/>
  <c r="W1657" i="2" s="1"/>
  <c r="U1658" i="2"/>
  <c r="W1658" i="2" s="1"/>
  <c r="U1659" i="2"/>
  <c r="W1659" i="2" s="1"/>
  <c r="U1660" i="2"/>
  <c r="W1660" i="2" s="1"/>
  <c r="U1661" i="2"/>
  <c r="W1661" i="2" s="1"/>
  <c r="U1662" i="2"/>
  <c r="W1662" i="2" s="1"/>
  <c r="U1663" i="2"/>
  <c r="W1663" i="2" s="1"/>
  <c r="U1664" i="2"/>
  <c r="W1664" i="2" s="1"/>
  <c r="U1665" i="2"/>
  <c r="W1665" i="2" s="1"/>
  <c r="U1666" i="2"/>
  <c r="W1666" i="2" s="1"/>
  <c r="U1667" i="2"/>
  <c r="W1667" i="2" s="1"/>
  <c r="U1668" i="2"/>
  <c r="W1668" i="2" s="1"/>
  <c r="U1669" i="2"/>
  <c r="W1669" i="2" s="1"/>
  <c r="U1670" i="2"/>
  <c r="W1670" i="2" s="1"/>
  <c r="U1671" i="2"/>
  <c r="W1671" i="2" s="1"/>
  <c r="U1672" i="2"/>
  <c r="W1672" i="2" s="1"/>
  <c r="U1673" i="2"/>
  <c r="W1673" i="2" s="1"/>
  <c r="U1674" i="2"/>
  <c r="W1674" i="2" s="1"/>
  <c r="U1675" i="2"/>
  <c r="W1675" i="2" s="1"/>
  <c r="U1676" i="2"/>
  <c r="W1676" i="2" s="1"/>
  <c r="U1677" i="2"/>
  <c r="W1677" i="2" s="1"/>
  <c r="U1678" i="2"/>
  <c r="W1678" i="2" s="1"/>
  <c r="U1679" i="2"/>
  <c r="W1679" i="2" s="1"/>
  <c r="U1680" i="2"/>
  <c r="W1680" i="2" s="1"/>
  <c r="U1681" i="2"/>
  <c r="W1681" i="2" s="1"/>
  <c r="U1682" i="2"/>
  <c r="W1682" i="2" s="1"/>
  <c r="U1683" i="2"/>
  <c r="W1683" i="2" s="1"/>
  <c r="U1684" i="2"/>
  <c r="W1684" i="2" s="1"/>
  <c r="U1685" i="2"/>
  <c r="W1685" i="2" s="1"/>
  <c r="U1686" i="2"/>
  <c r="W1686" i="2" s="1"/>
  <c r="U1687" i="2"/>
  <c r="W1687" i="2" s="1"/>
  <c r="U1688" i="2"/>
  <c r="W1688" i="2" s="1"/>
  <c r="U1689" i="2"/>
  <c r="W1689" i="2" s="1"/>
  <c r="U1690" i="2"/>
  <c r="W1690" i="2" s="1"/>
  <c r="U1691" i="2"/>
  <c r="W1691" i="2" s="1"/>
  <c r="U1692" i="2"/>
  <c r="W1692" i="2" s="1"/>
  <c r="U1693" i="2"/>
  <c r="W1693" i="2" s="1"/>
  <c r="U1694" i="2"/>
  <c r="W1694" i="2" s="1"/>
  <c r="U1695" i="2"/>
  <c r="W1695" i="2" s="1"/>
  <c r="U1696" i="2"/>
  <c r="W1696" i="2" s="1"/>
  <c r="U1697" i="2"/>
  <c r="W1697" i="2" s="1"/>
  <c r="U1698" i="2"/>
  <c r="W1698" i="2" s="1"/>
  <c r="U1699" i="2"/>
  <c r="W1699" i="2" s="1"/>
  <c r="U1700" i="2"/>
  <c r="W1700" i="2" s="1"/>
  <c r="U1701" i="2"/>
  <c r="W1701" i="2" s="1"/>
  <c r="U1702" i="2"/>
  <c r="W1702" i="2" s="1"/>
  <c r="U1703" i="2"/>
  <c r="W1703" i="2" s="1"/>
  <c r="U1704" i="2"/>
  <c r="W1704" i="2" s="1"/>
  <c r="U1705" i="2"/>
  <c r="W1705" i="2" s="1"/>
  <c r="U1706" i="2"/>
  <c r="W1706" i="2" s="1"/>
  <c r="U1707" i="2"/>
  <c r="W1707" i="2" s="1"/>
  <c r="U1708" i="2"/>
  <c r="W1708" i="2" s="1"/>
  <c r="U1709" i="2"/>
  <c r="W1709" i="2" s="1"/>
  <c r="U1710" i="2"/>
  <c r="W1710" i="2" s="1"/>
  <c r="U1711" i="2"/>
  <c r="W1711" i="2" s="1"/>
  <c r="U1712" i="2"/>
  <c r="W1712" i="2" s="1"/>
  <c r="U1713" i="2"/>
  <c r="W1713" i="2" s="1"/>
  <c r="U1714" i="2"/>
  <c r="W1714" i="2" s="1"/>
  <c r="U1715" i="2"/>
  <c r="W1715" i="2" s="1"/>
  <c r="U1717" i="2"/>
  <c r="W1717" i="2" s="1"/>
  <c r="U1718" i="2"/>
  <c r="W1718" i="2" s="1"/>
  <c r="U1719" i="2"/>
  <c r="W1719" i="2" s="1"/>
  <c r="U1721" i="2"/>
  <c r="W1721" i="2" s="1"/>
  <c r="U1722" i="2"/>
  <c r="W1722" i="2" s="1"/>
  <c r="U1723" i="2"/>
  <c r="W1723" i="2" s="1"/>
  <c r="U1724" i="2"/>
  <c r="W1724" i="2" s="1"/>
  <c r="U1725" i="2"/>
  <c r="W1725" i="2" s="1"/>
  <c r="U1726" i="2"/>
  <c r="W1726" i="2" s="1"/>
  <c r="U1727" i="2"/>
  <c r="W1727" i="2" s="1"/>
  <c r="U1728" i="2"/>
  <c r="W1728" i="2" s="1"/>
  <c r="U1729" i="2"/>
  <c r="W1729" i="2" s="1"/>
  <c r="U1730" i="2"/>
  <c r="W1730" i="2" s="1"/>
  <c r="U1731" i="2"/>
  <c r="W1731" i="2" s="1"/>
  <c r="U1732" i="2"/>
  <c r="W1732" i="2" s="1"/>
  <c r="U1733" i="2"/>
  <c r="W1733" i="2" s="1"/>
  <c r="U1734" i="2"/>
  <c r="W1734" i="2" s="1"/>
  <c r="U1735" i="2"/>
  <c r="W1735" i="2" s="1"/>
  <c r="U1736" i="2"/>
  <c r="W1736" i="2" s="1"/>
  <c r="U1737" i="2"/>
  <c r="W1737" i="2" s="1"/>
  <c r="U1738" i="2"/>
  <c r="W1738" i="2" s="1"/>
  <c r="U1739" i="2"/>
  <c r="W1739" i="2" s="1"/>
  <c r="U1740" i="2"/>
  <c r="W1740" i="2" s="1"/>
  <c r="U1741" i="2"/>
  <c r="W1741" i="2" s="1"/>
  <c r="U1742" i="2"/>
  <c r="W1742" i="2" s="1"/>
  <c r="U1743" i="2"/>
  <c r="W1743" i="2" s="1"/>
  <c r="U1745" i="2"/>
  <c r="W1745" i="2" s="1"/>
  <c r="U1746" i="2"/>
  <c r="W1746" i="2" s="1"/>
  <c r="U1747" i="2"/>
  <c r="W1747" i="2" s="1"/>
  <c r="U1748" i="2"/>
  <c r="W1748" i="2" s="1"/>
  <c r="U1749" i="2"/>
  <c r="W1749" i="2" s="1"/>
  <c r="U1751" i="2"/>
  <c r="W1751" i="2" s="1"/>
  <c r="U1752" i="2"/>
  <c r="W1752" i="2" s="1"/>
  <c r="U1754" i="2"/>
  <c r="W1754" i="2" s="1"/>
  <c r="U1755" i="2"/>
  <c r="W1755" i="2" s="1"/>
  <c r="U1756" i="2"/>
  <c r="W1756" i="2" s="1"/>
  <c r="U1757" i="2"/>
  <c r="W1757" i="2" s="1"/>
  <c r="U1758" i="2"/>
  <c r="W1758" i="2" s="1"/>
  <c r="U1759" i="2"/>
  <c r="W1759" i="2" s="1"/>
  <c r="U1760" i="2"/>
  <c r="W1760" i="2" s="1"/>
  <c r="U1761" i="2"/>
  <c r="W1761" i="2" s="1"/>
  <c r="U1762" i="2"/>
  <c r="W1762" i="2" s="1"/>
  <c r="U1763" i="2"/>
  <c r="W1763" i="2" s="1"/>
  <c r="U1764" i="2"/>
  <c r="W1764" i="2" s="1"/>
  <c r="U1765" i="2"/>
  <c r="W1765" i="2" s="1"/>
  <c r="U1766" i="2"/>
  <c r="W1766" i="2" s="1"/>
  <c r="U1767" i="2"/>
  <c r="W1767" i="2" s="1"/>
  <c r="U1768" i="2"/>
  <c r="W1768" i="2" s="1"/>
  <c r="U1769" i="2"/>
  <c r="W1769" i="2" s="1"/>
  <c r="U1770" i="2"/>
  <c r="W1770" i="2" s="1"/>
  <c r="U1771" i="2"/>
  <c r="W1771" i="2" s="1"/>
  <c r="U1772" i="2"/>
  <c r="W1772" i="2" s="1"/>
  <c r="U1773" i="2"/>
  <c r="W1773" i="2" s="1"/>
  <c r="U1774" i="2"/>
  <c r="W1774" i="2" s="1"/>
  <c r="U1775" i="2"/>
  <c r="W1775" i="2" s="1"/>
  <c r="U1776" i="2"/>
  <c r="W1776" i="2" s="1"/>
  <c r="U1777" i="2"/>
  <c r="W1777" i="2" s="1"/>
  <c r="U1778" i="2"/>
  <c r="W1778" i="2" s="1"/>
  <c r="U1779" i="2"/>
  <c r="W1779" i="2" s="1"/>
  <c r="U1780" i="2"/>
  <c r="W1780" i="2" s="1"/>
  <c r="U1781" i="2"/>
  <c r="W1781" i="2" s="1"/>
  <c r="U1782" i="2"/>
  <c r="W1782" i="2" s="1"/>
  <c r="U1783" i="2"/>
  <c r="W1783" i="2" s="1"/>
  <c r="U1784" i="2"/>
  <c r="W1784" i="2" s="1"/>
  <c r="U1785" i="2"/>
  <c r="W1785" i="2" s="1"/>
  <c r="U1786" i="2"/>
  <c r="W1786" i="2" s="1"/>
  <c r="U1787" i="2"/>
  <c r="W1787" i="2" s="1"/>
  <c r="U1788" i="2"/>
  <c r="W1788" i="2" s="1"/>
  <c r="U1789" i="2"/>
  <c r="W1789" i="2" s="1"/>
  <c r="U1790" i="2"/>
  <c r="W1790" i="2" s="1"/>
  <c r="U1791" i="2"/>
  <c r="W1791" i="2" s="1"/>
  <c r="U1792" i="2"/>
  <c r="W1792" i="2" s="1"/>
  <c r="U1793" i="2"/>
  <c r="W1793" i="2" s="1"/>
  <c r="U1794" i="2"/>
  <c r="W1794" i="2" s="1"/>
  <c r="U1795" i="2"/>
  <c r="W1795" i="2" s="1"/>
  <c r="U1796" i="2"/>
  <c r="W1796" i="2" s="1"/>
  <c r="U1797" i="2"/>
  <c r="W1797" i="2" s="1"/>
  <c r="U1798" i="2"/>
  <c r="W1798" i="2" s="1"/>
  <c r="U1799" i="2"/>
  <c r="W1799" i="2" s="1"/>
  <c r="U1800" i="2"/>
  <c r="W1800" i="2" s="1"/>
  <c r="U1801" i="2"/>
  <c r="W1801" i="2" s="1"/>
  <c r="U1802" i="2"/>
  <c r="W1802" i="2" s="1"/>
  <c r="U1803" i="2"/>
  <c r="W1803" i="2" s="1"/>
  <c r="U1804" i="2"/>
  <c r="W1804" i="2" s="1"/>
  <c r="U1805" i="2"/>
  <c r="W1805" i="2" s="1"/>
  <c r="U1807" i="2"/>
  <c r="W1807" i="2" s="1"/>
  <c r="U1808" i="2"/>
  <c r="W1808" i="2" s="1"/>
  <c r="U1809" i="2"/>
  <c r="W1809" i="2" s="1"/>
  <c r="U1810" i="2"/>
  <c r="W1810" i="2" s="1"/>
  <c r="U1811" i="2"/>
  <c r="W1811" i="2" s="1"/>
  <c r="U1812" i="2"/>
  <c r="W1812" i="2" s="1"/>
  <c r="U1813" i="2"/>
  <c r="W1813" i="2" s="1"/>
  <c r="U1814" i="2"/>
  <c r="W1814" i="2" s="1"/>
  <c r="U1815" i="2"/>
  <c r="W1815" i="2" s="1"/>
  <c r="U1816" i="2"/>
  <c r="W1816" i="2" s="1"/>
  <c r="U1817" i="2"/>
  <c r="W1817" i="2" s="1"/>
  <c r="U1818" i="2"/>
  <c r="W1818" i="2" s="1"/>
  <c r="U1819" i="2"/>
  <c r="W1819" i="2" s="1"/>
  <c r="U1820" i="2"/>
  <c r="W1820" i="2" s="1"/>
  <c r="U1821" i="2"/>
  <c r="W1821" i="2" s="1"/>
  <c r="U1822" i="2"/>
  <c r="W1822" i="2" s="1"/>
  <c r="U1823" i="2"/>
  <c r="W1823" i="2" s="1"/>
  <c r="U1824" i="2"/>
  <c r="W1824" i="2" s="1"/>
  <c r="U1825" i="2"/>
  <c r="W1825" i="2" s="1"/>
  <c r="U1826" i="2"/>
  <c r="W1826" i="2" s="1"/>
  <c r="U1827" i="2"/>
  <c r="W1827" i="2" s="1"/>
  <c r="U1828" i="2"/>
  <c r="W1828" i="2" s="1"/>
  <c r="U1829" i="2"/>
  <c r="W1829" i="2" s="1"/>
  <c r="U1830" i="2"/>
  <c r="W1830" i="2" s="1"/>
  <c r="U1831" i="2"/>
  <c r="W1831" i="2" s="1"/>
  <c r="U1832" i="2"/>
  <c r="W1832" i="2" s="1"/>
  <c r="U1833" i="2"/>
  <c r="W1833" i="2" s="1"/>
  <c r="U1835" i="2"/>
  <c r="W1835" i="2" s="1"/>
  <c r="U1836" i="2"/>
  <c r="W1836" i="2" s="1"/>
  <c r="U1837" i="2"/>
  <c r="W1837" i="2" s="1"/>
  <c r="U1838" i="2"/>
  <c r="W1838" i="2" s="1"/>
  <c r="U1839" i="2"/>
  <c r="W1839" i="2" s="1"/>
  <c r="U1840" i="2"/>
  <c r="W1840" i="2" s="1"/>
  <c r="U1841" i="2"/>
  <c r="W1841" i="2" s="1"/>
  <c r="U1842" i="2"/>
  <c r="W1842" i="2" s="1"/>
  <c r="U1843" i="2"/>
  <c r="W1843" i="2" s="1"/>
  <c r="U1844" i="2"/>
  <c r="W1844" i="2" s="1"/>
  <c r="U1845" i="2"/>
  <c r="W1845" i="2" s="1"/>
  <c r="U1846" i="2"/>
  <c r="W1846" i="2" s="1"/>
  <c r="U1847" i="2"/>
  <c r="W1847" i="2" s="1"/>
  <c r="U1848" i="2"/>
  <c r="W1848" i="2" s="1"/>
  <c r="U1849" i="2"/>
  <c r="W1849" i="2" s="1"/>
  <c r="U1850" i="2"/>
  <c r="W1850" i="2" s="1"/>
  <c r="U1852" i="2"/>
  <c r="W1852" i="2" s="1"/>
  <c r="U1853" i="2"/>
  <c r="W1853" i="2" s="1"/>
  <c r="U1854" i="2"/>
  <c r="W1854" i="2" s="1"/>
  <c r="U1855" i="2"/>
  <c r="W1855" i="2" s="1"/>
  <c r="U1856" i="2"/>
  <c r="W1856" i="2" s="1"/>
  <c r="U1857" i="2"/>
  <c r="W1857" i="2" s="1"/>
  <c r="U1859" i="2"/>
  <c r="W1859" i="2" s="1"/>
  <c r="U1860" i="2"/>
  <c r="W1860" i="2" s="1"/>
  <c r="U1861" i="2"/>
  <c r="W1861" i="2" s="1"/>
  <c r="U1862" i="2"/>
  <c r="W1862" i="2" s="1"/>
  <c r="U1863" i="2"/>
  <c r="W1863" i="2" s="1"/>
  <c r="U1864" i="2"/>
  <c r="W1864" i="2" s="1"/>
  <c r="U1866" i="2"/>
  <c r="W1866" i="2" s="1"/>
  <c r="U1867" i="2"/>
  <c r="W1867" i="2" s="1"/>
  <c r="U1868" i="2"/>
  <c r="W1868" i="2" s="1"/>
  <c r="U1869" i="2"/>
  <c r="W1869" i="2" s="1"/>
  <c r="U1870" i="2"/>
  <c r="W1870" i="2" s="1"/>
  <c r="U1871" i="2"/>
  <c r="W1871" i="2" s="1"/>
  <c r="U1872" i="2"/>
  <c r="W1872" i="2" s="1"/>
  <c r="U1873" i="2"/>
  <c r="W1873" i="2" s="1"/>
  <c r="U1874" i="2"/>
  <c r="W1874" i="2" s="1"/>
  <c r="U1875" i="2"/>
  <c r="W1875" i="2" s="1"/>
  <c r="U1876" i="2"/>
  <c r="W1876" i="2" s="1"/>
  <c r="U1877" i="2"/>
  <c r="W1877" i="2" s="1"/>
  <c r="U1878" i="2"/>
  <c r="W1878" i="2" s="1"/>
  <c r="U1880" i="2"/>
  <c r="W1880" i="2" s="1"/>
  <c r="U1882" i="2"/>
  <c r="W1882" i="2" s="1"/>
  <c r="U1883" i="2"/>
  <c r="W1883" i="2" s="1"/>
  <c r="U1884" i="2"/>
  <c r="W1884" i="2" s="1"/>
  <c r="U1885" i="2"/>
  <c r="W1885" i="2" s="1"/>
  <c r="U1886" i="2"/>
  <c r="W1886" i="2" s="1"/>
  <c r="U1887" i="2"/>
  <c r="W1887" i="2" s="1"/>
  <c r="U1888" i="2"/>
  <c r="W1888" i="2" s="1"/>
  <c r="U1889" i="2"/>
  <c r="W1889" i="2" s="1"/>
  <c r="U1891" i="2"/>
  <c r="W1891" i="2" s="1"/>
  <c r="U1892" i="2"/>
  <c r="W1892" i="2" s="1"/>
  <c r="U1893" i="2"/>
  <c r="W1893" i="2" s="1"/>
  <c r="U1894" i="2"/>
  <c r="W1894" i="2" s="1"/>
  <c r="U1895" i="2"/>
  <c r="W1895" i="2" s="1"/>
  <c r="U1896" i="2"/>
  <c r="W1896" i="2" s="1"/>
  <c r="U1897" i="2"/>
  <c r="W1897" i="2" s="1"/>
  <c r="U1898" i="2"/>
  <c r="W1898" i="2" s="1"/>
  <c r="U1899" i="2"/>
  <c r="W1899" i="2" s="1"/>
  <c r="U1900" i="2"/>
  <c r="W1900" i="2" s="1"/>
  <c r="U1901" i="2"/>
  <c r="W1901" i="2" s="1"/>
  <c r="U1903" i="2"/>
  <c r="W1903" i="2" s="1"/>
  <c r="U1904" i="2"/>
  <c r="W1904" i="2" s="1"/>
  <c r="U1905" i="2"/>
  <c r="W1905" i="2" s="1"/>
  <c r="U1906" i="2"/>
  <c r="W1906" i="2" s="1"/>
  <c r="U1907" i="2"/>
  <c r="W1907" i="2" s="1"/>
  <c r="U1908" i="2"/>
  <c r="W1908" i="2" s="1"/>
  <c r="U1909" i="2"/>
  <c r="W1909" i="2" s="1"/>
  <c r="U1910" i="2"/>
  <c r="W1910" i="2" s="1"/>
  <c r="U1911" i="2"/>
  <c r="W1911" i="2" s="1"/>
  <c r="U1912" i="2"/>
  <c r="W1912" i="2" s="1"/>
  <c r="U1913" i="2"/>
  <c r="W1913" i="2" s="1"/>
  <c r="U1914" i="2"/>
  <c r="W1914" i="2" s="1"/>
  <c r="U1915" i="2"/>
  <c r="W1915" i="2" s="1"/>
  <c r="U1916" i="2"/>
  <c r="W1916" i="2" s="1"/>
  <c r="U1917" i="2"/>
  <c r="W1917" i="2" s="1"/>
  <c r="U1918" i="2"/>
  <c r="W1918" i="2" s="1"/>
  <c r="U1919" i="2"/>
  <c r="W1919" i="2" s="1"/>
  <c r="U1920" i="2"/>
  <c r="W1920" i="2" s="1"/>
  <c r="U1921" i="2"/>
  <c r="W1921" i="2" s="1"/>
  <c r="U1922" i="2"/>
  <c r="W1922" i="2" s="1"/>
  <c r="U1923" i="2"/>
  <c r="W1923" i="2" s="1"/>
  <c r="U1924" i="2"/>
  <c r="W1924" i="2" s="1"/>
  <c r="U1925" i="2"/>
  <c r="W1925" i="2" s="1"/>
  <c r="U1926" i="2"/>
  <c r="W1926" i="2" s="1"/>
  <c r="U1927" i="2"/>
  <c r="W1927" i="2" s="1"/>
  <c r="U1928" i="2"/>
  <c r="W1928" i="2" s="1"/>
  <c r="U1929" i="2"/>
  <c r="W1929" i="2" s="1"/>
  <c r="U1931" i="2"/>
  <c r="W1931" i="2" s="1"/>
  <c r="U1932" i="2"/>
  <c r="W1932" i="2" s="1"/>
  <c r="U1933" i="2"/>
  <c r="W1933" i="2" s="1"/>
  <c r="U1934" i="2"/>
  <c r="W1934" i="2" s="1"/>
  <c r="U1935" i="2"/>
  <c r="W1935" i="2" s="1"/>
  <c r="U1937" i="2"/>
  <c r="W1937" i="2" s="1"/>
  <c r="U1938" i="2"/>
  <c r="W1938" i="2" s="1"/>
  <c r="U1939" i="2"/>
  <c r="W1939" i="2" s="1"/>
  <c r="U1940" i="2"/>
  <c r="W1940" i="2" s="1"/>
  <c r="U1941" i="2"/>
  <c r="W1941" i="2" s="1"/>
  <c r="U1942" i="2"/>
  <c r="W1942" i="2" s="1"/>
  <c r="U1943" i="2"/>
  <c r="W1943" i="2" s="1"/>
  <c r="U1944" i="2"/>
  <c r="W1944" i="2" s="1"/>
  <c r="U1945" i="2"/>
  <c r="W1945" i="2" s="1"/>
  <c r="U1946" i="2"/>
  <c r="W1946" i="2" s="1"/>
  <c r="U1947" i="2"/>
  <c r="W1947" i="2" s="1"/>
  <c r="U1948" i="2"/>
  <c r="W1948" i="2" s="1"/>
  <c r="U1949" i="2"/>
  <c r="W1949" i="2" s="1"/>
  <c r="U1950" i="2"/>
  <c r="W1950" i="2" s="1"/>
  <c r="U1951" i="2"/>
  <c r="W1951" i="2" s="1"/>
  <c r="U1956" i="2"/>
  <c r="W1956" i="2" s="1"/>
  <c r="U1957" i="2"/>
  <c r="W1957" i="2" s="1"/>
  <c r="U1960" i="2"/>
  <c r="W1960" i="2" s="1"/>
  <c r="U1961" i="2"/>
  <c r="W1961" i="2" s="1"/>
  <c r="U1962" i="2"/>
  <c r="W1962" i="2" s="1"/>
  <c r="U1967" i="2"/>
  <c r="W1967" i="2" s="1"/>
  <c r="U1971" i="2"/>
  <c r="W1971" i="2" s="1"/>
  <c r="U1974" i="2"/>
  <c r="W1974" i="2" s="1"/>
  <c r="U1977" i="2"/>
  <c r="W1977" i="2" s="1"/>
  <c r="U1982" i="2"/>
  <c r="W1982" i="2" s="1"/>
  <c r="U1987" i="2"/>
  <c r="W1987" i="2" s="1"/>
  <c r="U1993" i="2"/>
  <c r="W1993" i="2" s="1"/>
  <c r="U1994" i="2"/>
  <c r="W1994" i="2" s="1"/>
  <c r="U1996" i="2"/>
  <c r="W1996" i="2" s="1"/>
  <c r="U1997" i="2"/>
  <c r="W1997" i="2" s="1"/>
  <c r="U1999" i="2"/>
  <c r="W1999" i="2" s="1"/>
  <c r="U2001" i="2"/>
  <c r="W2001" i="2" s="1"/>
  <c r="M1953" i="22" l="1"/>
  <c r="G1953" i="22"/>
  <c r="K1952" i="22"/>
  <c r="E1954" i="22"/>
  <c r="F1955" i="22"/>
  <c r="E1953" i="22"/>
  <c r="L1956" i="22"/>
  <c r="E1952" i="22"/>
  <c r="F1954" i="22"/>
  <c r="L1955" i="22"/>
  <c r="F1953" i="22"/>
  <c r="M1955" i="22"/>
  <c r="G1956" i="22"/>
  <c r="M1954" i="22"/>
  <c r="H2" i="22"/>
  <c r="H1962" i="22"/>
  <c r="H1948" i="22"/>
  <c r="H1932" i="22"/>
  <c r="H1916" i="22"/>
  <c r="H1900" i="22"/>
  <c r="H1884" i="22"/>
  <c r="H1868" i="22"/>
  <c r="H1852" i="22"/>
  <c r="H1836" i="22"/>
  <c r="H1820" i="22"/>
  <c r="H1804" i="22"/>
  <c r="H1788" i="22"/>
  <c r="H1772" i="22"/>
  <c r="H1756" i="22"/>
  <c r="H1740" i="22"/>
  <c r="H1724" i="22"/>
  <c r="H1708" i="22"/>
  <c r="H1692" i="22"/>
  <c r="H1676" i="22"/>
  <c r="H1660" i="22"/>
  <c r="H1644" i="22"/>
  <c r="H1628" i="22"/>
  <c r="H1612" i="22"/>
  <c r="H1596" i="22"/>
  <c r="H1580" i="22"/>
  <c r="H1564" i="22"/>
  <c r="H1548" i="22"/>
  <c r="H1532" i="22"/>
  <c r="H1516" i="22"/>
  <c r="H1500" i="22"/>
  <c r="H1484" i="22"/>
  <c r="H1468" i="22"/>
  <c r="H1452" i="22"/>
  <c r="H1436" i="22"/>
  <c r="H1420" i="22"/>
  <c r="H1404" i="22"/>
  <c r="H1388" i="22"/>
  <c r="H1372" i="22"/>
  <c r="H1356" i="22"/>
  <c r="H1340" i="22"/>
  <c r="H1324" i="22"/>
  <c r="H1308" i="22"/>
  <c r="H1292" i="22"/>
  <c r="H1276" i="22"/>
  <c r="H1260" i="22"/>
  <c r="H1244" i="22"/>
  <c r="H1228" i="22"/>
  <c r="H1212" i="22"/>
  <c r="H1196" i="22"/>
  <c r="H1180" i="22"/>
  <c r="H1164" i="22"/>
  <c r="H1148" i="22"/>
  <c r="H1132" i="22"/>
  <c r="H1116" i="22"/>
  <c r="H1100" i="22"/>
  <c r="H1084" i="22"/>
  <c r="H1068" i="22"/>
  <c r="H1052" i="22"/>
  <c r="H1036" i="22"/>
  <c r="H1020" i="22"/>
  <c r="H1004" i="22"/>
  <c r="H988" i="22"/>
  <c r="H972" i="22"/>
  <c r="H956" i="22"/>
  <c r="H940" i="22"/>
  <c r="H924" i="22"/>
  <c r="H908" i="22"/>
  <c r="H892" i="22"/>
  <c r="H876" i="22"/>
  <c r="H860" i="22"/>
  <c r="H844" i="22"/>
  <c r="H828" i="22"/>
  <c r="H812" i="22"/>
  <c r="H796" i="22"/>
  <c r="H780" i="22"/>
  <c r="H764" i="22"/>
  <c r="H748" i="22"/>
  <c r="H732" i="22"/>
  <c r="H716" i="22"/>
  <c r="H700" i="22"/>
  <c r="H684" i="22"/>
  <c r="H668" i="22"/>
  <c r="H652" i="22"/>
  <c r="H636" i="22"/>
  <c r="H620" i="22"/>
  <c r="H604" i="22"/>
  <c r="H588" i="22"/>
  <c r="H572" i="22"/>
  <c r="H556" i="22"/>
  <c r="H540" i="22"/>
  <c r="H524" i="22"/>
  <c r="H508" i="22"/>
  <c r="H492" i="22"/>
  <c r="H476" i="22"/>
  <c r="H460" i="22"/>
  <c r="H444" i="22"/>
  <c r="H428" i="22"/>
  <c r="H412" i="22"/>
  <c r="H396" i="22"/>
  <c r="H380" i="22"/>
  <c r="H364" i="22"/>
  <c r="H348" i="22"/>
  <c r="H332" i="22"/>
  <c r="H316" i="22"/>
  <c r="H300" i="22"/>
  <c r="H284" i="22"/>
  <c r="H268" i="22"/>
  <c r="H252" i="22"/>
  <c r="H236" i="22"/>
  <c r="H220" i="22"/>
  <c r="H204" i="22"/>
  <c r="H188" i="22"/>
  <c r="H172" i="22"/>
  <c r="H156" i="22"/>
  <c r="H140" i="22"/>
  <c r="H124" i="22"/>
  <c r="H108" i="22"/>
  <c r="H92" i="22"/>
  <c r="H76" i="22"/>
  <c r="H60" i="22"/>
  <c r="H44" i="22"/>
  <c r="H28" i="22"/>
  <c r="H12" i="22"/>
  <c r="H1947" i="22"/>
  <c r="H1931" i="22"/>
  <c r="H1915" i="22"/>
  <c r="H1899" i="22"/>
  <c r="H1883" i="22"/>
  <c r="H1867" i="22"/>
  <c r="H1851" i="22"/>
  <c r="H1835" i="22"/>
  <c r="H1819" i="22"/>
  <c r="H1803" i="22"/>
  <c r="H1787" i="22"/>
  <c r="H1771" i="22"/>
  <c r="H1755" i="22"/>
  <c r="H1739" i="22"/>
  <c r="H1723" i="22"/>
  <c r="H1707" i="22"/>
  <c r="H1691" i="22"/>
  <c r="H1675" i="22"/>
  <c r="H1659" i="22"/>
  <c r="H1643" i="22"/>
  <c r="H1627" i="22"/>
  <c r="H1611" i="22"/>
  <c r="H1595" i="22"/>
  <c r="H1579" i="22"/>
  <c r="H1563" i="22"/>
  <c r="H1547" i="22"/>
  <c r="H1531" i="22"/>
  <c r="H1515" i="22"/>
  <c r="H1499" i="22"/>
  <c r="H1483" i="22"/>
  <c r="H1467" i="22"/>
  <c r="H1451" i="22"/>
  <c r="H1435" i="22"/>
  <c r="H1419" i="22"/>
  <c r="H1403" i="22"/>
  <c r="H1387" i="22"/>
  <c r="H1371" i="22"/>
  <c r="H1355" i="22"/>
  <c r="H1339" i="22"/>
  <c r="H1323" i="22"/>
  <c r="H1307" i="22"/>
  <c r="H1291" i="22"/>
  <c r="H1275" i="22"/>
  <c r="H1259" i="22"/>
  <c r="H1243" i="22"/>
  <c r="H1227" i="22"/>
  <c r="H1211" i="22"/>
  <c r="H1195" i="22"/>
  <c r="H1179" i="22"/>
  <c r="H1163" i="22"/>
  <c r="H1147" i="22"/>
  <c r="H1131" i="22"/>
  <c r="H1115" i="22"/>
  <c r="H1099" i="22"/>
  <c r="H1083" i="22"/>
  <c r="H1067" i="22"/>
  <c r="H1051" i="22"/>
  <c r="H1035" i="22"/>
  <c r="H1019" i="22"/>
  <c r="H1003" i="22"/>
  <c r="H987" i="22"/>
  <c r="H971" i="22"/>
  <c r="H955" i="22"/>
  <c r="H939" i="22"/>
  <c r="H923" i="22"/>
  <c r="H907" i="22"/>
  <c r="H891" i="22"/>
  <c r="H875" i="22"/>
  <c r="H859" i="22"/>
  <c r="H843" i="22"/>
  <c r="H827" i="22"/>
  <c r="H811" i="22"/>
  <c r="H795" i="22"/>
  <c r="H779" i="22"/>
  <c r="H763" i="22"/>
  <c r="H747" i="22"/>
  <c r="H731" i="22"/>
  <c r="H715" i="22"/>
  <c r="H699" i="22"/>
  <c r="H683" i="22"/>
  <c r="H667" i="22"/>
  <c r="H651" i="22"/>
  <c r="H635" i="22"/>
  <c r="H619" i="22"/>
  <c r="H603" i="22"/>
  <c r="H587" i="22"/>
  <c r="H571" i="22"/>
  <c r="H555" i="22"/>
  <c r="H539" i="22"/>
  <c r="H523" i="22"/>
  <c r="H507" i="22"/>
  <c r="H491" i="22"/>
  <c r="H475" i="22"/>
  <c r="H459" i="22"/>
  <c r="H443" i="22"/>
  <c r="H427" i="22"/>
  <c r="H411" i="22"/>
  <c r="H395" i="22"/>
  <c r="H379" i="22"/>
  <c r="H363" i="22"/>
  <c r="H347" i="22"/>
  <c r="H331" i="22"/>
  <c r="H315" i="22"/>
  <c r="H299" i="22"/>
  <c r="H283" i="22"/>
  <c r="H267" i="22"/>
  <c r="H251" i="22"/>
  <c r="H235" i="22"/>
  <c r="H219" i="22"/>
  <c r="H203" i="22"/>
  <c r="H187" i="22"/>
  <c r="H171" i="22"/>
  <c r="H155" i="22"/>
  <c r="H139" i="22"/>
  <c r="H123" i="22"/>
  <c r="H107" i="22"/>
  <c r="H91" i="22"/>
  <c r="H75" i="22"/>
  <c r="H59" i="22"/>
  <c r="H43" i="22"/>
  <c r="H27" i="22"/>
  <c r="H11" i="22"/>
  <c r="H1961" i="22"/>
  <c r="H1955" i="22"/>
  <c r="H1946" i="22"/>
  <c r="H1930" i="22"/>
  <c r="H1914" i="22"/>
  <c r="H1898" i="22"/>
  <c r="H1882" i="22"/>
  <c r="H1866" i="22"/>
  <c r="H1850" i="22"/>
  <c r="H1834" i="22"/>
  <c r="H1818" i="22"/>
  <c r="H1802" i="22"/>
  <c r="H1786" i="22"/>
  <c r="H1770" i="22"/>
  <c r="H1754" i="22"/>
  <c r="H1738" i="22"/>
  <c r="H1722" i="22"/>
  <c r="H1706" i="22"/>
  <c r="H1690" i="22"/>
  <c r="H1674" i="22"/>
  <c r="H1658" i="22"/>
  <c r="H1642" i="22"/>
  <c r="H1626" i="22"/>
  <c r="H1610" i="22"/>
  <c r="H1594" i="22"/>
  <c r="H1578" i="22"/>
  <c r="H1562" i="22"/>
  <c r="H1546" i="22"/>
  <c r="H1530" i="22"/>
  <c r="H1514" i="22"/>
  <c r="H1498" i="22"/>
  <c r="H1482" i="22"/>
  <c r="H1466" i="22"/>
  <c r="H1450" i="22"/>
  <c r="H1434" i="22"/>
  <c r="H1418" i="22"/>
  <c r="H1402" i="22"/>
  <c r="H1386" i="22"/>
  <c r="H1370" i="22"/>
  <c r="H1354" i="22"/>
  <c r="H1338" i="22"/>
  <c r="H1322" i="22"/>
  <c r="H1306" i="22"/>
  <c r="H1290" i="22"/>
  <c r="H1274" i="22"/>
  <c r="H1258" i="22"/>
  <c r="H1242" i="22"/>
  <c r="H1226" i="22"/>
  <c r="H1210" i="22"/>
  <c r="H1194" i="22"/>
  <c r="H1178" i="22"/>
  <c r="H1162" i="22"/>
  <c r="H1146" i="22"/>
  <c r="H1130" i="22"/>
  <c r="H1114" i="22"/>
  <c r="H1098" i="22"/>
  <c r="H1082" i="22"/>
  <c r="H1066" i="22"/>
  <c r="H1050" i="22"/>
  <c r="H1034" i="22"/>
  <c r="H1018" i="22"/>
  <c r="H1002" i="22"/>
  <c r="H986" i="22"/>
  <c r="H970" i="22"/>
  <c r="H954" i="22"/>
  <c r="H938" i="22"/>
  <c r="H922" i="22"/>
  <c r="H906" i="22"/>
  <c r="H890" i="22"/>
  <c r="H874" i="22"/>
  <c r="H858" i="22"/>
  <c r="H842" i="22"/>
  <c r="H826" i="22"/>
  <c r="H810" i="22"/>
  <c r="H794" i="22"/>
  <c r="H778" i="22"/>
  <c r="H762" i="22"/>
  <c r="H746" i="22"/>
  <c r="H730" i="22"/>
  <c r="H714" i="22"/>
  <c r="H698" i="22"/>
  <c r="H682" i="22"/>
  <c r="H666" i="22"/>
  <c r="H650" i="22"/>
  <c r="H634" i="22"/>
  <c r="H618" i="22"/>
  <c r="H602" i="22"/>
  <c r="H586" i="22"/>
  <c r="H570" i="22"/>
  <c r="H554" i="22"/>
  <c r="H538" i="22"/>
  <c r="H522" i="22"/>
  <c r="H506" i="22"/>
  <c r="H490" i="22"/>
  <c r="H474" i="22"/>
  <c r="H458" i="22"/>
  <c r="H442" i="22"/>
  <c r="H426" i="22"/>
  <c r="H410" i="22"/>
  <c r="H394" i="22"/>
  <c r="H378" i="22"/>
  <c r="H362" i="22"/>
  <c r="H346" i="22"/>
  <c r="H330" i="22"/>
  <c r="H314" i="22"/>
  <c r="H298" i="22"/>
  <c r="H282" i="22"/>
  <c r="H266" i="22"/>
  <c r="H250" i="22"/>
  <c r="H234" i="22"/>
  <c r="H218" i="22"/>
  <c r="H202" i="22"/>
  <c r="H186" i="22"/>
  <c r="H170" i="22"/>
  <c r="H154" i="22"/>
  <c r="H138" i="22"/>
  <c r="H122" i="22"/>
  <c r="H106" i="22"/>
  <c r="H90" i="22"/>
  <c r="H74" i="22"/>
  <c r="H58" i="22"/>
  <c r="H42" i="22"/>
  <c r="H26" i="22"/>
  <c r="H10" i="22"/>
  <c r="H1958" i="22"/>
  <c r="H1945" i="22"/>
  <c r="H1929" i="22"/>
  <c r="H1913" i="22"/>
  <c r="H1897" i="22"/>
  <c r="H1881" i="22"/>
  <c r="H1865" i="22"/>
  <c r="H1849" i="22"/>
  <c r="H1833" i="22"/>
  <c r="H1817" i="22"/>
  <c r="H1801" i="22"/>
  <c r="H1785" i="22"/>
  <c r="H1769" i="22"/>
  <c r="H1753" i="22"/>
  <c r="H1737" i="22"/>
  <c r="H1721" i="22"/>
  <c r="H1705" i="22"/>
  <c r="H1689" i="22"/>
  <c r="H1673" i="22"/>
  <c r="H1657" i="22"/>
  <c r="H1641" i="22"/>
  <c r="H1625" i="22"/>
  <c r="H1609" i="22"/>
  <c r="H1593" i="22"/>
  <c r="H1577" i="22"/>
  <c r="H1561" i="22"/>
  <c r="H1545" i="22"/>
  <c r="H1529" i="22"/>
  <c r="H1513" i="22"/>
  <c r="H1497" i="22"/>
  <c r="H1481" i="22"/>
  <c r="H1465" i="22"/>
  <c r="H1449" i="22"/>
  <c r="H1433" i="22"/>
  <c r="H1417" i="22"/>
  <c r="H1401" i="22"/>
  <c r="H1385" i="22"/>
  <c r="H1369" i="22"/>
  <c r="H1353" i="22"/>
  <c r="H1337" i="22"/>
  <c r="H1321" i="22"/>
  <c r="H1305" i="22"/>
  <c r="H1289" i="22"/>
  <c r="H1273" i="22"/>
  <c r="H1257" i="22"/>
  <c r="H1241" i="22"/>
  <c r="H1225" i="22"/>
  <c r="H1209" i="22"/>
  <c r="H1193" i="22"/>
  <c r="H1177" i="22"/>
  <c r="H1161" i="22"/>
  <c r="H1145" i="22"/>
  <c r="H1129" i="22"/>
  <c r="H1113" i="22"/>
  <c r="H1097" i="22"/>
  <c r="H1081" i="22"/>
  <c r="H1065" i="22"/>
  <c r="H1049" i="22"/>
  <c r="H1033" i="22"/>
  <c r="H1017" i="22"/>
  <c r="H1001" i="22"/>
  <c r="H985" i="22"/>
  <c r="H969" i="22"/>
  <c r="H953" i="22"/>
  <c r="H937" i="22"/>
  <c r="H921" i="22"/>
  <c r="H905" i="22"/>
  <c r="H889" i="22"/>
  <c r="H873" i="22"/>
  <c r="H857" i="22"/>
  <c r="H841" i="22"/>
  <c r="H825" i="22"/>
  <c r="H809" i="22"/>
  <c r="H793" i="22"/>
  <c r="H777" i="22"/>
  <c r="H761" i="22"/>
  <c r="H745" i="22"/>
  <c r="H729" i="22"/>
  <c r="H713" i="22"/>
  <c r="H697" i="22"/>
  <c r="H681" i="22"/>
  <c r="H665" i="22"/>
  <c r="H649" i="22"/>
  <c r="H633" i="22"/>
  <c r="H617" i="22"/>
  <c r="H601" i="22"/>
  <c r="H585" i="22"/>
  <c r="H569" i="22"/>
  <c r="H553" i="22"/>
  <c r="H537" i="22"/>
  <c r="H521" i="22"/>
  <c r="H505" i="22"/>
  <c r="H489" i="22"/>
  <c r="H473" i="22"/>
  <c r="H457" i="22"/>
  <c r="H441" i="22"/>
  <c r="H425" i="22"/>
  <c r="H409" i="22"/>
  <c r="H393" i="22"/>
  <c r="H377" i="22"/>
  <c r="H361" i="22"/>
  <c r="H345" i="22"/>
  <c r="H329" i="22"/>
  <c r="H313" i="22"/>
  <c r="H297" i="22"/>
  <c r="H281" i="22"/>
  <c r="H265" i="22"/>
  <c r="H249" i="22"/>
  <c r="H233" i="22"/>
  <c r="H217" i="22"/>
  <c r="H201" i="22"/>
  <c r="H185" i="22"/>
  <c r="H169" i="22"/>
  <c r="H153" i="22"/>
  <c r="H137" i="22"/>
  <c r="H121" i="22"/>
  <c r="H105" i="22"/>
  <c r="H89" i="22"/>
  <c r="H73" i="22"/>
  <c r="H57" i="22"/>
  <c r="H41" i="22"/>
  <c r="H25" i="22"/>
  <c r="H9" i="22"/>
  <c r="H1954" i="22"/>
  <c r="H1944" i="22"/>
  <c r="H1928" i="22"/>
  <c r="H1912" i="22"/>
  <c r="H1896" i="22"/>
  <c r="H1880" i="22"/>
  <c r="H1864" i="22"/>
  <c r="H1848" i="22"/>
  <c r="H1832" i="22"/>
  <c r="H1816" i="22"/>
  <c r="H1800" i="22"/>
  <c r="H1784" i="22"/>
  <c r="H1768" i="22"/>
  <c r="H1752" i="22"/>
  <c r="H1736" i="22"/>
  <c r="H1720" i="22"/>
  <c r="H1704" i="22"/>
  <c r="H1688" i="22"/>
  <c r="H1672" i="22"/>
  <c r="H1656" i="22"/>
  <c r="H1640" i="22"/>
  <c r="H1624" i="22"/>
  <c r="H1608" i="22"/>
  <c r="H1592" i="22"/>
  <c r="H1576" i="22"/>
  <c r="H1560" i="22"/>
  <c r="H1544" i="22"/>
  <c r="H1528" i="22"/>
  <c r="H1512" i="22"/>
  <c r="H1496" i="22"/>
  <c r="H1480" i="22"/>
  <c r="H1464" i="22"/>
  <c r="H1448" i="22"/>
  <c r="H1432" i="22"/>
  <c r="H1416" i="22"/>
  <c r="H1400" i="22"/>
  <c r="H1384" i="22"/>
  <c r="H1368" i="22"/>
  <c r="H1352" i="22"/>
  <c r="H1336" i="22"/>
  <c r="H1320" i="22"/>
  <c r="H1304" i="22"/>
  <c r="H1288" i="22"/>
  <c r="H1272" i="22"/>
  <c r="H1256" i="22"/>
  <c r="H1240" i="22"/>
  <c r="H1224" i="22"/>
  <c r="H1208" i="22"/>
  <c r="H1192" i="22"/>
  <c r="H1176" i="22"/>
  <c r="H1160" i="22"/>
  <c r="H1144" i="22"/>
  <c r="H1128" i="22"/>
  <c r="H1112" i="22"/>
  <c r="H1096" i="22"/>
  <c r="H1080" i="22"/>
  <c r="H1064" i="22"/>
  <c r="H1048" i="22"/>
  <c r="H1032" i="22"/>
  <c r="H1016" i="22"/>
  <c r="H1000" i="22"/>
  <c r="H984" i="22"/>
  <c r="H968" i="22"/>
  <c r="H952" i="22"/>
  <c r="H936" i="22"/>
  <c r="H920" i="22"/>
  <c r="H904" i="22"/>
  <c r="H888" i="22"/>
  <c r="H872" i="22"/>
  <c r="H856" i="22"/>
  <c r="H840" i="22"/>
  <c r="H824" i="22"/>
  <c r="H808" i="22"/>
  <c r="H792" i="22"/>
  <c r="H776" i="22"/>
  <c r="H760" i="22"/>
  <c r="H744" i="22"/>
  <c r="H728" i="22"/>
  <c r="H712" i="22"/>
  <c r="H696" i="22"/>
  <c r="H680" i="22"/>
  <c r="H664" i="22"/>
  <c r="H648" i="22"/>
  <c r="H632" i="22"/>
  <c r="H616" i="22"/>
  <c r="H600" i="22"/>
  <c r="H584" i="22"/>
  <c r="H568" i="22"/>
  <c r="H552" i="22"/>
  <c r="H536" i="22"/>
  <c r="H520" i="22"/>
  <c r="H504" i="22"/>
  <c r="H488" i="22"/>
  <c r="H472" i="22"/>
  <c r="H456" i="22"/>
  <c r="H440" i="22"/>
  <c r="H424" i="22"/>
  <c r="H408" i="22"/>
  <c r="H392" i="22"/>
  <c r="H376" i="22"/>
  <c r="H360" i="22"/>
  <c r="H344" i="22"/>
  <c r="H328" i="22"/>
  <c r="H312" i="22"/>
  <c r="H296" i="22"/>
  <c r="H280" i="22"/>
  <c r="H264" i="22"/>
  <c r="H248" i="22"/>
  <c r="H232" i="22"/>
  <c r="H216" i="22"/>
  <c r="H200" i="22"/>
  <c r="H184" i="22"/>
  <c r="H168" i="22"/>
  <c r="H152" i="22"/>
  <c r="H136" i="22"/>
  <c r="H120" i="22"/>
  <c r="H104" i="22"/>
  <c r="H88" i="22"/>
  <c r="H72" i="22"/>
  <c r="H56" i="22"/>
  <c r="H40" i="22"/>
  <c r="H24" i="22"/>
  <c r="H8" i="22"/>
  <c r="H1943" i="22"/>
  <c r="H1927" i="22"/>
  <c r="H1911" i="22"/>
  <c r="H1895" i="22"/>
  <c r="H1879" i="22"/>
  <c r="H1863" i="22"/>
  <c r="H1847" i="22"/>
  <c r="H1831" i="22"/>
  <c r="H1815" i="22"/>
  <c r="H1799" i="22"/>
  <c r="H1783" i="22"/>
  <c r="H1767" i="22"/>
  <c r="H1751" i="22"/>
  <c r="H1735" i="22"/>
  <c r="H1719" i="22"/>
  <c r="H1703" i="22"/>
  <c r="H1687" i="22"/>
  <c r="H1671" i="22"/>
  <c r="H1655" i="22"/>
  <c r="H1639" i="22"/>
  <c r="H1623" i="22"/>
  <c r="H1607" i="22"/>
  <c r="H1591" i="22"/>
  <c r="H1575" i="22"/>
  <c r="H1559" i="22"/>
  <c r="H1543" i="22"/>
  <c r="H1527" i="22"/>
  <c r="H1511" i="22"/>
  <c r="H1495" i="22"/>
  <c r="H1479" i="22"/>
  <c r="H1463" i="22"/>
  <c r="H1447" i="22"/>
  <c r="H1431" i="22"/>
  <c r="H1415" i="22"/>
  <c r="H1399" i="22"/>
  <c r="H1383" i="22"/>
  <c r="H1367" i="22"/>
  <c r="H1351" i="22"/>
  <c r="H1335" i="22"/>
  <c r="H1319" i="22"/>
  <c r="H1303" i="22"/>
  <c r="H1287" i="22"/>
  <c r="H1271" i="22"/>
  <c r="H1255" i="22"/>
  <c r="H1239" i="22"/>
  <c r="H1223" i="22"/>
  <c r="H1207" i="22"/>
  <c r="H1191" i="22"/>
  <c r="H1175" i="22"/>
  <c r="H1159" i="22"/>
  <c r="H1143" i="22"/>
  <c r="H1127" i="22"/>
  <c r="H1111" i="22"/>
  <c r="H1095" i="22"/>
  <c r="H1079" i="22"/>
  <c r="H1063" i="22"/>
  <c r="H1047" i="22"/>
  <c r="H1031" i="22"/>
  <c r="H1015" i="22"/>
  <c r="H999" i="22"/>
  <c r="H983" i="22"/>
  <c r="H967" i="22"/>
  <c r="H951" i="22"/>
  <c r="H935" i="22"/>
  <c r="H919" i="22"/>
  <c r="H903" i="22"/>
  <c r="H887" i="22"/>
  <c r="H871" i="22"/>
  <c r="H855" i="22"/>
  <c r="H839" i="22"/>
  <c r="H823" i="22"/>
  <c r="H807" i="22"/>
  <c r="H791" i="22"/>
  <c r="H775" i="22"/>
  <c r="H759" i="22"/>
  <c r="H743" i="22"/>
  <c r="H727" i="22"/>
  <c r="H711" i="22"/>
  <c r="H695" i="22"/>
  <c r="H679" i="22"/>
  <c r="H663" i="22"/>
  <c r="H647" i="22"/>
  <c r="H631" i="22"/>
  <c r="H615" i="22"/>
  <c r="H599" i="22"/>
  <c r="H583" i="22"/>
  <c r="H567" i="22"/>
  <c r="H551" i="22"/>
  <c r="H535" i="22"/>
  <c r="H519" i="22"/>
  <c r="H503" i="22"/>
  <c r="H487" i="22"/>
  <c r="H471" i="22"/>
  <c r="H455" i="22"/>
  <c r="H439" i="22"/>
  <c r="H423" i="22"/>
  <c r="H407" i="22"/>
  <c r="H391" i="22"/>
  <c r="H375" i="22"/>
  <c r="H359" i="22"/>
  <c r="H343" i="22"/>
  <c r="H327" i="22"/>
  <c r="H311" i="22"/>
  <c r="H295" i="22"/>
  <c r="H279" i="22"/>
  <c r="H263" i="22"/>
  <c r="H247" i="22"/>
  <c r="H231" i="22"/>
  <c r="H215" i="22"/>
  <c r="H199" i="22"/>
  <c r="H183" i="22"/>
  <c r="H167" i="22"/>
  <c r="H151" i="22"/>
  <c r="H135" i="22"/>
  <c r="H119" i="22"/>
  <c r="H103" i="22"/>
  <c r="H87" i="22"/>
  <c r="H71" i="22"/>
  <c r="H55" i="22"/>
  <c r="H39" i="22"/>
  <c r="H23" i="22"/>
  <c r="H7" i="22"/>
  <c r="H1942" i="22"/>
  <c r="H1926" i="22"/>
  <c r="H1910" i="22"/>
  <c r="H1894" i="22"/>
  <c r="H1878" i="22"/>
  <c r="H1862" i="22"/>
  <c r="H1846" i="22"/>
  <c r="H1830" i="22"/>
  <c r="H1814" i="22"/>
  <c r="H1798" i="22"/>
  <c r="H1782" i="22"/>
  <c r="H1766" i="22"/>
  <c r="H1750" i="22"/>
  <c r="H1734" i="22"/>
  <c r="H1718" i="22"/>
  <c r="H1702" i="22"/>
  <c r="H1686" i="22"/>
  <c r="H1670" i="22"/>
  <c r="H1654" i="22"/>
  <c r="H1638" i="22"/>
  <c r="H1622" i="22"/>
  <c r="H1606" i="22"/>
  <c r="H1590" i="22"/>
  <c r="H1574" i="22"/>
  <c r="H1558" i="22"/>
  <c r="H1542" i="22"/>
  <c r="H1526" i="22"/>
  <c r="H1510" i="22"/>
  <c r="H1494" i="22"/>
  <c r="H1478" i="22"/>
  <c r="H1462" i="22"/>
  <c r="H1446" i="22"/>
  <c r="H1430" i="22"/>
  <c r="H1414" i="22"/>
  <c r="H1398" i="22"/>
  <c r="H1382" i="22"/>
  <c r="H1366" i="22"/>
  <c r="H1350" i="22"/>
  <c r="H1334" i="22"/>
  <c r="H1318" i="22"/>
  <c r="H1302" i="22"/>
  <c r="H1286" i="22"/>
  <c r="H1270" i="22"/>
  <c r="H1254" i="22"/>
  <c r="H1238" i="22"/>
  <c r="H1222" i="22"/>
  <c r="H1206" i="22"/>
  <c r="H1190" i="22"/>
  <c r="H1174" i="22"/>
  <c r="H1158" i="22"/>
  <c r="H1142" i="22"/>
  <c r="H1126" i="22"/>
  <c r="H1110" i="22"/>
  <c r="H1094" i="22"/>
  <c r="H1078" i="22"/>
  <c r="H1062" i="22"/>
  <c r="H1046" i="22"/>
  <c r="H1030" i="22"/>
  <c r="H1014" i="22"/>
  <c r="H998" i="22"/>
  <c r="H982" i="22"/>
  <c r="H966" i="22"/>
  <c r="H950" i="22"/>
  <c r="H934" i="22"/>
  <c r="H918" i="22"/>
  <c r="H902" i="22"/>
  <c r="H886" i="22"/>
  <c r="H870" i="22"/>
  <c r="H854" i="22"/>
  <c r="H838" i="22"/>
  <c r="H822" i="22"/>
  <c r="H806" i="22"/>
  <c r="H790" i="22"/>
  <c r="H774" i="22"/>
  <c r="H758" i="22"/>
  <c r="H742" i="22"/>
  <c r="H726" i="22"/>
  <c r="H710" i="22"/>
  <c r="H694" i="22"/>
  <c r="H678" i="22"/>
  <c r="H662" i="22"/>
  <c r="H646" i="22"/>
  <c r="H630" i="22"/>
  <c r="H614" i="22"/>
  <c r="H598" i="22"/>
  <c r="H582" i="22"/>
  <c r="H566" i="22"/>
  <c r="H550" i="22"/>
  <c r="H534" i="22"/>
  <c r="H518" i="22"/>
  <c r="H502" i="22"/>
  <c r="H486" i="22"/>
  <c r="H470" i="22"/>
  <c r="H454" i="22"/>
  <c r="H438" i="22"/>
  <c r="H422" i="22"/>
  <c r="H406" i="22"/>
  <c r="H390" i="22"/>
  <c r="H374" i="22"/>
  <c r="H358" i="22"/>
  <c r="H342" i="22"/>
  <c r="H326" i="22"/>
  <c r="H310" i="22"/>
  <c r="H294" i="22"/>
  <c r="H278" i="22"/>
  <c r="H262" i="22"/>
  <c r="H246" i="22"/>
  <c r="H230" i="22"/>
  <c r="H214" i="22"/>
  <c r="H198" i="22"/>
  <c r="H182" i="22"/>
  <c r="H166" i="22"/>
  <c r="H150" i="22"/>
  <c r="H134" i="22"/>
  <c r="H118" i="22"/>
  <c r="H102" i="22"/>
  <c r="H86" i="22"/>
  <c r="H70" i="22"/>
  <c r="H54" i="22"/>
  <c r="H38" i="22"/>
  <c r="H22" i="22"/>
  <c r="H6" i="22"/>
  <c r="H1953" i="22"/>
  <c r="H1941" i="22"/>
  <c r="H1925" i="22"/>
  <c r="H1909" i="22"/>
  <c r="H1893" i="22"/>
  <c r="H1877" i="22"/>
  <c r="H1861" i="22"/>
  <c r="H1845" i="22"/>
  <c r="H1829" i="22"/>
  <c r="H1813" i="22"/>
  <c r="H1797" i="22"/>
  <c r="H1781" i="22"/>
  <c r="H1765" i="22"/>
  <c r="H1749" i="22"/>
  <c r="H1733" i="22"/>
  <c r="H1717" i="22"/>
  <c r="H1701" i="22"/>
  <c r="H1685" i="22"/>
  <c r="H1669" i="22"/>
  <c r="H1653" i="22"/>
  <c r="H1637" i="22"/>
  <c r="H1621" i="22"/>
  <c r="H1605" i="22"/>
  <c r="H1589" i="22"/>
  <c r="H1573" i="22"/>
  <c r="H1557" i="22"/>
  <c r="H1541" i="22"/>
  <c r="H1525" i="22"/>
  <c r="H1509" i="22"/>
  <c r="H1493" i="22"/>
  <c r="H1477" i="22"/>
  <c r="H1461" i="22"/>
  <c r="H1445" i="22"/>
  <c r="H1429" i="22"/>
  <c r="H1413" i="22"/>
  <c r="H1397" i="22"/>
  <c r="H1381" i="22"/>
  <c r="H1365" i="22"/>
  <c r="H1349" i="22"/>
  <c r="H1333" i="22"/>
  <c r="H1317" i="22"/>
  <c r="H1301" i="22"/>
  <c r="H1285" i="22"/>
  <c r="H1269" i="22"/>
  <c r="H1253" i="22"/>
  <c r="H1237" i="22"/>
  <c r="H1221" i="22"/>
  <c r="H1205" i="22"/>
  <c r="H1189" i="22"/>
  <c r="H1173" i="22"/>
  <c r="H1157" i="22"/>
  <c r="H1141" i="22"/>
  <c r="H1125" i="22"/>
  <c r="H1109" i="22"/>
  <c r="H1093" i="22"/>
  <c r="H1077" i="22"/>
  <c r="H1061" i="22"/>
  <c r="H1045" i="22"/>
  <c r="H1029" i="22"/>
  <c r="H1013" i="22"/>
  <c r="H997" i="22"/>
  <c r="H981" i="22"/>
  <c r="H965" i="22"/>
  <c r="H933" i="22"/>
  <c r="H917" i="22"/>
  <c r="H885" i="22"/>
  <c r="H869" i="22"/>
  <c r="H853" i="22"/>
  <c r="H837" i="22"/>
  <c r="H821" i="22"/>
  <c r="H805" i="22"/>
  <c r="H789" i="22"/>
  <c r="H773" i="22"/>
  <c r="H757" i="22"/>
  <c r="H741" i="22"/>
  <c r="H725" i="22"/>
  <c r="H709" i="22"/>
  <c r="H693" i="22"/>
  <c r="H677" i="22"/>
  <c r="H661" i="22"/>
  <c r="H645" i="22"/>
  <c r="H629" i="22"/>
  <c r="H597" i="22"/>
  <c r="H581" i="22"/>
  <c r="H565" i="22"/>
  <c r="H549" i="22"/>
  <c r="H533" i="22"/>
  <c r="H517" i="22"/>
  <c r="H501" i="22"/>
  <c r="H485" i="22"/>
  <c r="H469" i="22"/>
  <c r="H453" i="22"/>
  <c r="H437" i="22"/>
  <c r="H421" i="22"/>
  <c r="H405" i="22"/>
  <c r="H389" i="22"/>
  <c r="H373" i="22"/>
  <c r="H357" i="22"/>
  <c r="H341" i="22"/>
  <c r="H325" i="22"/>
  <c r="H309" i="22"/>
  <c r="H293" i="22"/>
  <c r="H277" i="22"/>
  <c r="H261" i="22"/>
  <c r="H245" i="22"/>
  <c r="H229" i="22"/>
  <c r="H213" i="22"/>
  <c r="H197" i="22"/>
  <c r="H181" i="22"/>
  <c r="H165" i="22"/>
  <c r="H149" i="22"/>
  <c r="H133" i="22"/>
  <c r="H117" i="22"/>
  <c r="H101" i="22"/>
  <c r="H85" i="22"/>
  <c r="H69" i="22"/>
  <c r="H53" i="22"/>
  <c r="H37" i="22"/>
  <c r="H21" i="22"/>
  <c r="H5" i="22"/>
  <c r="H1960" i="22"/>
  <c r="H1952" i="22"/>
  <c r="H1940" i="22"/>
  <c r="H1924" i="22"/>
  <c r="H1908" i="22"/>
  <c r="H1892" i="22"/>
  <c r="H1876" i="22"/>
  <c r="H1860" i="22"/>
  <c r="H1844" i="22"/>
  <c r="H1828" i="22"/>
  <c r="H1812" i="22"/>
  <c r="H1796" i="22"/>
  <c r="H1780" i="22"/>
  <c r="H1764" i="22"/>
  <c r="H1748" i="22"/>
  <c r="H1732" i="22"/>
  <c r="H1716" i="22"/>
  <c r="H1700" i="22"/>
  <c r="H1684" i="22"/>
  <c r="H1668" i="22"/>
  <c r="H1652" i="22"/>
  <c r="H1636" i="22"/>
  <c r="H1620" i="22"/>
  <c r="H1604" i="22"/>
  <c r="H1588" i="22"/>
  <c r="H1572" i="22"/>
  <c r="H1556" i="22"/>
  <c r="H1540" i="22"/>
  <c r="H1524" i="22"/>
  <c r="H1508" i="22"/>
  <c r="H1492" i="22"/>
  <c r="H1476" i="22"/>
  <c r="H1460" i="22"/>
  <c r="H1444" i="22"/>
  <c r="H1428" i="22"/>
  <c r="H1412" i="22"/>
  <c r="H1396" i="22"/>
  <c r="H1380" i="22"/>
  <c r="H1364" i="22"/>
  <c r="H1348" i="22"/>
  <c r="H1332" i="22"/>
  <c r="H1316" i="22"/>
  <c r="H1300" i="22"/>
  <c r="H1284" i="22"/>
  <c r="H1268" i="22"/>
  <c r="H1252" i="22"/>
  <c r="H1236" i="22"/>
  <c r="H1220" i="22"/>
  <c r="H1204" i="22"/>
  <c r="H1188" i="22"/>
  <c r="H1172" i="22"/>
  <c r="H1156" i="22"/>
  <c r="H1140" i="22"/>
  <c r="H1124" i="22"/>
  <c r="H1108" i="22"/>
  <c r="H1092" i="22"/>
  <c r="H1076" i="22"/>
  <c r="H1060" i="22"/>
  <c r="H1044" i="22"/>
  <c r="H1028" i="22"/>
  <c r="H1012" i="22"/>
  <c r="H996" i="22"/>
  <c r="H980" i="22"/>
  <c r="H964" i="22"/>
  <c r="H948" i="22"/>
  <c r="H932" i="22"/>
  <c r="H916" i="22"/>
  <c r="H900" i="22"/>
  <c r="H884" i="22"/>
  <c r="H868" i="22"/>
  <c r="H852" i="22"/>
  <c r="H836" i="22"/>
  <c r="H820" i="22"/>
  <c r="H804" i="22"/>
  <c r="H788" i="22"/>
  <c r="H772" i="22"/>
  <c r="H756" i="22"/>
  <c r="H740" i="22"/>
  <c r="H724" i="22"/>
  <c r="H708" i="22"/>
  <c r="H692" i="22"/>
  <c r="H676" i="22"/>
  <c r="H660" i="22"/>
  <c r="H644" i="22"/>
  <c r="H628" i="22"/>
  <c r="H612" i="22"/>
  <c r="H596" i="22"/>
  <c r="H580" i="22"/>
  <c r="H564" i="22"/>
  <c r="H548" i="22"/>
  <c r="H532" i="22"/>
  <c r="H516" i="22"/>
  <c r="H500" i="22"/>
  <c r="H484" i="22"/>
  <c r="H468" i="22"/>
  <c r="H452" i="22"/>
  <c r="H436" i="22"/>
  <c r="H420" i="22"/>
  <c r="H404" i="22"/>
  <c r="H388" i="22"/>
  <c r="H372" i="22"/>
  <c r="H356" i="22"/>
  <c r="H340" i="22"/>
  <c r="H324" i="22"/>
  <c r="H308" i="22"/>
  <c r="H292" i="22"/>
  <c r="H276" i="22"/>
  <c r="H260" i="22"/>
  <c r="H244" i="22"/>
  <c r="H228" i="22"/>
  <c r="H212" i="22"/>
  <c r="H196" i="22"/>
  <c r="H180" i="22"/>
  <c r="H164" i="22"/>
  <c r="H148" i="22"/>
  <c r="H132" i="22"/>
  <c r="H116" i="22"/>
  <c r="H100" i="22"/>
  <c r="H84" i="22"/>
  <c r="H68" i="22"/>
  <c r="H52" i="22"/>
  <c r="H36" i="22"/>
  <c r="H20" i="22"/>
  <c r="H4" i="22"/>
  <c r="H1959" i="22"/>
  <c r="H1957" i="22"/>
  <c r="H1939" i="22"/>
  <c r="H1923" i="22"/>
  <c r="H1907" i="22"/>
  <c r="H1891" i="22"/>
  <c r="H1875" i="22"/>
  <c r="H1859" i="22"/>
  <c r="H1843" i="22"/>
  <c r="H1827" i="22"/>
  <c r="H1811" i="22"/>
  <c r="H1795" i="22"/>
  <c r="H1779" i="22"/>
  <c r="H1763" i="22"/>
  <c r="H1747" i="22"/>
  <c r="H1731" i="22"/>
  <c r="H1715" i="22"/>
  <c r="H1699" i="22"/>
  <c r="H1683" i="22"/>
  <c r="H1667" i="22"/>
  <c r="H1651" i="22"/>
  <c r="H1635" i="22"/>
  <c r="H1619" i="22"/>
  <c r="H1603" i="22"/>
  <c r="H1587" i="22"/>
  <c r="H1571" i="22"/>
  <c r="H1555" i="22"/>
  <c r="H1539" i="22"/>
  <c r="H1523" i="22"/>
  <c r="H1507" i="22"/>
  <c r="H1491" i="22"/>
  <c r="H1475" i="22"/>
  <c r="H1459" i="22"/>
  <c r="H1443" i="22"/>
  <c r="H1427" i="22"/>
  <c r="H1411" i="22"/>
  <c r="H1395" i="22"/>
  <c r="H1379" i="22"/>
  <c r="H1363" i="22"/>
  <c r="H1347" i="22"/>
  <c r="H1331" i="22"/>
  <c r="H1315" i="22"/>
  <c r="H1299" i="22"/>
  <c r="H1283" i="22"/>
  <c r="H1267" i="22"/>
  <c r="H1251" i="22"/>
  <c r="H1235" i="22"/>
  <c r="H1219" i="22"/>
  <c r="H1203" i="22"/>
  <c r="H1187" i="22"/>
  <c r="H1171" i="22"/>
  <c r="H1155" i="22"/>
  <c r="H1139" i="22"/>
  <c r="H1123" i="22"/>
  <c r="H1107" i="22"/>
  <c r="H1091" i="22"/>
  <c r="H1075" i="22"/>
  <c r="H1059" i="22"/>
  <c r="H1043" i="22"/>
  <c r="H1027" i="22"/>
  <c r="H1011" i="22"/>
  <c r="H995" i="22"/>
  <c r="H979" i="22"/>
  <c r="H963" i="22"/>
  <c r="H947" i="22"/>
  <c r="H931" i="22"/>
  <c r="H915" i="22"/>
  <c r="H899" i="22"/>
  <c r="H883" i="22"/>
  <c r="H867" i="22"/>
  <c r="H851" i="22"/>
  <c r="H835" i="22"/>
  <c r="H819" i="22"/>
  <c r="H803" i="22"/>
  <c r="H787" i="22"/>
  <c r="H771" i="22"/>
  <c r="H755" i="22"/>
  <c r="H739" i="22"/>
  <c r="H723" i="22"/>
  <c r="H707" i="22"/>
  <c r="H691" i="22"/>
  <c r="H675" i="22"/>
  <c r="H659" i="22"/>
  <c r="H643" i="22"/>
  <c r="H627" i="22"/>
  <c r="H611" i="22"/>
  <c r="H595" i="22"/>
  <c r="H579" i="22"/>
  <c r="H563" i="22"/>
  <c r="H547" i="22"/>
  <c r="H531" i="22"/>
  <c r="H515" i="22"/>
  <c r="H499" i="22"/>
  <c r="H483" i="22"/>
  <c r="H467" i="22"/>
  <c r="H451" i="22"/>
  <c r="H435" i="22"/>
  <c r="H419" i="22"/>
  <c r="H403" i="22"/>
  <c r="H387" i="22"/>
  <c r="H371" i="22"/>
  <c r="H355" i="22"/>
  <c r="H339" i="22"/>
  <c r="H323" i="22"/>
  <c r="H307" i="22"/>
  <c r="H291" i="22"/>
  <c r="H275" i="22"/>
  <c r="H259" i="22"/>
  <c r="H243" i="22"/>
  <c r="H227" i="22"/>
  <c r="H211" i="22"/>
  <c r="H195" i="22"/>
  <c r="H179" i="22"/>
  <c r="H163" i="22"/>
  <c r="H147" i="22"/>
  <c r="H131" i="22"/>
  <c r="H115" i="22"/>
  <c r="H99" i="22"/>
  <c r="H83" i="22"/>
  <c r="H67" i="22"/>
  <c r="H51" i="22"/>
  <c r="H35" i="22"/>
  <c r="H19" i="22"/>
  <c r="H3" i="22"/>
  <c r="H949" i="22"/>
  <c r="H1938" i="22"/>
  <c r="H1922" i="22"/>
  <c r="H1906" i="22"/>
  <c r="H1890" i="22"/>
  <c r="H1874" i="22"/>
  <c r="H1858" i="22"/>
  <c r="H1842" i="22"/>
  <c r="H1826" i="22"/>
  <c r="H1810" i="22"/>
  <c r="H1794" i="22"/>
  <c r="H1778" i="22"/>
  <c r="H1762" i="22"/>
  <c r="H1746" i="22"/>
  <c r="H1730" i="22"/>
  <c r="H1714" i="22"/>
  <c r="H1698" i="22"/>
  <c r="H1682" i="22"/>
  <c r="H1666" i="22"/>
  <c r="H1650" i="22"/>
  <c r="H1634" i="22"/>
  <c r="H1618" i="22"/>
  <c r="H1602" i="22"/>
  <c r="H1586" i="22"/>
  <c r="H1570" i="22"/>
  <c r="H1554" i="22"/>
  <c r="H1538" i="22"/>
  <c r="H1522" i="22"/>
  <c r="H1506" i="22"/>
  <c r="H1490" i="22"/>
  <c r="H1474" i="22"/>
  <c r="H1458" i="22"/>
  <c r="H1442" i="22"/>
  <c r="H1426" i="22"/>
  <c r="H1410" i="22"/>
  <c r="H1394" i="22"/>
  <c r="H1378" i="22"/>
  <c r="H1362" i="22"/>
  <c r="H1346" i="22"/>
  <c r="H1330" i="22"/>
  <c r="H1314" i="22"/>
  <c r="H1298" i="22"/>
  <c r="H1282" i="22"/>
  <c r="H1266" i="22"/>
  <c r="H1250" i="22"/>
  <c r="H1234" i="22"/>
  <c r="H1218" i="22"/>
  <c r="H1202" i="22"/>
  <c r="H1186" i="22"/>
  <c r="H1170" i="22"/>
  <c r="H1154" i="22"/>
  <c r="H1138" i="22"/>
  <c r="H1122" i="22"/>
  <c r="H1106" i="22"/>
  <c r="H1090" i="22"/>
  <c r="H1074" i="22"/>
  <c r="H1058" i="22"/>
  <c r="H1042" i="22"/>
  <c r="H1026" i="22"/>
  <c r="H1010" i="22"/>
  <c r="H994" i="22"/>
  <c r="H978" i="22"/>
  <c r="H962" i="22"/>
  <c r="H946" i="22"/>
  <c r="H930" i="22"/>
  <c r="H914" i="22"/>
  <c r="H898" i="22"/>
  <c r="H882" i="22"/>
  <c r="H866" i="22"/>
  <c r="H850" i="22"/>
  <c r="H834" i="22"/>
  <c r="H818" i="22"/>
  <c r="H802" i="22"/>
  <c r="H786" i="22"/>
  <c r="H770" i="22"/>
  <c r="H754" i="22"/>
  <c r="H738" i="22"/>
  <c r="H722" i="22"/>
  <c r="H706" i="22"/>
  <c r="H690" i="22"/>
  <c r="H674" i="22"/>
  <c r="H658" i="22"/>
  <c r="H642" i="22"/>
  <c r="H626" i="22"/>
  <c r="H610" i="22"/>
  <c r="H594" i="22"/>
  <c r="H578" i="22"/>
  <c r="H562" i="22"/>
  <c r="H546" i="22"/>
  <c r="H530" i="22"/>
  <c r="H514" i="22"/>
  <c r="H498" i="22"/>
  <c r="H482" i="22"/>
  <c r="H466" i="22"/>
  <c r="H450" i="22"/>
  <c r="H434" i="22"/>
  <c r="H418" i="22"/>
  <c r="H402" i="22"/>
  <c r="H386" i="22"/>
  <c r="H370" i="22"/>
  <c r="H354" i="22"/>
  <c r="H338" i="22"/>
  <c r="H322" i="22"/>
  <c r="H306" i="22"/>
  <c r="H290" i="22"/>
  <c r="H274" i="22"/>
  <c r="H258" i="22"/>
  <c r="H242" i="22"/>
  <c r="H226" i="22"/>
  <c r="H210" i="22"/>
  <c r="H194" i="22"/>
  <c r="H178" i="22"/>
  <c r="H162" i="22"/>
  <c r="H146" i="22"/>
  <c r="H130" i="22"/>
  <c r="H114" i="22"/>
  <c r="H98" i="22"/>
  <c r="H82" i="22"/>
  <c r="H66" i="22"/>
  <c r="H50" i="22"/>
  <c r="H34" i="22"/>
  <c r="H18" i="22"/>
  <c r="H901" i="22"/>
  <c r="H1964" i="22"/>
  <c r="H1937" i="22"/>
  <c r="H1921" i="22"/>
  <c r="H1905" i="22"/>
  <c r="H1889" i="22"/>
  <c r="H1873" i="22"/>
  <c r="H1857" i="22"/>
  <c r="H1841" i="22"/>
  <c r="H1825" i="22"/>
  <c r="H1809" i="22"/>
  <c r="H1793" i="22"/>
  <c r="H1777" i="22"/>
  <c r="H1761" i="22"/>
  <c r="H1745" i="22"/>
  <c r="H1729" i="22"/>
  <c r="H1713" i="22"/>
  <c r="H1697" i="22"/>
  <c r="H1681" i="22"/>
  <c r="H1665" i="22"/>
  <c r="H1649" i="22"/>
  <c r="H1633" i="22"/>
  <c r="H1617" i="22"/>
  <c r="H1601" i="22"/>
  <c r="H1585" i="22"/>
  <c r="H1569" i="22"/>
  <c r="H1553" i="22"/>
  <c r="H1537" i="22"/>
  <c r="H1521" i="22"/>
  <c r="H1505" i="22"/>
  <c r="H1489" i="22"/>
  <c r="H1473" i="22"/>
  <c r="H1457" i="22"/>
  <c r="H1441" i="22"/>
  <c r="H1425" i="22"/>
  <c r="H1409" i="22"/>
  <c r="H1393" i="22"/>
  <c r="H1377" i="22"/>
  <c r="H1361" i="22"/>
  <c r="H1345" i="22"/>
  <c r="H1329" i="22"/>
  <c r="H1313" i="22"/>
  <c r="H1297" i="22"/>
  <c r="H1281" i="22"/>
  <c r="H1265" i="22"/>
  <c r="H1249" i="22"/>
  <c r="H1233" i="22"/>
  <c r="H1217" i="22"/>
  <c r="H1201" i="22"/>
  <c r="H1185" i="22"/>
  <c r="H1169" i="22"/>
  <c r="H1153" i="22"/>
  <c r="H1137" i="22"/>
  <c r="H1121" i="22"/>
  <c r="H1105" i="22"/>
  <c r="H1089" i="22"/>
  <c r="H1073" i="22"/>
  <c r="H1057" i="22"/>
  <c r="H1041" i="22"/>
  <c r="H1025" i="22"/>
  <c r="H1009" i="22"/>
  <c r="H993" i="22"/>
  <c r="H977" i="22"/>
  <c r="H961" i="22"/>
  <c r="H945" i="22"/>
  <c r="H929" i="22"/>
  <c r="H913" i="22"/>
  <c r="H897" i="22"/>
  <c r="H881" i="22"/>
  <c r="H865" i="22"/>
  <c r="H849" i="22"/>
  <c r="H833" i="22"/>
  <c r="H817" i="22"/>
  <c r="H801" i="22"/>
  <c r="H785" i="22"/>
  <c r="H769" i="22"/>
  <c r="H753" i="22"/>
  <c r="H737" i="22"/>
  <c r="H721" i="22"/>
  <c r="H705" i="22"/>
  <c r="H689" i="22"/>
  <c r="H673" i="22"/>
  <c r="H657" i="22"/>
  <c r="H641" i="22"/>
  <c r="H625" i="22"/>
  <c r="H609" i="22"/>
  <c r="H593" i="22"/>
  <c r="H577" i="22"/>
  <c r="H561" i="22"/>
  <c r="H545" i="22"/>
  <c r="H529" i="22"/>
  <c r="H513" i="22"/>
  <c r="H497" i="22"/>
  <c r="H481" i="22"/>
  <c r="H465" i="22"/>
  <c r="H449" i="22"/>
  <c r="H433" i="22"/>
  <c r="H417" i="22"/>
  <c r="H401" i="22"/>
  <c r="H385" i="22"/>
  <c r="H369" i="22"/>
  <c r="H353" i="22"/>
  <c r="H337" i="22"/>
  <c r="H321" i="22"/>
  <c r="H305" i="22"/>
  <c r="H289" i="22"/>
  <c r="H273" i="22"/>
  <c r="H257" i="22"/>
  <c r="H241" i="22"/>
  <c r="H225" i="22"/>
  <c r="H209" i="22"/>
  <c r="H193" i="22"/>
  <c r="H177" i="22"/>
  <c r="H161" i="22"/>
  <c r="H145" i="22"/>
  <c r="H129" i="22"/>
  <c r="H113" i="22"/>
  <c r="H97" i="22"/>
  <c r="H81" i="22"/>
  <c r="H65" i="22"/>
  <c r="H49" i="22"/>
  <c r="H33" i="22"/>
  <c r="H17" i="22"/>
  <c r="H613" i="22"/>
  <c r="H1936" i="22"/>
  <c r="H1920" i="22"/>
  <c r="H1904" i="22"/>
  <c r="H1888" i="22"/>
  <c r="H1872" i="22"/>
  <c r="H1856" i="22"/>
  <c r="H1840" i="22"/>
  <c r="H1824" i="22"/>
  <c r="H1808" i="22"/>
  <c r="H1792" i="22"/>
  <c r="H1776" i="22"/>
  <c r="H1760" i="22"/>
  <c r="H1744" i="22"/>
  <c r="H1728" i="22"/>
  <c r="H1712" i="22"/>
  <c r="H1696" i="22"/>
  <c r="H1680" i="22"/>
  <c r="H1664" i="22"/>
  <c r="H1648" i="22"/>
  <c r="H1632" i="22"/>
  <c r="H1616" i="22"/>
  <c r="H1600" i="22"/>
  <c r="H1584" i="22"/>
  <c r="H1568" i="22"/>
  <c r="H1552" i="22"/>
  <c r="H1536" i="22"/>
  <c r="H1520" i="22"/>
  <c r="H1504" i="22"/>
  <c r="H1488" i="22"/>
  <c r="H1472" i="22"/>
  <c r="H1456" i="22"/>
  <c r="H1440" i="22"/>
  <c r="H1424" i="22"/>
  <c r="H1408" i="22"/>
  <c r="H1392" i="22"/>
  <c r="H1376" i="22"/>
  <c r="H1360" i="22"/>
  <c r="H1344" i="22"/>
  <c r="H1328" i="22"/>
  <c r="H1312" i="22"/>
  <c r="H1296" i="22"/>
  <c r="H1280" i="22"/>
  <c r="H1264" i="22"/>
  <c r="H1248" i="22"/>
  <c r="H1232" i="22"/>
  <c r="H1216" i="22"/>
  <c r="H1200" i="22"/>
  <c r="H1184" i="22"/>
  <c r="H1168" i="22"/>
  <c r="H1152" i="22"/>
  <c r="H1136" i="22"/>
  <c r="H1120" i="22"/>
  <c r="H1104" i="22"/>
  <c r="H1088" i="22"/>
  <c r="H1072" i="22"/>
  <c r="H1056" i="22"/>
  <c r="H1040" i="22"/>
  <c r="H1024" i="22"/>
  <c r="H1008" i="22"/>
  <c r="H992" i="22"/>
  <c r="H976" i="22"/>
  <c r="H960" i="22"/>
  <c r="H944" i="22"/>
  <c r="H928" i="22"/>
  <c r="H912" i="22"/>
  <c r="H896" i="22"/>
  <c r="H880" i="22"/>
  <c r="H864" i="22"/>
  <c r="H848" i="22"/>
  <c r="H832" i="22"/>
  <c r="H816" i="22"/>
  <c r="H800" i="22"/>
  <c r="H784" i="22"/>
  <c r="H768" i="22"/>
  <c r="H752" i="22"/>
  <c r="H736" i="22"/>
  <c r="H720" i="22"/>
  <c r="H704" i="22"/>
  <c r="H688" i="22"/>
  <c r="H672" i="22"/>
  <c r="H656" i="22"/>
  <c r="H640" i="22"/>
  <c r="H624" i="22"/>
  <c r="H608" i="22"/>
  <c r="H592" i="22"/>
  <c r="H576" i="22"/>
  <c r="H560" i="22"/>
  <c r="H544" i="22"/>
  <c r="H528" i="22"/>
  <c r="H512" i="22"/>
  <c r="H496" i="22"/>
  <c r="H480" i="22"/>
  <c r="H464" i="22"/>
  <c r="H448" i="22"/>
  <c r="H432" i="22"/>
  <c r="H416" i="22"/>
  <c r="H400" i="22"/>
  <c r="H384" i="22"/>
  <c r="H368" i="22"/>
  <c r="H352" i="22"/>
  <c r="H336" i="22"/>
  <c r="H320" i="22"/>
  <c r="H304" i="22"/>
  <c r="H288" i="22"/>
  <c r="H272" i="22"/>
  <c r="H256" i="22"/>
  <c r="H240" i="22"/>
  <c r="H224" i="22"/>
  <c r="H208" i="22"/>
  <c r="H192" i="22"/>
  <c r="H176" i="22"/>
  <c r="H160" i="22"/>
  <c r="H144" i="22"/>
  <c r="H128" i="22"/>
  <c r="H112" i="22"/>
  <c r="H96" i="22"/>
  <c r="H80" i="22"/>
  <c r="H64" i="22"/>
  <c r="H48" i="22"/>
  <c r="H32" i="22"/>
  <c r="H16" i="22"/>
  <c r="H1956" i="22"/>
  <c r="H1951" i="22"/>
  <c r="H1935" i="22"/>
  <c r="H1919" i="22"/>
  <c r="H1903" i="22"/>
  <c r="H1887" i="22"/>
  <c r="H1871" i="22"/>
  <c r="H1855" i="22"/>
  <c r="H1839" i="22"/>
  <c r="H1823" i="22"/>
  <c r="H1807" i="22"/>
  <c r="H1791" i="22"/>
  <c r="H1775" i="22"/>
  <c r="H1759" i="22"/>
  <c r="H1743" i="22"/>
  <c r="H1727" i="22"/>
  <c r="H1711" i="22"/>
  <c r="H1695" i="22"/>
  <c r="H1679" i="22"/>
  <c r="H1663" i="22"/>
  <c r="H1647" i="22"/>
  <c r="H1631" i="22"/>
  <c r="H1615" i="22"/>
  <c r="H1599" i="22"/>
  <c r="H1583" i="22"/>
  <c r="H1567" i="22"/>
  <c r="H1551" i="22"/>
  <c r="H1535" i="22"/>
  <c r="H1519" i="22"/>
  <c r="H1503" i="22"/>
  <c r="H1487" i="22"/>
  <c r="H1471" i="22"/>
  <c r="H1455" i="22"/>
  <c r="H1439" i="22"/>
  <c r="H1423" i="22"/>
  <c r="H1407" i="22"/>
  <c r="H1391" i="22"/>
  <c r="H1375" i="22"/>
  <c r="H1359" i="22"/>
  <c r="H1343" i="22"/>
  <c r="H1327" i="22"/>
  <c r="H1311" i="22"/>
  <c r="H1295" i="22"/>
  <c r="H1279" i="22"/>
  <c r="H1263" i="22"/>
  <c r="H1247" i="22"/>
  <c r="H1231" i="22"/>
  <c r="H1215" i="22"/>
  <c r="H1199" i="22"/>
  <c r="H1183" i="22"/>
  <c r="H1167" i="22"/>
  <c r="H1151" i="22"/>
  <c r="H1135" i="22"/>
  <c r="H1119" i="22"/>
  <c r="H1103" i="22"/>
  <c r="H1087" i="22"/>
  <c r="H1071" i="22"/>
  <c r="H1055" i="22"/>
  <c r="H1039" i="22"/>
  <c r="H1023" i="22"/>
  <c r="H1007" i="22"/>
  <c r="H991" i="22"/>
  <c r="H975" i="22"/>
  <c r="H959" i="22"/>
  <c r="H943" i="22"/>
  <c r="H927" i="22"/>
  <c r="H911" i="22"/>
  <c r="H895" i="22"/>
  <c r="H879" i="22"/>
  <c r="H863" i="22"/>
  <c r="H847" i="22"/>
  <c r="H831" i="22"/>
  <c r="H815" i="22"/>
  <c r="H799" i="22"/>
  <c r="H783" i="22"/>
  <c r="H767" i="22"/>
  <c r="H751" i="22"/>
  <c r="H735" i="22"/>
  <c r="H719" i="22"/>
  <c r="H703" i="22"/>
  <c r="H687" i="22"/>
  <c r="H671" i="22"/>
  <c r="H655" i="22"/>
  <c r="H639" i="22"/>
  <c r="H623" i="22"/>
  <c r="H607" i="22"/>
  <c r="H591" i="22"/>
  <c r="H575" i="22"/>
  <c r="H1950" i="22"/>
  <c r="H1934" i="22"/>
  <c r="H1918" i="22"/>
  <c r="H1902" i="22"/>
  <c r="H1886" i="22"/>
  <c r="H1870" i="22"/>
  <c r="H1854" i="22"/>
  <c r="H1838" i="22"/>
  <c r="H1822" i="22"/>
  <c r="H1806" i="22"/>
  <c r="H1790" i="22"/>
  <c r="H1774" i="22"/>
  <c r="H1758" i="22"/>
  <c r="H1742" i="22"/>
  <c r="H1726" i="22"/>
  <c r="H1710" i="22"/>
  <c r="H1694" i="22"/>
  <c r="H1678" i="22"/>
  <c r="H1662" i="22"/>
  <c r="H1646" i="22"/>
  <c r="H1630" i="22"/>
  <c r="H1614" i="22"/>
  <c r="H1598" i="22"/>
  <c r="H1582" i="22"/>
  <c r="H1566" i="22"/>
  <c r="H1550" i="22"/>
  <c r="H1534" i="22"/>
  <c r="H1518" i="22"/>
  <c r="H1502" i="22"/>
  <c r="H1486" i="22"/>
  <c r="H1470" i="22"/>
  <c r="H1454" i="22"/>
  <c r="H1438" i="22"/>
  <c r="H1422" i="22"/>
  <c r="H1406" i="22"/>
  <c r="H1390" i="22"/>
  <c r="H1374" i="22"/>
  <c r="H1358" i="22"/>
  <c r="H1342" i="22"/>
  <c r="H1326" i="22"/>
  <c r="H1310" i="22"/>
  <c r="H1294" i="22"/>
  <c r="H1278" i="22"/>
  <c r="H1262" i="22"/>
  <c r="H1246" i="22"/>
  <c r="H1230" i="22"/>
  <c r="H1214" i="22"/>
  <c r="H1198" i="22"/>
  <c r="H1182" i="22"/>
  <c r="H1166" i="22"/>
  <c r="H1150" i="22"/>
  <c r="H1134" i="22"/>
  <c r="H1118" i="22"/>
  <c r="H1102" i="22"/>
  <c r="H1086" i="22"/>
  <c r="H1070" i="22"/>
  <c r="H1054" i="22"/>
  <c r="H1038" i="22"/>
  <c r="H1022" i="22"/>
  <c r="H1006" i="22"/>
  <c r="H990" i="22"/>
  <c r="H974" i="22"/>
  <c r="H958" i="22"/>
  <c r="H942" i="22"/>
  <c r="H926" i="22"/>
  <c r="H910" i="22"/>
  <c r="H894" i="22"/>
  <c r="H878" i="22"/>
  <c r="H862" i="22"/>
  <c r="H846" i="22"/>
  <c r="H830" i="22"/>
  <c r="H814" i="22"/>
  <c r="H798" i="22"/>
  <c r="H782" i="22"/>
  <c r="H766" i="22"/>
  <c r="H750" i="22"/>
  <c r="H734" i="22"/>
  <c r="H718" i="22"/>
  <c r="H702" i="22"/>
  <c r="H686" i="22"/>
  <c r="H670" i="22"/>
  <c r="H654" i="22"/>
  <c r="H638" i="22"/>
  <c r="H622" i="22"/>
  <c r="H606" i="22"/>
  <c r="H590" i="22"/>
  <c r="H574" i="22"/>
  <c r="H558" i="22"/>
  <c r="H542" i="22"/>
  <c r="H526" i="22"/>
  <c r="H510" i="22"/>
  <c r="H494" i="22"/>
  <c r="H478" i="22"/>
  <c r="H462" i="22"/>
  <c r="H446" i="22"/>
  <c r="H430" i="22"/>
  <c r="H414" i="22"/>
  <c r="H398" i="22"/>
  <c r="H382" i="22"/>
  <c r="H366" i="22"/>
  <c r="H350" i="22"/>
  <c r="H334" i="22"/>
  <c r="H318" i="22"/>
  <c r="H302" i="22"/>
  <c r="H286" i="22"/>
  <c r="H270" i="22"/>
  <c r="H254" i="22"/>
  <c r="H238" i="22"/>
  <c r="H222" i="22"/>
  <c r="H206" i="22"/>
  <c r="H190" i="22"/>
  <c r="H174" i="22"/>
  <c r="H158" i="22"/>
  <c r="H142" i="22"/>
  <c r="H126" i="22"/>
  <c r="H110" i="22"/>
  <c r="H94" i="22"/>
  <c r="H78" i="22"/>
  <c r="H62" i="22"/>
  <c r="H46" i="22"/>
  <c r="H30" i="22"/>
  <c r="H14" i="22"/>
  <c r="H1963" i="22"/>
  <c r="H1949" i="22"/>
  <c r="H1933" i="22"/>
  <c r="H1917" i="22"/>
  <c r="H1901" i="22"/>
  <c r="H1885" i="22"/>
  <c r="H1869" i="22"/>
  <c r="H1853" i="22"/>
  <c r="H1837" i="22"/>
  <c r="H1821" i="22"/>
  <c r="H1805" i="22"/>
  <c r="H1789" i="22"/>
  <c r="H1773" i="22"/>
  <c r="H1757" i="22"/>
  <c r="H1741" i="22"/>
  <c r="H1725" i="22"/>
  <c r="H1709" i="22"/>
  <c r="H1693" i="22"/>
  <c r="H1677" i="22"/>
  <c r="H1661" i="22"/>
  <c r="H1645" i="22"/>
  <c r="H1629" i="22"/>
  <c r="H1613" i="22"/>
  <c r="H1597" i="22"/>
  <c r="H1581" i="22"/>
  <c r="H1565" i="22"/>
  <c r="H1549" i="22"/>
  <c r="H1533" i="22"/>
  <c r="H1517" i="22"/>
  <c r="H1501" i="22"/>
  <c r="H1485" i="22"/>
  <c r="H1469" i="22"/>
  <c r="H1453" i="22"/>
  <c r="H1437" i="22"/>
  <c r="H1421" i="22"/>
  <c r="H1405" i="22"/>
  <c r="H1389" i="22"/>
  <c r="H1373" i="22"/>
  <c r="H1357" i="22"/>
  <c r="H1341" i="22"/>
  <c r="H1325" i="22"/>
  <c r="H1309" i="22"/>
  <c r="H1293" i="22"/>
  <c r="H1277" i="22"/>
  <c r="H1261" i="22"/>
  <c r="H1245" i="22"/>
  <c r="H1229" i="22"/>
  <c r="H1213" i="22"/>
  <c r="H1197" i="22"/>
  <c r="H1181" i="22"/>
  <c r="H1165" i="22"/>
  <c r="H1149" i="22"/>
  <c r="H1133" i="22"/>
  <c r="H1117" i="22"/>
  <c r="H1101" i="22"/>
  <c r="H1085" i="22"/>
  <c r="H1069" i="22"/>
  <c r="H1053" i="22"/>
  <c r="H1037" i="22"/>
  <c r="H1021" i="22"/>
  <c r="H1005" i="22"/>
  <c r="H989" i="22"/>
  <c r="H973" i="22"/>
  <c r="H957" i="22"/>
  <c r="H941" i="22"/>
  <c r="H925" i="22"/>
  <c r="H909" i="22"/>
  <c r="H893" i="22"/>
  <c r="H877" i="22"/>
  <c r="H861" i="22"/>
  <c r="H845" i="22"/>
  <c r="H829" i="22"/>
  <c r="H813" i="22"/>
  <c r="H797" i="22"/>
  <c r="H781" i="22"/>
  <c r="H765" i="22"/>
  <c r="H749" i="22"/>
  <c r="H733" i="22"/>
  <c r="H717" i="22"/>
  <c r="H701" i="22"/>
  <c r="H685" i="22"/>
  <c r="H669" i="22"/>
  <c r="H653" i="22"/>
  <c r="H637" i="22"/>
  <c r="H621" i="22"/>
  <c r="H605" i="22"/>
  <c r="H589" i="22"/>
  <c r="H573" i="22"/>
  <c r="H557" i="22"/>
  <c r="H541" i="22"/>
  <c r="H525" i="22"/>
  <c r="H509" i="22"/>
  <c r="H493" i="22"/>
  <c r="H477" i="22"/>
  <c r="H461" i="22"/>
  <c r="H445" i="22"/>
  <c r="H429" i="22"/>
  <c r="H413" i="22"/>
  <c r="H397" i="22"/>
  <c r="H381" i="22"/>
  <c r="H365" i="22"/>
  <c r="H349" i="22"/>
  <c r="H333" i="22"/>
  <c r="H317" i="22"/>
  <c r="H301" i="22"/>
  <c r="H285" i="22"/>
  <c r="H269" i="22"/>
  <c r="H253" i="22"/>
  <c r="H237" i="22"/>
  <c r="H221" i="22"/>
  <c r="H205" i="22"/>
  <c r="H189" i="22"/>
  <c r="H173" i="22"/>
  <c r="H157" i="22"/>
  <c r="H141" i="22"/>
  <c r="H125" i="22"/>
  <c r="H109" i="22"/>
  <c r="H93" i="22"/>
  <c r="H77" i="22"/>
  <c r="H61" i="22"/>
  <c r="H45" i="22"/>
  <c r="H29" i="22"/>
  <c r="H13" i="22"/>
  <c r="H559" i="22"/>
  <c r="H543" i="22"/>
  <c r="H527" i="22"/>
  <c r="H479" i="22"/>
  <c r="H431" i="22"/>
  <c r="H383" i="22"/>
  <c r="H367" i="22"/>
  <c r="H351" i="22"/>
  <c r="H335" i="22"/>
  <c r="H319" i="22"/>
  <c r="H271" i="22"/>
  <c r="H239" i="22"/>
  <c r="H223" i="22"/>
  <c r="H207" i="22"/>
  <c r="H175" i="22"/>
  <c r="H127" i="22"/>
  <c r="H111" i="22"/>
  <c r="H95" i="22"/>
  <c r="H79" i="22"/>
  <c r="H63" i="22"/>
  <c r="H47" i="22"/>
  <c r="H31" i="22"/>
  <c r="H15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5952BA-54DB-4640-87B3-70C4E6AC9E9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BDBD22A-ACAC-4694-A1EC-968EA0C2BAC1}" keepAlive="1" name="Query - Table11" description="Connection to the 'Table11' query in the workbook." type="5" refreshedVersion="8" background="1" saveData="1">
    <dbPr connection="Provider=Microsoft.Mashup.OleDb.1;Data Source=$Workbook$;Location=Table11;Extended Properties=&quot;&quot;" command="SELECT * FROM [Table11]"/>
  </connection>
  <connection id="3" xr16:uid="{7029C291-F847-4A7E-806E-BBDB69340928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  <connection id="4" xr16:uid="{86DD6E24-AA3B-406E-A499-705D93FEDBB8}" keepAlive="1" name="Query - Table3 (2)" description="Connection to the 'Table3 (2)' query in the workbook." type="5" refreshedVersion="8" background="1" saveData="1">
    <dbPr connection="Provider=Microsoft.Mashup.OleDb.1;Data Source=$Workbook$;Location=&quot;Table3 (2)&quot;;Extended Properties=&quot;&quot;" command="SELECT * FROM [Table3 (2)]"/>
  </connection>
  <connection id="5" xr16:uid="{531DED08-6B7D-42B6-86EB-146FE93907EB}" keepAlive="1" name="Query - Table3 (3)" description="Connection to the 'Table3 (3)' query in the workbook." type="5" refreshedVersion="0" background="1">
    <dbPr connection="Provider=Microsoft.Mashup.OleDb.1;Data Source=$Workbook$;Location=&quot;Table3 (3)&quot;;Extended Properties=&quot;&quot;" command="SELECT * FROM [Table3 (3)]"/>
  </connection>
  <connection id="6" xr16:uid="{E940D47D-2D45-4987-AEE4-76675CB714AA}" keepAlive="1" name="Query - Table5" description="Connection to the 'Table5' query in the workbook." type="5" refreshedVersion="0" background="1" saveData="1">
    <dbPr connection="Provider=Microsoft.Mashup.OleDb.1;Data Source=$Workbook$;Location=Table5;Extended Properties=&quot;&quot;" command="SELECT * FROM [Table5]"/>
  </connection>
  <connection id="7" xr16:uid="{87A226C1-072D-48F4-AC45-A5758F8FE2A7}" keepAlive="1" name="Query - Table6" description="Connection to the 'Table6' query in the workbook." type="5" refreshedVersion="8" background="1" saveData="1">
    <dbPr connection="Provider=Microsoft.Mashup.OleDb.1;Data Source=$Workbook$;Location=Table6;Extended Properties=&quot;&quot;" command="SELECT * FROM [Table6]"/>
  </connection>
  <connection id="8" xr16:uid="{E376049A-C27C-4658-8D9A-A29128527BAC}" keepAlive="1" name="Query - Table7" description="Connection to the 'Table7' query in the workbook." type="5" refreshedVersion="0" background="1" saveData="1">
    <dbPr connection="Provider=Microsoft.Mashup.OleDb.1;Data Source=$Workbook$;Location=Table7;Extended Properties=&quot;&quot;" command="SELECT * FROM [Table7]"/>
  </connection>
  <connection id="9" xr16:uid="{53D35910-0514-454D-8AA9-90784082C6FC}" keepAlive="1" name="Query - Table8" description="Connection to the 'Table8' query in the workbook." type="5" refreshedVersion="8" background="1" saveData="1">
    <dbPr connection="Provider=Microsoft.Mashup.OleDb.1;Data Source=$Workbook$;Location=Table8;Extended Properties=&quot;&quot;" command="SELECT * FROM [Table8]"/>
  </connection>
  <connection id="10" xr16:uid="{09CBF2C7-698B-4FB6-AB25-D680FD25EEED}" keepAlive="1" name="Query - Table9" description="Connection to the 'Table9' query in the workbook." type="5" refreshedVersion="0" background="1" saveData="1">
    <dbPr connection="Provider=Microsoft.Mashup.OleDb.1;Data Source=$Workbook$;Location=Table9;Extended Properties=&quot;&quot;" command="SELECT * FROM [Table9]"/>
  </connection>
</connections>
</file>

<file path=xl/sharedStrings.xml><?xml version="1.0" encoding="utf-8"?>
<sst xmlns="http://schemas.openxmlformats.org/spreadsheetml/2006/main" count="47190" uniqueCount="4317">
  <si>
    <t>Patient_ID</t>
  </si>
  <si>
    <t>Patient_Name</t>
  </si>
  <si>
    <t>Gender</t>
  </si>
  <si>
    <t>Date_of_Birth</t>
  </si>
  <si>
    <t>Admission_Date</t>
  </si>
  <si>
    <t>Discharge_Date</t>
  </si>
  <si>
    <t>Department</t>
  </si>
  <si>
    <t>Diagnosis</t>
  </si>
  <si>
    <t>Doctor</t>
  </si>
  <si>
    <t>Insurance_Provider</t>
  </si>
  <si>
    <t>Ward</t>
  </si>
  <si>
    <t>Bill_Amount_INR</t>
  </si>
  <si>
    <t>Amount_Paid_INR</t>
  </si>
  <si>
    <t>Payment_Mode</t>
  </si>
  <si>
    <t>Length_of_Stay_Days</t>
  </si>
  <si>
    <t>Wait_Time_Minutes</t>
  </si>
  <si>
    <t>Satisfaction_Score</t>
  </si>
  <si>
    <t>Systolic_BP</t>
  </si>
  <si>
    <t>Glucose_mg_dL</t>
  </si>
  <si>
    <t>Admission_Status</t>
  </si>
  <si>
    <t>P10001</t>
  </si>
  <si>
    <t>Arjun Sharma</t>
  </si>
  <si>
    <t>male</t>
  </si>
  <si>
    <t xml:space="preserve"> Oncology </t>
  </si>
  <si>
    <t>Hypertension</t>
  </si>
  <si>
    <t>Dr. Anil Kumar</t>
  </si>
  <si>
    <t>MediCare</t>
  </si>
  <si>
    <t>Semi-Private</t>
  </si>
  <si>
    <t>P10002</t>
  </si>
  <si>
    <t>Arjun Reddy</t>
  </si>
  <si>
    <t>MALE</t>
  </si>
  <si>
    <t>ER</t>
  </si>
  <si>
    <t>Kidney Disease</t>
  </si>
  <si>
    <t>Dr. Priya Rao</t>
  </si>
  <si>
    <t>Self Pay</t>
  </si>
  <si>
    <t>Insurance</t>
  </si>
  <si>
    <t>163</t>
  </si>
  <si>
    <t>Discharged</t>
  </si>
  <si>
    <t>P10003</t>
  </si>
  <si>
    <t>Neha Mehta</t>
  </si>
  <si>
    <t>Female</t>
  </si>
  <si>
    <t>29-Dec-2025</t>
  </si>
  <si>
    <t>06/01/2026</t>
  </si>
  <si>
    <t>Oncology</t>
  </si>
  <si>
    <t>Pneumonia</t>
  </si>
  <si>
    <t>Dr. Meena Iyer</t>
  </si>
  <si>
    <t>HDFC Ergo</t>
  </si>
  <si>
    <t>Admitted</t>
  </si>
  <si>
    <t>P10004</t>
  </si>
  <si>
    <t>Pooja Verma</t>
  </si>
  <si>
    <t>female</t>
  </si>
  <si>
    <t>17-Mar-1964</t>
  </si>
  <si>
    <t>Diabetes</t>
  </si>
  <si>
    <t>Dr. S. Reddy</t>
  </si>
  <si>
    <t xml:space="preserve"> Star Health </t>
  </si>
  <si>
    <t>General Ward</t>
  </si>
  <si>
    <t>Net Banking</t>
  </si>
  <si>
    <t xml:space="preserve"> DISCHARGED </t>
  </si>
  <si>
    <t>P10005</t>
  </si>
  <si>
    <t>Neha Nair</t>
  </si>
  <si>
    <t>M</t>
  </si>
  <si>
    <t>2024/09/03</t>
  </si>
  <si>
    <t>Orthopedics</t>
  </si>
  <si>
    <t>Migraine</t>
  </si>
  <si>
    <t>No Insurance</t>
  </si>
  <si>
    <t>Transferred</t>
  </si>
  <si>
    <t>P10006</t>
  </si>
  <si>
    <t>Kiran Nair</t>
  </si>
  <si>
    <t>1966/09/28</t>
  </si>
  <si>
    <t>05-23-2025</t>
  </si>
  <si>
    <t>General medicine</t>
  </si>
  <si>
    <t>ICICI Lombard</t>
  </si>
  <si>
    <t xml:space="preserve">ICU </t>
  </si>
  <si>
    <t>Cash</t>
  </si>
  <si>
    <t>7</t>
  </si>
  <si>
    <t>P10007</t>
  </si>
  <si>
    <t>Nisha Patel</t>
  </si>
  <si>
    <t>Dermatology</t>
  </si>
  <si>
    <t>Viral Fever</t>
  </si>
  <si>
    <t>Dr. Vikram Singh</t>
  </si>
  <si>
    <t>Apollo Insurance</t>
  </si>
  <si>
    <t xml:space="preserve"> Discharged </t>
  </si>
  <si>
    <t>P10008</t>
  </si>
  <si>
    <t>Ananya Iyer</t>
  </si>
  <si>
    <t>Other</t>
  </si>
  <si>
    <t>21-Jan-1956</t>
  </si>
  <si>
    <t>Fracture</t>
  </si>
  <si>
    <t>P10009</t>
  </si>
  <si>
    <t>Sanjay Sharma</t>
  </si>
  <si>
    <t>Gynecology</t>
  </si>
  <si>
    <t xml:space="preserve"> Heart Disease </t>
  </si>
  <si>
    <t>Card</t>
  </si>
  <si>
    <t>P10010</t>
  </si>
  <si>
    <t>Rahul Iyer</t>
  </si>
  <si>
    <t>General Medicine</t>
  </si>
  <si>
    <t>Gastritis</t>
  </si>
  <si>
    <t>Dr. Rahul Sharma</t>
  </si>
  <si>
    <t>Star Health</t>
  </si>
  <si>
    <t>p10011</t>
  </si>
  <si>
    <t>Rahul Gupta</t>
  </si>
  <si>
    <t>F</t>
  </si>
  <si>
    <t>07/06/1995</t>
  </si>
  <si>
    <t>17</t>
  </si>
  <si>
    <t>P10012</t>
  </si>
  <si>
    <t>Aditya Rao</t>
  </si>
  <si>
    <t>Pediatrics</t>
  </si>
  <si>
    <t xml:space="preserve">  </t>
  </si>
  <si>
    <t>P10013</t>
  </si>
  <si>
    <t>Priya Singh</t>
  </si>
  <si>
    <t>Neurology</t>
  </si>
  <si>
    <t>Private Room</t>
  </si>
  <si>
    <t>P10014</t>
  </si>
  <si>
    <t>Pooja Patel</t>
  </si>
  <si>
    <t>Infection</t>
  </si>
  <si>
    <t xml:space="preserve"> Emergency </t>
  </si>
  <si>
    <t>P10015</t>
  </si>
  <si>
    <t>Pooja Rao</t>
  </si>
  <si>
    <t>ENT</t>
  </si>
  <si>
    <t>Arthritis</t>
  </si>
  <si>
    <t>Dr. Kavitha Nair</t>
  </si>
  <si>
    <t>ICU</t>
  </si>
  <si>
    <t>₹111,842.04</t>
  </si>
  <si>
    <t>P10016</t>
  </si>
  <si>
    <t>11-19-2006</t>
  </si>
  <si>
    <t>Heart Disease</t>
  </si>
  <si>
    <t>P10017</t>
  </si>
  <si>
    <t>Vikram Naidu</t>
  </si>
  <si>
    <t xml:space="preserve"> Transferred </t>
  </si>
  <si>
    <t>P10018</t>
  </si>
  <si>
    <t>Sneha Mishra</t>
  </si>
  <si>
    <t>02-18-2025</t>
  </si>
  <si>
    <t>P10019</t>
  </si>
  <si>
    <t>Pooja Gupta</t>
  </si>
  <si>
    <t>Male</t>
  </si>
  <si>
    <t>Asthma</t>
  </si>
  <si>
    <t>P10020</t>
  </si>
  <si>
    <t xml:space="preserve"> Meera Patel </t>
  </si>
  <si>
    <t>₹192,307.28</t>
  </si>
  <si>
    <t>P10021</t>
  </si>
  <si>
    <t>Rahul Naidu</t>
  </si>
  <si>
    <t>03-26-2023</t>
  </si>
  <si>
    <t>cardiology</t>
  </si>
  <si>
    <t>P10022</t>
  </si>
  <si>
    <t>Neha Singh</t>
  </si>
  <si>
    <t xml:space="preserve"> ENT </t>
  </si>
  <si>
    <t>₹9,603.25</t>
  </si>
  <si>
    <t>P10023</t>
  </si>
  <si>
    <t>Aarav Reddy</t>
  </si>
  <si>
    <t>23-Jul-1964</t>
  </si>
  <si>
    <t>P10024</t>
  </si>
  <si>
    <t>Varun Rao</t>
  </si>
  <si>
    <t xml:space="preserve"> Female </t>
  </si>
  <si>
    <t>Cardiology</t>
  </si>
  <si>
    <t>Cancer</t>
  </si>
  <si>
    <t>P10025</t>
  </si>
  <si>
    <t>Ananya Gupta</t>
  </si>
  <si>
    <t xml:space="preserve"> Male </t>
  </si>
  <si>
    <t>2024/09/14</t>
  </si>
  <si>
    <t xml:space="preserve"> P10026 </t>
  </si>
  <si>
    <t>Sanjay Reddy</t>
  </si>
  <si>
    <t xml:space="preserve"> Cancer </t>
  </si>
  <si>
    <t>Emergency</t>
  </si>
  <si>
    <t xml:space="preserve"> UPI </t>
  </si>
  <si>
    <t>P10027</t>
  </si>
  <si>
    <t>Sneha Rao</t>
  </si>
  <si>
    <t>2023/06/16</t>
  </si>
  <si>
    <t xml:space="preserve"> HealthPlus </t>
  </si>
  <si>
    <t>P10028</t>
  </si>
  <si>
    <t>Riya Singh</t>
  </si>
  <si>
    <t>2004/03/11</t>
  </si>
  <si>
    <t>P10029</t>
  </si>
  <si>
    <t>Kiran Reddy</t>
  </si>
  <si>
    <t>P10030</t>
  </si>
  <si>
    <t>Neha Joshi</t>
  </si>
  <si>
    <t>01-16-2023</t>
  </si>
  <si>
    <t>₹113,020.48</t>
  </si>
  <si>
    <t>P10031</t>
  </si>
  <si>
    <t xml:space="preserve"> Diya Iyer </t>
  </si>
  <si>
    <t>11-10-2024</t>
  </si>
  <si>
    <t>HealthPlus</t>
  </si>
  <si>
    <t>P10032</t>
  </si>
  <si>
    <t>Aditya Gupta</t>
  </si>
  <si>
    <t>19-Aug-2024</t>
  </si>
  <si>
    <t xml:space="preserve"> Private Room </t>
  </si>
  <si>
    <t>P10033</t>
  </si>
  <si>
    <t>Pooja Kumar</t>
  </si>
  <si>
    <t xml:space="preserve"> No Insurance </t>
  </si>
  <si>
    <t>P10034</t>
  </si>
  <si>
    <t>1986/11/25</t>
  </si>
  <si>
    <t>11-Apr-2023</t>
  </si>
  <si>
    <t xml:space="preserve"> Neurology </t>
  </si>
  <si>
    <t xml:space="preserve"> ICU </t>
  </si>
  <si>
    <t>UPI</t>
  </si>
  <si>
    <t>P10035</t>
  </si>
  <si>
    <t>Ishaan Patel</t>
  </si>
  <si>
    <t>P10036</t>
  </si>
  <si>
    <t xml:space="preserve"> female </t>
  </si>
  <si>
    <t xml:space="preserve"> MediCare </t>
  </si>
  <si>
    <t>P10037</t>
  </si>
  <si>
    <t>Diya Mishra</t>
  </si>
  <si>
    <t>13-Oct-2025</t>
  </si>
  <si>
    <t>P10038</t>
  </si>
  <si>
    <t>Riya Patel</t>
  </si>
  <si>
    <t>05-21-2023</t>
  </si>
  <si>
    <t xml:space="preserve"> HDFC Ergo </t>
  </si>
  <si>
    <t>P10039</t>
  </si>
  <si>
    <t>FEMALE</t>
  </si>
  <si>
    <t xml:space="preserve"> Hypertension </t>
  </si>
  <si>
    <t>p10040</t>
  </si>
  <si>
    <t>P10041</t>
  </si>
  <si>
    <t>2023/09/08</t>
  </si>
  <si>
    <t>₹242,178.66</t>
  </si>
  <si>
    <t>117</t>
  </si>
  <si>
    <t>P10042</t>
  </si>
  <si>
    <t>02-Jul-2024</t>
  </si>
  <si>
    <t>P10043</t>
  </si>
  <si>
    <t xml:space="preserve"> Aditya Kumar </t>
  </si>
  <si>
    <t>P10044</t>
  </si>
  <si>
    <t>Aarav Iyer</t>
  </si>
  <si>
    <t>03-Jan-2026</t>
  </si>
  <si>
    <t>P10045</t>
  </si>
  <si>
    <t>Ananya Verma</t>
  </si>
  <si>
    <t>03-31-2025</t>
  </si>
  <si>
    <t>P10046</t>
  </si>
  <si>
    <t>Pooja Joshi</t>
  </si>
  <si>
    <t>10-23-2024</t>
  </si>
  <si>
    <t xml:space="preserve"> Kidney Disease </t>
  </si>
  <si>
    <t>11</t>
  </si>
  <si>
    <t>P10047</t>
  </si>
  <si>
    <t>Aditya Iyer</t>
  </si>
  <si>
    <t>P10048</t>
  </si>
  <si>
    <t>P10049</t>
  </si>
  <si>
    <t>2024/04/13</t>
  </si>
  <si>
    <t>P10050</t>
  </si>
  <si>
    <t>Priya Gupta</t>
  </si>
  <si>
    <t>2025/07/16</t>
  </si>
  <si>
    <t>8</t>
  </si>
  <si>
    <t>P10051</t>
  </si>
  <si>
    <t>Arjun Rao</t>
  </si>
  <si>
    <t>09-Mar-1998</t>
  </si>
  <si>
    <t>P10052</t>
  </si>
  <si>
    <t>Diya Joshi</t>
  </si>
  <si>
    <t>1978/10/01</t>
  </si>
  <si>
    <t>P10053</t>
  </si>
  <si>
    <t>Meera Gupta</t>
  </si>
  <si>
    <t>25-Jun-2023</t>
  </si>
  <si>
    <t>P10054</t>
  </si>
  <si>
    <t>Priya Mehta</t>
  </si>
  <si>
    <t>P10055</t>
  </si>
  <si>
    <t>Sneha Mehta</t>
  </si>
  <si>
    <t>P10056</t>
  </si>
  <si>
    <t>Vikram Rao</t>
  </si>
  <si>
    <t>P10057</t>
  </si>
  <si>
    <t>Sneha Singh</t>
  </si>
  <si>
    <t>02-Feb-2024</t>
  </si>
  <si>
    <t xml:space="preserve"> Diabetes </t>
  </si>
  <si>
    <t>P10058</t>
  </si>
  <si>
    <t>P10059</t>
  </si>
  <si>
    <t>P10060</t>
  </si>
  <si>
    <t xml:space="preserve"> Ananya Nair </t>
  </si>
  <si>
    <t>P10061</t>
  </si>
  <si>
    <t>Ishaan Iyer</t>
  </si>
  <si>
    <t>P10062</t>
  </si>
  <si>
    <t>15/09/1981</t>
  </si>
  <si>
    <t>18-Oct-2025</t>
  </si>
  <si>
    <t>₹55,748.24</t>
  </si>
  <si>
    <t>10</t>
  </si>
  <si>
    <t>P10063</t>
  </si>
  <si>
    <t xml:space="preserve"> Kavya Singh </t>
  </si>
  <si>
    <t>P10064</t>
  </si>
  <si>
    <t>Ishaan Verma</t>
  </si>
  <si>
    <t>19/11/2024</t>
  </si>
  <si>
    <t>12-06-2024</t>
  </si>
  <si>
    <t>P10065</t>
  </si>
  <si>
    <t>Sneha Kumar</t>
  </si>
  <si>
    <t>10-23-1952</t>
  </si>
  <si>
    <t>P10066</t>
  </si>
  <si>
    <t>Neha Gupta</t>
  </si>
  <si>
    <t xml:space="preserve"> Viral Fever </t>
  </si>
  <si>
    <t>P10067</t>
  </si>
  <si>
    <t>Kiran Patel</t>
  </si>
  <si>
    <t>2024/07/10</t>
  </si>
  <si>
    <t>P10068</t>
  </si>
  <si>
    <t>Rahul Singh</t>
  </si>
  <si>
    <t>03/07/2023</t>
  </si>
  <si>
    <t>11/07/2023</t>
  </si>
  <si>
    <t xml:space="preserve"> General Ward </t>
  </si>
  <si>
    <t>P10069</t>
  </si>
  <si>
    <t>Nisha Iyer</t>
  </si>
  <si>
    <t>02-11-1962</t>
  </si>
  <si>
    <t>14/12/2023</t>
  </si>
  <si>
    <t>P10070</t>
  </si>
  <si>
    <t>Riya Rao</t>
  </si>
  <si>
    <t>06-19-2024</t>
  </si>
  <si>
    <t>P10071</t>
  </si>
  <si>
    <t>Kavya Joshi</t>
  </si>
  <si>
    <t xml:space="preserve"> F </t>
  </si>
  <si>
    <t>P10072</t>
  </si>
  <si>
    <t>Sanjay Iyer</t>
  </si>
  <si>
    <t>20</t>
  </si>
  <si>
    <t>P10073</t>
  </si>
  <si>
    <t>Sanjay Kumar</t>
  </si>
  <si>
    <t>15/03/2025</t>
  </si>
  <si>
    <t>P10074</t>
  </si>
  <si>
    <t>Aarav Patel</t>
  </si>
  <si>
    <t>₹185,783.92</t>
  </si>
  <si>
    <t>P10075</t>
  </si>
  <si>
    <t xml:space="preserve"> MALE </t>
  </si>
  <si>
    <t>25-Dec-2023</t>
  </si>
  <si>
    <t>113</t>
  </si>
  <si>
    <t>P10076</t>
  </si>
  <si>
    <t>Kavya Singh</t>
  </si>
  <si>
    <t xml:space="preserve"> Fracture </t>
  </si>
  <si>
    <t>P10077</t>
  </si>
  <si>
    <t>Meera Mehta</t>
  </si>
  <si>
    <t>04-13-1995</t>
  </si>
  <si>
    <t>₹163,058.53</t>
  </si>
  <si>
    <t>P10078</t>
  </si>
  <si>
    <t>08-Jun-1962</t>
  </si>
  <si>
    <t>02-16-2025</t>
  </si>
  <si>
    <t>P10079</t>
  </si>
  <si>
    <t>Aditya Joshi</t>
  </si>
  <si>
    <t>2024/04/21</t>
  </si>
  <si>
    <t>P10080</t>
  </si>
  <si>
    <t>Arjun Nair</t>
  </si>
  <si>
    <t>23/12/2025</t>
  </si>
  <si>
    <t xml:space="preserve"> Insurance </t>
  </si>
  <si>
    <t>P10081</t>
  </si>
  <si>
    <t>Arjun Mishra</t>
  </si>
  <si>
    <t>2008/01/08</t>
  </si>
  <si>
    <t>24-Mar-2024</t>
  </si>
  <si>
    <t>P10082</t>
  </si>
  <si>
    <t>Ananya Nair</t>
  </si>
  <si>
    <t>P10083</t>
  </si>
  <si>
    <t>Diya Mehta</t>
  </si>
  <si>
    <t xml:space="preserve"> P10084 </t>
  </si>
  <si>
    <t>13-Nov-1960</t>
  </si>
  <si>
    <t>P10085</t>
  </si>
  <si>
    <t>Varun Kumar</t>
  </si>
  <si>
    <t>1970/10/23</t>
  </si>
  <si>
    <t>02-16-2024</t>
  </si>
  <si>
    <t>P10086</t>
  </si>
  <si>
    <t>Vikram Das</t>
  </si>
  <si>
    <t>9</t>
  </si>
  <si>
    <t>P10087</t>
  </si>
  <si>
    <t>Varun Sharma</t>
  </si>
  <si>
    <t>29/03/2025</t>
  </si>
  <si>
    <t>09-Apr-2025</t>
  </si>
  <si>
    <t xml:space="preserve"> discharged </t>
  </si>
  <si>
    <t>P10088</t>
  </si>
  <si>
    <t>Kavya Nair</t>
  </si>
  <si>
    <t>16/06/2025</t>
  </si>
  <si>
    <t>₹212,672.05</t>
  </si>
  <si>
    <t>P10089</t>
  </si>
  <si>
    <t>Kavya Iyer</t>
  </si>
  <si>
    <t xml:space="preserve"> P10090 </t>
  </si>
  <si>
    <t>Varun Gupta</t>
  </si>
  <si>
    <t>30/08/2023</t>
  </si>
  <si>
    <t>07/09/2023</t>
  </si>
  <si>
    <t>P10091</t>
  </si>
  <si>
    <t xml:space="preserve"> Sanjay Nair </t>
  </si>
  <si>
    <t xml:space="preserve"> Apollo Insurance </t>
  </si>
  <si>
    <t>P10092</t>
  </si>
  <si>
    <t>Vikram Reddy</t>
  </si>
  <si>
    <t>01-15-1969</t>
  </si>
  <si>
    <t>2024/07/04</t>
  </si>
  <si>
    <t>₹54,444.85</t>
  </si>
  <si>
    <t>P10093</t>
  </si>
  <si>
    <t>Arjun Kumar</t>
  </si>
  <si>
    <t>22/09/2023</t>
  </si>
  <si>
    <t xml:space="preserve"> ER </t>
  </si>
  <si>
    <t>138</t>
  </si>
  <si>
    <t>P10094</t>
  </si>
  <si>
    <t>Priya Das</t>
  </si>
  <si>
    <t>P10095</t>
  </si>
  <si>
    <t>08-Jan-2025</t>
  </si>
  <si>
    <t xml:space="preserve"> Infection </t>
  </si>
  <si>
    <t>P10096</t>
  </si>
  <si>
    <t>Diya Iyer</t>
  </si>
  <si>
    <t>2023/07/29</t>
  </si>
  <si>
    <t>168</t>
  </si>
  <si>
    <t>P10097</t>
  </si>
  <si>
    <t xml:space="preserve"> P10098 </t>
  </si>
  <si>
    <t>Aarav Singh</t>
  </si>
  <si>
    <t>P10099</t>
  </si>
  <si>
    <t>Diya Nair</t>
  </si>
  <si>
    <t>2023/05/16</t>
  </si>
  <si>
    <t>P10100</t>
  </si>
  <si>
    <t xml:space="preserve"> Semi-Private </t>
  </si>
  <si>
    <t>P10101</t>
  </si>
  <si>
    <t>Aditya Nair</t>
  </si>
  <si>
    <t>P10102</t>
  </si>
  <si>
    <t>Rohan Gupta</t>
  </si>
  <si>
    <t>P10103</t>
  </si>
  <si>
    <t>Nisha Verma</t>
  </si>
  <si>
    <t>P10104</t>
  </si>
  <si>
    <t xml:space="preserve"> Other </t>
  </si>
  <si>
    <t>08-Oct-2024</t>
  </si>
  <si>
    <t>P10105</t>
  </si>
  <si>
    <t xml:space="preserve"> Priya Reddy </t>
  </si>
  <si>
    <t>05-Apr-2024</t>
  </si>
  <si>
    <t xml:space="preserve"> ICU  </t>
  </si>
  <si>
    <t>P10106</t>
  </si>
  <si>
    <t>Rohan Patel</t>
  </si>
  <si>
    <t>27</t>
  </si>
  <si>
    <t>P10107</t>
  </si>
  <si>
    <t>Riya Gupta</t>
  </si>
  <si>
    <t>02/05/1951</t>
  </si>
  <si>
    <t>24-Aug-2025</t>
  </si>
  <si>
    <t xml:space="preserve"> upi </t>
  </si>
  <si>
    <t>P10108</t>
  </si>
  <si>
    <t xml:space="preserve"> Dermatology </t>
  </si>
  <si>
    <t>132</t>
  </si>
  <si>
    <t>P10109</t>
  </si>
  <si>
    <t xml:space="preserve"> Rohan Reddy </t>
  </si>
  <si>
    <t>2023/07/26</t>
  </si>
  <si>
    <t>P10110</t>
  </si>
  <si>
    <t>Ishaan Gupta</t>
  </si>
  <si>
    <t>P10111</t>
  </si>
  <si>
    <t>Rohan Nair</t>
  </si>
  <si>
    <t>26-Aug-1956</t>
  </si>
  <si>
    <t>P10112</t>
  </si>
  <si>
    <t>P10113</t>
  </si>
  <si>
    <t>Neha Reddy</t>
  </si>
  <si>
    <t>P10114</t>
  </si>
  <si>
    <t>17-Oct-1982</t>
  </si>
  <si>
    <t>P10115</t>
  </si>
  <si>
    <t>Aarav Joshi</t>
  </si>
  <si>
    <t>P10116</t>
  </si>
  <si>
    <t>Meera Sharma</t>
  </si>
  <si>
    <t>P10117</t>
  </si>
  <si>
    <t>03-Nov-2025</t>
  </si>
  <si>
    <t>P10118</t>
  </si>
  <si>
    <t>Kiran Gupta</t>
  </si>
  <si>
    <t>06/06/1972</t>
  </si>
  <si>
    <t>P10119</t>
  </si>
  <si>
    <t>Rahul Mehta</t>
  </si>
  <si>
    <t>P10120</t>
  </si>
  <si>
    <t>Kavya Kumar</t>
  </si>
  <si>
    <t>P10121</t>
  </si>
  <si>
    <t>06-13-2024</t>
  </si>
  <si>
    <t>P10122</t>
  </si>
  <si>
    <t>Sneha Nair</t>
  </si>
  <si>
    <t>P10123</t>
  </si>
  <si>
    <t>Vikram Verma</t>
  </si>
  <si>
    <t>₹49,667.74</t>
  </si>
  <si>
    <t>118</t>
  </si>
  <si>
    <t>P10124</t>
  </si>
  <si>
    <t xml:space="preserve"> Vikram Mishra </t>
  </si>
  <si>
    <t xml:space="preserve"> general ward </t>
  </si>
  <si>
    <t>P10125</t>
  </si>
  <si>
    <t>Vikram Iyer</t>
  </si>
  <si>
    <t>P10126</t>
  </si>
  <si>
    <t>28</t>
  </si>
  <si>
    <t>P10127</t>
  </si>
  <si>
    <t>Vikram Mehta</t>
  </si>
  <si>
    <t>17-Oct-2023</t>
  </si>
  <si>
    <t>P10128</t>
  </si>
  <si>
    <t>Pooja Das</t>
  </si>
  <si>
    <t xml:space="preserve"> FEMALE </t>
  </si>
  <si>
    <t>04/01/2025</t>
  </si>
  <si>
    <t>P10129</t>
  </si>
  <si>
    <t>P10130</t>
  </si>
  <si>
    <t>P10131</t>
  </si>
  <si>
    <t>Sanjay Nair</t>
  </si>
  <si>
    <t>02-02-1994</t>
  </si>
  <si>
    <t>03/12/2023</t>
  </si>
  <si>
    <t xml:space="preserve"> cash </t>
  </si>
  <si>
    <t>223</t>
  </si>
  <si>
    <t>P10132</t>
  </si>
  <si>
    <t>Kiran Sharma</t>
  </si>
  <si>
    <t>P10133</t>
  </si>
  <si>
    <t>Sanjay Naidu</t>
  </si>
  <si>
    <t>28-Mar-2024</t>
  </si>
  <si>
    <t>P10134</t>
  </si>
  <si>
    <t>Aarav Nair</t>
  </si>
  <si>
    <t>P10135</t>
  </si>
  <si>
    <t>05-03-2025</t>
  </si>
  <si>
    <t>14-May-2025</t>
  </si>
  <si>
    <t>P10136</t>
  </si>
  <si>
    <t>Diya Kumar</t>
  </si>
  <si>
    <t>01-May-2004</t>
  </si>
  <si>
    <t>2024/11/07</t>
  </si>
  <si>
    <t>₹150,227.88</t>
  </si>
  <si>
    <t>P10137</t>
  </si>
  <si>
    <t>Meera Mishra</t>
  </si>
  <si>
    <t>2025/01/18</t>
  </si>
  <si>
    <t>P10138</t>
  </si>
  <si>
    <t>06/09/2024</t>
  </si>
  <si>
    <t>P10139</t>
  </si>
  <si>
    <t>14-Apr-2025</t>
  </si>
  <si>
    <t xml:space="preserve"> P10140 </t>
  </si>
  <si>
    <t>Kiran Kumar</t>
  </si>
  <si>
    <t>11/03/2025</t>
  </si>
  <si>
    <t>P10141</t>
  </si>
  <si>
    <t>Neha Patel</t>
  </si>
  <si>
    <t>11-26-1961</t>
  </si>
  <si>
    <t>22-Apr-2023</t>
  </si>
  <si>
    <t>10-May-2023</t>
  </si>
  <si>
    <t>P10142</t>
  </si>
  <si>
    <t xml:space="preserve"> Riya Verma </t>
  </si>
  <si>
    <t xml:space="preserve"> Pediatrics </t>
  </si>
  <si>
    <t>P10143</t>
  </si>
  <si>
    <t>Aarav Naidu</t>
  </si>
  <si>
    <t>₹93,040.11</t>
  </si>
  <si>
    <t>P10144</t>
  </si>
  <si>
    <t>2025/01/04</t>
  </si>
  <si>
    <t>2</t>
  </si>
  <si>
    <t>P10145</t>
  </si>
  <si>
    <t>128</t>
  </si>
  <si>
    <t>P10146</t>
  </si>
  <si>
    <t>Arjun Iyer</t>
  </si>
  <si>
    <t>P10147</t>
  </si>
  <si>
    <t>Vikram Gupta</t>
  </si>
  <si>
    <t>P10148</t>
  </si>
  <si>
    <t>Varun Nair</t>
  </si>
  <si>
    <t>P10149</t>
  </si>
  <si>
    <t>Aarav Gupta</t>
  </si>
  <si>
    <t>2025/02/14</t>
  </si>
  <si>
    <t>P10150</t>
  </si>
  <si>
    <t xml:space="preserve"> Sneha Mehta </t>
  </si>
  <si>
    <t>P10151</t>
  </si>
  <si>
    <t>Sneha Gupta</t>
  </si>
  <si>
    <t>P10152</t>
  </si>
  <si>
    <t>Ananya Mishra</t>
  </si>
  <si>
    <t>24/05/1985</t>
  </si>
  <si>
    <t>P10153</t>
  </si>
  <si>
    <t>Meera Joshi</t>
  </si>
  <si>
    <t>2025/08/01</t>
  </si>
  <si>
    <t>08-02-2025</t>
  </si>
  <si>
    <t>P10154</t>
  </si>
  <si>
    <t>Ishaan Mehta</t>
  </si>
  <si>
    <t>03/05/2024</t>
  </si>
  <si>
    <t>₹209,492.84</t>
  </si>
  <si>
    <t>P10155</t>
  </si>
  <si>
    <t>09-22-2023</t>
  </si>
  <si>
    <t>179</t>
  </si>
  <si>
    <t>P10156</t>
  </si>
  <si>
    <t xml:space="preserve"> Pneumonia </t>
  </si>
  <si>
    <t>182</t>
  </si>
  <si>
    <t>P10157</t>
  </si>
  <si>
    <t>Sanjay Mehta</t>
  </si>
  <si>
    <t>P10158</t>
  </si>
  <si>
    <t>11-27-2025</t>
  </si>
  <si>
    <t xml:space="preserve"> P10159 </t>
  </si>
  <si>
    <t>Priya Joshi</t>
  </si>
  <si>
    <t>17/10/1997</t>
  </si>
  <si>
    <t>P10160</t>
  </si>
  <si>
    <t>Rahul Patel</t>
  </si>
  <si>
    <t>P10161</t>
  </si>
  <si>
    <t>Priya Rao</t>
  </si>
  <si>
    <t>13/09/2024</t>
  </si>
  <si>
    <t>P10162</t>
  </si>
  <si>
    <t>Meera Rao</t>
  </si>
  <si>
    <t>03/12/2025</t>
  </si>
  <si>
    <t>P10163</t>
  </si>
  <si>
    <t>Meera Reddy</t>
  </si>
  <si>
    <t>P10164</t>
  </si>
  <si>
    <t>156</t>
  </si>
  <si>
    <t>P10165</t>
  </si>
  <si>
    <t>Sneha Joshi</t>
  </si>
  <si>
    <t>31/08/2025</t>
  </si>
  <si>
    <t>P10166</t>
  </si>
  <si>
    <t>Diya Rao</t>
  </si>
  <si>
    <t>P10167</t>
  </si>
  <si>
    <t>Varun Patel</t>
  </si>
  <si>
    <t>04/03/2025</t>
  </si>
  <si>
    <t>P10168</t>
  </si>
  <si>
    <t>Neha Sharma</t>
  </si>
  <si>
    <t>2023/05/27</t>
  </si>
  <si>
    <t>P10169</t>
  </si>
  <si>
    <t>P10170</t>
  </si>
  <si>
    <t>Sanjay Patel</t>
  </si>
  <si>
    <t>2024/06/04</t>
  </si>
  <si>
    <t>16/06/2024</t>
  </si>
  <si>
    <t>P10171</t>
  </si>
  <si>
    <t>Rohan Kumar</t>
  </si>
  <si>
    <t>26/05/2024</t>
  </si>
  <si>
    <t>P10172</t>
  </si>
  <si>
    <t>Arjun Naidu</t>
  </si>
  <si>
    <t>13</t>
  </si>
  <si>
    <t>P10173</t>
  </si>
  <si>
    <t>152</t>
  </si>
  <si>
    <t>P10174</t>
  </si>
  <si>
    <t>Priya Sharma</t>
  </si>
  <si>
    <t>11-19-2023</t>
  </si>
  <si>
    <t>P10175</t>
  </si>
  <si>
    <t>Nisha Sharma</t>
  </si>
  <si>
    <t>1960/01/10</t>
  </si>
  <si>
    <t>2024/02/16</t>
  </si>
  <si>
    <t>P10176</t>
  </si>
  <si>
    <t>Sanjay Mishra</t>
  </si>
  <si>
    <t>P10177</t>
  </si>
  <si>
    <t>10-Apr-2024</t>
  </si>
  <si>
    <t>164</t>
  </si>
  <si>
    <t>P10178</t>
  </si>
  <si>
    <t>13-Jan-2024</t>
  </si>
  <si>
    <t>P10179</t>
  </si>
  <si>
    <t>2025/10/25</t>
  </si>
  <si>
    <t>2025/11/10</t>
  </si>
  <si>
    <t>P10180</t>
  </si>
  <si>
    <t>Priya Mishra</t>
  </si>
  <si>
    <t>2023/03/27</t>
  </si>
  <si>
    <t>P10181</t>
  </si>
  <si>
    <t>Varun Mishra</t>
  </si>
  <si>
    <t>07/08/2025</t>
  </si>
  <si>
    <t>P10182</t>
  </si>
  <si>
    <t>Rohan Reddy</t>
  </si>
  <si>
    <t>2025/11/13</t>
  </si>
  <si>
    <t>19-Nov-2025</t>
  </si>
  <si>
    <t>P10183</t>
  </si>
  <si>
    <t>Priya Iyer</t>
  </si>
  <si>
    <t>P10184</t>
  </si>
  <si>
    <t>Arjun Verma</t>
  </si>
  <si>
    <t>01-14-2024</t>
  </si>
  <si>
    <t>P10185</t>
  </si>
  <si>
    <t>₹154,536.77</t>
  </si>
  <si>
    <t>P10186</t>
  </si>
  <si>
    <t>07-Nov-2001</t>
  </si>
  <si>
    <t>31-Jan-2023</t>
  </si>
  <si>
    <t>P10187</t>
  </si>
  <si>
    <t>P10188</t>
  </si>
  <si>
    <t>Riya Mehta</t>
  </si>
  <si>
    <t>P10189</t>
  </si>
  <si>
    <t>Diya Patel</t>
  </si>
  <si>
    <t>P10190</t>
  </si>
  <si>
    <t>14/10/2024</t>
  </si>
  <si>
    <t>2024/10/23</t>
  </si>
  <si>
    <t>P10191</t>
  </si>
  <si>
    <t>P10192</t>
  </si>
  <si>
    <t xml:space="preserve"> Riya Iyer </t>
  </si>
  <si>
    <t>16-Feb-1951</t>
  </si>
  <si>
    <t>01/09/2023</t>
  </si>
  <si>
    <t>P10193</t>
  </si>
  <si>
    <t xml:space="preserve"> Arthritis </t>
  </si>
  <si>
    <t>P10194</t>
  </si>
  <si>
    <t>P10195</t>
  </si>
  <si>
    <t>08-Jan-2005</t>
  </si>
  <si>
    <t>06-16-2025</t>
  </si>
  <si>
    <t>P10196</t>
  </si>
  <si>
    <t>Diya Reddy</t>
  </si>
  <si>
    <t>28/07/1991</t>
  </si>
  <si>
    <t>₹205,467.68</t>
  </si>
  <si>
    <t>P10197</t>
  </si>
  <si>
    <t>24-Nov-2025</t>
  </si>
  <si>
    <t xml:space="preserve"> self-pay </t>
  </si>
  <si>
    <t>P10198</t>
  </si>
  <si>
    <t>Varun Mehta</t>
  </si>
  <si>
    <t>22-May-2023</t>
  </si>
  <si>
    <t>₹9,256.28</t>
  </si>
  <si>
    <t>190</t>
  </si>
  <si>
    <t>P10199</t>
  </si>
  <si>
    <t>Meera Iyer</t>
  </si>
  <si>
    <t>2023/03/20</t>
  </si>
  <si>
    <t>P10200</t>
  </si>
  <si>
    <t>Sneha Das</t>
  </si>
  <si>
    <t>22-Dec-2025</t>
  </si>
  <si>
    <t>P10201</t>
  </si>
  <si>
    <t>Nisha Singh</t>
  </si>
  <si>
    <t>54</t>
  </si>
  <si>
    <t>P10202</t>
  </si>
  <si>
    <t>Ishaan Rao</t>
  </si>
  <si>
    <t>07-17-2025</t>
  </si>
  <si>
    <t xml:space="preserve"> ICICI Lombard </t>
  </si>
  <si>
    <t>139</t>
  </si>
  <si>
    <t>P10203</t>
  </si>
  <si>
    <t>Varun Das</t>
  </si>
  <si>
    <t>P10204</t>
  </si>
  <si>
    <t>2025/09/18</t>
  </si>
  <si>
    <t>100</t>
  </si>
  <si>
    <t>P10205</t>
  </si>
  <si>
    <t>01-Mar-2023</t>
  </si>
  <si>
    <t>p10206</t>
  </si>
  <si>
    <t>Aditya Mehta</t>
  </si>
  <si>
    <t>29</t>
  </si>
  <si>
    <t>P10207</t>
  </si>
  <si>
    <t>Arjun Das</t>
  </si>
  <si>
    <t>111</t>
  </si>
  <si>
    <t>P10208</t>
  </si>
  <si>
    <t>Pooja Mishra</t>
  </si>
  <si>
    <t>06-Sep-2025</t>
  </si>
  <si>
    <t>P10209</t>
  </si>
  <si>
    <t>98</t>
  </si>
  <si>
    <t>P10210</t>
  </si>
  <si>
    <t>Pooja Singh</t>
  </si>
  <si>
    <t>2024/10/29</t>
  </si>
  <si>
    <t>06-Nov-2024</t>
  </si>
  <si>
    <t>P10211</t>
  </si>
  <si>
    <t>P10212</t>
  </si>
  <si>
    <t>Riya Verma</t>
  </si>
  <si>
    <t>2023/01/11</t>
  </si>
  <si>
    <t>25-Jan-2023</t>
  </si>
  <si>
    <t>P10213</t>
  </si>
  <si>
    <t>Pooja Sharma</t>
  </si>
  <si>
    <t>04-10-2025</t>
  </si>
  <si>
    <t>₹215,444.71</t>
  </si>
  <si>
    <t>P10214</t>
  </si>
  <si>
    <t>Rohan Iyer</t>
  </si>
  <si>
    <t>12-Jun-1952</t>
  </si>
  <si>
    <t>P10215</t>
  </si>
  <si>
    <t>Kiran Mehta</t>
  </si>
  <si>
    <t>1993/09/10</t>
  </si>
  <si>
    <t>₹223,246.05</t>
  </si>
  <si>
    <t>P10216</t>
  </si>
  <si>
    <t>₹162,056.33</t>
  </si>
  <si>
    <t>P10217</t>
  </si>
  <si>
    <t>Rohan Rao</t>
  </si>
  <si>
    <t>P10218</t>
  </si>
  <si>
    <t>24/01/1959</t>
  </si>
  <si>
    <t>11-05-2025</t>
  </si>
  <si>
    <t>P10219</t>
  </si>
  <si>
    <t>2025/07/04</t>
  </si>
  <si>
    <t>₹151,785.04</t>
  </si>
  <si>
    <t>3</t>
  </si>
  <si>
    <t>P10220</t>
  </si>
  <si>
    <t>₹77,549.71</t>
  </si>
  <si>
    <t>P10221</t>
  </si>
  <si>
    <t>P10222</t>
  </si>
  <si>
    <t>2023/02/14</t>
  </si>
  <si>
    <t>P10223</t>
  </si>
  <si>
    <t xml:space="preserve"> Riya Naidu </t>
  </si>
  <si>
    <t xml:space="preserve"> Admitted </t>
  </si>
  <si>
    <t>P10224</t>
  </si>
  <si>
    <t>1</t>
  </si>
  <si>
    <t>P10225</t>
  </si>
  <si>
    <t>P10226</t>
  </si>
  <si>
    <t>15/02/2023</t>
  </si>
  <si>
    <t>P10227</t>
  </si>
  <si>
    <t>Priya Reddy</t>
  </si>
  <si>
    <t>09/01/2025</t>
  </si>
  <si>
    <t>19-Jan-2025</t>
  </si>
  <si>
    <t>P10228</t>
  </si>
  <si>
    <t>Kiran Das</t>
  </si>
  <si>
    <t>P10229</t>
  </si>
  <si>
    <t xml:space="preserve"> Kiran Nair </t>
  </si>
  <si>
    <t>08-04-1959</t>
  </si>
  <si>
    <t>P10230</t>
  </si>
  <si>
    <t>Nisha Rao</t>
  </si>
  <si>
    <t>02-06-2023</t>
  </si>
  <si>
    <t>P10231</t>
  </si>
  <si>
    <t>1982/01/13</t>
  </si>
  <si>
    <t>07-09-2024</t>
  </si>
  <si>
    <t>₹81,819.49</t>
  </si>
  <si>
    <t>P10232</t>
  </si>
  <si>
    <t>Ananya Naidu</t>
  </si>
  <si>
    <t>06-06-1957</t>
  </si>
  <si>
    <t>02-10-2023</t>
  </si>
  <si>
    <t>P10233</t>
  </si>
  <si>
    <t>P10234</t>
  </si>
  <si>
    <t>P10235</t>
  </si>
  <si>
    <t>11/05/2024</t>
  </si>
  <si>
    <t>P10236</t>
  </si>
  <si>
    <t>Aditya Naidu</t>
  </si>
  <si>
    <t>2023/05/25</t>
  </si>
  <si>
    <t xml:space="preserve"> cardiology </t>
  </si>
  <si>
    <t>P10237</t>
  </si>
  <si>
    <t>Vikram Patel</t>
  </si>
  <si>
    <t>07-31-2024</t>
  </si>
  <si>
    <t>P10238</t>
  </si>
  <si>
    <t>P10239</t>
  </si>
  <si>
    <t>Kiran Iyer</t>
  </si>
  <si>
    <t>P10240</t>
  </si>
  <si>
    <t>Diya Naidu</t>
  </si>
  <si>
    <t>26-Jul-1993</t>
  </si>
  <si>
    <t>P10241</t>
  </si>
  <si>
    <t>Aditya Verma</t>
  </si>
  <si>
    <t xml:space="preserve"> Orthopedics </t>
  </si>
  <si>
    <t>P10242</t>
  </si>
  <si>
    <t>Vikram Joshi</t>
  </si>
  <si>
    <t>05-12-2024</t>
  </si>
  <si>
    <t>P10243</t>
  </si>
  <si>
    <t>Aditya Sharma</t>
  </si>
  <si>
    <t>P10244</t>
  </si>
  <si>
    <t>P10245</t>
  </si>
  <si>
    <t>11-04-2023</t>
  </si>
  <si>
    <t>P10246</t>
  </si>
  <si>
    <t>1959/01/03</t>
  </si>
  <si>
    <t>P10247</t>
  </si>
  <si>
    <t>2024/03/02</t>
  </si>
  <si>
    <t>P10248</t>
  </si>
  <si>
    <t>P10249</t>
  </si>
  <si>
    <t>P10250</t>
  </si>
  <si>
    <t>2023/01/12</t>
  </si>
  <si>
    <t>₹173,722.04</t>
  </si>
  <si>
    <t>P10251</t>
  </si>
  <si>
    <t>Diya Das</t>
  </si>
  <si>
    <t>01-26-2024</t>
  </si>
  <si>
    <t>₹7,899.66</t>
  </si>
  <si>
    <t>p10252</t>
  </si>
  <si>
    <t>1968/01/16</t>
  </si>
  <si>
    <t xml:space="preserve"> P10253 </t>
  </si>
  <si>
    <t xml:space="preserve"> Nisha Patel </t>
  </si>
  <si>
    <t>P10254</t>
  </si>
  <si>
    <t>₹155,346.82</t>
  </si>
  <si>
    <t xml:space="preserve"> Net Banking </t>
  </si>
  <si>
    <t>P10255</t>
  </si>
  <si>
    <t>Arjun Joshi</t>
  </si>
  <si>
    <t>27-Feb-1989</t>
  </si>
  <si>
    <t>P10256</t>
  </si>
  <si>
    <t>Nisha Kumar</t>
  </si>
  <si>
    <t>P10257</t>
  </si>
  <si>
    <t>Aditya Das</t>
  </si>
  <si>
    <t>11-30-2025</t>
  </si>
  <si>
    <t>2025/12/10</t>
  </si>
  <si>
    <t>₹227,534.64</t>
  </si>
  <si>
    <t>P10258</t>
  </si>
  <si>
    <t>Rahul Reddy</t>
  </si>
  <si>
    <t>P10259</t>
  </si>
  <si>
    <t>P10260</t>
  </si>
  <si>
    <t>P10261</t>
  </si>
  <si>
    <t>Sanjay Singh</t>
  </si>
  <si>
    <t>P10262</t>
  </si>
  <si>
    <t>11-Aug-1986</t>
  </si>
  <si>
    <t>2025/02/11</t>
  </si>
  <si>
    <t>175</t>
  </si>
  <si>
    <t>P10263</t>
  </si>
  <si>
    <t xml:space="preserve"> male </t>
  </si>
  <si>
    <t>P10264</t>
  </si>
  <si>
    <t>28-Dec-2025</t>
  </si>
  <si>
    <t>P10265</t>
  </si>
  <si>
    <t>P10266</t>
  </si>
  <si>
    <t>06-04-2024</t>
  </si>
  <si>
    <t>P10267</t>
  </si>
  <si>
    <t>27/02/1994</t>
  </si>
  <si>
    <t>P10268</t>
  </si>
  <si>
    <t>Kiran Joshi</t>
  </si>
  <si>
    <t>P10269</t>
  </si>
  <si>
    <t>08/12/2001</t>
  </si>
  <si>
    <t>P10270</t>
  </si>
  <si>
    <t>Pooja Naidu</t>
  </si>
  <si>
    <t>24-Sep-2006</t>
  </si>
  <si>
    <t>₹221,067.73</t>
  </si>
  <si>
    <t>P10271</t>
  </si>
  <si>
    <t>Aarav Verma</t>
  </si>
  <si>
    <t>P10272</t>
  </si>
  <si>
    <t>09-16-2023</t>
  </si>
  <si>
    <t>P10273</t>
  </si>
  <si>
    <t>1979/07/20</t>
  </si>
  <si>
    <t>2023/07/27</t>
  </si>
  <si>
    <t>31</t>
  </si>
  <si>
    <t>P10274</t>
  </si>
  <si>
    <t>Vikram Nair</t>
  </si>
  <si>
    <t>P10275</t>
  </si>
  <si>
    <t>Riya Naidu</t>
  </si>
  <si>
    <t>P10276</t>
  </si>
  <si>
    <t>Priya Patel</t>
  </si>
  <si>
    <t>03-02-2023</t>
  </si>
  <si>
    <t>09/03/2023</t>
  </si>
  <si>
    <t>P10277</t>
  </si>
  <si>
    <t>P10278</t>
  </si>
  <si>
    <t>Ananya Joshi</t>
  </si>
  <si>
    <t>P10279</t>
  </si>
  <si>
    <t>Vikram Mishra</t>
  </si>
  <si>
    <t>2025/02/05</t>
  </si>
  <si>
    <t>P10280</t>
  </si>
  <si>
    <t>10/06/2023</t>
  </si>
  <si>
    <t>P10281</t>
  </si>
  <si>
    <t>Sneha Verma</t>
  </si>
  <si>
    <t>09-10-2025</t>
  </si>
  <si>
    <t>P10282</t>
  </si>
  <si>
    <t>P10283</t>
  </si>
  <si>
    <t>27/09/2025</t>
  </si>
  <si>
    <t>28/09/2025</t>
  </si>
  <si>
    <t>P10284</t>
  </si>
  <si>
    <t>Rahul Verma</t>
  </si>
  <si>
    <t>19/10/1960</t>
  </si>
  <si>
    <t>P10285</t>
  </si>
  <si>
    <t>Varun Naidu</t>
  </si>
  <si>
    <t>p10286</t>
  </si>
  <si>
    <t>05-07-1960</t>
  </si>
  <si>
    <t>P10287</t>
  </si>
  <si>
    <t>Ishaan Kumar</t>
  </si>
  <si>
    <t>1988/02/06</t>
  </si>
  <si>
    <t>08-29-2024</t>
  </si>
  <si>
    <t>P10288</t>
  </si>
  <si>
    <t>Aarav Sharma</t>
  </si>
  <si>
    <t>P10289</t>
  </si>
  <si>
    <t>Meera Patel</t>
  </si>
  <si>
    <t>P10290</t>
  </si>
  <si>
    <t>Riya Das</t>
  </si>
  <si>
    <t>05-Dec-1993</t>
  </si>
  <si>
    <t>₹85,438.54</t>
  </si>
  <si>
    <t>P10291</t>
  </si>
  <si>
    <t xml:space="preserve"> Kavya Kumar </t>
  </si>
  <si>
    <t>02/05/2024</t>
  </si>
  <si>
    <t>186</t>
  </si>
  <si>
    <t>P10292</t>
  </si>
  <si>
    <t>Riya Kumar</t>
  </si>
  <si>
    <t>01-03-1990</t>
  </si>
  <si>
    <t>P10293</t>
  </si>
  <si>
    <t>P10294</t>
  </si>
  <si>
    <t>Kavya Sharma</t>
  </si>
  <si>
    <t>P10295</t>
  </si>
  <si>
    <t>04-08-1997</t>
  </si>
  <si>
    <t>P10296</t>
  </si>
  <si>
    <t>Ishaan Naidu</t>
  </si>
  <si>
    <t>32</t>
  </si>
  <si>
    <t>P10297</t>
  </si>
  <si>
    <t>Ishaan Singh</t>
  </si>
  <si>
    <t>2025/09/29</t>
  </si>
  <si>
    <t>P10298</t>
  </si>
  <si>
    <t>2023/03/31</t>
  </si>
  <si>
    <t xml:space="preserve"> General medicine </t>
  </si>
  <si>
    <t>4</t>
  </si>
  <si>
    <t>126</t>
  </si>
  <si>
    <t>p10299</t>
  </si>
  <si>
    <t>2025/12/31</t>
  </si>
  <si>
    <t>₹114,349.72</t>
  </si>
  <si>
    <t>P10300</t>
  </si>
  <si>
    <t>Rohan Verma</t>
  </si>
  <si>
    <t>P10301</t>
  </si>
  <si>
    <t>Riya Mishra</t>
  </si>
  <si>
    <t>P10302</t>
  </si>
  <si>
    <t>01-21-2024</t>
  </si>
  <si>
    <t>P10303</t>
  </si>
  <si>
    <t>₹81,734.49</t>
  </si>
  <si>
    <t>P10304</t>
  </si>
  <si>
    <t>Aditya Mishra</t>
  </si>
  <si>
    <t>P10305</t>
  </si>
  <si>
    <t>03-15-1986</t>
  </si>
  <si>
    <t>25/09/2025</t>
  </si>
  <si>
    <t>P10306</t>
  </si>
  <si>
    <t>Sneha Patel</t>
  </si>
  <si>
    <t>13/04/1957</t>
  </si>
  <si>
    <t>P10307</t>
  </si>
  <si>
    <t>P10308</t>
  </si>
  <si>
    <t>Aditya Kumar</t>
  </si>
  <si>
    <t>06/11/1963</t>
  </si>
  <si>
    <t>07-17-2023</t>
  </si>
  <si>
    <t>P10309</t>
  </si>
  <si>
    <t>2023/10/18</t>
  </si>
  <si>
    <t>P10310</t>
  </si>
  <si>
    <t>Kavya Mehta</t>
  </si>
  <si>
    <t>₹8,912.69</t>
  </si>
  <si>
    <t>6</t>
  </si>
  <si>
    <t>P10311</t>
  </si>
  <si>
    <t>Meera Verma</t>
  </si>
  <si>
    <t>P10312</t>
  </si>
  <si>
    <t>23-Sep-1993</t>
  </si>
  <si>
    <t>P10313</t>
  </si>
  <si>
    <t>Ananya Rao</t>
  </si>
  <si>
    <t>28/06/1999</t>
  </si>
  <si>
    <t>P10314</t>
  </si>
  <si>
    <t>2025/12/17</t>
  </si>
  <si>
    <t>2025/12/19</t>
  </si>
  <si>
    <t>P10315</t>
  </si>
  <si>
    <t>05-21-2009</t>
  </si>
  <si>
    <t>11-21-2025</t>
  </si>
  <si>
    <t>P10316</t>
  </si>
  <si>
    <t>1975/06/10</t>
  </si>
  <si>
    <t>P10317</t>
  </si>
  <si>
    <t>P10318</t>
  </si>
  <si>
    <t>2023/09/02</t>
  </si>
  <si>
    <t>₹119,788.47</t>
  </si>
  <si>
    <t>P10319</t>
  </si>
  <si>
    <t>06-14-1964</t>
  </si>
  <si>
    <t>P10320</t>
  </si>
  <si>
    <t>P10321</t>
  </si>
  <si>
    <t xml:space="preserve"> Kiran Joshi </t>
  </si>
  <si>
    <t>12-05-1984</t>
  </si>
  <si>
    <t>05/04/2023</t>
  </si>
  <si>
    <t xml:space="preserve"> P10322 </t>
  </si>
  <si>
    <t>22/11/2025</t>
  </si>
  <si>
    <t>₹48,056.42</t>
  </si>
  <si>
    <t>P10323</t>
  </si>
  <si>
    <t>Neha Mishra</t>
  </si>
  <si>
    <t>P10324</t>
  </si>
  <si>
    <t>Pooja Reddy</t>
  </si>
  <si>
    <t>27/02/2024</t>
  </si>
  <si>
    <t>P10325</t>
  </si>
  <si>
    <t xml:space="preserve"> Varun Patel </t>
  </si>
  <si>
    <t>P10326</t>
  </si>
  <si>
    <t>Ananya Patel</t>
  </si>
  <si>
    <t>P10327</t>
  </si>
  <si>
    <t>P10328</t>
  </si>
  <si>
    <t>28-Oct-2023</t>
  </si>
  <si>
    <t>P10329</t>
  </si>
  <si>
    <t>2025/10/05</t>
  </si>
  <si>
    <t>P10330</t>
  </si>
  <si>
    <t>P10331</t>
  </si>
  <si>
    <t>Vikram Kumar</t>
  </si>
  <si>
    <t>26/12/2025</t>
  </si>
  <si>
    <t>P10332</t>
  </si>
  <si>
    <t>09/03/2024</t>
  </si>
  <si>
    <t xml:space="preserve"> General Medicine </t>
  </si>
  <si>
    <t>P10333</t>
  </si>
  <si>
    <t>Ishaan Nair</t>
  </si>
  <si>
    <t>P10334</t>
  </si>
  <si>
    <t>P10335</t>
  </si>
  <si>
    <t>2025/03/04</t>
  </si>
  <si>
    <t xml:space="preserve"> Cash </t>
  </si>
  <si>
    <t>P10336</t>
  </si>
  <si>
    <t>Neha Iyer</t>
  </si>
  <si>
    <t>P10337</t>
  </si>
  <si>
    <t>10/02/2004</t>
  </si>
  <si>
    <t>08/02/2025</t>
  </si>
  <si>
    <t>P10338</t>
  </si>
  <si>
    <t>1957/05/15</t>
  </si>
  <si>
    <t>P10339</t>
  </si>
  <si>
    <t>Priya Naidu</t>
  </si>
  <si>
    <t>P10340</t>
  </si>
  <si>
    <t>Riya Sharma</t>
  </si>
  <si>
    <t>P10341</t>
  </si>
  <si>
    <t>09-20-2024</t>
  </si>
  <si>
    <t>P10342</t>
  </si>
  <si>
    <t>₹127,081.98</t>
  </si>
  <si>
    <t>P10343</t>
  </si>
  <si>
    <t>2024/06/25</t>
  </si>
  <si>
    <t>P10344</t>
  </si>
  <si>
    <t>P10345</t>
  </si>
  <si>
    <t>09-Apr-2024</t>
  </si>
  <si>
    <t>P10346</t>
  </si>
  <si>
    <t xml:space="preserve"> Migraine </t>
  </si>
  <si>
    <t>P10347</t>
  </si>
  <si>
    <t>03-26-2024</t>
  </si>
  <si>
    <t>29/03/2024</t>
  </si>
  <si>
    <t>P10348</t>
  </si>
  <si>
    <t>Ishaan Joshi</t>
  </si>
  <si>
    <t>16/07/2025</t>
  </si>
  <si>
    <t>p10349</t>
  </si>
  <si>
    <t>03-12-1977</t>
  </si>
  <si>
    <t>188</t>
  </si>
  <si>
    <t>P10350</t>
  </si>
  <si>
    <t>P10351</t>
  </si>
  <si>
    <t>2024/10/11</t>
  </si>
  <si>
    <t>P10352</t>
  </si>
  <si>
    <t>Rohan Naidu</t>
  </si>
  <si>
    <t>28/12/1950</t>
  </si>
  <si>
    <t>₹21,072.94</t>
  </si>
  <si>
    <t>207</t>
  </si>
  <si>
    <t>P10353</t>
  </si>
  <si>
    <t>Pooja Iyer</t>
  </si>
  <si>
    <t>06-25-1967</t>
  </si>
  <si>
    <t>09-23-2025</t>
  </si>
  <si>
    <t>P10354</t>
  </si>
  <si>
    <t>P10355</t>
  </si>
  <si>
    <t>5</t>
  </si>
  <si>
    <t>P10356</t>
  </si>
  <si>
    <t>P10357</t>
  </si>
  <si>
    <t>2025/07/26</t>
  </si>
  <si>
    <t>P10358</t>
  </si>
  <si>
    <t>11-Dec-2001</t>
  </si>
  <si>
    <t>07-15-2025</t>
  </si>
  <si>
    <t>P10359</t>
  </si>
  <si>
    <t>Pooja Mehta</t>
  </si>
  <si>
    <t>₹219,593.15</t>
  </si>
  <si>
    <t>157</t>
  </si>
  <si>
    <t>P10360</t>
  </si>
  <si>
    <t xml:space="preserve"> Card </t>
  </si>
  <si>
    <t>P10361</t>
  </si>
  <si>
    <t>Nisha Das</t>
  </si>
  <si>
    <t>02-23-1959</t>
  </si>
  <si>
    <t>08-Jul-2024</t>
  </si>
  <si>
    <t>P10362</t>
  </si>
  <si>
    <t>Kavya Rao</t>
  </si>
  <si>
    <t>P10363</t>
  </si>
  <si>
    <t>20-Apr-2023</t>
  </si>
  <si>
    <t>P10364</t>
  </si>
  <si>
    <t>14/01/2023</t>
  </si>
  <si>
    <t>30-Jan-2023</t>
  </si>
  <si>
    <t>P10365</t>
  </si>
  <si>
    <t>Varun Reddy</t>
  </si>
  <si>
    <t>P10366</t>
  </si>
  <si>
    <t>₹71,033.75</t>
  </si>
  <si>
    <t>P10367</t>
  </si>
  <si>
    <t>Sneha Reddy</t>
  </si>
  <si>
    <t>P10368</t>
  </si>
  <si>
    <t>P10369</t>
  </si>
  <si>
    <t>Kavya Reddy</t>
  </si>
  <si>
    <t>P10370</t>
  </si>
  <si>
    <t>₹99,130.54</t>
  </si>
  <si>
    <t>P10371</t>
  </si>
  <si>
    <t>2024/02/23</t>
  </si>
  <si>
    <t>P10372</t>
  </si>
  <si>
    <t>2025/02/15</t>
  </si>
  <si>
    <t>34</t>
  </si>
  <si>
    <t>P10373</t>
  </si>
  <si>
    <t>27/04/2023</t>
  </si>
  <si>
    <t>P10374</t>
  </si>
  <si>
    <t>Rohan Joshi</t>
  </si>
  <si>
    <t>2025/12/14</t>
  </si>
  <si>
    <t>23-Dec-2025</t>
  </si>
  <si>
    <t>P10375</t>
  </si>
  <si>
    <t>01-09-2003</t>
  </si>
  <si>
    <t>23/07/2024</t>
  </si>
  <si>
    <t>P10376</t>
  </si>
  <si>
    <t>11-Jan-1963</t>
  </si>
  <si>
    <t>P10377</t>
  </si>
  <si>
    <t>Sanjay Rao</t>
  </si>
  <si>
    <t>02-Jul-1986</t>
  </si>
  <si>
    <t>15-Jul-2024</t>
  </si>
  <si>
    <t>P10378</t>
  </si>
  <si>
    <t>P10379</t>
  </si>
  <si>
    <t>P10380</t>
  </si>
  <si>
    <t>Riya Nair</t>
  </si>
  <si>
    <t>2024/12/05</t>
  </si>
  <si>
    <t>P10381</t>
  </si>
  <si>
    <t>Meera Singh</t>
  </si>
  <si>
    <t>P10382</t>
  </si>
  <si>
    <t>Diya Gupta</t>
  </si>
  <si>
    <t xml:space="preserve"> P10383 </t>
  </si>
  <si>
    <t>Vikram Singh</t>
  </si>
  <si>
    <t>1975/12/18</t>
  </si>
  <si>
    <t>P10384</t>
  </si>
  <si>
    <t>Priya Verma</t>
  </si>
  <si>
    <t>P10385</t>
  </si>
  <si>
    <t>Ishaan Reddy</t>
  </si>
  <si>
    <t>P10386</t>
  </si>
  <si>
    <t>Rahul Mishra</t>
  </si>
  <si>
    <t>P10387</t>
  </si>
  <si>
    <t>27/04/1970</t>
  </si>
  <si>
    <t>P10388</t>
  </si>
  <si>
    <t>P10389</t>
  </si>
  <si>
    <t>P10390</t>
  </si>
  <si>
    <t>2010/10/20</t>
  </si>
  <si>
    <t>95</t>
  </si>
  <si>
    <t>P10391</t>
  </si>
  <si>
    <t>01-02-2010</t>
  </si>
  <si>
    <t xml:space="preserve"> P10392 </t>
  </si>
  <si>
    <t>Sanjay Gupta</t>
  </si>
  <si>
    <t>₹129,308.02</t>
  </si>
  <si>
    <t>P10393</t>
  </si>
  <si>
    <t>P10394</t>
  </si>
  <si>
    <t>07-10-1966</t>
  </si>
  <si>
    <t>P10395</t>
  </si>
  <si>
    <t>Aarav Kumar</t>
  </si>
  <si>
    <t>06-Feb-1997</t>
  </si>
  <si>
    <t>02-09-2024</t>
  </si>
  <si>
    <t>P10396</t>
  </si>
  <si>
    <t>2010/12/12</t>
  </si>
  <si>
    <t>P10397</t>
  </si>
  <si>
    <t>Rohan Das</t>
  </si>
  <si>
    <t>P10398</t>
  </si>
  <si>
    <t>1963/03/01</t>
  </si>
  <si>
    <t xml:space="preserve"> P10399 </t>
  </si>
  <si>
    <t>Nisha Reddy</t>
  </si>
  <si>
    <t>06-Apr-2003</t>
  </si>
  <si>
    <t>P10400</t>
  </si>
  <si>
    <t>2024/09/27</t>
  </si>
  <si>
    <t>P10401</t>
  </si>
  <si>
    <t>Sanjay Joshi</t>
  </si>
  <si>
    <t>01/06/1952</t>
  </si>
  <si>
    <t>2023/11/16</t>
  </si>
  <si>
    <t>₹16,371.88</t>
  </si>
  <si>
    <t>P10402</t>
  </si>
  <si>
    <t>P10403</t>
  </si>
  <si>
    <t>Ananya Kumar</t>
  </si>
  <si>
    <t>P10404</t>
  </si>
  <si>
    <t>P10405</t>
  </si>
  <si>
    <t xml:space="preserve"> M </t>
  </si>
  <si>
    <t>03-15-1980</t>
  </si>
  <si>
    <t>11-04-2024</t>
  </si>
  <si>
    <t>P10406</t>
  </si>
  <si>
    <t>Sneha Iyer</t>
  </si>
  <si>
    <t>12-12-1966</t>
  </si>
  <si>
    <t>08/12/2024</t>
  </si>
  <si>
    <t>P10407</t>
  </si>
  <si>
    <t>15-Jun-2001</t>
  </si>
  <si>
    <t>P10408</t>
  </si>
  <si>
    <t>11/03/1974</t>
  </si>
  <si>
    <t>10-14-2023</t>
  </si>
  <si>
    <t>176</t>
  </si>
  <si>
    <t>P10409</t>
  </si>
  <si>
    <t>P10410</t>
  </si>
  <si>
    <t>09-Jul-1969</t>
  </si>
  <si>
    <t>26/08/2023</t>
  </si>
  <si>
    <t>P10411</t>
  </si>
  <si>
    <t>Aditya Reddy</t>
  </si>
  <si>
    <t>06-02-1979</t>
  </si>
  <si>
    <t>P10412</t>
  </si>
  <si>
    <t>15</t>
  </si>
  <si>
    <t>P10413</t>
  </si>
  <si>
    <t>1986/05/10</t>
  </si>
  <si>
    <t>06/12/2025</t>
  </si>
  <si>
    <t>P10414</t>
  </si>
  <si>
    <t>Varun Joshi</t>
  </si>
  <si>
    <t>18/02/2023</t>
  </si>
  <si>
    <t>P10415</t>
  </si>
  <si>
    <t>1985/06/03</t>
  </si>
  <si>
    <t>P10416</t>
  </si>
  <si>
    <t>01/01/2024</t>
  </si>
  <si>
    <t>P10417</t>
  </si>
  <si>
    <t>Riya Joshi</t>
  </si>
  <si>
    <t>P10418</t>
  </si>
  <si>
    <t>02-Feb-2025</t>
  </si>
  <si>
    <t>P10419</t>
  </si>
  <si>
    <t>Aarav Mehta</t>
  </si>
  <si>
    <t>P10420</t>
  </si>
  <si>
    <t>10-25-1998</t>
  </si>
  <si>
    <t>08-17-2023</t>
  </si>
  <si>
    <t>P10421</t>
  </si>
  <si>
    <t>108</t>
  </si>
  <si>
    <t>P10422</t>
  </si>
  <si>
    <t>91</t>
  </si>
  <si>
    <t>P10423</t>
  </si>
  <si>
    <t>02/03/2024</t>
  </si>
  <si>
    <t>P10424</t>
  </si>
  <si>
    <t>12-07-1955</t>
  </si>
  <si>
    <t>16/05/2023</t>
  </si>
  <si>
    <t>P10425</t>
  </si>
  <si>
    <t>Arjun Mehta</t>
  </si>
  <si>
    <t>P10426</t>
  </si>
  <si>
    <t>02-25-1961</t>
  </si>
  <si>
    <t>13/06/2025</t>
  </si>
  <si>
    <t>P10427</t>
  </si>
  <si>
    <t>P10428</t>
  </si>
  <si>
    <t>Kavya Patel</t>
  </si>
  <si>
    <t>P10429</t>
  </si>
  <si>
    <t>10-Feb-2025</t>
  </si>
  <si>
    <t>P10430</t>
  </si>
  <si>
    <t>2024/03/21</t>
  </si>
  <si>
    <t>P10431</t>
  </si>
  <si>
    <t>1981/05/19</t>
  </si>
  <si>
    <t>P10432</t>
  </si>
  <si>
    <t>P10433</t>
  </si>
  <si>
    <t>03-Jun-1984</t>
  </si>
  <si>
    <t>P10434</t>
  </si>
  <si>
    <t>17-Mar-1955</t>
  </si>
  <si>
    <t>2025/11/23</t>
  </si>
  <si>
    <t>27/11/2025</t>
  </si>
  <si>
    <t>P10435</t>
  </si>
  <si>
    <t>P10436</t>
  </si>
  <si>
    <t>26/02/1973</t>
  </si>
  <si>
    <t>P10437</t>
  </si>
  <si>
    <t>03-Oct-2023</t>
  </si>
  <si>
    <t>151</t>
  </si>
  <si>
    <t>P10438</t>
  </si>
  <si>
    <t>1996/11/10</t>
  </si>
  <si>
    <t>19-Nov-2024</t>
  </si>
  <si>
    <t>P10439</t>
  </si>
  <si>
    <t>Kavya Das</t>
  </si>
  <si>
    <t>P10440</t>
  </si>
  <si>
    <t>1957/09/23</t>
  </si>
  <si>
    <t>09-02-2024</t>
  </si>
  <si>
    <t>P10441</t>
  </si>
  <si>
    <t>20/12/2023</t>
  </si>
  <si>
    <t>P10442</t>
  </si>
  <si>
    <t>04-20-2025</t>
  </si>
  <si>
    <t>P10443</t>
  </si>
  <si>
    <t>22/08/2025</t>
  </si>
  <si>
    <t>230</t>
  </si>
  <si>
    <t>124</t>
  </si>
  <si>
    <t>P10444</t>
  </si>
  <si>
    <t>₹226,421.01</t>
  </si>
  <si>
    <t>P10445</t>
  </si>
  <si>
    <t>2023/07/21</t>
  </si>
  <si>
    <t>25/07/2023</t>
  </si>
  <si>
    <t>₹168,970.83</t>
  </si>
  <si>
    <t>105</t>
  </si>
  <si>
    <t>P10446</t>
  </si>
  <si>
    <t>P10447</t>
  </si>
  <si>
    <t>03-Dec-1956</t>
  </si>
  <si>
    <t>P10448</t>
  </si>
  <si>
    <t>P10449</t>
  </si>
  <si>
    <t>01-10-1959</t>
  </si>
  <si>
    <t>P10450</t>
  </si>
  <si>
    <t>Diya Singh</t>
  </si>
  <si>
    <t>09-25-2023</t>
  </si>
  <si>
    <t>P10451</t>
  </si>
  <si>
    <t>31-May-2024</t>
  </si>
  <si>
    <t>183</t>
  </si>
  <si>
    <t>P10452</t>
  </si>
  <si>
    <t>P10453</t>
  </si>
  <si>
    <t>Neha Verma</t>
  </si>
  <si>
    <t>P10454</t>
  </si>
  <si>
    <t>P10455</t>
  </si>
  <si>
    <t>05-26-2023</t>
  </si>
  <si>
    <t xml:space="preserve"> P10456 </t>
  </si>
  <si>
    <t>14/11/1968</t>
  </si>
  <si>
    <t>P10457</t>
  </si>
  <si>
    <t>02-Sep-1972</t>
  </si>
  <si>
    <t>07-Jun-2025</t>
  </si>
  <si>
    <t>P10458</t>
  </si>
  <si>
    <t>03/04/2025</t>
  </si>
  <si>
    <t>2025/04/05</t>
  </si>
  <si>
    <t>P10459</t>
  </si>
  <si>
    <t>Sneha Sharma</t>
  </si>
  <si>
    <t>01/04/2024</t>
  </si>
  <si>
    <t>P10460</t>
  </si>
  <si>
    <t>11/09/2025</t>
  </si>
  <si>
    <t>P10461</t>
  </si>
  <si>
    <t>11/08/2025</t>
  </si>
  <si>
    <t xml:space="preserve"> Cardiology </t>
  </si>
  <si>
    <t>₹236,838.27</t>
  </si>
  <si>
    <t>P10462</t>
  </si>
  <si>
    <t>104</t>
  </si>
  <si>
    <t>P10463</t>
  </si>
  <si>
    <t>25-Nov-2023</t>
  </si>
  <si>
    <t>P10464</t>
  </si>
  <si>
    <t>2025/06/28</t>
  </si>
  <si>
    <t>₹181,518.66</t>
  </si>
  <si>
    <t>187</t>
  </si>
  <si>
    <t xml:space="preserve"> P10465 </t>
  </si>
  <si>
    <t>Varun Verma</t>
  </si>
  <si>
    <t>185</t>
  </si>
  <si>
    <t>P10466</t>
  </si>
  <si>
    <t>13-Feb-2023</t>
  </si>
  <si>
    <t>14-Feb-2023</t>
  </si>
  <si>
    <t>129</t>
  </si>
  <si>
    <t xml:space="preserve"> P10467 </t>
  </si>
  <si>
    <t>P10468</t>
  </si>
  <si>
    <t>P10469</t>
  </si>
  <si>
    <t>Rahul Rao</t>
  </si>
  <si>
    <t>₹218,329.91</t>
  </si>
  <si>
    <t>P10470</t>
  </si>
  <si>
    <t>Rohan Mehta</t>
  </si>
  <si>
    <t>1985/04/16</t>
  </si>
  <si>
    <t>08-08-2024</t>
  </si>
  <si>
    <t>P10471</t>
  </si>
  <si>
    <t>P10472</t>
  </si>
  <si>
    <t>03/01/1982</t>
  </si>
  <si>
    <t>27/12/2023</t>
  </si>
  <si>
    <t>P10473</t>
  </si>
  <si>
    <t>Neha Rao</t>
  </si>
  <si>
    <t>P10474</t>
  </si>
  <si>
    <t>P10475</t>
  </si>
  <si>
    <t>2024/11/21</t>
  </si>
  <si>
    <t>145</t>
  </si>
  <si>
    <t>P10476</t>
  </si>
  <si>
    <t>1990/03/11</t>
  </si>
  <si>
    <t>28/09/2024</t>
  </si>
  <si>
    <t>P10477</t>
  </si>
  <si>
    <t>05/04/1994</t>
  </si>
  <si>
    <t>21/10/2024</t>
  </si>
  <si>
    <t>P10478</t>
  </si>
  <si>
    <t>P10479</t>
  </si>
  <si>
    <t>P10480</t>
  </si>
  <si>
    <t>₹82,693.50</t>
  </si>
  <si>
    <t>P10481</t>
  </si>
  <si>
    <t>2023/05/08</t>
  </si>
  <si>
    <t>P10482</t>
  </si>
  <si>
    <t>25-Sep-1951</t>
  </si>
  <si>
    <t>16/08/2024</t>
  </si>
  <si>
    <t>58</t>
  </si>
  <si>
    <t>P10483</t>
  </si>
  <si>
    <t>₹114,283.32</t>
  </si>
  <si>
    <t>P10484</t>
  </si>
  <si>
    <t>02-Aug-1973</t>
  </si>
  <si>
    <t>P10485</t>
  </si>
  <si>
    <t>13-Sep-2024</t>
  </si>
  <si>
    <t>28-Sep-2024</t>
  </si>
  <si>
    <t>P10486</t>
  </si>
  <si>
    <t>Aarav Mishra</t>
  </si>
  <si>
    <t>P10487</t>
  </si>
  <si>
    <t>P10488</t>
  </si>
  <si>
    <t>12/07/1987</t>
  </si>
  <si>
    <t>P10489</t>
  </si>
  <si>
    <t>27-Apr-1958</t>
  </si>
  <si>
    <t>184</t>
  </si>
  <si>
    <t>P10490</t>
  </si>
  <si>
    <t>Arjun Patel</t>
  </si>
  <si>
    <t>P10491</t>
  </si>
  <si>
    <t>P10492</t>
  </si>
  <si>
    <t>P10493</t>
  </si>
  <si>
    <t>166</t>
  </si>
  <si>
    <t>P10494</t>
  </si>
  <si>
    <t>08-08-2004</t>
  </si>
  <si>
    <t>06-29-2025</t>
  </si>
  <si>
    <t>P10495</t>
  </si>
  <si>
    <t>26/06/2023</t>
  </si>
  <si>
    <t>P10496</t>
  </si>
  <si>
    <t>P10497</t>
  </si>
  <si>
    <t>Vikram Sharma</t>
  </si>
  <si>
    <t>P10498</t>
  </si>
  <si>
    <t>Aditya Singh</t>
  </si>
  <si>
    <t>10/12/2024</t>
  </si>
  <si>
    <t>P10499</t>
  </si>
  <si>
    <t>08-Jun-1970</t>
  </si>
  <si>
    <t>27/01/2024</t>
  </si>
  <si>
    <t>08-Feb-2024</t>
  </si>
  <si>
    <t>12</t>
  </si>
  <si>
    <t>P10500</t>
  </si>
  <si>
    <t>27-Nov-2024</t>
  </si>
  <si>
    <t>150</t>
  </si>
  <si>
    <t>P10501</t>
  </si>
  <si>
    <t>14-Oct-1982</t>
  </si>
  <si>
    <t>P10502</t>
  </si>
  <si>
    <t>05/08/2024</t>
  </si>
  <si>
    <t>P10503</t>
  </si>
  <si>
    <t>P10504</t>
  </si>
  <si>
    <t>P10505</t>
  </si>
  <si>
    <t xml:space="preserve"> Self Pay </t>
  </si>
  <si>
    <t>P10506</t>
  </si>
  <si>
    <t>10/03/1978</t>
  </si>
  <si>
    <t>18/10/2023</t>
  </si>
  <si>
    <t>11-01-2023</t>
  </si>
  <si>
    <t>P10507</t>
  </si>
  <si>
    <t>18/08/1999</t>
  </si>
  <si>
    <t>P10508</t>
  </si>
  <si>
    <t>03-28-2023</t>
  </si>
  <si>
    <t>P10509</t>
  </si>
  <si>
    <t>Aditya Patel</t>
  </si>
  <si>
    <t>P10510</t>
  </si>
  <si>
    <t>Kiran Verma</t>
  </si>
  <si>
    <t>10/03/2024</t>
  </si>
  <si>
    <t>P10511</t>
  </si>
  <si>
    <t>P10512</t>
  </si>
  <si>
    <t>P10513</t>
  </si>
  <si>
    <t>08/02/2000</t>
  </si>
  <si>
    <t>2025/08/17</t>
  </si>
  <si>
    <t>23-Aug-2025</t>
  </si>
  <si>
    <t>123</t>
  </si>
  <si>
    <t>P10514</t>
  </si>
  <si>
    <t>10-Sep-1971</t>
  </si>
  <si>
    <t>P10515</t>
  </si>
  <si>
    <t>07-05-2002</t>
  </si>
  <si>
    <t>₹60,831.37</t>
  </si>
  <si>
    <t>P10516</t>
  </si>
  <si>
    <t>Sanjay Verma</t>
  </si>
  <si>
    <t>P10517</t>
  </si>
  <si>
    <t>P10518</t>
  </si>
  <si>
    <t>P10519</t>
  </si>
  <si>
    <t>08-21-2007</t>
  </si>
  <si>
    <t>P10520</t>
  </si>
  <si>
    <t>P10521</t>
  </si>
  <si>
    <t>2024/02/07</t>
  </si>
  <si>
    <t>142</t>
  </si>
  <si>
    <t>P10522</t>
  </si>
  <si>
    <t>06-17-2024</t>
  </si>
  <si>
    <t>P10523</t>
  </si>
  <si>
    <t>P10524</t>
  </si>
  <si>
    <t>P10525</t>
  </si>
  <si>
    <t>04-Dec-2023</t>
  </si>
  <si>
    <t>P10526</t>
  </si>
  <si>
    <t>2025/01/25</t>
  </si>
  <si>
    <t>P10527</t>
  </si>
  <si>
    <t>Riya Reddy</t>
  </si>
  <si>
    <t>P10528</t>
  </si>
  <si>
    <t>p10529</t>
  </si>
  <si>
    <t>P10530</t>
  </si>
  <si>
    <t>P10531</t>
  </si>
  <si>
    <t xml:space="preserve"> Pooja Reddy </t>
  </si>
  <si>
    <t>17-Apr-2024</t>
  </si>
  <si>
    <t>25-Apr-2024</t>
  </si>
  <si>
    <t xml:space="preserve"> P10532 </t>
  </si>
  <si>
    <t>11-05-2004</t>
  </si>
  <si>
    <t>P10533</t>
  </si>
  <si>
    <t>P10534</t>
  </si>
  <si>
    <t>Nisha Joshi</t>
  </si>
  <si>
    <t>05-09-2023</t>
  </si>
  <si>
    <t>P10535</t>
  </si>
  <si>
    <t>15/04/2025</t>
  </si>
  <si>
    <t>199</t>
  </si>
  <si>
    <t>P10536</t>
  </si>
  <si>
    <t>P10537</t>
  </si>
  <si>
    <t>P10538</t>
  </si>
  <si>
    <t>2023/03/06</t>
  </si>
  <si>
    <t>P10539</t>
  </si>
  <si>
    <t>P10540</t>
  </si>
  <si>
    <t>10-06-2023</t>
  </si>
  <si>
    <t>P10541</t>
  </si>
  <si>
    <t>P10542</t>
  </si>
  <si>
    <t>Sanjay Das</t>
  </si>
  <si>
    <t>P10543</t>
  </si>
  <si>
    <t>11/04/2023</t>
  </si>
  <si>
    <t>P10544</t>
  </si>
  <si>
    <t>12-Apr-2025</t>
  </si>
  <si>
    <t>P10545</t>
  </si>
  <si>
    <t xml:space="preserve"> Ishaan Nair </t>
  </si>
  <si>
    <t>P10546</t>
  </si>
  <si>
    <t>Rahul Joshi</t>
  </si>
  <si>
    <t>08-28-1955</t>
  </si>
  <si>
    <t>25/03/2023</t>
  </si>
  <si>
    <t>P10547</t>
  </si>
  <si>
    <t>Rahul Nair</t>
  </si>
  <si>
    <t>P10548</t>
  </si>
  <si>
    <t>01/08/2023</t>
  </si>
  <si>
    <t>P10549</t>
  </si>
  <si>
    <t>22-Oct-2025</t>
  </si>
  <si>
    <t>P10550</t>
  </si>
  <si>
    <t>P10551</t>
  </si>
  <si>
    <t>Kavya Gupta</t>
  </si>
  <si>
    <t>P10552</t>
  </si>
  <si>
    <t>P10553</t>
  </si>
  <si>
    <t>P10554</t>
  </si>
  <si>
    <t>2025/01/28</t>
  </si>
  <si>
    <t>21</t>
  </si>
  <si>
    <t>P10555</t>
  </si>
  <si>
    <t>07-23-2025</t>
  </si>
  <si>
    <t>P10556</t>
  </si>
  <si>
    <t>Pooja Nair</t>
  </si>
  <si>
    <t>17-Feb-2023</t>
  </si>
  <si>
    <t>P10557</t>
  </si>
  <si>
    <t>2007/06/14</t>
  </si>
  <si>
    <t>08-30-2023</t>
  </si>
  <si>
    <t>₹9,910.12</t>
  </si>
  <si>
    <t>P10558</t>
  </si>
  <si>
    <t>24/11/2024</t>
  </si>
  <si>
    <t>P10559</t>
  </si>
  <si>
    <t>P10560</t>
  </si>
  <si>
    <t>06/07/2025</t>
  </si>
  <si>
    <t>P10561</t>
  </si>
  <si>
    <t>85</t>
  </si>
  <si>
    <t>P10562</t>
  </si>
  <si>
    <t>2025/11/17</t>
  </si>
  <si>
    <t>11-28-2025</t>
  </si>
  <si>
    <t>P10563</t>
  </si>
  <si>
    <t>28/07/2023</t>
  </si>
  <si>
    <t>P10564</t>
  </si>
  <si>
    <t>28/04/2005</t>
  </si>
  <si>
    <t xml:space="preserve"> Gastritis </t>
  </si>
  <si>
    <t>P10565</t>
  </si>
  <si>
    <t>1973/01/13</t>
  </si>
  <si>
    <t>P10566</t>
  </si>
  <si>
    <t>P10567</t>
  </si>
  <si>
    <t>Nisha Nair</t>
  </si>
  <si>
    <t>P10568</t>
  </si>
  <si>
    <t>P10569</t>
  </si>
  <si>
    <t>P10570</t>
  </si>
  <si>
    <t>Meera Naidu</t>
  </si>
  <si>
    <t>27/11/2024</t>
  </si>
  <si>
    <t>P10571</t>
  </si>
  <si>
    <t>09-29-2025</t>
  </si>
  <si>
    <t>16/10/2025</t>
  </si>
  <si>
    <t>P10572</t>
  </si>
  <si>
    <t>1963/07/10</t>
  </si>
  <si>
    <t>07-11-2023</t>
  </si>
  <si>
    <t>P10573</t>
  </si>
  <si>
    <t>06-06-1952</t>
  </si>
  <si>
    <t xml:space="preserve"> P10574 </t>
  </si>
  <si>
    <t>2025/07/03</t>
  </si>
  <si>
    <t>P10575</t>
  </si>
  <si>
    <t>P10576</t>
  </si>
  <si>
    <t>17/03/2025</t>
  </si>
  <si>
    <t>P10577</t>
  </si>
  <si>
    <t>P10578</t>
  </si>
  <si>
    <t>Ishaan Mishra</t>
  </si>
  <si>
    <t>06-29-2024</t>
  </si>
  <si>
    <t>P10579</t>
  </si>
  <si>
    <t>P10580</t>
  </si>
  <si>
    <t>P10581</t>
  </si>
  <si>
    <t>24/12/2023</t>
  </si>
  <si>
    <t>P10582</t>
  </si>
  <si>
    <t>P10583</t>
  </si>
  <si>
    <t>2024/10/18</t>
  </si>
  <si>
    <t>P10584</t>
  </si>
  <si>
    <t>P10585</t>
  </si>
  <si>
    <t>Ishaan Sharma</t>
  </si>
  <si>
    <t>02/12/1989</t>
  </si>
  <si>
    <t>127</t>
  </si>
  <si>
    <t>P10586</t>
  </si>
  <si>
    <t>05-Apr-2025</t>
  </si>
  <si>
    <t>P10587</t>
  </si>
  <si>
    <t>14/10/2025</t>
  </si>
  <si>
    <t>P10588</t>
  </si>
  <si>
    <t>₹109,227.42</t>
  </si>
  <si>
    <t xml:space="preserve"> p10589 </t>
  </si>
  <si>
    <t>P10590</t>
  </si>
  <si>
    <t>26-Jan-1963</t>
  </si>
  <si>
    <t>24-Apr-2025</t>
  </si>
  <si>
    <t>P10591</t>
  </si>
  <si>
    <t>08-Dec-1979</t>
  </si>
  <si>
    <t>₹242,567.39</t>
  </si>
  <si>
    <t>P10592</t>
  </si>
  <si>
    <t>₹222,685.03</t>
  </si>
  <si>
    <t>P10593</t>
  </si>
  <si>
    <t>08-22-1987</t>
  </si>
  <si>
    <t>19/08/2025</t>
  </si>
  <si>
    <t>P10594</t>
  </si>
  <si>
    <t>P10595</t>
  </si>
  <si>
    <t>22/08/2023</t>
  </si>
  <si>
    <t>P10596</t>
  </si>
  <si>
    <t>P10597</t>
  </si>
  <si>
    <t>Nisha Mehta</t>
  </si>
  <si>
    <t>04/02/2025</t>
  </si>
  <si>
    <t>2025/02/19</t>
  </si>
  <si>
    <t>P10598</t>
  </si>
  <si>
    <t>14/11/1988</t>
  </si>
  <si>
    <t>P10599</t>
  </si>
  <si>
    <t>02-25-1972</t>
  </si>
  <si>
    <t>P10600</t>
  </si>
  <si>
    <t>P10601</t>
  </si>
  <si>
    <t>08/03/2024</t>
  </si>
  <si>
    <t>161</t>
  </si>
  <si>
    <t>p10602</t>
  </si>
  <si>
    <t>26/01/1967</t>
  </si>
  <si>
    <t>2025/05/02</t>
  </si>
  <si>
    <t>15-May-2025</t>
  </si>
  <si>
    <t>P10603</t>
  </si>
  <si>
    <t>P10604</t>
  </si>
  <si>
    <t>Kiran Singh</t>
  </si>
  <si>
    <t>P10605</t>
  </si>
  <si>
    <t>P10606</t>
  </si>
  <si>
    <t>P10607</t>
  </si>
  <si>
    <t>P10608</t>
  </si>
  <si>
    <t>07/03/1985</t>
  </si>
  <si>
    <t>P10609</t>
  </si>
  <si>
    <t>Sneha Naidu</t>
  </si>
  <si>
    <t>24-Dec-2024</t>
  </si>
  <si>
    <t>P10610</t>
  </si>
  <si>
    <t>Ananya Reddy</t>
  </si>
  <si>
    <t>P10611</t>
  </si>
  <si>
    <t>27-Mar-2023</t>
  </si>
  <si>
    <t>05-Apr-2023</t>
  </si>
  <si>
    <t>P10612</t>
  </si>
  <si>
    <t>20-May-2025</t>
  </si>
  <si>
    <t>01-Jun-2025</t>
  </si>
  <si>
    <t>P10613</t>
  </si>
  <si>
    <t>Meera Das</t>
  </si>
  <si>
    <t>p10614</t>
  </si>
  <si>
    <t>P10615</t>
  </si>
  <si>
    <t>P10616</t>
  </si>
  <si>
    <t>2023/07/11</t>
  </si>
  <si>
    <t>P10617</t>
  </si>
  <si>
    <t>₹243,179.92</t>
  </si>
  <si>
    <t>P10618</t>
  </si>
  <si>
    <t>10-09-2002</t>
  </si>
  <si>
    <t>P10619</t>
  </si>
  <si>
    <t>01-Jun-1954</t>
  </si>
  <si>
    <t>2025/02/12</t>
  </si>
  <si>
    <t>P10620</t>
  </si>
  <si>
    <t>10-13-2023</t>
  </si>
  <si>
    <t>P10621</t>
  </si>
  <si>
    <t>15-Nov-2025</t>
  </si>
  <si>
    <t>₹68,434.26</t>
  </si>
  <si>
    <t>P10622</t>
  </si>
  <si>
    <t>P10623</t>
  </si>
  <si>
    <t>₹161,266.40</t>
  </si>
  <si>
    <t>P10624</t>
  </si>
  <si>
    <t>03-Aug-1952</t>
  </si>
  <si>
    <t>P10625</t>
  </si>
  <si>
    <t>P10626</t>
  </si>
  <si>
    <t>Diya Verma</t>
  </si>
  <si>
    <t>13-Jul-2024</t>
  </si>
  <si>
    <t>₹148,100.79</t>
  </si>
  <si>
    <t>P10627</t>
  </si>
  <si>
    <t>P10628</t>
  </si>
  <si>
    <t>13-Sep-1999</t>
  </si>
  <si>
    <t>P10629</t>
  </si>
  <si>
    <t>1972/01/01</t>
  </si>
  <si>
    <t>2023/11/20</t>
  </si>
  <si>
    <t>P10630</t>
  </si>
  <si>
    <t>P10631</t>
  </si>
  <si>
    <t xml:space="preserve"> Sanjay Rao </t>
  </si>
  <si>
    <t>₹172,291.11</t>
  </si>
  <si>
    <t>p10632</t>
  </si>
  <si>
    <t>09-Sep-1980</t>
  </si>
  <si>
    <t>P10633</t>
  </si>
  <si>
    <t>09-Sep-1979</t>
  </si>
  <si>
    <t>p10634</t>
  </si>
  <si>
    <t>144</t>
  </si>
  <si>
    <t>P10635</t>
  </si>
  <si>
    <t>12-02-2025</t>
  </si>
  <si>
    <t>₹33,705.38</t>
  </si>
  <si>
    <t>110</t>
  </si>
  <si>
    <t>P10636</t>
  </si>
  <si>
    <t>01-09-2023</t>
  </si>
  <si>
    <t>21-Jan-2023</t>
  </si>
  <si>
    <t>P10637</t>
  </si>
  <si>
    <t>09-13-1954</t>
  </si>
  <si>
    <t>P10638</t>
  </si>
  <si>
    <t>P10639</t>
  </si>
  <si>
    <t>02-04-2024</t>
  </si>
  <si>
    <t>P10640</t>
  </si>
  <si>
    <t>01/06/2023</t>
  </si>
  <si>
    <t>P10641</t>
  </si>
  <si>
    <t>27-Jul-2003</t>
  </si>
  <si>
    <t>P10642</t>
  </si>
  <si>
    <t>Rohan Sharma</t>
  </si>
  <si>
    <t>24-Dec-2023</t>
  </si>
  <si>
    <t>P10643</t>
  </si>
  <si>
    <t>19/04/2025</t>
  </si>
  <si>
    <t>P10644</t>
  </si>
  <si>
    <t>P10645</t>
  </si>
  <si>
    <t xml:space="preserve"> Neha Verma </t>
  </si>
  <si>
    <t>20/12/2009</t>
  </si>
  <si>
    <t>P10646</t>
  </si>
  <si>
    <t>Priya Kumar</t>
  </si>
  <si>
    <t>P10647</t>
  </si>
  <si>
    <t>P10648</t>
  </si>
  <si>
    <t>P10649</t>
  </si>
  <si>
    <t>10/05/2023</t>
  </si>
  <si>
    <t>P10650</t>
  </si>
  <si>
    <t>16</t>
  </si>
  <si>
    <t>P10651</t>
  </si>
  <si>
    <t xml:space="preserve"> Kavya Mishra </t>
  </si>
  <si>
    <t>03/07/2025</t>
  </si>
  <si>
    <t>P10652</t>
  </si>
  <si>
    <t>Varun Iyer</t>
  </si>
  <si>
    <t>1998/09/26</t>
  </si>
  <si>
    <t>P10653</t>
  </si>
  <si>
    <t>P10654</t>
  </si>
  <si>
    <t>2024/11/29</t>
  </si>
  <si>
    <t>P10655</t>
  </si>
  <si>
    <t>04-03-2025</t>
  </si>
  <si>
    <t>P10656</t>
  </si>
  <si>
    <t>09/07/1971</t>
  </si>
  <si>
    <t>04-Feb-2023</t>
  </si>
  <si>
    <t>P10657</t>
  </si>
  <si>
    <t>1986/04/25</t>
  </si>
  <si>
    <t>P10658</t>
  </si>
  <si>
    <t>18/11/1980</t>
  </si>
  <si>
    <t>P10659</t>
  </si>
  <si>
    <t>P10660</t>
  </si>
  <si>
    <t xml:space="preserve"> P10661 </t>
  </si>
  <si>
    <t>148</t>
  </si>
  <si>
    <t>P10662</t>
  </si>
  <si>
    <t>20/10/1975</t>
  </si>
  <si>
    <t>₹114,095.37</t>
  </si>
  <si>
    <t>P10663</t>
  </si>
  <si>
    <t>Nisha Gupta</t>
  </si>
  <si>
    <t>06-Apr-1956</t>
  </si>
  <si>
    <t>2023/08/01</t>
  </si>
  <si>
    <t>02-Aug-2023</t>
  </si>
  <si>
    <t>P10664</t>
  </si>
  <si>
    <t>P10665</t>
  </si>
  <si>
    <t>23-Mar-2024</t>
  </si>
  <si>
    <t>P10666</t>
  </si>
  <si>
    <t xml:space="preserve"> Priya Rao </t>
  </si>
  <si>
    <t>P10667</t>
  </si>
  <si>
    <t>10/09/2024</t>
  </si>
  <si>
    <t>P10668</t>
  </si>
  <si>
    <t>p10669</t>
  </si>
  <si>
    <t>₹14,050.01</t>
  </si>
  <si>
    <t>P10670</t>
  </si>
  <si>
    <t>P10671</t>
  </si>
  <si>
    <t>24/09/2008</t>
  </si>
  <si>
    <t>10-29-2023</t>
  </si>
  <si>
    <t>11-06-2023</t>
  </si>
  <si>
    <t>P10672</t>
  </si>
  <si>
    <t>P10673</t>
  </si>
  <si>
    <t>01/03/2025</t>
  </si>
  <si>
    <t xml:space="preserve"> P10674 </t>
  </si>
  <si>
    <t>167</t>
  </si>
  <si>
    <t>P10675</t>
  </si>
  <si>
    <t>26/03/1955</t>
  </si>
  <si>
    <t>P10676</t>
  </si>
  <si>
    <t>Rahul Das</t>
  </si>
  <si>
    <t>13-Jul-1952</t>
  </si>
  <si>
    <t>06-16-2023</t>
  </si>
  <si>
    <t>P10677</t>
  </si>
  <si>
    <t xml:space="preserve"> Ishaan Joshi </t>
  </si>
  <si>
    <t>12-10-1973</t>
  </si>
  <si>
    <t>P10678</t>
  </si>
  <si>
    <t>Nisha Mishra</t>
  </si>
  <si>
    <t>P10679</t>
  </si>
  <si>
    <t xml:space="preserve"> Aditya Rao </t>
  </si>
  <si>
    <t>2024/03/20</t>
  </si>
  <si>
    <t>P10680</t>
  </si>
  <si>
    <t>p10681</t>
  </si>
  <si>
    <t>08-08-2025</t>
  </si>
  <si>
    <t>P10682</t>
  </si>
  <si>
    <t xml:space="preserve"> Ishaan Verma </t>
  </si>
  <si>
    <t>P10683</t>
  </si>
  <si>
    <t xml:space="preserve"> Sneha Mishra </t>
  </si>
  <si>
    <t>04/07/1981</t>
  </si>
  <si>
    <t>30/03/2023</t>
  </si>
  <si>
    <t>P10684</t>
  </si>
  <si>
    <t>Meera Nair</t>
  </si>
  <si>
    <t>P10685</t>
  </si>
  <si>
    <t>02-Sep-2024</t>
  </si>
  <si>
    <t>P10686</t>
  </si>
  <si>
    <t>P10687</t>
  </si>
  <si>
    <t>P10688</t>
  </si>
  <si>
    <t>08-28-2025</t>
  </si>
  <si>
    <t>₹246,101.38</t>
  </si>
  <si>
    <t>P10689</t>
  </si>
  <si>
    <t>12-Feb-2024</t>
  </si>
  <si>
    <t>173</t>
  </si>
  <si>
    <t>P10690</t>
  </si>
  <si>
    <t>P10691</t>
  </si>
  <si>
    <t>27-Mar-2024</t>
  </si>
  <si>
    <t>P10692</t>
  </si>
  <si>
    <t>04-26-2023</t>
  </si>
  <si>
    <t>P10693</t>
  </si>
  <si>
    <t>15/12/2023</t>
  </si>
  <si>
    <t>P10694</t>
  </si>
  <si>
    <t>01/09/2024</t>
  </si>
  <si>
    <t>P10695</t>
  </si>
  <si>
    <t>26-May-2025</t>
  </si>
  <si>
    <t>P10696</t>
  </si>
  <si>
    <t>02-17-1953</t>
  </si>
  <si>
    <t>08-Aug-2023</t>
  </si>
  <si>
    <t>P10697</t>
  </si>
  <si>
    <t>P10698</t>
  </si>
  <si>
    <t>P10699</t>
  </si>
  <si>
    <t>P10700</t>
  </si>
  <si>
    <t>03/09/2003</t>
  </si>
  <si>
    <t>P10701</t>
  </si>
  <si>
    <t>P10702</t>
  </si>
  <si>
    <t>05-Jan-1970</t>
  </si>
  <si>
    <t>P10703</t>
  </si>
  <si>
    <t>2024/05/22</t>
  </si>
  <si>
    <t xml:space="preserve"> Asthma </t>
  </si>
  <si>
    <t>P10704</t>
  </si>
  <si>
    <t>15/01/2024</t>
  </si>
  <si>
    <t>P10705</t>
  </si>
  <si>
    <t>07/08/1958</t>
  </si>
  <si>
    <t>01-26-2023</t>
  </si>
  <si>
    <t>P10706</t>
  </si>
  <si>
    <t>₹218,114.27</t>
  </si>
  <si>
    <t>P10707</t>
  </si>
  <si>
    <t>P10708</t>
  </si>
  <si>
    <t>2025/05/09</t>
  </si>
  <si>
    <t>P10709</t>
  </si>
  <si>
    <t>02-07-2025</t>
  </si>
  <si>
    <t>P10710</t>
  </si>
  <si>
    <t>06/03/2000</t>
  </si>
  <si>
    <t>08-17-2024</t>
  </si>
  <si>
    <t>P10711</t>
  </si>
  <si>
    <t>P10712</t>
  </si>
  <si>
    <t>P10713</t>
  </si>
  <si>
    <t>P10714</t>
  </si>
  <si>
    <t>1963/11/06</t>
  </si>
  <si>
    <t>P10715</t>
  </si>
  <si>
    <t>P10716</t>
  </si>
  <si>
    <t>08-25-2024</t>
  </si>
  <si>
    <t>₹143,891.95</t>
  </si>
  <si>
    <t>P10717</t>
  </si>
  <si>
    <t>1970/05/14</t>
  </si>
  <si>
    <t>P10718</t>
  </si>
  <si>
    <t>2025/12/03</t>
  </si>
  <si>
    <t>P10719</t>
  </si>
  <si>
    <t>06-05-2025</t>
  </si>
  <si>
    <t>P10720</t>
  </si>
  <si>
    <t>66</t>
  </si>
  <si>
    <t>P10721</t>
  </si>
  <si>
    <t>P10722</t>
  </si>
  <si>
    <t>Kavya Verma</t>
  </si>
  <si>
    <t>P10723</t>
  </si>
  <si>
    <t>05-Feb-1953</t>
  </si>
  <si>
    <t>₹52,124.70</t>
  </si>
  <si>
    <t>165</t>
  </si>
  <si>
    <t xml:space="preserve"> P10724 </t>
  </si>
  <si>
    <t>P10725</t>
  </si>
  <si>
    <t>P10726</t>
  </si>
  <si>
    <t>P10727</t>
  </si>
  <si>
    <t>P10728</t>
  </si>
  <si>
    <t>P10729</t>
  </si>
  <si>
    <t>P10730</t>
  </si>
  <si>
    <t>Arjun Gupta</t>
  </si>
  <si>
    <t>05-01-2025</t>
  </si>
  <si>
    <t>P10731</t>
  </si>
  <si>
    <t>02-Jan-2026</t>
  </si>
  <si>
    <t>₹150,689.21</t>
  </si>
  <si>
    <t>P10732</t>
  </si>
  <si>
    <t>P10733</t>
  </si>
  <si>
    <t>03-12-2025</t>
  </si>
  <si>
    <t>P10734</t>
  </si>
  <si>
    <t>Ananya Sharma</t>
  </si>
  <si>
    <t>P10735</t>
  </si>
  <si>
    <t>2025/01/27</t>
  </si>
  <si>
    <t>P10736</t>
  </si>
  <si>
    <t>09-02-2025</t>
  </si>
  <si>
    <t>P10737</t>
  </si>
  <si>
    <t>01/07/1996</t>
  </si>
  <si>
    <t>P10738</t>
  </si>
  <si>
    <t>12-Apr-2024</t>
  </si>
  <si>
    <t>P10739</t>
  </si>
  <si>
    <t xml:space="preserve"> Aditya Iyer </t>
  </si>
  <si>
    <t>P10740</t>
  </si>
  <si>
    <t>13/09/1983</t>
  </si>
  <si>
    <t>P10741</t>
  </si>
  <si>
    <t>10-21-2025</t>
  </si>
  <si>
    <t>P10742</t>
  </si>
  <si>
    <t>27/02/1956</t>
  </si>
  <si>
    <t>P10743</t>
  </si>
  <si>
    <t>18</t>
  </si>
  <si>
    <t>P10744</t>
  </si>
  <si>
    <t>1961/05/09</t>
  </si>
  <si>
    <t>P10745</t>
  </si>
  <si>
    <t xml:space="preserve"> Meera Mehta </t>
  </si>
  <si>
    <t>P10746</t>
  </si>
  <si>
    <t>02-05-2025</t>
  </si>
  <si>
    <t>P10747</t>
  </si>
  <si>
    <t>05-18-1967</t>
  </si>
  <si>
    <t>p10748</t>
  </si>
  <si>
    <t>₹219,098.89</t>
  </si>
  <si>
    <t>P10749</t>
  </si>
  <si>
    <t xml:space="preserve"> Pooja Sharma </t>
  </si>
  <si>
    <t>26/03/2025</t>
  </si>
  <si>
    <t>₹31,681.34</t>
  </si>
  <si>
    <t>P10750</t>
  </si>
  <si>
    <t>P10751</t>
  </si>
  <si>
    <t>1970/03/09</t>
  </si>
  <si>
    <t>13/05/2023</t>
  </si>
  <si>
    <t>116</t>
  </si>
  <si>
    <t>P10752</t>
  </si>
  <si>
    <t xml:space="preserve"> Diya Singh </t>
  </si>
  <si>
    <t>₹175,851.96</t>
  </si>
  <si>
    <t>P10753</t>
  </si>
  <si>
    <t>P10754</t>
  </si>
  <si>
    <t>P10755</t>
  </si>
  <si>
    <t>39</t>
  </si>
  <si>
    <t>P10756</t>
  </si>
  <si>
    <t>P10757</t>
  </si>
  <si>
    <t>2024/12/25</t>
  </si>
  <si>
    <t>P10758</t>
  </si>
  <si>
    <t>Rahul Kumar</t>
  </si>
  <si>
    <t>13/02/1995</t>
  </si>
  <si>
    <t>2024/12/24</t>
  </si>
  <si>
    <t>P10759</t>
  </si>
  <si>
    <t>18-Sep-1956</t>
  </si>
  <si>
    <t>23-Jun-2025</t>
  </si>
  <si>
    <t>P10760</t>
  </si>
  <si>
    <t>P10761</t>
  </si>
  <si>
    <t>P10762</t>
  </si>
  <si>
    <t>03-Jan-2025</t>
  </si>
  <si>
    <t>P10763</t>
  </si>
  <si>
    <t>02/06/1969</t>
  </si>
  <si>
    <t>P10764</t>
  </si>
  <si>
    <t>05-11-2025</t>
  </si>
  <si>
    <t>P10765</t>
  </si>
  <si>
    <t>P10766</t>
  </si>
  <si>
    <t>16/01/2024</t>
  </si>
  <si>
    <t>P10767</t>
  </si>
  <si>
    <t>01/05/2024</t>
  </si>
  <si>
    <t>93</t>
  </si>
  <si>
    <t>P10768</t>
  </si>
  <si>
    <t xml:space="preserve"> Nisha Mehta </t>
  </si>
  <si>
    <t>P10769</t>
  </si>
  <si>
    <t>P10770</t>
  </si>
  <si>
    <t>P10771</t>
  </si>
  <si>
    <t>1958/01/18</t>
  </si>
  <si>
    <t>03-09-2023</t>
  </si>
  <si>
    <t>P10772</t>
  </si>
  <si>
    <t>09-01-2024</t>
  </si>
  <si>
    <t>P10773</t>
  </si>
  <si>
    <t xml:space="preserve"> Rahul Patel </t>
  </si>
  <si>
    <t>1970/03/28</t>
  </si>
  <si>
    <t>P10774</t>
  </si>
  <si>
    <t>05-23-1973</t>
  </si>
  <si>
    <t>30-Mar-2025</t>
  </si>
  <si>
    <t>13-Apr-2025</t>
  </si>
  <si>
    <t>P10775</t>
  </si>
  <si>
    <t xml:space="preserve"> Varun Nair </t>
  </si>
  <si>
    <t>P10776</t>
  </si>
  <si>
    <t>P10777</t>
  </si>
  <si>
    <t>P10778</t>
  </si>
  <si>
    <t xml:space="preserve"> Rahul Mishra </t>
  </si>
  <si>
    <t>10-23-1971</t>
  </si>
  <si>
    <t>06-Nov-2023</t>
  </si>
  <si>
    <t>P10779</t>
  </si>
  <si>
    <t>90</t>
  </si>
  <si>
    <t xml:space="preserve"> P10780 </t>
  </si>
  <si>
    <t>Varun Singh</t>
  </si>
  <si>
    <t>P10781</t>
  </si>
  <si>
    <t>P10782</t>
  </si>
  <si>
    <t>07-Dec-2023</t>
  </si>
  <si>
    <t>25/12/2023</t>
  </si>
  <si>
    <t>P10783</t>
  </si>
  <si>
    <t>04-07-2023</t>
  </si>
  <si>
    <t>23-Apr-2023</t>
  </si>
  <si>
    <t>P10784</t>
  </si>
  <si>
    <t>P10785</t>
  </si>
  <si>
    <t>P10786</t>
  </si>
  <si>
    <t>P10787</t>
  </si>
  <si>
    <t>P10788</t>
  </si>
  <si>
    <t>13-Jan-2023</t>
  </si>
  <si>
    <t>₹232,211.27</t>
  </si>
  <si>
    <t>P10789</t>
  </si>
  <si>
    <t>1987/02/06</t>
  </si>
  <si>
    <t>P10790</t>
  </si>
  <si>
    <t>10-29-2024</t>
  </si>
  <si>
    <t>P10791</t>
  </si>
  <si>
    <t>P10792</t>
  </si>
  <si>
    <t>Ananya Singh</t>
  </si>
  <si>
    <t>P10793</t>
  </si>
  <si>
    <t>23-Jun-1993</t>
  </si>
  <si>
    <t>P10794</t>
  </si>
  <si>
    <t xml:space="preserve"> Aarav Singh </t>
  </si>
  <si>
    <t>09-22-2025</t>
  </si>
  <si>
    <t>P10795</t>
  </si>
  <si>
    <t xml:space="preserve"> Sneha Rao </t>
  </si>
  <si>
    <t>P10796</t>
  </si>
  <si>
    <t>1962/04/25</t>
  </si>
  <si>
    <t>P10797</t>
  </si>
  <si>
    <t>01/01/1957</t>
  </si>
  <si>
    <t>16-Mar-2025</t>
  </si>
  <si>
    <t>P10798</t>
  </si>
  <si>
    <t>2024/05/02</t>
  </si>
  <si>
    <t>78</t>
  </si>
  <si>
    <t>P10799</t>
  </si>
  <si>
    <t>P10800</t>
  </si>
  <si>
    <t>2003/09/23</t>
  </si>
  <si>
    <t>25/07/2024</t>
  </si>
  <si>
    <t>P10801</t>
  </si>
  <si>
    <t>06-06-2023</t>
  </si>
  <si>
    <t>P10802</t>
  </si>
  <si>
    <t>P10803</t>
  </si>
  <si>
    <t xml:space="preserve"> Sanjay Naidu </t>
  </si>
  <si>
    <t>12/11/2024</t>
  </si>
  <si>
    <t>₹194,323.48</t>
  </si>
  <si>
    <t>P10804</t>
  </si>
  <si>
    <t>2025/07/09</t>
  </si>
  <si>
    <t>P10805</t>
  </si>
  <si>
    <t>12/07/1976</t>
  </si>
  <si>
    <t>2024/06/17</t>
  </si>
  <si>
    <t>P10806</t>
  </si>
  <si>
    <t>07-Jul-2024</t>
  </si>
  <si>
    <t>₹45,406.22</t>
  </si>
  <si>
    <t>P10807</t>
  </si>
  <si>
    <t>05-11-1958</t>
  </si>
  <si>
    <t>P10808</t>
  </si>
  <si>
    <t>P10809</t>
  </si>
  <si>
    <t>1979/06/20</t>
  </si>
  <si>
    <t>P10810</t>
  </si>
  <si>
    <t>21/12/1951</t>
  </si>
  <si>
    <t>2025/01/26</t>
  </si>
  <si>
    <t>P10811</t>
  </si>
  <si>
    <t>P10812</t>
  </si>
  <si>
    <t>143</t>
  </si>
  <si>
    <t>P10813</t>
  </si>
  <si>
    <t>p10814</t>
  </si>
  <si>
    <t>18/02/1997</t>
  </si>
  <si>
    <t>P10815</t>
  </si>
  <si>
    <t>20-May-1992</t>
  </si>
  <si>
    <t>P10816</t>
  </si>
  <si>
    <t>Arjun Singh</t>
  </si>
  <si>
    <t>2024/10/28</t>
  </si>
  <si>
    <t>229</t>
  </si>
  <si>
    <t>P10817</t>
  </si>
  <si>
    <t>2009/04/21</t>
  </si>
  <si>
    <t>22/10/2024</t>
  </si>
  <si>
    <t xml:space="preserve"> P10818 </t>
  </si>
  <si>
    <t>08-23-2024</t>
  </si>
  <si>
    <t>08-24-2024</t>
  </si>
  <si>
    <t>P10819</t>
  </si>
  <si>
    <t>P10820</t>
  </si>
  <si>
    <t>26-May-1969</t>
  </si>
  <si>
    <t>P10821</t>
  </si>
  <si>
    <t>27/05/1964</t>
  </si>
  <si>
    <t>₹52,840.43</t>
  </si>
  <si>
    <t>P10822</t>
  </si>
  <si>
    <t>2024/01/19</t>
  </si>
  <si>
    <t>P10823</t>
  </si>
  <si>
    <t>29-May-2023</t>
  </si>
  <si>
    <t xml:space="preserve"> P10824 </t>
  </si>
  <si>
    <t>P10825</t>
  </si>
  <si>
    <t>Kavya Mishra</t>
  </si>
  <si>
    <t>2024/11/16</t>
  </si>
  <si>
    <t>₹231,526.50</t>
  </si>
  <si>
    <t>P10826</t>
  </si>
  <si>
    <t>Kiran Rao</t>
  </si>
  <si>
    <t>04-05-2003</t>
  </si>
  <si>
    <t>05-Jan-2025</t>
  </si>
  <si>
    <t>₹130,472.01</t>
  </si>
  <si>
    <t>P10827</t>
  </si>
  <si>
    <t>2025/09/10</t>
  </si>
  <si>
    <t>P10828</t>
  </si>
  <si>
    <t>2023/01/10</t>
  </si>
  <si>
    <t>P10829</t>
  </si>
  <si>
    <t>P10830</t>
  </si>
  <si>
    <t>1958/03/22</t>
  </si>
  <si>
    <t>P10831</t>
  </si>
  <si>
    <t xml:space="preserve"> P10832 </t>
  </si>
  <si>
    <t>P10833</t>
  </si>
  <si>
    <t>07-Jun-2024</t>
  </si>
  <si>
    <t>P10834</t>
  </si>
  <si>
    <t>2006/12/25</t>
  </si>
  <si>
    <t>P10835</t>
  </si>
  <si>
    <t>P10836</t>
  </si>
  <si>
    <t>P10837</t>
  </si>
  <si>
    <t>P10838</t>
  </si>
  <si>
    <t>P10839</t>
  </si>
  <si>
    <t>2023/03/22</t>
  </si>
  <si>
    <t>P10840</t>
  </si>
  <si>
    <t>P10841</t>
  </si>
  <si>
    <t>2023/07/30</t>
  </si>
  <si>
    <t>P10842</t>
  </si>
  <si>
    <t>02/10/2025</t>
  </si>
  <si>
    <t>P10843</t>
  </si>
  <si>
    <t>1953/07/20</t>
  </si>
  <si>
    <t>₹85,940.95</t>
  </si>
  <si>
    <t>P10844</t>
  </si>
  <si>
    <t>P10845</t>
  </si>
  <si>
    <t>P10846</t>
  </si>
  <si>
    <t>14/08/1950</t>
  </si>
  <si>
    <t>2023/12/19</t>
  </si>
  <si>
    <t>P10847</t>
  </si>
  <si>
    <t>08-Feb-1988</t>
  </si>
  <si>
    <t>P10848</t>
  </si>
  <si>
    <t>P10849</t>
  </si>
  <si>
    <t>1991/12/01</t>
  </si>
  <si>
    <t>p10850</t>
  </si>
  <si>
    <t>Neha Kumar</t>
  </si>
  <si>
    <t>P10851</t>
  </si>
  <si>
    <t>₹56,938.12</t>
  </si>
  <si>
    <t>P10852</t>
  </si>
  <si>
    <t>03-21-2024</t>
  </si>
  <si>
    <t>P10853</t>
  </si>
  <si>
    <t>P10854</t>
  </si>
  <si>
    <t>P10855</t>
  </si>
  <si>
    <t>18/05/1952</t>
  </si>
  <si>
    <t>137</t>
  </si>
  <si>
    <t>P10856</t>
  </si>
  <si>
    <t>03/08/1994</t>
  </si>
  <si>
    <t>P10857</t>
  </si>
  <si>
    <t xml:space="preserve"> Priya Mehta </t>
  </si>
  <si>
    <t>04-15-2003</t>
  </si>
  <si>
    <t>27/01/2023</t>
  </si>
  <si>
    <t>01-31-2023</t>
  </si>
  <si>
    <t>P10858</t>
  </si>
  <si>
    <t>Riya Iyer</t>
  </si>
  <si>
    <t>03/06/2023</t>
  </si>
  <si>
    <t>P10859</t>
  </si>
  <si>
    <t>2025/05/06</t>
  </si>
  <si>
    <t>P10860</t>
  </si>
  <si>
    <t>P10861</t>
  </si>
  <si>
    <t>P10862</t>
  </si>
  <si>
    <t>2025/02/23</t>
  </si>
  <si>
    <t>P10863</t>
  </si>
  <si>
    <t>P10864</t>
  </si>
  <si>
    <t>P10865</t>
  </si>
  <si>
    <t>1968/09/09</t>
  </si>
  <si>
    <t>P10866</t>
  </si>
  <si>
    <t>18/01/1958</t>
  </si>
  <si>
    <t>28/01/2025</t>
  </si>
  <si>
    <t>162</t>
  </si>
  <si>
    <t>P10867</t>
  </si>
  <si>
    <t>09-24-1963</t>
  </si>
  <si>
    <t>₹17,705.37</t>
  </si>
  <si>
    <t>P10868</t>
  </si>
  <si>
    <t>109</t>
  </si>
  <si>
    <t>P10869</t>
  </si>
  <si>
    <t>P10870</t>
  </si>
  <si>
    <t>P10871</t>
  </si>
  <si>
    <t>P10872</t>
  </si>
  <si>
    <t>P10873</t>
  </si>
  <si>
    <t>205</t>
  </si>
  <si>
    <t>P10874</t>
  </si>
  <si>
    <t>P10875</t>
  </si>
  <si>
    <t>P10876</t>
  </si>
  <si>
    <t>P10877</t>
  </si>
  <si>
    <t>14</t>
  </si>
  <si>
    <t>232</t>
  </si>
  <si>
    <t>P10878</t>
  </si>
  <si>
    <t>P10879</t>
  </si>
  <si>
    <t xml:space="preserve"> P10880 </t>
  </si>
  <si>
    <t>11-May-2024</t>
  </si>
  <si>
    <t>P10881</t>
  </si>
  <si>
    <t xml:space="preserve"> Ananya Sharma </t>
  </si>
  <si>
    <t>07/09/1993</t>
  </si>
  <si>
    <t>16-May-2024</t>
  </si>
  <si>
    <t>P10882</t>
  </si>
  <si>
    <t>2025/03/26</t>
  </si>
  <si>
    <t>P10883</t>
  </si>
  <si>
    <t>27/10/2024</t>
  </si>
  <si>
    <t>11-02-2024</t>
  </si>
  <si>
    <t>P10884</t>
  </si>
  <si>
    <t>02-23-1951</t>
  </si>
  <si>
    <t>P10885</t>
  </si>
  <si>
    <t>01-06-2024</t>
  </si>
  <si>
    <t>P10886</t>
  </si>
  <si>
    <t>P10887</t>
  </si>
  <si>
    <t>26/12/1951</t>
  </si>
  <si>
    <t>₹99,279.49</t>
  </si>
  <si>
    <t xml:space="preserve"> P10888 </t>
  </si>
  <si>
    <t>19-May-2025</t>
  </si>
  <si>
    <t>174</t>
  </si>
  <si>
    <t>P10889</t>
  </si>
  <si>
    <t>01-Aug-1983</t>
  </si>
  <si>
    <t>16/11/2025</t>
  </si>
  <si>
    <t>P10890</t>
  </si>
  <si>
    <t>P10891</t>
  </si>
  <si>
    <t>01-10-2023</t>
  </si>
  <si>
    <t>P10892</t>
  </si>
  <si>
    <t>08/12/2023</t>
  </si>
  <si>
    <t>₹138,961.76</t>
  </si>
  <si>
    <t>P10893</t>
  </si>
  <si>
    <t>1987/04/11</t>
  </si>
  <si>
    <t>07-15-2023</t>
  </si>
  <si>
    <t>₹189,560.22</t>
  </si>
  <si>
    <t>P10894</t>
  </si>
  <si>
    <t>09-Jul-1998</t>
  </si>
  <si>
    <t>P10895</t>
  </si>
  <si>
    <t>25-Oct-2023</t>
  </si>
  <si>
    <t>P10896</t>
  </si>
  <si>
    <t>03-26-1985</t>
  </si>
  <si>
    <t>05-05-2024</t>
  </si>
  <si>
    <t>P10897</t>
  </si>
  <si>
    <t>18-Nov-2023</t>
  </si>
  <si>
    <t>P10898</t>
  </si>
  <si>
    <t>P10899</t>
  </si>
  <si>
    <t>P10900</t>
  </si>
  <si>
    <t>04-Nov-2023</t>
  </si>
  <si>
    <t>P10901</t>
  </si>
  <si>
    <t>Meera Kumar</t>
  </si>
  <si>
    <t>24/09/1999</t>
  </si>
  <si>
    <t>P10902</t>
  </si>
  <si>
    <t>16-Jan-1999</t>
  </si>
  <si>
    <t>₹199,127.82</t>
  </si>
  <si>
    <t>P10903</t>
  </si>
  <si>
    <t>2024/11/24</t>
  </si>
  <si>
    <t>P10904</t>
  </si>
  <si>
    <t>2023/07/28</t>
  </si>
  <si>
    <t>P10905</t>
  </si>
  <si>
    <t>P10906</t>
  </si>
  <si>
    <t>2024/03/26</t>
  </si>
  <si>
    <t>P10907</t>
  </si>
  <si>
    <t>P10908</t>
  </si>
  <si>
    <t>P10909</t>
  </si>
  <si>
    <t>₹106,091.72</t>
  </si>
  <si>
    <t>P10910</t>
  </si>
  <si>
    <t xml:space="preserve"> Rohan Patel </t>
  </si>
  <si>
    <t>08/07/1957</t>
  </si>
  <si>
    <t xml:space="preserve"> P10911 </t>
  </si>
  <si>
    <t>P10912</t>
  </si>
  <si>
    <t>20/01/2024</t>
  </si>
  <si>
    <t>P10913</t>
  </si>
  <si>
    <t>P10914</t>
  </si>
  <si>
    <t>09-21-2023</t>
  </si>
  <si>
    <t>P10915</t>
  </si>
  <si>
    <t>2024/07/08</t>
  </si>
  <si>
    <t>P10916</t>
  </si>
  <si>
    <t>P10917</t>
  </si>
  <si>
    <t>2025/03/06</t>
  </si>
  <si>
    <t>P10918</t>
  </si>
  <si>
    <t>02-17-2024</t>
  </si>
  <si>
    <t>02-27-2024</t>
  </si>
  <si>
    <t>P10919</t>
  </si>
  <si>
    <t>23-Feb-2024</t>
  </si>
  <si>
    <t>p10920</t>
  </si>
  <si>
    <t>P10921</t>
  </si>
  <si>
    <t>03/07/2024</t>
  </si>
  <si>
    <t>P10922</t>
  </si>
  <si>
    <t>23/05/1963</t>
  </si>
  <si>
    <t>29/02/2024</t>
  </si>
  <si>
    <t>P10923</t>
  </si>
  <si>
    <t>2025/07/05</t>
  </si>
  <si>
    <t>P10924</t>
  </si>
  <si>
    <t>2025/03/07</t>
  </si>
  <si>
    <t>P10925</t>
  </si>
  <si>
    <t>25/07/1983</t>
  </si>
  <si>
    <t>P10926</t>
  </si>
  <si>
    <t>P10927</t>
  </si>
  <si>
    <t>12/07/2024</t>
  </si>
  <si>
    <t>P10928</t>
  </si>
  <si>
    <t>₹156,442.59</t>
  </si>
  <si>
    <t xml:space="preserve"> P10929 </t>
  </si>
  <si>
    <t>09-24-2023</t>
  </si>
  <si>
    <t>P10930</t>
  </si>
  <si>
    <t>2025/07/15</t>
  </si>
  <si>
    <t>₹113,547.63</t>
  </si>
  <si>
    <t>P10931</t>
  </si>
  <si>
    <t>P10932</t>
  </si>
  <si>
    <t>03-08-2023</t>
  </si>
  <si>
    <t>P10933</t>
  </si>
  <si>
    <t>08-Nov-1980</t>
  </si>
  <si>
    <t>P10934</t>
  </si>
  <si>
    <t>2023/12/10</t>
  </si>
  <si>
    <t>P10935</t>
  </si>
  <si>
    <t>09-25-1969</t>
  </si>
  <si>
    <t>226</t>
  </si>
  <si>
    <t>P10936</t>
  </si>
  <si>
    <t>1982/06/05</t>
  </si>
  <si>
    <t>P10937</t>
  </si>
  <si>
    <t>P10938</t>
  </si>
  <si>
    <t xml:space="preserve"> P10939 </t>
  </si>
  <si>
    <t>Diya Sharma</t>
  </si>
  <si>
    <t>P10940</t>
  </si>
  <si>
    <t>P10941</t>
  </si>
  <si>
    <t>P10942</t>
  </si>
  <si>
    <t xml:space="preserve"> Sneha Singh </t>
  </si>
  <si>
    <t>10-20-1994</t>
  </si>
  <si>
    <t>P10943</t>
  </si>
  <si>
    <t>2024/06/09</t>
  </si>
  <si>
    <t>P10944</t>
  </si>
  <si>
    <t>1990/01/27</t>
  </si>
  <si>
    <t>P10945</t>
  </si>
  <si>
    <t>15/08/2023</t>
  </si>
  <si>
    <t>P10946</t>
  </si>
  <si>
    <t>05/06/1980</t>
  </si>
  <si>
    <t>P10947</t>
  </si>
  <si>
    <t>P10948</t>
  </si>
  <si>
    <t>27/04/1975</t>
  </si>
  <si>
    <t>P10949</t>
  </si>
  <si>
    <t>02-22-2024</t>
  </si>
  <si>
    <t xml:space="preserve"> Gynecology </t>
  </si>
  <si>
    <t>P10950</t>
  </si>
  <si>
    <t>Kiran Naidu</t>
  </si>
  <si>
    <t xml:space="preserve"> P10951 </t>
  </si>
  <si>
    <t>02-26-2023</t>
  </si>
  <si>
    <t>P10952</t>
  </si>
  <si>
    <t>P10953</t>
  </si>
  <si>
    <t>P10954</t>
  </si>
  <si>
    <t>15/10/1973</t>
  </si>
  <si>
    <t>P10955</t>
  </si>
  <si>
    <t>P10956</t>
  </si>
  <si>
    <t>P10957</t>
  </si>
  <si>
    <t>P10958</t>
  </si>
  <si>
    <t>P10959</t>
  </si>
  <si>
    <t>20/09/2023</t>
  </si>
  <si>
    <t>25-Sep-2023</t>
  </si>
  <si>
    <t>P10960</t>
  </si>
  <si>
    <t>18/05/2023</t>
  </si>
  <si>
    <t>P10961</t>
  </si>
  <si>
    <t>P10962</t>
  </si>
  <si>
    <t>05-21-1978</t>
  </si>
  <si>
    <t>P10963</t>
  </si>
  <si>
    <t>1963/08/27</t>
  </si>
  <si>
    <t>P10964</t>
  </si>
  <si>
    <t>P10965</t>
  </si>
  <si>
    <t xml:space="preserve"> Nisha Verma </t>
  </si>
  <si>
    <t>16-Aug-2023</t>
  </si>
  <si>
    <t>P10966</t>
  </si>
  <si>
    <t>P10967</t>
  </si>
  <si>
    <t>P10968</t>
  </si>
  <si>
    <t>2004/02/16</t>
  </si>
  <si>
    <t>29/09/2024</t>
  </si>
  <si>
    <t>P10969</t>
  </si>
  <si>
    <t>P10970</t>
  </si>
  <si>
    <t>P10971</t>
  </si>
  <si>
    <t>Neha Naidu</t>
  </si>
  <si>
    <t>P10972</t>
  </si>
  <si>
    <t>1953/08/19</t>
  </si>
  <si>
    <t>08-Sep-2025</t>
  </si>
  <si>
    <t>P10973</t>
  </si>
  <si>
    <t>P10974</t>
  </si>
  <si>
    <t>25/08/1953</t>
  </si>
  <si>
    <t>P10975</t>
  </si>
  <si>
    <t>04-22-1995</t>
  </si>
  <si>
    <t>18-Jan-2023</t>
  </si>
  <si>
    <t>P10976</t>
  </si>
  <si>
    <t>P10977</t>
  </si>
  <si>
    <t>P10978</t>
  </si>
  <si>
    <t>2023/08/20</t>
  </si>
  <si>
    <t>P10979</t>
  </si>
  <si>
    <t>07-13-2024</t>
  </si>
  <si>
    <t>P10980</t>
  </si>
  <si>
    <t>07/04/2009</t>
  </si>
  <si>
    <t>P10981</t>
  </si>
  <si>
    <t>2023/08/21</t>
  </si>
  <si>
    <t>38</t>
  </si>
  <si>
    <t>P10982</t>
  </si>
  <si>
    <t>1987/02/11</t>
  </si>
  <si>
    <t>31/01/2025</t>
  </si>
  <si>
    <t>P10983</t>
  </si>
  <si>
    <t>P10984</t>
  </si>
  <si>
    <t>07-25-1971</t>
  </si>
  <si>
    <t>2024/09/21</t>
  </si>
  <si>
    <t>P10985</t>
  </si>
  <si>
    <t>2024/08/18</t>
  </si>
  <si>
    <t>₹93,076.92</t>
  </si>
  <si>
    <t>P10986</t>
  </si>
  <si>
    <t>P10987</t>
  </si>
  <si>
    <t>P10988</t>
  </si>
  <si>
    <t>P10989</t>
  </si>
  <si>
    <t>₹45,693.08</t>
  </si>
  <si>
    <t>P10990</t>
  </si>
  <si>
    <t>P10991</t>
  </si>
  <si>
    <t>18/04/2023</t>
  </si>
  <si>
    <t>P10992</t>
  </si>
  <si>
    <t>Rohan Mishra</t>
  </si>
  <si>
    <t>P10993</t>
  </si>
  <si>
    <t>01-30-2025</t>
  </si>
  <si>
    <t>P10994</t>
  </si>
  <si>
    <t>11/06/2023</t>
  </si>
  <si>
    <t>217</t>
  </si>
  <si>
    <t>P10995</t>
  </si>
  <si>
    <t>09-27-1955</t>
  </si>
  <si>
    <t>P10996</t>
  </si>
  <si>
    <t>12-Apr-1979</t>
  </si>
  <si>
    <t>05-10-2025</t>
  </si>
  <si>
    <t>₹57,431.41</t>
  </si>
  <si>
    <t>P10997</t>
  </si>
  <si>
    <t>P10998</t>
  </si>
  <si>
    <t>P10999</t>
  </si>
  <si>
    <t>₹147,571.92</t>
  </si>
  <si>
    <t>P11000</t>
  </si>
  <si>
    <t>₹28,823.26</t>
  </si>
  <si>
    <t>P11001</t>
  </si>
  <si>
    <t>P11002</t>
  </si>
  <si>
    <t>03-07-2004</t>
  </si>
  <si>
    <t>P11003</t>
  </si>
  <si>
    <t>09-27-1984</t>
  </si>
  <si>
    <t>22/03/2025</t>
  </si>
  <si>
    <t>P11004</t>
  </si>
  <si>
    <t>P11005</t>
  </si>
  <si>
    <t>P11006</t>
  </si>
  <si>
    <t>16/06/1967</t>
  </si>
  <si>
    <t>19-Sep-2023</t>
  </si>
  <si>
    <t>P11007</t>
  </si>
  <si>
    <t>1950/07/01</t>
  </si>
  <si>
    <t>P11008</t>
  </si>
  <si>
    <t>p11009</t>
  </si>
  <si>
    <t>96</t>
  </si>
  <si>
    <t>P11010</t>
  </si>
  <si>
    <t>P11011</t>
  </si>
  <si>
    <t>03-29-2024</t>
  </si>
  <si>
    <t>P11012</t>
  </si>
  <si>
    <t>26/09/2025</t>
  </si>
  <si>
    <t>P11013</t>
  </si>
  <si>
    <t>2025/07/07</t>
  </si>
  <si>
    <t>P11014</t>
  </si>
  <si>
    <t>P11015</t>
  </si>
  <si>
    <t>25/01/1989</t>
  </si>
  <si>
    <t>P11016</t>
  </si>
  <si>
    <t>p11017</t>
  </si>
  <si>
    <t>Ananya Mehta</t>
  </si>
  <si>
    <t>14/01/2024</t>
  </si>
  <si>
    <t>P11018</t>
  </si>
  <si>
    <t>P11019</t>
  </si>
  <si>
    <t>Kiran Mishra</t>
  </si>
  <si>
    <t>P11020</t>
  </si>
  <si>
    <t>2008/10/07</t>
  </si>
  <si>
    <t>70</t>
  </si>
  <si>
    <t>P11021</t>
  </si>
  <si>
    <t>P11022</t>
  </si>
  <si>
    <t>04-03-1983</t>
  </si>
  <si>
    <t>01-02-2024</t>
  </si>
  <si>
    <t>P11023</t>
  </si>
  <si>
    <t>₹239,356.28</t>
  </si>
  <si>
    <t>P11024</t>
  </si>
  <si>
    <t>P11025</t>
  </si>
  <si>
    <t>180</t>
  </si>
  <si>
    <t>P11026</t>
  </si>
  <si>
    <t>P11027</t>
  </si>
  <si>
    <t xml:space="preserve"> P11028 </t>
  </si>
  <si>
    <t>106</t>
  </si>
  <si>
    <t>P11029</t>
  </si>
  <si>
    <t>04/07/2023</t>
  </si>
  <si>
    <t>P11030</t>
  </si>
  <si>
    <t>08-27-2023</t>
  </si>
  <si>
    <t>P11031</t>
  </si>
  <si>
    <t>P11032</t>
  </si>
  <si>
    <t>05-Aug-2024</t>
  </si>
  <si>
    <t>P11033</t>
  </si>
  <si>
    <t>11-05-2024</t>
  </si>
  <si>
    <t>P11034</t>
  </si>
  <si>
    <t>07-04-1979</t>
  </si>
  <si>
    <t>P11035</t>
  </si>
  <si>
    <t>26-Nov-2009</t>
  </si>
  <si>
    <t>26-Mar-2025</t>
  </si>
  <si>
    <t>P11036</t>
  </si>
  <si>
    <t xml:space="preserve"> Rohan Mehta </t>
  </si>
  <si>
    <t>P11037</t>
  </si>
  <si>
    <t>2025/04/13</t>
  </si>
  <si>
    <t>P11038</t>
  </si>
  <si>
    <t>16/08/1981</t>
  </si>
  <si>
    <t>94</t>
  </si>
  <si>
    <t xml:space="preserve"> P11039 </t>
  </si>
  <si>
    <t>21/11/2024</t>
  </si>
  <si>
    <t>P11040</t>
  </si>
  <si>
    <t>04-25-1993</t>
  </si>
  <si>
    <t>21/04/2024</t>
  </si>
  <si>
    <t>P11041</t>
  </si>
  <si>
    <t xml:space="preserve"> Riya Rao </t>
  </si>
  <si>
    <t>P11042</t>
  </si>
  <si>
    <t xml:space="preserve"> Pooja Verma </t>
  </si>
  <si>
    <t>P11043</t>
  </si>
  <si>
    <t>07-18-2025</t>
  </si>
  <si>
    <t>P11044</t>
  </si>
  <si>
    <t>P11045</t>
  </si>
  <si>
    <t>P11046</t>
  </si>
  <si>
    <t>P11047</t>
  </si>
  <si>
    <t>P11048</t>
  </si>
  <si>
    <t>Neha Das</t>
  </si>
  <si>
    <t>04-08-2025</t>
  </si>
  <si>
    <t>₹74,700.88</t>
  </si>
  <si>
    <t xml:space="preserve"> P11049 </t>
  </si>
  <si>
    <t xml:space="preserve"> Sneha Joshi </t>
  </si>
  <si>
    <t>09-11-2003</t>
  </si>
  <si>
    <t>P11050</t>
  </si>
  <si>
    <t>01/06/1966</t>
  </si>
  <si>
    <t>13-Jun-2025</t>
  </si>
  <si>
    <t>P11051</t>
  </si>
  <si>
    <t>P11052</t>
  </si>
  <si>
    <t>P11053</t>
  </si>
  <si>
    <t>P11054</t>
  </si>
  <si>
    <t>10-23-1996</t>
  </si>
  <si>
    <t>2024/03/12</t>
  </si>
  <si>
    <t>P11055</t>
  </si>
  <si>
    <t>2008/02/12</t>
  </si>
  <si>
    <t>P11056</t>
  </si>
  <si>
    <t>P11057</t>
  </si>
  <si>
    <t>P11058</t>
  </si>
  <si>
    <t>10-30-2025</t>
  </si>
  <si>
    <t>P11059</t>
  </si>
  <si>
    <t>P11060</t>
  </si>
  <si>
    <t>P11061</t>
  </si>
  <si>
    <t xml:space="preserve"> Aarav Rao </t>
  </si>
  <si>
    <t>02/05/2000</t>
  </si>
  <si>
    <t>P11062</t>
  </si>
  <si>
    <t>20-Nov-2025</t>
  </si>
  <si>
    <t>29-Nov-2025</t>
  </si>
  <si>
    <t>P11063</t>
  </si>
  <si>
    <t>121</t>
  </si>
  <si>
    <t>P11064</t>
  </si>
  <si>
    <t>P11065</t>
  </si>
  <si>
    <t>P11066</t>
  </si>
  <si>
    <t>₹76,593.93</t>
  </si>
  <si>
    <t>P11067</t>
  </si>
  <si>
    <t>Kavya Naidu</t>
  </si>
  <si>
    <t>P11068</t>
  </si>
  <si>
    <t>P11069</t>
  </si>
  <si>
    <t>P11070</t>
  </si>
  <si>
    <t>01/04/2023</t>
  </si>
  <si>
    <t xml:space="preserve"> P11071 </t>
  </si>
  <si>
    <t>08/07/2023</t>
  </si>
  <si>
    <t>P11072</t>
  </si>
  <si>
    <t>P11073</t>
  </si>
  <si>
    <t>₹172,388.67</t>
  </si>
  <si>
    <t xml:space="preserve"> P11074 </t>
  </si>
  <si>
    <t>18/03/2024</t>
  </si>
  <si>
    <t>P11075</t>
  </si>
  <si>
    <t>P11076</t>
  </si>
  <si>
    <t>P11077</t>
  </si>
  <si>
    <t>P11078</t>
  </si>
  <si>
    <t>23-Jun-1971</t>
  </si>
  <si>
    <t>153</t>
  </si>
  <si>
    <t>P11079</t>
  </si>
  <si>
    <t>04-27-2025</t>
  </si>
  <si>
    <t>73</t>
  </si>
  <si>
    <t>P11080</t>
  </si>
  <si>
    <t>P11081</t>
  </si>
  <si>
    <t>P11082</t>
  </si>
  <si>
    <t>Ananya Das</t>
  </si>
  <si>
    <t>12-Aug-2025</t>
  </si>
  <si>
    <t>P11083</t>
  </si>
  <si>
    <t>₹214,467.64</t>
  </si>
  <si>
    <t>P11084</t>
  </si>
  <si>
    <t>P11085</t>
  </si>
  <si>
    <t>2023/09/05</t>
  </si>
  <si>
    <t>P11086</t>
  </si>
  <si>
    <t>09-15-2025</t>
  </si>
  <si>
    <t>P11087</t>
  </si>
  <si>
    <t>₹227,864.72</t>
  </si>
  <si>
    <t>P11088</t>
  </si>
  <si>
    <t>12-03-2025</t>
  </si>
  <si>
    <t>P11089</t>
  </si>
  <si>
    <t>P11090</t>
  </si>
  <si>
    <t>1977/03/13</t>
  </si>
  <si>
    <t>62</t>
  </si>
  <si>
    <t>P11091</t>
  </si>
  <si>
    <t>1997/08/12</t>
  </si>
  <si>
    <t>08-Sep-2023</t>
  </si>
  <si>
    <t>209</t>
  </si>
  <si>
    <t>p11092</t>
  </si>
  <si>
    <t xml:space="preserve"> P11093 </t>
  </si>
  <si>
    <t>07-Sep-2006</t>
  </si>
  <si>
    <t>P11094</t>
  </si>
  <si>
    <t>P11095</t>
  </si>
  <si>
    <t>47</t>
  </si>
  <si>
    <t>P11096</t>
  </si>
  <si>
    <t>2024/04/12</t>
  </si>
  <si>
    <t>P11097</t>
  </si>
  <si>
    <t>1986/11/14</t>
  </si>
  <si>
    <t>P11098</t>
  </si>
  <si>
    <t>08/07/1992</t>
  </si>
  <si>
    <t>P11099</t>
  </si>
  <si>
    <t>07/08/1997</t>
  </si>
  <si>
    <t>P11100</t>
  </si>
  <si>
    <t>P11101</t>
  </si>
  <si>
    <t>P11102</t>
  </si>
  <si>
    <t>1969/04/12</t>
  </si>
  <si>
    <t>P11103</t>
  </si>
  <si>
    <t>11/09/2023</t>
  </si>
  <si>
    <t>P11104</t>
  </si>
  <si>
    <t>103</t>
  </si>
  <si>
    <t>P11105</t>
  </si>
  <si>
    <t>02-Sep-2023</t>
  </si>
  <si>
    <t>₹219,579.08</t>
  </si>
  <si>
    <t>P11106</t>
  </si>
  <si>
    <t>P11107</t>
  </si>
  <si>
    <t>P11108</t>
  </si>
  <si>
    <t>P11109</t>
  </si>
  <si>
    <t>02/09/2005</t>
  </si>
  <si>
    <t>13/08/2024</t>
  </si>
  <si>
    <t>P11110</t>
  </si>
  <si>
    <t>20/05/2025</t>
  </si>
  <si>
    <t>₹5,359.83</t>
  </si>
  <si>
    <t>P11111</t>
  </si>
  <si>
    <t>05-May-1955</t>
  </si>
  <si>
    <t>02-02-2023</t>
  </si>
  <si>
    <t>P11112</t>
  </si>
  <si>
    <t>10-01-1970</t>
  </si>
  <si>
    <t>16/10/2023</t>
  </si>
  <si>
    <t>P11113</t>
  </si>
  <si>
    <t>P11114</t>
  </si>
  <si>
    <t>2023/04/26</t>
  </si>
  <si>
    <t>P11115</t>
  </si>
  <si>
    <t>08-Apr-2024</t>
  </si>
  <si>
    <t>₹215,874.60</t>
  </si>
  <si>
    <t>P11116</t>
  </si>
  <si>
    <t>P11117</t>
  </si>
  <si>
    <t>05-Feb-2024</t>
  </si>
  <si>
    <t>P11118</t>
  </si>
  <si>
    <t>P11119</t>
  </si>
  <si>
    <t>₹56,917.26</t>
  </si>
  <si>
    <t>P11120</t>
  </si>
  <si>
    <t>1956/02/22</t>
  </si>
  <si>
    <t xml:space="preserve"> P11121 </t>
  </si>
  <si>
    <t>08-17-1955</t>
  </si>
  <si>
    <t>P11122</t>
  </si>
  <si>
    <t>02-28-2024</t>
  </si>
  <si>
    <t>03/03/2024</t>
  </si>
  <si>
    <t>P11123</t>
  </si>
  <si>
    <t>26/03/1957</t>
  </si>
  <si>
    <t>2023/09/22</t>
  </si>
  <si>
    <t>107</t>
  </si>
  <si>
    <t>P11124</t>
  </si>
  <si>
    <t>22-Dec-2024</t>
  </si>
  <si>
    <t>P11125</t>
  </si>
  <si>
    <t>Aarav Rao</t>
  </si>
  <si>
    <t>08/12/1995</t>
  </si>
  <si>
    <t>97</t>
  </si>
  <si>
    <t>P11126</t>
  </si>
  <si>
    <t>11/06/2025</t>
  </si>
  <si>
    <t>P11127</t>
  </si>
  <si>
    <t>13/10/2025</t>
  </si>
  <si>
    <t>P11128</t>
  </si>
  <si>
    <t>P11129</t>
  </si>
  <si>
    <t>15-Jan-2025</t>
  </si>
  <si>
    <t>₹224,211.77</t>
  </si>
  <si>
    <t>P11130</t>
  </si>
  <si>
    <t>P11131</t>
  </si>
  <si>
    <t xml:space="preserve"> Kavya Naidu </t>
  </si>
  <si>
    <t>05-16-1967</t>
  </si>
  <si>
    <t>P11132</t>
  </si>
  <si>
    <t>21/06/2005</t>
  </si>
  <si>
    <t>15/03/2023</t>
  </si>
  <si>
    <t>P11133</t>
  </si>
  <si>
    <t>1973/04/18</t>
  </si>
  <si>
    <t>P11134</t>
  </si>
  <si>
    <t>2003/01/11</t>
  </si>
  <si>
    <t>31-Jul-2023</t>
  </si>
  <si>
    <t>₹59,539.09</t>
  </si>
  <si>
    <t>P11135</t>
  </si>
  <si>
    <t>P11136</t>
  </si>
  <si>
    <t xml:space="preserve"> P11137 </t>
  </si>
  <si>
    <t>P11138</t>
  </si>
  <si>
    <t>20-Apr-2025</t>
  </si>
  <si>
    <t>140</t>
  </si>
  <si>
    <t xml:space="preserve"> P11139 </t>
  </si>
  <si>
    <t>11-01-1994</t>
  </si>
  <si>
    <t>08-19-2024</t>
  </si>
  <si>
    <t>P11140</t>
  </si>
  <si>
    <t>P11141</t>
  </si>
  <si>
    <t>03-08-2002</t>
  </si>
  <si>
    <t>P11142</t>
  </si>
  <si>
    <t>18-Nov-1955</t>
  </si>
  <si>
    <t>P11143</t>
  </si>
  <si>
    <t>12-05-2010</t>
  </si>
  <si>
    <t>P11144</t>
  </si>
  <si>
    <t>11-20-2024</t>
  </si>
  <si>
    <t xml:space="preserve"> P11145 </t>
  </si>
  <si>
    <t>1982/10/05</t>
  </si>
  <si>
    <t>06-Jun-2024</t>
  </si>
  <si>
    <t>₹9,123.64</t>
  </si>
  <si>
    <t>P11146</t>
  </si>
  <si>
    <t>10-Jul-2024</t>
  </si>
  <si>
    <t>P11147</t>
  </si>
  <si>
    <t>08-19-2023</t>
  </si>
  <si>
    <t>₹165,600.28</t>
  </si>
  <si>
    <t>P11148</t>
  </si>
  <si>
    <t>10/02/1962</t>
  </si>
  <si>
    <t>P11149</t>
  </si>
  <si>
    <t>P11150</t>
  </si>
  <si>
    <t>P11151</t>
  </si>
  <si>
    <t>10-02-1981</t>
  </si>
  <si>
    <t>15-Jan-2024</t>
  </si>
  <si>
    <t>P11152</t>
  </si>
  <si>
    <t>11-15-2025</t>
  </si>
  <si>
    <t>P11153</t>
  </si>
  <si>
    <t>P11154</t>
  </si>
  <si>
    <t>2004/09/19</t>
  </si>
  <si>
    <t>234</t>
  </si>
  <si>
    <t xml:space="preserve"> P11155 </t>
  </si>
  <si>
    <t>07-08-2024</t>
  </si>
  <si>
    <t>P11156</t>
  </si>
  <si>
    <t>71</t>
  </si>
  <si>
    <t>P11157</t>
  </si>
  <si>
    <t>22/07/2025</t>
  </si>
  <si>
    <t>26/07/2025</t>
  </si>
  <si>
    <t>P11158</t>
  </si>
  <si>
    <t>P11159</t>
  </si>
  <si>
    <t>P11160</t>
  </si>
  <si>
    <t>11-15-2023</t>
  </si>
  <si>
    <t>P11161</t>
  </si>
  <si>
    <t>P11162</t>
  </si>
  <si>
    <t>10-01-1977</t>
  </si>
  <si>
    <t xml:space="preserve"> P11163 </t>
  </si>
  <si>
    <t>P11164</t>
  </si>
  <si>
    <t>P11165</t>
  </si>
  <si>
    <t xml:space="preserve"> P11166 </t>
  </si>
  <si>
    <t>28-Apr-2023</t>
  </si>
  <si>
    <t>2023/05/10</t>
  </si>
  <si>
    <t>P11167</t>
  </si>
  <si>
    <t>P11168</t>
  </si>
  <si>
    <t>P11169</t>
  </si>
  <si>
    <t>P11170</t>
  </si>
  <si>
    <t>P11171</t>
  </si>
  <si>
    <t>₹78,456.50</t>
  </si>
  <si>
    <t>P11172</t>
  </si>
  <si>
    <t>10-19-1976</t>
  </si>
  <si>
    <t>P11173</t>
  </si>
  <si>
    <t>P11174</t>
  </si>
  <si>
    <t>P11175</t>
  </si>
  <si>
    <t>P11176</t>
  </si>
  <si>
    <t>P11177</t>
  </si>
  <si>
    <t>19/10/2025</t>
  </si>
  <si>
    <t>2025/10/21</t>
  </si>
  <si>
    <t>P11178</t>
  </si>
  <si>
    <t>P11179</t>
  </si>
  <si>
    <t>04/06/1986</t>
  </si>
  <si>
    <t>12/03/2025</t>
  </si>
  <si>
    <t>P11180</t>
  </si>
  <si>
    <t>2023/01/26</t>
  </si>
  <si>
    <t>P11181</t>
  </si>
  <si>
    <t xml:space="preserve"> Arjun Das </t>
  </si>
  <si>
    <t>06-May-1991</t>
  </si>
  <si>
    <t>07-07-2024</t>
  </si>
  <si>
    <t>P11182</t>
  </si>
  <si>
    <t>09-11-2024</t>
  </si>
  <si>
    <t>P11183</t>
  </si>
  <si>
    <t>P11184</t>
  </si>
  <si>
    <t>1990/04/25</t>
  </si>
  <si>
    <t>P11185</t>
  </si>
  <si>
    <t>P11186</t>
  </si>
  <si>
    <t>12-Jul-1961</t>
  </si>
  <si>
    <t>p11187</t>
  </si>
  <si>
    <t>14-Nov-1985</t>
  </si>
  <si>
    <t>11-22-2025</t>
  </si>
  <si>
    <t>P11188</t>
  </si>
  <si>
    <t>08-28-2002</t>
  </si>
  <si>
    <t>23-Jan-2023</t>
  </si>
  <si>
    <t>p11189</t>
  </si>
  <si>
    <t>P11190</t>
  </si>
  <si>
    <t>25-Jul-1964</t>
  </si>
  <si>
    <t>30/12/2024</t>
  </si>
  <si>
    <t>P11191</t>
  </si>
  <si>
    <t>05-27-2023</t>
  </si>
  <si>
    <t>P11192</t>
  </si>
  <si>
    <t>10-Nov-2025</t>
  </si>
  <si>
    <t>P11193</t>
  </si>
  <si>
    <t>P11194</t>
  </si>
  <si>
    <t>P11195</t>
  </si>
  <si>
    <t>26/07/1981</t>
  </si>
  <si>
    <t>06-24-2023</t>
  </si>
  <si>
    <t>P11196</t>
  </si>
  <si>
    <t>₹103,947.58</t>
  </si>
  <si>
    <t>P11197</t>
  </si>
  <si>
    <t>04-19-1989</t>
  </si>
  <si>
    <t>P11198</t>
  </si>
  <si>
    <t>P11199</t>
  </si>
  <si>
    <t>₹195,457.44</t>
  </si>
  <si>
    <t xml:space="preserve"> P11200 </t>
  </si>
  <si>
    <t>p11201</t>
  </si>
  <si>
    <t>01-15-1964</t>
  </si>
  <si>
    <t>05-15-2024</t>
  </si>
  <si>
    <t>P11202</t>
  </si>
  <si>
    <t>₹232,450.09</t>
  </si>
  <si>
    <t>P11203</t>
  </si>
  <si>
    <t>09/07/2024</t>
  </si>
  <si>
    <t>17/07/2024</t>
  </si>
  <si>
    <t>125</t>
  </si>
  <si>
    <t>P11204</t>
  </si>
  <si>
    <t>1990/03/01</t>
  </si>
  <si>
    <t>P11205</t>
  </si>
  <si>
    <t>P11206</t>
  </si>
  <si>
    <t>P11207</t>
  </si>
  <si>
    <t>P11208</t>
  </si>
  <si>
    <t>P11209</t>
  </si>
  <si>
    <t>P11210</t>
  </si>
  <si>
    <t>P11211</t>
  </si>
  <si>
    <t>2023/10/25</t>
  </si>
  <si>
    <t>P11212</t>
  </si>
  <si>
    <t>26-Sep-2023</t>
  </si>
  <si>
    <t>P11213</t>
  </si>
  <si>
    <t>P11214</t>
  </si>
  <si>
    <t>P11215</t>
  </si>
  <si>
    <t>2023/11/24</t>
  </si>
  <si>
    <t>P11216</t>
  </si>
  <si>
    <t>01-05-1999</t>
  </si>
  <si>
    <t>P11217</t>
  </si>
  <si>
    <t>1982/11/18</t>
  </si>
  <si>
    <t>P11218</t>
  </si>
  <si>
    <t>P11219</t>
  </si>
  <si>
    <t>₹80,379.70</t>
  </si>
  <si>
    <t>P11220</t>
  </si>
  <si>
    <t>P11221</t>
  </si>
  <si>
    <t>P11222</t>
  </si>
  <si>
    <t>02/01/2023</t>
  </si>
  <si>
    <t>P11223</t>
  </si>
  <si>
    <t>26/12/2005</t>
  </si>
  <si>
    <t>P11224</t>
  </si>
  <si>
    <t>27/07/2025</t>
  </si>
  <si>
    <t>P11225</t>
  </si>
  <si>
    <t>P11226</t>
  </si>
  <si>
    <t>P11227</t>
  </si>
  <si>
    <t>P11228</t>
  </si>
  <si>
    <t>P11229</t>
  </si>
  <si>
    <t>2023/02/26</t>
  </si>
  <si>
    <t>P11230</t>
  </si>
  <si>
    <t>159</t>
  </si>
  <si>
    <t>P11231</t>
  </si>
  <si>
    <t>05-29-2025</t>
  </si>
  <si>
    <t>P11232</t>
  </si>
  <si>
    <t>P11233</t>
  </si>
  <si>
    <t>P11234</t>
  </si>
  <si>
    <t>01-26-2025</t>
  </si>
  <si>
    <t>P11235</t>
  </si>
  <si>
    <t>1998/08/16</t>
  </si>
  <si>
    <t>P11236</t>
  </si>
  <si>
    <t xml:space="preserve"> Diya Gupta </t>
  </si>
  <si>
    <t>P11237</t>
  </si>
  <si>
    <t>P11238</t>
  </si>
  <si>
    <t>P11239</t>
  </si>
  <si>
    <t>2024/10/16</t>
  </si>
  <si>
    <t>₹188,275.94</t>
  </si>
  <si>
    <t>P11240</t>
  </si>
  <si>
    <t>₹47,993.10</t>
  </si>
  <si>
    <t>P11241</t>
  </si>
  <si>
    <t>P11242</t>
  </si>
  <si>
    <t>01-24-2025</t>
  </si>
  <si>
    <t>P11243</t>
  </si>
  <si>
    <t>26-Jan-2025</t>
  </si>
  <si>
    <t>P11244</t>
  </si>
  <si>
    <t>P11245</t>
  </si>
  <si>
    <t>P11246</t>
  </si>
  <si>
    <t>1955/09/02</t>
  </si>
  <si>
    <t>P11247</t>
  </si>
  <si>
    <t>11-10-1964</t>
  </si>
  <si>
    <t>13/07/2024</t>
  </si>
  <si>
    <t>2024/07/15</t>
  </si>
  <si>
    <t>P11248</t>
  </si>
  <si>
    <t>1960/01/03</t>
  </si>
  <si>
    <t>2025/02/28</t>
  </si>
  <si>
    <t>07-Mar-2025</t>
  </si>
  <si>
    <t xml:space="preserve"> P11249 </t>
  </si>
  <si>
    <t>P11250</t>
  </si>
  <si>
    <t>09-24-2024</t>
  </si>
  <si>
    <t>P11251</t>
  </si>
  <si>
    <t>50</t>
  </si>
  <si>
    <t>P11252</t>
  </si>
  <si>
    <t>29-Mar-2023</t>
  </si>
  <si>
    <t>P11253</t>
  </si>
  <si>
    <t>P11254</t>
  </si>
  <si>
    <t>P11255</t>
  </si>
  <si>
    <t>2023/12/09</t>
  </si>
  <si>
    <t>P11256</t>
  </si>
  <si>
    <t>P11257</t>
  </si>
  <si>
    <t>06/06/2024</t>
  </si>
  <si>
    <t>₹27,200.11</t>
  </si>
  <si>
    <t>P11258</t>
  </si>
  <si>
    <t>P11259</t>
  </si>
  <si>
    <t xml:space="preserve"> P11260 </t>
  </si>
  <si>
    <t>27/03/2025</t>
  </si>
  <si>
    <t>P11261</t>
  </si>
  <si>
    <t>04-Jan-1967</t>
  </si>
  <si>
    <t>25/06/2024</t>
  </si>
  <si>
    <t>P11262</t>
  </si>
  <si>
    <t>05-May-2005</t>
  </si>
  <si>
    <t>P11263</t>
  </si>
  <si>
    <t>P11264</t>
  </si>
  <si>
    <t>1961/11/08</t>
  </si>
  <si>
    <t>P11265</t>
  </si>
  <si>
    <t>1950/07/14</t>
  </si>
  <si>
    <t xml:space="preserve"> P11266 </t>
  </si>
  <si>
    <t>07-02-1955</t>
  </si>
  <si>
    <t>P11267</t>
  </si>
  <si>
    <t>P11268</t>
  </si>
  <si>
    <t>₹176,326.09</t>
  </si>
  <si>
    <t>P11269</t>
  </si>
  <si>
    <t>₹16,279.52</t>
  </si>
  <si>
    <t>P11270</t>
  </si>
  <si>
    <t>P11271</t>
  </si>
  <si>
    <t>2024/11/10</t>
  </si>
  <si>
    <t>P11272</t>
  </si>
  <si>
    <t>P11273</t>
  </si>
  <si>
    <t>P11274</t>
  </si>
  <si>
    <t>P11275</t>
  </si>
  <si>
    <t>02-Jul-1955</t>
  </si>
  <si>
    <t>05-17-2024</t>
  </si>
  <si>
    <t>P11276</t>
  </si>
  <si>
    <t>16/07/1965</t>
  </si>
  <si>
    <t>P11277</t>
  </si>
  <si>
    <t>P11278</t>
  </si>
  <si>
    <t>45</t>
  </si>
  <si>
    <t xml:space="preserve"> P11279 </t>
  </si>
  <si>
    <t>10/03/2023</t>
  </si>
  <si>
    <t>P11280</t>
  </si>
  <si>
    <t>30-Jul-2024</t>
  </si>
  <si>
    <t>P11281</t>
  </si>
  <si>
    <t>08-20-1980</t>
  </si>
  <si>
    <t>2024/12/12</t>
  </si>
  <si>
    <t>₹234,874.27</t>
  </si>
  <si>
    <t>P11282</t>
  </si>
  <si>
    <t>P11283</t>
  </si>
  <si>
    <t>1971/02/12</t>
  </si>
  <si>
    <t>₹91,247.03</t>
  </si>
  <si>
    <t>P11284</t>
  </si>
  <si>
    <t>2025/04/26</t>
  </si>
  <si>
    <t>P11285</t>
  </si>
  <si>
    <t>09-13-2025</t>
  </si>
  <si>
    <t>P11286</t>
  </si>
  <si>
    <t>19/07/1968</t>
  </si>
  <si>
    <t>2023/01/21</t>
  </si>
  <si>
    <t>P11287</t>
  </si>
  <si>
    <t>1996/05/06</t>
  </si>
  <si>
    <t>12-12-2025</t>
  </si>
  <si>
    <t>₹209,928.74</t>
  </si>
  <si>
    <t>P11288</t>
  </si>
  <si>
    <t>18-Feb-1955</t>
  </si>
  <si>
    <t>₹214,594.52</t>
  </si>
  <si>
    <t>P11289</t>
  </si>
  <si>
    <t>04-21-1951</t>
  </si>
  <si>
    <t>P11290</t>
  </si>
  <si>
    <t>23/11/1972</t>
  </si>
  <si>
    <t>14/02/2024</t>
  </si>
  <si>
    <t>P11291</t>
  </si>
  <si>
    <t xml:space="preserve"> P11292 </t>
  </si>
  <si>
    <t>P11293</t>
  </si>
  <si>
    <t>05-Jul-2023</t>
  </si>
  <si>
    <t>171</t>
  </si>
  <si>
    <t>P11294</t>
  </si>
  <si>
    <t>1981/09/02</t>
  </si>
  <si>
    <t>P11295</t>
  </si>
  <si>
    <t>26-Jul-2023</t>
  </si>
  <si>
    <t>P11296</t>
  </si>
  <si>
    <t>P11297</t>
  </si>
  <si>
    <t>08-14-2025</t>
  </si>
  <si>
    <t xml:space="preserve"> P11298 </t>
  </si>
  <si>
    <t>P11299</t>
  </si>
  <si>
    <t>02-27-1968</t>
  </si>
  <si>
    <t>01-07-2024</t>
  </si>
  <si>
    <t xml:space="preserve"> P11300 </t>
  </si>
  <si>
    <t>Rahul Sharma</t>
  </si>
  <si>
    <t>08-21-2025</t>
  </si>
  <si>
    <t>P11301</t>
  </si>
  <si>
    <t>P11302</t>
  </si>
  <si>
    <t>P11303</t>
  </si>
  <si>
    <t>08-24-1972</t>
  </si>
  <si>
    <t>07-Sep-2024</t>
  </si>
  <si>
    <t>09-17-2024</t>
  </si>
  <si>
    <t xml:space="preserve"> P11304 </t>
  </si>
  <si>
    <t>16-Jul-1997</t>
  </si>
  <si>
    <t>P11305</t>
  </si>
  <si>
    <t>19-Sep-1999</t>
  </si>
  <si>
    <t>13-Nov-2023</t>
  </si>
  <si>
    <t>P11306</t>
  </si>
  <si>
    <t>09-Mar-2025</t>
  </si>
  <si>
    <t>P11307</t>
  </si>
  <si>
    <t>2024/07/31</t>
  </si>
  <si>
    <t>₹128,831.10</t>
  </si>
  <si>
    <t>p11308</t>
  </si>
  <si>
    <t>P11309</t>
  </si>
  <si>
    <t>2024/10/04</t>
  </si>
  <si>
    <t>P11310</t>
  </si>
  <si>
    <t>P11311</t>
  </si>
  <si>
    <t>P11312</t>
  </si>
  <si>
    <t>P11313</t>
  </si>
  <si>
    <t>16/10/2024</t>
  </si>
  <si>
    <t>01/11/2024</t>
  </si>
  <si>
    <t>P11314</t>
  </si>
  <si>
    <t>22/04/1960</t>
  </si>
  <si>
    <t>03-06-2023</t>
  </si>
  <si>
    <t>P11315</t>
  </si>
  <si>
    <t>01/03/1961</t>
  </si>
  <si>
    <t>04-Jan-2024</t>
  </si>
  <si>
    <t>P11316</t>
  </si>
  <si>
    <t>P11317</t>
  </si>
  <si>
    <t>1959/12/18</t>
  </si>
  <si>
    <t>P11318</t>
  </si>
  <si>
    <t>64</t>
  </si>
  <si>
    <t>P11319</t>
  </si>
  <si>
    <t>P11320</t>
  </si>
  <si>
    <t>P11321</t>
  </si>
  <si>
    <t>120</t>
  </si>
  <si>
    <t>P11322</t>
  </si>
  <si>
    <t>30/09/2024</t>
  </si>
  <si>
    <t>P11323</t>
  </si>
  <si>
    <t xml:space="preserve"> P11324 </t>
  </si>
  <si>
    <t>P11325</t>
  </si>
  <si>
    <t>1960/08/25</t>
  </si>
  <si>
    <t>2025/12/29</t>
  </si>
  <si>
    <t>₹238,932.65</t>
  </si>
  <si>
    <t>P11326</t>
  </si>
  <si>
    <t>1983/06/12</t>
  </si>
  <si>
    <t>P11327</t>
  </si>
  <si>
    <t>P11328</t>
  </si>
  <si>
    <t>27-Aug-1982</t>
  </si>
  <si>
    <t>P11329</t>
  </si>
  <si>
    <t>02/01/2000</t>
  </si>
  <si>
    <t>P11330</t>
  </si>
  <si>
    <t>14/11/2025</t>
  </si>
  <si>
    <t>P11331</t>
  </si>
  <si>
    <t>P11332</t>
  </si>
  <si>
    <t>08-10-2024</t>
  </si>
  <si>
    <t>P11333</t>
  </si>
  <si>
    <t>₹90,832.28</t>
  </si>
  <si>
    <t>P11334</t>
  </si>
  <si>
    <t>04-11-1999</t>
  </si>
  <si>
    <t>₹39,741.11</t>
  </si>
  <si>
    <t>P11335</t>
  </si>
  <si>
    <t>11-Oct-1966</t>
  </si>
  <si>
    <t>2024/03/22</t>
  </si>
  <si>
    <t>P11336</t>
  </si>
  <si>
    <t>03-26-1965</t>
  </si>
  <si>
    <t>10-17-2023</t>
  </si>
  <si>
    <t>P11337</t>
  </si>
  <si>
    <t>13/03/2001</t>
  </si>
  <si>
    <t>25-Nov-2025</t>
  </si>
  <si>
    <t>P11338</t>
  </si>
  <si>
    <t>12-16-2024</t>
  </si>
  <si>
    <t>P11339</t>
  </si>
  <si>
    <t>12-22-1959</t>
  </si>
  <si>
    <t>11/12/2024</t>
  </si>
  <si>
    <t>P11340</t>
  </si>
  <si>
    <t>11-Jan-2025</t>
  </si>
  <si>
    <t>P11341</t>
  </si>
  <si>
    <t>08-29-2025</t>
  </si>
  <si>
    <t>₹65,531.60</t>
  </si>
  <si>
    <t>P11342</t>
  </si>
  <si>
    <t>07-30-2024</t>
  </si>
  <si>
    <t>P11343</t>
  </si>
  <si>
    <t>P11344</t>
  </si>
  <si>
    <t>24/01/2025</t>
  </si>
  <si>
    <t>P11345</t>
  </si>
  <si>
    <t>₹186,065.62</t>
  </si>
  <si>
    <t>172</t>
  </si>
  <si>
    <t>P11346</t>
  </si>
  <si>
    <t>18-Jul-2025</t>
  </si>
  <si>
    <t>P11347</t>
  </si>
  <si>
    <t>Nisha Naidu</t>
  </si>
  <si>
    <t>2024/08/22</t>
  </si>
  <si>
    <t>197</t>
  </si>
  <si>
    <t>P11348</t>
  </si>
  <si>
    <t>P11349</t>
  </si>
  <si>
    <t>07/08/1967</t>
  </si>
  <si>
    <t>P11350</t>
  </si>
  <si>
    <t>P11351</t>
  </si>
  <si>
    <t>17/11/2023</t>
  </si>
  <si>
    <t>23/11/2023</t>
  </si>
  <si>
    <t>P11352</t>
  </si>
  <si>
    <t xml:space="preserve"> P11353 </t>
  </si>
  <si>
    <t>P11354</t>
  </si>
  <si>
    <t>25-Dec-2025</t>
  </si>
  <si>
    <t>01-09-2026</t>
  </si>
  <si>
    <t>P11355</t>
  </si>
  <si>
    <t xml:space="preserve"> P11356 </t>
  </si>
  <si>
    <t>P11357</t>
  </si>
  <si>
    <t>P11358</t>
  </si>
  <si>
    <t>07/10/1982</t>
  </si>
  <si>
    <t>P11359</t>
  </si>
  <si>
    <t>Rohan Singh</t>
  </si>
  <si>
    <t>P11360</t>
  </si>
  <si>
    <t>04-19-2025</t>
  </si>
  <si>
    <t>P11361</t>
  </si>
  <si>
    <t>P11362</t>
  </si>
  <si>
    <t>2024/09/07</t>
  </si>
  <si>
    <t>P11363</t>
  </si>
  <si>
    <t>P11364</t>
  </si>
  <si>
    <t xml:space="preserve"> Priya Joshi </t>
  </si>
  <si>
    <t>P11365</t>
  </si>
  <si>
    <t>07-Sep-2025</t>
  </si>
  <si>
    <t>16-Sep-2025</t>
  </si>
  <si>
    <t>P11366</t>
  </si>
  <si>
    <t>06/12/1958</t>
  </si>
  <si>
    <t>25-Mar-2023</t>
  </si>
  <si>
    <t>P11367</t>
  </si>
  <si>
    <t xml:space="preserve"> Diya Patel </t>
  </si>
  <si>
    <t>04-02-1964</t>
  </si>
  <si>
    <t>04-23-2025</t>
  </si>
  <si>
    <t>P11368</t>
  </si>
  <si>
    <t>04-24-2023</t>
  </si>
  <si>
    <t>P11369</t>
  </si>
  <si>
    <t xml:space="preserve"> Aarav Das </t>
  </si>
  <si>
    <t>1951/08/20</t>
  </si>
  <si>
    <t>18-Apr-2024</t>
  </si>
  <si>
    <t>P11370</t>
  </si>
  <si>
    <t xml:space="preserve"> Neha Joshi </t>
  </si>
  <si>
    <t>P11371</t>
  </si>
  <si>
    <t>P11372</t>
  </si>
  <si>
    <t>01-31-2024</t>
  </si>
  <si>
    <t>P11373</t>
  </si>
  <si>
    <t>P11374</t>
  </si>
  <si>
    <t>₹184,447.74</t>
  </si>
  <si>
    <t>P11375</t>
  </si>
  <si>
    <t xml:space="preserve"> Neha Iyer </t>
  </si>
  <si>
    <t>P11376</t>
  </si>
  <si>
    <t>24/09/2025</t>
  </si>
  <si>
    <t>P11377</t>
  </si>
  <si>
    <t>₹158,911.67</t>
  </si>
  <si>
    <t>P11378</t>
  </si>
  <si>
    <t>P11379</t>
  </si>
  <si>
    <t>10-Oct-2024</t>
  </si>
  <si>
    <t>P11380</t>
  </si>
  <si>
    <t>28-Jan-1971</t>
  </si>
  <si>
    <t>2024/06/26</t>
  </si>
  <si>
    <t>P11381</t>
  </si>
  <si>
    <t>P11382</t>
  </si>
  <si>
    <t>36</t>
  </si>
  <si>
    <t>P11383</t>
  </si>
  <si>
    <t>09-06-1991</t>
  </si>
  <si>
    <t>P11384</t>
  </si>
  <si>
    <t>P11385</t>
  </si>
  <si>
    <t>11-Nov-2008</t>
  </si>
  <si>
    <t>P11386</t>
  </si>
  <si>
    <t>08-13-2024</t>
  </si>
  <si>
    <t>P11387</t>
  </si>
  <si>
    <t>1987/02/01</t>
  </si>
  <si>
    <t>P11388</t>
  </si>
  <si>
    <t>P11389</t>
  </si>
  <si>
    <t>P11390</t>
  </si>
  <si>
    <t>P11391</t>
  </si>
  <si>
    <t>04/01/1966</t>
  </si>
  <si>
    <t>30/08/2024</t>
  </si>
  <si>
    <t>P11392</t>
  </si>
  <si>
    <t>P11393</t>
  </si>
  <si>
    <t>P11394</t>
  </si>
  <si>
    <t>P11395</t>
  </si>
  <si>
    <t>26/08/1976</t>
  </si>
  <si>
    <t>05-03-2024</t>
  </si>
  <si>
    <t>p11396</t>
  </si>
  <si>
    <t>P11397</t>
  </si>
  <si>
    <t>09-04-2025</t>
  </si>
  <si>
    <t>79</t>
  </si>
  <si>
    <t>P11398</t>
  </si>
  <si>
    <t>Aarav Das</t>
  </si>
  <si>
    <t>11/10/1975</t>
  </si>
  <si>
    <t>09-27-2024</t>
  </si>
  <si>
    <t>P11399</t>
  </si>
  <si>
    <t>05-26-2024</t>
  </si>
  <si>
    <t>P11400</t>
  </si>
  <si>
    <t>20/08/2024</t>
  </si>
  <si>
    <t>2024/09/02</t>
  </si>
  <si>
    <t>P11401</t>
  </si>
  <si>
    <t>10-11-2025</t>
  </si>
  <si>
    <t>P11402</t>
  </si>
  <si>
    <t>10-31-2025</t>
  </si>
  <si>
    <t>P11403</t>
  </si>
  <si>
    <t>P11404</t>
  </si>
  <si>
    <t>P11405</t>
  </si>
  <si>
    <t>P11406</t>
  </si>
  <si>
    <t>P11407</t>
  </si>
  <si>
    <t>P11408</t>
  </si>
  <si>
    <t>2024/12/29</t>
  </si>
  <si>
    <t>P11409</t>
  </si>
  <si>
    <t>P11410</t>
  </si>
  <si>
    <t>2023/12/14</t>
  </si>
  <si>
    <t>P11411</t>
  </si>
  <si>
    <t>P11412</t>
  </si>
  <si>
    <t>P11413</t>
  </si>
  <si>
    <t>P11414</t>
  </si>
  <si>
    <t>08/06/2023</t>
  </si>
  <si>
    <t>P11415</t>
  </si>
  <si>
    <t>₹179,834.83</t>
  </si>
  <si>
    <t>P11416</t>
  </si>
  <si>
    <t>16-May-2025</t>
  </si>
  <si>
    <t>P11417</t>
  </si>
  <si>
    <t>P11418</t>
  </si>
  <si>
    <t>P11419</t>
  </si>
  <si>
    <t>22-Mar-2023</t>
  </si>
  <si>
    <t>P11420</t>
  </si>
  <si>
    <t>P11421</t>
  </si>
  <si>
    <t>01-04-2024</t>
  </si>
  <si>
    <t>P11422</t>
  </si>
  <si>
    <t>25/09/2024</t>
  </si>
  <si>
    <t>P11423</t>
  </si>
  <si>
    <t>07-15-2024</t>
  </si>
  <si>
    <t>P11424</t>
  </si>
  <si>
    <t>10-14-2025</t>
  </si>
  <si>
    <t>P11425</t>
  </si>
  <si>
    <t>17/01/2025</t>
  </si>
  <si>
    <t>18/01/2025</t>
  </si>
  <si>
    <t>P11426</t>
  </si>
  <si>
    <t>P11427</t>
  </si>
  <si>
    <t>P11428</t>
  </si>
  <si>
    <t xml:space="preserve"> P11429 </t>
  </si>
  <si>
    <t>P11430</t>
  </si>
  <si>
    <t>P11431</t>
  </si>
  <si>
    <t>P11432</t>
  </si>
  <si>
    <t>23/02/2024</t>
  </si>
  <si>
    <t>P11433</t>
  </si>
  <si>
    <t>2024/01/04</t>
  </si>
  <si>
    <t>P11434</t>
  </si>
  <si>
    <t>P11435</t>
  </si>
  <si>
    <t>02/09/2023</t>
  </si>
  <si>
    <t>P11436</t>
  </si>
  <si>
    <t>07/08/1963</t>
  </si>
  <si>
    <t>28/04/2024</t>
  </si>
  <si>
    <t>P11437</t>
  </si>
  <si>
    <t>03/10/2024</t>
  </si>
  <si>
    <t>₹181,162.12</t>
  </si>
  <si>
    <t>P11438</t>
  </si>
  <si>
    <t>₹110,662.79</t>
  </si>
  <si>
    <t>P11439</t>
  </si>
  <si>
    <t>P11440</t>
  </si>
  <si>
    <t>21-Jun-2024</t>
  </si>
  <si>
    <t>P11441</t>
  </si>
  <si>
    <t>23-Aug-2024</t>
  </si>
  <si>
    <t>P11442</t>
  </si>
  <si>
    <t>01-11-1993</t>
  </si>
  <si>
    <t>P11443</t>
  </si>
  <si>
    <t>₹190,531.51</t>
  </si>
  <si>
    <t>P11444</t>
  </si>
  <si>
    <t>22-Sep-2007</t>
  </si>
  <si>
    <t>P11445</t>
  </si>
  <si>
    <t>P11446</t>
  </si>
  <si>
    <t xml:space="preserve"> Kavya Verma </t>
  </si>
  <si>
    <t>160</t>
  </si>
  <si>
    <t>P11447</t>
  </si>
  <si>
    <t xml:space="preserve"> Sanjay Mishra </t>
  </si>
  <si>
    <t>P11448</t>
  </si>
  <si>
    <t>1986/11/08</t>
  </si>
  <si>
    <t>P11449</t>
  </si>
  <si>
    <t>20-Feb-2007</t>
  </si>
  <si>
    <t>02/11/2024</t>
  </si>
  <si>
    <t>P11450</t>
  </si>
  <si>
    <t>06-18-2023</t>
  </si>
  <si>
    <t>P11451</t>
  </si>
  <si>
    <t>03-11-2024</t>
  </si>
  <si>
    <t>233</t>
  </si>
  <si>
    <t>P11452</t>
  </si>
  <si>
    <t>27-May-1959</t>
  </si>
  <si>
    <t>P11453</t>
  </si>
  <si>
    <t>29-Aug-2023</t>
  </si>
  <si>
    <t>P11454</t>
  </si>
  <si>
    <t>03-Mar-2025</t>
  </si>
  <si>
    <t>P11455</t>
  </si>
  <si>
    <t>07/01/2025</t>
  </si>
  <si>
    <t>P11456</t>
  </si>
  <si>
    <t>2023/12/23</t>
  </si>
  <si>
    <t>01-09-2024</t>
  </si>
  <si>
    <t>P11457</t>
  </si>
  <si>
    <t>11-10-1960</t>
  </si>
  <si>
    <t>P11458</t>
  </si>
  <si>
    <t>P11459</t>
  </si>
  <si>
    <t>11-23-2024</t>
  </si>
  <si>
    <t>P11460</t>
  </si>
  <si>
    <t>P11461</t>
  </si>
  <si>
    <t>21-Sep-2025</t>
  </si>
  <si>
    <t>10-08-2025</t>
  </si>
  <si>
    <t>P11462</t>
  </si>
  <si>
    <t>158</t>
  </si>
  <si>
    <t>P11463</t>
  </si>
  <si>
    <t xml:space="preserve"> Meera Singh </t>
  </si>
  <si>
    <t>17/04/2023</t>
  </si>
  <si>
    <t>P11464</t>
  </si>
  <si>
    <t>07/04/2023</t>
  </si>
  <si>
    <t>P11465</t>
  </si>
  <si>
    <t>P11466</t>
  </si>
  <si>
    <t xml:space="preserve"> Neha Sharma </t>
  </si>
  <si>
    <t>P11467</t>
  </si>
  <si>
    <t>10-17-2025</t>
  </si>
  <si>
    <t>P11468</t>
  </si>
  <si>
    <t>P11469</t>
  </si>
  <si>
    <t>25-Nov-1963</t>
  </si>
  <si>
    <t>2024/08/28</t>
  </si>
  <si>
    <t>P11470</t>
  </si>
  <si>
    <t>27-May-2023</t>
  </si>
  <si>
    <t>P11471</t>
  </si>
  <si>
    <t>P11472</t>
  </si>
  <si>
    <t>25-Sep-2025</t>
  </si>
  <si>
    <t>P11473</t>
  </si>
  <si>
    <t>05-24-1953</t>
  </si>
  <si>
    <t>04/10/2025</t>
  </si>
  <si>
    <t>P11474</t>
  </si>
  <si>
    <t>2023/11/28</t>
  </si>
  <si>
    <t>P11475</t>
  </si>
  <si>
    <t>10-Oct-2025</t>
  </si>
  <si>
    <t>P11476</t>
  </si>
  <si>
    <t>₹26,149.56</t>
  </si>
  <si>
    <t>P11477</t>
  </si>
  <si>
    <t>P11478</t>
  </si>
  <si>
    <t>P11479</t>
  </si>
  <si>
    <t>2000/01/07</t>
  </si>
  <si>
    <t>P11480</t>
  </si>
  <si>
    <t>16-Dec-2024</t>
  </si>
  <si>
    <t>P11481</t>
  </si>
  <si>
    <t>28/05/2000</t>
  </si>
  <si>
    <t>P11482</t>
  </si>
  <si>
    <t>P11483</t>
  </si>
  <si>
    <t>P11484</t>
  </si>
  <si>
    <t>29-Dec-2023</t>
  </si>
  <si>
    <t>P11485</t>
  </si>
  <si>
    <t>P11486</t>
  </si>
  <si>
    <t>09-May-2023</t>
  </si>
  <si>
    <t>P11487</t>
  </si>
  <si>
    <t>06-04-2023</t>
  </si>
  <si>
    <t>P11488</t>
  </si>
  <si>
    <t>09-01-1953</t>
  </si>
  <si>
    <t>19-Dec-2024</t>
  </si>
  <si>
    <t>P11489</t>
  </si>
  <si>
    <t>07-06-1988</t>
  </si>
  <si>
    <t>18/11/2023</t>
  </si>
  <si>
    <t>P11490</t>
  </si>
  <si>
    <t>2025/12/24</t>
  </si>
  <si>
    <t>01-04-2026</t>
  </si>
  <si>
    <t>P11491</t>
  </si>
  <si>
    <t>P11492</t>
  </si>
  <si>
    <t>P11493</t>
  </si>
  <si>
    <t>P11494</t>
  </si>
  <si>
    <t>P11495</t>
  </si>
  <si>
    <t>04/06/2023</t>
  </si>
  <si>
    <t>P11496</t>
  </si>
  <si>
    <t>07-27-1999</t>
  </si>
  <si>
    <t>06-09-2024</t>
  </si>
  <si>
    <t>P11497</t>
  </si>
  <si>
    <t>01-15-2024</t>
  </si>
  <si>
    <t>P11498</t>
  </si>
  <si>
    <t>P11499</t>
  </si>
  <si>
    <t>09-Oct-2025</t>
  </si>
  <si>
    <t>P11500</t>
  </si>
  <si>
    <t>P11501</t>
  </si>
  <si>
    <t>P11502</t>
  </si>
  <si>
    <t>P11503</t>
  </si>
  <si>
    <t>2024/08/01</t>
  </si>
  <si>
    <t>P11504</t>
  </si>
  <si>
    <t>22/06/1952</t>
  </si>
  <si>
    <t>P11505</t>
  </si>
  <si>
    <t>P11506</t>
  </si>
  <si>
    <t>17/08/2024</t>
  </si>
  <si>
    <t>P11507</t>
  </si>
  <si>
    <t>P11508</t>
  </si>
  <si>
    <t>09-25-2025</t>
  </si>
  <si>
    <t>P11509</t>
  </si>
  <si>
    <t>P11510</t>
  </si>
  <si>
    <t>P11511</t>
  </si>
  <si>
    <t xml:space="preserve"> Ananya Iyer </t>
  </si>
  <si>
    <t xml:space="preserve"> P11512 </t>
  </si>
  <si>
    <t>22/02/2025</t>
  </si>
  <si>
    <t>P11513</t>
  </si>
  <si>
    <t>P11514</t>
  </si>
  <si>
    <t>p11515</t>
  </si>
  <si>
    <t>11-Jan-1997</t>
  </si>
  <si>
    <t>12/02/2023</t>
  </si>
  <si>
    <t>P11516</t>
  </si>
  <si>
    <t>P11517</t>
  </si>
  <si>
    <t>P11518</t>
  </si>
  <si>
    <t>P11519</t>
  </si>
  <si>
    <t>P11520</t>
  </si>
  <si>
    <t>08/11/2025</t>
  </si>
  <si>
    <t>P11521</t>
  </si>
  <si>
    <t>P11522</t>
  </si>
  <si>
    <t>04-24-1963</t>
  </si>
  <si>
    <t>04/09/2025</t>
  </si>
  <si>
    <t>P11523</t>
  </si>
  <si>
    <t>1950/03/17</t>
  </si>
  <si>
    <t>P11524</t>
  </si>
  <si>
    <t>P11525</t>
  </si>
  <si>
    <t>P11526</t>
  </si>
  <si>
    <t>25-Jul-2025</t>
  </si>
  <si>
    <t>122</t>
  </si>
  <si>
    <t xml:space="preserve"> P11527 </t>
  </si>
  <si>
    <t>P11528</t>
  </si>
  <si>
    <t>P11529</t>
  </si>
  <si>
    <t>P11530</t>
  </si>
  <si>
    <t>P11531</t>
  </si>
  <si>
    <t>P11532</t>
  </si>
  <si>
    <t>P11533</t>
  </si>
  <si>
    <t>26/12/1984</t>
  </si>
  <si>
    <t>P11534</t>
  </si>
  <si>
    <t>₹198,292.36</t>
  </si>
  <si>
    <t>P11535</t>
  </si>
  <si>
    <t>₹27,013.29</t>
  </si>
  <si>
    <t>P11536</t>
  </si>
  <si>
    <t>2024/11/25</t>
  </si>
  <si>
    <t>P11537</t>
  </si>
  <si>
    <t>2024/08/31</t>
  </si>
  <si>
    <t>04-Sep-2024</t>
  </si>
  <si>
    <t>P11538</t>
  </si>
  <si>
    <t>2024/10/15</t>
  </si>
  <si>
    <t>P11539</t>
  </si>
  <si>
    <t>03/02/2024</t>
  </si>
  <si>
    <t>P11540</t>
  </si>
  <si>
    <t>P11541</t>
  </si>
  <si>
    <t>11-11-1986</t>
  </si>
  <si>
    <t>11-Aug-2024</t>
  </si>
  <si>
    <t>₹14,478.18</t>
  </si>
  <si>
    <t>P11542</t>
  </si>
  <si>
    <t>P11543</t>
  </si>
  <si>
    <t>P11544</t>
  </si>
  <si>
    <t>p11545</t>
  </si>
  <si>
    <t>16-Nov-2025</t>
  </si>
  <si>
    <t>P11546</t>
  </si>
  <si>
    <t>07/06/2023</t>
  </si>
  <si>
    <t>P11547</t>
  </si>
  <si>
    <t>P11548</t>
  </si>
  <si>
    <t>P11549</t>
  </si>
  <si>
    <t>P11550</t>
  </si>
  <si>
    <t>P11551</t>
  </si>
  <si>
    <t>P11552</t>
  </si>
  <si>
    <t>P11553</t>
  </si>
  <si>
    <t>P11554</t>
  </si>
  <si>
    <t>P11555</t>
  </si>
  <si>
    <t>1953/07/15</t>
  </si>
  <si>
    <t>2024/04/30</t>
  </si>
  <si>
    <t>P11556</t>
  </si>
  <si>
    <t>P11557</t>
  </si>
  <si>
    <t>P11558</t>
  </si>
  <si>
    <t>P11559</t>
  </si>
  <si>
    <t>P11560</t>
  </si>
  <si>
    <t xml:space="preserve"> P11561 </t>
  </si>
  <si>
    <t>2023/12/20</t>
  </si>
  <si>
    <t>P11562</t>
  </si>
  <si>
    <t>06-19-2023</t>
  </si>
  <si>
    <t>P11563</t>
  </si>
  <si>
    <t>05-Feb-2023</t>
  </si>
  <si>
    <t>₹180,610.78</t>
  </si>
  <si>
    <t>P11564</t>
  </si>
  <si>
    <t>25-Nov-1989</t>
  </si>
  <si>
    <t>P11565</t>
  </si>
  <si>
    <t>12-Dec-2023</t>
  </si>
  <si>
    <t>P11566</t>
  </si>
  <si>
    <t>29/11/2024</t>
  </si>
  <si>
    <t>P11567</t>
  </si>
  <si>
    <t>09-Aug-1972</t>
  </si>
  <si>
    <t>P11568</t>
  </si>
  <si>
    <t>P11569</t>
  </si>
  <si>
    <t>P11570</t>
  </si>
  <si>
    <t>11-24-2023</t>
  </si>
  <si>
    <t>₹207,459.02</t>
  </si>
  <si>
    <t>P11571</t>
  </si>
  <si>
    <t>06-Jul-1970</t>
  </si>
  <si>
    <t>P11572</t>
  </si>
  <si>
    <t xml:space="preserve"> P11573 </t>
  </si>
  <si>
    <t>P11574</t>
  </si>
  <si>
    <t xml:space="preserve"> P11575 </t>
  </si>
  <si>
    <t>P11576</t>
  </si>
  <si>
    <t>P11577</t>
  </si>
  <si>
    <t>01-23-1982</t>
  </si>
  <si>
    <t>07-03-2024</t>
  </si>
  <si>
    <t>P11578</t>
  </si>
  <si>
    <t>05-Jul-2024</t>
  </si>
  <si>
    <t>P11579</t>
  </si>
  <si>
    <t>14/06/2023</t>
  </si>
  <si>
    <t>P11580</t>
  </si>
  <si>
    <t>P11581</t>
  </si>
  <si>
    <t>01-10-1979</t>
  </si>
  <si>
    <t>P11582</t>
  </si>
  <si>
    <t>P11583</t>
  </si>
  <si>
    <t>P11584</t>
  </si>
  <si>
    <t>P11585</t>
  </si>
  <si>
    <t>05-25-2024</t>
  </si>
  <si>
    <t>P11586</t>
  </si>
  <si>
    <t>09-Aug-2023</t>
  </si>
  <si>
    <t>P11587</t>
  </si>
  <si>
    <t xml:space="preserve"> P11588 </t>
  </si>
  <si>
    <t>P11589</t>
  </si>
  <si>
    <t>P11590</t>
  </si>
  <si>
    <t>16-Jun-1995</t>
  </si>
  <si>
    <t>P11591</t>
  </si>
  <si>
    <t>P11592</t>
  </si>
  <si>
    <t>P11593</t>
  </si>
  <si>
    <t>P11594</t>
  </si>
  <si>
    <t>22</t>
  </si>
  <si>
    <t>P11595</t>
  </si>
  <si>
    <t>P11596</t>
  </si>
  <si>
    <t>₹122,622.98</t>
  </si>
  <si>
    <t>P11597</t>
  </si>
  <si>
    <t xml:space="preserve"> Nisha Das </t>
  </si>
  <si>
    <t>23-Oct-1964</t>
  </si>
  <si>
    <t>09/04/2024</t>
  </si>
  <si>
    <t>P11598</t>
  </si>
  <si>
    <t>P11599</t>
  </si>
  <si>
    <t>17/12/2024</t>
  </si>
  <si>
    <t>P11600</t>
  </si>
  <si>
    <t>P11601</t>
  </si>
  <si>
    <t>11/07/1951</t>
  </si>
  <si>
    <t>P11602</t>
  </si>
  <si>
    <t>20/01/2025</t>
  </si>
  <si>
    <t>P11603</t>
  </si>
  <si>
    <t>04-Oct-2023</t>
  </si>
  <si>
    <t>P11604</t>
  </si>
  <si>
    <t>03-01-2024</t>
  </si>
  <si>
    <t>P11605</t>
  </si>
  <si>
    <t>09/02/1991</t>
  </si>
  <si>
    <t>P11606</t>
  </si>
  <si>
    <t>03/02/2025</t>
  </si>
  <si>
    <t>P11607</t>
  </si>
  <si>
    <t>18-Jan-1969</t>
  </si>
  <si>
    <t>P11608</t>
  </si>
  <si>
    <t>135</t>
  </si>
  <si>
    <t xml:space="preserve"> P11609 </t>
  </si>
  <si>
    <t>P11610</t>
  </si>
  <si>
    <t>25/12/1962</t>
  </si>
  <si>
    <t>P11611</t>
  </si>
  <si>
    <t>02-03-1999</t>
  </si>
  <si>
    <t>2023/02/28</t>
  </si>
  <si>
    <t>P11612</t>
  </si>
  <si>
    <t>P11613</t>
  </si>
  <si>
    <t>P11614</t>
  </si>
  <si>
    <t xml:space="preserve"> P11615 </t>
  </si>
  <si>
    <t>P11616</t>
  </si>
  <si>
    <t>02/07/2023</t>
  </si>
  <si>
    <t>P11617</t>
  </si>
  <si>
    <t>07-28-2024</t>
  </si>
  <si>
    <t>P11618</t>
  </si>
  <si>
    <t xml:space="preserve"> P11619 </t>
  </si>
  <si>
    <t>2024/04/04</t>
  </si>
  <si>
    <t>P11620</t>
  </si>
  <si>
    <t>Ishaan Das</t>
  </si>
  <si>
    <t>06-06-1984</t>
  </si>
  <si>
    <t>20-Feb-2024</t>
  </si>
  <si>
    <t>P11621</t>
  </si>
  <si>
    <t>P11622</t>
  </si>
  <si>
    <t>01-11-2024</t>
  </si>
  <si>
    <t>P11623</t>
  </si>
  <si>
    <t>03-Jan-2024</t>
  </si>
  <si>
    <t>20-Jan-2024</t>
  </si>
  <si>
    <t>P11624</t>
  </si>
  <si>
    <t>₹49,552.29</t>
  </si>
  <si>
    <t>181</t>
  </si>
  <si>
    <t>P11625</t>
  </si>
  <si>
    <t>10-11-1959</t>
  </si>
  <si>
    <t>27-Jun-2025</t>
  </si>
  <si>
    <t>₹164,014.26</t>
  </si>
  <si>
    <t>P11626</t>
  </si>
  <si>
    <t>₹169,959.21</t>
  </si>
  <si>
    <t>P11627</t>
  </si>
  <si>
    <t>P11628</t>
  </si>
  <si>
    <t>2025/01/09</t>
  </si>
  <si>
    <t>P11629</t>
  </si>
  <si>
    <t>1960/08/02</t>
  </si>
  <si>
    <t>P11630</t>
  </si>
  <si>
    <t>P11631</t>
  </si>
  <si>
    <t>14-May-2023</t>
  </si>
  <si>
    <t>P11632</t>
  </si>
  <si>
    <t>P11633</t>
  </si>
  <si>
    <t>17/10/1959</t>
  </si>
  <si>
    <t>P11634</t>
  </si>
  <si>
    <t>01-14-2002</t>
  </si>
  <si>
    <t>2025/08/08</t>
  </si>
  <si>
    <t>P11635</t>
  </si>
  <si>
    <t>06-Apr-2025</t>
  </si>
  <si>
    <t>P11636</t>
  </si>
  <si>
    <t>07/04/2025</t>
  </si>
  <si>
    <t>P11637</t>
  </si>
  <si>
    <t>11-02-2023</t>
  </si>
  <si>
    <t>P11638</t>
  </si>
  <si>
    <t xml:space="preserve"> P11639 </t>
  </si>
  <si>
    <t>12-25-2001</t>
  </si>
  <si>
    <t>P11640</t>
  </si>
  <si>
    <t>P11641</t>
  </si>
  <si>
    <t>08-27-2024</t>
  </si>
  <si>
    <t>P11642</t>
  </si>
  <si>
    <t>2023/02/15</t>
  </si>
  <si>
    <t>P11643</t>
  </si>
  <si>
    <t>₹204,045.01</t>
  </si>
  <si>
    <t>P11644</t>
  </si>
  <si>
    <t>11-20-2025</t>
  </si>
  <si>
    <t>P11645</t>
  </si>
  <si>
    <t>1979/05/17</t>
  </si>
  <si>
    <t>28-Jul-2025</t>
  </si>
  <si>
    <t>P11646</t>
  </si>
  <si>
    <t>28/05/2024</t>
  </si>
  <si>
    <t>2024/06/14</t>
  </si>
  <si>
    <t>₹43,439.85</t>
  </si>
  <si>
    <t>P11647</t>
  </si>
  <si>
    <t>1992/03/04</t>
  </si>
  <si>
    <t>P11648</t>
  </si>
  <si>
    <t>1950/02/03</t>
  </si>
  <si>
    <t>P11649</t>
  </si>
  <si>
    <t>P11650</t>
  </si>
  <si>
    <t>₹85,697.51</t>
  </si>
  <si>
    <t>P11651</t>
  </si>
  <si>
    <t>P11652</t>
  </si>
  <si>
    <t>P11653</t>
  </si>
  <si>
    <t>15/09/1997</t>
  </si>
  <si>
    <t>01-12-2024</t>
  </si>
  <si>
    <t xml:space="preserve"> P11654 </t>
  </si>
  <si>
    <t>2024/12/30</t>
  </si>
  <si>
    <t>P11655</t>
  </si>
  <si>
    <t>01-Oct-2024</t>
  </si>
  <si>
    <t>P11656</t>
  </si>
  <si>
    <t>₹185,839.95</t>
  </si>
  <si>
    <t xml:space="preserve"> P11657 </t>
  </si>
  <si>
    <t>P11658</t>
  </si>
  <si>
    <t>P11659</t>
  </si>
  <si>
    <t>P11660</t>
  </si>
  <si>
    <t>1973/06/11</t>
  </si>
  <si>
    <t>P11661</t>
  </si>
  <si>
    <t>2024/11/28</t>
  </si>
  <si>
    <t>P11662</t>
  </si>
  <si>
    <t>P11663</t>
  </si>
  <si>
    <t>04-06-1959</t>
  </si>
  <si>
    <t>2023/07/17</t>
  </si>
  <si>
    <t>P11664</t>
  </si>
  <si>
    <t>21/10/2023</t>
  </si>
  <si>
    <t>₹142,686.78</t>
  </si>
  <si>
    <t>P11665</t>
  </si>
  <si>
    <t>23/12/2024</t>
  </si>
  <si>
    <t>P11666</t>
  </si>
  <si>
    <t>24/12/1975</t>
  </si>
  <si>
    <t>P11667</t>
  </si>
  <si>
    <t>P11668</t>
  </si>
  <si>
    <t>P11669</t>
  </si>
  <si>
    <t>06-08-1959</t>
  </si>
  <si>
    <t>P11670</t>
  </si>
  <si>
    <t>21/12/2024</t>
  </si>
  <si>
    <t>P11671</t>
  </si>
  <si>
    <t>2024/03/30</t>
  </si>
  <si>
    <t>P11672</t>
  </si>
  <si>
    <t>24-Jul-2010</t>
  </si>
  <si>
    <t>P11673</t>
  </si>
  <si>
    <t>P11674</t>
  </si>
  <si>
    <t>P11675</t>
  </si>
  <si>
    <t>08-03-2008</t>
  </si>
  <si>
    <t xml:space="preserve"> P11676 </t>
  </si>
  <si>
    <t>P11677</t>
  </si>
  <si>
    <t>2025/08/16</t>
  </si>
  <si>
    <t>01-Sep-2025</t>
  </si>
  <si>
    <t>₹38,418.59</t>
  </si>
  <si>
    <t>P11678</t>
  </si>
  <si>
    <t>24-Apr-1984</t>
  </si>
  <si>
    <t>101</t>
  </si>
  <si>
    <t>P11679</t>
  </si>
  <si>
    <t>06-09-1998</t>
  </si>
  <si>
    <t>P11680</t>
  </si>
  <si>
    <t>01-Aug-2025</t>
  </si>
  <si>
    <t>P11681</t>
  </si>
  <si>
    <t>06-01-2025</t>
  </si>
  <si>
    <t>P11682</t>
  </si>
  <si>
    <t>P11683</t>
  </si>
  <si>
    <t>P11684</t>
  </si>
  <si>
    <t>P11685</t>
  </si>
  <si>
    <t>01-28-2025</t>
  </si>
  <si>
    <t>P11686</t>
  </si>
  <si>
    <t>P11687</t>
  </si>
  <si>
    <t>09/02/1995</t>
  </si>
  <si>
    <t>22/11/2023</t>
  </si>
  <si>
    <t>P11688</t>
  </si>
  <si>
    <t>P11689</t>
  </si>
  <si>
    <t>P11690</t>
  </si>
  <si>
    <t>08-Mar-2023</t>
  </si>
  <si>
    <t>P11691</t>
  </si>
  <si>
    <t>P11692</t>
  </si>
  <si>
    <t>21/02/2003</t>
  </si>
  <si>
    <t>P11693</t>
  </si>
  <si>
    <t>P11694</t>
  </si>
  <si>
    <t>P11695</t>
  </si>
  <si>
    <t>P11696</t>
  </si>
  <si>
    <t>16-May-1985</t>
  </si>
  <si>
    <t>P11697</t>
  </si>
  <si>
    <t>P11698</t>
  </si>
  <si>
    <t>P11699</t>
  </si>
  <si>
    <t>19/12/2007</t>
  </si>
  <si>
    <t>P11700</t>
  </si>
  <si>
    <t>20-Oct-2024</t>
  </si>
  <si>
    <t>P11701</t>
  </si>
  <si>
    <t>18/12/1952</t>
  </si>
  <si>
    <t>P11702</t>
  </si>
  <si>
    <t>06/01/1985</t>
  </si>
  <si>
    <t>08-Aug-2024</t>
  </si>
  <si>
    <t>P11703</t>
  </si>
  <si>
    <t>P11704</t>
  </si>
  <si>
    <t>P11705</t>
  </si>
  <si>
    <t>P11706</t>
  </si>
  <si>
    <t>₹147,772.81</t>
  </si>
  <si>
    <t>P11707</t>
  </si>
  <si>
    <t xml:space="preserve"> P11708 </t>
  </si>
  <si>
    <t>27/06/2024</t>
  </si>
  <si>
    <t>136</t>
  </si>
  <si>
    <t>P11709</t>
  </si>
  <si>
    <t>P11710</t>
  </si>
  <si>
    <t>2023/04/21</t>
  </si>
  <si>
    <t>P11711</t>
  </si>
  <si>
    <t>P11712</t>
  </si>
  <si>
    <t>P11713</t>
  </si>
  <si>
    <t>19/09/2023</t>
  </si>
  <si>
    <t>P11714</t>
  </si>
  <si>
    <t>2024/08/26</t>
  </si>
  <si>
    <t>P11715</t>
  </si>
  <si>
    <t>05-24-2001</t>
  </si>
  <si>
    <t>10-19-2024</t>
  </si>
  <si>
    <t>P11716</t>
  </si>
  <si>
    <t>P11717</t>
  </si>
  <si>
    <t>P11718</t>
  </si>
  <si>
    <t>P11719</t>
  </si>
  <si>
    <t>04-22-1962</t>
  </si>
  <si>
    <t>26-Oct-2024</t>
  </si>
  <si>
    <t>P11720</t>
  </si>
  <si>
    <t>08/04/1974</t>
  </si>
  <si>
    <t>219</t>
  </si>
  <si>
    <t>P11721</t>
  </si>
  <si>
    <t>P11722</t>
  </si>
  <si>
    <t>06/05/2023</t>
  </si>
  <si>
    <t>P11723</t>
  </si>
  <si>
    <t>P11724</t>
  </si>
  <si>
    <t>01-12-1978</t>
  </si>
  <si>
    <t>P11725</t>
  </si>
  <si>
    <t>2023/12/02</t>
  </si>
  <si>
    <t>P11726</t>
  </si>
  <si>
    <t>P11727</t>
  </si>
  <si>
    <t>p11728</t>
  </si>
  <si>
    <t>15-Oct-1998</t>
  </si>
  <si>
    <t>2025/09/25</t>
  </si>
  <si>
    <t>P11729</t>
  </si>
  <si>
    <t>₹3,911.86</t>
  </si>
  <si>
    <t>P11730</t>
  </si>
  <si>
    <t>₹114,468.09</t>
  </si>
  <si>
    <t>51</t>
  </si>
  <si>
    <t>P11731</t>
  </si>
  <si>
    <t>P11732</t>
  </si>
  <si>
    <t>₹199,177.02</t>
  </si>
  <si>
    <t>P11733</t>
  </si>
  <si>
    <t>22/11/1973</t>
  </si>
  <si>
    <t>P11734</t>
  </si>
  <si>
    <t>09-10-2023</t>
  </si>
  <si>
    <t>P11735</t>
  </si>
  <si>
    <t>18/08/2023</t>
  </si>
  <si>
    <t>2023/08/31</t>
  </si>
  <si>
    <t>P11736</t>
  </si>
  <si>
    <t>P11737</t>
  </si>
  <si>
    <t>P11738</t>
  </si>
  <si>
    <t>P11739</t>
  </si>
  <si>
    <t>2023/09/07</t>
  </si>
  <si>
    <t>P11740</t>
  </si>
  <si>
    <t>2024/08/16</t>
  </si>
  <si>
    <t>P11741</t>
  </si>
  <si>
    <t>P11742</t>
  </si>
  <si>
    <t>P11743</t>
  </si>
  <si>
    <t>01-16-2025</t>
  </si>
  <si>
    <t>P11744</t>
  </si>
  <si>
    <t>13/12/2025</t>
  </si>
  <si>
    <t>30</t>
  </si>
  <si>
    <t>P11745</t>
  </si>
  <si>
    <t>P11746</t>
  </si>
  <si>
    <t>P11747</t>
  </si>
  <si>
    <t>11/09/1978</t>
  </si>
  <si>
    <t>P11748</t>
  </si>
  <si>
    <t>P11749</t>
  </si>
  <si>
    <t xml:space="preserve"> P11750 </t>
  </si>
  <si>
    <t>P11751</t>
  </si>
  <si>
    <t>P11752</t>
  </si>
  <si>
    <t>04-17-2025</t>
  </si>
  <si>
    <t>P11753</t>
  </si>
  <si>
    <t>28/05/1967</t>
  </si>
  <si>
    <t>P11754</t>
  </si>
  <si>
    <t>P11755</t>
  </si>
  <si>
    <t>₹163,006.07</t>
  </si>
  <si>
    <t>P11756</t>
  </si>
  <si>
    <t>1981/02/13</t>
  </si>
  <si>
    <t>P11757</t>
  </si>
  <si>
    <t>P11758</t>
  </si>
  <si>
    <t>P11759</t>
  </si>
  <si>
    <t>17-Jul-2023</t>
  </si>
  <si>
    <t>P11760</t>
  </si>
  <si>
    <t>P11761</t>
  </si>
  <si>
    <t>P11762</t>
  </si>
  <si>
    <t>P11763</t>
  </si>
  <si>
    <t>12/11/2025</t>
  </si>
  <si>
    <t>₹172,651.83</t>
  </si>
  <si>
    <t>P11764</t>
  </si>
  <si>
    <t>1985/09/10</t>
  </si>
  <si>
    <t>2024/12/17</t>
  </si>
  <si>
    <t>01-03-2025</t>
  </si>
  <si>
    <t>P11765</t>
  </si>
  <si>
    <t>2024/02/28</t>
  </si>
  <si>
    <t xml:space="preserve"> P11766 </t>
  </si>
  <si>
    <t>07-22-2023</t>
  </si>
  <si>
    <t>P11767</t>
  </si>
  <si>
    <t xml:space="preserve"> Pooja Iyer </t>
  </si>
  <si>
    <t>21/08/2023</t>
  </si>
  <si>
    <t>P11768</t>
  </si>
  <si>
    <t>P11769</t>
  </si>
  <si>
    <t>10-Sep-2025</t>
  </si>
  <si>
    <t>P11770</t>
  </si>
  <si>
    <t>P11771</t>
  </si>
  <si>
    <t>₹167,299.80</t>
  </si>
  <si>
    <t>P11772</t>
  </si>
  <si>
    <t>2024/08/10</t>
  </si>
  <si>
    <t xml:space="preserve"> P11773 </t>
  </si>
  <si>
    <t>P11774</t>
  </si>
  <si>
    <t>03-Feb-2025</t>
  </si>
  <si>
    <t>P11775</t>
  </si>
  <si>
    <t>p11776</t>
  </si>
  <si>
    <t>15/02/1982</t>
  </si>
  <si>
    <t>2024/03/06</t>
  </si>
  <si>
    <t>24/03/2024</t>
  </si>
  <si>
    <t>P11777</t>
  </si>
  <si>
    <t>07/04/1992</t>
  </si>
  <si>
    <t>08-21-2024</t>
  </si>
  <si>
    <t>P11778</t>
  </si>
  <si>
    <t>P11779</t>
  </si>
  <si>
    <t>04-Jan-2026</t>
  </si>
  <si>
    <t>P11780</t>
  </si>
  <si>
    <t>P11781</t>
  </si>
  <si>
    <t>09-Jun-1981</t>
  </si>
  <si>
    <t>04-07-2024</t>
  </si>
  <si>
    <t>P11782</t>
  </si>
  <si>
    <t xml:space="preserve"> Meera Sharma </t>
  </si>
  <si>
    <t>08-01-1959</t>
  </si>
  <si>
    <t>₹201,720.81</t>
  </si>
  <si>
    <t>P11783</t>
  </si>
  <si>
    <t xml:space="preserve"> P11784 </t>
  </si>
  <si>
    <t>2023/07/09</t>
  </si>
  <si>
    <t>P11785</t>
  </si>
  <si>
    <t>P11786</t>
  </si>
  <si>
    <t>P11787</t>
  </si>
  <si>
    <t>₹128,811.14</t>
  </si>
  <si>
    <t>P11788</t>
  </si>
  <si>
    <t>P11789</t>
  </si>
  <si>
    <t>2023/04/03</t>
  </si>
  <si>
    <t>P11790</t>
  </si>
  <si>
    <t>P11791</t>
  </si>
  <si>
    <t>14/11/2024</t>
  </si>
  <si>
    <t>₹145,002.60</t>
  </si>
  <si>
    <t>P11792</t>
  </si>
  <si>
    <t>18/07/2024</t>
  </si>
  <si>
    <t>P11793</t>
  </si>
  <si>
    <t>P11794</t>
  </si>
  <si>
    <t>₹56,436.03</t>
  </si>
  <si>
    <t>P11795</t>
  </si>
  <si>
    <t>P11796</t>
  </si>
  <si>
    <t>P11797</t>
  </si>
  <si>
    <t xml:space="preserve"> P11798 </t>
  </si>
  <si>
    <t>12-Aug-2023</t>
  </si>
  <si>
    <t>₹58,905.32</t>
  </si>
  <si>
    <t>P11799</t>
  </si>
  <si>
    <t>07-Aug-2024</t>
  </si>
  <si>
    <t>P11800</t>
  </si>
  <si>
    <t>P11801</t>
  </si>
  <si>
    <t>2023/12/07</t>
  </si>
  <si>
    <t>P11802</t>
  </si>
  <si>
    <t>16-Aug-2025</t>
  </si>
  <si>
    <t>2025/08/23</t>
  </si>
  <si>
    <t>P11803</t>
  </si>
  <si>
    <t>P11804</t>
  </si>
  <si>
    <t>131</t>
  </si>
  <si>
    <t>P11805</t>
  </si>
  <si>
    <t>05-17-2025</t>
  </si>
  <si>
    <t>P11806</t>
  </si>
  <si>
    <t xml:space="preserve"> Riya Joshi </t>
  </si>
  <si>
    <t>P11807</t>
  </si>
  <si>
    <t>P11808</t>
  </si>
  <si>
    <t>1985/06/09</t>
  </si>
  <si>
    <t>22-Jul-2023</t>
  </si>
  <si>
    <t>₹104,583.90</t>
  </si>
  <si>
    <t>P11809</t>
  </si>
  <si>
    <t>P11810</t>
  </si>
  <si>
    <t>₹160,613.11</t>
  </si>
  <si>
    <t>p11811</t>
  </si>
  <si>
    <t>19/10/1975</t>
  </si>
  <si>
    <t>P11812</t>
  </si>
  <si>
    <t>P11813</t>
  </si>
  <si>
    <t>2025/01/24</t>
  </si>
  <si>
    <t>P11814</t>
  </si>
  <si>
    <t>₹44,283.66</t>
  </si>
  <si>
    <t>P11815</t>
  </si>
  <si>
    <t>P11816</t>
  </si>
  <si>
    <t>P11817</t>
  </si>
  <si>
    <t>2009/05/06</t>
  </si>
  <si>
    <t xml:space="preserve"> P11818 </t>
  </si>
  <si>
    <t>P11819</t>
  </si>
  <si>
    <t>P11820</t>
  </si>
  <si>
    <t>P11821</t>
  </si>
  <si>
    <t>P11822</t>
  </si>
  <si>
    <t>08-21-2023</t>
  </si>
  <si>
    <t>P11823</t>
  </si>
  <si>
    <t>11-25-2025</t>
  </si>
  <si>
    <t xml:space="preserve"> P11824 </t>
  </si>
  <si>
    <t>2025/03/02</t>
  </si>
  <si>
    <t>P11825</t>
  </si>
  <si>
    <t>P11826</t>
  </si>
  <si>
    <t>03-12-2024</t>
  </si>
  <si>
    <t>P11827</t>
  </si>
  <si>
    <t>23/02/1954</t>
  </si>
  <si>
    <t>P11828</t>
  </si>
  <si>
    <t>P11829</t>
  </si>
  <si>
    <t>P11830</t>
  </si>
  <si>
    <t xml:space="preserve"> Aarav Kumar </t>
  </si>
  <si>
    <t>2023/08/17</t>
  </si>
  <si>
    <t>P11831</t>
  </si>
  <si>
    <t>P11832</t>
  </si>
  <si>
    <t>₹210,166.83</t>
  </si>
  <si>
    <t>P11833</t>
  </si>
  <si>
    <t>03-23-1957</t>
  </si>
  <si>
    <t>05-22-2024</t>
  </si>
  <si>
    <t>₹204,695.08</t>
  </si>
  <si>
    <t>P11834</t>
  </si>
  <si>
    <t>12-Jan-1997</t>
  </si>
  <si>
    <t>2023/07/02</t>
  </si>
  <si>
    <t>P11835</t>
  </si>
  <si>
    <t>2025/08/09</t>
  </si>
  <si>
    <t>P11836</t>
  </si>
  <si>
    <t>P11837</t>
  </si>
  <si>
    <t>P11838</t>
  </si>
  <si>
    <t>P11839</t>
  </si>
  <si>
    <t>P11840</t>
  </si>
  <si>
    <t>16-Jan-2024</t>
  </si>
  <si>
    <t xml:space="preserve"> P11841 </t>
  </si>
  <si>
    <t>1959/03/19</t>
  </si>
  <si>
    <t>P11842</t>
  </si>
  <si>
    <t>14-Jun-1952</t>
  </si>
  <si>
    <t xml:space="preserve"> P11843 </t>
  </si>
  <si>
    <t xml:space="preserve"> P11844 </t>
  </si>
  <si>
    <t>P11845</t>
  </si>
  <si>
    <t>04-11-2024</t>
  </si>
  <si>
    <t>P11846</t>
  </si>
  <si>
    <t>06/02/2024</t>
  </si>
  <si>
    <t>P11847</t>
  </si>
  <si>
    <t>178</t>
  </si>
  <si>
    <t>P11848</t>
  </si>
  <si>
    <t>2023/05/22</t>
  </si>
  <si>
    <t>P11849</t>
  </si>
  <si>
    <t>26-Mar-1977</t>
  </si>
  <si>
    <t>19-Jan-2024</t>
  </si>
  <si>
    <t>P11850</t>
  </si>
  <si>
    <t>15-Nov-1964</t>
  </si>
  <si>
    <t>P11851</t>
  </si>
  <si>
    <t>p11852</t>
  </si>
  <si>
    <t>P11853</t>
  </si>
  <si>
    <t>2025/02/21</t>
  </si>
  <si>
    <t>P11854</t>
  </si>
  <si>
    <t>P11855</t>
  </si>
  <si>
    <t>P11856</t>
  </si>
  <si>
    <t>1953/03/03</t>
  </si>
  <si>
    <t>P11857</t>
  </si>
  <si>
    <t>09/12/1987</t>
  </si>
  <si>
    <t>P11858</t>
  </si>
  <si>
    <t>03-Mar-2023</t>
  </si>
  <si>
    <t>P11859</t>
  </si>
  <si>
    <t>P11860</t>
  </si>
  <si>
    <t>16/08/2005</t>
  </si>
  <si>
    <t>P11861</t>
  </si>
  <si>
    <t>P11862</t>
  </si>
  <si>
    <t>2023/12/11</t>
  </si>
  <si>
    <t>P11863</t>
  </si>
  <si>
    <t>12/02/2003</t>
  </si>
  <si>
    <t>30-Apr-2025</t>
  </si>
  <si>
    <t>P11864</t>
  </si>
  <si>
    <t>06-Nov-1962</t>
  </si>
  <si>
    <t>08-27-2025</t>
  </si>
  <si>
    <t>P11865</t>
  </si>
  <si>
    <t>1987/12/20</t>
  </si>
  <si>
    <t>P11866</t>
  </si>
  <si>
    <t>12-10-2023</t>
  </si>
  <si>
    <t>P11867</t>
  </si>
  <si>
    <t xml:space="preserve"> Arjun Joshi </t>
  </si>
  <si>
    <t>P11868</t>
  </si>
  <si>
    <t>115</t>
  </si>
  <si>
    <t>P11869</t>
  </si>
  <si>
    <t>09-Mar-2024</t>
  </si>
  <si>
    <t>P11870</t>
  </si>
  <si>
    <t>02-Jun-1967</t>
  </si>
  <si>
    <t>25-Aug-2023</t>
  </si>
  <si>
    <t>P11871</t>
  </si>
  <si>
    <t>24/06/2023</t>
  </si>
  <si>
    <t>P11872</t>
  </si>
  <si>
    <t>29/07/2024</t>
  </si>
  <si>
    <t>P11873</t>
  </si>
  <si>
    <t>₹88,134.87</t>
  </si>
  <si>
    <t>P11874</t>
  </si>
  <si>
    <t>P11875</t>
  </si>
  <si>
    <t>P11876</t>
  </si>
  <si>
    <t xml:space="preserve"> Pooja Mishra </t>
  </si>
  <si>
    <t>1992/03/11</t>
  </si>
  <si>
    <t>03/12/2024</t>
  </si>
  <si>
    <t>2024/12/20</t>
  </si>
  <si>
    <t>₹134,838.71</t>
  </si>
  <si>
    <t>P11877</t>
  </si>
  <si>
    <t>15/03/2003</t>
  </si>
  <si>
    <t>02-Dec-2023</t>
  </si>
  <si>
    <t>12-17-2023</t>
  </si>
  <si>
    <t>P11878</t>
  </si>
  <si>
    <t>09-28-2024</t>
  </si>
  <si>
    <t>P11879</t>
  </si>
  <si>
    <t>19-Nov-2003</t>
  </si>
  <si>
    <t>P11880</t>
  </si>
  <si>
    <t>07-11-1963</t>
  </si>
  <si>
    <t>06-26-2025</t>
  </si>
  <si>
    <t>06-Jul-2025</t>
  </si>
  <si>
    <t>P11881</t>
  </si>
  <si>
    <t>P11882</t>
  </si>
  <si>
    <t>P11883</t>
  </si>
  <si>
    <t>09/06/2007</t>
  </si>
  <si>
    <t>04-04-2025</t>
  </si>
  <si>
    <t>P11884</t>
  </si>
  <si>
    <t>P11885</t>
  </si>
  <si>
    <t>19/06/2025</t>
  </si>
  <si>
    <t>P11886</t>
  </si>
  <si>
    <t>2023/05/13</t>
  </si>
  <si>
    <t>P11887</t>
  </si>
  <si>
    <t>225</t>
  </si>
  <si>
    <t>P11888</t>
  </si>
  <si>
    <t>26-Aug-2024</t>
  </si>
  <si>
    <t>P11889</t>
  </si>
  <si>
    <t>05-18-2010</t>
  </si>
  <si>
    <t>P11890</t>
  </si>
  <si>
    <t>P11891</t>
  </si>
  <si>
    <t>P11892</t>
  </si>
  <si>
    <t>07/10/2025</t>
  </si>
  <si>
    <t>P11893</t>
  </si>
  <si>
    <t>15-Feb-2023</t>
  </si>
  <si>
    <t>02-24-2023</t>
  </si>
  <si>
    <t>P11894</t>
  </si>
  <si>
    <t>P11895</t>
  </si>
  <si>
    <t>P11896</t>
  </si>
  <si>
    <t>1957/10/19</t>
  </si>
  <si>
    <t>P11897</t>
  </si>
  <si>
    <t>P11898</t>
  </si>
  <si>
    <t xml:space="preserve"> Nisha Naidu </t>
  </si>
  <si>
    <t>17/09/1988</t>
  </si>
  <si>
    <t>P11899</t>
  </si>
  <si>
    <t>P11900</t>
  </si>
  <si>
    <t>₹75,187.35</t>
  </si>
  <si>
    <t>P11901</t>
  </si>
  <si>
    <t>08-16-2024</t>
  </si>
  <si>
    <t>P11902</t>
  </si>
  <si>
    <t xml:space="preserve"> P11903 </t>
  </si>
  <si>
    <t>01-Apr-2024</t>
  </si>
  <si>
    <t>P11904</t>
  </si>
  <si>
    <t>1957/12/17</t>
  </si>
  <si>
    <t>P11905</t>
  </si>
  <si>
    <t>1953/02/27</t>
  </si>
  <si>
    <t>P11906</t>
  </si>
  <si>
    <t>P11907</t>
  </si>
  <si>
    <t>11-Dec-2023</t>
  </si>
  <si>
    <t>P11908</t>
  </si>
  <si>
    <t>16/03/2024</t>
  </si>
  <si>
    <t>P11909</t>
  </si>
  <si>
    <t>P11910</t>
  </si>
  <si>
    <t>P11911</t>
  </si>
  <si>
    <t>13-Oct-1955</t>
  </si>
  <si>
    <t>11/05/2023</t>
  </si>
  <si>
    <t>P11912</t>
  </si>
  <si>
    <t>08-07-2025</t>
  </si>
  <si>
    <t>P11913</t>
  </si>
  <si>
    <t>P11914</t>
  </si>
  <si>
    <t>P11915</t>
  </si>
  <si>
    <t>P11916</t>
  </si>
  <si>
    <t>15-Sep-2010</t>
  </si>
  <si>
    <t>P11917</t>
  </si>
  <si>
    <t>01-05-2024</t>
  </si>
  <si>
    <t>P11918</t>
  </si>
  <si>
    <t>02-Mar-1997</t>
  </si>
  <si>
    <t>22-Apr-2024</t>
  </si>
  <si>
    <t>P11919</t>
  </si>
  <si>
    <t>P11920</t>
  </si>
  <si>
    <t>20/01/1954</t>
  </si>
  <si>
    <t>P11921</t>
  </si>
  <si>
    <t xml:space="preserve"> P11922 </t>
  </si>
  <si>
    <t>25/11/1960</t>
  </si>
  <si>
    <t>08-Sep-2024</t>
  </si>
  <si>
    <t>P11923</t>
  </si>
  <si>
    <t>P11924</t>
  </si>
  <si>
    <t>P11925</t>
  </si>
  <si>
    <t>P11926</t>
  </si>
  <si>
    <t xml:space="preserve"> Ananya Rao </t>
  </si>
  <si>
    <t>P11927</t>
  </si>
  <si>
    <t>₹200,429.27</t>
  </si>
  <si>
    <t>P11928</t>
  </si>
  <si>
    <t>P11929</t>
  </si>
  <si>
    <t>14/11/1987</t>
  </si>
  <si>
    <t>27-Jan-2024</t>
  </si>
  <si>
    <t>239</t>
  </si>
  <si>
    <t>P11930</t>
  </si>
  <si>
    <t>07-02-2024</t>
  </si>
  <si>
    <t>P11931</t>
  </si>
  <si>
    <t>P11932</t>
  </si>
  <si>
    <t>06/12/2010</t>
  </si>
  <si>
    <t>P11933</t>
  </si>
  <si>
    <t>p11934</t>
  </si>
  <si>
    <t>22-Jan-1966</t>
  </si>
  <si>
    <t>P11935</t>
  </si>
  <si>
    <t>10-23-1999</t>
  </si>
  <si>
    <t>P11936</t>
  </si>
  <si>
    <t>P11937</t>
  </si>
  <si>
    <t>21/01/2023</t>
  </si>
  <si>
    <t>2023/01/25</t>
  </si>
  <si>
    <t>P11938</t>
  </si>
  <si>
    <t>P11939</t>
  </si>
  <si>
    <t>P11940</t>
  </si>
  <si>
    <t>18-Dec-2024</t>
  </si>
  <si>
    <t>P11941</t>
  </si>
  <si>
    <t>₹22,781.50</t>
  </si>
  <si>
    <t>P11942</t>
  </si>
  <si>
    <t>P11943</t>
  </si>
  <si>
    <t>₹55,533.94</t>
  </si>
  <si>
    <t>P11944</t>
  </si>
  <si>
    <t>P11945</t>
  </si>
  <si>
    <t>P11946</t>
  </si>
  <si>
    <t>05/08/2025</t>
  </si>
  <si>
    <t>P11947</t>
  </si>
  <si>
    <t>11-02-2000</t>
  </si>
  <si>
    <t>13/11/2024</t>
  </si>
  <si>
    <t>P11948</t>
  </si>
  <si>
    <t>23-Aug-1957</t>
  </si>
  <si>
    <t>P11949</t>
  </si>
  <si>
    <t>P11950</t>
  </si>
  <si>
    <t>₹111,653.07</t>
  </si>
  <si>
    <t xml:space="preserve"> Aarav Reddy </t>
  </si>
  <si>
    <t>01/01/2023</t>
  </si>
  <si>
    <t>92</t>
  </si>
  <si>
    <t xml:space="preserve"> P11090 </t>
  </si>
  <si>
    <t>24/01/2024</t>
  </si>
  <si>
    <t>P11999</t>
  </si>
  <si>
    <t>03-20-2023</t>
  </si>
  <si>
    <t>03-11-2023</t>
  </si>
  <si>
    <t>2023/03/23</t>
  </si>
  <si>
    <t xml:space="preserve"> P10515 </t>
  </si>
  <si>
    <t>2025/05/14</t>
  </si>
  <si>
    <t>19-Oct-2024</t>
  </si>
  <si>
    <t>22/12/2024</t>
  </si>
  <si>
    <t>11-28-2023</t>
  </si>
  <si>
    <t>14/09/1975</t>
  </si>
  <si>
    <t xml:space="preserve"> P11235 </t>
  </si>
  <si>
    <t>14-Jan-2004</t>
  </si>
  <si>
    <t>1985/12/18</t>
  </si>
  <si>
    <t>1971/11/22</t>
  </si>
  <si>
    <t>06-07-2023</t>
  </si>
  <si>
    <t>1983/06/25</t>
  </si>
  <si>
    <t>2025/06/01</t>
  </si>
  <si>
    <t>05-15-1990</t>
  </si>
  <si>
    <t>2024/05/19</t>
  </si>
  <si>
    <t>102</t>
  </si>
  <si>
    <t xml:space="preserve"> Ananya Kumar </t>
  </si>
  <si>
    <t>P11139</t>
  </si>
  <si>
    <t>08-28-2024</t>
  </si>
  <si>
    <t>146</t>
  </si>
  <si>
    <t>2000/12/21</t>
  </si>
  <si>
    <t>15/09/2023</t>
  </si>
  <si>
    <t xml:space="preserve"> P10937 </t>
  </si>
  <si>
    <t>25/04/2000</t>
  </si>
  <si>
    <t>P10159</t>
  </si>
  <si>
    <t>07-11-2025</t>
  </si>
  <si>
    <t>06-05-2023</t>
  </si>
  <si>
    <t>P10011</t>
  </si>
  <si>
    <t>P10026</t>
  </si>
  <si>
    <t>P10040</t>
  </si>
  <si>
    <t>P10084</t>
  </si>
  <si>
    <t>P10090</t>
  </si>
  <si>
    <t>P10098</t>
  </si>
  <si>
    <t>P10140</t>
  </si>
  <si>
    <t>P10206</t>
  </si>
  <si>
    <t>P10252</t>
  </si>
  <si>
    <t>P10253</t>
  </si>
  <si>
    <t>P10286</t>
  </si>
  <si>
    <t>P10299</t>
  </si>
  <si>
    <t>P10322</t>
  </si>
  <si>
    <t>P10349</t>
  </si>
  <si>
    <t>P10383</t>
  </si>
  <si>
    <t>P10392</t>
  </si>
  <si>
    <t>P10399</t>
  </si>
  <si>
    <t>P10456</t>
  </si>
  <si>
    <t>P10465</t>
  </si>
  <si>
    <t>P10467</t>
  </si>
  <si>
    <t>P10529</t>
  </si>
  <si>
    <t>P10532</t>
  </si>
  <si>
    <t>P10574</t>
  </si>
  <si>
    <t>P10589</t>
  </si>
  <si>
    <t>P10602</t>
  </si>
  <si>
    <t>P10614</t>
  </si>
  <si>
    <t>P10632</t>
  </si>
  <si>
    <t>P10634</t>
  </si>
  <si>
    <t>P10661</t>
  </si>
  <si>
    <t>P10669</t>
  </si>
  <si>
    <t>P10674</t>
  </si>
  <si>
    <t>P10681</t>
  </si>
  <si>
    <t>P10724</t>
  </si>
  <si>
    <t>P10748</t>
  </si>
  <si>
    <t>P10780</t>
  </si>
  <si>
    <t>P10814</t>
  </si>
  <si>
    <t>P10818</t>
  </si>
  <si>
    <t>P10824</t>
  </si>
  <si>
    <t>P10832</t>
  </si>
  <si>
    <t>P10850</t>
  </si>
  <si>
    <t>P10880</t>
  </si>
  <si>
    <t>P10888</t>
  </si>
  <si>
    <t>P10911</t>
  </si>
  <si>
    <t>P10920</t>
  </si>
  <si>
    <t>P10929</t>
  </si>
  <si>
    <t>P10939</t>
  </si>
  <si>
    <t>P10951</t>
  </si>
  <si>
    <t>P11009</t>
  </si>
  <si>
    <t>P11017</t>
  </si>
  <si>
    <t>P11028</t>
  </si>
  <si>
    <t>P11039</t>
  </si>
  <si>
    <t>P11049</t>
  </si>
  <si>
    <t>P11071</t>
  </si>
  <si>
    <t>P11074</t>
  </si>
  <si>
    <t>P11092</t>
  </si>
  <si>
    <t>P11093</t>
  </si>
  <si>
    <t>P11121</t>
  </si>
  <si>
    <t>P11137</t>
  </si>
  <si>
    <t>P11145</t>
  </si>
  <si>
    <t>P11155</t>
  </si>
  <si>
    <t>P11163</t>
  </si>
  <si>
    <t>P11166</t>
  </si>
  <si>
    <t>P11187</t>
  </si>
  <si>
    <t>P11189</t>
  </si>
  <si>
    <t>P11200</t>
  </si>
  <si>
    <t>P11201</t>
  </si>
  <si>
    <t>P11249</t>
  </si>
  <si>
    <t>P11260</t>
  </si>
  <si>
    <t>P11266</t>
  </si>
  <si>
    <t>P11279</t>
  </si>
  <si>
    <t>P11292</t>
  </si>
  <si>
    <t>P11298</t>
  </si>
  <si>
    <t>P11300</t>
  </si>
  <si>
    <t>P11304</t>
  </si>
  <si>
    <t>P11308</t>
  </si>
  <si>
    <t>P11324</t>
  </si>
  <si>
    <t>P11353</t>
  </si>
  <si>
    <t>P11356</t>
  </si>
  <si>
    <t>P11396</t>
  </si>
  <si>
    <t>P11429</t>
  </si>
  <si>
    <t>P11512</t>
  </si>
  <si>
    <t>P11515</t>
  </si>
  <si>
    <t>P11527</t>
  </si>
  <si>
    <t>P11545</t>
  </si>
  <si>
    <t>P11561</t>
  </si>
  <si>
    <t>P11573</t>
  </si>
  <si>
    <t>P11575</t>
  </si>
  <si>
    <t>P11588</t>
  </si>
  <si>
    <t>P11609</t>
  </si>
  <si>
    <t>P11615</t>
  </si>
  <si>
    <t>P11619</t>
  </si>
  <si>
    <t>P11639</t>
  </si>
  <si>
    <t>P11654</t>
  </si>
  <si>
    <t>P11657</t>
  </si>
  <si>
    <t>P11676</t>
  </si>
  <si>
    <t>P11708</t>
  </si>
  <si>
    <t>P11728</t>
  </si>
  <si>
    <t>P11750</t>
  </si>
  <si>
    <t>P11766</t>
  </si>
  <si>
    <t>P11773</t>
  </si>
  <si>
    <t>P11776</t>
  </si>
  <si>
    <t>P11784</t>
  </si>
  <si>
    <t>P11798</t>
  </si>
  <si>
    <t>P11811</t>
  </si>
  <si>
    <t>P11818</t>
  </si>
  <si>
    <t>P11824</t>
  </si>
  <si>
    <t>P11841</t>
  </si>
  <si>
    <t>P11843</t>
  </si>
  <si>
    <t>P11844</t>
  </si>
  <si>
    <t>P11852</t>
  </si>
  <si>
    <t>P11903</t>
  </si>
  <si>
    <t>P11922</t>
  </si>
  <si>
    <t>P11934</t>
  </si>
  <si>
    <t>D01</t>
  </si>
  <si>
    <t>D02</t>
  </si>
  <si>
    <t>D03</t>
  </si>
  <si>
    <t>D04</t>
  </si>
  <si>
    <t>D05</t>
  </si>
  <si>
    <t>D06</t>
  </si>
  <si>
    <t>D07</t>
  </si>
  <si>
    <t>pneumonia</t>
  </si>
  <si>
    <t>Unknown</t>
  </si>
  <si>
    <t>Department_ID</t>
  </si>
  <si>
    <t>DEP01</t>
  </si>
  <si>
    <t>DEP02</t>
  </si>
  <si>
    <t>DEP03</t>
  </si>
  <si>
    <t>DEP04</t>
  </si>
  <si>
    <t>DEP05</t>
  </si>
  <si>
    <t>DEP06</t>
  </si>
  <si>
    <t>DEP07</t>
  </si>
  <si>
    <t>DEP08</t>
  </si>
  <si>
    <t>DEP09</t>
  </si>
  <si>
    <t>DEP10</t>
  </si>
  <si>
    <t>Age</t>
  </si>
  <si>
    <t>Doctor_ID</t>
  </si>
  <si>
    <t>Year</t>
  </si>
  <si>
    <t>Month</t>
  </si>
  <si>
    <t>Quarter</t>
  </si>
  <si>
    <t>Day</t>
  </si>
  <si>
    <t>Insurance_ID</t>
  </si>
  <si>
    <t>Healthplus</t>
  </si>
  <si>
    <t>Medicare</t>
  </si>
  <si>
    <t>INS01</t>
  </si>
  <si>
    <t>PAY01</t>
  </si>
  <si>
    <t>INS02</t>
  </si>
  <si>
    <t>INS03</t>
  </si>
  <si>
    <t>INS04</t>
  </si>
  <si>
    <t>INS05</t>
  </si>
  <si>
    <t>INS06</t>
  </si>
  <si>
    <t>INS07</t>
  </si>
  <si>
    <t>INS08</t>
  </si>
  <si>
    <t>Payment_ID</t>
  </si>
  <si>
    <t>PAY02</t>
  </si>
  <si>
    <t>PAY03</t>
  </si>
  <si>
    <t>PAY04</t>
  </si>
  <si>
    <t>PAY05</t>
  </si>
  <si>
    <t>PAY06</t>
  </si>
  <si>
    <t>Healthcare Data Analytics</t>
  </si>
  <si>
    <t>Business Problem</t>
  </si>
  <si>
    <t>A multi-specialty healthcare organization wants to understand patient admissions, hospital operations, billing, payment collection, and patient experience.</t>
  </si>
  <si>
    <t>Objective</t>
  </si>
  <si>
    <t>Clean, validate, transform, and analyze the raw healthcare data to create reliable KPIs and actionable insights for hospital management.</t>
  </si>
  <si>
    <t>Business Queries</t>
  </si>
  <si>
    <t>What are the monthly admission trends?</t>
  </si>
  <si>
    <t>Which departments have the highest patient volume?</t>
  </si>
  <si>
    <t>What are the average length of stay and average waiting time by department?</t>
  </si>
  <si>
    <t>Which diagnoses contribute most to admissions and billing?</t>
  </si>
  <si>
    <t>What is the total billed amount, amount collected, outstanding amount, and collection rate?</t>
  </si>
  <si>
    <t>How does insurance provider performance compare?</t>
  </si>
  <si>
    <t>What factors are associated with lower patient satisfaction?</t>
  </si>
  <si>
    <t>What percentage of records contain missing or invalid data?</t>
  </si>
  <si>
    <t>Identify duplicate patient/admission records and define a deduplication rule.</t>
  </si>
  <si>
    <t>Build a management dashboard showing admissions, revenue, collections, outstanding amount, average stay, waiting time, and satisfaction.</t>
  </si>
  <si>
    <t>Outstanding Balance</t>
  </si>
  <si>
    <t>Age_Group</t>
  </si>
  <si>
    <t>Ward_Id</t>
  </si>
  <si>
    <t>Ward_ID</t>
  </si>
  <si>
    <t>Ward_Name</t>
  </si>
  <si>
    <t>Cost</t>
  </si>
  <si>
    <t>W001</t>
  </si>
  <si>
    <t>W002</t>
  </si>
  <si>
    <t>W003</t>
  </si>
  <si>
    <t>W004</t>
  </si>
  <si>
    <t>W005</t>
  </si>
  <si>
    <t>Diagnosis_Name</t>
  </si>
  <si>
    <t>Diagnosis_ID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</si>
  <si>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</si>
  <si>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</si>
  <si>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</si>
  <si>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</si>
  <si>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</si>
  <si>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</si>
  <si>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</si>
  <si>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</si>
  <si>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</si>
  <si>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</si>
  <si>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</si>
  <si>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</si>
  <si>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</si>
  <si>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Amount_Paid</t>
  </si>
  <si>
    <t>Outstanding_Balance</t>
  </si>
  <si>
    <t>UnKnown</t>
  </si>
  <si>
    <t xml:space="preserve"> </t>
  </si>
  <si>
    <t>Stay_Days</t>
  </si>
  <si>
    <t>wait_Time_Minutes</t>
  </si>
  <si>
    <t>Statisfaction_Scores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</si>
</sst>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rgb="FF374151"/>
      <name val="Inherit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/>
    </xf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6" fillId="0" borderId="0" xfId="0" applyFont="1"/>
    <xf numFmtId="0" fontId="5" fillId="0" borderId="0" xfId="0" applyFont="1"/>
    <xf numFmtId="0" fontId="0" fillId="0" borderId="0" xfId="0" applyNumberFormat="1"/>
  </cellXfs>
  <cellStyles count="1">
    <cellStyle name="Normal" xfId="0" builtinId="0"/>
  </cellStyles>
  <dxfs count="58">
    <dxf>
      <numFmt numFmtId="0" formatCode="General"/>
    </dxf>
    <dxf>
      <numFmt numFmtId="164" formatCode="yyyy\-mm\-dd\ h:mm:ss"/>
    </dxf>
    <dxf>
      <numFmt numFmtId="164" formatCode="yyyy\-mm\-dd\ h:mm:ss"/>
    </dxf>
    <dxf>
      <numFmt numFmtId="164" formatCode="yyyy\-mm\-dd\ h:mm:ss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" formatCode="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FDB761-714E-4320-92C7-48E4A356E9EE}" autoFormatId="16" applyNumberFormats="0" applyBorderFormats="0" applyFontFormats="0" applyPatternFormats="0" applyAlignmentFormats="0" applyWidthHeightFormats="0">
  <queryTableRefresh nextId="35" unboundColumnsRight="13">
    <queryTableFields count="33">
      <queryTableField id="1" name="Patient_ID" tableColumnId="1"/>
      <queryTableField id="2" name="Patient_Name" tableColumnId="2"/>
      <queryTableField id="3" name="Gender" tableColumnId="3"/>
      <queryTableField id="4" name="Date_of_Birth" tableColumnId="4"/>
      <queryTableField id="5" name="Admission_Date" tableColumnId="5"/>
      <queryTableField id="6" name="Discharge_Date" tableColumnId="6"/>
      <queryTableField id="7" name="Department" tableColumnId="7"/>
      <queryTableField id="8" name="Diagnosis" tableColumnId="8"/>
      <queryTableField id="9" name="Doctor" tableColumnId="9"/>
      <queryTableField id="10" name="Insurance_Provider" tableColumnId="10"/>
      <queryTableField id="11" name="Ward" tableColumnId="11"/>
      <queryTableField id="12" name="Bill_Amount_INR" tableColumnId="12"/>
      <queryTableField id="13" name="Amount_Paid_INR" tableColumnId="13"/>
      <queryTableField id="14" name="Payment_Mode" tableColumnId="14"/>
      <queryTableField id="15" name="Length_of_Stay_Days" tableColumnId="15"/>
      <queryTableField id="16" name="Wait_Time_Minutes" tableColumnId="16"/>
      <queryTableField id="17" name="Satisfaction_Score" tableColumnId="17"/>
      <queryTableField id="18" name="Systolic_BP" tableColumnId="18"/>
      <queryTableField id="19" name="Glucose_mg_dL" tableColumnId="19"/>
      <queryTableField id="20" name="Admission_Status" tableColumnId="20"/>
      <queryTableField id="21" dataBound="0" tableColumnId="21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  <queryTableField id="30" dataBound="0" tableColumnId="30"/>
      <queryTableField id="31" dataBound="0" tableColumnId="31"/>
      <queryTableField id="32" dataBound="0" tableColumnId="32"/>
      <queryTableField id="33" dataBound="0" tableColumnId="33"/>
      <queryTableField id="34" dataBound="0" tableColumnId="3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C92A33F-D6CD-498A-B6DD-5E2981BFF892}" autoFormatId="16" applyNumberFormats="0" applyBorderFormats="0" applyFontFormats="0" applyPatternFormats="0" applyAlignmentFormats="0" applyWidthHeightFormats="0">
  <queryTableRefresh nextId="13">
    <queryTableFields count="7">
      <queryTableField id="1" name="Patient_ID" tableColumnId="1"/>
      <queryTableField id="2" name="Patient_Name" tableColumnId="2"/>
      <queryTableField id="3" name="Gender" tableColumnId="3"/>
      <queryTableField id="4" dataBound="0" tableColumnId="4"/>
      <queryTableField id="5" name="Admission_Date" tableColumnId="5"/>
      <queryTableField id="6" name="Age" tableColumnId="6"/>
      <queryTableField id="7" name="Age_Group" tableColumnId="7"/>
    </queryTableFields>
    <queryTableDeletedFields count="1">
      <deletedField name="Date_of_Birth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E48053-AE72-4E53-A4E7-847820008DFE}" name="Table1_1" displayName="Table1_1" ref="A1:AG2001" tableType="queryTable" totalsRowShown="0">
  <autoFilter ref="A1:AG2001" xr:uid="{A5E48053-AE72-4E53-A4E7-847820008DFE}"/>
  <tableColumns count="33">
    <tableColumn id="1" xr3:uid="{BAD252AE-53B4-40D9-B56E-CF148EC0ECC6}" uniqueName="1" name="Patient_ID" queryTableFieldId="1" dataDxfId="39"/>
    <tableColumn id="2" xr3:uid="{90005037-7F50-48A0-9195-BA0A498F2D75}" uniqueName="2" name="Patient_Name" queryTableFieldId="2" dataDxfId="38"/>
    <tableColumn id="3" xr3:uid="{D6A94E6C-3EA8-49DC-8C58-9D18F40D00F3}" uniqueName="3" name="Gender" queryTableFieldId="3" dataDxfId="37"/>
    <tableColumn id="4" xr3:uid="{195DE7FF-4ECF-4B9F-88F7-F649BECC4606}" uniqueName="4" name="Date_of_Birth" queryTableFieldId="4" dataDxfId="36"/>
    <tableColumn id="5" xr3:uid="{58667074-79AB-4172-8ADB-5655D8D3546D}" uniqueName="5" name="Admission_Date" queryTableFieldId="5" dataDxfId="35"/>
    <tableColumn id="6" xr3:uid="{0F5AD25C-C062-43EE-9861-5F363DA59CC4}" uniqueName="6" name="Discharge_Date" queryTableFieldId="6" dataDxfId="34"/>
    <tableColumn id="7" xr3:uid="{6E539767-DFB6-49AF-BEDE-0E1EF9C621FC}" uniqueName="7" name="Department" queryTableFieldId="7" dataDxfId="33"/>
    <tableColumn id="8" xr3:uid="{4D73111D-8B3C-4FF0-A151-7ACC09EB3E21}" uniqueName="8" name="Diagnosis" queryTableFieldId="8" dataDxfId="32"/>
    <tableColumn id="9" xr3:uid="{04D77B06-61A7-4B7B-8174-87C356D577CF}" uniqueName="9" name="Doctor" queryTableFieldId="9" dataDxfId="31"/>
    <tableColumn id="10" xr3:uid="{BC0FC742-E728-4E71-99FF-1F3A7DB78EE0}" uniqueName="10" name="Insurance_Provider" queryTableFieldId="10" dataDxfId="30"/>
    <tableColumn id="11" xr3:uid="{A0B117C2-ACBC-4F3D-ADBF-F39389DA13BD}" uniqueName="11" name="Ward" queryTableFieldId="11" dataDxfId="29"/>
    <tableColumn id="12" xr3:uid="{562566E6-52E4-4C1C-9F90-57DCABBEC2F8}" uniqueName="12" name="Bill_Amount_INR" queryTableFieldId="12" dataDxfId="28"/>
    <tableColumn id="13" xr3:uid="{F7C43F18-7F4F-421A-81A7-AAE90DFE3EBD}" uniqueName="13" name="Amount_Paid_INR" queryTableFieldId="13"/>
    <tableColumn id="14" xr3:uid="{7A4F4382-8337-404D-A8B6-9A89CA157B0D}" uniqueName="14" name="Payment_Mode" queryTableFieldId="14" dataDxfId="27"/>
    <tableColumn id="15" xr3:uid="{8991D37C-BD1E-46EA-8F6E-C3C56A008284}" uniqueName="15" name="Length_of_Stay_Days" queryTableFieldId="15"/>
    <tableColumn id="16" xr3:uid="{42B37BD0-7DFD-4549-BD29-1B811C7CBBC1}" uniqueName="16" name="Wait_Time_Minutes" queryTableFieldId="16"/>
    <tableColumn id="17" xr3:uid="{786FAEA4-52C0-485A-ADCF-576E82C6D0DB}" uniqueName="17" name="Satisfaction_Score" queryTableFieldId="17"/>
    <tableColumn id="18" xr3:uid="{72060DD2-7853-471B-858F-3D5EB41731B2}" uniqueName="18" name="Systolic_BP" queryTableFieldId="18"/>
    <tableColumn id="19" xr3:uid="{07DF7902-26E8-4DB0-AA1A-6F84EB15C157}" uniqueName="19" name="Glucose_mg_dL" queryTableFieldId="19"/>
    <tableColumn id="20" xr3:uid="{FCDF35FD-55EE-442A-A106-62B6BE0DACD1}" uniqueName="20" name="Admission_Status" queryTableFieldId="20" dataDxfId="26"/>
    <tableColumn id="21" xr3:uid="{677A531F-BA8A-4837-A0B9-B2CAA3440563}" uniqueName="21" name="Age" queryTableFieldId="21" dataDxfId="25">
      <calculatedColumnFormula>DATEDIF(D2,E2,"Y")</calculatedColumnFormula>
    </tableColumn>
    <tableColumn id="23" xr3:uid="{5FA29AC6-5065-44E0-B976-5B66D78FAA95}" uniqueName="23" name="Outstanding Balance" queryTableFieldId="23" dataDxfId="24">
      <calculatedColumnFormula>L2-M2</calculatedColumnFormula>
    </tableColumn>
    <tableColumn id="24" xr3:uid="{E9E80B92-23B8-4AB7-A9C5-63F95908E75B}" uniqueName="24" name="Age_Group" queryTableFieldId="24" dataDxfId="23">
      <calculatedColumnFormula>IF(OR(U2="",U2="Unknown"),"",IF(U2&lt;18,"Child",IF(U2&lt;40,"Adult",IF(U2&lt;60,"Middle Age","Senior"))))</calculatedColumnFormula>
    </tableColumn>
    <tableColumn id="25" xr3:uid="{16755A94-B0CB-4762-8124-946414AE31B7}" uniqueName="25" name="Department_ID" queryTableFieldId="25" dataDxfId="22">
      <calculatedColumnFormula>_xlfn.XLOOKUP(Table1_1[[#This Row],[Department]],Dim_Department!B:B,Dim_Department!A:A,"Unknown")</calculatedColumnFormula>
    </tableColumn>
    <tableColumn id="26" xr3:uid="{D059F91B-C5EE-4C2B-9C85-2893CF73D44C}" uniqueName="26" name="Doctor_ID" queryTableFieldId="26" dataDxfId="21">
      <calculatedColumnFormula>_xlfn.XLOOKUP(Table1_1[[#This Row],[Doctor]],Dim_Doctor!B:B,Dim_Doctor!A:A,"Unknown")</calculatedColumnFormula>
    </tableColumn>
    <tableColumn id="27" xr3:uid="{589E5190-5A8E-43B0-8D4A-38956B280E0C}" uniqueName="27" name="Diagnosis_ID" queryTableFieldId="27" dataDxfId="20">
      <calculatedColumnFormula>_xlfn.XLOOKUP(H2,Dim_Diagnosis!B:B,Dim_Diagnosis!A:A)</calculatedColumnFormula>
    </tableColumn>
    <tableColumn id="28" xr3:uid="{99C4A34A-7E2F-402B-B69D-E4690151EB43}" uniqueName="28" name="Ward_ID" queryTableFieldId="28" dataDxfId="19">
      <calculatedColumnFormula>_xlfn.XLOOKUP(K2,Dim_Ward!B:B,Dim_Ward!A:A)</calculatedColumnFormula>
    </tableColumn>
    <tableColumn id="29" xr3:uid="{C5C462AC-80AF-4B4C-978A-C744CCE4DD87}" uniqueName="29" name="Quarter" queryTableFieldId="29" dataDxfId="18">
      <calculatedColumnFormula>IFERROR("Q" &amp; ROUNDUP(MONTH(E2)/3,0),"Unknown")</calculatedColumnFormula>
    </tableColumn>
    <tableColumn id="30" xr3:uid="{04748372-B97E-4DBD-8C8D-F8D0532D53E0}" uniqueName="30" name="Year" queryTableFieldId="30" dataDxfId="17">
      <calculatedColumnFormula>IFERROR(YEAR(E2),"Unknown")</calculatedColumnFormula>
    </tableColumn>
    <tableColumn id="31" xr3:uid="{250062B2-DB57-4F67-853D-AF5989D829E5}" uniqueName="31" name="Month" queryTableFieldId="31" dataDxfId="16">
      <calculatedColumnFormula>IFERROR(TEXT(E2,"MMM"),"Unknown")</calculatedColumnFormula>
    </tableColumn>
    <tableColumn id="32" xr3:uid="{D2DFCB33-CE43-4F9D-A12A-2CE99D917205}" uniqueName="32" name="Day" queryTableFieldId="32" dataDxfId="15">
      <calculatedColumnFormula>IFERROR(TEXT(E2,"ddd"),"Unknown")</calculatedColumnFormula>
    </tableColumn>
    <tableColumn id="33" xr3:uid="{A8424C09-25C0-4D42-A1D2-D4C4D5D6A408}" uniqueName="33" name="Payment_ID" queryTableFieldId="33" dataDxfId="14">
      <calculatedColumnFormula>_xlfn.XLOOKUP(N2,Dim_Payment!B:B,Dim_Payment!A:A)</calculatedColumnFormula>
    </tableColumn>
    <tableColumn id="34" xr3:uid="{998F0E17-090E-4005-A01B-E13095E35C42}" uniqueName="34" name="Insurance_ID" queryTableFieldId="34" dataDxfId="13">
      <calculatedColumnFormula>_xlfn.XLOOKUP(J2,Dim_Insurance!B:B,Dim_Insurance!A:A)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299279-EFB2-47D5-BAF2-9EE3A6B58CB4}" name="Table12" displayName="Table12" ref="A1:B8" totalsRowShown="0">
  <autoFilter ref="A1:B8" xr:uid="{D9299279-EFB2-47D5-BAF2-9EE3A6B58CB4}"/>
  <tableColumns count="2">
    <tableColumn id="1" xr3:uid="{896355A6-DF7F-42C4-8C2E-0ACBA15949B8}" name="Doctor_ID"/>
    <tableColumn id="2" xr3:uid="{FE907476-0A5E-41B4-9414-6387B59B0887}" name="Doctor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EE5D43E-E800-48A2-8B44-ECBEA60E1CA5}" name="Table13" displayName="Table13" ref="A1:B11" totalsRowShown="0">
  <autoFilter ref="A1:B11" xr:uid="{AEE5D43E-E800-48A2-8B44-ECBEA60E1CA5}"/>
  <tableColumns count="2">
    <tableColumn id="1" xr3:uid="{749A840B-E0CF-4914-8730-E5ECEAFE5D94}" name="Department_ID"/>
    <tableColumn id="2" xr3:uid="{338D0A88-1A1D-4967-96B9-056C36154160}" name="Department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C10828-D50B-411D-8AEA-7AEEE03FC134}" name="Table3__2" displayName="Table3__2" ref="A1:G1969" tableType="queryTable" totalsRowShown="0">
  <autoFilter ref="A1:G1969" xr:uid="{0EC10828-D50B-411D-8AEA-7AEEE03FC134}"/>
  <tableColumns count="7">
    <tableColumn id="1" xr3:uid="{398F3CD9-4126-48A3-8149-930B1C6A7331}" uniqueName="1" name="Patient_ID" queryTableFieldId="1" dataDxfId="12"/>
    <tableColumn id="2" xr3:uid="{1834E8D3-F51B-445B-9E09-78F50EA04090}" uniqueName="2" name="Patient_Name" queryTableFieldId="2" dataDxfId="11"/>
    <tableColumn id="3" xr3:uid="{765693B8-F414-45D2-9261-BF0C7DF922DD}" uniqueName="3" name="Gender" queryTableFieldId="3" dataDxfId="10"/>
    <tableColumn id="4" xr3:uid="{619B9482-3FCF-4F0D-AAE0-3777BE64B0E7}" uniqueName="4" name="Date_of_Birth" queryTableFieldId="4" dataDxfId="9"/>
    <tableColumn id="5" xr3:uid="{AFF74F38-4CDC-4019-A6C6-D15A8C9B84E3}" uniqueName="5" name="Admission_Date" queryTableFieldId="5" dataDxfId="8"/>
    <tableColumn id="6" xr3:uid="{3748C7EB-3E01-4757-9479-EADA24937E6B}" uniqueName="6" name="Age" queryTableFieldId="6"/>
    <tableColumn id="7" xr3:uid="{EF972EFD-5F39-4F3D-A32E-D7A10309E138}" uniqueName="7" name="Age_Group" queryTableFieldId="7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F1A752C-B1D4-47F6-9252-628DF9A65284}" name="Table6" displayName="Table6" ref="A1:C14" totalsRowShown="0">
  <autoFilter ref="A1:C14" xr:uid="{6F1A752C-B1D4-47F6-9252-628DF9A65284}"/>
  <tableColumns count="3">
    <tableColumn id="1" xr3:uid="{F7303FB3-763D-4F27-AFE3-214F356DC7E4}" name="Diagnosis_ID"/>
    <tableColumn id="2" xr3:uid="{BA3F8EB2-7006-4A2A-9CB0-B2ECA7276A37}" name="Diagnosis_Name"/>
    <tableColumn id="3" xr3:uid="{6593018D-A0A7-4087-B48B-7B5FD5079A39}" name="Cost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2FED018-432A-4D85-B92D-982AB0497CD2}" name="Table11" displayName="Table11" ref="A1:C6" totalsRowShown="0">
  <autoFilter ref="A1:C6" xr:uid="{C2FED018-432A-4D85-B92D-982AB0497CD2}"/>
  <tableColumns count="3">
    <tableColumn id="1" xr3:uid="{0A7E2AC3-10FB-4ACE-ABA9-865FA1628985}" name="Ward_ID"/>
    <tableColumn id="2" xr3:uid="{99642002-4B39-461F-AB93-62EA62D2196F}" name="Ward_Name"/>
    <tableColumn id="3" xr3:uid="{E8A5B3B4-0EEE-46E4-AB07-47334CD175F9}" name="Cost" dataDxf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D5272E8-33B7-423A-A4A3-E55F5B5813EA}" name="Table14" displayName="Table14" ref="A1:B9" totalsRowShown="0">
  <autoFilter ref="A1:B9" xr:uid="{8D5272E8-33B7-423A-A4A3-E55F5B5813EA}"/>
  <tableColumns count="2">
    <tableColumn id="1" xr3:uid="{E6A11AB8-9E1E-4F6F-80C5-5C54783D14C1}" name="Insurance_ID"/>
    <tableColumn id="2" xr3:uid="{50598922-EBC1-42BA-B6BD-DC88D1E790E4}" name="Insurance_Provider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21AA3A7-DCE3-4B33-ADCC-5CAC50BCC08F}" name="Table15" displayName="Table15" ref="A1:B7" totalsRowShown="0">
  <autoFilter ref="A1:B7" xr:uid="{921AA3A7-DCE3-4B33-ADCC-5CAC50BCC08F}"/>
  <tableColumns count="2">
    <tableColumn id="1" xr3:uid="{17CAFDC6-1754-49C5-BF25-1E56A36044B4}" name="Payment_ID"/>
    <tableColumn id="2" xr3:uid="{B3C87C2C-42E9-4EE7-9E27-AC1588BB5F05}" name="Payment_Mode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3A75A9-CE9E-4EA4-A691-B48FE639DD4D}" name="Table19" displayName="Table19" ref="A1:S1964" totalsRowShown="0">
  <autoFilter ref="A1:S1964" xr:uid="{B53A75A9-CE9E-4EA4-A691-B48FE639DD4D}"/>
  <tableColumns count="19">
    <tableColumn id="1" xr3:uid="{113B22D3-56E0-4A5A-8440-71AC426D437B}" name="Patient_ID" dataDxfId="57">
      <calculatedColumnFormula>Healthcare!A2</calculatedColumnFormula>
    </tableColumn>
    <tableColumn id="2" xr3:uid="{F4089726-14CC-4B00-8BE1-349DF7CF6B35}" name="Admission_Date" dataDxfId="56">
      <calculatedColumnFormula>Healthcare!E2</calculatedColumnFormula>
    </tableColumn>
    <tableColumn id="3" xr3:uid="{487FD5FD-B19A-4BE9-ABD1-164F0424F711}" name="Discharge_Date" dataDxfId="55">
      <calculatedColumnFormula>Healthcare!F2</calculatedColumnFormula>
    </tableColumn>
    <tableColumn id="4" xr3:uid="{01F7496F-E2B4-4DC2-8B10-2609169C7715}" name="Admission_Status" dataDxfId="54">
      <calculatedColumnFormula>Healthcare!T2</calculatedColumnFormula>
    </tableColumn>
    <tableColumn id="5" xr3:uid="{B278A74D-F7EC-484C-940A-CA6C050CFF57}" name="Department_ID" dataDxfId="53">
      <calculatedColumnFormula>Healthcare!X2</calculatedColumnFormula>
    </tableColumn>
    <tableColumn id="6" xr3:uid="{A02F58F6-A52A-433C-99B9-A7BFD88CD18E}" name="Doctor_ID" dataDxfId="52">
      <calculatedColumnFormula>Healthcare!Y2</calculatedColumnFormula>
    </tableColumn>
    <tableColumn id="7" xr3:uid="{11AD75F2-C2D2-4A1E-84A6-58E0C3B425D0}" name="Diagnosis_ID" dataDxfId="51">
      <calculatedColumnFormula>Healthcare!Z2</calculatedColumnFormula>
    </tableColumn>
    <tableColumn id="8" xr3:uid="{CE3533D0-C591-4E14-B83A-DC8EF65B2395}" name="Ward_Id" dataDxfId="50">
      <calculatedColumnFormula>Healthcare!AA2</calculatedColumnFormula>
    </tableColumn>
    <tableColumn id="11" xr3:uid="{956C3B41-3FB8-401B-BD33-3C0763F98C59}" name="Bill_Amount_INR" dataDxfId="49">
      <calculatedColumnFormula>Healthcare!L2</calculatedColumnFormula>
    </tableColumn>
    <tableColumn id="12" xr3:uid="{EF9EE947-463C-44E0-B107-5DF7C78AC14E}" name="Amount_Paid" dataDxfId="48">
      <calculatedColumnFormula>Healthcare!M2</calculatedColumnFormula>
    </tableColumn>
    <tableColumn id="13" xr3:uid="{4E85AC4F-3B0F-493B-B23F-2694FEED6DCD}" name="Outstanding_Balance" dataDxfId="47">
      <calculatedColumnFormula>Healthcare!V2</calculatedColumnFormula>
    </tableColumn>
    <tableColumn id="17" xr3:uid="{5A1EC4DD-58B8-4A1D-A669-1995DD2A8B01}" name="Payment_ID" dataDxfId="46">
      <calculatedColumnFormula>Healthcare!AF2</calculatedColumnFormula>
    </tableColumn>
    <tableColumn id="18" xr3:uid="{B51903A8-6B7C-4EAA-83D4-316913CFE1B4}" name="Insurance_ID" dataDxfId="45">
      <calculatedColumnFormula>Healthcare!AG2</calculatedColumnFormula>
    </tableColumn>
    <tableColumn id="9" xr3:uid="{69E27D54-D171-457B-9184-EB25FACA575C}" name="Year" dataDxfId="44">
      <calculatedColumnFormula>Healthcare!AC2</calculatedColumnFormula>
    </tableColumn>
    <tableColumn id="10" xr3:uid="{E487B7B1-6DD3-4E38-A65D-DFB5DAB145CF}" name="Quarter" dataDxfId="43">
      <calculatedColumnFormula>Healthcare!AB2</calculatedColumnFormula>
    </tableColumn>
    <tableColumn id="14" xr3:uid="{37CB7557-AA88-4895-ACFF-CFA9EAEF26F3}" name="Stay_Days" dataDxfId="42">
      <calculatedColumnFormula>Healthcare!O2</calculatedColumnFormula>
    </tableColumn>
    <tableColumn id="15" xr3:uid="{33F18040-ABF1-4AD6-8771-8B2868951806}" name="wait_Time_Minutes" dataDxfId="41">
      <calculatedColumnFormula>Healthcare!P2</calculatedColumnFormula>
    </tableColumn>
    <tableColumn id="16" xr3:uid="{EB62B675-0D31-44CC-9CB4-E71E6BF98862}" name="Statisfaction_Scores" dataDxfId="40">
      <calculatedColumnFormula>Healthcare!Q2</calculatedColumnFormula>
    </tableColumn>
    <tableColumn id="19" xr3:uid="{70971DA3-369F-4F6E-B3D7-F4EC06C57A34}" name="Month" dataDxfId="0">
      <calculatedColumnFormula>Healthcare!AD2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20D874-DDA8-49C1-A164-63E649782EE8}" name="Table1" displayName="Table1" ref="A1:T2001" totalsRowShown="0" headerRowDxfId="4">
  <autoFilter ref="A1:T2001" xr:uid="{3220D874-DDA8-49C1-A164-63E649782EE8}"/>
  <tableColumns count="20">
    <tableColumn id="1" xr3:uid="{7A4CAF79-74B1-42F4-80F3-15F66FF6B975}" name="Patient_ID"/>
    <tableColumn id="2" xr3:uid="{1DA24C65-25E4-4F74-A296-86D554EAD08E}" name="Patient_Name"/>
    <tableColumn id="3" xr3:uid="{09963CF5-1AE0-4D6F-A0E4-66980929BC7A}" name="Gender"/>
    <tableColumn id="4" xr3:uid="{40B37225-1F1E-4F65-BB45-DB1FFA1DC4D0}" name="Date_of_Birth" dataDxfId="3"/>
    <tableColumn id="5" xr3:uid="{1EFFF76F-D2DB-4D9B-8D3B-B3E9023BAF67}" name="Admission_Date" dataDxfId="2"/>
    <tableColumn id="6" xr3:uid="{1C5DC3FA-2B3E-4B74-B3D5-C065C9E51CAC}" name="Discharge_Date" dataDxfId="1"/>
    <tableColumn id="7" xr3:uid="{346CE11E-8B28-43E0-ABA1-ADB5D5A881AD}" name="Department"/>
    <tableColumn id="8" xr3:uid="{BCC9A89A-B54B-4B3D-9973-BA4E6DF71A65}" name="Diagnosis"/>
    <tableColumn id="9" xr3:uid="{5E471A7D-4F1B-415A-97AB-6EE35E36A741}" name="Doctor"/>
    <tableColumn id="10" xr3:uid="{FDE0A2F0-DA46-4BDF-B770-9569FEA5824D}" name="Insurance_Provider"/>
    <tableColumn id="11" xr3:uid="{1EF0121A-9401-402E-9F91-7E1E62BAF3B4}" name="Ward"/>
    <tableColumn id="12" xr3:uid="{12176BB0-0E90-4BC9-99A3-DF0AC9F2827D}" name="Bill_Amount_INR"/>
    <tableColumn id="13" xr3:uid="{1C384F4F-3498-4D33-981A-4287B9552E32}" name="Amount_Paid_INR"/>
    <tableColumn id="14" xr3:uid="{2994170F-7FE4-40EF-9D09-F9821B4D0599}" name="Payment_Mode"/>
    <tableColumn id="15" xr3:uid="{07E5B452-78BE-4593-94A3-3F3D1C695F53}" name="Length_of_Stay_Days"/>
    <tableColumn id="16" xr3:uid="{BC01C8DB-9B67-4FBC-8E12-D321CC71E6B5}" name="Wait_Time_Minutes"/>
    <tableColumn id="17" xr3:uid="{D2CBB6F3-5A6D-41FF-9612-52AA63B4C070}" name="Satisfaction_Score"/>
    <tableColumn id="18" xr3:uid="{7D046F8D-3AAD-4776-A7A3-127BF78615CC}" name="Systolic_BP"/>
    <tableColumn id="19" xr3:uid="{610213AB-B7BC-4BDA-81DA-7D148919C662}" name="Glucose_mg_dL"/>
    <tableColumn id="20" xr3:uid="{ECA50843-CBD1-4ABF-88FB-F484CA565203}" name="Admission_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7E2D6-1381-4BFE-9EAF-CE782C261821}">
  <dimension ref="A1:AG2001"/>
  <sheetViews>
    <sheetView topLeftCell="Z1" workbookViewId="0">
      <selection activeCell="AD1" sqref="AD1:AD1048576"/>
    </sheetView>
  </sheetViews>
  <sheetFormatPr defaultRowHeight="14.4"/>
  <cols>
    <col min="1" max="1" width="12" bestFit="1" customWidth="1"/>
    <col min="2" max="2" width="15.33203125" bestFit="1" customWidth="1"/>
    <col min="3" max="3" width="9.33203125" bestFit="1" customWidth="1"/>
    <col min="4" max="4" width="14.88671875" style="5" bestFit="1" customWidth="1"/>
    <col min="5" max="5" width="16.88671875" style="5" bestFit="1" customWidth="1"/>
    <col min="6" max="6" width="16.33203125" style="5" bestFit="1" customWidth="1"/>
    <col min="7" max="7" width="15.33203125" bestFit="1" customWidth="1"/>
    <col min="8" max="8" width="13.109375" bestFit="1" customWidth="1"/>
    <col min="9" max="9" width="15.109375" bestFit="1" customWidth="1"/>
    <col min="10" max="10" width="19.77734375" bestFit="1" customWidth="1"/>
    <col min="11" max="11" width="12.21875" bestFit="1" customWidth="1"/>
    <col min="12" max="12" width="17.6640625" bestFit="1" customWidth="1"/>
    <col min="13" max="13" width="18.88671875" bestFit="1" customWidth="1"/>
    <col min="14" max="14" width="16.88671875" bestFit="1" customWidth="1"/>
    <col min="15" max="15" width="21.6640625" bestFit="1" customWidth="1"/>
    <col min="16" max="16" width="20.33203125" bestFit="1" customWidth="1"/>
    <col min="17" max="17" width="18.77734375" bestFit="1" customWidth="1"/>
    <col min="18" max="18" width="12.77734375" bestFit="1" customWidth="1"/>
    <col min="19" max="19" width="16.5546875" bestFit="1" customWidth="1"/>
    <col min="20" max="20" width="18.21875" bestFit="1" customWidth="1"/>
    <col min="21" max="21" width="8.88671875" style="7"/>
    <col min="22" max="22" width="20.109375" customWidth="1"/>
    <col min="23" max="23" width="12.5546875" customWidth="1"/>
    <col min="24" max="24" width="18.33203125" customWidth="1"/>
    <col min="25" max="25" width="14.6640625" customWidth="1"/>
    <col min="26" max="26" width="13.77734375" customWidth="1"/>
    <col min="27" max="27" width="11.44140625" customWidth="1"/>
    <col min="28" max="28" width="10.5546875" customWidth="1"/>
    <col min="32" max="32" width="13.33203125" customWidth="1"/>
    <col min="33" max="33" width="15.33203125" customWidth="1"/>
  </cols>
  <sheetData>
    <row r="1" spans="1:33">
      <c r="A1" t="s">
        <v>0</v>
      </c>
      <c r="B1" t="s">
        <v>1</v>
      </c>
      <c r="C1" t="s">
        <v>2</v>
      </c>
      <c r="D1" s="5" t="s">
        <v>3</v>
      </c>
      <c r="E1" s="5" t="s">
        <v>4</v>
      </c>
      <c r="F1" s="5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7" t="s">
        <v>4244</v>
      </c>
      <c r="V1" t="s">
        <v>4284</v>
      </c>
      <c r="W1" t="s">
        <v>4285</v>
      </c>
      <c r="X1" t="s">
        <v>4233</v>
      </c>
      <c r="Y1" t="s">
        <v>4245</v>
      </c>
      <c r="Z1" t="s">
        <v>4296</v>
      </c>
      <c r="AA1" t="s">
        <v>4287</v>
      </c>
      <c r="AB1" t="s">
        <v>4248</v>
      </c>
      <c r="AC1" t="s">
        <v>4246</v>
      </c>
      <c r="AD1" t="s">
        <v>4247</v>
      </c>
      <c r="AE1" t="s">
        <v>4249</v>
      </c>
      <c r="AF1" t="s">
        <v>4262</v>
      </c>
      <c r="AG1" t="s">
        <v>4250</v>
      </c>
    </row>
    <row r="2" spans="1:33">
      <c r="A2" t="s">
        <v>20</v>
      </c>
      <c r="B2" t="s">
        <v>21</v>
      </c>
      <c r="C2" t="s">
        <v>133</v>
      </c>
      <c r="D2" s="5">
        <v>23837</v>
      </c>
      <c r="E2" s="5">
        <v>45136</v>
      </c>
      <c r="F2" s="5">
        <v>45154</v>
      </c>
      <c r="G2" t="s">
        <v>43</v>
      </c>
      <c r="H2" t="s">
        <v>24</v>
      </c>
      <c r="I2" t="s">
        <v>25</v>
      </c>
      <c r="J2" t="s">
        <v>26</v>
      </c>
      <c r="K2" t="s">
        <v>27</v>
      </c>
      <c r="L2" s="6">
        <v>56612.9</v>
      </c>
      <c r="M2">
        <v>44868.27</v>
      </c>
      <c r="N2" t="s">
        <v>192</v>
      </c>
      <c r="O2">
        <v>18</v>
      </c>
      <c r="P2">
        <v>148</v>
      </c>
      <c r="Q2">
        <v>4</v>
      </c>
      <c r="R2">
        <v>181</v>
      </c>
      <c r="S2">
        <v>193.5</v>
      </c>
      <c r="T2" t="s">
        <v>37</v>
      </c>
      <c r="U2" s="7">
        <f t="shared" ref="U2:U16" si="0">DATEDIF(D2,E2,"Y")</f>
        <v>58</v>
      </c>
      <c r="V2" s="6">
        <f t="shared" ref="V2:V65" si="1">L2-M2</f>
        <v>11744.630000000005</v>
      </c>
      <c r="W2" t="str">
        <f t="shared" ref="W2:W16" si="2">IF(OR(U2="",U2="Unknown"),"",IF(U2&lt;18,"Child",IF(U2&lt;40,"Adult",IF(U2&lt;60,"Middle Age","Senior"))))</f>
        <v>Middle Age</v>
      </c>
      <c r="X2" t="str">
        <f>_xlfn.XLOOKUP(Table1_1[[#This Row],[Department]],Dim_Department!B:B,Dim_Department!A:A,"Unknown")</f>
        <v>DEP08</v>
      </c>
      <c r="Y2" t="str">
        <f>_xlfn.XLOOKUP(Table1_1[[#This Row],[Doctor]],Dim_Doctor!B:B,Dim_Doctor!A:A,"Unknown")</f>
        <v>D01</v>
      </c>
      <c r="Z2" t="str">
        <f>_xlfn.XLOOKUP(H2,Dim_Diagnosis!B:B,Dim_Diagnosis!A:A)</f>
        <v>D008</v>
      </c>
      <c r="AA2" t="str">
        <f>_xlfn.XLOOKUP(K2,Dim_Ward!B:B,Dim_Ward!A:A)</f>
        <v>W003</v>
      </c>
      <c r="AB2" t="str">
        <f t="shared" ref="AB2:AB65" si="3">IFERROR("Q" &amp; ROUNDUP(MONTH(E2)/3,0),"Unknown")</f>
        <v>Q3</v>
      </c>
      <c r="AC2">
        <f t="shared" ref="AC2:AC65" si="4">IFERROR(YEAR(E2),"Unknown")</f>
        <v>2023</v>
      </c>
      <c r="AD2" t="str">
        <f t="shared" ref="AD2:AD65" si="5">IFERROR(TEXT(E2,"MMM"),"Unknown")</f>
        <v>Jul</v>
      </c>
      <c r="AE2" t="str">
        <f t="shared" ref="AE2:AE65" si="6">IFERROR(TEXT(E2,"ddd"),"Unknown")</f>
        <v>Sat</v>
      </c>
      <c r="AF2" t="str">
        <f>_xlfn.XLOOKUP(N2,Dim_Payment!B:B,Dim_Payment!A:A)</f>
        <v>PAY06</v>
      </c>
      <c r="AG2" t="str">
        <f>_xlfn.XLOOKUP(J2,Dim_Insurance!B:B,Dim_Insurance!A:A)</f>
        <v>INS05</v>
      </c>
    </row>
    <row r="3" spans="1:33">
      <c r="A3" t="s">
        <v>28</v>
      </c>
      <c r="B3" t="s">
        <v>4313</v>
      </c>
      <c r="C3" t="s">
        <v>133</v>
      </c>
      <c r="D3" s="5">
        <v>20634</v>
      </c>
      <c r="E3" s="5">
        <v>45631</v>
      </c>
      <c r="F3" s="5">
        <v>45640</v>
      </c>
      <c r="G3" t="s">
        <v>161</v>
      </c>
      <c r="H3" t="s">
        <v>32</v>
      </c>
      <c r="I3" t="s">
        <v>33</v>
      </c>
      <c r="J3" t="s">
        <v>34</v>
      </c>
      <c r="K3" t="s">
        <v>27</v>
      </c>
      <c r="L3" s="6">
        <v>22003.05</v>
      </c>
      <c r="M3">
        <v>20876.96</v>
      </c>
      <c r="N3" t="s">
        <v>35</v>
      </c>
      <c r="O3">
        <v>9</v>
      </c>
      <c r="P3">
        <v>163</v>
      </c>
      <c r="Q3">
        <v>5</v>
      </c>
      <c r="R3">
        <v>163</v>
      </c>
      <c r="S3">
        <v>106.5</v>
      </c>
      <c r="T3" t="s">
        <v>37</v>
      </c>
      <c r="U3" s="7">
        <f t="shared" si="0"/>
        <v>68</v>
      </c>
      <c r="V3" s="6">
        <f t="shared" si="1"/>
        <v>1126.0900000000001</v>
      </c>
      <c r="W3" t="str">
        <f t="shared" si="2"/>
        <v>Senior</v>
      </c>
      <c r="X3" t="str">
        <f>_xlfn.XLOOKUP(Table1_1[[#This Row],[Department]],Dim_Department!B:B,Dim_Department!A:A,"Unknown")</f>
        <v>DEP03</v>
      </c>
      <c r="Y3" t="str">
        <f>_xlfn.XLOOKUP(Table1_1[[#This Row],[Doctor]],Dim_Doctor!B:B,Dim_Doctor!A:A,"Unknown")</f>
        <v>D04</v>
      </c>
      <c r="Z3" t="str">
        <f>_xlfn.XLOOKUP(H3,Dim_Diagnosis!B:B,Dim_Diagnosis!A:A)</f>
        <v>D010</v>
      </c>
      <c r="AA3" t="str">
        <f>_xlfn.XLOOKUP(K3,Dim_Ward!B:B,Dim_Ward!A:A)</f>
        <v>W003</v>
      </c>
      <c r="AB3" t="str">
        <f t="shared" si="3"/>
        <v>Q4</v>
      </c>
      <c r="AC3">
        <f t="shared" si="4"/>
        <v>2024</v>
      </c>
      <c r="AD3" t="str">
        <f t="shared" si="5"/>
        <v>Dec</v>
      </c>
      <c r="AE3" t="str">
        <f t="shared" si="6"/>
        <v>Thu</v>
      </c>
      <c r="AF3" t="str">
        <f>_xlfn.XLOOKUP(N3,Dim_Payment!B:B,Dim_Payment!A:A)</f>
        <v>PAY03</v>
      </c>
      <c r="AG3" t="str">
        <f>_xlfn.XLOOKUP(J3,Dim_Insurance!B:B,Dim_Insurance!A:A)</f>
        <v>INS06</v>
      </c>
    </row>
    <row r="4" spans="1:33">
      <c r="A4" t="s">
        <v>38</v>
      </c>
      <c r="B4" t="s">
        <v>39</v>
      </c>
      <c r="C4" t="s">
        <v>40</v>
      </c>
      <c r="D4" s="5">
        <v>32453</v>
      </c>
      <c r="E4" s="5">
        <v>46020</v>
      </c>
      <c r="F4" s="5">
        <v>46028</v>
      </c>
      <c r="G4" t="s">
        <v>43</v>
      </c>
      <c r="H4" t="s">
        <v>44</v>
      </c>
      <c r="I4" t="s">
        <v>45</v>
      </c>
      <c r="J4" t="s">
        <v>46</v>
      </c>
      <c r="K4" t="s">
        <v>27</v>
      </c>
      <c r="L4" s="6">
        <v>211105.85</v>
      </c>
      <c r="M4">
        <v>162280.10999999999</v>
      </c>
      <c r="N4" t="s">
        <v>73</v>
      </c>
      <c r="O4">
        <v>8</v>
      </c>
      <c r="P4">
        <v>13</v>
      </c>
      <c r="Q4">
        <v>5</v>
      </c>
      <c r="R4">
        <v>141</v>
      </c>
      <c r="S4">
        <v>120.9</v>
      </c>
      <c r="T4" t="s">
        <v>47</v>
      </c>
      <c r="U4" s="7">
        <f t="shared" si="0"/>
        <v>37</v>
      </c>
      <c r="V4" s="6">
        <f t="shared" si="1"/>
        <v>48825.74000000002</v>
      </c>
      <c r="W4" t="str">
        <f t="shared" si="2"/>
        <v>Adult</v>
      </c>
      <c r="X4" t="str">
        <f>_xlfn.XLOOKUP(Table1_1[[#This Row],[Department]],Dim_Department!B:B,Dim_Department!A:A,"Unknown")</f>
        <v>DEP08</v>
      </c>
      <c r="Y4" t="str">
        <f>_xlfn.XLOOKUP(Table1_1[[#This Row],[Doctor]],Dim_Doctor!B:B,Dim_Doctor!A:A,"Unknown")</f>
        <v>D03</v>
      </c>
      <c r="Z4" t="str">
        <f>_xlfn.XLOOKUP(H4,Dim_Diagnosis!B:B,Dim_Diagnosis!A:A)</f>
        <v>D012</v>
      </c>
      <c r="AA4" t="str">
        <f>_xlfn.XLOOKUP(K4,Dim_Ward!B:B,Dim_Ward!A:A)</f>
        <v>W003</v>
      </c>
      <c r="AB4" t="str">
        <f t="shared" si="3"/>
        <v>Q4</v>
      </c>
      <c r="AC4">
        <f t="shared" si="4"/>
        <v>2025</v>
      </c>
      <c r="AD4" t="str">
        <f t="shared" si="5"/>
        <v>Dec</v>
      </c>
      <c r="AE4" t="str">
        <f t="shared" si="6"/>
        <v>Mon</v>
      </c>
      <c r="AF4" t="str">
        <f>_xlfn.XLOOKUP(N4,Dim_Payment!B:B,Dim_Payment!A:A)</f>
        <v>PAY02</v>
      </c>
      <c r="AG4" t="str">
        <f>_xlfn.XLOOKUP(J4,Dim_Insurance!B:B,Dim_Insurance!A:A)</f>
        <v>INS02</v>
      </c>
    </row>
    <row r="5" spans="1:33">
      <c r="A5" t="s">
        <v>48</v>
      </c>
      <c r="B5" t="s">
        <v>49</v>
      </c>
      <c r="C5" t="s">
        <v>40</v>
      </c>
      <c r="D5" s="5">
        <v>23453</v>
      </c>
      <c r="E5" s="5">
        <v>45937</v>
      </c>
      <c r="F5" s="5">
        <v>45940</v>
      </c>
      <c r="G5" t="s">
        <v>94</v>
      </c>
      <c r="H5" t="s">
        <v>52</v>
      </c>
      <c r="I5" t="s">
        <v>53</v>
      </c>
      <c r="J5" t="s">
        <v>97</v>
      </c>
      <c r="K5" t="s">
        <v>55</v>
      </c>
      <c r="L5" s="6">
        <v>198539.64</v>
      </c>
      <c r="M5">
        <v>165775.95000000001</v>
      </c>
      <c r="N5" t="s">
        <v>56</v>
      </c>
      <c r="O5">
        <v>3</v>
      </c>
      <c r="P5">
        <v>103</v>
      </c>
      <c r="Q5">
        <v>4</v>
      </c>
      <c r="R5">
        <v>141</v>
      </c>
      <c r="S5">
        <v>259.3</v>
      </c>
      <c r="T5" t="s">
        <v>37</v>
      </c>
      <c r="U5" s="7">
        <f t="shared" si="0"/>
        <v>61</v>
      </c>
      <c r="V5" s="6">
        <f t="shared" si="1"/>
        <v>32763.690000000002</v>
      </c>
      <c r="W5" t="str">
        <f t="shared" si="2"/>
        <v>Senior</v>
      </c>
      <c r="X5" t="str">
        <f>_xlfn.XLOOKUP(Table1_1[[#This Row],[Department]],Dim_Department!B:B,Dim_Department!A:A,"Unknown")</f>
        <v>DEP05</v>
      </c>
      <c r="Y5" t="str">
        <f>_xlfn.XLOOKUP(Table1_1[[#This Row],[Doctor]],Dim_Doctor!B:B,Dim_Doctor!A:A,"Unknown")</f>
        <v>D06</v>
      </c>
      <c r="Z5" t="str">
        <f>_xlfn.XLOOKUP(H5,Dim_Diagnosis!B:B,Dim_Diagnosis!A:A)</f>
        <v>D004</v>
      </c>
      <c r="AA5" t="str">
        <f>_xlfn.XLOOKUP(K5,Dim_Ward!B:B,Dim_Ward!A:A)</f>
        <v>W005</v>
      </c>
      <c r="AB5" t="str">
        <f t="shared" si="3"/>
        <v>Q4</v>
      </c>
      <c r="AC5">
        <f t="shared" si="4"/>
        <v>2025</v>
      </c>
      <c r="AD5" t="str">
        <f t="shared" si="5"/>
        <v>Oct</v>
      </c>
      <c r="AE5" t="str">
        <f t="shared" si="6"/>
        <v>Tue</v>
      </c>
      <c r="AF5" t="str">
        <f>_xlfn.XLOOKUP(N5,Dim_Payment!B:B,Dim_Payment!A:A)</f>
        <v>PAY04</v>
      </c>
      <c r="AG5" t="str">
        <f>_xlfn.XLOOKUP(J5,Dim_Insurance!B:B,Dim_Insurance!A:A)</f>
        <v>INS07</v>
      </c>
    </row>
    <row r="6" spans="1:33">
      <c r="A6" t="s">
        <v>58</v>
      </c>
      <c r="B6" t="s">
        <v>59</v>
      </c>
      <c r="C6" t="s">
        <v>133</v>
      </c>
      <c r="D6" s="5">
        <v>30010</v>
      </c>
      <c r="E6" s="5">
        <v>45538</v>
      </c>
      <c r="F6" s="5">
        <v>45555</v>
      </c>
      <c r="G6" t="s">
        <v>62</v>
      </c>
      <c r="H6" t="s">
        <v>63</v>
      </c>
      <c r="I6" t="s">
        <v>53</v>
      </c>
      <c r="J6" t="s">
        <v>4232</v>
      </c>
      <c r="K6" t="s">
        <v>27</v>
      </c>
      <c r="L6" s="6">
        <v>238491.19</v>
      </c>
      <c r="M6">
        <v>209393.65</v>
      </c>
      <c r="N6" t="s">
        <v>56</v>
      </c>
      <c r="O6">
        <v>17</v>
      </c>
      <c r="P6">
        <v>158</v>
      </c>
      <c r="Q6">
        <v>5</v>
      </c>
      <c r="R6">
        <v>152</v>
      </c>
      <c r="S6">
        <v>73.7</v>
      </c>
      <c r="T6" t="s">
        <v>65</v>
      </c>
      <c r="U6" s="7">
        <f t="shared" si="0"/>
        <v>42</v>
      </c>
      <c r="V6" s="6">
        <f t="shared" si="1"/>
        <v>29097.540000000008</v>
      </c>
      <c r="W6" t="str">
        <f t="shared" si="2"/>
        <v>Middle Age</v>
      </c>
      <c r="X6" t="str">
        <f>_xlfn.XLOOKUP(Table1_1[[#This Row],[Department]],Dim_Department!B:B,Dim_Department!A:A,"Unknown")</f>
        <v>DEP09</v>
      </c>
      <c r="Y6" t="str">
        <f>_xlfn.XLOOKUP(Table1_1[[#This Row],[Doctor]],Dim_Doctor!B:B,Dim_Doctor!A:A,"Unknown")</f>
        <v>D06</v>
      </c>
      <c r="Z6" t="str">
        <f>_xlfn.XLOOKUP(H6,Dim_Diagnosis!B:B,Dim_Diagnosis!A:A)</f>
        <v>D011</v>
      </c>
      <c r="AA6" t="str">
        <f>_xlfn.XLOOKUP(K6,Dim_Ward!B:B,Dim_Ward!A:A)</f>
        <v>W003</v>
      </c>
      <c r="AB6" t="str">
        <f t="shared" si="3"/>
        <v>Q3</v>
      </c>
      <c r="AC6">
        <f t="shared" si="4"/>
        <v>2024</v>
      </c>
      <c r="AD6" t="str">
        <f t="shared" si="5"/>
        <v>Sep</v>
      </c>
      <c r="AE6" t="str">
        <f t="shared" si="6"/>
        <v>Tue</v>
      </c>
      <c r="AF6" t="str">
        <f>_xlfn.XLOOKUP(N6,Dim_Payment!B:B,Dim_Payment!A:A)</f>
        <v>PAY04</v>
      </c>
      <c r="AG6" t="str">
        <f>_xlfn.XLOOKUP(J6,Dim_Insurance!B:B,Dim_Insurance!A:A)</f>
        <v>INS08</v>
      </c>
    </row>
    <row r="7" spans="1:33">
      <c r="A7" t="s">
        <v>66</v>
      </c>
      <c r="B7" t="s">
        <v>67</v>
      </c>
      <c r="C7" t="s">
        <v>133</v>
      </c>
      <c r="D7" s="5">
        <v>24378</v>
      </c>
      <c r="E7" s="5">
        <v>45793</v>
      </c>
      <c r="F7" s="5" t="s">
        <v>4232</v>
      </c>
      <c r="G7" t="s">
        <v>94</v>
      </c>
      <c r="H7" t="s">
        <v>52</v>
      </c>
      <c r="I7" t="s">
        <v>45</v>
      </c>
      <c r="J7" t="s">
        <v>71</v>
      </c>
      <c r="K7" t="s">
        <v>120</v>
      </c>
      <c r="L7" s="6">
        <v>101250.59</v>
      </c>
      <c r="M7">
        <v>77023.240000000005</v>
      </c>
      <c r="N7" t="s">
        <v>73</v>
      </c>
      <c r="O7">
        <v>7</v>
      </c>
      <c r="P7">
        <v>117</v>
      </c>
      <c r="Q7">
        <v>4</v>
      </c>
      <c r="R7">
        <v>147</v>
      </c>
      <c r="S7">
        <v>163.5</v>
      </c>
      <c r="T7" t="s">
        <v>47</v>
      </c>
      <c r="U7" s="7">
        <f t="shared" si="0"/>
        <v>58</v>
      </c>
      <c r="V7" s="6">
        <f t="shared" si="1"/>
        <v>24227.349999999991</v>
      </c>
      <c r="W7" t="str">
        <f t="shared" si="2"/>
        <v>Middle Age</v>
      </c>
      <c r="X7" t="str">
        <f>_xlfn.XLOOKUP(Table1_1[[#This Row],[Department]],Dim_Department!B:B,Dim_Department!A:A,"Unknown")</f>
        <v>DEP05</v>
      </c>
      <c r="Y7" t="str">
        <f>_xlfn.XLOOKUP(Table1_1[[#This Row],[Doctor]],Dim_Doctor!B:B,Dim_Doctor!A:A,"Unknown")</f>
        <v>D03</v>
      </c>
      <c r="Z7" t="str">
        <f>_xlfn.XLOOKUP(H7,Dim_Diagnosis!B:B,Dim_Diagnosis!A:A)</f>
        <v>D004</v>
      </c>
      <c r="AA7" t="str">
        <f>_xlfn.XLOOKUP(K7,Dim_Ward!B:B,Dim_Ward!A:A)</f>
        <v>W001</v>
      </c>
      <c r="AB7" t="str">
        <f t="shared" si="3"/>
        <v>Q2</v>
      </c>
      <c r="AC7">
        <f t="shared" si="4"/>
        <v>2025</v>
      </c>
      <c r="AD7" t="str">
        <f t="shared" si="5"/>
        <v>May</v>
      </c>
      <c r="AE7" t="str">
        <f t="shared" si="6"/>
        <v>Fri</v>
      </c>
      <c r="AF7" t="str">
        <f>_xlfn.XLOOKUP(N7,Dim_Payment!B:B,Dim_Payment!A:A)</f>
        <v>PAY02</v>
      </c>
      <c r="AG7" t="str">
        <f>_xlfn.XLOOKUP(J7,Dim_Insurance!B:B,Dim_Insurance!A:A)</f>
        <v>INS04</v>
      </c>
    </row>
    <row r="8" spans="1:33">
      <c r="A8" t="s">
        <v>75</v>
      </c>
      <c r="B8" t="s">
        <v>76</v>
      </c>
      <c r="C8" t="s">
        <v>40</v>
      </c>
      <c r="D8" s="5">
        <v>33823</v>
      </c>
      <c r="E8" s="5">
        <v>45197</v>
      </c>
      <c r="F8" s="5">
        <v>45213</v>
      </c>
      <c r="G8" t="s">
        <v>77</v>
      </c>
      <c r="H8" t="s">
        <v>78</v>
      </c>
      <c r="I8" t="s">
        <v>79</v>
      </c>
      <c r="J8" t="s">
        <v>80</v>
      </c>
      <c r="K8" t="s">
        <v>55</v>
      </c>
      <c r="L8" s="6">
        <v>25845.63</v>
      </c>
      <c r="M8">
        <v>18219.05</v>
      </c>
      <c r="N8" t="s">
        <v>73</v>
      </c>
      <c r="O8">
        <v>16</v>
      </c>
      <c r="P8">
        <v>113</v>
      </c>
      <c r="Q8">
        <v>4</v>
      </c>
      <c r="R8">
        <v>149</v>
      </c>
      <c r="S8">
        <v>234.1</v>
      </c>
      <c r="T8" t="s">
        <v>37</v>
      </c>
      <c r="U8" s="7">
        <f t="shared" si="0"/>
        <v>31</v>
      </c>
      <c r="V8" s="6">
        <f t="shared" si="1"/>
        <v>7626.5800000000017</v>
      </c>
      <c r="W8" t="str">
        <f t="shared" si="2"/>
        <v>Adult</v>
      </c>
      <c r="X8" t="str">
        <f>_xlfn.XLOOKUP(Table1_1[[#This Row],[Department]],Dim_Department!B:B,Dim_Department!A:A,"Unknown")</f>
        <v>DEP02</v>
      </c>
      <c r="Y8" t="str">
        <f>_xlfn.XLOOKUP(Table1_1[[#This Row],[Doctor]],Dim_Doctor!B:B,Dim_Doctor!A:A,"Unknown")</f>
        <v>D07</v>
      </c>
      <c r="Z8" t="str">
        <f>_xlfn.XLOOKUP(H8,Dim_Diagnosis!B:B,Dim_Diagnosis!A:A)</f>
        <v>D013</v>
      </c>
      <c r="AA8" t="str">
        <f>_xlfn.XLOOKUP(K8,Dim_Ward!B:B,Dim_Ward!A:A)</f>
        <v>W005</v>
      </c>
      <c r="AB8" t="str">
        <f t="shared" si="3"/>
        <v>Q3</v>
      </c>
      <c r="AC8">
        <f t="shared" si="4"/>
        <v>2023</v>
      </c>
      <c r="AD8" t="str">
        <f t="shared" si="5"/>
        <v>Sep</v>
      </c>
      <c r="AE8" t="str">
        <f t="shared" si="6"/>
        <v>Thu</v>
      </c>
      <c r="AF8" t="str">
        <f>_xlfn.XLOOKUP(N8,Dim_Payment!B:B,Dim_Payment!A:A)</f>
        <v>PAY02</v>
      </c>
      <c r="AG8" t="str">
        <f>_xlfn.XLOOKUP(J8,Dim_Insurance!B:B,Dim_Insurance!A:A)</f>
        <v>INS01</v>
      </c>
    </row>
    <row r="9" spans="1:33">
      <c r="A9" t="s">
        <v>82</v>
      </c>
      <c r="B9" t="s">
        <v>83</v>
      </c>
      <c r="C9" t="s">
        <v>133</v>
      </c>
      <c r="D9" s="5">
        <v>20475</v>
      </c>
      <c r="E9" s="5">
        <v>44957</v>
      </c>
      <c r="F9" s="5">
        <v>44960</v>
      </c>
      <c r="G9" t="s">
        <v>94</v>
      </c>
      <c r="H9" t="s">
        <v>86</v>
      </c>
      <c r="I9" t="s">
        <v>53</v>
      </c>
      <c r="J9" t="s">
        <v>34</v>
      </c>
      <c r="K9" t="s">
        <v>55</v>
      </c>
      <c r="L9" s="6">
        <v>122696.18</v>
      </c>
      <c r="M9">
        <v>117714.12</v>
      </c>
      <c r="N9" t="s">
        <v>56</v>
      </c>
      <c r="O9">
        <v>3</v>
      </c>
      <c r="P9">
        <v>236</v>
      </c>
      <c r="Q9">
        <v>1</v>
      </c>
      <c r="R9">
        <v>111</v>
      </c>
      <c r="S9">
        <v>142</v>
      </c>
      <c r="T9" t="s">
        <v>37</v>
      </c>
      <c r="U9" s="7">
        <f t="shared" si="0"/>
        <v>67</v>
      </c>
      <c r="V9" s="6">
        <f t="shared" si="1"/>
        <v>4982.0599999999977</v>
      </c>
      <c r="W9" t="str">
        <f t="shared" si="2"/>
        <v>Senior</v>
      </c>
      <c r="X9" t="str">
        <f>_xlfn.XLOOKUP(Table1_1[[#This Row],[Department]],Dim_Department!B:B,Dim_Department!A:A,"Unknown")</f>
        <v>DEP05</v>
      </c>
      <c r="Y9" t="str">
        <f>_xlfn.XLOOKUP(Table1_1[[#This Row],[Doctor]],Dim_Doctor!B:B,Dim_Doctor!A:A,"Unknown")</f>
        <v>D06</v>
      </c>
      <c r="Z9" t="str">
        <f>_xlfn.XLOOKUP(H9,Dim_Diagnosis!B:B,Dim_Diagnosis!A:A)</f>
        <v>D005</v>
      </c>
      <c r="AA9" t="str">
        <f>_xlfn.XLOOKUP(K9,Dim_Ward!B:B,Dim_Ward!A:A)</f>
        <v>W005</v>
      </c>
      <c r="AB9" t="str">
        <f t="shared" si="3"/>
        <v>Q1</v>
      </c>
      <c r="AC9">
        <f t="shared" si="4"/>
        <v>2023</v>
      </c>
      <c r="AD9" t="str">
        <f t="shared" si="5"/>
        <v>Jan</v>
      </c>
      <c r="AE9" t="str">
        <f t="shared" si="6"/>
        <v>Tue</v>
      </c>
      <c r="AF9" t="str">
        <f>_xlfn.XLOOKUP(N9,Dim_Payment!B:B,Dim_Payment!A:A)</f>
        <v>PAY04</v>
      </c>
      <c r="AG9" t="str">
        <f>_xlfn.XLOOKUP(J9,Dim_Insurance!B:B,Dim_Insurance!A:A)</f>
        <v>INS06</v>
      </c>
    </row>
    <row r="10" spans="1:33">
      <c r="A10" t="s">
        <v>87</v>
      </c>
      <c r="B10" t="s">
        <v>88</v>
      </c>
      <c r="C10" t="s">
        <v>133</v>
      </c>
      <c r="D10" s="5">
        <v>19378</v>
      </c>
      <c r="E10" s="5">
        <v>45903</v>
      </c>
      <c r="F10" s="5">
        <v>45920</v>
      </c>
      <c r="G10" t="s">
        <v>89</v>
      </c>
      <c r="H10" t="s">
        <v>124</v>
      </c>
      <c r="I10" t="s">
        <v>25</v>
      </c>
      <c r="J10" t="s">
        <v>4232</v>
      </c>
      <c r="K10" t="s">
        <v>55</v>
      </c>
      <c r="L10" s="6">
        <v>22327.59</v>
      </c>
      <c r="M10">
        <v>16088.29</v>
      </c>
      <c r="N10" t="s">
        <v>91</v>
      </c>
      <c r="O10">
        <v>17</v>
      </c>
      <c r="P10">
        <v>22</v>
      </c>
      <c r="Q10">
        <v>4</v>
      </c>
      <c r="R10">
        <v>141</v>
      </c>
      <c r="S10">
        <v>92.8</v>
      </c>
      <c r="T10" t="s">
        <v>37</v>
      </c>
      <c r="U10" s="7">
        <f t="shared" si="0"/>
        <v>72</v>
      </c>
      <c r="V10" s="6">
        <f t="shared" si="1"/>
        <v>6239.2999999999993</v>
      </c>
      <c r="W10" t="str">
        <f t="shared" si="2"/>
        <v>Senior</v>
      </c>
      <c r="X10" t="str">
        <f>_xlfn.XLOOKUP(Table1_1[[#This Row],[Department]],Dim_Department!B:B,Dim_Department!A:A,"Unknown")</f>
        <v>DEP06</v>
      </c>
      <c r="Y10" t="str">
        <f>_xlfn.XLOOKUP(Table1_1[[#This Row],[Doctor]],Dim_Doctor!B:B,Dim_Doctor!A:A,"Unknown")</f>
        <v>D01</v>
      </c>
      <c r="Z10" t="str">
        <f>_xlfn.XLOOKUP(H10,Dim_Diagnosis!B:B,Dim_Diagnosis!A:A)</f>
        <v>D007</v>
      </c>
      <c r="AA10" t="str">
        <f>_xlfn.XLOOKUP(K10,Dim_Ward!B:B,Dim_Ward!A:A)</f>
        <v>W005</v>
      </c>
      <c r="AB10" t="str">
        <f t="shared" si="3"/>
        <v>Q3</v>
      </c>
      <c r="AC10">
        <f t="shared" si="4"/>
        <v>2025</v>
      </c>
      <c r="AD10" t="str">
        <f t="shared" si="5"/>
        <v>Sep</v>
      </c>
      <c r="AE10" t="str">
        <f t="shared" si="6"/>
        <v>Wed</v>
      </c>
      <c r="AF10" t="str">
        <f>_xlfn.XLOOKUP(N10,Dim_Payment!B:B,Dim_Payment!A:A)</f>
        <v>PAY01</v>
      </c>
      <c r="AG10" t="str">
        <f>_xlfn.XLOOKUP(J10,Dim_Insurance!B:B,Dim_Insurance!A:A)</f>
        <v>INS08</v>
      </c>
    </row>
    <row r="11" spans="1:33">
      <c r="A11" t="s">
        <v>92</v>
      </c>
      <c r="B11" t="s">
        <v>93</v>
      </c>
      <c r="C11" t="s">
        <v>40</v>
      </c>
      <c r="D11" s="5">
        <v>39845</v>
      </c>
      <c r="E11" s="5">
        <v>45865</v>
      </c>
      <c r="F11" s="5" t="s">
        <v>4232</v>
      </c>
      <c r="G11" t="s">
        <v>94</v>
      </c>
      <c r="H11" t="s">
        <v>95</v>
      </c>
      <c r="I11" t="s">
        <v>96</v>
      </c>
      <c r="J11" t="s">
        <v>97</v>
      </c>
      <c r="K11" t="s">
        <v>55</v>
      </c>
      <c r="L11" s="6">
        <v>233481.7</v>
      </c>
      <c r="M11">
        <v>225025.24</v>
      </c>
      <c r="N11" t="s">
        <v>56</v>
      </c>
      <c r="O11">
        <v>4</v>
      </c>
      <c r="P11">
        <v>99</v>
      </c>
      <c r="Q11">
        <v>5</v>
      </c>
      <c r="R11">
        <v>110</v>
      </c>
      <c r="S11">
        <v>153.30000000000001</v>
      </c>
      <c r="T11" t="s">
        <v>37</v>
      </c>
      <c r="U11" s="7">
        <f t="shared" si="0"/>
        <v>16</v>
      </c>
      <c r="V11" s="6">
        <f t="shared" si="1"/>
        <v>8456.460000000021</v>
      </c>
      <c r="W11" t="str">
        <f t="shared" si="2"/>
        <v>Child</v>
      </c>
      <c r="X11" t="str">
        <f>_xlfn.XLOOKUP(Table1_1[[#This Row],[Department]],Dim_Department!B:B,Dim_Department!A:A,"Unknown")</f>
        <v>DEP05</v>
      </c>
      <c r="Y11" t="str">
        <f>_xlfn.XLOOKUP(Table1_1[[#This Row],[Doctor]],Dim_Doctor!B:B,Dim_Doctor!A:A,"Unknown")</f>
        <v>D05</v>
      </c>
      <c r="Z11" t="str">
        <f>_xlfn.XLOOKUP(H11,Dim_Diagnosis!B:B,Dim_Diagnosis!A:A)</f>
        <v>D006</v>
      </c>
      <c r="AA11" t="str">
        <f>_xlfn.XLOOKUP(K11,Dim_Ward!B:B,Dim_Ward!A:A)</f>
        <v>W005</v>
      </c>
      <c r="AB11" t="str">
        <f t="shared" si="3"/>
        <v>Q3</v>
      </c>
      <c r="AC11">
        <f t="shared" si="4"/>
        <v>2025</v>
      </c>
      <c r="AD11" t="str">
        <f t="shared" si="5"/>
        <v>Jul</v>
      </c>
      <c r="AE11" t="str">
        <f t="shared" si="6"/>
        <v>Sun</v>
      </c>
      <c r="AF11" t="str">
        <f>_xlfn.XLOOKUP(N11,Dim_Payment!B:B,Dim_Payment!A:A)</f>
        <v>PAY04</v>
      </c>
      <c r="AG11" t="str">
        <f>_xlfn.XLOOKUP(J11,Dim_Insurance!B:B,Dim_Insurance!A:A)</f>
        <v>INS07</v>
      </c>
    </row>
    <row r="12" spans="1:33">
      <c r="A12" t="s">
        <v>4111</v>
      </c>
      <c r="B12" t="s">
        <v>99</v>
      </c>
      <c r="C12" t="s">
        <v>133</v>
      </c>
      <c r="D12" s="5">
        <v>34857</v>
      </c>
      <c r="E12" s="5">
        <v>45467</v>
      </c>
      <c r="F12" s="5">
        <v>45484</v>
      </c>
      <c r="G12" t="s">
        <v>161</v>
      </c>
      <c r="H12" t="s">
        <v>24</v>
      </c>
      <c r="I12" t="s">
        <v>33</v>
      </c>
      <c r="J12" t="s">
        <v>34</v>
      </c>
      <c r="K12" t="s">
        <v>55</v>
      </c>
      <c r="L12" s="6">
        <v>207763.65</v>
      </c>
      <c r="M12">
        <v>145655.54999999999</v>
      </c>
      <c r="N12" t="s">
        <v>4232</v>
      </c>
      <c r="O12">
        <v>17</v>
      </c>
      <c r="P12">
        <v>202</v>
      </c>
      <c r="Q12">
        <v>3</v>
      </c>
      <c r="R12">
        <v>171</v>
      </c>
      <c r="S12">
        <v>256.2</v>
      </c>
      <c r="T12" t="s">
        <v>47</v>
      </c>
      <c r="U12" s="7">
        <f t="shared" si="0"/>
        <v>29</v>
      </c>
      <c r="V12" s="6">
        <f t="shared" si="1"/>
        <v>62108.100000000006</v>
      </c>
      <c r="W12" t="str">
        <f t="shared" si="2"/>
        <v>Adult</v>
      </c>
      <c r="X12" t="str">
        <f>_xlfn.XLOOKUP(Table1_1[[#This Row],[Department]],Dim_Department!B:B,Dim_Department!A:A,"Unknown")</f>
        <v>DEP03</v>
      </c>
      <c r="Y12" t="str">
        <f>_xlfn.XLOOKUP(Table1_1[[#This Row],[Doctor]],Dim_Doctor!B:B,Dim_Doctor!A:A,"Unknown")</f>
        <v>D04</v>
      </c>
      <c r="Z12" t="str">
        <f>_xlfn.XLOOKUP(H12,Dim_Diagnosis!B:B,Dim_Diagnosis!A:A)</f>
        <v>D008</v>
      </c>
      <c r="AA12" t="str">
        <f>_xlfn.XLOOKUP(K12,Dim_Ward!B:B,Dim_Ward!A:A)</f>
        <v>W005</v>
      </c>
      <c r="AB12" t="str">
        <f t="shared" si="3"/>
        <v>Q2</v>
      </c>
      <c r="AC12">
        <f t="shared" si="4"/>
        <v>2024</v>
      </c>
      <c r="AD12" t="str">
        <f t="shared" si="5"/>
        <v>Jun</v>
      </c>
      <c r="AE12" t="str">
        <f t="shared" si="6"/>
        <v>Mon</v>
      </c>
      <c r="AF12" t="str">
        <f>_xlfn.XLOOKUP(N12,Dim_Payment!B:B,Dim_Payment!A:A)</f>
        <v>PAY05</v>
      </c>
      <c r="AG12" t="str">
        <f>_xlfn.XLOOKUP(J12,Dim_Insurance!B:B,Dim_Insurance!A:A)</f>
        <v>INS06</v>
      </c>
    </row>
    <row r="13" spans="1:33">
      <c r="A13" t="s">
        <v>103</v>
      </c>
      <c r="B13" t="s">
        <v>104</v>
      </c>
      <c r="C13" t="s">
        <v>133</v>
      </c>
      <c r="D13" s="5">
        <v>39094</v>
      </c>
      <c r="E13" s="5">
        <v>45357</v>
      </c>
      <c r="F13" s="5">
        <v>45365</v>
      </c>
      <c r="G13" t="s">
        <v>105</v>
      </c>
      <c r="H13" t="s">
        <v>78</v>
      </c>
      <c r="I13" t="s">
        <v>79</v>
      </c>
      <c r="J13" t="s">
        <v>4232</v>
      </c>
      <c r="K13" t="s">
        <v>55</v>
      </c>
      <c r="L13" s="6">
        <v>187995.71</v>
      </c>
      <c r="M13">
        <v>180359.65</v>
      </c>
      <c r="N13" t="s">
        <v>73</v>
      </c>
      <c r="O13">
        <v>8</v>
      </c>
      <c r="P13">
        <v>209</v>
      </c>
      <c r="Q13">
        <v>3</v>
      </c>
      <c r="R13">
        <v>142</v>
      </c>
      <c r="S13">
        <v>74.7</v>
      </c>
      <c r="T13" t="s">
        <v>4232</v>
      </c>
      <c r="U13" s="7">
        <f t="shared" si="0"/>
        <v>17</v>
      </c>
      <c r="V13" s="6">
        <f t="shared" si="1"/>
        <v>7636.0599999999977</v>
      </c>
      <c r="W13" t="str">
        <f t="shared" si="2"/>
        <v>Child</v>
      </c>
      <c r="X13" t="str">
        <f>_xlfn.XLOOKUP(Table1_1[[#This Row],[Department]],Dim_Department!B:B,Dim_Department!A:A,"Unknown")</f>
        <v>DEP10</v>
      </c>
      <c r="Y13" t="str">
        <f>_xlfn.XLOOKUP(Table1_1[[#This Row],[Doctor]],Dim_Doctor!B:B,Dim_Doctor!A:A,"Unknown")</f>
        <v>D07</v>
      </c>
      <c r="Z13" t="str">
        <f>_xlfn.XLOOKUP(H13,Dim_Diagnosis!B:B,Dim_Diagnosis!A:A)</f>
        <v>D013</v>
      </c>
      <c r="AA13" t="str">
        <f>_xlfn.XLOOKUP(K13,Dim_Ward!B:B,Dim_Ward!A:A)</f>
        <v>W005</v>
      </c>
      <c r="AB13" t="str">
        <f t="shared" si="3"/>
        <v>Q1</v>
      </c>
      <c r="AC13">
        <f t="shared" si="4"/>
        <v>2024</v>
      </c>
      <c r="AD13" t="str">
        <f t="shared" si="5"/>
        <v>Mar</v>
      </c>
      <c r="AE13" t="str">
        <f t="shared" si="6"/>
        <v>Wed</v>
      </c>
      <c r="AF13" t="str">
        <f>_xlfn.XLOOKUP(N13,Dim_Payment!B:B,Dim_Payment!A:A)</f>
        <v>PAY02</v>
      </c>
      <c r="AG13" t="str">
        <f>_xlfn.XLOOKUP(J13,Dim_Insurance!B:B,Dim_Insurance!A:A)</f>
        <v>INS08</v>
      </c>
    </row>
    <row r="14" spans="1:33">
      <c r="A14" t="s">
        <v>107</v>
      </c>
      <c r="B14" t="s">
        <v>108</v>
      </c>
      <c r="C14" t="s">
        <v>40</v>
      </c>
      <c r="D14" s="5">
        <v>37354</v>
      </c>
      <c r="E14" s="5">
        <v>44975</v>
      </c>
      <c r="F14" s="5">
        <v>44982</v>
      </c>
      <c r="G14" t="s">
        <v>109</v>
      </c>
      <c r="H14" t="s">
        <v>44</v>
      </c>
      <c r="I14" t="s">
        <v>33</v>
      </c>
      <c r="J14" t="s">
        <v>71</v>
      </c>
      <c r="K14" t="s">
        <v>110</v>
      </c>
      <c r="L14" s="6">
        <v>89408.67</v>
      </c>
      <c r="M14">
        <v>65975.83</v>
      </c>
      <c r="N14" t="s">
        <v>56</v>
      </c>
      <c r="O14">
        <v>7</v>
      </c>
      <c r="P14">
        <v>220</v>
      </c>
      <c r="Q14">
        <v>4</v>
      </c>
      <c r="R14">
        <v>132</v>
      </c>
      <c r="S14">
        <v>248.5</v>
      </c>
      <c r="T14" t="s">
        <v>37</v>
      </c>
      <c r="U14" s="7">
        <f t="shared" si="0"/>
        <v>20</v>
      </c>
      <c r="V14" s="6">
        <f t="shared" si="1"/>
        <v>23432.839999999997</v>
      </c>
      <c r="W14" t="str">
        <f t="shared" si="2"/>
        <v>Adult</v>
      </c>
      <c r="X14" t="str">
        <f>_xlfn.XLOOKUP(Table1_1[[#This Row],[Department]],Dim_Department!B:B,Dim_Department!A:A,"Unknown")</f>
        <v>DEP07</v>
      </c>
      <c r="Y14" t="str">
        <f>_xlfn.XLOOKUP(Table1_1[[#This Row],[Doctor]],Dim_Doctor!B:B,Dim_Doctor!A:A,"Unknown")</f>
        <v>D04</v>
      </c>
      <c r="Z14" t="str">
        <f>_xlfn.XLOOKUP(H14,Dim_Diagnosis!B:B,Dim_Diagnosis!A:A)</f>
        <v>D012</v>
      </c>
      <c r="AA14" t="str">
        <f>_xlfn.XLOOKUP(K14,Dim_Ward!B:B,Dim_Ward!A:A)</f>
        <v>W002</v>
      </c>
      <c r="AB14" t="str">
        <f t="shared" si="3"/>
        <v>Q1</v>
      </c>
      <c r="AC14">
        <f t="shared" si="4"/>
        <v>2023</v>
      </c>
      <c r="AD14" t="str">
        <f t="shared" si="5"/>
        <v>Feb</v>
      </c>
      <c r="AE14" t="str">
        <f t="shared" si="6"/>
        <v>Sat</v>
      </c>
      <c r="AF14" t="str">
        <f>_xlfn.XLOOKUP(N14,Dim_Payment!B:B,Dim_Payment!A:A)</f>
        <v>PAY04</v>
      </c>
      <c r="AG14" t="str">
        <f>_xlfn.XLOOKUP(J14,Dim_Insurance!B:B,Dim_Insurance!A:A)</f>
        <v>INS04</v>
      </c>
    </row>
    <row r="15" spans="1:33">
      <c r="A15" t="s">
        <v>111</v>
      </c>
      <c r="B15" t="s">
        <v>112</v>
      </c>
      <c r="C15" t="s">
        <v>133</v>
      </c>
      <c r="D15" s="5">
        <v>19342</v>
      </c>
      <c r="E15" s="5">
        <v>44930</v>
      </c>
      <c r="F15" s="5">
        <v>44947</v>
      </c>
      <c r="G15" t="s">
        <v>89</v>
      </c>
      <c r="H15" t="s">
        <v>113</v>
      </c>
      <c r="I15" t="s">
        <v>45</v>
      </c>
      <c r="J15" t="s">
        <v>46</v>
      </c>
      <c r="K15" t="s">
        <v>161</v>
      </c>
      <c r="L15" s="6">
        <v>109246.11</v>
      </c>
      <c r="M15">
        <v>90652.05</v>
      </c>
      <c r="N15" t="s">
        <v>56</v>
      </c>
      <c r="O15">
        <v>17</v>
      </c>
      <c r="P15">
        <v>164</v>
      </c>
      <c r="Q15">
        <v>5</v>
      </c>
      <c r="R15">
        <v>174</v>
      </c>
      <c r="S15">
        <v>231.1</v>
      </c>
      <c r="T15" t="s">
        <v>4232</v>
      </c>
      <c r="U15" s="7">
        <f t="shared" si="0"/>
        <v>70</v>
      </c>
      <c r="V15" s="6">
        <f t="shared" si="1"/>
        <v>18594.059999999998</v>
      </c>
      <c r="W15" t="str">
        <f t="shared" si="2"/>
        <v>Senior</v>
      </c>
      <c r="X15" t="str">
        <f>_xlfn.XLOOKUP(Table1_1[[#This Row],[Department]],Dim_Department!B:B,Dim_Department!A:A,"Unknown")</f>
        <v>DEP06</v>
      </c>
      <c r="Y15" t="str">
        <f>_xlfn.XLOOKUP(Table1_1[[#This Row],[Doctor]],Dim_Doctor!B:B,Dim_Doctor!A:A,"Unknown")</f>
        <v>D03</v>
      </c>
      <c r="Z15" t="str">
        <f>_xlfn.XLOOKUP(H15,Dim_Diagnosis!B:B,Dim_Diagnosis!A:A)</f>
        <v>D009</v>
      </c>
      <c r="AA15" t="str">
        <f>_xlfn.XLOOKUP(K15,Dim_Ward!B:B,Dim_Ward!A:A)</f>
        <v>W004</v>
      </c>
      <c r="AB15" t="str">
        <f t="shared" si="3"/>
        <v>Q1</v>
      </c>
      <c r="AC15">
        <f t="shared" si="4"/>
        <v>2023</v>
      </c>
      <c r="AD15" t="str">
        <f t="shared" si="5"/>
        <v>Jan</v>
      </c>
      <c r="AE15" t="str">
        <f t="shared" si="6"/>
        <v>Wed</v>
      </c>
      <c r="AF15" t="str">
        <f>_xlfn.XLOOKUP(N15,Dim_Payment!B:B,Dim_Payment!A:A)</f>
        <v>PAY04</v>
      </c>
      <c r="AG15" t="str">
        <f>_xlfn.XLOOKUP(J15,Dim_Insurance!B:B,Dim_Insurance!A:A)</f>
        <v>INS02</v>
      </c>
    </row>
    <row r="16" spans="1:33">
      <c r="A16" t="s">
        <v>115</v>
      </c>
      <c r="B16" t="s">
        <v>116</v>
      </c>
      <c r="C16" t="s">
        <v>133</v>
      </c>
      <c r="D16" s="5">
        <v>31057</v>
      </c>
      <c r="E16" s="5">
        <v>45514</v>
      </c>
      <c r="F16" s="5">
        <v>45521</v>
      </c>
      <c r="G16" t="s">
        <v>117</v>
      </c>
      <c r="H16" t="s">
        <v>118</v>
      </c>
      <c r="I16" t="s">
        <v>119</v>
      </c>
      <c r="J16" t="s">
        <v>34</v>
      </c>
      <c r="K16" t="s">
        <v>120</v>
      </c>
      <c r="L16" s="6">
        <v>111842.04</v>
      </c>
      <c r="M16">
        <v>98646.34</v>
      </c>
      <c r="N16" t="s">
        <v>73</v>
      </c>
      <c r="O16">
        <v>7</v>
      </c>
      <c r="P16">
        <v>126</v>
      </c>
      <c r="Q16">
        <v>3</v>
      </c>
      <c r="R16">
        <v>174</v>
      </c>
      <c r="S16">
        <v>86.1</v>
      </c>
      <c r="T16" t="s">
        <v>37</v>
      </c>
      <c r="U16" s="7">
        <f t="shared" si="0"/>
        <v>39</v>
      </c>
      <c r="V16" s="6">
        <f t="shared" si="1"/>
        <v>13195.699999999997</v>
      </c>
      <c r="W16" t="str">
        <f t="shared" si="2"/>
        <v>Adult</v>
      </c>
      <c r="X16" t="str">
        <f>_xlfn.XLOOKUP(Table1_1[[#This Row],[Department]],Dim_Department!B:B,Dim_Department!A:A,"Unknown")</f>
        <v>DEP04</v>
      </c>
      <c r="Y16" t="str">
        <f>_xlfn.XLOOKUP(Table1_1[[#This Row],[Doctor]],Dim_Doctor!B:B,Dim_Doctor!A:A,"Unknown")</f>
        <v>D02</v>
      </c>
      <c r="Z16" t="str">
        <f>_xlfn.XLOOKUP(H16,Dim_Diagnosis!B:B,Dim_Diagnosis!A:A)</f>
        <v>D001</v>
      </c>
      <c r="AA16" t="str">
        <f>_xlfn.XLOOKUP(K16,Dim_Ward!B:B,Dim_Ward!A:A)</f>
        <v>W001</v>
      </c>
      <c r="AB16" t="str">
        <f t="shared" si="3"/>
        <v>Q3</v>
      </c>
      <c r="AC16">
        <f t="shared" si="4"/>
        <v>2024</v>
      </c>
      <c r="AD16" t="str">
        <f t="shared" si="5"/>
        <v>Aug</v>
      </c>
      <c r="AE16" t="str">
        <f t="shared" si="6"/>
        <v>Sat</v>
      </c>
      <c r="AF16" t="str">
        <f>_xlfn.XLOOKUP(N16,Dim_Payment!B:B,Dim_Payment!A:A)</f>
        <v>PAY02</v>
      </c>
      <c r="AG16" t="str">
        <f>_xlfn.XLOOKUP(J16,Dim_Insurance!B:B,Dim_Insurance!A:A)</f>
        <v>INS06</v>
      </c>
    </row>
    <row r="17" spans="1:33">
      <c r="A17" t="s">
        <v>122</v>
      </c>
      <c r="B17" t="s">
        <v>83</v>
      </c>
      <c r="C17" t="s">
        <v>40</v>
      </c>
      <c r="D17" s="5" t="s">
        <v>4232</v>
      </c>
      <c r="E17" s="5">
        <v>45325</v>
      </c>
      <c r="F17" s="5">
        <v>45338</v>
      </c>
      <c r="G17" t="s">
        <v>94</v>
      </c>
      <c r="H17" t="s">
        <v>124</v>
      </c>
      <c r="I17" t="s">
        <v>25</v>
      </c>
      <c r="J17" t="s">
        <v>26</v>
      </c>
      <c r="K17" t="s">
        <v>55</v>
      </c>
      <c r="L17" s="6">
        <v>195159.05</v>
      </c>
      <c r="M17">
        <v>146909.1</v>
      </c>
      <c r="N17" t="s">
        <v>73</v>
      </c>
      <c r="O17">
        <v>13</v>
      </c>
      <c r="P17">
        <v>183</v>
      </c>
      <c r="Q17">
        <v>4</v>
      </c>
      <c r="R17">
        <v>149</v>
      </c>
      <c r="S17">
        <v>79.5</v>
      </c>
      <c r="T17" t="s">
        <v>47</v>
      </c>
      <c r="U17" s="7" t="s">
        <v>4232</v>
      </c>
      <c r="V17" s="6">
        <f t="shared" si="1"/>
        <v>48249.949999999983</v>
      </c>
      <c r="W17" t="s">
        <v>4232</v>
      </c>
      <c r="X17" t="str">
        <f>_xlfn.XLOOKUP(Table1_1[[#This Row],[Department]],Dim_Department!B:B,Dim_Department!A:A,"Unknown")</f>
        <v>DEP05</v>
      </c>
      <c r="Y17" t="str">
        <f>_xlfn.XLOOKUP(Table1_1[[#This Row],[Doctor]],Dim_Doctor!B:B,Dim_Doctor!A:A,"Unknown")</f>
        <v>D01</v>
      </c>
      <c r="Z17" t="str">
        <f>_xlfn.XLOOKUP(H17,Dim_Diagnosis!B:B,Dim_Diagnosis!A:A)</f>
        <v>D007</v>
      </c>
      <c r="AA17" t="str">
        <f>_xlfn.XLOOKUP(K17,Dim_Ward!B:B,Dim_Ward!A:A)</f>
        <v>W005</v>
      </c>
      <c r="AB17" t="str">
        <f t="shared" si="3"/>
        <v>Q1</v>
      </c>
      <c r="AC17">
        <f t="shared" si="4"/>
        <v>2024</v>
      </c>
      <c r="AD17" t="str">
        <f t="shared" si="5"/>
        <v>Feb</v>
      </c>
      <c r="AE17" t="str">
        <f t="shared" si="6"/>
        <v>Sat</v>
      </c>
      <c r="AF17" t="str">
        <f>_xlfn.XLOOKUP(N17,Dim_Payment!B:B,Dim_Payment!A:A)</f>
        <v>PAY02</v>
      </c>
      <c r="AG17" t="str">
        <f>_xlfn.XLOOKUP(J17,Dim_Insurance!B:B,Dim_Insurance!A:A)</f>
        <v>INS05</v>
      </c>
    </row>
    <row r="18" spans="1:33">
      <c r="A18" t="s">
        <v>125</v>
      </c>
      <c r="B18" t="s">
        <v>126</v>
      </c>
      <c r="C18" t="s">
        <v>40</v>
      </c>
      <c r="D18" s="5">
        <v>28573</v>
      </c>
      <c r="E18" s="5">
        <v>45899</v>
      </c>
      <c r="F18" s="5">
        <v>45914</v>
      </c>
      <c r="G18" t="s">
        <v>94</v>
      </c>
      <c r="H18" t="s">
        <v>24</v>
      </c>
      <c r="I18" t="s">
        <v>96</v>
      </c>
      <c r="J18" t="s">
        <v>4232</v>
      </c>
      <c r="K18" t="s">
        <v>110</v>
      </c>
      <c r="L18" s="6">
        <v>122437.75999999999</v>
      </c>
      <c r="M18">
        <v>95792.76</v>
      </c>
      <c r="N18" t="s">
        <v>73</v>
      </c>
      <c r="O18">
        <v>15</v>
      </c>
      <c r="P18">
        <v>24</v>
      </c>
      <c r="Q18">
        <v>5</v>
      </c>
      <c r="R18">
        <v>120</v>
      </c>
      <c r="S18">
        <v>121.6</v>
      </c>
      <c r="T18" t="s">
        <v>65</v>
      </c>
      <c r="U18" s="7">
        <f>DATEDIF(D18,E18,"Y")</f>
        <v>47</v>
      </c>
      <c r="V18" s="6">
        <f t="shared" si="1"/>
        <v>26645</v>
      </c>
      <c r="W18" t="str">
        <f>IF(OR(U18="",U18="Unknown"),"",IF(U18&lt;18,"Child",IF(U18&lt;40,"Adult",IF(U18&lt;60,"Middle Age","Senior"))))</f>
        <v>Middle Age</v>
      </c>
      <c r="X18" t="str">
        <f>_xlfn.XLOOKUP(Table1_1[[#This Row],[Department]],Dim_Department!B:B,Dim_Department!A:A,"Unknown")</f>
        <v>DEP05</v>
      </c>
      <c r="Y18" t="str">
        <f>_xlfn.XLOOKUP(Table1_1[[#This Row],[Doctor]],Dim_Doctor!B:B,Dim_Doctor!A:A,"Unknown")</f>
        <v>D05</v>
      </c>
      <c r="Z18" t="str">
        <f>_xlfn.XLOOKUP(H18,Dim_Diagnosis!B:B,Dim_Diagnosis!A:A)</f>
        <v>D008</v>
      </c>
      <c r="AA18" t="str">
        <f>_xlfn.XLOOKUP(K18,Dim_Ward!B:B,Dim_Ward!A:A)</f>
        <v>W002</v>
      </c>
      <c r="AB18" t="str">
        <f t="shared" si="3"/>
        <v>Q3</v>
      </c>
      <c r="AC18">
        <f t="shared" si="4"/>
        <v>2025</v>
      </c>
      <c r="AD18" t="str">
        <f t="shared" si="5"/>
        <v>Aug</v>
      </c>
      <c r="AE18" t="str">
        <f t="shared" si="6"/>
        <v>Sat</v>
      </c>
      <c r="AF18" t="str">
        <f>_xlfn.XLOOKUP(N18,Dim_Payment!B:B,Dim_Payment!A:A)</f>
        <v>PAY02</v>
      </c>
      <c r="AG18" t="str">
        <f>_xlfn.XLOOKUP(J18,Dim_Insurance!B:B,Dim_Insurance!A:A)</f>
        <v>INS08</v>
      </c>
    </row>
    <row r="19" spans="1:33">
      <c r="A19" t="s">
        <v>128</v>
      </c>
      <c r="B19" t="s">
        <v>129</v>
      </c>
      <c r="C19" t="s">
        <v>40</v>
      </c>
      <c r="D19" s="5">
        <v>40513</v>
      </c>
      <c r="E19" s="5" t="s">
        <v>4232</v>
      </c>
      <c r="F19" s="5" t="s">
        <v>4232</v>
      </c>
      <c r="G19" t="s">
        <v>105</v>
      </c>
      <c r="H19" t="s">
        <v>44</v>
      </c>
      <c r="I19" t="s">
        <v>79</v>
      </c>
      <c r="J19" t="s">
        <v>34</v>
      </c>
      <c r="K19" t="s">
        <v>55</v>
      </c>
      <c r="L19" s="6">
        <v>135709.59</v>
      </c>
      <c r="M19">
        <v>99646.63</v>
      </c>
      <c r="N19" t="s">
        <v>4232</v>
      </c>
      <c r="O19">
        <v>16</v>
      </c>
      <c r="P19">
        <v>159</v>
      </c>
      <c r="Q19">
        <v>4</v>
      </c>
      <c r="R19">
        <v>152</v>
      </c>
      <c r="S19">
        <v>111.7</v>
      </c>
      <c r="T19" t="s">
        <v>37</v>
      </c>
      <c r="U19" s="7" t="s">
        <v>4232</v>
      </c>
      <c r="V19" s="6">
        <f t="shared" si="1"/>
        <v>36062.959999999992</v>
      </c>
      <c r="W19" t="s">
        <v>4232</v>
      </c>
      <c r="X19" t="str">
        <f>_xlfn.XLOOKUP(Table1_1[[#This Row],[Department]],Dim_Department!B:B,Dim_Department!A:A,"Unknown")</f>
        <v>DEP10</v>
      </c>
      <c r="Y19" t="str">
        <f>_xlfn.XLOOKUP(Table1_1[[#This Row],[Doctor]],Dim_Doctor!B:B,Dim_Doctor!A:A,"Unknown")</f>
        <v>D07</v>
      </c>
      <c r="Z19" t="str">
        <f>_xlfn.XLOOKUP(H19,Dim_Diagnosis!B:B,Dim_Diagnosis!A:A)</f>
        <v>D012</v>
      </c>
      <c r="AA19" t="str">
        <f>_xlfn.XLOOKUP(K19,Dim_Ward!B:B,Dim_Ward!A:A)</f>
        <v>W005</v>
      </c>
      <c r="AB19" t="str">
        <f t="shared" si="3"/>
        <v>Unknown</v>
      </c>
      <c r="AC19" t="str">
        <f t="shared" si="4"/>
        <v>Unknown</v>
      </c>
      <c r="AD19" t="str">
        <f t="shared" si="5"/>
        <v>Unknown</v>
      </c>
      <c r="AE19" t="str">
        <f t="shared" si="6"/>
        <v>Unknown</v>
      </c>
      <c r="AF19" t="str">
        <f>_xlfn.XLOOKUP(N19,Dim_Payment!B:B,Dim_Payment!A:A)</f>
        <v>PAY05</v>
      </c>
      <c r="AG19" t="str">
        <f>_xlfn.XLOOKUP(J19,Dim_Insurance!B:B,Dim_Insurance!A:A)</f>
        <v>INS06</v>
      </c>
    </row>
    <row r="20" spans="1:33">
      <c r="A20" t="s">
        <v>131</v>
      </c>
      <c r="B20" t="s">
        <v>132</v>
      </c>
      <c r="C20" t="s">
        <v>133</v>
      </c>
      <c r="D20" s="5">
        <v>20407</v>
      </c>
      <c r="E20" s="5">
        <v>45204</v>
      </c>
      <c r="F20" s="5">
        <v>45219</v>
      </c>
      <c r="G20" t="s">
        <v>109</v>
      </c>
      <c r="H20" t="s">
        <v>134</v>
      </c>
      <c r="I20" t="s">
        <v>119</v>
      </c>
      <c r="J20" t="s">
        <v>80</v>
      </c>
      <c r="K20" t="s">
        <v>120</v>
      </c>
      <c r="L20" s="6">
        <v>115038.08</v>
      </c>
      <c r="M20">
        <v>106797.78</v>
      </c>
      <c r="N20" t="s">
        <v>56</v>
      </c>
      <c r="O20">
        <v>15</v>
      </c>
      <c r="P20">
        <v>102</v>
      </c>
      <c r="Q20">
        <v>5</v>
      </c>
      <c r="R20">
        <v>186</v>
      </c>
      <c r="S20">
        <v>250.7</v>
      </c>
      <c r="T20" t="s">
        <v>37</v>
      </c>
      <c r="U20" s="7">
        <f>DATEDIF(D20,E20,"Y")</f>
        <v>67</v>
      </c>
      <c r="V20" s="6">
        <f t="shared" si="1"/>
        <v>8240.3000000000029</v>
      </c>
      <c r="W20" t="str">
        <f>IF(OR(U20="",U20="Unknown"),"",IF(U20&lt;18,"Child",IF(U20&lt;40,"Adult",IF(U20&lt;60,"Middle Age","Senior"))))</f>
        <v>Senior</v>
      </c>
      <c r="X20" t="str">
        <f>_xlfn.XLOOKUP(Table1_1[[#This Row],[Department]],Dim_Department!B:B,Dim_Department!A:A,"Unknown")</f>
        <v>DEP07</v>
      </c>
      <c r="Y20" t="str">
        <f>_xlfn.XLOOKUP(Table1_1[[#This Row],[Doctor]],Dim_Doctor!B:B,Dim_Doctor!A:A,"Unknown")</f>
        <v>D02</v>
      </c>
      <c r="Z20" t="str">
        <f>_xlfn.XLOOKUP(H20,Dim_Diagnosis!B:B,Dim_Diagnosis!A:A)</f>
        <v>D002</v>
      </c>
      <c r="AA20" t="str">
        <f>_xlfn.XLOOKUP(K20,Dim_Ward!B:B,Dim_Ward!A:A)</f>
        <v>W001</v>
      </c>
      <c r="AB20" t="str">
        <f t="shared" si="3"/>
        <v>Q4</v>
      </c>
      <c r="AC20">
        <f t="shared" si="4"/>
        <v>2023</v>
      </c>
      <c r="AD20" t="str">
        <f t="shared" si="5"/>
        <v>Oct</v>
      </c>
      <c r="AE20" t="str">
        <f t="shared" si="6"/>
        <v>Thu</v>
      </c>
      <c r="AF20" t="str">
        <f>_xlfn.XLOOKUP(N20,Dim_Payment!B:B,Dim_Payment!A:A)</f>
        <v>PAY04</v>
      </c>
      <c r="AG20" t="str">
        <f>_xlfn.XLOOKUP(J20,Dim_Insurance!B:B,Dim_Insurance!A:A)</f>
        <v>INS01</v>
      </c>
    </row>
    <row r="21" spans="1:33">
      <c r="A21" t="s">
        <v>135</v>
      </c>
      <c r="B21" t="s">
        <v>877</v>
      </c>
      <c r="C21" t="s">
        <v>40</v>
      </c>
      <c r="D21" s="5">
        <v>32575</v>
      </c>
      <c r="E21" s="5">
        <v>45185</v>
      </c>
      <c r="F21" s="5">
        <v>45201</v>
      </c>
      <c r="G21" t="s">
        <v>117</v>
      </c>
      <c r="H21" t="s">
        <v>86</v>
      </c>
      <c r="I21" t="s">
        <v>33</v>
      </c>
      <c r="J21" t="s">
        <v>71</v>
      </c>
      <c r="K21" t="s">
        <v>55</v>
      </c>
      <c r="L21" s="6">
        <v>192307.28</v>
      </c>
      <c r="M21">
        <v>169570.37</v>
      </c>
      <c r="N21" t="s">
        <v>73</v>
      </c>
      <c r="O21">
        <v>16</v>
      </c>
      <c r="P21">
        <v>196</v>
      </c>
      <c r="Q21">
        <v>2</v>
      </c>
      <c r="R21">
        <v>189</v>
      </c>
      <c r="S21">
        <v>225.7</v>
      </c>
      <c r="T21" t="s">
        <v>65</v>
      </c>
      <c r="U21" s="7">
        <f>DATEDIF(D21,E21,"Y")</f>
        <v>34</v>
      </c>
      <c r="V21" s="6">
        <f t="shared" si="1"/>
        <v>22736.910000000003</v>
      </c>
      <c r="W21" t="str">
        <f>IF(OR(U21="",U21="Unknown"),"",IF(U21&lt;18,"Child",IF(U21&lt;40,"Adult",IF(U21&lt;60,"Middle Age","Senior"))))</f>
        <v>Adult</v>
      </c>
      <c r="X21" t="str">
        <f>_xlfn.XLOOKUP(Table1_1[[#This Row],[Department]],Dim_Department!B:B,Dim_Department!A:A,"Unknown")</f>
        <v>DEP04</v>
      </c>
      <c r="Y21" t="str">
        <f>_xlfn.XLOOKUP(Table1_1[[#This Row],[Doctor]],Dim_Doctor!B:B,Dim_Doctor!A:A,"Unknown")</f>
        <v>D04</v>
      </c>
      <c r="Z21" t="str">
        <f>_xlfn.XLOOKUP(H21,Dim_Diagnosis!B:B,Dim_Diagnosis!A:A)</f>
        <v>D005</v>
      </c>
      <c r="AA21" t="str">
        <f>_xlfn.XLOOKUP(K21,Dim_Ward!B:B,Dim_Ward!A:A)</f>
        <v>W005</v>
      </c>
      <c r="AB21" t="str">
        <f t="shared" si="3"/>
        <v>Q3</v>
      </c>
      <c r="AC21">
        <f t="shared" si="4"/>
        <v>2023</v>
      </c>
      <c r="AD21" t="str">
        <f t="shared" si="5"/>
        <v>Sep</v>
      </c>
      <c r="AE21" t="str">
        <f t="shared" si="6"/>
        <v>Sat</v>
      </c>
      <c r="AF21" t="str">
        <f>_xlfn.XLOOKUP(N21,Dim_Payment!B:B,Dim_Payment!A:A)</f>
        <v>PAY02</v>
      </c>
      <c r="AG21" t="str">
        <f>_xlfn.XLOOKUP(J21,Dim_Insurance!B:B,Dim_Insurance!A:A)</f>
        <v>INS04</v>
      </c>
    </row>
    <row r="22" spans="1:33">
      <c r="A22" t="s">
        <v>138</v>
      </c>
      <c r="B22" t="s">
        <v>139</v>
      </c>
      <c r="C22" t="s">
        <v>133</v>
      </c>
      <c r="D22" s="5">
        <v>36948</v>
      </c>
      <c r="E22" s="5" t="s">
        <v>4232</v>
      </c>
      <c r="F22" s="5">
        <v>45023</v>
      </c>
      <c r="G22" t="s">
        <v>152</v>
      </c>
      <c r="H22" t="s">
        <v>63</v>
      </c>
      <c r="I22" t="s">
        <v>33</v>
      </c>
      <c r="J22" t="s">
        <v>4232</v>
      </c>
      <c r="K22" t="s">
        <v>110</v>
      </c>
      <c r="L22" s="6">
        <v>162766.96</v>
      </c>
      <c r="M22">
        <v>155421.72</v>
      </c>
      <c r="N22" t="s">
        <v>4232</v>
      </c>
      <c r="O22">
        <v>12</v>
      </c>
      <c r="P22">
        <v>215</v>
      </c>
      <c r="Q22">
        <v>4</v>
      </c>
      <c r="R22">
        <v>103</v>
      </c>
      <c r="S22">
        <v>152.4</v>
      </c>
      <c r="T22" t="s">
        <v>65</v>
      </c>
      <c r="U22" s="7" t="s">
        <v>4232</v>
      </c>
      <c r="V22" s="6">
        <f t="shared" si="1"/>
        <v>7345.2399999999907</v>
      </c>
      <c r="W22" t="s">
        <v>4232</v>
      </c>
      <c r="X22" t="str">
        <f>_xlfn.XLOOKUP(Table1_1[[#This Row],[Department]],Dim_Department!B:B,Dim_Department!A:A,"Unknown")</f>
        <v>DEP01</v>
      </c>
      <c r="Y22" t="str">
        <f>_xlfn.XLOOKUP(Table1_1[[#This Row],[Doctor]],Dim_Doctor!B:B,Dim_Doctor!A:A,"Unknown")</f>
        <v>D04</v>
      </c>
      <c r="Z22" t="str">
        <f>_xlfn.XLOOKUP(H22,Dim_Diagnosis!B:B,Dim_Diagnosis!A:A)</f>
        <v>D011</v>
      </c>
      <c r="AA22" t="str">
        <f>_xlfn.XLOOKUP(K22,Dim_Ward!B:B,Dim_Ward!A:A)</f>
        <v>W002</v>
      </c>
      <c r="AB22" t="str">
        <f t="shared" si="3"/>
        <v>Unknown</v>
      </c>
      <c r="AC22" t="str">
        <f t="shared" si="4"/>
        <v>Unknown</v>
      </c>
      <c r="AD22" t="str">
        <f t="shared" si="5"/>
        <v>Unknown</v>
      </c>
      <c r="AE22" t="str">
        <f t="shared" si="6"/>
        <v>Unknown</v>
      </c>
      <c r="AF22" t="str">
        <f>_xlfn.XLOOKUP(N22,Dim_Payment!B:B,Dim_Payment!A:A)</f>
        <v>PAY05</v>
      </c>
      <c r="AG22" t="str">
        <f>_xlfn.XLOOKUP(J22,Dim_Insurance!B:B,Dim_Insurance!A:A)</f>
        <v>INS08</v>
      </c>
    </row>
    <row r="23" spans="1:33">
      <c r="A23" t="s">
        <v>142</v>
      </c>
      <c r="B23" t="s">
        <v>143</v>
      </c>
      <c r="C23" t="s">
        <v>133</v>
      </c>
      <c r="D23" s="5">
        <v>37661</v>
      </c>
      <c r="E23" s="5">
        <v>45850</v>
      </c>
      <c r="F23" s="5">
        <v>45858</v>
      </c>
      <c r="G23" t="s">
        <v>117</v>
      </c>
      <c r="H23" t="s">
        <v>118</v>
      </c>
      <c r="I23" t="s">
        <v>79</v>
      </c>
      <c r="J23" t="s">
        <v>46</v>
      </c>
      <c r="K23" t="s">
        <v>55</v>
      </c>
      <c r="L23" s="6">
        <v>9603.25</v>
      </c>
      <c r="M23">
        <v>7246.15</v>
      </c>
      <c r="N23" t="s">
        <v>56</v>
      </c>
      <c r="O23">
        <v>8</v>
      </c>
      <c r="P23">
        <v>59</v>
      </c>
      <c r="Q23">
        <v>5</v>
      </c>
      <c r="R23">
        <v>123</v>
      </c>
      <c r="S23">
        <v>134.69999999999999</v>
      </c>
      <c r="T23" t="s">
        <v>37</v>
      </c>
      <c r="U23" s="7">
        <f t="shared" ref="U23:U38" si="7">DATEDIF(D23,E23,"Y")</f>
        <v>22</v>
      </c>
      <c r="V23" s="6">
        <f t="shared" si="1"/>
        <v>2357.1000000000004</v>
      </c>
      <c r="W23" t="str">
        <f t="shared" ref="W23:W38" si="8">IF(OR(U23="",U23="Unknown"),"",IF(U23&lt;18,"Child",IF(U23&lt;40,"Adult",IF(U23&lt;60,"Middle Age","Senior"))))</f>
        <v>Adult</v>
      </c>
      <c r="X23" t="str">
        <f>_xlfn.XLOOKUP(Table1_1[[#This Row],[Department]],Dim_Department!B:B,Dim_Department!A:A,"Unknown")</f>
        <v>DEP04</v>
      </c>
      <c r="Y23" t="str">
        <f>_xlfn.XLOOKUP(Table1_1[[#This Row],[Doctor]],Dim_Doctor!B:B,Dim_Doctor!A:A,"Unknown")</f>
        <v>D07</v>
      </c>
      <c r="Z23" t="str">
        <f>_xlfn.XLOOKUP(H23,Dim_Diagnosis!B:B,Dim_Diagnosis!A:A)</f>
        <v>D001</v>
      </c>
      <c r="AA23" t="str">
        <f>_xlfn.XLOOKUP(K23,Dim_Ward!B:B,Dim_Ward!A:A)</f>
        <v>W005</v>
      </c>
      <c r="AB23" t="str">
        <f t="shared" si="3"/>
        <v>Q3</v>
      </c>
      <c r="AC23">
        <f t="shared" si="4"/>
        <v>2025</v>
      </c>
      <c r="AD23" t="str">
        <f t="shared" si="5"/>
        <v>Jul</v>
      </c>
      <c r="AE23" t="str">
        <f t="shared" si="6"/>
        <v>Sat</v>
      </c>
      <c r="AF23" t="str">
        <f>_xlfn.XLOOKUP(N23,Dim_Payment!B:B,Dim_Payment!A:A)</f>
        <v>PAY04</v>
      </c>
      <c r="AG23" t="str">
        <f>_xlfn.XLOOKUP(J23,Dim_Insurance!B:B,Dim_Insurance!A:A)</f>
        <v>INS02</v>
      </c>
    </row>
    <row r="24" spans="1:33">
      <c r="A24" t="s">
        <v>146</v>
      </c>
      <c r="B24" t="s">
        <v>147</v>
      </c>
      <c r="C24" t="s">
        <v>133</v>
      </c>
      <c r="D24" s="5">
        <v>23581</v>
      </c>
      <c r="E24" s="5">
        <v>45425</v>
      </c>
      <c r="F24" s="5">
        <v>45435</v>
      </c>
      <c r="G24" t="s">
        <v>105</v>
      </c>
      <c r="H24" t="s">
        <v>32</v>
      </c>
      <c r="I24" t="s">
        <v>119</v>
      </c>
      <c r="J24" t="s">
        <v>34</v>
      </c>
      <c r="K24" t="s">
        <v>27</v>
      </c>
      <c r="L24" s="6">
        <v>249166.29</v>
      </c>
      <c r="M24">
        <v>179228.71</v>
      </c>
      <c r="N24" t="s">
        <v>73</v>
      </c>
      <c r="O24">
        <v>10</v>
      </c>
      <c r="P24">
        <v>184</v>
      </c>
      <c r="Q24">
        <v>4</v>
      </c>
      <c r="R24">
        <v>124</v>
      </c>
      <c r="S24">
        <v>128.30000000000001</v>
      </c>
      <c r="T24" t="s">
        <v>47</v>
      </c>
      <c r="U24" s="7">
        <f t="shared" si="7"/>
        <v>59</v>
      </c>
      <c r="V24" s="6">
        <f t="shared" si="1"/>
        <v>69937.580000000016</v>
      </c>
      <c r="W24" t="str">
        <f t="shared" si="8"/>
        <v>Middle Age</v>
      </c>
      <c r="X24" t="str">
        <f>_xlfn.XLOOKUP(Table1_1[[#This Row],[Department]],Dim_Department!B:B,Dim_Department!A:A,"Unknown")</f>
        <v>DEP10</v>
      </c>
      <c r="Y24" t="str">
        <f>_xlfn.XLOOKUP(Table1_1[[#This Row],[Doctor]],Dim_Doctor!B:B,Dim_Doctor!A:A,"Unknown")</f>
        <v>D02</v>
      </c>
      <c r="Z24" t="str">
        <f>_xlfn.XLOOKUP(H24,Dim_Diagnosis!B:B,Dim_Diagnosis!A:A)</f>
        <v>D010</v>
      </c>
      <c r="AA24" t="str">
        <f>_xlfn.XLOOKUP(K24,Dim_Ward!B:B,Dim_Ward!A:A)</f>
        <v>W003</v>
      </c>
      <c r="AB24" t="str">
        <f t="shared" si="3"/>
        <v>Q2</v>
      </c>
      <c r="AC24">
        <f t="shared" si="4"/>
        <v>2024</v>
      </c>
      <c r="AD24" t="str">
        <f t="shared" si="5"/>
        <v>May</v>
      </c>
      <c r="AE24" t="str">
        <f t="shared" si="6"/>
        <v>Mon</v>
      </c>
      <c r="AF24" t="str">
        <f>_xlfn.XLOOKUP(N24,Dim_Payment!B:B,Dim_Payment!A:A)</f>
        <v>PAY02</v>
      </c>
      <c r="AG24" t="str">
        <f>_xlfn.XLOOKUP(J24,Dim_Insurance!B:B,Dim_Insurance!A:A)</f>
        <v>INS06</v>
      </c>
    </row>
    <row r="25" spans="1:33">
      <c r="A25" t="s">
        <v>149</v>
      </c>
      <c r="B25" t="s">
        <v>150</v>
      </c>
      <c r="C25" t="s">
        <v>40</v>
      </c>
      <c r="D25" s="5">
        <v>37721</v>
      </c>
      <c r="E25" s="5">
        <v>45392</v>
      </c>
      <c r="F25" s="5">
        <v>45404</v>
      </c>
      <c r="G25" t="s">
        <v>152</v>
      </c>
      <c r="H25" t="s">
        <v>153</v>
      </c>
      <c r="I25" t="s">
        <v>53</v>
      </c>
      <c r="J25" t="s">
        <v>71</v>
      </c>
      <c r="K25" t="s">
        <v>55</v>
      </c>
      <c r="L25" s="6">
        <v>13765.14</v>
      </c>
      <c r="M25">
        <v>11920.72</v>
      </c>
      <c r="N25" t="s">
        <v>73</v>
      </c>
      <c r="O25">
        <v>12</v>
      </c>
      <c r="P25">
        <v>183</v>
      </c>
      <c r="Q25">
        <v>3</v>
      </c>
      <c r="R25">
        <v>171</v>
      </c>
      <c r="S25">
        <v>235</v>
      </c>
      <c r="T25" t="s">
        <v>37</v>
      </c>
      <c r="U25" s="7">
        <f t="shared" si="7"/>
        <v>21</v>
      </c>
      <c r="V25" s="6">
        <f t="shared" si="1"/>
        <v>1844.42</v>
      </c>
      <c r="W25" t="str">
        <f t="shared" si="8"/>
        <v>Adult</v>
      </c>
      <c r="X25" t="str">
        <f>_xlfn.XLOOKUP(Table1_1[[#This Row],[Department]],Dim_Department!B:B,Dim_Department!A:A,"Unknown")</f>
        <v>DEP01</v>
      </c>
      <c r="Y25" t="str">
        <f>_xlfn.XLOOKUP(Table1_1[[#This Row],[Doctor]],Dim_Doctor!B:B,Dim_Doctor!A:A,"Unknown")</f>
        <v>D06</v>
      </c>
      <c r="Z25" t="str">
        <f>_xlfn.XLOOKUP(H25,Dim_Diagnosis!B:B,Dim_Diagnosis!A:A)</f>
        <v>D003</v>
      </c>
      <c r="AA25" t="str">
        <f>_xlfn.XLOOKUP(K25,Dim_Ward!B:B,Dim_Ward!A:A)</f>
        <v>W005</v>
      </c>
      <c r="AB25" t="str">
        <f t="shared" si="3"/>
        <v>Q2</v>
      </c>
      <c r="AC25">
        <f t="shared" si="4"/>
        <v>2024</v>
      </c>
      <c r="AD25" t="str">
        <f t="shared" si="5"/>
        <v>Apr</v>
      </c>
      <c r="AE25" t="str">
        <f t="shared" si="6"/>
        <v>Wed</v>
      </c>
      <c r="AF25" t="str">
        <f>_xlfn.XLOOKUP(N25,Dim_Payment!B:B,Dim_Payment!A:A)</f>
        <v>PAY02</v>
      </c>
      <c r="AG25" t="str">
        <f>_xlfn.XLOOKUP(J25,Dim_Insurance!B:B,Dim_Insurance!A:A)</f>
        <v>INS04</v>
      </c>
    </row>
    <row r="26" spans="1:33">
      <c r="A26" t="s">
        <v>154</v>
      </c>
      <c r="B26" t="s">
        <v>155</v>
      </c>
      <c r="C26" t="s">
        <v>40</v>
      </c>
      <c r="D26" s="5">
        <v>21635</v>
      </c>
      <c r="E26" s="5">
        <v>45549</v>
      </c>
      <c r="F26" s="5">
        <v>45552</v>
      </c>
      <c r="G26" t="s">
        <v>161</v>
      </c>
      <c r="H26" t="s">
        <v>95</v>
      </c>
      <c r="I26" t="s">
        <v>79</v>
      </c>
      <c r="J26" t="s">
        <v>4232</v>
      </c>
      <c r="K26" t="s">
        <v>161</v>
      </c>
      <c r="L26" s="6">
        <v>150041.39000000001</v>
      </c>
      <c r="M26">
        <v>103668.93</v>
      </c>
      <c r="N26" t="s">
        <v>192</v>
      </c>
      <c r="O26">
        <v>3</v>
      </c>
      <c r="P26">
        <v>138</v>
      </c>
      <c r="Q26">
        <v>4</v>
      </c>
      <c r="R26">
        <v>147</v>
      </c>
      <c r="S26">
        <v>242.6</v>
      </c>
      <c r="T26" t="s">
        <v>65</v>
      </c>
      <c r="U26" s="7">
        <f t="shared" si="7"/>
        <v>65</v>
      </c>
      <c r="V26" s="6">
        <f t="shared" si="1"/>
        <v>46372.460000000021</v>
      </c>
      <c r="W26" t="str">
        <f t="shared" si="8"/>
        <v>Senior</v>
      </c>
      <c r="X26" t="str">
        <f>_xlfn.XLOOKUP(Table1_1[[#This Row],[Department]],Dim_Department!B:B,Dim_Department!A:A,"Unknown")</f>
        <v>DEP03</v>
      </c>
      <c r="Y26" t="str">
        <f>_xlfn.XLOOKUP(Table1_1[[#This Row],[Doctor]],Dim_Doctor!B:B,Dim_Doctor!A:A,"Unknown")</f>
        <v>D07</v>
      </c>
      <c r="Z26" t="str">
        <f>_xlfn.XLOOKUP(H26,Dim_Diagnosis!B:B,Dim_Diagnosis!A:A)</f>
        <v>D006</v>
      </c>
      <c r="AA26" t="str">
        <f>_xlfn.XLOOKUP(K26,Dim_Ward!B:B,Dim_Ward!A:A)</f>
        <v>W004</v>
      </c>
      <c r="AB26" t="str">
        <f t="shared" si="3"/>
        <v>Q3</v>
      </c>
      <c r="AC26">
        <f t="shared" si="4"/>
        <v>2024</v>
      </c>
      <c r="AD26" t="str">
        <f t="shared" si="5"/>
        <v>Sep</v>
      </c>
      <c r="AE26" t="str">
        <f t="shared" si="6"/>
        <v>Sat</v>
      </c>
      <c r="AF26" t="str">
        <f>_xlfn.XLOOKUP(N26,Dim_Payment!B:B,Dim_Payment!A:A)</f>
        <v>PAY06</v>
      </c>
      <c r="AG26" t="str">
        <f>_xlfn.XLOOKUP(J26,Dim_Insurance!B:B,Dim_Insurance!A:A)</f>
        <v>INS08</v>
      </c>
    </row>
    <row r="27" spans="1:33">
      <c r="A27" t="s">
        <v>4112</v>
      </c>
      <c r="B27" t="s">
        <v>159</v>
      </c>
      <c r="C27" t="s">
        <v>133</v>
      </c>
      <c r="D27" s="5">
        <v>18459</v>
      </c>
      <c r="E27" s="5">
        <v>45889</v>
      </c>
      <c r="F27" s="5" t="s">
        <v>4232</v>
      </c>
      <c r="G27" t="s">
        <v>109</v>
      </c>
      <c r="H27" t="s">
        <v>153</v>
      </c>
      <c r="I27" t="s">
        <v>96</v>
      </c>
      <c r="J27" t="s">
        <v>34</v>
      </c>
      <c r="K27" t="s">
        <v>161</v>
      </c>
      <c r="L27" s="6">
        <v>20116.990000000002</v>
      </c>
      <c r="M27">
        <v>19657.79</v>
      </c>
      <c r="N27" t="s">
        <v>192</v>
      </c>
      <c r="O27">
        <v>10</v>
      </c>
      <c r="P27">
        <v>206</v>
      </c>
      <c r="Q27">
        <v>4</v>
      </c>
      <c r="R27">
        <v>144</v>
      </c>
      <c r="S27">
        <v>91.8</v>
      </c>
      <c r="T27" t="s">
        <v>47</v>
      </c>
      <c r="U27" s="7">
        <f t="shared" si="7"/>
        <v>75</v>
      </c>
      <c r="V27" s="6">
        <f t="shared" si="1"/>
        <v>459.20000000000073</v>
      </c>
      <c r="W27" t="str">
        <f t="shared" si="8"/>
        <v>Senior</v>
      </c>
      <c r="X27" t="str">
        <f>_xlfn.XLOOKUP(Table1_1[[#This Row],[Department]],Dim_Department!B:B,Dim_Department!A:A,"Unknown")</f>
        <v>DEP07</v>
      </c>
      <c r="Y27" t="str">
        <f>_xlfn.XLOOKUP(Table1_1[[#This Row],[Doctor]],Dim_Doctor!B:B,Dim_Doctor!A:A,"Unknown")</f>
        <v>D05</v>
      </c>
      <c r="Z27" t="str">
        <f>_xlfn.XLOOKUP(H27,Dim_Diagnosis!B:B,Dim_Diagnosis!A:A)</f>
        <v>D003</v>
      </c>
      <c r="AA27" t="str">
        <f>_xlfn.XLOOKUP(K27,Dim_Ward!B:B,Dim_Ward!A:A)</f>
        <v>W004</v>
      </c>
      <c r="AB27" t="str">
        <f t="shared" si="3"/>
        <v>Q3</v>
      </c>
      <c r="AC27">
        <f t="shared" si="4"/>
        <v>2025</v>
      </c>
      <c r="AD27" t="str">
        <f t="shared" si="5"/>
        <v>Aug</v>
      </c>
      <c r="AE27" t="str">
        <f t="shared" si="6"/>
        <v>Wed</v>
      </c>
      <c r="AF27" t="str">
        <f>_xlfn.XLOOKUP(N27,Dim_Payment!B:B,Dim_Payment!A:A)</f>
        <v>PAY06</v>
      </c>
      <c r="AG27" t="str">
        <f>_xlfn.XLOOKUP(J27,Dim_Insurance!B:B,Dim_Insurance!A:A)</f>
        <v>INS06</v>
      </c>
    </row>
    <row r="28" spans="1:33">
      <c r="A28" t="s">
        <v>163</v>
      </c>
      <c r="B28" t="s">
        <v>164</v>
      </c>
      <c r="C28" t="s">
        <v>133</v>
      </c>
      <c r="D28" s="5">
        <v>30909</v>
      </c>
      <c r="E28" s="5">
        <v>45091</v>
      </c>
      <c r="F28" s="5">
        <v>45093</v>
      </c>
      <c r="G28" t="s">
        <v>161</v>
      </c>
      <c r="H28" t="s">
        <v>63</v>
      </c>
      <c r="I28" t="s">
        <v>96</v>
      </c>
      <c r="J28" t="s">
        <v>179</v>
      </c>
      <c r="K28" t="s">
        <v>110</v>
      </c>
      <c r="L28" s="6">
        <v>25103.4</v>
      </c>
      <c r="M28">
        <v>20287.8</v>
      </c>
      <c r="N28" t="s">
        <v>35</v>
      </c>
      <c r="O28">
        <v>2</v>
      </c>
      <c r="P28">
        <v>152</v>
      </c>
      <c r="Q28">
        <v>1</v>
      </c>
      <c r="R28">
        <v>187</v>
      </c>
      <c r="S28">
        <v>197.7</v>
      </c>
      <c r="T28" t="s">
        <v>65</v>
      </c>
      <c r="U28" s="7">
        <f t="shared" si="7"/>
        <v>38</v>
      </c>
      <c r="V28" s="6">
        <f t="shared" si="1"/>
        <v>4815.6000000000022</v>
      </c>
      <c r="W28" t="str">
        <f t="shared" si="8"/>
        <v>Adult</v>
      </c>
      <c r="X28" t="str">
        <f>_xlfn.XLOOKUP(Table1_1[[#This Row],[Department]],Dim_Department!B:B,Dim_Department!A:A,"Unknown")</f>
        <v>DEP03</v>
      </c>
      <c r="Y28" t="str">
        <f>_xlfn.XLOOKUP(Table1_1[[#This Row],[Doctor]],Dim_Doctor!B:B,Dim_Doctor!A:A,"Unknown")</f>
        <v>D05</v>
      </c>
      <c r="Z28" t="str">
        <f>_xlfn.XLOOKUP(H28,Dim_Diagnosis!B:B,Dim_Diagnosis!A:A)</f>
        <v>D011</v>
      </c>
      <c r="AA28" t="str">
        <f>_xlfn.XLOOKUP(K28,Dim_Ward!B:B,Dim_Ward!A:A)</f>
        <v>W002</v>
      </c>
      <c r="AB28" t="str">
        <f t="shared" si="3"/>
        <v>Q2</v>
      </c>
      <c r="AC28">
        <f t="shared" si="4"/>
        <v>2023</v>
      </c>
      <c r="AD28" t="str">
        <f t="shared" si="5"/>
        <v>Jun</v>
      </c>
      <c r="AE28" t="str">
        <f t="shared" si="6"/>
        <v>Wed</v>
      </c>
      <c r="AF28" t="str">
        <f>_xlfn.XLOOKUP(N28,Dim_Payment!B:B,Dim_Payment!A:A)</f>
        <v>PAY03</v>
      </c>
      <c r="AG28" t="str">
        <f>_xlfn.XLOOKUP(J28,Dim_Insurance!B:B,Dim_Insurance!A:A)</f>
        <v>INS03</v>
      </c>
    </row>
    <row r="29" spans="1:33">
      <c r="A29" t="s">
        <v>167</v>
      </c>
      <c r="B29" t="s">
        <v>168</v>
      </c>
      <c r="C29" t="s">
        <v>40</v>
      </c>
      <c r="D29" s="5">
        <v>38057</v>
      </c>
      <c r="E29" s="5">
        <v>45770</v>
      </c>
      <c r="F29" s="5">
        <v>45786</v>
      </c>
      <c r="G29" t="s">
        <v>43</v>
      </c>
      <c r="H29" t="s">
        <v>153</v>
      </c>
      <c r="I29" t="s">
        <v>25</v>
      </c>
      <c r="J29" t="s">
        <v>34</v>
      </c>
      <c r="K29" t="s">
        <v>55</v>
      </c>
      <c r="L29" s="6">
        <v>24294.799999999999</v>
      </c>
      <c r="M29">
        <v>19362.52</v>
      </c>
      <c r="N29" t="s">
        <v>4232</v>
      </c>
      <c r="O29">
        <v>16</v>
      </c>
      <c r="P29">
        <v>202</v>
      </c>
      <c r="Q29">
        <v>4</v>
      </c>
      <c r="R29">
        <v>155</v>
      </c>
      <c r="S29">
        <v>226.7</v>
      </c>
      <c r="T29" t="s">
        <v>37</v>
      </c>
      <c r="U29" s="7">
        <f t="shared" si="7"/>
        <v>21</v>
      </c>
      <c r="V29" s="6">
        <f t="shared" si="1"/>
        <v>4932.2799999999988</v>
      </c>
      <c r="W29" t="str">
        <f t="shared" si="8"/>
        <v>Adult</v>
      </c>
      <c r="X29" t="str">
        <f>_xlfn.XLOOKUP(Table1_1[[#This Row],[Department]],Dim_Department!B:B,Dim_Department!A:A,"Unknown")</f>
        <v>DEP08</v>
      </c>
      <c r="Y29" t="str">
        <f>_xlfn.XLOOKUP(Table1_1[[#This Row],[Doctor]],Dim_Doctor!B:B,Dim_Doctor!A:A,"Unknown")</f>
        <v>D01</v>
      </c>
      <c r="Z29" t="str">
        <f>_xlfn.XLOOKUP(H29,Dim_Diagnosis!B:B,Dim_Diagnosis!A:A)</f>
        <v>D003</v>
      </c>
      <c r="AA29" t="str">
        <f>_xlfn.XLOOKUP(K29,Dim_Ward!B:B,Dim_Ward!A:A)</f>
        <v>W005</v>
      </c>
      <c r="AB29" t="str">
        <f t="shared" si="3"/>
        <v>Q2</v>
      </c>
      <c r="AC29">
        <f t="shared" si="4"/>
        <v>2025</v>
      </c>
      <c r="AD29" t="str">
        <f t="shared" si="5"/>
        <v>Apr</v>
      </c>
      <c r="AE29" t="str">
        <f t="shared" si="6"/>
        <v>Wed</v>
      </c>
      <c r="AF29" t="str">
        <f>_xlfn.XLOOKUP(N29,Dim_Payment!B:B,Dim_Payment!A:A)</f>
        <v>PAY05</v>
      </c>
      <c r="AG29" t="str">
        <f>_xlfn.XLOOKUP(J29,Dim_Insurance!B:B,Dim_Insurance!A:A)</f>
        <v>INS06</v>
      </c>
    </row>
    <row r="30" spans="1:33">
      <c r="A30" t="s">
        <v>170</v>
      </c>
      <c r="B30" t="s">
        <v>171</v>
      </c>
      <c r="C30" t="s">
        <v>133</v>
      </c>
      <c r="D30" s="5">
        <v>33172</v>
      </c>
      <c r="E30" s="5">
        <v>45417</v>
      </c>
      <c r="F30" s="5">
        <v>45423</v>
      </c>
      <c r="G30" t="s">
        <v>152</v>
      </c>
      <c r="H30" t="s">
        <v>95</v>
      </c>
      <c r="I30" t="s">
        <v>79</v>
      </c>
      <c r="J30" t="s">
        <v>26</v>
      </c>
      <c r="K30" t="s">
        <v>55</v>
      </c>
      <c r="L30" s="6">
        <v>58113.41</v>
      </c>
      <c r="M30">
        <v>48724.28</v>
      </c>
      <c r="N30" t="s">
        <v>56</v>
      </c>
      <c r="O30">
        <v>6</v>
      </c>
      <c r="P30">
        <v>35</v>
      </c>
      <c r="Q30">
        <v>3</v>
      </c>
      <c r="R30">
        <v>153</v>
      </c>
      <c r="S30">
        <v>247.2</v>
      </c>
      <c r="T30" t="s">
        <v>65</v>
      </c>
      <c r="U30" s="7">
        <f t="shared" si="7"/>
        <v>33</v>
      </c>
      <c r="V30" s="6">
        <f t="shared" si="1"/>
        <v>9389.1300000000047</v>
      </c>
      <c r="W30" t="str">
        <f t="shared" si="8"/>
        <v>Adult</v>
      </c>
      <c r="X30" t="str">
        <f>_xlfn.XLOOKUP(Table1_1[[#This Row],[Department]],Dim_Department!B:B,Dim_Department!A:A,"Unknown")</f>
        <v>DEP01</v>
      </c>
      <c r="Y30" t="str">
        <f>_xlfn.XLOOKUP(Table1_1[[#This Row],[Doctor]],Dim_Doctor!B:B,Dim_Doctor!A:A,"Unknown")</f>
        <v>D07</v>
      </c>
      <c r="Z30" t="str">
        <f>_xlfn.XLOOKUP(H30,Dim_Diagnosis!B:B,Dim_Diagnosis!A:A)</f>
        <v>D006</v>
      </c>
      <c r="AA30" t="str">
        <f>_xlfn.XLOOKUP(K30,Dim_Ward!B:B,Dim_Ward!A:A)</f>
        <v>W005</v>
      </c>
      <c r="AB30" t="str">
        <f t="shared" si="3"/>
        <v>Q2</v>
      </c>
      <c r="AC30">
        <f t="shared" si="4"/>
        <v>2024</v>
      </c>
      <c r="AD30" t="str">
        <f t="shared" si="5"/>
        <v>May</v>
      </c>
      <c r="AE30" t="str">
        <f t="shared" si="6"/>
        <v>Sun</v>
      </c>
      <c r="AF30" t="str">
        <f>_xlfn.XLOOKUP(N30,Dim_Payment!B:B,Dim_Payment!A:A)</f>
        <v>PAY04</v>
      </c>
      <c r="AG30" t="str">
        <f>_xlfn.XLOOKUP(J30,Dim_Insurance!B:B,Dim_Insurance!A:A)</f>
        <v>INS05</v>
      </c>
    </row>
    <row r="31" spans="1:33">
      <c r="A31" t="s">
        <v>172</v>
      </c>
      <c r="B31" t="s">
        <v>173</v>
      </c>
      <c r="C31" t="s">
        <v>133</v>
      </c>
      <c r="D31" s="5">
        <v>26185</v>
      </c>
      <c r="E31" s="5">
        <v>44932</v>
      </c>
      <c r="F31" s="5" t="s">
        <v>4232</v>
      </c>
      <c r="G31" t="s">
        <v>117</v>
      </c>
      <c r="H31" t="s">
        <v>118</v>
      </c>
      <c r="I31" t="s">
        <v>33</v>
      </c>
      <c r="J31" t="s">
        <v>97</v>
      </c>
      <c r="K31" t="s">
        <v>27</v>
      </c>
      <c r="L31" s="6">
        <v>113020.48</v>
      </c>
      <c r="M31">
        <v>86275.35</v>
      </c>
      <c r="N31" t="s">
        <v>91</v>
      </c>
      <c r="O31">
        <v>10</v>
      </c>
      <c r="P31">
        <v>146</v>
      </c>
      <c r="Q31">
        <v>4</v>
      </c>
      <c r="R31">
        <v>138</v>
      </c>
      <c r="S31">
        <v>156.5</v>
      </c>
      <c r="T31" t="s">
        <v>65</v>
      </c>
      <c r="U31" s="7">
        <f t="shared" si="7"/>
        <v>51</v>
      </c>
      <c r="V31" s="6">
        <f t="shared" si="1"/>
        <v>26745.12999999999</v>
      </c>
      <c r="W31" t="str">
        <f t="shared" si="8"/>
        <v>Middle Age</v>
      </c>
      <c r="X31" t="str">
        <f>_xlfn.XLOOKUP(Table1_1[[#This Row],[Department]],Dim_Department!B:B,Dim_Department!A:A,"Unknown")</f>
        <v>DEP04</v>
      </c>
      <c r="Y31" t="str">
        <f>_xlfn.XLOOKUP(Table1_1[[#This Row],[Doctor]],Dim_Doctor!B:B,Dim_Doctor!A:A,"Unknown")</f>
        <v>D04</v>
      </c>
      <c r="Z31" t="str">
        <f>_xlfn.XLOOKUP(H31,Dim_Diagnosis!B:B,Dim_Diagnosis!A:A)</f>
        <v>D001</v>
      </c>
      <c r="AA31" t="str">
        <f>_xlfn.XLOOKUP(K31,Dim_Ward!B:B,Dim_Ward!A:A)</f>
        <v>W003</v>
      </c>
      <c r="AB31" t="str">
        <f t="shared" si="3"/>
        <v>Q1</v>
      </c>
      <c r="AC31">
        <f t="shared" si="4"/>
        <v>2023</v>
      </c>
      <c r="AD31" t="str">
        <f t="shared" si="5"/>
        <v>Jan</v>
      </c>
      <c r="AE31" t="str">
        <f t="shared" si="6"/>
        <v>Fri</v>
      </c>
      <c r="AF31" t="str">
        <f>_xlfn.XLOOKUP(N31,Dim_Payment!B:B,Dim_Payment!A:A)</f>
        <v>PAY01</v>
      </c>
      <c r="AG31" t="str">
        <f>_xlfn.XLOOKUP(J31,Dim_Insurance!B:B,Dim_Insurance!A:A)</f>
        <v>INS07</v>
      </c>
    </row>
    <row r="32" spans="1:33">
      <c r="A32" t="s">
        <v>176</v>
      </c>
      <c r="B32" t="s">
        <v>378</v>
      </c>
      <c r="C32" t="s">
        <v>40</v>
      </c>
      <c r="D32" s="5">
        <v>21447</v>
      </c>
      <c r="E32" s="5">
        <v>45576</v>
      </c>
      <c r="F32" s="5">
        <v>45610</v>
      </c>
      <c r="G32" t="s">
        <v>77</v>
      </c>
      <c r="H32" t="s">
        <v>52</v>
      </c>
      <c r="I32" t="s">
        <v>33</v>
      </c>
      <c r="J32" t="s">
        <v>179</v>
      </c>
      <c r="K32" t="s">
        <v>55</v>
      </c>
      <c r="L32" s="6">
        <v>181304.85</v>
      </c>
      <c r="M32">
        <v>165570.47</v>
      </c>
      <c r="N32" t="s">
        <v>73</v>
      </c>
      <c r="O32">
        <v>4</v>
      </c>
      <c r="P32">
        <v>44</v>
      </c>
      <c r="Q32">
        <v>2</v>
      </c>
      <c r="R32">
        <v>150</v>
      </c>
      <c r="S32">
        <v>218.5</v>
      </c>
      <c r="T32" t="s">
        <v>65</v>
      </c>
      <c r="U32" s="7">
        <f t="shared" si="7"/>
        <v>66</v>
      </c>
      <c r="V32" s="6">
        <f t="shared" si="1"/>
        <v>15734.380000000005</v>
      </c>
      <c r="W32" t="str">
        <f t="shared" si="8"/>
        <v>Senior</v>
      </c>
      <c r="X32" t="str">
        <f>_xlfn.XLOOKUP(Table1_1[[#This Row],[Department]],Dim_Department!B:B,Dim_Department!A:A,"Unknown")</f>
        <v>DEP02</v>
      </c>
      <c r="Y32" t="str">
        <f>_xlfn.XLOOKUP(Table1_1[[#This Row],[Doctor]],Dim_Doctor!B:B,Dim_Doctor!A:A,"Unknown")</f>
        <v>D04</v>
      </c>
      <c r="Z32" t="str">
        <f>_xlfn.XLOOKUP(H32,Dim_Diagnosis!B:B,Dim_Diagnosis!A:A)</f>
        <v>D004</v>
      </c>
      <c r="AA32" t="str">
        <f>_xlfn.XLOOKUP(K32,Dim_Ward!B:B,Dim_Ward!A:A)</f>
        <v>W005</v>
      </c>
      <c r="AB32" t="str">
        <f t="shared" si="3"/>
        <v>Q4</v>
      </c>
      <c r="AC32">
        <f t="shared" si="4"/>
        <v>2024</v>
      </c>
      <c r="AD32" t="str">
        <f t="shared" si="5"/>
        <v>Oct</v>
      </c>
      <c r="AE32" t="str">
        <f t="shared" si="6"/>
        <v>Fri</v>
      </c>
      <c r="AF32" t="str">
        <f>_xlfn.XLOOKUP(N32,Dim_Payment!B:B,Dim_Payment!A:A)</f>
        <v>PAY02</v>
      </c>
      <c r="AG32" t="str">
        <f>_xlfn.XLOOKUP(J32,Dim_Insurance!B:B,Dim_Insurance!A:A)</f>
        <v>INS03</v>
      </c>
    </row>
    <row r="33" spans="1:33">
      <c r="A33" t="s">
        <v>180</v>
      </c>
      <c r="B33" t="s">
        <v>181</v>
      </c>
      <c r="C33" t="s">
        <v>40</v>
      </c>
      <c r="D33" s="5">
        <v>24068</v>
      </c>
      <c r="E33" s="5">
        <v>45515</v>
      </c>
      <c r="F33" s="5">
        <v>45523</v>
      </c>
      <c r="G33" t="s">
        <v>43</v>
      </c>
      <c r="H33" t="s">
        <v>52</v>
      </c>
      <c r="I33" t="s">
        <v>33</v>
      </c>
      <c r="J33" t="s">
        <v>34</v>
      </c>
      <c r="K33" t="s">
        <v>110</v>
      </c>
      <c r="L33" s="6">
        <v>43675.28</v>
      </c>
      <c r="M33">
        <v>42409.89</v>
      </c>
      <c r="N33" t="s">
        <v>192</v>
      </c>
      <c r="O33">
        <v>8</v>
      </c>
      <c r="P33">
        <v>16</v>
      </c>
      <c r="Q33">
        <v>5</v>
      </c>
      <c r="R33">
        <v>97</v>
      </c>
      <c r="S33">
        <v>125.7</v>
      </c>
      <c r="T33" t="s">
        <v>65</v>
      </c>
      <c r="U33" s="7">
        <f t="shared" si="7"/>
        <v>58</v>
      </c>
      <c r="V33" s="6">
        <f t="shared" si="1"/>
        <v>1265.3899999999994</v>
      </c>
      <c r="W33" t="str">
        <f t="shared" si="8"/>
        <v>Middle Age</v>
      </c>
      <c r="X33" t="str">
        <f>_xlfn.XLOOKUP(Table1_1[[#This Row],[Department]],Dim_Department!B:B,Dim_Department!A:A,"Unknown")</f>
        <v>DEP08</v>
      </c>
      <c r="Y33" t="str">
        <f>_xlfn.XLOOKUP(Table1_1[[#This Row],[Doctor]],Dim_Doctor!B:B,Dim_Doctor!A:A,"Unknown")</f>
        <v>D04</v>
      </c>
      <c r="Z33" t="str">
        <f>_xlfn.XLOOKUP(H33,Dim_Diagnosis!B:B,Dim_Diagnosis!A:A)</f>
        <v>D004</v>
      </c>
      <c r="AA33" t="str">
        <f>_xlfn.XLOOKUP(K33,Dim_Ward!B:B,Dim_Ward!A:A)</f>
        <v>W002</v>
      </c>
      <c r="AB33" t="str">
        <f t="shared" si="3"/>
        <v>Q3</v>
      </c>
      <c r="AC33">
        <f t="shared" si="4"/>
        <v>2024</v>
      </c>
      <c r="AD33" t="str">
        <f t="shared" si="5"/>
        <v>Aug</v>
      </c>
      <c r="AE33" t="str">
        <f t="shared" si="6"/>
        <v>Sun</v>
      </c>
      <c r="AF33" t="str">
        <f>_xlfn.XLOOKUP(N33,Dim_Payment!B:B,Dim_Payment!A:A)</f>
        <v>PAY06</v>
      </c>
      <c r="AG33" t="str">
        <f>_xlfn.XLOOKUP(J33,Dim_Insurance!B:B,Dim_Insurance!A:A)</f>
        <v>INS06</v>
      </c>
    </row>
    <row r="34" spans="1:33">
      <c r="A34" t="s">
        <v>184</v>
      </c>
      <c r="B34" t="s">
        <v>185</v>
      </c>
      <c r="C34" t="s">
        <v>133</v>
      </c>
      <c r="D34" s="5">
        <v>29168</v>
      </c>
      <c r="E34" s="5">
        <v>45868</v>
      </c>
      <c r="F34" s="5">
        <v>45877</v>
      </c>
      <c r="G34" t="s">
        <v>94</v>
      </c>
      <c r="H34" t="s">
        <v>32</v>
      </c>
      <c r="I34" t="s">
        <v>96</v>
      </c>
      <c r="J34" t="s">
        <v>4232</v>
      </c>
      <c r="K34" t="s">
        <v>55</v>
      </c>
      <c r="L34" s="6">
        <v>41598.97</v>
      </c>
      <c r="M34">
        <v>38869.75</v>
      </c>
      <c r="N34" t="s">
        <v>56</v>
      </c>
      <c r="O34">
        <v>9</v>
      </c>
      <c r="P34">
        <v>155</v>
      </c>
      <c r="Q34">
        <v>5</v>
      </c>
      <c r="R34">
        <v>171</v>
      </c>
      <c r="S34">
        <v>252.8</v>
      </c>
      <c r="T34" t="s">
        <v>4232</v>
      </c>
      <c r="U34" s="7">
        <f t="shared" si="7"/>
        <v>45</v>
      </c>
      <c r="V34" s="6">
        <f t="shared" si="1"/>
        <v>2729.2200000000012</v>
      </c>
      <c r="W34" t="str">
        <f t="shared" si="8"/>
        <v>Middle Age</v>
      </c>
      <c r="X34" t="str">
        <f>_xlfn.XLOOKUP(Table1_1[[#This Row],[Department]],Dim_Department!B:B,Dim_Department!A:A,"Unknown")</f>
        <v>DEP05</v>
      </c>
      <c r="Y34" t="str">
        <f>_xlfn.XLOOKUP(Table1_1[[#This Row],[Doctor]],Dim_Doctor!B:B,Dim_Doctor!A:A,"Unknown")</f>
        <v>D05</v>
      </c>
      <c r="Z34" t="str">
        <f>_xlfn.XLOOKUP(H34,Dim_Diagnosis!B:B,Dim_Diagnosis!A:A)</f>
        <v>D010</v>
      </c>
      <c r="AA34" t="str">
        <f>_xlfn.XLOOKUP(K34,Dim_Ward!B:B,Dim_Ward!A:A)</f>
        <v>W005</v>
      </c>
      <c r="AB34" t="str">
        <f t="shared" si="3"/>
        <v>Q3</v>
      </c>
      <c r="AC34">
        <f t="shared" si="4"/>
        <v>2025</v>
      </c>
      <c r="AD34" t="str">
        <f t="shared" si="5"/>
        <v>Jul</v>
      </c>
      <c r="AE34" t="str">
        <f t="shared" si="6"/>
        <v>Wed</v>
      </c>
      <c r="AF34" t="str">
        <f>_xlfn.XLOOKUP(N34,Dim_Payment!B:B,Dim_Payment!A:A)</f>
        <v>PAY04</v>
      </c>
      <c r="AG34" t="str">
        <f>_xlfn.XLOOKUP(J34,Dim_Insurance!B:B,Dim_Insurance!A:A)</f>
        <v>INS08</v>
      </c>
    </row>
    <row r="35" spans="1:33">
      <c r="A35" t="s">
        <v>187</v>
      </c>
      <c r="B35" t="s">
        <v>164</v>
      </c>
      <c r="C35" t="s">
        <v>133</v>
      </c>
      <c r="D35" s="5">
        <v>31741</v>
      </c>
      <c r="E35" s="5">
        <v>45027</v>
      </c>
      <c r="F35" s="5">
        <v>45043</v>
      </c>
      <c r="G35" t="s">
        <v>109</v>
      </c>
      <c r="H35" t="s">
        <v>78</v>
      </c>
      <c r="I35" t="s">
        <v>45</v>
      </c>
      <c r="J35" t="s">
        <v>4232</v>
      </c>
      <c r="K35" t="s">
        <v>120</v>
      </c>
      <c r="L35" s="6">
        <v>200978.16</v>
      </c>
      <c r="M35">
        <v>179068.6</v>
      </c>
      <c r="N35" t="s">
        <v>192</v>
      </c>
      <c r="O35">
        <v>16</v>
      </c>
      <c r="P35">
        <v>163</v>
      </c>
      <c r="Q35">
        <v>5</v>
      </c>
      <c r="R35">
        <v>176</v>
      </c>
      <c r="S35">
        <v>213.6</v>
      </c>
      <c r="T35" t="s">
        <v>4232</v>
      </c>
      <c r="U35" s="7">
        <f t="shared" si="7"/>
        <v>36</v>
      </c>
      <c r="V35" s="6">
        <f t="shared" si="1"/>
        <v>21909.559999999998</v>
      </c>
      <c r="W35" t="str">
        <f t="shared" si="8"/>
        <v>Adult</v>
      </c>
      <c r="X35" t="str">
        <f>_xlfn.XLOOKUP(Table1_1[[#This Row],[Department]],Dim_Department!B:B,Dim_Department!A:A,"Unknown")</f>
        <v>DEP07</v>
      </c>
      <c r="Y35" t="str">
        <f>_xlfn.XLOOKUP(Table1_1[[#This Row],[Doctor]],Dim_Doctor!B:B,Dim_Doctor!A:A,"Unknown")</f>
        <v>D03</v>
      </c>
      <c r="Z35" t="str">
        <f>_xlfn.XLOOKUP(H35,Dim_Diagnosis!B:B,Dim_Diagnosis!A:A)</f>
        <v>D013</v>
      </c>
      <c r="AA35" t="str">
        <f>_xlfn.XLOOKUP(K35,Dim_Ward!B:B,Dim_Ward!A:A)</f>
        <v>W001</v>
      </c>
      <c r="AB35" t="str">
        <f t="shared" si="3"/>
        <v>Q2</v>
      </c>
      <c r="AC35">
        <f t="shared" si="4"/>
        <v>2023</v>
      </c>
      <c r="AD35" t="str">
        <f t="shared" si="5"/>
        <v>Apr</v>
      </c>
      <c r="AE35" t="str">
        <f t="shared" si="6"/>
        <v>Tue</v>
      </c>
      <c r="AF35" t="str">
        <f>_xlfn.XLOOKUP(N35,Dim_Payment!B:B,Dim_Payment!A:A)</f>
        <v>PAY06</v>
      </c>
      <c r="AG35" t="str">
        <f>_xlfn.XLOOKUP(J35,Dim_Insurance!B:B,Dim_Insurance!A:A)</f>
        <v>INS08</v>
      </c>
    </row>
    <row r="36" spans="1:33">
      <c r="A36" t="s">
        <v>193</v>
      </c>
      <c r="B36" t="s">
        <v>194</v>
      </c>
      <c r="C36" t="s">
        <v>40</v>
      </c>
      <c r="D36" s="5">
        <v>36781</v>
      </c>
      <c r="E36" s="5">
        <v>46014</v>
      </c>
      <c r="F36" s="5">
        <v>46031</v>
      </c>
      <c r="G36" t="s">
        <v>109</v>
      </c>
      <c r="H36" t="s">
        <v>124</v>
      </c>
      <c r="I36" t="s">
        <v>96</v>
      </c>
      <c r="J36" t="s">
        <v>34</v>
      </c>
      <c r="K36" t="s">
        <v>55</v>
      </c>
      <c r="L36" s="6">
        <v>123663.9</v>
      </c>
      <c r="M36">
        <v>223533.28</v>
      </c>
      <c r="N36" t="s">
        <v>91</v>
      </c>
      <c r="O36">
        <v>17</v>
      </c>
      <c r="P36">
        <v>91</v>
      </c>
      <c r="Q36">
        <v>2</v>
      </c>
      <c r="R36">
        <v>149</v>
      </c>
      <c r="S36">
        <v>252.9</v>
      </c>
      <c r="T36" t="s">
        <v>47</v>
      </c>
      <c r="U36" s="7">
        <f t="shared" si="7"/>
        <v>25</v>
      </c>
      <c r="V36" s="6">
        <f t="shared" si="1"/>
        <v>-99869.38</v>
      </c>
      <c r="W36" t="str">
        <f t="shared" si="8"/>
        <v>Adult</v>
      </c>
      <c r="X36" t="str">
        <f>_xlfn.XLOOKUP(Table1_1[[#This Row],[Department]],Dim_Department!B:B,Dim_Department!A:A,"Unknown")</f>
        <v>DEP07</v>
      </c>
      <c r="Y36" t="str">
        <f>_xlfn.XLOOKUP(Table1_1[[#This Row],[Doctor]],Dim_Doctor!B:B,Dim_Doctor!A:A,"Unknown")</f>
        <v>D05</v>
      </c>
      <c r="Z36" t="str">
        <f>_xlfn.XLOOKUP(H36,Dim_Diagnosis!B:B,Dim_Diagnosis!A:A)</f>
        <v>D007</v>
      </c>
      <c r="AA36" t="str">
        <f>_xlfn.XLOOKUP(K36,Dim_Ward!B:B,Dim_Ward!A:A)</f>
        <v>W005</v>
      </c>
      <c r="AB36" t="str">
        <f t="shared" si="3"/>
        <v>Q4</v>
      </c>
      <c r="AC36">
        <f t="shared" si="4"/>
        <v>2025</v>
      </c>
      <c r="AD36" t="str">
        <f t="shared" si="5"/>
        <v>Dec</v>
      </c>
      <c r="AE36" t="str">
        <f t="shared" si="6"/>
        <v>Tue</v>
      </c>
      <c r="AF36" t="str">
        <f>_xlfn.XLOOKUP(N36,Dim_Payment!B:B,Dim_Payment!A:A)</f>
        <v>PAY01</v>
      </c>
      <c r="AG36" t="str">
        <f>_xlfn.XLOOKUP(J36,Dim_Insurance!B:B,Dim_Insurance!A:A)</f>
        <v>INS06</v>
      </c>
    </row>
    <row r="37" spans="1:33">
      <c r="A37" t="s">
        <v>195</v>
      </c>
      <c r="B37" t="s">
        <v>49</v>
      </c>
      <c r="C37" t="s">
        <v>133</v>
      </c>
      <c r="D37" s="5">
        <v>20767</v>
      </c>
      <c r="E37" s="5">
        <v>45892</v>
      </c>
      <c r="F37" s="5">
        <v>45893</v>
      </c>
      <c r="G37" t="s">
        <v>89</v>
      </c>
      <c r="H37" t="s">
        <v>63</v>
      </c>
      <c r="I37" t="s">
        <v>45</v>
      </c>
      <c r="J37" t="s">
        <v>26</v>
      </c>
      <c r="K37" t="s">
        <v>55</v>
      </c>
      <c r="L37" s="6">
        <v>159762.47</v>
      </c>
      <c r="M37">
        <v>147648.56</v>
      </c>
      <c r="N37" t="s">
        <v>56</v>
      </c>
      <c r="O37">
        <v>1</v>
      </c>
      <c r="P37">
        <v>82</v>
      </c>
      <c r="Q37">
        <v>4</v>
      </c>
      <c r="R37">
        <v>104</v>
      </c>
      <c r="S37">
        <v>96.6</v>
      </c>
      <c r="T37" t="s">
        <v>37</v>
      </c>
      <c r="U37" s="7">
        <f t="shared" si="7"/>
        <v>68</v>
      </c>
      <c r="V37" s="6">
        <f t="shared" si="1"/>
        <v>12113.910000000003</v>
      </c>
      <c r="W37" t="str">
        <f t="shared" si="8"/>
        <v>Senior</v>
      </c>
      <c r="X37" t="str">
        <f>_xlfn.XLOOKUP(Table1_1[[#This Row],[Department]],Dim_Department!B:B,Dim_Department!A:A,"Unknown")</f>
        <v>DEP06</v>
      </c>
      <c r="Y37" t="str">
        <f>_xlfn.XLOOKUP(Table1_1[[#This Row],[Doctor]],Dim_Doctor!B:B,Dim_Doctor!A:A,"Unknown")</f>
        <v>D03</v>
      </c>
      <c r="Z37" t="str">
        <f>_xlfn.XLOOKUP(H37,Dim_Diagnosis!B:B,Dim_Diagnosis!A:A)</f>
        <v>D011</v>
      </c>
      <c r="AA37" t="str">
        <f>_xlfn.XLOOKUP(K37,Dim_Ward!B:B,Dim_Ward!A:A)</f>
        <v>W005</v>
      </c>
      <c r="AB37" t="str">
        <f t="shared" si="3"/>
        <v>Q3</v>
      </c>
      <c r="AC37">
        <f t="shared" si="4"/>
        <v>2025</v>
      </c>
      <c r="AD37" t="str">
        <f t="shared" si="5"/>
        <v>Aug</v>
      </c>
      <c r="AE37" t="str">
        <f t="shared" si="6"/>
        <v>Sat</v>
      </c>
      <c r="AF37" t="str">
        <f>_xlfn.XLOOKUP(N37,Dim_Payment!B:B,Dim_Payment!A:A)</f>
        <v>PAY04</v>
      </c>
      <c r="AG37" t="str">
        <f>_xlfn.XLOOKUP(J37,Dim_Insurance!B:B,Dim_Insurance!A:A)</f>
        <v>INS05</v>
      </c>
    </row>
    <row r="38" spans="1:33">
      <c r="A38" t="s">
        <v>198</v>
      </c>
      <c r="B38" t="s">
        <v>199</v>
      </c>
      <c r="C38" t="s">
        <v>133</v>
      </c>
      <c r="D38" s="5">
        <v>33296</v>
      </c>
      <c r="E38" s="5">
        <v>45929</v>
      </c>
      <c r="F38" s="5">
        <v>45943</v>
      </c>
      <c r="G38" t="s">
        <v>109</v>
      </c>
      <c r="H38" t="s">
        <v>24</v>
      </c>
      <c r="I38" t="s">
        <v>119</v>
      </c>
      <c r="J38" t="s">
        <v>80</v>
      </c>
      <c r="K38" t="s">
        <v>55</v>
      </c>
      <c r="L38" s="6">
        <v>112237.31</v>
      </c>
      <c r="M38">
        <v>107370.15</v>
      </c>
      <c r="N38" t="s">
        <v>73</v>
      </c>
      <c r="O38">
        <v>14</v>
      </c>
      <c r="P38">
        <v>30</v>
      </c>
      <c r="Q38">
        <v>5</v>
      </c>
      <c r="R38">
        <v>141</v>
      </c>
      <c r="S38">
        <v>241.3</v>
      </c>
      <c r="T38" t="s">
        <v>4232</v>
      </c>
      <c r="U38" s="7">
        <f t="shared" si="7"/>
        <v>34</v>
      </c>
      <c r="V38" s="6">
        <f t="shared" si="1"/>
        <v>4867.1600000000035</v>
      </c>
      <c r="W38" t="str">
        <f t="shared" si="8"/>
        <v>Adult</v>
      </c>
      <c r="X38" t="str">
        <f>_xlfn.XLOOKUP(Table1_1[[#This Row],[Department]],Dim_Department!B:B,Dim_Department!A:A,"Unknown")</f>
        <v>DEP07</v>
      </c>
      <c r="Y38" t="str">
        <f>_xlfn.XLOOKUP(Table1_1[[#This Row],[Doctor]],Dim_Doctor!B:B,Dim_Doctor!A:A,"Unknown")</f>
        <v>D02</v>
      </c>
      <c r="Z38" t="str">
        <f>_xlfn.XLOOKUP(H38,Dim_Diagnosis!B:B,Dim_Diagnosis!A:A)</f>
        <v>D008</v>
      </c>
      <c r="AA38" t="str">
        <f>_xlfn.XLOOKUP(K38,Dim_Ward!B:B,Dim_Ward!A:A)</f>
        <v>W005</v>
      </c>
      <c r="AB38" t="str">
        <f t="shared" si="3"/>
        <v>Q3</v>
      </c>
      <c r="AC38">
        <f t="shared" si="4"/>
        <v>2025</v>
      </c>
      <c r="AD38" t="str">
        <f t="shared" si="5"/>
        <v>Sep</v>
      </c>
      <c r="AE38" t="str">
        <f t="shared" si="6"/>
        <v>Mon</v>
      </c>
      <c r="AF38" t="str">
        <f>_xlfn.XLOOKUP(N38,Dim_Payment!B:B,Dim_Payment!A:A)</f>
        <v>PAY02</v>
      </c>
      <c r="AG38" t="str">
        <f>_xlfn.XLOOKUP(J38,Dim_Insurance!B:B,Dim_Insurance!A:A)</f>
        <v>INS01</v>
      </c>
    </row>
    <row r="39" spans="1:33">
      <c r="A39" t="s">
        <v>201</v>
      </c>
      <c r="B39" t="s">
        <v>202</v>
      </c>
      <c r="C39" t="s">
        <v>40</v>
      </c>
      <c r="D39" s="5">
        <v>36806</v>
      </c>
      <c r="E39" s="5" t="s">
        <v>4232</v>
      </c>
      <c r="F39" s="5">
        <v>45085</v>
      </c>
      <c r="G39" t="s">
        <v>94</v>
      </c>
      <c r="H39" t="s">
        <v>52</v>
      </c>
      <c r="I39" t="s">
        <v>45</v>
      </c>
      <c r="J39" t="s">
        <v>46</v>
      </c>
      <c r="K39" t="s">
        <v>55</v>
      </c>
      <c r="L39" s="6">
        <v>123663.9</v>
      </c>
      <c r="M39">
        <v>122467.06</v>
      </c>
      <c r="N39" t="s">
        <v>73</v>
      </c>
      <c r="O39">
        <v>18</v>
      </c>
      <c r="P39">
        <v>224</v>
      </c>
      <c r="Q39">
        <v>3</v>
      </c>
      <c r="R39">
        <v>106</v>
      </c>
      <c r="S39">
        <v>172.6</v>
      </c>
      <c r="T39" t="s">
        <v>47</v>
      </c>
      <c r="U39" s="7" t="s">
        <v>4232</v>
      </c>
      <c r="V39" s="6">
        <f t="shared" si="1"/>
        <v>1196.8399999999965</v>
      </c>
      <c r="W39" t="s">
        <v>4232</v>
      </c>
      <c r="X39" t="str">
        <f>_xlfn.XLOOKUP(Table1_1[[#This Row],[Department]],Dim_Department!B:B,Dim_Department!A:A,"Unknown")</f>
        <v>DEP05</v>
      </c>
      <c r="Y39" t="str">
        <f>_xlfn.XLOOKUP(Table1_1[[#This Row],[Doctor]],Dim_Doctor!B:B,Dim_Doctor!A:A,"Unknown")</f>
        <v>D03</v>
      </c>
      <c r="Z39" t="str">
        <f>_xlfn.XLOOKUP(H39,Dim_Diagnosis!B:B,Dim_Diagnosis!A:A)</f>
        <v>D004</v>
      </c>
      <c r="AA39" t="str">
        <f>_xlfn.XLOOKUP(K39,Dim_Ward!B:B,Dim_Ward!A:A)</f>
        <v>W005</v>
      </c>
      <c r="AB39" t="str">
        <f t="shared" si="3"/>
        <v>Unknown</v>
      </c>
      <c r="AC39" t="str">
        <f t="shared" si="4"/>
        <v>Unknown</v>
      </c>
      <c r="AD39" t="str">
        <f t="shared" si="5"/>
        <v>Unknown</v>
      </c>
      <c r="AE39" t="str">
        <f t="shared" si="6"/>
        <v>Unknown</v>
      </c>
      <c r="AF39" t="str">
        <f>_xlfn.XLOOKUP(N39,Dim_Payment!B:B,Dim_Payment!A:A)</f>
        <v>PAY02</v>
      </c>
      <c r="AG39" t="str">
        <f>_xlfn.XLOOKUP(J39,Dim_Insurance!B:B,Dim_Insurance!A:A)</f>
        <v>INS02</v>
      </c>
    </row>
    <row r="40" spans="1:33">
      <c r="A40" t="s">
        <v>205</v>
      </c>
      <c r="B40" t="s">
        <v>83</v>
      </c>
      <c r="C40" t="s">
        <v>133</v>
      </c>
      <c r="D40" s="5">
        <v>36328</v>
      </c>
      <c r="E40" s="5">
        <v>45150</v>
      </c>
      <c r="F40" s="5">
        <v>45165</v>
      </c>
      <c r="G40" t="s">
        <v>117</v>
      </c>
      <c r="H40" t="s">
        <v>24</v>
      </c>
      <c r="I40" t="s">
        <v>96</v>
      </c>
      <c r="J40" t="s">
        <v>34</v>
      </c>
      <c r="K40" t="s">
        <v>120</v>
      </c>
      <c r="L40" s="6">
        <v>161726.82</v>
      </c>
      <c r="M40">
        <v>116159.9</v>
      </c>
      <c r="N40" t="s">
        <v>4232</v>
      </c>
      <c r="O40">
        <v>15</v>
      </c>
      <c r="P40">
        <v>127</v>
      </c>
      <c r="Q40">
        <v>4</v>
      </c>
      <c r="R40">
        <v>144</v>
      </c>
      <c r="S40">
        <v>200.4</v>
      </c>
      <c r="T40" t="s">
        <v>37</v>
      </c>
      <c r="U40" s="7">
        <f t="shared" ref="U40:U45" si="9">DATEDIF(D40,E40,"Y")</f>
        <v>24</v>
      </c>
      <c r="V40" s="6">
        <f t="shared" si="1"/>
        <v>45566.920000000013</v>
      </c>
      <c r="W40" t="str">
        <f t="shared" ref="W40:W45" si="10">IF(OR(U40="",U40="Unknown"),"",IF(U40&lt;18,"Child",IF(U40&lt;40,"Adult",IF(U40&lt;60,"Middle Age","Senior"))))</f>
        <v>Adult</v>
      </c>
      <c r="X40" t="str">
        <f>_xlfn.XLOOKUP(Table1_1[[#This Row],[Department]],Dim_Department!B:B,Dim_Department!A:A,"Unknown")</f>
        <v>DEP04</v>
      </c>
      <c r="Y40" t="str">
        <f>_xlfn.XLOOKUP(Table1_1[[#This Row],[Doctor]],Dim_Doctor!B:B,Dim_Doctor!A:A,"Unknown")</f>
        <v>D05</v>
      </c>
      <c r="Z40" t="str">
        <f>_xlfn.XLOOKUP(H40,Dim_Diagnosis!B:B,Dim_Diagnosis!A:A)</f>
        <v>D008</v>
      </c>
      <c r="AA40" t="str">
        <f>_xlfn.XLOOKUP(K40,Dim_Ward!B:B,Dim_Ward!A:A)</f>
        <v>W001</v>
      </c>
      <c r="AB40" t="str">
        <f t="shared" si="3"/>
        <v>Q3</v>
      </c>
      <c r="AC40">
        <f t="shared" si="4"/>
        <v>2023</v>
      </c>
      <c r="AD40" t="str">
        <f t="shared" si="5"/>
        <v>Aug</v>
      </c>
      <c r="AE40" t="str">
        <f t="shared" si="6"/>
        <v>Sat</v>
      </c>
      <c r="AF40" t="str">
        <f>_xlfn.XLOOKUP(N40,Dim_Payment!B:B,Dim_Payment!A:A)</f>
        <v>PAY05</v>
      </c>
      <c r="AG40" t="str">
        <f>_xlfn.XLOOKUP(J40,Dim_Insurance!B:B,Dim_Insurance!A:A)</f>
        <v>INS06</v>
      </c>
    </row>
    <row r="41" spans="1:33">
      <c r="A41" t="s">
        <v>4113</v>
      </c>
      <c r="B41" t="s">
        <v>93</v>
      </c>
      <c r="C41" t="s">
        <v>40</v>
      </c>
      <c r="D41" s="5">
        <v>32328</v>
      </c>
      <c r="E41" s="5">
        <v>45161</v>
      </c>
      <c r="F41" s="5">
        <v>45179</v>
      </c>
      <c r="G41" t="s">
        <v>94</v>
      </c>
      <c r="H41" t="s">
        <v>134</v>
      </c>
      <c r="I41" t="s">
        <v>33</v>
      </c>
      <c r="J41" t="s">
        <v>80</v>
      </c>
      <c r="K41" t="s">
        <v>120</v>
      </c>
      <c r="L41" s="6">
        <v>104918.86</v>
      </c>
      <c r="M41">
        <v>81693.820000000007</v>
      </c>
      <c r="N41" t="s">
        <v>56</v>
      </c>
      <c r="O41">
        <v>18</v>
      </c>
      <c r="P41">
        <v>191</v>
      </c>
      <c r="Q41">
        <v>2</v>
      </c>
      <c r="R41">
        <v>130</v>
      </c>
      <c r="S41">
        <v>151.1</v>
      </c>
      <c r="T41" t="s">
        <v>4232</v>
      </c>
      <c r="U41" s="7">
        <f t="shared" si="9"/>
        <v>35</v>
      </c>
      <c r="V41" s="6">
        <f t="shared" si="1"/>
        <v>23225.039999999994</v>
      </c>
      <c r="W41" t="str">
        <f t="shared" si="10"/>
        <v>Adult</v>
      </c>
      <c r="X41" t="str">
        <f>_xlfn.XLOOKUP(Table1_1[[#This Row],[Department]],Dim_Department!B:B,Dim_Department!A:A,"Unknown")</f>
        <v>DEP05</v>
      </c>
      <c r="Y41" t="str">
        <f>_xlfn.XLOOKUP(Table1_1[[#This Row],[Doctor]],Dim_Doctor!B:B,Dim_Doctor!A:A,"Unknown")</f>
        <v>D04</v>
      </c>
      <c r="Z41" t="str">
        <f>_xlfn.XLOOKUP(H41,Dim_Diagnosis!B:B,Dim_Diagnosis!A:A)</f>
        <v>D002</v>
      </c>
      <c r="AA41" t="str">
        <f>_xlfn.XLOOKUP(K41,Dim_Ward!B:B,Dim_Ward!A:A)</f>
        <v>W001</v>
      </c>
      <c r="AB41" t="str">
        <f t="shared" si="3"/>
        <v>Q3</v>
      </c>
      <c r="AC41">
        <f t="shared" si="4"/>
        <v>2023</v>
      </c>
      <c r="AD41" t="str">
        <f t="shared" si="5"/>
        <v>Aug</v>
      </c>
      <c r="AE41" t="str">
        <f t="shared" si="6"/>
        <v>Wed</v>
      </c>
      <c r="AF41" t="str">
        <f>_xlfn.XLOOKUP(N41,Dim_Payment!B:B,Dim_Payment!A:A)</f>
        <v>PAY04</v>
      </c>
      <c r="AG41" t="str">
        <f>_xlfn.XLOOKUP(J41,Dim_Insurance!B:B,Dim_Insurance!A:A)</f>
        <v>INS01</v>
      </c>
    </row>
    <row r="42" spans="1:33">
      <c r="A42" t="s">
        <v>209</v>
      </c>
      <c r="B42" t="s">
        <v>181</v>
      </c>
      <c r="C42" t="s">
        <v>133</v>
      </c>
      <c r="D42" s="5">
        <v>31220</v>
      </c>
      <c r="E42" s="5">
        <v>45177</v>
      </c>
      <c r="F42" s="5">
        <v>45191</v>
      </c>
      <c r="G42" t="s">
        <v>152</v>
      </c>
      <c r="H42" t="s">
        <v>78</v>
      </c>
      <c r="I42" t="s">
        <v>79</v>
      </c>
      <c r="J42" t="s">
        <v>179</v>
      </c>
      <c r="K42" t="s">
        <v>120</v>
      </c>
      <c r="L42" s="6">
        <v>242178.66</v>
      </c>
      <c r="M42">
        <v>173003.04</v>
      </c>
      <c r="N42" t="s">
        <v>91</v>
      </c>
      <c r="O42">
        <v>14</v>
      </c>
      <c r="P42">
        <v>31</v>
      </c>
      <c r="Q42">
        <v>4</v>
      </c>
      <c r="R42">
        <v>117</v>
      </c>
      <c r="S42">
        <v>99.4</v>
      </c>
      <c r="T42" t="s">
        <v>37</v>
      </c>
      <c r="U42" s="7">
        <f t="shared" si="9"/>
        <v>38</v>
      </c>
      <c r="V42" s="6">
        <f t="shared" si="1"/>
        <v>69175.62</v>
      </c>
      <c r="W42" t="str">
        <f t="shared" si="10"/>
        <v>Adult</v>
      </c>
      <c r="X42" t="str">
        <f>_xlfn.XLOOKUP(Table1_1[[#This Row],[Department]],Dim_Department!B:B,Dim_Department!A:A,"Unknown")</f>
        <v>DEP01</v>
      </c>
      <c r="Y42" t="str">
        <f>_xlfn.XLOOKUP(Table1_1[[#This Row],[Doctor]],Dim_Doctor!B:B,Dim_Doctor!A:A,"Unknown")</f>
        <v>D07</v>
      </c>
      <c r="Z42" t="str">
        <f>_xlfn.XLOOKUP(H42,Dim_Diagnosis!B:B,Dim_Diagnosis!A:A)</f>
        <v>D013</v>
      </c>
      <c r="AA42" t="str">
        <f>_xlfn.XLOOKUP(K42,Dim_Ward!B:B,Dim_Ward!A:A)</f>
        <v>W001</v>
      </c>
      <c r="AB42" t="str">
        <f t="shared" si="3"/>
        <v>Q3</v>
      </c>
      <c r="AC42">
        <f t="shared" si="4"/>
        <v>2023</v>
      </c>
      <c r="AD42" t="str">
        <f t="shared" si="5"/>
        <v>Sep</v>
      </c>
      <c r="AE42" t="str">
        <f t="shared" si="6"/>
        <v>Fri</v>
      </c>
      <c r="AF42" t="str">
        <f>_xlfn.XLOOKUP(N42,Dim_Payment!B:B,Dim_Payment!A:A)</f>
        <v>PAY01</v>
      </c>
      <c r="AG42" t="str">
        <f>_xlfn.XLOOKUP(J42,Dim_Insurance!B:B,Dim_Insurance!A:A)</f>
        <v>INS03</v>
      </c>
    </row>
    <row r="43" spans="1:33">
      <c r="A43" t="s">
        <v>213</v>
      </c>
      <c r="B43" t="s">
        <v>88</v>
      </c>
      <c r="C43" t="s">
        <v>133</v>
      </c>
      <c r="D43" s="5">
        <v>40144</v>
      </c>
      <c r="E43" s="5">
        <v>45474</v>
      </c>
      <c r="F43" s="5">
        <v>45475</v>
      </c>
      <c r="G43" t="s">
        <v>161</v>
      </c>
      <c r="H43" t="s">
        <v>78</v>
      </c>
      <c r="I43" t="s">
        <v>96</v>
      </c>
      <c r="J43" t="s">
        <v>46</v>
      </c>
      <c r="K43" t="s">
        <v>120</v>
      </c>
      <c r="L43" s="6">
        <v>89378.3</v>
      </c>
      <c r="M43">
        <v>85888.86</v>
      </c>
      <c r="N43" t="s">
        <v>35</v>
      </c>
      <c r="O43">
        <v>1</v>
      </c>
      <c r="P43">
        <v>149</v>
      </c>
      <c r="Q43">
        <v>4</v>
      </c>
      <c r="R43">
        <v>98</v>
      </c>
      <c r="S43">
        <v>97</v>
      </c>
      <c r="T43" t="s">
        <v>4232</v>
      </c>
      <c r="U43" s="7">
        <f t="shared" si="9"/>
        <v>14</v>
      </c>
      <c r="V43" s="6">
        <f t="shared" si="1"/>
        <v>3489.4400000000023</v>
      </c>
      <c r="W43" t="str">
        <f t="shared" si="10"/>
        <v>Child</v>
      </c>
      <c r="X43" t="str">
        <f>_xlfn.XLOOKUP(Table1_1[[#This Row],[Department]],Dim_Department!B:B,Dim_Department!A:A,"Unknown")</f>
        <v>DEP03</v>
      </c>
      <c r="Y43" t="str">
        <f>_xlfn.XLOOKUP(Table1_1[[#This Row],[Doctor]],Dim_Doctor!B:B,Dim_Doctor!A:A,"Unknown")</f>
        <v>D05</v>
      </c>
      <c r="Z43" t="str">
        <f>_xlfn.XLOOKUP(H43,Dim_Diagnosis!B:B,Dim_Diagnosis!A:A)</f>
        <v>D013</v>
      </c>
      <c r="AA43" t="str">
        <f>_xlfn.XLOOKUP(K43,Dim_Ward!B:B,Dim_Ward!A:A)</f>
        <v>W001</v>
      </c>
      <c r="AB43" t="str">
        <f t="shared" si="3"/>
        <v>Q3</v>
      </c>
      <c r="AC43">
        <f t="shared" si="4"/>
        <v>2024</v>
      </c>
      <c r="AD43" t="str">
        <f t="shared" si="5"/>
        <v>Jul</v>
      </c>
      <c r="AE43" t="str">
        <f t="shared" si="6"/>
        <v>Mon</v>
      </c>
      <c r="AF43" t="str">
        <f>_xlfn.XLOOKUP(N43,Dim_Payment!B:B,Dim_Payment!A:A)</f>
        <v>PAY03</v>
      </c>
      <c r="AG43" t="str">
        <f>_xlfn.XLOOKUP(J43,Dim_Insurance!B:B,Dim_Insurance!A:A)</f>
        <v>INS02</v>
      </c>
    </row>
    <row r="44" spans="1:33">
      <c r="A44" t="s">
        <v>215</v>
      </c>
      <c r="B44" t="s">
        <v>926</v>
      </c>
      <c r="C44" t="s">
        <v>40</v>
      </c>
      <c r="D44" s="5">
        <v>36070</v>
      </c>
      <c r="E44" s="5">
        <v>45094</v>
      </c>
      <c r="F44" s="5">
        <v>45103</v>
      </c>
      <c r="G44" t="s">
        <v>43</v>
      </c>
      <c r="H44" t="s">
        <v>153</v>
      </c>
      <c r="I44" t="s">
        <v>33</v>
      </c>
      <c r="J44" t="s">
        <v>34</v>
      </c>
      <c r="K44" t="s">
        <v>161</v>
      </c>
      <c r="L44" s="6">
        <v>70108.789999999994</v>
      </c>
      <c r="M44">
        <v>46323.03</v>
      </c>
      <c r="N44" t="s">
        <v>4232</v>
      </c>
      <c r="O44">
        <v>9</v>
      </c>
      <c r="P44">
        <v>115</v>
      </c>
      <c r="Q44">
        <v>2</v>
      </c>
      <c r="R44">
        <v>126</v>
      </c>
      <c r="S44">
        <v>198.9</v>
      </c>
      <c r="T44" t="s">
        <v>37</v>
      </c>
      <c r="U44" s="7">
        <f t="shared" si="9"/>
        <v>24</v>
      </c>
      <c r="V44" s="6">
        <f t="shared" si="1"/>
        <v>23785.759999999995</v>
      </c>
      <c r="W44" t="str">
        <f t="shared" si="10"/>
        <v>Adult</v>
      </c>
      <c r="X44" t="str">
        <f>_xlfn.XLOOKUP(Table1_1[[#This Row],[Department]],Dim_Department!B:B,Dim_Department!A:A,"Unknown")</f>
        <v>DEP08</v>
      </c>
      <c r="Y44" t="str">
        <f>_xlfn.XLOOKUP(Table1_1[[#This Row],[Doctor]],Dim_Doctor!B:B,Dim_Doctor!A:A,"Unknown")</f>
        <v>D04</v>
      </c>
      <c r="Z44" t="str">
        <f>_xlfn.XLOOKUP(H44,Dim_Diagnosis!B:B,Dim_Diagnosis!A:A)</f>
        <v>D003</v>
      </c>
      <c r="AA44" t="str">
        <f>_xlfn.XLOOKUP(K44,Dim_Ward!B:B,Dim_Ward!A:A)</f>
        <v>W004</v>
      </c>
      <c r="AB44" t="str">
        <f t="shared" si="3"/>
        <v>Q2</v>
      </c>
      <c r="AC44">
        <f t="shared" si="4"/>
        <v>2023</v>
      </c>
      <c r="AD44" t="str">
        <f t="shared" si="5"/>
        <v>Jun</v>
      </c>
      <c r="AE44" t="str">
        <f t="shared" si="6"/>
        <v>Sat</v>
      </c>
      <c r="AF44" t="str">
        <f>_xlfn.XLOOKUP(N44,Dim_Payment!B:B,Dim_Payment!A:A)</f>
        <v>PAY05</v>
      </c>
      <c r="AG44" t="str">
        <f>_xlfn.XLOOKUP(J44,Dim_Insurance!B:B,Dim_Insurance!A:A)</f>
        <v>INS06</v>
      </c>
    </row>
    <row r="45" spans="1:33">
      <c r="A45" t="s">
        <v>217</v>
      </c>
      <c r="B45" t="s">
        <v>218</v>
      </c>
      <c r="C45" t="s">
        <v>40</v>
      </c>
      <c r="D45" s="5">
        <v>22353</v>
      </c>
      <c r="E45" s="5">
        <v>46017</v>
      </c>
      <c r="F45" s="5">
        <v>46025</v>
      </c>
      <c r="G45" t="s">
        <v>117</v>
      </c>
      <c r="H45" t="s">
        <v>113</v>
      </c>
      <c r="I45" t="s">
        <v>119</v>
      </c>
      <c r="J45" t="s">
        <v>26</v>
      </c>
      <c r="K45" t="s">
        <v>55</v>
      </c>
      <c r="L45" s="6">
        <v>100775.12</v>
      </c>
      <c r="M45">
        <v>61048.27</v>
      </c>
      <c r="N45" t="s">
        <v>192</v>
      </c>
      <c r="O45">
        <v>8</v>
      </c>
      <c r="P45">
        <v>9</v>
      </c>
      <c r="Q45">
        <v>4</v>
      </c>
      <c r="R45">
        <v>99</v>
      </c>
      <c r="S45">
        <v>233.8</v>
      </c>
      <c r="T45" t="s">
        <v>37</v>
      </c>
      <c r="U45" s="7">
        <f t="shared" si="9"/>
        <v>64</v>
      </c>
      <c r="V45" s="6">
        <f t="shared" si="1"/>
        <v>39726.85</v>
      </c>
      <c r="W45" t="str">
        <f t="shared" si="10"/>
        <v>Senior</v>
      </c>
      <c r="X45" t="str">
        <f>_xlfn.XLOOKUP(Table1_1[[#This Row],[Department]],Dim_Department!B:B,Dim_Department!A:A,"Unknown")</f>
        <v>DEP04</v>
      </c>
      <c r="Y45" t="str">
        <f>_xlfn.XLOOKUP(Table1_1[[#This Row],[Doctor]],Dim_Doctor!B:B,Dim_Doctor!A:A,"Unknown")</f>
        <v>D02</v>
      </c>
      <c r="Z45" t="str">
        <f>_xlfn.XLOOKUP(H45,Dim_Diagnosis!B:B,Dim_Diagnosis!A:A)</f>
        <v>D009</v>
      </c>
      <c r="AA45" t="str">
        <f>_xlfn.XLOOKUP(K45,Dim_Ward!B:B,Dim_Ward!A:A)</f>
        <v>W005</v>
      </c>
      <c r="AB45" t="str">
        <f t="shared" si="3"/>
        <v>Q4</v>
      </c>
      <c r="AC45">
        <f t="shared" si="4"/>
        <v>2025</v>
      </c>
      <c r="AD45" t="str">
        <f t="shared" si="5"/>
        <v>Dec</v>
      </c>
      <c r="AE45" t="str">
        <f t="shared" si="6"/>
        <v>Fri</v>
      </c>
      <c r="AF45" t="str">
        <f>_xlfn.XLOOKUP(N45,Dim_Payment!B:B,Dim_Payment!A:A)</f>
        <v>PAY06</v>
      </c>
      <c r="AG45" t="str">
        <f>_xlfn.XLOOKUP(J45,Dim_Insurance!B:B,Dim_Insurance!A:A)</f>
        <v>INS05</v>
      </c>
    </row>
    <row r="46" spans="1:33">
      <c r="A46" t="s">
        <v>220</v>
      </c>
      <c r="B46" t="s">
        <v>221</v>
      </c>
      <c r="C46" t="s">
        <v>40</v>
      </c>
      <c r="D46" s="5">
        <v>23942</v>
      </c>
      <c r="E46" s="5" t="s">
        <v>4232</v>
      </c>
      <c r="F46" s="5" t="s">
        <v>4232</v>
      </c>
      <c r="G46" t="s">
        <v>117</v>
      </c>
      <c r="H46" t="s">
        <v>44</v>
      </c>
      <c r="I46" t="s">
        <v>119</v>
      </c>
      <c r="J46" t="s">
        <v>80</v>
      </c>
      <c r="K46" t="s">
        <v>110</v>
      </c>
      <c r="L46" s="6">
        <v>84934.48</v>
      </c>
      <c r="M46">
        <v>61400.31</v>
      </c>
      <c r="N46" t="s">
        <v>73</v>
      </c>
      <c r="O46">
        <v>17</v>
      </c>
      <c r="P46">
        <v>167</v>
      </c>
      <c r="Q46">
        <v>2</v>
      </c>
      <c r="R46">
        <v>157</v>
      </c>
      <c r="S46">
        <v>166.9</v>
      </c>
      <c r="T46" t="s">
        <v>65</v>
      </c>
      <c r="U46" s="7" t="s">
        <v>4232</v>
      </c>
      <c r="V46" s="6">
        <f t="shared" si="1"/>
        <v>23534.17</v>
      </c>
      <c r="W46" t="s">
        <v>4232</v>
      </c>
      <c r="X46" t="str">
        <f>_xlfn.XLOOKUP(Table1_1[[#This Row],[Department]],Dim_Department!B:B,Dim_Department!A:A,"Unknown")</f>
        <v>DEP04</v>
      </c>
      <c r="Y46" t="str">
        <f>_xlfn.XLOOKUP(Table1_1[[#This Row],[Doctor]],Dim_Doctor!B:B,Dim_Doctor!A:A,"Unknown")</f>
        <v>D02</v>
      </c>
      <c r="Z46" t="str">
        <f>_xlfn.XLOOKUP(H46,Dim_Diagnosis!B:B,Dim_Diagnosis!A:A)</f>
        <v>D012</v>
      </c>
      <c r="AA46" t="str">
        <f>_xlfn.XLOOKUP(K46,Dim_Ward!B:B,Dim_Ward!A:A)</f>
        <v>W002</v>
      </c>
      <c r="AB46" t="str">
        <f t="shared" si="3"/>
        <v>Unknown</v>
      </c>
      <c r="AC46" t="str">
        <f t="shared" si="4"/>
        <v>Unknown</v>
      </c>
      <c r="AD46" t="str">
        <f t="shared" si="5"/>
        <v>Unknown</v>
      </c>
      <c r="AE46" t="str">
        <f t="shared" si="6"/>
        <v>Unknown</v>
      </c>
      <c r="AF46" t="str">
        <f>_xlfn.XLOOKUP(N46,Dim_Payment!B:B,Dim_Payment!A:A)</f>
        <v>PAY02</v>
      </c>
      <c r="AG46" t="str">
        <f>_xlfn.XLOOKUP(J46,Dim_Insurance!B:B,Dim_Insurance!A:A)</f>
        <v>INS01</v>
      </c>
    </row>
    <row r="47" spans="1:33">
      <c r="A47" t="s">
        <v>223</v>
      </c>
      <c r="B47" t="s">
        <v>224</v>
      </c>
      <c r="C47" t="s">
        <v>40</v>
      </c>
      <c r="D47" s="5">
        <v>28813</v>
      </c>
      <c r="E47" s="5" t="s">
        <v>4232</v>
      </c>
      <c r="F47" s="5">
        <v>45599</v>
      </c>
      <c r="G47" t="s">
        <v>161</v>
      </c>
      <c r="H47" t="s">
        <v>32</v>
      </c>
      <c r="I47" t="s">
        <v>33</v>
      </c>
      <c r="J47" t="s">
        <v>71</v>
      </c>
      <c r="K47" t="s">
        <v>120</v>
      </c>
      <c r="L47" s="6">
        <v>199591.6</v>
      </c>
      <c r="M47">
        <v>128769.81</v>
      </c>
      <c r="N47" t="s">
        <v>35</v>
      </c>
      <c r="O47">
        <v>11</v>
      </c>
      <c r="P47">
        <v>134</v>
      </c>
      <c r="Q47">
        <v>2</v>
      </c>
      <c r="R47">
        <v>129</v>
      </c>
      <c r="S47">
        <v>157.69999999999999</v>
      </c>
      <c r="T47" t="s">
        <v>37</v>
      </c>
      <c r="U47" s="7" t="s">
        <v>4232</v>
      </c>
      <c r="V47" s="6">
        <f t="shared" si="1"/>
        <v>70821.790000000008</v>
      </c>
      <c r="W47" t="s">
        <v>4232</v>
      </c>
      <c r="X47" t="str">
        <f>_xlfn.XLOOKUP(Table1_1[[#This Row],[Department]],Dim_Department!B:B,Dim_Department!A:A,"Unknown")</f>
        <v>DEP03</v>
      </c>
      <c r="Y47" t="str">
        <f>_xlfn.XLOOKUP(Table1_1[[#This Row],[Doctor]],Dim_Doctor!B:B,Dim_Doctor!A:A,"Unknown")</f>
        <v>D04</v>
      </c>
      <c r="Z47" t="str">
        <f>_xlfn.XLOOKUP(H47,Dim_Diagnosis!B:B,Dim_Diagnosis!A:A)</f>
        <v>D010</v>
      </c>
      <c r="AA47" t="str">
        <f>_xlfn.XLOOKUP(K47,Dim_Ward!B:B,Dim_Ward!A:A)</f>
        <v>W001</v>
      </c>
      <c r="AB47" t="str">
        <f t="shared" si="3"/>
        <v>Unknown</v>
      </c>
      <c r="AC47" t="str">
        <f t="shared" si="4"/>
        <v>Unknown</v>
      </c>
      <c r="AD47" t="str">
        <f t="shared" si="5"/>
        <v>Unknown</v>
      </c>
      <c r="AE47" t="str">
        <f t="shared" si="6"/>
        <v>Unknown</v>
      </c>
      <c r="AF47" t="str">
        <f>_xlfn.XLOOKUP(N47,Dim_Payment!B:B,Dim_Payment!A:A)</f>
        <v>PAY03</v>
      </c>
      <c r="AG47" t="str">
        <f>_xlfn.XLOOKUP(J47,Dim_Insurance!B:B,Dim_Insurance!A:A)</f>
        <v>INS04</v>
      </c>
    </row>
    <row r="48" spans="1:33">
      <c r="A48" t="s">
        <v>228</v>
      </c>
      <c r="B48" t="s">
        <v>229</v>
      </c>
      <c r="C48" t="s">
        <v>133</v>
      </c>
      <c r="D48" s="5">
        <v>33339</v>
      </c>
      <c r="E48" s="5">
        <v>45901</v>
      </c>
      <c r="F48" s="5">
        <v>45918</v>
      </c>
      <c r="G48" t="s">
        <v>152</v>
      </c>
      <c r="H48" t="s">
        <v>32</v>
      </c>
      <c r="I48" t="s">
        <v>33</v>
      </c>
      <c r="J48" t="s">
        <v>46</v>
      </c>
      <c r="K48" t="s">
        <v>120</v>
      </c>
      <c r="L48" s="6">
        <v>245640.43</v>
      </c>
      <c r="M48">
        <v>209129.59</v>
      </c>
      <c r="N48" t="s">
        <v>192</v>
      </c>
      <c r="O48">
        <v>17</v>
      </c>
      <c r="P48">
        <v>49</v>
      </c>
      <c r="Q48">
        <v>1</v>
      </c>
      <c r="R48">
        <v>121</v>
      </c>
      <c r="S48">
        <v>204.4</v>
      </c>
      <c r="T48" t="s">
        <v>37</v>
      </c>
      <c r="U48" s="7">
        <f t="shared" ref="U48:U65" si="11">DATEDIF(D48,E48,"Y")</f>
        <v>34</v>
      </c>
      <c r="V48" s="6">
        <f t="shared" si="1"/>
        <v>36510.839999999997</v>
      </c>
      <c r="W48" t="str">
        <f t="shared" ref="W48:W65" si="12">IF(OR(U48="",U48="Unknown"),"",IF(U48&lt;18,"Child",IF(U48&lt;40,"Adult",IF(U48&lt;60,"Middle Age","Senior"))))</f>
        <v>Adult</v>
      </c>
      <c r="X48" t="str">
        <f>_xlfn.XLOOKUP(Table1_1[[#This Row],[Department]],Dim_Department!B:B,Dim_Department!A:A,"Unknown")</f>
        <v>DEP01</v>
      </c>
      <c r="Y48" t="str">
        <f>_xlfn.XLOOKUP(Table1_1[[#This Row],[Doctor]],Dim_Doctor!B:B,Dim_Doctor!A:A,"Unknown")</f>
        <v>D04</v>
      </c>
      <c r="Z48" t="str">
        <f>_xlfn.XLOOKUP(H48,Dim_Diagnosis!B:B,Dim_Diagnosis!A:A)</f>
        <v>D010</v>
      </c>
      <c r="AA48" t="str">
        <f>_xlfn.XLOOKUP(K48,Dim_Ward!B:B,Dim_Ward!A:A)</f>
        <v>W001</v>
      </c>
      <c r="AB48" t="str">
        <f t="shared" si="3"/>
        <v>Q3</v>
      </c>
      <c r="AC48">
        <f t="shared" si="4"/>
        <v>2025</v>
      </c>
      <c r="AD48" t="str">
        <f t="shared" si="5"/>
        <v>Sep</v>
      </c>
      <c r="AE48" t="str">
        <f t="shared" si="6"/>
        <v>Mon</v>
      </c>
      <c r="AF48" t="str">
        <f>_xlfn.XLOOKUP(N48,Dim_Payment!B:B,Dim_Payment!A:A)</f>
        <v>PAY06</v>
      </c>
      <c r="AG48" t="str">
        <f>_xlfn.XLOOKUP(J48,Dim_Insurance!B:B,Dim_Insurance!A:A)</f>
        <v>INS02</v>
      </c>
    </row>
    <row r="49" spans="1:33">
      <c r="A49" t="s">
        <v>230</v>
      </c>
      <c r="B49" t="s">
        <v>164</v>
      </c>
      <c r="C49" t="s">
        <v>40</v>
      </c>
      <c r="D49" s="5">
        <v>35389</v>
      </c>
      <c r="E49" s="5">
        <v>45234</v>
      </c>
      <c r="F49" s="5">
        <v>45245</v>
      </c>
      <c r="G49" t="s">
        <v>152</v>
      </c>
      <c r="H49" t="s">
        <v>124</v>
      </c>
      <c r="I49" t="s">
        <v>119</v>
      </c>
      <c r="J49" t="s">
        <v>71</v>
      </c>
      <c r="K49" t="s">
        <v>110</v>
      </c>
      <c r="L49" s="6">
        <v>242004.89</v>
      </c>
      <c r="M49">
        <v>184854.1</v>
      </c>
      <c r="N49" t="s">
        <v>73</v>
      </c>
      <c r="O49">
        <v>11</v>
      </c>
      <c r="P49">
        <v>38</v>
      </c>
      <c r="Q49">
        <v>2</v>
      </c>
      <c r="R49">
        <v>129</v>
      </c>
      <c r="S49">
        <v>176.2</v>
      </c>
      <c r="T49" t="s">
        <v>4232</v>
      </c>
      <c r="U49" s="7">
        <f t="shared" si="11"/>
        <v>26</v>
      </c>
      <c r="V49" s="6">
        <f t="shared" si="1"/>
        <v>57150.790000000008</v>
      </c>
      <c r="W49" t="str">
        <f t="shared" si="12"/>
        <v>Adult</v>
      </c>
      <c r="X49" t="str">
        <f>_xlfn.XLOOKUP(Table1_1[[#This Row],[Department]],Dim_Department!B:B,Dim_Department!A:A,"Unknown")</f>
        <v>DEP01</v>
      </c>
      <c r="Y49" t="str">
        <f>_xlfn.XLOOKUP(Table1_1[[#This Row],[Doctor]],Dim_Doctor!B:B,Dim_Doctor!A:A,"Unknown")</f>
        <v>D02</v>
      </c>
      <c r="Z49" t="str">
        <f>_xlfn.XLOOKUP(H49,Dim_Diagnosis!B:B,Dim_Diagnosis!A:A)</f>
        <v>D007</v>
      </c>
      <c r="AA49" t="str">
        <f>_xlfn.XLOOKUP(K49,Dim_Ward!B:B,Dim_Ward!A:A)</f>
        <v>W002</v>
      </c>
      <c r="AB49" t="str">
        <f t="shared" si="3"/>
        <v>Q4</v>
      </c>
      <c r="AC49">
        <f t="shared" si="4"/>
        <v>2023</v>
      </c>
      <c r="AD49" t="str">
        <f t="shared" si="5"/>
        <v>Nov</v>
      </c>
      <c r="AE49" t="str">
        <f t="shared" si="6"/>
        <v>Sat</v>
      </c>
      <c r="AF49" t="str">
        <f>_xlfn.XLOOKUP(N49,Dim_Payment!B:B,Dim_Payment!A:A)</f>
        <v>PAY02</v>
      </c>
      <c r="AG49" t="str">
        <f>_xlfn.XLOOKUP(J49,Dim_Insurance!B:B,Dim_Insurance!A:A)</f>
        <v>INS04</v>
      </c>
    </row>
    <row r="50" spans="1:33">
      <c r="A50" t="s">
        <v>231</v>
      </c>
      <c r="B50" t="s">
        <v>194</v>
      </c>
      <c r="C50" t="s">
        <v>40</v>
      </c>
      <c r="D50" s="5">
        <v>40397</v>
      </c>
      <c r="E50" s="5">
        <v>45390</v>
      </c>
      <c r="F50" s="5">
        <v>45395</v>
      </c>
      <c r="G50" t="s">
        <v>109</v>
      </c>
      <c r="H50" t="s">
        <v>44</v>
      </c>
      <c r="I50" t="s">
        <v>33</v>
      </c>
      <c r="J50" t="s">
        <v>4232</v>
      </c>
      <c r="K50" t="s">
        <v>110</v>
      </c>
      <c r="L50" s="6">
        <v>193291.49</v>
      </c>
      <c r="M50">
        <v>158564.54</v>
      </c>
      <c r="N50" t="s">
        <v>192</v>
      </c>
      <c r="O50">
        <v>5</v>
      </c>
      <c r="P50">
        <v>14</v>
      </c>
      <c r="Q50">
        <v>5</v>
      </c>
      <c r="R50">
        <v>188</v>
      </c>
      <c r="S50">
        <v>187.4</v>
      </c>
      <c r="T50" t="s">
        <v>37</v>
      </c>
      <c r="U50" s="7">
        <f t="shared" si="11"/>
        <v>13</v>
      </c>
      <c r="V50" s="6">
        <f t="shared" si="1"/>
        <v>34726.949999999983</v>
      </c>
      <c r="W50" t="str">
        <f t="shared" si="12"/>
        <v>Child</v>
      </c>
      <c r="X50" t="str">
        <f>_xlfn.XLOOKUP(Table1_1[[#This Row],[Department]],Dim_Department!B:B,Dim_Department!A:A,"Unknown")</f>
        <v>DEP07</v>
      </c>
      <c r="Y50" t="str">
        <f>_xlfn.XLOOKUP(Table1_1[[#This Row],[Doctor]],Dim_Doctor!B:B,Dim_Doctor!A:A,"Unknown")</f>
        <v>D04</v>
      </c>
      <c r="Z50" t="str">
        <f>_xlfn.XLOOKUP(H50,Dim_Diagnosis!B:B,Dim_Diagnosis!A:A)</f>
        <v>D012</v>
      </c>
      <c r="AA50" t="str">
        <f>_xlfn.XLOOKUP(K50,Dim_Ward!B:B,Dim_Ward!A:A)</f>
        <v>W002</v>
      </c>
      <c r="AB50" t="str">
        <f t="shared" si="3"/>
        <v>Q2</v>
      </c>
      <c r="AC50">
        <f t="shared" si="4"/>
        <v>2024</v>
      </c>
      <c r="AD50" t="str">
        <f t="shared" si="5"/>
        <v>Apr</v>
      </c>
      <c r="AE50" t="str">
        <f t="shared" si="6"/>
        <v>Mon</v>
      </c>
      <c r="AF50" t="str">
        <f>_xlfn.XLOOKUP(N50,Dim_Payment!B:B,Dim_Payment!A:A)</f>
        <v>PAY06</v>
      </c>
      <c r="AG50" t="str">
        <f>_xlfn.XLOOKUP(J50,Dim_Insurance!B:B,Dim_Insurance!A:A)</f>
        <v>INS08</v>
      </c>
    </row>
    <row r="51" spans="1:33">
      <c r="A51" t="s">
        <v>233</v>
      </c>
      <c r="B51" t="s">
        <v>234</v>
      </c>
      <c r="C51" t="s">
        <v>133</v>
      </c>
      <c r="D51" s="5">
        <v>36155</v>
      </c>
      <c r="E51" s="5">
        <v>45846</v>
      </c>
      <c r="F51" s="5">
        <v>45854</v>
      </c>
      <c r="G51" t="s">
        <v>109</v>
      </c>
      <c r="H51" t="s">
        <v>78</v>
      </c>
      <c r="I51" t="s">
        <v>33</v>
      </c>
      <c r="J51" t="s">
        <v>80</v>
      </c>
      <c r="K51" t="s">
        <v>110</v>
      </c>
      <c r="L51" s="6">
        <v>93540.64</v>
      </c>
      <c r="M51">
        <v>83793.59</v>
      </c>
      <c r="N51" t="s">
        <v>192</v>
      </c>
      <c r="O51">
        <v>8</v>
      </c>
      <c r="P51">
        <v>123</v>
      </c>
      <c r="Q51">
        <v>5</v>
      </c>
      <c r="R51">
        <v>189</v>
      </c>
      <c r="S51">
        <v>142.6</v>
      </c>
      <c r="T51" t="s">
        <v>37</v>
      </c>
      <c r="U51" s="7">
        <f t="shared" si="11"/>
        <v>26</v>
      </c>
      <c r="V51" s="6">
        <f t="shared" si="1"/>
        <v>9747.0500000000029</v>
      </c>
      <c r="W51" t="str">
        <f t="shared" si="12"/>
        <v>Adult</v>
      </c>
      <c r="X51" t="str">
        <f>_xlfn.XLOOKUP(Table1_1[[#This Row],[Department]],Dim_Department!B:B,Dim_Department!A:A,"Unknown")</f>
        <v>DEP07</v>
      </c>
      <c r="Y51" t="str">
        <f>_xlfn.XLOOKUP(Table1_1[[#This Row],[Doctor]],Dim_Doctor!B:B,Dim_Doctor!A:A,"Unknown")</f>
        <v>D04</v>
      </c>
      <c r="Z51" t="str">
        <f>_xlfn.XLOOKUP(H51,Dim_Diagnosis!B:B,Dim_Diagnosis!A:A)</f>
        <v>D013</v>
      </c>
      <c r="AA51" t="str">
        <f>_xlfn.XLOOKUP(K51,Dim_Ward!B:B,Dim_Ward!A:A)</f>
        <v>W002</v>
      </c>
      <c r="AB51" t="str">
        <f t="shared" si="3"/>
        <v>Q3</v>
      </c>
      <c r="AC51">
        <f t="shared" si="4"/>
        <v>2025</v>
      </c>
      <c r="AD51" t="str">
        <f t="shared" si="5"/>
        <v>Jul</v>
      </c>
      <c r="AE51" t="str">
        <f t="shared" si="6"/>
        <v>Tue</v>
      </c>
      <c r="AF51" t="str">
        <f>_xlfn.XLOOKUP(N51,Dim_Payment!B:B,Dim_Payment!A:A)</f>
        <v>PAY06</v>
      </c>
      <c r="AG51" t="str">
        <f>_xlfn.XLOOKUP(J51,Dim_Insurance!B:B,Dim_Insurance!A:A)</f>
        <v>INS01</v>
      </c>
    </row>
    <row r="52" spans="1:33">
      <c r="A52" t="s">
        <v>237</v>
      </c>
      <c r="B52" t="s">
        <v>238</v>
      </c>
      <c r="C52" t="s">
        <v>133</v>
      </c>
      <c r="D52" s="5">
        <v>35863</v>
      </c>
      <c r="E52" s="5">
        <v>45847</v>
      </c>
      <c r="F52" s="5">
        <v>45864</v>
      </c>
      <c r="G52" t="s">
        <v>43</v>
      </c>
      <c r="H52" t="s">
        <v>52</v>
      </c>
      <c r="I52" t="s">
        <v>45</v>
      </c>
      <c r="J52" t="s">
        <v>34</v>
      </c>
      <c r="K52" t="s">
        <v>27</v>
      </c>
      <c r="L52" s="6">
        <v>221445.87</v>
      </c>
      <c r="M52">
        <v>182575.27</v>
      </c>
      <c r="N52" t="s">
        <v>73</v>
      </c>
      <c r="O52">
        <v>17</v>
      </c>
      <c r="P52">
        <v>106</v>
      </c>
      <c r="Q52">
        <v>4</v>
      </c>
      <c r="R52">
        <v>137</v>
      </c>
      <c r="S52">
        <v>114.8</v>
      </c>
      <c r="T52" t="s">
        <v>37</v>
      </c>
      <c r="U52" s="7">
        <f t="shared" si="11"/>
        <v>27</v>
      </c>
      <c r="V52" s="6">
        <f t="shared" si="1"/>
        <v>38870.600000000006</v>
      </c>
      <c r="W52" t="str">
        <f t="shared" si="12"/>
        <v>Adult</v>
      </c>
      <c r="X52" t="str">
        <f>_xlfn.XLOOKUP(Table1_1[[#This Row],[Department]],Dim_Department!B:B,Dim_Department!A:A,"Unknown")</f>
        <v>DEP08</v>
      </c>
      <c r="Y52" t="str">
        <f>_xlfn.XLOOKUP(Table1_1[[#This Row],[Doctor]],Dim_Doctor!B:B,Dim_Doctor!A:A,"Unknown")</f>
        <v>D03</v>
      </c>
      <c r="Z52" t="str">
        <f>_xlfn.XLOOKUP(H52,Dim_Diagnosis!B:B,Dim_Diagnosis!A:A)</f>
        <v>D004</v>
      </c>
      <c r="AA52" t="str">
        <f>_xlfn.XLOOKUP(K52,Dim_Ward!B:B,Dim_Ward!A:A)</f>
        <v>W003</v>
      </c>
      <c r="AB52" t="str">
        <f t="shared" si="3"/>
        <v>Q3</v>
      </c>
      <c r="AC52">
        <f t="shared" si="4"/>
        <v>2025</v>
      </c>
      <c r="AD52" t="str">
        <f t="shared" si="5"/>
        <v>Jul</v>
      </c>
      <c r="AE52" t="str">
        <f t="shared" si="6"/>
        <v>Wed</v>
      </c>
      <c r="AF52" t="str">
        <f>_xlfn.XLOOKUP(N52,Dim_Payment!B:B,Dim_Payment!A:A)</f>
        <v>PAY02</v>
      </c>
      <c r="AG52" t="str">
        <f>_xlfn.XLOOKUP(J52,Dim_Insurance!B:B,Dim_Insurance!A:A)</f>
        <v>INS06</v>
      </c>
    </row>
    <row r="53" spans="1:33">
      <c r="A53" t="s">
        <v>240</v>
      </c>
      <c r="B53" t="s">
        <v>241</v>
      </c>
      <c r="C53" t="s">
        <v>133</v>
      </c>
      <c r="D53" s="5">
        <v>28764</v>
      </c>
      <c r="E53" s="5">
        <v>45089</v>
      </c>
      <c r="F53" s="5">
        <v>45090</v>
      </c>
      <c r="G53" t="s">
        <v>161</v>
      </c>
      <c r="H53" t="s">
        <v>134</v>
      </c>
      <c r="I53" t="s">
        <v>79</v>
      </c>
      <c r="J53" t="s">
        <v>26</v>
      </c>
      <c r="K53" t="s">
        <v>120</v>
      </c>
      <c r="L53" s="6">
        <v>194602.73</v>
      </c>
      <c r="M53">
        <v>153803.35999999999</v>
      </c>
      <c r="N53" t="s">
        <v>35</v>
      </c>
      <c r="O53">
        <v>1</v>
      </c>
      <c r="P53">
        <v>17</v>
      </c>
      <c r="Q53">
        <v>4</v>
      </c>
      <c r="R53">
        <v>143</v>
      </c>
      <c r="S53">
        <v>191.4</v>
      </c>
      <c r="T53" t="s">
        <v>37</v>
      </c>
      <c r="U53" s="7">
        <f t="shared" si="11"/>
        <v>44</v>
      </c>
      <c r="V53" s="6">
        <f t="shared" si="1"/>
        <v>40799.370000000024</v>
      </c>
      <c r="W53" t="str">
        <f t="shared" si="12"/>
        <v>Middle Age</v>
      </c>
      <c r="X53" t="str">
        <f>_xlfn.XLOOKUP(Table1_1[[#This Row],[Department]],Dim_Department!B:B,Dim_Department!A:A,"Unknown")</f>
        <v>DEP03</v>
      </c>
      <c r="Y53" t="str">
        <f>_xlfn.XLOOKUP(Table1_1[[#This Row],[Doctor]],Dim_Doctor!B:B,Dim_Doctor!A:A,"Unknown")</f>
        <v>D07</v>
      </c>
      <c r="Z53" t="str">
        <f>_xlfn.XLOOKUP(H53,Dim_Diagnosis!B:B,Dim_Diagnosis!A:A)</f>
        <v>D002</v>
      </c>
      <c r="AA53" t="str">
        <f>_xlfn.XLOOKUP(K53,Dim_Ward!B:B,Dim_Ward!A:A)</f>
        <v>W001</v>
      </c>
      <c r="AB53" t="str">
        <f t="shared" si="3"/>
        <v>Q2</v>
      </c>
      <c r="AC53">
        <f t="shared" si="4"/>
        <v>2023</v>
      </c>
      <c r="AD53" t="str">
        <f t="shared" si="5"/>
        <v>Jun</v>
      </c>
      <c r="AE53" t="str">
        <f t="shared" si="6"/>
        <v>Mon</v>
      </c>
      <c r="AF53" t="str">
        <f>_xlfn.XLOOKUP(N53,Dim_Payment!B:B,Dim_Payment!A:A)</f>
        <v>PAY03</v>
      </c>
      <c r="AG53" t="str">
        <f>_xlfn.XLOOKUP(J53,Dim_Insurance!B:B,Dim_Insurance!A:A)</f>
        <v>INS05</v>
      </c>
    </row>
    <row r="54" spans="1:33">
      <c r="A54" t="s">
        <v>243</v>
      </c>
      <c r="B54" t="s">
        <v>244</v>
      </c>
      <c r="C54" t="s">
        <v>40</v>
      </c>
      <c r="D54" s="5">
        <v>22607</v>
      </c>
      <c r="E54" s="5">
        <v>45102</v>
      </c>
      <c r="F54" s="5">
        <v>45119</v>
      </c>
      <c r="G54" t="s">
        <v>161</v>
      </c>
      <c r="H54" t="s">
        <v>95</v>
      </c>
      <c r="I54" t="s">
        <v>25</v>
      </c>
      <c r="J54" t="s">
        <v>34</v>
      </c>
      <c r="K54" t="s">
        <v>27</v>
      </c>
      <c r="L54" s="6">
        <v>218649.53</v>
      </c>
      <c r="M54">
        <v>194751.41</v>
      </c>
      <c r="N54" t="s">
        <v>73</v>
      </c>
      <c r="O54">
        <v>17</v>
      </c>
      <c r="P54">
        <v>100</v>
      </c>
      <c r="Q54">
        <v>5</v>
      </c>
      <c r="R54">
        <v>185</v>
      </c>
      <c r="S54">
        <v>73.099999999999994</v>
      </c>
      <c r="T54" t="s">
        <v>37</v>
      </c>
      <c r="U54" s="7">
        <f t="shared" si="11"/>
        <v>61</v>
      </c>
      <c r="V54" s="6">
        <f t="shared" si="1"/>
        <v>23898.119999999995</v>
      </c>
      <c r="W54" t="str">
        <f t="shared" si="12"/>
        <v>Senior</v>
      </c>
      <c r="X54" t="str">
        <f>_xlfn.XLOOKUP(Table1_1[[#This Row],[Department]],Dim_Department!B:B,Dim_Department!A:A,"Unknown")</f>
        <v>DEP03</v>
      </c>
      <c r="Y54" t="str">
        <f>_xlfn.XLOOKUP(Table1_1[[#This Row],[Doctor]],Dim_Doctor!B:B,Dim_Doctor!A:A,"Unknown")</f>
        <v>D01</v>
      </c>
      <c r="Z54" t="str">
        <f>_xlfn.XLOOKUP(H54,Dim_Diagnosis!B:B,Dim_Diagnosis!A:A)</f>
        <v>D006</v>
      </c>
      <c r="AA54" t="str">
        <f>_xlfn.XLOOKUP(K54,Dim_Ward!B:B,Dim_Ward!A:A)</f>
        <v>W003</v>
      </c>
      <c r="AB54" t="str">
        <f t="shared" si="3"/>
        <v>Q2</v>
      </c>
      <c r="AC54">
        <f t="shared" si="4"/>
        <v>2023</v>
      </c>
      <c r="AD54" t="str">
        <f t="shared" si="5"/>
        <v>Jun</v>
      </c>
      <c r="AE54" t="str">
        <f t="shared" si="6"/>
        <v>Sun</v>
      </c>
      <c r="AF54" t="str">
        <f>_xlfn.XLOOKUP(N54,Dim_Payment!B:B,Dim_Payment!A:A)</f>
        <v>PAY02</v>
      </c>
      <c r="AG54" t="str">
        <f>_xlfn.XLOOKUP(J54,Dim_Insurance!B:B,Dim_Insurance!A:A)</f>
        <v>INS06</v>
      </c>
    </row>
    <row r="55" spans="1:33">
      <c r="A55" t="s">
        <v>246</v>
      </c>
      <c r="B55" t="s">
        <v>247</v>
      </c>
      <c r="C55" t="s">
        <v>40</v>
      </c>
      <c r="D55" s="5">
        <v>32958</v>
      </c>
      <c r="E55" s="5">
        <v>45203</v>
      </c>
      <c r="F55" s="5">
        <v>45206</v>
      </c>
      <c r="G55" t="s">
        <v>77</v>
      </c>
      <c r="H55" t="s">
        <v>24</v>
      </c>
      <c r="I55" t="s">
        <v>96</v>
      </c>
      <c r="J55" t="s">
        <v>80</v>
      </c>
      <c r="K55" t="s">
        <v>161</v>
      </c>
      <c r="L55" s="6">
        <v>13342.05</v>
      </c>
      <c r="M55">
        <v>12884.91</v>
      </c>
      <c r="N55" t="s">
        <v>35</v>
      </c>
      <c r="O55">
        <v>3</v>
      </c>
      <c r="P55">
        <v>85</v>
      </c>
      <c r="Q55">
        <v>5</v>
      </c>
      <c r="R55">
        <v>155</v>
      </c>
      <c r="S55">
        <v>145.69999999999999</v>
      </c>
      <c r="T55" t="s">
        <v>37</v>
      </c>
      <c r="U55" s="7">
        <f t="shared" si="11"/>
        <v>33</v>
      </c>
      <c r="V55" s="6">
        <f t="shared" si="1"/>
        <v>457.13999999999942</v>
      </c>
      <c r="W55" t="str">
        <f t="shared" si="12"/>
        <v>Adult</v>
      </c>
      <c r="X55" t="str">
        <f>_xlfn.XLOOKUP(Table1_1[[#This Row],[Department]],Dim_Department!B:B,Dim_Department!A:A,"Unknown")</f>
        <v>DEP02</v>
      </c>
      <c r="Y55" t="str">
        <f>_xlfn.XLOOKUP(Table1_1[[#This Row],[Doctor]],Dim_Doctor!B:B,Dim_Doctor!A:A,"Unknown")</f>
        <v>D05</v>
      </c>
      <c r="Z55" t="str">
        <f>_xlfn.XLOOKUP(H55,Dim_Diagnosis!B:B,Dim_Diagnosis!A:A)</f>
        <v>D008</v>
      </c>
      <c r="AA55" t="str">
        <f>_xlfn.XLOOKUP(K55,Dim_Ward!B:B,Dim_Ward!A:A)</f>
        <v>W004</v>
      </c>
      <c r="AB55" t="str">
        <f t="shared" si="3"/>
        <v>Q4</v>
      </c>
      <c r="AC55">
        <f t="shared" si="4"/>
        <v>2023</v>
      </c>
      <c r="AD55" t="str">
        <f t="shared" si="5"/>
        <v>Oct</v>
      </c>
      <c r="AE55" t="str">
        <f t="shared" si="6"/>
        <v>Wed</v>
      </c>
      <c r="AF55" t="str">
        <f>_xlfn.XLOOKUP(N55,Dim_Payment!B:B,Dim_Payment!A:A)</f>
        <v>PAY03</v>
      </c>
      <c r="AG55" t="str">
        <f>_xlfn.XLOOKUP(J55,Dim_Insurance!B:B,Dim_Insurance!A:A)</f>
        <v>INS01</v>
      </c>
    </row>
    <row r="56" spans="1:33">
      <c r="A56" t="s">
        <v>248</v>
      </c>
      <c r="B56" t="s">
        <v>249</v>
      </c>
      <c r="C56" t="s">
        <v>133</v>
      </c>
      <c r="D56" s="5">
        <v>39274</v>
      </c>
      <c r="E56" s="5">
        <v>45309</v>
      </c>
      <c r="F56" s="5">
        <v>45325</v>
      </c>
      <c r="G56" t="s">
        <v>105</v>
      </c>
      <c r="H56" t="s">
        <v>78</v>
      </c>
      <c r="I56" t="s">
        <v>96</v>
      </c>
      <c r="J56" t="s">
        <v>26</v>
      </c>
      <c r="K56" t="s">
        <v>120</v>
      </c>
      <c r="L56" s="6">
        <v>182452.63</v>
      </c>
      <c r="M56">
        <v>151286.46</v>
      </c>
      <c r="N56" t="s">
        <v>73</v>
      </c>
      <c r="O56">
        <v>16</v>
      </c>
      <c r="P56">
        <v>215</v>
      </c>
      <c r="Q56">
        <v>3</v>
      </c>
      <c r="R56">
        <v>159</v>
      </c>
      <c r="S56">
        <v>125.8</v>
      </c>
      <c r="T56" t="s">
        <v>37</v>
      </c>
      <c r="U56" s="7">
        <f t="shared" si="11"/>
        <v>16</v>
      </c>
      <c r="V56" s="6">
        <f t="shared" si="1"/>
        <v>31166.170000000013</v>
      </c>
      <c r="W56" t="str">
        <f t="shared" si="12"/>
        <v>Child</v>
      </c>
      <c r="X56" t="str">
        <f>_xlfn.XLOOKUP(Table1_1[[#This Row],[Department]],Dim_Department!B:B,Dim_Department!A:A,"Unknown")</f>
        <v>DEP10</v>
      </c>
      <c r="Y56" t="str">
        <f>_xlfn.XLOOKUP(Table1_1[[#This Row],[Doctor]],Dim_Doctor!B:B,Dim_Doctor!A:A,"Unknown")</f>
        <v>D05</v>
      </c>
      <c r="Z56" t="str">
        <f>_xlfn.XLOOKUP(H56,Dim_Diagnosis!B:B,Dim_Diagnosis!A:A)</f>
        <v>D013</v>
      </c>
      <c r="AA56" t="str">
        <f>_xlfn.XLOOKUP(K56,Dim_Ward!B:B,Dim_Ward!A:A)</f>
        <v>W001</v>
      </c>
      <c r="AB56" t="str">
        <f t="shared" si="3"/>
        <v>Q1</v>
      </c>
      <c r="AC56">
        <f t="shared" si="4"/>
        <v>2024</v>
      </c>
      <c r="AD56" t="str">
        <f t="shared" si="5"/>
        <v>Jan</v>
      </c>
      <c r="AE56" t="str">
        <f t="shared" si="6"/>
        <v>Thu</v>
      </c>
      <c r="AF56" t="str">
        <f>_xlfn.XLOOKUP(N56,Dim_Payment!B:B,Dim_Payment!A:A)</f>
        <v>PAY02</v>
      </c>
      <c r="AG56" t="str">
        <f>_xlfn.XLOOKUP(J56,Dim_Insurance!B:B,Dim_Insurance!A:A)</f>
        <v>INS05</v>
      </c>
    </row>
    <row r="57" spans="1:33">
      <c r="A57" t="s">
        <v>250</v>
      </c>
      <c r="B57" t="s">
        <v>251</v>
      </c>
      <c r="C57" t="s">
        <v>133</v>
      </c>
      <c r="D57" s="5">
        <v>20049</v>
      </c>
      <c r="E57" s="5">
        <v>45758</v>
      </c>
      <c r="F57" s="5">
        <v>45770</v>
      </c>
      <c r="G57" t="s">
        <v>161</v>
      </c>
      <c r="H57" t="s">
        <v>113</v>
      </c>
      <c r="I57" t="s">
        <v>53</v>
      </c>
      <c r="J57" t="s">
        <v>179</v>
      </c>
      <c r="K57" t="s">
        <v>120</v>
      </c>
      <c r="L57" s="6">
        <v>37837.919999999998</v>
      </c>
      <c r="M57">
        <v>30765.41</v>
      </c>
      <c r="N57" t="s">
        <v>73</v>
      </c>
      <c r="O57">
        <v>12</v>
      </c>
      <c r="P57">
        <v>117</v>
      </c>
      <c r="Q57">
        <v>1</v>
      </c>
      <c r="R57">
        <v>106</v>
      </c>
      <c r="S57">
        <v>82.8</v>
      </c>
      <c r="T57" t="s">
        <v>4232</v>
      </c>
      <c r="U57" s="7">
        <f t="shared" si="11"/>
        <v>70</v>
      </c>
      <c r="V57" s="6">
        <f t="shared" si="1"/>
        <v>7072.5099999999984</v>
      </c>
      <c r="W57" t="str">
        <f t="shared" si="12"/>
        <v>Senior</v>
      </c>
      <c r="X57" t="str">
        <f>_xlfn.XLOOKUP(Table1_1[[#This Row],[Department]],Dim_Department!B:B,Dim_Department!A:A,"Unknown")</f>
        <v>DEP03</v>
      </c>
      <c r="Y57" t="str">
        <f>_xlfn.XLOOKUP(Table1_1[[#This Row],[Doctor]],Dim_Doctor!B:B,Dim_Doctor!A:A,"Unknown")</f>
        <v>D06</v>
      </c>
      <c r="Z57" t="str">
        <f>_xlfn.XLOOKUP(H57,Dim_Diagnosis!B:B,Dim_Diagnosis!A:A)</f>
        <v>D009</v>
      </c>
      <c r="AA57" t="str">
        <f>_xlfn.XLOOKUP(K57,Dim_Ward!B:B,Dim_Ward!A:A)</f>
        <v>W001</v>
      </c>
      <c r="AB57" t="str">
        <f t="shared" si="3"/>
        <v>Q2</v>
      </c>
      <c r="AC57">
        <f t="shared" si="4"/>
        <v>2025</v>
      </c>
      <c r="AD57" t="str">
        <f t="shared" si="5"/>
        <v>Apr</v>
      </c>
      <c r="AE57" t="str">
        <f t="shared" si="6"/>
        <v>Fri</v>
      </c>
      <c r="AF57" t="str">
        <f>_xlfn.XLOOKUP(N57,Dim_Payment!B:B,Dim_Payment!A:A)</f>
        <v>PAY02</v>
      </c>
      <c r="AG57" t="str">
        <f>_xlfn.XLOOKUP(J57,Dim_Insurance!B:B,Dim_Insurance!A:A)</f>
        <v>INS03</v>
      </c>
    </row>
    <row r="58" spans="1:33">
      <c r="A58" t="s">
        <v>252</v>
      </c>
      <c r="B58" t="s">
        <v>253</v>
      </c>
      <c r="C58" t="s">
        <v>133</v>
      </c>
      <c r="D58" s="5">
        <v>23774</v>
      </c>
      <c r="E58" s="5">
        <v>45308</v>
      </c>
      <c r="F58" s="5">
        <v>45324</v>
      </c>
      <c r="G58" t="s">
        <v>89</v>
      </c>
      <c r="H58" t="s">
        <v>52</v>
      </c>
      <c r="I58" t="s">
        <v>96</v>
      </c>
      <c r="J58" t="s">
        <v>71</v>
      </c>
      <c r="K58" t="s">
        <v>110</v>
      </c>
      <c r="L58" s="6">
        <v>176749.36</v>
      </c>
      <c r="M58">
        <v>176556.62</v>
      </c>
      <c r="N58" t="s">
        <v>35</v>
      </c>
      <c r="O58">
        <v>16</v>
      </c>
      <c r="P58">
        <v>78</v>
      </c>
      <c r="Q58">
        <v>4</v>
      </c>
      <c r="R58">
        <v>115</v>
      </c>
      <c r="S58">
        <v>93.3</v>
      </c>
      <c r="T58" t="s">
        <v>37</v>
      </c>
      <c r="U58" s="7">
        <f t="shared" si="11"/>
        <v>58</v>
      </c>
      <c r="V58" s="6">
        <f t="shared" si="1"/>
        <v>192.73999999999069</v>
      </c>
      <c r="W58" t="str">
        <f t="shared" si="12"/>
        <v>Middle Age</v>
      </c>
      <c r="X58" t="str">
        <f>_xlfn.XLOOKUP(Table1_1[[#This Row],[Department]],Dim_Department!B:B,Dim_Department!A:A,"Unknown")</f>
        <v>DEP06</v>
      </c>
      <c r="Y58" t="str">
        <f>_xlfn.XLOOKUP(Table1_1[[#This Row],[Doctor]],Dim_Doctor!B:B,Dim_Doctor!A:A,"Unknown")</f>
        <v>D05</v>
      </c>
      <c r="Z58" t="str">
        <f>_xlfn.XLOOKUP(H58,Dim_Diagnosis!B:B,Dim_Diagnosis!A:A)</f>
        <v>D004</v>
      </c>
      <c r="AA58" t="str">
        <f>_xlfn.XLOOKUP(K58,Dim_Ward!B:B,Dim_Ward!A:A)</f>
        <v>W002</v>
      </c>
      <c r="AB58" t="str">
        <f t="shared" si="3"/>
        <v>Q1</v>
      </c>
      <c r="AC58">
        <f t="shared" si="4"/>
        <v>2024</v>
      </c>
      <c r="AD58" t="str">
        <f t="shared" si="5"/>
        <v>Jan</v>
      </c>
      <c r="AE58" t="str">
        <f t="shared" si="6"/>
        <v>Wed</v>
      </c>
      <c r="AF58" t="str">
        <f>_xlfn.XLOOKUP(N58,Dim_Payment!B:B,Dim_Payment!A:A)</f>
        <v>PAY03</v>
      </c>
      <c r="AG58" t="str">
        <f>_xlfn.XLOOKUP(J58,Dim_Insurance!B:B,Dim_Insurance!A:A)</f>
        <v>INS04</v>
      </c>
    </row>
    <row r="59" spans="1:33">
      <c r="A59" t="s">
        <v>256</v>
      </c>
      <c r="B59" t="s">
        <v>139</v>
      </c>
      <c r="C59" t="s">
        <v>40</v>
      </c>
      <c r="D59" s="5">
        <v>35056</v>
      </c>
      <c r="E59" s="5">
        <v>45283</v>
      </c>
      <c r="F59" s="5">
        <v>45295</v>
      </c>
      <c r="G59" t="s">
        <v>161</v>
      </c>
      <c r="H59" t="s">
        <v>86</v>
      </c>
      <c r="I59" t="s">
        <v>53</v>
      </c>
      <c r="J59" t="s">
        <v>80</v>
      </c>
      <c r="K59" t="s">
        <v>120</v>
      </c>
      <c r="L59" s="6">
        <v>198117.33</v>
      </c>
      <c r="M59">
        <v>160132.09</v>
      </c>
      <c r="N59" t="s">
        <v>192</v>
      </c>
      <c r="O59">
        <v>12</v>
      </c>
      <c r="P59">
        <v>151</v>
      </c>
      <c r="Q59">
        <v>5</v>
      </c>
      <c r="R59">
        <v>149</v>
      </c>
      <c r="S59">
        <v>222.7</v>
      </c>
      <c r="T59" t="s">
        <v>37</v>
      </c>
      <c r="U59" s="7">
        <f t="shared" si="11"/>
        <v>28</v>
      </c>
      <c r="V59" s="6">
        <f t="shared" si="1"/>
        <v>37985.239999999991</v>
      </c>
      <c r="W59" t="str">
        <f t="shared" si="12"/>
        <v>Adult</v>
      </c>
      <c r="X59" t="str">
        <f>_xlfn.XLOOKUP(Table1_1[[#This Row],[Department]],Dim_Department!B:B,Dim_Department!A:A,"Unknown")</f>
        <v>DEP03</v>
      </c>
      <c r="Y59" t="str">
        <f>_xlfn.XLOOKUP(Table1_1[[#This Row],[Doctor]],Dim_Doctor!B:B,Dim_Doctor!A:A,"Unknown")</f>
        <v>D06</v>
      </c>
      <c r="Z59" t="str">
        <f>_xlfn.XLOOKUP(H59,Dim_Diagnosis!B:B,Dim_Diagnosis!A:A)</f>
        <v>D005</v>
      </c>
      <c r="AA59" t="str">
        <f>_xlfn.XLOOKUP(K59,Dim_Ward!B:B,Dim_Ward!A:A)</f>
        <v>W001</v>
      </c>
      <c r="AB59" t="str">
        <f t="shared" si="3"/>
        <v>Q4</v>
      </c>
      <c r="AC59">
        <f t="shared" si="4"/>
        <v>2023</v>
      </c>
      <c r="AD59" t="str">
        <f t="shared" si="5"/>
        <v>Dec</v>
      </c>
      <c r="AE59" t="str">
        <f t="shared" si="6"/>
        <v>Sat</v>
      </c>
      <c r="AF59" t="str">
        <f>_xlfn.XLOOKUP(N59,Dim_Payment!B:B,Dim_Payment!A:A)</f>
        <v>PAY06</v>
      </c>
      <c r="AG59" t="str">
        <f>_xlfn.XLOOKUP(J59,Dim_Insurance!B:B,Dim_Insurance!A:A)</f>
        <v>INS01</v>
      </c>
    </row>
    <row r="60" spans="1:33">
      <c r="A60" t="s">
        <v>257</v>
      </c>
      <c r="B60" t="s">
        <v>83</v>
      </c>
      <c r="C60" t="s">
        <v>40</v>
      </c>
      <c r="D60" s="5">
        <v>34224</v>
      </c>
      <c r="E60" s="5">
        <v>45189</v>
      </c>
      <c r="F60" s="5">
        <v>45207</v>
      </c>
      <c r="G60" t="s">
        <v>62</v>
      </c>
      <c r="H60" t="s">
        <v>78</v>
      </c>
      <c r="I60" t="s">
        <v>53</v>
      </c>
      <c r="J60" t="s">
        <v>34</v>
      </c>
      <c r="K60" t="s">
        <v>120</v>
      </c>
      <c r="L60" s="6">
        <v>126958.79</v>
      </c>
      <c r="M60">
        <v>120536.86</v>
      </c>
      <c r="N60" t="s">
        <v>91</v>
      </c>
      <c r="O60">
        <v>18</v>
      </c>
      <c r="P60">
        <v>137</v>
      </c>
      <c r="Q60">
        <v>3</v>
      </c>
      <c r="R60">
        <v>128</v>
      </c>
      <c r="S60">
        <v>101.3</v>
      </c>
      <c r="T60" t="s">
        <v>65</v>
      </c>
      <c r="U60" s="7">
        <f t="shared" si="11"/>
        <v>30</v>
      </c>
      <c r="V60" s="6">
        <f t="shared" si="1"/>
        <v>6421.929999999993</v>
      </c>
      <c r="W60" t="str">
        <f t="shared" si="12"/>
        <v>Adult</v>
      </c>
      <c r="X60" t="str">
        <f>_xlfn.XLOOKUP(Table1_1[[#This Row],[Department]],Dim_Department!B:B,Dim_Department!A:A,"Unknown")</f>
        <v>DEP09</v>
      </c>
      <c r="Y60" t="str">
        <f>_xlfn.XLOOKUP(Table1_1[[#This Row],[Doctor]],Dim_Doctor!B:B,Dim_Doctor!A:A,"Unknown")</f>
        <v>D06</v>
      </c>
      <c r="Z60" t="str">
        <f>_xlfn.XLOOKUP(H60,Dim_Diagnosis!B:B,Dim_Diagnosis!A:A)</f>
        <v>D013</v>
      </c>
      <c r="AA60" t="str">
        <f>_xlfn.XLOOKUP(K60,Dim_Ward!B:B,Dim_Ward!A:A)</f>
        <v>W001</v>
      </c>
      <c r="AB60" t="str">
        <f t="shared" si="3"/>
        <v>Q3</v>
      </c>
      <c r="AC60">
        <f t="shared" si="4"/>
        <v>2023</v>
      </c>
      <c r="AD60" t="str">
        <f t="shared" si="5"/>
        <v>Sep</v>
      </c>
      <c r="AE60" t="str">
        <f t="shared" si="6"/>
        <v>Wed</v>
      </c>
      <c r="AF60" t="str">
        <f>_xlfn.XLOOKUP(N60,Dim_Payment!B:B,Dim_Payment!A:A)</f>
        <v>PAY01</v>
      </c>
      <c r="AG60" t="str">
        <f>_xlfn.XLOOKUP(J60,Dim_Insurance!B:B,Dim_Insurance!A:A)</f>
        <v>INS06</v>
      </c>
    </row>
    <row r="61" spans="1:33">
      <c r="A61" t="s">
        <v>258</v>
      </c>
      <c r="B61" t="s">
        <v>332</v>
      </c>
      <c r="C61" t="s">
        <v>40</v>
      </c>
      <c r="D61" s="5">
        <v>32055</v>
      </c>
      <c r="E61" s="5">
        <v>45277</v>
      </c>
      <c r="F61" s="5">
        <v>45288</v>
      </c>
      <c r="G61" t="s">
        <v>117</v>
      </c>
      <c r="H61" t="s">
        <v>24</v>
      </c>
      <c r="I61" t="s">
        <v>25</v>
      </c>
      <c r="J61" t="s">
        <v>26</v>
      </c>
      <c r="K61" t="s">
        <v>55</v>
      </c>
      <c r="L61" s="6">
        <v>13751.8</v>
      </c>
      <c r="M61">
        <v>10886.07</v>
      </c>
      <c r="N61" t="s">
        <v>35</v>
      </c>
      <c r="O61">
        <v>11</v>
      </c>
      <c r="P61">
        <v>72</v>
      </c>
      <c r="Q61">
        <v>4</v>
      </c>
      <c r="R61">
        <v>188</v>
      </c>
      <c r="S61">
        <v>178.7</v>
      </c>
      <c r="T61" t="s">
        <v>37</v>
      </c>
      <c r="U61" s="7">
        <f t="shared" si="11"/>
        <v>36</v>
      </c>
      <c r="V61" s="6">
        <f t="shared" si="1"/>
        <v>2865.7299999999996</v>
      </c>
      <c r="W61" t="str">
        <f t="shared" si="12"/>
        <v>Adult</v>
      </c>
      <c r="X61" t="str">
        <f>_xlfn.XLOOKUP(Table1_1[[#This Row],[Department]],Dim_Department!B:B,Dim_Department!A:A,"Unknown")</f>
        <v>DEP04</v>
      </c>
      <c r="Y61" t="str">
        <f>_xlfn.XLOOKUP(Table1_1[[#This Row],[Doctor]],Dim_Doctor!B:B,Dim_Doctor!A:A,"Unknown")</f>
        <v>D01</v>
      </c>
      <c r="Z61" t="str">
        <f>_xlfn.XLOOKUP(H61,Dim_Diagnosis!B:B,Dim_Diagnosis!A:A)</f>
        <v>D008</v>
      </c>
      <c r="AA61" t="str">
        <f>_xlfn.XLOOKUP(K61,Dim_Ward!B:B,Dim_Ward!A:A)</f>
        <v>W005</v>
      </c>
      <c r="AB61" t="str">
        <f t="shared" si="3"/>
        <v>Q4</v>
      </c>
      <c r="AC61">
        <f t="shared" si="4"/>
        <v>2023</v>
      </c>
      <c r="AD61" t="str">
        <f t="shared" si="5"/>
        <v>Dec</v>
      </c>
      <c r="AE61" t="str">
        <f t="shared" si="6"/>
        <v>Sun</v>
      </c>
      <c r="AF61" t="str">
        <f>_xlfn.XLOOKUP(N61,Dim_Payment!B:B,Dim_Payment!A:A)</f>
        <v>PAY03</v>
      </c>
      <c r="AG61" t="str">
        <f>_xlfn.XLOOKUP(J61,Dim_Insurance!B:B,Dim_Insurance!A:A)</f>
        <v>INS05</v>
      </c>
    </row>
    <row r="62" spans="1:33">
      <c r="A62" t="s">
        <v>260</v>
      </c>
      <c r="B62" t="s">
        <v>261</v>
      </c>
      <c r="C62" t="s">
        <v>40</v>
      </c>
      <c r="D62" s="5">
        <v>29440</v>
      </c>
      <c r="E62" s="5">
        <v>45623</v>
      </c>
      <c r="F62" s="5">
        <v>45628</v>
      </c>
      <c r="G62" t="s">
        <v>161</v>
      </c>
      <c r="H62" t="s">
        <v>63</v>
      </c>
      <c r="I62" t="s">
        <v>119</v>
      </c>
      <c r="J62" t="s">
        <v>34</v>
      </c>
      <c r="K62" t="s">
        <v>27</v>
      </c>
      <c r="L62" s="6">
        <v>34864.620000000003</v>
      </c>
      <c r="M62">
        <v>29791.61</v>
      </c>
      <c r="N62" t="s">
        <v>4232</v>
      </c>
      <c r="O62">
        <v>5</v>
      </c>
      <c r="P62">
        <v>32</v>
      </c>
      <c r="Q62">
        <v>5</v>
      </c>
      <c r="R62">
        <v>120</v>
      </c>
      <c r="S62">
        <v>158.6</v>
      </c>
      <c r="T62" t="s">
        <v>65</v>
      </c>
      <c r="U62" s="7">
        <f t="shared" si="11"/>
        <v>44</v>
      </c>
      <c r="V62" s="6">
        <f t="shared" si="1"/>
        <v>5073.010000000002</v>
      </c>
      <c r="W62" t="str">
        <f t="shared" si="12"/>
        <v>Middle Age</v>
      </c>
      <c r="X62" t="str">
        <f>_xlfn.XLOOKUP(Table1_1[[#This Row],[Department]],Dim_Department!B:B,Dim_Department!A:A,"Unknown")</f>
        <v>DEP03</v>
      </c>
      <c r="Y62" t="str">
        <f>_xlfn.XLOOKUP(Table1_1[[#This Row],[Doctor]],Dim_Doctor!B:B,Dim_Doctor!A:A,"Unknown")</f>
        <v>D02</v>
      </c>
      <c r="Z62" t="str">
        <f>_xlfn.XLOOKUP(H62,Dim_Diagnosis!B:B,Dim_Diagnosis!A:A)</f>
        <v>D011</v>
      </c>
      <c r="AA62" t="str">
        <f>_xlfn.XLOOKUP(K62,Dim_Ward!B:B,Dim_Ward!A:A)</f>
        <v>W003</v>
      </c>
      <c r="AB62" t="str">
        <f t="shared" si="3"/>
        <v>Q4</v>
      </c>
      <c r="AC62">
        <f t="shared" si="4"/>
        <v>2024</v>
      </c>
      <c r="AD62" t="str">
        <f t="shared" si="5"/>
        <v>Nov</v>
      </c>
      <c r="AE62" t="str">
        <f t="shared" si="6"/>
        <v>Wed</v>
      </c>
      <c r="AF62" t="str">
        <f>_xlfn.XLOOKUP(N62,Dim_Payment!B:B,Dim_Payment!A:A)</f>
        <v>PAY05</v>
      </c>
      <c r="AG62" t="str">
        <f>_xlfn.XLOOKUP(J62,Dim_Insurance!B:B,Dim_Insurance!A:A)</f>
        <v>INS06</v>
      </c>
    </row>
    <row r="63" spans="1:33">
      <c r="A63" t="s">
        <v>262</v>
      </c>
      <c r="B63" t="s">
        <v>202</v>
      </c>
      <c r="C63" t="s">
        <v>133</v>
      </c>
      <c r="D63" s="5">
        <v>29844</v>
      </c>
      <c r="E63" s="5">
        <v>45948</v>
      </c>
      <c r="F63" s="5">
        <v>45958</v>
      </c>
      <c r="G63" t="s">
        <v>161</v>
      </c>
      <c r="H63" t="s">
        <v>134</v>
      </c>
      <c r="I63" t="s">
        <v>33</v>
      </c>
      <c r="J63" t="s">
        <v>80</v>
      </c>
      <c r="K63" t="s">
        <v>161</v>
      </c>
      <c r="L63" s="6">
        <v>55748.24</v>
      </c>
      <c r="M63">
        <v>39837.550000000003</v>
      </c>
      <c r="N63" t="s">
        <v>35</v>
      </c>
      <c r="O63">
        <v>10</v>
      </c>
      <c r="P63">
        <v>77</v>
      </c>
      <c r="Q63">
        <v>4</v>
      </c>
      <c r="R63">
        <v>166</v>
      </c>
      <c r="S63">
        <v>237.6</v>
      </c>
      <c r="T63" t="s">
        <v>4232</v>
      </c>
      <c r="U63" s="7">
        <f t="shared" si="11"/>
        <v>44</v>
      </c>
      <c r="V63" s="6">
        <f t="shared" si="1"/>
        <v>15910.689999999995</v>
      </c>
      <c r="W63" t="str">
        <f t="shared" si="12"/>
        <v>Middle Age</v>
      </c>
      <c r="X63" t="str">
        <f>_xlfn.XLOOKUP(Table1_1[[#This Row],[Department]],Dim_Department!B:B,Dim_Department!A:A,"Unknown")</f>
        <v>DEP03</v>
      </c>
      <c r="Y63" t="str">
        <f>_xlfn.XLOOKUP(Table1_1[[#This Row],[Doctor]],Dim_Doctor!B:B,Dim_Doctor!A:A,"Unknown")</f>
        <v>D04</v>
      </c>
      <c r="Z63" t="str">
        <f>_xlfn.XLOOKUP(H63,Dim_Diagnosis!B:B,Dim_Diagnosis!A:A)</f>
        <v>D002</v>
      </c>
      <c r="AA63" t="str">
        <f>_xlfn.XLOOKUP(K63,Dim_Ward!B:B,Dim_Ward!A:A)</f>
        <v>W004</v>
      </c>
      <c r="AB63" t="str">
        <f t="shared" si="3"/>
        <v>Q4</v>
      </c>
      <c r="AC63">
        <f t="shared" si="4"/>
        <v>2025</v>
      </c>
      <c r="AD63" t="str">
        <f t="shared" si="5"/>
        <v>Oct</v>
      </c>
      <c r="AE63" t="str">
        <f t="shared" si="6"/>
        <v>Sat</v>
      </c>
      <c r="AF63" t="str">
        <f>_xlfn.XLOOKUP(N63,Dim_Payment!B:B,Dim_Payment!A:A)</f>
        <v>PAY03</v>
      </c>
      <c r="AG63" t="str">
        <f>_xlfn.XLOOKUP(J63,Dim_Insurance!B:B,Dim_Insurance!A:A)</f>
        <v>INS01</v>
      </c>
    </row>
    <row r="64" spans="1:33">
      <c r="A64" t="s">
        <v>267</v>
      </c>
      <c r="B64" t="s">
        <v>311</v>
      </c>
      <c r="C64" t="s">
        <v>133</v>
      </c>
      <c r="D64" s="5">
        <v>24881</v>
      </c>
      <c r="E64" s="5">
        <v>45959</v>
      </c>
      <c r="F64" s="5">
        <v>45974</v>
      </c>
      <c r="G64" t="s">
        <v>109</v>
      </c>
      <c r="H64" t="s">
        <v>44</v>
      </c>
      <c r="I64" t="s">
        <v>33</v>
      </c>
      <c r="J64" t="s">
        <v>97</v>
      </c>
      <c r="K64" t="s">
        <v>55</v>
      </c>
      <c r="L64" s="6">
        <v>243833</v>
      </c>
      <c r="M64">
        <v>188083.39</v>
      </c>
      <c r="N64" t="s">
        <v>192</v>
      </c>
      <c r="O64">
        <v>15</v>
      </c>
      <c r="P64">
        <v>91</v>
      </c>
      <c r="Q64">
        <v>4</v>
      </c>
      <c r="R64">
        <v>136</v>
      </c>
      <c r="S64">
        <v>213.4</v>
      </c>
      <c r="T64" t="s">
        <v>47</v>
      </c>
      <c r="U64" s="7">
        <f t="shared" si="11"/>
        <v>57</v>
      </c>
      <c r="V64" s="6">
        <f t="shared" si="1"/>
        <v>55749.609999999986</v>
      </c>
      <c r="W64" t="str">
        <f t="shared" si="12"/>
        <v>Middle Age</v>
      </c>
      <c r="X64" t="str">
        <f>_xlfn.XLOOKUP(Table1_1[[#This Row],[Department]],Dim_Department!B:B,Dim_Department!A:A,"Unknown")</f>
        <v>DEP07</v>
      </c>
      <c r="Y64" t="str">
        <f>_xlfn.XLOOKUP(Table1_1[[#This Row],[Doctor]],Dim_Doctor!B:B,Dim_Doctor!A:A,"Unknown")</f>
        <v>D04</v>
      </c>
      <c r="Z64" t="str">
        <f>_xlfn.XLOOKUP(H64,Dim_Diagnosis!B:B,Dim_Diagnosis!A:A)</f>
        <v>D012</v>
      </c>
      <c r="AA64" t="str">
        <f>_xlfn.XLOOKUP(K64,Dim_Ward!B:B,Dim_Ward!A:A)</f>
        <v>W005</v>
      </c>
      <c r="AB64" t="str">
        <f t="shared" si="3"/>
        <v>Q4</v>
      </c>
      <c r="AC64">
        <f t="shared" si="4"/>
        <v>2025</v>
      </c>
      <c r="AD64" t="str">
        <f t="shared" si="5"/>
        <v>Oct</v>
      </c>
      <c r="AE64" t="str">
        <f t="shared" si="6"/>
        <v>Wed</v>
      </c>
      <c r="AF64" t="str">
        <f>_xlfn.XLOOKUP(N64,Dim_Payment!B:B,Dim_Payment!A:A)</f>
        <v>PAY06</v>
      </c>
      <c r="AG64" t="str">
        <f>_xlfn.XLOOKUP(J64,Dim_Insurance!B:B,Dim_Insurance!A:A)</f>
        <v>INS07</v>
      </c>
    </row>
    <row r="65" spans="1:33">
      <c r="A65" t="s">
        <v>269</v>
      </c>
      <c r="B65" t="s">
        <v>270</v>
      </c>
      <c r="C65" t="s">
        <v>133</v>
      </c>
      <c r="D65" s="5">
        <v>35569</v>
      </c>
      <c r="E65" s="5">
        <v>45615</v>
      </c>
      <c r="F65" s="5">
        <v>45455</v>
      </c>
      <c r="G65" t="s">
        <v>89</v>
      </c>
      <c r="H65" t="s">
        <v>32</v>
      </c>
      <c r="I65" t="s">
        <v>96</v>
      </c>
      <c r="J65" t="s">
        <v>34</v>
      </c>
      <c r="K65" t="s">
        <v>55</v>
      </c>
      <c r="L65" s="6">
        <v>204397.84</v>
      </c>
      <c r="M65">
        <v>163389.89000000001</v>
      </c>
      <c r="N65" t="s">
        <v>35</v>
      </c>
      <c r="O65">
        <v>17</v>
      </c>
      <c r="P65">
        <v>33</v>
      </c>
      <c r="Q65">
        <v>4</v>
      </c>
      <c r="R65">
        <v>164</v>
      </c>
      <c r="S65">
        <v>128.5</v>
      </c>
      <c r="T65" t="s">
        <v>4232</v>
      </c>
      <c r="U65" s="7">
        <f t="shared" si="11"/>
        <v>27</v>
      </c>
      <c r="V65" s="6">
        <f t="shared" si="1"/>
        <v>41007.949999999983</v>
      </c>
      <c r="W65" t="str">
        <f t="shared" si="12"/>
        <v>Adult</v>
      </c>
      <c r="X65" t="str">
        <f>_xlfn.XLOOKUP(Table1_1[[#This Row],[Department]],Dim_Department!B:B,Dim_Department!A:A,"Unknown")</f>
        <v>DEP06</v>
      </c>
      <c r="Y65" t="str">
        <f>_xlfn.XLOOKUP(Table1_1[[#This Row],[Doctor]],Dim_Doctor!B:B,Dim_Doctor!A:A,"Unknown")</f>
        <v>D05</v>
      </c>
      <c r="Z65" t="str">
        <f>_xlfn.XLOOKUP(H65,Dim_Diagnosis!B:B,Dim_Diagnosis!A:A)</f>
        <v>D010</v>
      </c>
      <c r="AA65" t="str">
        <f>_xlfn.XLOOKUP(K65,Dim_Ward!B:B,Dim_Ward!A:A)</f>
        <v>W005</v>
      </c>
      <c r="AB65" t="str">
        <f t="shared" si="3"/>
        <v>Q4</v>
      </c>
      <c r="AC65">
        <f t="shared" si="4"/>
        <v>2024</v>
      </c>
      <c r="AD65" t="str">
        <f t="shared" si="5"/>
        <v>Nov</v>
      </c>
      <c r="AE65" t="str">
        <f t="shared" si="6"/>
        <v>Tue</v>
      </c>
      <c r="AF65" t="str">
        <f>_xlfn.XLOOKUP(N65,Dim_Payment!B:B,Dim_Payment!A:A)</f>
        <v>PAY03</v>
      </c>
      <c r="AG65" t="str">
        <f>_xlfn.XLOOKUP(J65,Dim_Insurance!B:B,Dim_Insurance!A:A)</f>
        <v>INS06</v>
      </c>
    </row>
    <row r="66" spans="1:33">
      <c r="A66" t="s">
        <v>273</v>
      </c>
      <c r="B66" t="s">
        <v>274</v>
      </c>
      <c r="C66" t="s">
        <v>40</v>
      </c>
      <c r="D66" s="5" t="s">
        <v>4232</v>
      </c>
      <c r="E66" s="5">
        <v>45152</v>
      </c>
      <c r="F66" s="5" t="s">
        <v>4232</v>
      </c>
      <c r="G66" t="s">
        <v>105</v>
      </c>
      <c r="H66" t="s">
        <v>134</v>
      </c>
      <c r="I66" t="s">
        <v>53</v>
      </c>
      <c r="J66" t="s">
        <v>34</v>
      </c>
      <c r="K66" t="s">
        <v>27</v>
      </c>
      <c r="L66" s="6">
        <v>173398.81</v>
      </c>
      <c r="M66">
        <v>140109.46</v>
      </c>
      <c r="N66" t="s">
        <v>192</v>
      </c>
      <c r="O66">
        <v>7</v>
      </c>
      <c r="P66">
        <v>161</v>
      </c>
      <c r="Q66">
        <v>4</v>
      </c>
      <c r="R66">
        <v>184</v>
      </c>
      <c r="S66">
        <v>208.2</v>
      </c>
      <c r="T66" t="s">
        <v>4232</v>
      </c>
      <c r="U66" s="7" t="s">
        <v>4232</v>
      </c>
      <c r="V66" s="6">
        <f t="shared" ref="V66:V129" si="13">L66-M66</f>
        <v>33289.350000000006</v>
      </c>
      <c r="W66" t="s">
        <v>4232</v>
      </c>
      <c r="X66" t="str">
        <f>_xlfn.XLOOKUP(Table1_1[[#This Row],[Department]],Dim_Department!B:B,Dim_Department!A:A,"Unknown")</f>
        <v>DEP10</v>
      </c>
      <c r="Y66" t="str">
        <f>_xlfn.XLOOKUP(Table1_1[[#This Row],[Doctor]],Dim_Doctor!B:B,Dim_Doctor!A:A,"Unknown")</f>
        <v>D06</v>
      </c>
      <c r="Z66" t="str">
        <f>_xlfn.XLOOKUP(H66,Dim_Diagnosis!B:B,Dim_Diagnosis!A:A)</f>
        <v>D002</v>
      </c>
      <c r="AA66" t="str">
        <f>_xlfn.XLOOKUP(K66,Dim_Ward!B:B,Dim_Ward!A:A)</f>
        <v>W003</v>
      </c>
      <c r="AB66" t="str">
        <f t="shared" ref="AB66:AB129" si="14">IFERROR("Q" &amp; ROUNDUP(MONTH(E66)/3,0),"Unknown")</f>
        <v>Q3</v>
      </c>
      <c r="AC66">
        <f t="shared" ref="AC66:AC129" si="15">IFERROR(YEAR(E66),"Unknown")</f>
        <v>2023</v>
      </c>
      <c r="AD66" t="str">
        <f t="shared" ref="AD66:AD129" si="16">IFERROR(TEXT(E66,"MMM"),"Unknown")</f>
        <v>Aug</v>
      </c>
      <c r="AE66" t="str">
        <f t="shared" ref="AE66:AE129" si="17">IFERROR(TEXT(E66,"ddd"),"Unknown")</f>
        <v>Mon</v>
      </c>
      <c r="AF66" t="str">
        <f>_xlfn.XLOOKUP(N66,Dim_Payment!B:B,Dim_Payment!A:A)</f>
        <v>PAY06</v>
      </c>
      <c r="AG66" t="str">
        <f>_xlfn.XLOOKUP(J66,Dim_Insurance!B:B,Dim_Insurance!A:A)</f>
        <v>INS06</v>
      </c>
    </row>
    <row r="67" spans="1:33">
      <c r="A67" t="s">
        <v>276</v>
      </c>
      <c r="B67" t="s">
        <v>277</v>
      </c>
      <c r="C67" t="s">
        <v>40</v>
      </c>
      <c r="D67" s="5">
        <v>22745</v>
      </c>
      <c r="E67" s="5">
        <v>45538</v>
      </c>
      <c r="F67" s="5">
        <v>45546</v>
      </c>
      <c r="G67" t="s">
        <v>109</v>
      </c>
      <c r="H67" t="s">
        <v>78</v>
      </c>
      <c r="I67" t="s">
        <v>96</v>
      </c>
      <c r="J67" t="s">
        <v>80</v>
      </c>
      <c r="K67" t="s">
        <v>55</v>
      </c>
      <c r="L67" s="6">
        <v>173334.38</v>
      </c>
      <c r="M67">
        <v>130929.27</v>
      </c>
      <c r="N67" t="s">
        <v>192</v>
      </c>
      <c r="O67">
        <v>8</v>
      </c>
      <c r="P67">
        <v>94</v>
      </c>
      <c r="Q67">
        <v>4</v>
      </c>
      <c r="R67">
        <v>182</v>
      </c>
      <c r="S67">
        <v>122</v>
      </c>
      <c r="T67" t="s">
        <v>37</v>
      </c>
      <c r="U67" s="7">
        <f>DATEDIF(D67,E67,"Y")</f>
        <v>62</v>
      </c>
      <c r="V67" s="6">
        <f t="shared" si="13"/>
        <v>42405.11</v>
      </c>
      <c r="W67" t="str">
        <f>IF(OR(U67="",U67="Unknown"),"",IF(U67&lt;18,"Child",IF(U67&lt;40,"Adult",IF(U67&lt;60,"Middle Age","Senior"))))</f>
        <v>Senior</v>
      </c>
      <c r="X67" t="str">
        <f>_xlfn.XLOOKUP(Table1_1[[#This Row],[Department]],Dim_Department!B:B,Dim_Department!A:A,"Unknown")</f>
        <v>DEP07</v>
      </c>
      <c r="Y67" t="str">
        <f>_xlfn.XLOOKUP(Table1_1[[#This Row],[Doctor]],Dim_Doctor!B:B,Dim_Doctor!A:A,"Unknown")</f>
        <v>D05</v>
      </c>
      <c r="Z67" t="str">
        <f>_xlfn.XLOOKUP(H67,Dim_Diagnosis!B:B,Dim_Diagnosis!A:A)</f>
        <v>D013</v>
      </c>
      <c r="AA67" t="str">
        <f>_xlfn.XLOOKUP(K67,Dim_Ward!B:B,Dim_Ward!A:A)</f>
        <v>W005</v>
      </c>
      <c r="AB67" t="str">
        <f t="shared" si="14"/>
        <v>Q3</v>
      </c>
      <c r="AC67">
        <f t="shared" si="15"/>
        <v>2024</v>
      </c>
      <c r="AD67" t="str">
        <f t="shared" si="16"/>
        <v>Sep</v>
      </c>
      <c r="AE67" t="str">
        <f t="shared" si="17"/>
        <v>Tue</v>
      </c>
      <c r="AF67" t="str">
        <f>_xlfn.XLOOKUP(N67,Dim_Payment!B:B,Dim_Payment!A:A)</f>
        <v>PAY06</v>
      </c>
      <c r="AG67" t="str">
        <f>_xlfn.XLOOKUP(J67,Dim_Insurance!B:B,Dim_Insurance!A:A)</f>
        <v>INS01</v>
      </c>
    </row>
    <row r="68" spans="1:33">
      <c r="A68" t="s">
        <v>279</v>
      </c>
      <c r="B68" t="s">
        <v>280</v>
      </c>
      <c r="C68" t="s">
        <v>133</v>
      </c>
      <c r="D68" s="5">
        <v>37508</v>
      </c>
      <c r="E68" s="5">
        <v>45483</v>
      </c>
      <c r="F68" s="5">
        <v>45488</v>
      </c>
      <c r="G68" t="s">
        <v>161</v>
      </c>
      <c r="H68" t="s">
        <v>118</v>
      </c>
      <c r="I68" t="s">
        <v>45</v>
      </c>
      <c r="J68" t="s">
        <v>80</v>
      </c>
      <c r="K68" t="s">
        <v>120</v>
      </c>
      <c r="L68" s="6">
        <v>15064.44</v>
      </c>
      <c r="M68">
        <v>10408.49</v>
      </c>
      <c r="N68" t="s">
        <v>35</v>
      </c>
      <c r="O68">
        <v>5</v>
      </c>
      <c r="P68">
        <v>64</v>
      </c>
      <c r="Q68">
        <v>1</v>
      </c>
      <c r="R68">
        <v>102</v>
      </c>
      <c r="S68">
        <v>148.5</v>
      </c>
      <c r="T68" t="s">
        <v>4232</v>
      </c>
      <c r="U68" s="7">
        <f>DATEDIF(D68,E68,"Y")</f>
        <v>21</v>
      </c>
      <c r="V68" s="6">
        <f t="shared" si="13"/>
        <v>4655.9500000000007</v>
      </c>
      <c r="W68" t="str">
        <f>IF(OR(U68="",U68="Unknown"),"",IF(U68&lt;18,"Child",IF(U68&lt;40,"Adult",IF(U68&lt;60,"Middle Age","Senior"))))</f>
        <v>Adult</v>
      </c>
      <c r="X68" t="str">
        <f>_xlfn.XLOOKUP(Table1_1[[#This Row],[Department]],Dim_Department!B:B,Dim_Department!A:A,"Unknown")</f>
        <v>DEP03</v>
      </c>
      <c r="Y68" t="str">
        <f>_xlfn.XLOOKUP(Table1_1[[#This Row],[Doctor]],Dim_Doctor!B:B,Dim_Doctor!A:A,"Unknown")</f>
        <v>D03</v>
      </c>
      <c r="Z68" t="str">
        <f>_xlfn.XLOOKUP(H68,Dim_Diagnosis!B:B,Dim_Diagnosis!A:A)</f>
        <v>D001</v>
      </c>
      <c r="AA68" t="str">
        <f>_xlfn.XLOOKUP(K68,Dim_Ward!B:B,Dim_Ward!A:A)</f>
        <v>W001</v>
      </c>
      <c r="AB68" t="str">
        <f t="shared" si="14"/>
        <v>Q3</v>
      </c>
      <c r="AC68">
        <f t="shared" si="15"/>
        <v>2024</v>
      </c>
      <c r="AD68" t="str">
        <f t="shared" si="16"/>
        <v>Jul</v>
      </c>
      <c r="AE68" t="str">
        <f t="shared" si="17"/>
        <v>Wed</v>
      </c>
      <c r="AF68" t="str">
        <f>_xlfn.XLOOKUP(N68,Dim_Payment!B:B,Dim_Payment!A:A)</f>
        <v>PAY03</v>
      </c>
      <c r="AG68" t="str">
        <f>_xlfn.XLOOKUP(J68,Dim_Insurance!B:B,Dim_Insurance!A:A)</f>
        <v>INS01</v>
      </c>
    </row>
    <row r="69" spans="1:33">
      <c r="A69" t="s">
        <v>282</v>
      </c>
      <c r="B69" t="s">
        <v>283</v>
      </c>
      <c r="C69" t="s">
        <v>133</v>
      </c>
      <c r="D69" s="5">
        <v>33263</v>
      </c>
      <c r="E69" s="5">
        <v>45110</v>
      </c>
      <c r="F69" s="5">
        <v>45118</v>
      </c>
      <c r="G69" t="s">
        <v>161</v>
      </c>
      <c r="H69" t="s">
        <v>134</v>
      </c>
      <c r="I69" t="s">
        <v>25</v>
      </c>
      <c r="J69" t="s">
        <v>97</v>
      </c>
      <c r="K69" t="s">
        <v>55</v>
      </c>
      <c r="L69" s="6">
        <v>105926.53</v>
      </c>
      <c r="M69">
        <v>103826.73</v>
      </c>
      <c r="N69" t="s">
        <v>56</v>
      </c>
      <c r="O69">
        <v>8</v>
      </c>
      <c r="P69">
        <v>14</v>
      </c>
      <c r="Q69">
        <v>4</v>
      </c>
      <c r="R69">
        <v>190</v>
      </c>
      <c r="S69">
        <v>164.1</v>
      </c>
      <c r="T69" t="s">
        <v>4232</v>
      </c>
      <c r="U69" s="7">
        <f>DATEDIF(D69,E69,"Y")</f>
        <v>32</v>
      </c>
      <c r="V69" s="6">
        <f t="shared" si="13"/>
        <v>2099.8000000000029</v>
      </c>
      <c r="W69" t="str">
        <f>IF(OR(U69="",U69="Unknown"),"",IF(U69&lt;18,"Child",IF(U69&lt;40,"Adult",IF(U69&lt;60,"Middle Age","Senior"))))</f>
        <v>Adult</v>
      </c>
      <c r="X69" t="str">
        <f>_xlfn.XLOOKUP(Table1_1[[#This Row],[Department]],Dim_Department!B:B,Dim_Department!A:A,"Unknown")</f>
        <v>DEP03</v>
      </c>
      <c r="Y69" t="str">
        <f>_xlfn.XLOOKUP(Table1_1[[#This Row],[Doctor]],Dim_Doctor!B:B,Dim_Doctor!A:A,"Unknown")</f>
        <v>D01</v>
      </c>
      <c r="Z69" t="str">
        <f>_xlfn.XLOOKUP(H69,Dim_Diagnosis!B:B,Dim_Diagnosis!A:A)</f>
        <v>D002</v>
      </c>
      <c r="AA69" t="str">
        <f>_xlfn.XLOOKUP(K69,Dim_Ward!B:B,Dim_Ward!A:A)</f>
        <v>W005</v>
      </c>
      <c r="AB69" t="str">
        <f t="shared" si="14"/>
        <v>Q3</v>
      </c>
      <c r="AC69">
        <f t="shared" si="15"/>
        <v>2023</v>
      </c>
      <c r="AD69" t="str">
        <f t="shared" si="16"/>
        <v>Jul</v>
      </c>
      <c r="AE69" t="str">
        <f t="shared" si="17"/>
        <v>Mon</v>
      </c>
      <c r="AF69" t="str">
        <f>_xlfn.XLOOKUP(N69,Dim_Payment!B:B,Dim_Payment!A:A)</f>
        <v>PAY04</v>
      </c>
      <c r="AG69" t="str">
        <f>_xlfn.XLOOKUP(J69,Dim_Insurance!B:B,Dim_Insurance!A:A)</f>
        <v>INS07</v>
      </c>
    </row>
    <row r="70" spans="1:33">
      <c r="A70" t="s">
        <v>287</v>
      </c>
      <c r="B70" t="s">
        <v>288</v>
      </c>
      <c r="C70" t="s">
        <v>133</v>
      </c>
      <c r="D70" s="5">
        <v>22952</v>
      </c>
      <c r="E70" s="5">
        <v>45259</v>
      </c>
      <c r="F70" s="5">
        <v>45274</v>
      </c>
      <c r="G70" t="s">
        <v>161</v>
      </c>
      <c r="H70" t="s">
        <v>124</v>
      </c>
      <c r="I70" t="s">
        <v>25</v>
      </c>
      <c r="J70" t="s">
        <v>46</v>
      </c>
      <c r="K70" t="s">
        <v>120</v>
      </c>
      <c r="L70" s="6">
        <v>198215</v>
      </c>
      <c r="M70">
        <v>160968.07999999999</v>
      </c>
      <c r="N70" t="s">
        <v>192</v>
      </c>
      <c r="O70">
        <v>15</v>
      </c>
      <c r="P70">
        <v>54</v>
      </c>
      <c r="Q70">
        <v>3</v>
      </c>
      <c r="R70">
        <v>168</v>
      </c>
      <c r="S70">
        <v>232.7</v>
      </c>
      <c r="T70" t="s">
        <v>37</v>
      </c>
      <c r="U70" s="7">
        <f>DATEDIF(D70,E70,"Y")</f>
        <v>61</v>
      </c>
      <c r="V70" s="6">
        <f t="shared" si="13"/>
        <v>37246.920000000013</v>
      </c>
      <c r="W70" t="str">
        <f>IF(OR(U70="",U70="Unknown"),"",IF(U70&lt;18,"Child",IF(U70&lt;40,"Adult",IF(U70&lt;60,"Middle Age","Senior"))))</f>
        <v>Senior</v>
      </c>
      <c r="X70" t="str">
        <f>_xlfn.XLOOKUP(Table1_1[[#This Row],[Department]],Dim_Department!B:B,Dim_Department!A:A,"Unknown")</f>
        <v>DEP03</v>
      </c>
      <c r="Y70" t="str">
        <f>_xlfn.XLOOKUP(Table1_1[[#This Row],[Doctor]],Dim_Doctor!B:B,Dim_Doctor!A:A,"Unknown")</f>
        <v>D01</v>
      </c>
      <c r="Z70" t="str">
        <f>_xlfn.XLOOKUP(H70,Dim_Diagnosis!B:B,Dim_Diagnosis!A:A)</f>
        <v>D007</v>
      </c>
      <c r="AA70" t="str">
        <f>_xlfn.XLOOKUP(K70,Dim_Ward!B:B,Dim_Ward!A:A)</f>
        <v>W001</v>
      </c>
      <c r="AB70" t="str">
        <f t="shared" si="14"/>
        <v>Q4</v>
      </c>
      <c r="AC70">
        <f t="shared" si="15"/>
        <v>2023</v>
      </c>
      <c r="AD70" t="str">
        <f t="shared" si="16"/>
        <v>Nov</v>
      </c>
      <c r="AE70" t="str">
        <f t="shared" si="17"/>
        <v>Wed</v>
      </c>
      <c r="AF70" t="str">
        <f>_xlfn.XLOOKUP(N70,Dim_Payment!B:B,Dim_Payment!A:A)</f>
        <v>PAY06</v>
      </c>
      <c r="AG70" t="str">
        <f>_xlfn.XLOOKUP(J70,Dim_Insurance!B:B,Dim_Insurance!A:A)</f>
        <v>INS02</v>
      </c>
    </row>
    <row r="71" spans="1:33">
      <c r="A71" t="s">
        <v>291</v>
      </c>
      <c r="B71" t="s">
        <v>292</v>
      </c>
      <c r="C71" t="s">
        <v>40</v>
      </c>
      <c r="D71" s="5">
        <v>35339</v>
      </c>
      <c r="E71" s="5" t="s">
        <v>4232</v>
      </c>
      <c r="F71" s="5">
        <v>45474</v>
      </c>
      <c r="G71" t="s">
        <v>152</v>
      </c>
      <c r="H71" t="s">
        <v>113</v>
      </c>
      <c r="I71" t="s">
        <v>33</v>
      </c>
      <c r="J71" t="s">
        <v>34</v>
      </c>
      <c r="K71" t="s">
        <v>27</v>
      </c>
      <c r="L71" s="6">
        <v>78434.570000000007</v>
      </c>
      <c r="M71">
        <v>67495.38</v>
      </c>
      <c r="N71" t="s">
        <v>73</v>
      </c>
      <c r="O71">
        <v>12</v>
      </c>
      <c r="P71">
        <v>234</v>
      </c>
      <c r="Q71">
        <v>5</v>
      </c>
      <c r="R71">
        <v>178</v>
      </c>
      <c r="S71">
        <v>92.3</v>
      </c>
      <c r="T71" t="s">
        <v>65</v>
      </c>
      <c r="U71" s="7" t="s">
        <v>4232</v>
      </c>
      <c r="V71" s="6">
        <f t="shared" si="13"/>
        <v>10939.190000000002</v>
      </c>
      <c r="W71" t="s">
        <v>4232</v>
      </c>
      <c r="X71" t="str">
        <f>_xlfn.XLOOKUP(Table1_1[[#This Row],[Department]],Dim_Department!B:B,Dim_Department!A:A,"Unknown")</f>
        <v>DEP01</v>
      </c>
      <c r="Y71" t="str">
        <f>_xlfn.XLOOKUP(Table1_1[[#This Row],[Doctor]],Dim_Doctor!B:B,Dim_Doctor!A:A,"Unknown")</f>
        <v>D04</v>
      </c>
      <c r="Z71" t="str">
        <f>_xlfn.XLOOKUP(H71,Dim_Diagnosis!B:B,Dim_Diagnosis!A:A)</f>
        <v>D009</v>
      </c>
      <c r="AA71" t="str">
        <f>_xlfn.XLOOKUP(K71,Dim_Ward!B:B,Dim_Ward!A:A)</f>
        <v>W003</v>
      </c>
      <c r="AB71" t="str">
        <f t="shared" si="14"/>
        <v>Unknown</v>
      </c>
      <c r="AC71" t="str">
        <f t="shared" si="15"/>
        <v>Unknown</v>
      </c>
      <c r="AD71" t="str">
        <f t="shared" si="16"/>
        <v>Unknown</v>
      </c>
      <c r="AE71" t="str">
        <f t="shared" si="17"/>
        <v>Unknown</v>
      </c>
      <c r="AF71" t="str">
        <f>_xlfn.XLOOKUP(N71,Dim_Payment!B:B,Dim_Payment!A:A)</f>
        <v>PAY02</v>
      </c>
      <c r="AG71" t="str">
        <f>_xlfn.XLOOKUP(J71,Dim_Insurance!B:B,Dim_Insurance!A:A)</f>
        <v>INS06</v>
      </c>
    </row>
    <row r="72" spans="1:33">
      <c r="A72" t="s">
        <v>294</v>
      </c>
      <c r="B72" t="s">
        <v>295</v>
      </c>
      <c r="C72" t="s">
        <v>133</v>
      </c>
      <c r="D72" s="5">
        <v>34270</v>
      </c>
      <c r="E72" s="5">
        <v>45094</v>
      </c>
      <c r="F72" s="5">
        <v>45111</v>
      </c>
      <c r="G72" t="s">
        <v>161</v>
      </c>
      <c r="H72" t="s">
        <v>63</v>
      </c>
      <c r="I72" t="s">
        <v>33</v>
      </c>
      <c r="J72" t="s">
        <v>4232</v>
      </c>
      <c r="K72" t="s">
        <v>120</v>
      </c>
      <c r="L72" s="6">
        <v>30271.68</v>
      </c>
      <c r="M72">
        <v>26450.78</v>
      </c>
      <c r="N72" t="s">
        <v>4232</v>
      </c>
      <c r="O72">
        <v>17</v>
      </c>
      <c r="P72">
        <v>56</v>
      </c>
      <c r="Q72">
        <v>4</v>
      </c>
      <c r="R72">
        <v>109</v>
      </c>
      <c r="S72">
        <v>101.3</v>
      </c>
      <c r="T72" t="s">
        <v>37</v>
      </c>
      <c r="U72" s="7">
        <f t="shared" ref="U72:U77" si="18">DATEDIF(D72,E72,"Y")</f>
        <v>29</v>
      </c>
      <c r="V72" s="6">
        <f t="shared" si="13"/>
        <v>3820.9000000000015</v>
      </c>
      <c r="W72" t="str">
        <f t="shared" ref="W72:W77" si="19">IF(OR(U72="",U72="Unknown"),"",IF(U72&lt;18,"Child",IF(U72&lt;40,"Adult",IF(U72&lt;60,"Middle Age","Senior"))))</f>
        <v>Adult</v>
      </c>
      <c r="X72" t="str">
        <f>_xlfn.XLOOKUP(Table1_1[[#This Row],[Department]],Dim_Department!B:B,Dim_Department!A:A,"Unknown")</f>
        <v>DEP03</v>
      </c>
      <c r="Y72" t="str">
        <f>_xlfn.XLOOKUP(Table1_1[[#This Row],[Doctor]],Dim_Doctor!B:B,Dim_Doctor!A:A,"Unknown")</f>
        <v>D04</v>
      </c>
      <c r="Z72" t="str">
        <f>_xlfn.XLOOKUP(H72,Dim_Diagnosis!B:B,Dim_Diagnosis!A:A)</f>
        <v>D011</v>
      </c>
      <c r="AA72" t="str">
        <f>_xlfn.XLOOKUP(K72,Dim_Ward!B:B,Dim_Ward!A:A)</f>
        <v>W001</v>
      </c>
      <c r="AB72" t="str">
        <f t="shared" si="14"/>
        <v>Q2</v>
      </c>
      <c r="AC72">
        <f t="shared" si="15"/>
        <v>2023</v>
      </c>
      <c r="AD72" t="str">
        <f t="shared" si="16"/>
        <v>Jun</v>
      </c>
      <c r="AE72" t="str">
        <f t="shared" si="17"/>
        <v>Sat</v>
      </c>
      <c r="AF72" t="str">
        <f>_xlfn.XLOOKUP(N72,Dim_Payment!B:B,Dim_Payment!A:A)</f>
        <v>PAY05</v>
      </c>
      <c r="AG72" t="str">
        <f>_xlfn.XLOOKUP(J72,Dim_Insurance!B:B,Dim_Insurance!A:A)</f>
        <v>INS08</v>
      </c>
    </row>
    <row r="73" spans="1:33">
      <c r="A73" t="s">
        <v>297</v>
      </c>
      <c r="B73" t="s">
        <v>298</v>
      </c>
      <c r="C73" t="s">
        <v>133</v>
      </c>
      <c r="D73" s="5">
        <v>35077</v>
      </c>
      <c r="E73" s="5">
        <v>45448</v>
      </c>
      <c r="F73" s="5">
        <v>45449</v>
      </c>
      <c r="G73" t="s">
        <v>117</v>
      </c>
      <c r="H73" t="s">
        <v>52</v>
      </c>
      <c r="I73" t="s">
        <v>25</v>
      </c>
      <c r="J73" t="s">
        <v>34</v>
      </c>
      <c r="K73" t="s">
        <v>110</v>
      </c>
      <c r="L73" s="6">
        <v>87770.89</v>
      </c>
      <c r="M73">
        <v>75689.14</v>
      </c>
      <c r="N73" t="s">
        <v>192</v>
      </c>
      <c r="O73">
        <v>1</v>
      </c>
      <c r="P73">
        <v>20</v>
      </c>
      <c r="Q73">
        <v>2</v>
      </c>
      <c r="R73">
        <v>150</v>
      </c>
      <c r="S73">
        <v>76</v>
      </c>
      <c r="T73" t="s">
        <v>37</v>
      </c>
      <c r="U73" s="7">
        <f t="shared" si="18"/>
        <v>28</v>
      </c>
      <c r="V73" s="6">
        <f t="shared" si="13"/>
        <v>12081.75</v>
      </c>
      <c r="W73" t="str">
        <f t="shared" si="19"/>
        <v>Adult</v>
      </c>
      <c r="X73" t="str">
        <f>_xlfn.XLOOKUP(Table1_1[[#This Row],[Department]],Dim_Department!B:B,Dim_Department!A:A,"Unknown")</f>
        <v>DEP04</v>
      </c>
      <c r="Y73" t="str">
        <f>_xlfn.XLOOKUP(Table1_1[[#This Row],[Doctor]],Dim_Doctor!B:B,Dim_Doctor!A:A,"Unknown")</f>
        <v>D01</v>
      </c>
      <c r="Z73" t="str">
        <f>_xlfn.XLOOKUP(H73,Dim_Diagnosis!B:B,Dim_Diagnosis!A:A)</f>
        <v>D004</v>
      </c>
      <c r="AA73" t="str">
        <f>_xlfn.XLOOKUP(K73,Dim_Ward!B:B,Dim_Ward!A:A)</f>
        <v>W002</v>
      </c>
      <c r="AB73" t="str">
        <f t="shared" si="14"/>
        <v>Q2</v>
      </c>
      <c r="AC73">
        <f t="shared" si="15"/>
        <v>2024</v>
      </c>
      <c r="AD73" t="str">
        <f t="shared" si="16"/>
        <v>Jun</v>
      </c>
      <c r="AE73" t="str">
        <f t="shared" si="17"/>
        <v>Wed</v>
      </c>
      <c r="AF73" t="str">
        <f>_xlfn.XLOOKUP(N73,Dim_Payment!B:B,Dim_Payment!A:A)</f>
        <v>PAY06</v>
      </c>
      <c r="AG73" t="str">
        <f>_xlfn.XLOOKUP(J73,Dim_Insurance!B:B,Dim_Insurance!A:A)</f>
        <v>INS06</v>
      </c>
    </row>
    <row r="74" spans="1:33">
      <c r="A74" t="s">
        <v>300</v>
      </c>
      <c r="B74" t="s">
        <v>301</v>
      </c>
      <c r="C74" t="s">
        <v>40</v>
      </c>
      <c r="D74" s="5">
        <v>20897</v>
      </c>
      <c r="E74" s="5">
        <v>45731</v>
      </c>
      <c r="F74" s="5">
        <v>45748</v>
      </c>
      <c r="G74" t="s">
        <v>94</v>
      </c>
      <c r="H74" t="s">
        <v>63</v>
      </c>
      <c r="I74" t="s">
        <v>25</v>
      </c>
      <c r="J74" t="s">
        <v>179</v>
      </c>
      <c r="K74" t="s">
        <v>55</v>
      </c>
      <c r="L74" s="6">
        <v>244676.44</v>
      </c>
      <c r="M74">
        <v>209674.85</v>
      </c>
      <c r="N74" t="s">
        <v>91</v>
      </c>
      <c r="O74">
        <v>17</v>
      </c>
      <c r="P74">
        <v>144</v>
      </c>
      <c r="Q74">
        <v>4</v>
      </c>
      <c r="R74">
        <v>158</v>
      </c>
      <c r="S74">
        <v>142.1</v>
      </c>
      <c r="T74" t="s">
        <v>47</v>
      </c>
      <c r="U74" s="7">
        <f t="shared" si="18"/>
        <v>67</v>
      </c>
      <c r="V74" s="6">
        <f t="shared" si="13"/>
        <v>35001.589999999997</v>
      </c>
      <c r="W74" t="str">
        <f t="shared" si="19"/>
        <v>Senior</v>
      </c>
      <c r="X74" t="str">
        <f>_xlfn.XLOOKUP(Table1_1[[#This Row],[Department]],Dim_Department!B:B,Dim_Department!A:A,"Unknown")</f>
        <v>DEP05</v>
      </c>
      <c r="Y74" t="str">
        <f>_xlfn.XLOOKUP(Table1_1[[#This Row],[Doctor]],Dim_Doctor!B:B,Dim_Doctor!A:A,"Unknown")</f>
        <v>D01</v>
      </c>
      <c r="Z74" t="str">
        <f>_xlfn.XLOOKUP(H74,Dim_Diagnosis!B:B,Dim_Diagnosis!A:A)</f>
        <v>D011</v>
      </c>
      <c r="AA74" t="str">
        <f>_xlfn.XLOOKUP(K74,Dim_Ward!B:B,Dim_Ward!A:A)</f>
        <v>W005</v>
      </c>
      <c r="AB74" t="str">
        <f t="shared" si="14"/>
        <v>Q1</v>
      </c>
      <c r="AC74">
        <f t="shared" si="15"/>
        <v>2025</v>
      </c>
      <c r="AD74" t="str">
        <f t="shared" si="16"/>
        <v>Mar</v>
      </c>
      <c r="AE74" t="str">
        <f t="shared" si="17"/>
        <v>Sat</v>
      </c>
      <c r="AF74" t="str">
        <f>_xlfn.XLOOKUP(N74,Dim_Payment!B:B,Dim_Payment!A:A)</f>
        <v>PAY01</v>
      </c>
      <c r="AG74" t="str">
        <f>_xlfn.XLOOKUP(J74,Dim_Insurance!B:B,Dim_Insurance!A:A)</f>
        <v>INS03</v>
      </c>
    </row>
    <row r="75" spans="1:33">
      <c r="A75" t="s">
        <v>303</v>
      </c>
      <c r="B75" t="s">
        <v>304</v>
      </c>
      <c r="C75" t="s">
        <v>40</v>
      </c>
      <c r="D75" s="5">
        <v>19775</v>
      </c>
      <c r="E75" s="5">
        <v>44995</v>
      </c>
      <c r="F75" s="5">
        <v>45010</v>
      </c>
      <c r="G75" t="s">
        <v>161</v>
      </c>
      <c r="H75" t="s">
        <v>78</v>
      </c>
      <c r="I75" t="s">
        <v>25</v>
      </c>
      <c r="J75" t="s">
        <v>80</v>
      </c>
      <c r="K75" t="s">
        <v>161</v>
      </c>
      <c r="L75" s="6">
        <v>185783.92</v>
      </c>
      <c r="M75">
        <v>146788.69</v>
      </c>
      <c r="N75" t="s">
        <v>192</v>
      </c>
      <c r="O75">
        <v>15</v>
      </c>
      <c r="P75">
        <v>143</v>
      </c>
      <c r="Q75">
        <v>4</v>
      </c>
      <c r="R75">
        <v>186</v>
      </c>
      <c r="S75">
        <v>234.1</v>
      </c>
      <c r="T75" t="s">
        <v>37</v>
      </c>
      <c r="U75" s="7">
        <f t="shared" si="18"/>
        <v>69</v>
      </c>
      <c r="V75" s="6">
        <f t="shared" si="13"/>
        <v>38995.23000000001</v>
      </c>
      <c r="W75" t="str">
        <f t="shared" si="19"/>
        <v>Senior</v>
      </c>
      <c r="X75" t="str">
        <f>_xlfn.XLOOKUP(Table1_1[[#This Row],[Department]],Dim_Department!B:B,Dim_Department!A:A,"Unknown")</f>
        <v>DEP03</v>
      </c>
      <c r="Y75" t="str">
        <f>_xlfn.XLOOKUP(Table1_1[[#This Row],[Doctor]],Dim_Doctor!B:B,Dim_Doctor!A:A,"Unknown")</f>
        <v>D01</v>
      </c>
      <c r="Z75" t="str">
        <f>_xlfn.XLOOKUP(H75,Dim_Diagnosis!B:B,Dim_Diagnosis!A:A)</f>
        <v>D013</v>
      </c>
      <c r="AA75" t="str">
        <f>_xlfn.XLOOKUP(K75,Dim_Ward!B:B,Dim_Ward!A:A)</f>
        <v>W004</v>
      </c>
      <c r="AB75" t="str">
        <f t="shared" si="14"/>
        <v>Q1</v>
      </c>
      <c r="AC75">
        <f t="shared" si="15"/>
        <v>2023</v>
      </c>
      <c r="AD75" t="str">
        <f t="shared" si="16"/>
        <v>Mar</v>
      </c>
      <c r="AE75" t="str">
        <f t="shared" si="17"/>
        <v>Fri</v>
      </c>
      <c r="AF75" t="str">
        <f>_xlfn.XLOOKUP(N75,Dim_Payment!B:B,Dim_Payment!A:A)</f>
        <v>PAY06</v>
      </c>
      <c r="AG75" t="str">
        <f>_xlfn.XLOOKUP(J75,Dim_Insurance!B:B,Dim_Insurance!A:A)</f>
        <v>INS01</v>
      </c>
    </row>
    <row r="76" spans="1:33">
      <c r="A76" t="s">
        <v>306</v>
      </c>
      <c r="B76" t="s">
        <v>76</v>
      </c>
      <c r="C76" t="s">
        <v>40</v>
      </c>
      <c r="D76" s="5">
        <v>25325</v>
      </c>
      <c r="E76" s="5">
        <v>45285</v>
      </c>
      <c r="F76" s="5">
        <v>45299</v>
      </c>
      <c r="G76" t="s">
        <v>152</v>
      </c>
      <c r="H76" t="s">
        <v>63</v>
      </c>
      <c r="I76" t="s">
        <v>79</v>
      </c>
      <c r="J76" t="s">
        <v>4232</v>
      </c>
      <c r="K76" t="s">
        <v>27</v>
      </c>
      <c r="L76" s="6">
        <v>81386.78</v>
      </c>
      <c r="M76">
        <v>63591.88</v>
      </c>
      <c r="N76" t="s">
        <v>91</v>
      </c>
      <c r="O76">
        <v>14</v>
      </c>
      <c r="P76">
        <v>81</v>
      </c>
      <c r="Q76">
        <v>4</v>
      </c>
      <c r="R76">
        <v>113</v>
      </c>
      <c r="S76">
        <v>213.3</v>
      </c>
      <c r="T76" t="s">
        <v>37</v>
      </c>
      <c r="U76" s="7">
        <f t="shared" si="18"/>
        <v>54</v>
      </c>
      <c r="V76" s="6">
        <f t="shared" si="13"/>
        <v>17794.900000000001</v>
      </c>
      <c r="W76" t="str">
        <f t="shared" si="19"/>
        <v>Middle Age</v>
      </c>
      <c r="X76" t="str">
        <f>_xlfn.XLOOKUP(Table1_1[[#This Row],[Department]],Dim_Department!B:B,Dim_Department!A:A,"Unknown")</f>
        <v>DEP01</v>
      </c>
      <c r="Y76" t="str">
        <f>_xlfn.XLOOKUP(Table1_1[[#This Row],[Doctor]],Dim_Doctor!B:B,Dim_Doctor!A:A,"Unknown")</f>
        <v>D07</v>
      </c>
      <c r="Z76" t="str">
        <f>_xlfn.XLOOKUP(H76,Dim_Diagnosis!B:B,Dim_Diagnosis!A:A)</f>
        <v>D011</v>
      </c>
      <c r="AA76" t="str">
        <f>_xlfn.XLOOKUP(K76,Dim_Ward!B:B,Dim_Ward!A:A)</f>
        <v>W003</v>
      </c>
      <c r="AB76" t="str">
        <f t="shared" si="14"/>
        <v>Q4</v>
      </c>
      <c r="AC76">
        <f t="shared" si="15"/>
        <v>2023</v>
      </c>
      <c r="AD76" t="str">
        <f t="shared" si="16"/>
        <v>Dec</v>
      </c>
      <c r="AE76" t="str">
        <f t="shared" si="17"/>
        <v>Mon</v>
      </c>
      <c r="AF76" t="str">
        <f>_xlfn.XLOOKUP(N76,Dim_Payment!B:B,Dim_Payment!A:A)</f>
        <v>PAY01</v>
      </c>
      <c r="AG76" t="str">
        <f>_xlfn.XLOOKUP(J76,Dim_Insurance!B:B,Dim_Insurance!A:A)</f>
        <v>INS08</v>
      </c>
    </row>
    <row r="77" spans="1:33">
      <c r="A77" t="s">
        <v>310</v>
      </c>
      <c r="B77" t="s">
        <v>311</v>
      </c>
      <c r="C77" t="s">
        <v>133</v>
      </c>
      <c r="D77" s="5">
        <v>40053</v>
      </c>
      <c r="E77" s="5">
        <v>45686</v>
      </c>
      <c r="F77" s="5">
        <v>45689</v>
      </c>
      <c r="G77" t="s">
        <v>43</v>
      </c>
      <c r="H77" t="s">
        <v>86</v>
      </c>
      <c r="I77" t="s">
        <v>25</v>
      </c>
      <c r="J77" t="s">
        <v>71</v>
      </c>
      <c r="K77" t="s">
        <v>55</v>
      </c>
      <c r="L77" s="6">
        <v>95849.07</v>
      </c>
      <c r="M77">
        <v>75988.08</v>
      </c>
      <c r="N77" t="s">
        <v>91</v>
      </c>
      <c r="O77">
        <v>3</v>
      </c>
      <c r="P77">
        <v>228</v>
      </c>
      <c r="Q77">
        <v>2</v>
      </c>
      <c r="R77">
        <v>114</v>
      </c>
      <c r="S77">
        <v>222.9</v>
      </c>
      <c r="T77" t="s">
        <v>37</v>
      </c>
      <c r="U77" s="7">
        <f t="shared" si="18"/>
        <v>15</v>
      </c>
      <c r="V77" s="6">
        <f t="shared" si="13"/>
        <v>19860.990000000005</v>
      </c>
      <c r="W77" t="str">
        <f t="shared" si="19"/>
        <v>Child</v>
      </c>
      <c r="X77" t="str">
        <f>_xlfn.XLOOKUP(Table1_1[[#This Row],[Department]],Dim_Department!B:B,Dim_Department!A:A,"Unknown")</f>
        <v>DEP08</v>
      </c>
      <c r="Y77" t="str">
        <f>_xlfn.XLOOKUP(Table1_1[[#This Row],[Doctor]],Dim_Doctor!B:B,Dim_Doctor!A:A,"Unknown")</f>
        <v>D01</v>
      </c>
      <c r="Z77" t="str">
        <f>_xlfn.XLOOKUP(H77,Dim_Diagnosis!B:B,Dim_Diagnosis!A:A)</f>
        <v>D005</v>
      </c>
      <c r="AA77" t="str">
        <f>_xlfn.XLOOKUP(K77,Dim_Ward!B:B,Dim_Ward!A:A)</f>
        <v>W005</v>
      </c>
      <c r="AB77" t="str">
        <f t="shared" si="14"/>
        <v>Q1</v>
      </c>
      <c r="AC77">
        <f t="shared" si="15"/>
        <v>2025</v>
      </c>
      <c r="AD77" t="str">
        <f t="shared" si="16"/>
        <v>Jan</v>
      </c>
      <c r="AE77" t="str">
        <f t="shared" si="17"/>
        <v>Wed</v>
      </c>
      <c r="AF77" t="str">
        <f>_xlfn.XLOOKUP(N77,Dim_Payment!B:B,Dim_Payment!A:A)</f>
        <v>PAY01</v>
      </c>
      <c r="AG77" t="str">
        <f>_xlfn.XLOOKUP(J77,Dim_Insurance!B:B,Dim_Insurance!A:A)</f>
        <v>INS04</v>
      </c>
    </row>
    <row r="78" spans="1:33">
      <c r="A78" t="s">
        <v>313</v>
      </c>
      <c r="B78" t="s">
        <v>314</v>
      </c>
      <c r="C78" t="s">
        <v>40</v>
      </c>
      <c r="D78" s="5" t="s">
        <v>4232</v>
      </c>
      <c r="E78" s="5">
        <v>45417</v>
      </c>
      <c r="F78" s="5">
        <v>45435</v>
      </c>
      <c r="G78" t="s">
        <v>109</v>
      </c>
      <c r="H78" t="s">
        <v>134</v>
      </c>
      <c r="I78" t="s">
        <v>33</v>
      </c>
      <c r="J78" t="s">
        <v>4232</v>
      </c>
      <c r="K78" t="s">
        <v>120</v>
      </c>
      <c r="L78" s="6">
        <v>163058.53</v>
      </c>
      <c r="M78">
        <v>126935.93</v>
      </c>
      <c r="N78" t="s">
        <v>4232</v>
      </c>
      <c r="O78">
        <v>18</v>
      </c>
      <c r="P78">
        <v>136</v>
      </c>
      <c r="Q78">
        <v>4</v>
      </c>
      <c r="R78">
        <v>149</v>
      </c>
      <c r="S78">
        <v>88.7</v>
      </c>
      <c r="T78" t="s">
        <v>4232</v>
      </c>
      <c r="U78" s="7" t="s">
        <v>4232</v>
      </c>
      <c r="V78" s="6">
        <f t="shared" si="13"/>
        <v>36122.600000000006</v>
      </c>
      <c r="W78" t="s">
        <v>4232</v>
      </c>
      <c r="X78" t="str">
        <f>_xlfn.XLOOKUP(Table1_1[[#This Row],[Department]],Dim_Department!B:B,Dim_Department!A:A,"Unknown")</f>
        <v>DEP07</v>
      </c>
      <c r="Y78" t="str">
        <f>_xlfn.XLOOKUP(Table1_1[[#This Row],[Doctor]],Dim_Doctor!B:B,Dim_Doctor!A:A,"Unknown")</f>
        <v>D04</v>
      </c>
      <c r="Z78" t="str">
        <f>_xlfn.XLOOKUP(H78,Dim_Diagnosis!B:B,Dim_Diagnosis!A:A)</f>
        <v>D002</v>
      </c>
      <c r="AA78" t="str">
        <f>_xlfn.XLOOKUP(K78,Dim_Ward!B:B,Dim_Ward!A:A)</f>
        <v>W001</v>
      </c>
      <c r="AB78" t="str">
        <f t="shared" si="14"/>
        <v>Q2</v>
      </c>
      <c r="AC78">
        <f t="shared" si="15"/>
        <v>2024</v>
      </c>
      <c r="AD78" t="str">
        <f t="shared" si="16"/>
        <v>May</v>
      </c>
      <c r="AE78" t="str">
        <f t="shared" si="17"/>
        <v>Sun</v>
      </c>
      <c r="AF78" t="str">
        <f>_xlfn.XLOOKUP(N78,Dim_Payment!B:B,Dim_Payment!A:A)</f>
        <v>PAY05</v>
      </c>
      <c r="AG78" t="str">
        <f>_xlfn.XLOOKUP(J78,Dim_Insurance!B:B,Dim_Insurance!A:A)</f>
        <v>INS08</v>
      </c>
    </row>
    <row r="79" spans="1:33">
      <c r="A79" t="s">
        <v>317</v>
      </c>
      <c r="B79" t="s">
        <v>251</v>
      </c>
      <c r="C79" t="s">
        <v>40</v>
      </c>
      <c r="D79" s="5">
        <v>22805</v>
      </c>
      <c r="E79" s="5" t="s">
        <v>4232</v>
      </c>
      <c r="F79" s="5">
        <v>45712</v>
      </c>
      <c r="G79" t="s">
        <v>152</v>
      </c>
      <c r="H79" t="s">
        <v>113</v>
      </c>
      <c r="I79" t="s">
        <v>119</v>
      </c>
      <c r="J79" t="s">
        <v>71</v>
      </c>
      <c r="K79" t="s">
        <v>110</v>
      </c>
      <c r="L79" s="6">
        <v>191431.75</v>
      </c>
      <c r="M79">
        <v>180032.92</v>
      </c>
      <c r="N79" t="s">
        <v>192</v>
      </c>
      <c r="O79">
        <v>8</v>
      </c>
      <c r="P79">
        <v>121</v>
      </c>
      <c r="Q79">
        <v>4</v>
      </c>
      <c r="R79">
        <v>148</v>
      </c>
      <c r="S79">
        <v>102</v>
      </c>
      <c r="T79" t="s">
        <v>65</v>
      </c>
      <c r="U79" s="7" t="s">
        <v>4232</v>
      </c>
      <c r="V79" s="6">
        <f t="shared" si="13"/>
        <v>11398.829999999987</v>
      </c>
      <c r="W79" t="s">
        <v>4232</v>
      </c>
      <c r="X79" t="str">
        <f>_xlfn.XLOOKUP(Table1_1[[#This Row],[Department]],Dim_Department!B:B,Dim_Department!A:A,"Unknown")</f>
        <v>DEP01</v>
      </c>
      <c r="Y79" t="str">
        <f>_xlfn.XLOOKUP(Table1_1[[#This Row],[Doctor]],Dim_Doctor!B:B,Dim_Doctor!A:A,"Unknown")</f>
        <v>D02</v>
      </c>
      <c r="Z79" t="str">
        <f>_xlfn.XLOOKUP(H79,Dim_Diagnosis!B:B,Dim_Diagnosis!A:A)</f>
        <v>D009</v>
      </c>
      <c r="AA79" t="str">
        <f>_xlfn.XLOOKUP(K79,Dim_Ward!B:B,Dim_Ward!A:A)</f>
        <v>W002</v>
      </c>
      <c r="AB79" t="str">
        <f t="shared" si="14"/>
        <v>Unknown</v>
      </c>
      <c r="AC79" t="str">
        <f t="shared" si="15"/>
        <v>Unknown</v>
      </c>
      <c r="AD79" t="str">
        <f t="shared" si="16"/>
        <v>Unknown</v>
      </c>
      <c r="AE79" t="str">
        <f t="shared" si="17"/>
        <v>Unknown</v>
      </c>
      <c r="AF79" t="str">
        <f>_xlfn.XLOOKUP(N79,Dim_Payment!B:B,Dim_Payment!A:A)</f>
        <v>PAY06</v>
      </c>
      <c r="AG79" t="str">
        <f>_xlfn.XLOOKUP(J79,Dim_Insurance!B:B,Dim_Insurance!A:A)</f>
        <v>INS04</v>
      </c>
    </row>
    <row r="80" spans="1:33">
      <c r="A80" t="s">
        <v>320</v>
      </c>
      <c r="B80" t="s">
        <v>321</v>
      </c>
      <c r="C80" t="s">
        <v>133</v>
      </c>
      <c r="D80" s="5">
        <v>27846</v>
      </c>
      <c r="E80" s="5">
        <v>45400</v>
      </c>
      <c r="F80" s="5">
        <v>45403</v>
      </c>
      <c r="G80" t="s">
        <v>152</v>
      </c>
      <c r="H80" t="s">
        <v>86</v>
      </c>
      <c r="I80" t="s">
        <v>33</v>
      </c>
      <c r="J80" t="s">
        <v>46</v>
      </c>
      <c r="K80" t="s">
        <v>55</v>
      </c>
      <c r="L80" s="6">
        <v>17461.400000000001</v>
      </c>
      <c r="M80">
        <v>13358.36</v>
      </c>
      <c r="N80" t="s">
        <v>192</v>
      </c>
      <c r="O80">
        <v>3</v>
      </c>
      <c r="P80">
        <v>162</v>
      </c>
      <c r="Q80">
        <v>4</v>
      </c>
      <c r="R80">
        <v>174</v>
      </c>
      <c r="S80">
        <v>162.69999999999999</v>
      </c>
      <c r="T80" t="s">
        <v>37</v>
      </c>
      <c r="U80" s="7">
        <f t="shared" ref="U80:U85" si="20">DATEDIF(D80,E80,"Y")</f>
        <v>48</v>
      </c>
      <c r="V80" s="6">
        <f t="shared" si="13"/>
        <v>4103.0400000000009</v>
      </c>
      <c r="W80" t="str">
        <f t="shared" ref="W80:W85" si="21">IF(OR(U80="",U80="Unknown"),"",IF(U80&lt;18,"Child",IF(U80&lt;40,"Adult",IF(U80&lt;60,"Middle Age","Senior"))))</f>
        <v>Middle Age</v>
      </c>
      <c r="X80" t="str">
        <f>_xlfn.XLOOKUP(Table1_1[[#This Row],[Department]],Dim_Department!B:B,Dim_Department!A:A,"Unknown")</f>
        <v>DEP01</v>
      </c>
      <c r="Y80" t="str">
        <f>_xlfn.XLOOKUP(Table1_1[[#This Row],[Doctor]],Dim_Doctor!B:B,Dim_Doctor!A:A,"Unknown")</f>
        <v>D04</v>
      </c>
      <c r="Z80" t="str">
        <f>_xlfn.XLOOKUP(H80,Dim_Diagnosis!B:B,Dim_Diagnosis!A:A)</f>
        <v>D005</v>
      </c>
      <c r="AA80" t="str">
        <f>_xlfn.XLOOKUP(K80,Dim_Ward!B:B,Dim_Ward!A:A)</f>
        <v>W005</v>
      </c>
      <c r="AB80" t="str">
        <f t="shared" si="14"/>
        <v>Q2</v>
      </c>
      <c r="AC80">
        <f t="shared" si="15"/>
        <v>2024</v>
      </c>
      <c r="AD80" t="str">
        <f t="shared" si="16"/>
        <v>Apr</v>
      </c>
      <c r="AE80" t="str">
        <f t="shared" si="17"/>
        <v>Thu</v>
      </c>
      <c r="AF80" t="str">
        <f>_xlfn.XLOOKUP(N80,Dim_Payment!B:B,Dim_Payment!A:A)</f>
        <v>PAY06</v>
      </c>
      <c r="AG80" t="str">
        <f>_xlfn.XLOOKUP(J80,Dim_Insurance!B:B,Dim_Insurance!A:A)</f>
        <v>INS02</v>
      </c>
    </row>
    <row r="81" spans="1:33">
      <c r="A81" t="s">
        <v>323</v>
      </c>
      <c r="B81" t="s">
        <v>324</v>
      </c>
      <c r="C81" t="s">
        <v>40</v>
      </c>
      <c r="D81" s="5">
        <v>23852</v>
      </c>
      <c r="E81" s="5">
        <v>46005</v>
      </c>
      <c r="F81" s="5">
        <v>46014</v>
      </c>
      <c r="G81" t="s">
        <v>109</v>
      </c>
      <c r="H81" t="s">
        <v>78</v>
      </c>
      <c r="I81" t="s">
        <v>79</v>
      </c>
      <c r="J81" t="s">
        <v>26</v>
      </c>
      <c r="K81" t="s">
        <v>120</v>
      </c>
      <c r="L81" s="6">
        <v>94830.27</v>
      </c>
      <c r="M81">
        <v>75467.289999999994</v>
      </c>
      <c r="N81" t="s">
        <v>35</v>
      </c>
      <c r="O81">
        <v>9</v>
      </c>
      <c r="P81">
        <v>67</v>
      </c>
      <c r="Q81">
        <v>4</v>
      </c>
      <c r="R81">
        <v>128</v>
      </c>
      <c r="S81">
        <v>200</v>
      </c>
      <c r="T81" t="s">
        <v>37</v>
      </c>
      <c r="U81" s="7">
        <f t="shared" si="20"/>
        <v>60</v>
      </c>
      <c r="V81" s="6">
        <f t="shared" si="13"/>
        <v>19362.98000000001</v>
      </c>
      <c r="W81" t="str">
        <f t="shared" si="21"/>
        <v>Senior</v>
      </c>
      <c r="X81" t="str">
        <f>_xlfn.XLOOKUP(Table1_1[[#This Row],[Department]],Dim_Department!B:B,Dim_Department!A:A,"Unknown")</f>
        <v>DEP07</v>
      </c>
      <c r="Y81" t="str">
        <f>_xlfn.XLOOKUP(Table1_1[[#This Row],[Doctor]],Dim_Doctor!B:B,Dim_Doctor!A:A,"Unknown")</f>
        <v>D07</v>
      </c>
      <c r="Z81" t="str">
        <f>_xlfn.XLOOKUP(H81,Dim_Diagnosis!B:B,Dim_Diagnosis!A:A)</f>
        <v>D013</v>
      </c>
      <c r="AA81" t="str">
        <f>_xlfn.XLOOKUP(K81,Dim_Ward!B:B,Dim_Ward!A:A)</f>
        <v>W001</v>
      </c>
      <c r="AB81" t="str">
        <f t="shared" si="14"/>
        <v>Q4</v>
      </c>
      <c r="AC81">
        <f t="shared" si="15"/>
        <v>2025</v>
      </c>
      <c r="AD81" t="str">
        <f t="shared" si="16"/>
        <v>Dec</v>
      </c>
      <c r="AE81" t="str">
        <f t="shared" si="17"/>
        <v>Sun</v>
      </c>
      <c r="AF81" t="str">
        <f>_xlfn.XLOOKUP(N81,Dim_Payment!B:B,Dim_Payment!A:A)</f>
        <v>PAY03</v>
      </c>
      <c r="AG81" t="str">
        <f>_xlfn.XLOOKUP(J81,Dim_Insurance!B:B,Dim_Insurance!A:A)</f>
        <v>INS05</v>
      </c>
    </row>
    <row r="82" spans="1:33">
      <c r="A82" t="s">
        <v>327</v>
      </c>
      <c r="B82" t="s">
        <v>328</v>
      </c>
      <c r="C82" t="s">
        <v>40</v>
      </c>
      <c r="D82" s="5">
        <v>39455</v>
      </c>
      <c r="E82" s="5">
        <v>45359</v>
      </c>
      <c r="F82" s="5">
        <v>45375</v>
      </c>
      <c r="G82" t="s">
        <v>161</v>
      </c>
      <c r="H82" t="s">
        <v>113</v>
      </c>
      <c r="I82" t="s">
        <v>96</v>
      </c>
      <c r="J82" t="s">
        <v>4232</v>
      </c>
      <c r="K82" t="s">
        <v>55</v>
      </c>
      <c r="L82" s="6">
        <v>141968.69</v>
      </c>
      <c r="M82">
        <v>107016.9</v>
      </c>
      <c r="N82" t="s">
        <v>192</v>
      </c>
      <c r="O82">
        <v>16</v>
      </c>
      <c r="P82">
        <v>222</v>
      </c>
      <c r="Q82">
        <v>5</v>
      </c>
      <c r="R82">
        <v>92</v>
      </c>
      <c r="S82">
        <v>252.7</v>
      </c>
      <c r="T82" t="s">
        <v>37</v>
      </c>
      <c r="U82" s="7">
        <f t="shared" si="20"/>
        <v>16</v>
      </c>
      <c r="V82" s="6">
        <f t="shared" si="13"/>
        <v>34951.790000000008</v>
      </c>
      <c r="W82" t="str">
        <f t="shared" si="21"/>
        <v>Child</v>
      </c>
      <c r="X82" t="str">
        <f>_xlfn.XLOOKUP(Table1_1[[#This Row],[Department]],Dim_Department!B:B,Dim_Department!A:A,"Unknown")</f>
        <v>DEP03</v>
      </c>
      <c r="Y82" t="str">
        <f>_xlfn.XLOOKUP(Table1_1[[#This Row],[Doctor]],Dim_Doctor!B:B,Dim_Doctor!A:A,"Unknown")</f>
        <v>D05</v>
      </c>
      <c r="Z82" t="str">
        <f>_xlfn.XLOOKUP(H82,Dim_Diagnosis!B:B,Dim_Diagnosis!A:A)</f>
        <v>D009</v>
      </c>
      <c r="AA82" t="str">
        <f>_xlfn.XLOOKUP(K82,Dim_Ward!B:B,Dim_Ward!A:A)</f>
        <v>W005</v>
      </c>
      <c r="AB82" t="str">
        <f t="shared" si="14"/>
        <v>Q1</v>
      </c>
      <c r="AC82">
        <f t="shared" si="15"/>
        <v>2024</v>
      </c>
      <c r="AD82" t="str">
        <f t="shared" si="16"/>
        <v>Mar</v>
      </c>
      <c r="AE82" t="str">
        <f t="shared" si="17"/>
        <v>Fri</v>
      </c>
      <c r="AF82" t="str">
        <f>_xlfn.XLOOKUP(N82,Dim_Payment!B:B,Dim_Payment!A:A)</f>
        <v>PAY06</v>
      </c>
      <c r="AG82" t="str">
        <f>_xlfn.XLOOKUP(J82,Dim_Insurance!B:B,Dim_Insurance!A:A)</f>
        <v>INS08</v>
      </c>
    </row>
    <row r="83" spans="1:33">
      <c r="A83" t="s">
        <v>331</v>
      </c>
      <c r="B83" t="s">
        <v>332</v>
      </c>
      <c r="C83" t="s">
        <v>40</v>
      </c>
      <c r="D83" s="5">
        <v>19404</v>
      </c>
      <c r="E83" s="5">
        <v>45402</v>
      </c>
      <c r="F83" s="5">
        <v>45405</v>
      </c>
      <c r="G83" t="s">
        <v>94</v>
      </c>
      <c r="H83" t="s">
        <v>118</v>
      </c>
      <c r="I83" t="s">
        <v>79</v>
      </c>
      <c r="J83" t="s">
        <v>46</v>
      </c>
      <c r="K83" t="s">
        <v>110</v>
      </c>
      <c r="L83" s="6">
        <v>9832.35</v>
      </c>
      <c r="M83">
        <v>9193.8799999999992</v>
      </c>
      <c r="N83" t="s">
        <v>192</v>
      </c>
      <c r="O83">
        <v>3</v>
      </c>
      <c r="P83">
        <v>120</v>
      </c>
      <c r="Q83">
        <v>4</v>
      </c>
      <c r="R83">
        <v>119</v>
      </c>
      <c r="S83">
        <v>137.6</v>
      </c>
      <c r="T83" t="s">
        <v>37</v>
      </c>
      <c r="U83" s="7">
        <f t="shared" si="20"/>
        <v>71</v>
      </c>
      <c r="V83" s="6">
        <f t="shared" si="13"/>
        <v>638.47000000000116</v>
      </c>
      <c r="W83" t="str">
        <f t="shared" si="21"/>
        <v>Senior</v>
      </c>
      <c r="X83" t="str">
        <f>_xlfn.XLOOKUP(Table1_1[[#This Row],[Department]],Dim_Department!B:B,Dim_Department!A:A,"Unknown")</f>
        <v>DEP05</v>
      </c>
      <c r="Y83" t="str">
        <f>_xlfn.XLOOKUP(Table1_1[[#This Row],[Doctor]],Dim_Doctor!B:B,Dim_Doctor!A:A,"Unknown")</f>
        <v>D07</v>
      </c>
      <c r="Z83" t="str">
        <f>_xlfn.XLOOKUP(H83,Dim_Diagnosis!B:B,Dim_Diagnosis!A:A)</f>
        <v>D001</v>
      </c>
      <c r="AA83" t="str">
        <f>_xlfn.XLOOKUP(K83,Dim_Ward!B:B,Dim_Ward!A:A)</f>
        <v>W002</v>
      </c>
      <c r="AB83" t="str">
        <f t="shared" si="14"/>
        <v>Q2</v>
      </c>
      <c r="AC83">
        <f t="shared" si="15"/>
        <v>2024</v>
      </c>
      <c r="AD83" t="str">
        <f t="shared" si="16"/>
        <v>Apr</v>
      </c>
      <c r="AE83" t="str">
        <f t="shared" si="17"/>
        <v>Sat</v>
      </c>
      <c r="AF83" t="str">
        <f>_xlfn.XLOOKUP(N83,Dim_Payment!B:B,Dim_Payment!A:A)</f>
        <v>PAY06</v>
      </c>
      <c r="AG83" t="str">
        <f>_xlfn.XLOOKUP(J83,Dim_Insurance!B:B,Dim_Insurance!A:A)</f>
        <v>INS02</v>
      </c>
    </row>
    <row r="84" spans="1:33">
      <c r="A84" t="s">
        <v>333</v>
      </c>
      <c r="B84" t="s">
        <v>334</v>
      </c>
      <c r="C84" t="s">
        <v>40</v>
      </c>
      <c r="D84" s="5">
        <v>25723</v>
      </c>
      <c r="E84" s="5">
        <v>45114</v>
      </c>
      <c r="F84" s="5">
        <v>45115</v>
      </c>
      <c r="G84" t="s">
        <v>77</v>
      </c>
      <c r="H84" t="s">
        <v>63</v>
      </c>
      <c r="I84" t="s">
        <v>96</v>
      </c>
      <c r="J84" t="s">
        <v>26</v>
      </c>
      <c r="K84" t="s">
        <v>120</v>
      </c>
      <c r="L84" s="6">
        <v>123663.9</v>
      </c>
      <c r="M84">
        <v>29270.32</v>
      </c>
      <c r="N84" t="s">
        <v>73</v>
      </c>
      <c r="O84">
        <v>1</v>
      </c>
      <c r="P84">
        <v>147</v>
      </c>
      <c r="Q84">
        <v>4</v>
      </c>
      <c r="R84">
        <v>155</v>
      </c>
      <c r="S84">
        <v>147.5</v>
      </c>
      <c r="T84" t="s">
        <v>37</v>
      </c>
      <c r="U84" s="7">
        <f t="shared" si="20"/>
        <v>53</v>
      </c>
      <c r="V84" s="6">
        <f t="shared" si="13"/>
        <v>94393.579999999987</v>
      </c>
      <c r="W84" t="str">
        <f t="shared" si="21"/>
        <v>Middle Age</v>
      </c>
      <c r="X84" t="str">
        <f>_xlfn.XLOOKUP(Table1_1[[#This Row],[Department]],Dim_Department!B:B,Dim_Department!A:A,"Unknown")</f>
        <v>DEP02</v>
      </c>
      <c r="Y84" t="str">
        <f>_xlfn.XLOOKUP(Table1_1[[#This Row],[Doctor]],Dim_Doctor!B:B,Dim_Doctor!A:A,"Unknown")</f>
        <v>D05</v>
      </c>
      <c r="Z84" t="str">
        <f>_xlfn.XLOOKUP(H84,Dim_Diagnosis!B:B,Dim_Diagnosis!A:A)</f>
        <v>D011</v>
      </c>
      <c r="AA84" t="str">
        <f>_xlfn.XLOOKUP(K84,Dim_Ward!B:B,Dim_Ward!A:A)</f>
        <v>W001</v>
      </c>
      <c r="AB84" t="str">
        <f t="shared" si="14"/>
        <v>Q3</v>
      </c>
      <c r="AC84">
        <f t="shared" si="15"/>
        <v>2023</v>
      </c>
      <c r="AD84" t="str">
        <f t="shared" si="16"/>
        <v>Jul</v>
      </c>
      <c r="AE84" t="str">
        <f t="shared" si="17"/>
        <v>Fri</v>
      </c>
      <c r="AF84" t="str">
        <f>_xlfn.XLOOKUP(N84,Dim_Payment!B:B,Dim_Payment!A:A)</f>
        <v>PAY02</v>
      </c>
      <c r="AG84" t="str">
        <f>_xlfn.XLOOKUP(J84,Dim_Insurance!B:B,Dim_Insurance!A:A)</f>
        <v>INS05</v>
      </c>
    </row>
    <row r="85" spans="1:33">
      <c r="A85" t="s">
        <v>4114</v>
      </c>
      <c r="B85" t="s">
        <v>244</v>
      </c>
      <c r="C85" t="s">
        <v>40</v>
      </c>
      <c r="D85" s="5">
        <v>22233</v>
      </c>
      <c r="E85" s="5">
        <v>45274</v>
      </c>
      <c r="F85" s="5">
        <v>45279</v>
      </c>
      <c r="G85" t="s">
        <v>109</v>
      </c>
      <c r="H85" t="s">
        <v>32</v>
      </c>
      <c r="I85" t="s">
        <v>53</v>
      </c>
      <c r="J85" t="s">
        <v>4232</v>
      </c>
      <c r="K85" t="s">
        <v>27</v>
      </c>
      <c r="L85" s="6">
        <v>43883.83</v>
      </c>
      <c r="M85">
        <v>36262.559999999998</v>
      </c>
      <c r="N85" t="s">
        <v>4232</v>
      </c>
      <c r="O85">
        <v>5</v>
      </c>
      <c r="P85">
        <v>128</v>
      </c>
      <c r="Q85">
        <v>2</v>
      </c>
      <c r="R85">
        <v>136</v>
      </c>
      <c r="S85">
        <v>117.8</v>
      </c>
      <c r="T85" t="s">
        <v>47</v>
      </c>
      <c r="U85" s="7">
        <f t="shared" si="20"/>
        <v>63</v>
      </c>
      <c r="V85" s="6">
        <f t="shared" si="13"/>
        <v>7621.2700000000041</v>
      </c>
      <c r="W85" t="str">
        <f t="shared" si="21"/>
        <v>Senior</v>
      </c>
      <c r="X85" t="str">
        <f>_xlfn.XLOOKUP(Table1_1[[#This Row],[Department]],Dim_Department!B:B,Dim_Department!A:A,"Unknown")</f>
        <v>DEP07</v>
      </c>
      <c r="Y85" t="str">
        <f>_xlfn.XLOOKUP(Table1_1[[#This Row],[Doctor]],Dim_Doctor!B:B,Dim_Doctor!A:A,"Unknown")</f>
        <v>D06</v>
      </c>
      <c r="Z85" t="str">
        <f>_xlfn.XLOOKUP(H85,Dim_Diagnosis!B:B,Dim_Diagnosis!A:A)</f>
        <v>D010</v>
      </c>
      <c r="AA85" t="str">
        <f>_xlfn.XLOOKUP(K85,Dim_Ward!B:B,Dim_Ward!A:A)</f>
        <v>W003</v>
      </c>
      <c r="AB85" t="str">
        <f t="shared" si="14"/>
        <v>Q4</v>
      </c>
      <c r="AC85">
        <f t="shared" si="15"/>
        <v>2023</v>
      </c>
      <c r="AD85" t="str">
        <f t="shared" si="16"/>
        <v>Dec</v>
      </c>
      <c r="AE85" t="str">
        <f t="shared" si="17"/>
        <v>Thu</v>
      </c>
      <c r="AF85" t="str">
        <f>_xlfn.XLOOKUP(N85,Dim_Payment!B:B,Dim_Payment!A:A)</f>
        <v>PAY05</v>
      </c>
      <c r="AG85" t="str">
        <f>_xlfn.XLOOKUP(J85,Dim_Insurance!B:B,Dim_Insurance!A:A)</f>
        <v>INS08</v>
      </c>
    </row>
    <row r="86" spans="1:33">
      <c r="A86" t="s">
        <v>337</v>
      </c>
      <c r="B86" t="s">
        <v>338</v>
      </c>
      <c r="C86" t="s">
        <v>133</v>
      </c>
      <c r="D86" s="5">
        <v>25864</v>
      </c>
      <c r="E86" s="5" t="s">
        <v>4232</v>
      </c>
      <c r="F86" s="5">
        <v>45354</v>
      </c>
      <c r="G86" t="s">
        <v>43</v>
      </c>
      <c r="H86" t="s">
        <v>63</v>
      </c>
      <c r="I86" t="s">
        <v>96</v>
      </c>
      <c r="J86" t="s">
        <v>34</v>
      </c>
      <c r="K86" t="s">
        <v>110</v>
      </c>
      <c r="L86" s="6">
        <v>242021.36</v>
      </c>
      <c r="M86">
        <v>193076.38</v>
      </c>
      <c r="N86" t="s">
        <v>91</v>
      </c>
      <c r="O86">
        <v>16</v>
      </c>
      <c r="P86">
        <v>76</v>
      </c>
      <c r="Q86">
        <v>4</v>
      </c>
      <c r="R86">
        <v>136</v>
      </c>
      <c r="S86">
        <v>91.6</v>
      </c>
      <c r="T86" t="s">
        <v>37</v>
      </c>
      <c r="U86" s="7" t="s">
        <v>4232</v>
      </c>
      <c r="V86" s="6">
        <f t="shared" si="13"/>
        <v>48944.979999999981</v>
      </c>
      <c r="W86" t="s">
        <v>4232</v>
      </c>
      <c r="X86" t="str">
        <f>_xlfn.XLOOKUP(Table1_1[[#This Row],[Department]],Dim_Department!B:B,Dim_Department!A:A,"Unknown")</f>
        <v>DEP08</v>
      </c>
      <c r="Y86" t="str">
        <f>_xlfn.XLOOKUP(Table1_1[[#This Row],[Doctor]],Dim_Doctor!B:B,Dim_Doctor!A:A,"Unknown")</f>
        <v>D05</v>
      </c>
      <c r="Z86" t="str">
        <f>_xlfn.XLOOKUP(H86,Dim_Diagnosis!B:B,Dim_Diagnosis!A:A)</f>
        <v>D011</v>
      </c>
      <c r="AA86" t="str">
        <f>_xlfn.XLOOKUP(K86,Dim_Ward!B:B,Dim_Ward!A:A)</f>
        <v>W002</v>
      </c>
      <c r="AB86" t="str">
        <f t="shared" si="14"/>
        <v>Unknown</v>
      </c>
      <c r="AC86" t="str">
        <f t="shared" si="15"/>
        <v>Unknown</v>
      </c>
      <c r="AD86" t="str">
        <f t="shared" si="16"/>
        <v>Unknown</v>
      </c>
      <c r="AE86" t="str">
        <f t="shared" si="17"/>
        <v>Unknown</v>
      </c>
      <c r="AF86" t="str">
        <f>_xlfn.XLOOKUP(N86,Dim_Payment!B:B,Dim_Payment!A:A)</f>
        <v>PAY01</v>
      </c>
      <c r="AG86" t="str">
        <f>_xlfn.XLOOKUP(J86,Dim_Insurance!B:B,Dim_Insurance!A:A)</f>
        <v>INS06</v>
      </c>
    </row>
    <row r="87" spans="1:33">
      <c r="A87" t="s">
        <v>341</v>
      </c>
      <c r="B87" t="s">
        <v>342</v>
      </c>
      <c r="C87" t="s">
        <v>40</v>
      </c>
      <c r="D87" s="5">
        <v>21499</v>
      </c>
      <c r="E87" s="5">
        <v>45422</v>
      </c>
      <c r="F87" s="5">
        <v>45431</v>
      </c>
      <c r="G87" t="s">
        <v>161</v>
      </c>
      <c r="H87" t="s">
        <v>134</v>
      </c>
      <c r="I87" t="s">
        <v>79</v>
      </c>
      <c r="J87" t="s">
        <v>26</v>
      </c>
      <c r="K87" t="s">
        <v>55</v>
      </c>
      <c r="L87" s="6">
        <v>113644.01</v>
      </c>
      <c r="M87">
        <v>86300.51</v>
      </c>
      <c r="N87" t="s">
        <v>192</v>
      </c>
      <c r="O87">
        <v>9</v>
      </c>
      <c r="P87">
        <v>107</v>
      </c>
      <c r="Q87">
        <v>4</v>
      </c>
      <c r="R87">
        <v>154</v>
      </c>
      <c r="S87">
        <v>245.5</v>
      </c>
      <c r="T87" t="s">
        <v>4232</v>
      </c>
      <c r="U87" s="7">
        <f t="shared" ref="U87:U92" si="22">DATEDIF(D87,E87,"Y")</f>
        <v>65</v>
      </c>
      <c r="V87" s="6">
        <f t="shared" si="13"/>
        <v>27343.5</v>
      </c>
      <c r="W87" t="str">
        <f t="shared" ref="W87:W92" si="23">IF(OR(U87="",U87="Unknown"),"",IF(U87&lt;18,"Child",IF(U87&lt;40,"Adult",IF(U87&lt;60,"Middle Age","Senior"))))</f>
        <v>Senior</v>
      </c>
      <c r="X87" t="str">
        <f>_xlfn.XLOOKUP(Table1_1[[#This Row],[Department]],Dim_Department!B:B,Dim_Department!A:A,"Unknown")</f>
        <v>DEP03</v>
      </c>
      <c r="Y87" t="str">
        <f>_xlfn.XLOOKUP(Table1_1[[#This Row],[Doctor]],Dim_Doctor!B:B,Dim_Doctor!A:A,"Unknown")</f>
        <v>D07</v>
      </c>
      <c r="Z87" t="str">
        <f>_xlfn.XLOOKUP(H87,Dim_Diagnosis!B:B,Dim_Diagnosis!A:A)</f>
        <v>D002</v>
      </c>
      <c r="AA87" t="str">
        <f>_xlfn.XLOOKUP(K87,Dim_Ward!B:B,Dim_Ward!A:A)</f>
        <v>W005</v>
      </c>
      <c r="AB87" t="str">
        <f t="shared" si="14"/>
        <v>Q2</v>
      </c>
      <c r="AC87">
        <f t="shared" si="15"/>
        <v>2024</v>
      </c>
      <c r="AD87" t="str">
        <f t="shared" si="16"/>
        <v>May</v>
      </c>
      <c r="AE87" t="str">
        <f t="shared" si="17"/>
        <v>Fri</v>
      </c>
      <c r="AF87" t="str">
        <f>_xlfn.XLOOKUP(N87,Dim_Payment!B:B,Dim_Payment!A:A)</f>
        <v>PAY06</v>
      </c>
      <c r="AG87" t="str">
        <f>_xlfn.XLOOKUP(J87,Dim_Insurance!B:B,Dim_Insurance!A:A)</f>
        <v>INS05</v>
      </c>
    </row>
    <row r="88" spans="1:33">
      <c r="A88" t="s">
        <v>344</v>
      </c>
      <c r="B88" t="s">
        <v>345</v>
      </c>
      <c r="C88" t="s">
        <v>133</v>
      </c>
      <c r="D88" s="5">
        <v>33563</v>
      </c>
      <c r="E88" s="5">
        <v>45745</v>
      </c>
      <c r="F88" s="5">
        <v>45756</v>
      </c>
      <c r="G88" t="s">
        <v>43</v>
      </c>
      <c r="H88" t="s">
        <v>52</v>
      </c>
      <c r="I88" t="s">
        <v>25</v>
      </c>
      <c r="J88" t="s">
        <v>26</v>
      </c>
      <c r="K88" t="s">
        <v>120</v>
      </c>
      <c r="L88" s="6">
        <v>66537.75</v>
      </c>
      <c r="M88">
        <v>55336.14</v>
      </c>
      <c r="N88" t="s">
        <v>192</v>
      </c>
      <c r="O88">
        <v>11</v>
      </c>
      <c r="P88">
        <v>147</v>
      </c>
      <c r="Q88">
        <v>4</v>
      </c>
      <c r="R88">
        <v>147</v>
      </c>
      <c r="S88">
        <v>141.1</v>
      </c>
      <c r="T88" t="s">
        <v>37</v>
      </c>
      <c r="U88" s="7">
        <f t="shared" si="22"/>
        <v>33</v>
      </c>
      <c r="V88" s="6">
        <f t="shared" si="13"/>
        <v>11201.61</v>
      </c>
      <c r="W88" t="str">
        <f t="shared" si="23"/>
        <v>Adult</v>
      </c>
      <c r="X88" t="str">
        <f>_xlfn.XLOOKUP(Table1_1[[#This Row],[Department]],Dim_Department!B:B,Dim_Department!A:A,"Unknown")</f>
        <v>DEP08</v>
      </c>
      <c r="Y88" t="str">
        <f>_xlfn.XLOOKUP(Table1_1[[#This Row],[Doctor]],Dim_Doctor!B:B,Dim_Doctor!A:A,"Unknown")</f>
        <v>D01</v>
      </c>
      <c r="Z88" t="str">
        <f>_xlfn.XLOOKUP(H88,Dim_Diagnosis!B:B,Dim_Diagnosis!A:A)</f>
        <v>D004</v>
      </c>
      <c r="AA88" t="str">
        <f>_xlfn.XLOOKUP(K88,Dim_Ward!B:B,Dim_Ward!A:A)</f>
        <v>W001</v>
      </c>
      <c r="AB88" t="str">
        <f t="shared" si="14"/>
        <v>Q1</v>
      </c>
      <c r="AC88">
        <f t="shared" si="15"/>
        <v>2025</v>
      </c>
      <c r="AD88" t="str">
        <f t="shared" si="16"/>
        <v>Mar</v>
      </c>
      <c r="AE88" t="str">
        <f t="shared" si="17"/>
        <v>Sat</v>
      </c>
      <c r="AF88" t="str">
        <f>_xlfn.XLOOKUP(N88,Dim_Payment!B:B,Dim_Payment!A:A)</f>
        <v>PAY06</v>
      </c>
      <c r="AG88" t="str">
        <f>_xlfn.XLOOKUP(J88,Dim_Insurance!B:B,Dim_Insurance!A:A)</f>
        <v>INS05</v>
      </c>
    </row>
    <row r="89" spans="1:33">
      <c r="A89" t="s">
        <v>349</v>
      </c>
      <c r="B89" t="s">
        <v>350</v>
      </c>
      <c r="C89" t="s">
        <v>133</v>
      </c>
      <c r="D89" s="5">
        <v>26515</v>
      </c>
      <c r="E89" s="5">
        <v>45824</v>
      </c>
      <c r="F89" s="5">
        <v>45839</v>
      </c>
      <c r="G89" t="s">
        <v>109</v>
      </c>
      <c r="H89" t="s">
        <v>24</v>
      </c>
      <c r="I89" t="s">
        <v>33</v>
      </c>
      <c r="J89" t="s">
        <v>179</v>
      </c>
      <c r="K89" t="s">
        <v>120</v>
      </c>
      <c r="L89" s="6">
        <v>212672.05</v>
      </c>
      <c r="M89">
        <v>132470.76</v>
      </c>
      <c r="N89" t="s">
        <v>192</v>
      </c>
      <c r="O89">
        <v>15</v>
      </c>
      <c r="P89">
        <v>209</v>
      </c>
      <c r="Q89">
        <v>3</v>
      </c>
      <c r="R89">
        <v>184</v>
      </c>
      <c r="S89">
        <v>163.5</v>
      </c>
      <c r="T89" t="s">
        <v>47</v>
      </c>
      <c r="U89" s="7">
        <f t="shared" si="22"/>
        <v>52</v>
      </c>
      <c r="V89" s="6">
        <f t="shared" si="13"/>
        <v>80201.289999999979</v>
      </c>
      <c r="W89" t="str">
        <f t="shared" si="23"/>
        <v>Middle Age</v>
      </c>
      <c r="X89" t="str">
        <f>_xlfn.XLOOKUP(Table1_1[[#This Row],[Department]],Dim_Department!B:B,Dim_Department!A:A,"Unknown")</f>
        <v>DEP07</v>
      </c>
      <c r="Y89" t="str">
        <f>_xlfn.XLOOKUP(Table1_1[[#This Row],[Doctor]],Dim_Doctor!B:B,Dim_Doctor!A:A,"Unknown")</f>
        <v>D04</v>
      </c>
      <c r="Z89" t="str">
        <f>_xlfn.XLOOKUP(H89,Dim_Diagnosis!B:B,Dim_Diagnosis!A:A)</f>
        <v>D008</v>
      </c>
      <c r="AA89" t="str">
        <f>_xlfn.XLOOKUP(K89,Dim_Ward!B:B,Dim_Ward!A:A)</f>
        <v>W001</v>
      </c>
      <c r="AB89" t="str">
        <f t="shared" si="14"/>
        <v>Q2</v>
      </c>
      <c r="AC89">
        <f t="shared" si="15"/>
        <v>2025</v>
      </c>
      <c r="AD89" t="str">
        <f t="shared" si="16"/>
        <v>Jun</v>
      </c>
      <c r="AE89" t="str">
        <f t="shared" si="17"/>
        <v>Mon</v>
      </c>
      <c r="AF89" t="str">
        <f>_xlfn.XLOOKUP(N89,Dim_Payment!B:B,Dim_Payment!A:A)</f>
        <v>PAY06</v>
      </c>
      <c r="AG89" t="str">
        <f>_xlfn.XLOOKUP(J89,Dim_Insurance!B:B,Dim_Insurance!A:A)</f>
        <v>INS03</v>
      </c>
    </row>
    <row r="90" spans="1:33">
      <c r="A90" t="s">
        <v>353</v>
      </c>
      <c r="B90" t="s">
        <v>354</v>
      </c>
      <c r="C90" t="s">
        <v>40</v>
      </c>
      <c r="D90" s="5">
        <v>28307</v>
      </c>
      <c r="E90" s="5">
        <v>45366</v>
      </c>
      <c r="F90" s="5">
        <v>45373</v>
      </c>
      <c r="G90" t="s">
        <v>161</v>
      </c>
      <c r="H90" t="s">
        <v>78</v>
      </c>
      <c r="I90" t="s">
        <v>33</v>
      </c>
      <c r="J90" t="s">
        <v>4232</v>
      </c>
      <c r="K90" t="s">
        <v>120</v>
      </c>
      <c r="L90" s="6">
        <v>27683.63</v>
      </c>
      <c r="M90">
        <v>18838.13</v>
      </c>
      <c r="N90" t="s">
        <v>4232</v>
      </c>
      <c r="O90">
        <v>7</v>
      </c>
      <c r="P90">
        <v>88</v>
      </c>
      <c r="Q90">
        <v>4</v>
      </c>
      <c r="R90">
        <v>148</v>
      </c>
      <c r="S90">
        <v>91.7</v>
      </c>
      <c r="T90" t="s">
        <v>4232</v>
      </c>
      <c r="U90" s="7">
        <f t="shared" si="22"/>
        <v>46</v>
      </c>
      <c r="V90" s="6">
        <f t="shared" si="13"/>
        <v>8845.5</v>
      </c>
      <c r="W90" t="str">
        <f t="shared" si="23"/>
        <v>Middle Age</v>
      </c>
      <c r="X90" t="str">
        <f>_xlfn.XLOOKUP(Table1_1[[#This Row],[Department]],Dim_Department!B:B,Dim_Department!A:A,"Unknown")</f>
        <v>DEP03</v>
      </c>
      <c r="Y90" t="str">
        <f>_xlfn.XLOOKUP(Table1_1[[#This Row],[Doctor]],Dim_Doctor!B:B,Dim_Doctor!A:A,"Unknown")</f>
        <v>D04</v>
      </c>
      <c r="Z90" t="str">
        <f>_xlfn.XLOOKUP(H90,Dim_Diagnosis!B:B,Dim_Diagnosis!A:A)</f>
        <v>D013</v>
      </c>
      <c r="AA90" t="str">
        <f>_xlfn.XLOOKUP(K90,Dim_Ward!B:B,Dim_Ward!A:A)</f>
        <v>W001</v>
      </c>
      <c r="AB90" t="str">
        <f t="shared" si="14"/>
        <v>Q1</v>
      </c>
      <c r="AC90">
        <f t="shared" si="15"/>
        <v>2024</v>
      </c>
      <c r="AD90" t="str">
        <f t="shared" si="16"/>
        <v>Mar</v>
      </c>
      <c r="AE90" t="str">
        <f t="shared" si="17"/>
        <v>Fri</v>
      </c>
      <c r="AF90" t="str">
        <f>_xlfn.XLOOKUP(N90,Dim_Payment!B:B,Dim_Payment!A:A)</f>
        <v>PAY05</v>
      </c>
      <c r="AG90" t="str">
        <f>_xlfn.XLOOKUP(J90,Dim_Insurance!B:B,Dim_Insurance!A:A)</f>
        <v>INS08</v>
      </c>
    </row>
    <row r="91" spans="1:33">
      <c r="A91" t="s">
        <v>4115</v>
      </c>
      <c r="B91" t="s">
        <v>356</v>
      </c>
      <c r="C91" t="s">
        <v>133</v>
      </c>
      <c r="D91" s="5">
        <v>34039</v>
      </c>
      <c r="E91" s="5">
        <v>45168</v>
      </c>
      <c r="F91" s="5">
        <v>45176</v>
      </c>
      <c r="G91" t="s">
        <v>62</v>
      </c>
      <c r="H91" t="s">
        <v>63</v>
      </c>
      <c r="I91" t="s">
        <v>53</v>
      </c>
      <c r="J91" t="s">
        <v>4232</v>
      </c>
      <c r="K91" t="s">
        <v>110</v>
      </c>
      <c r="L91" s="6">
        <v>98644.66</v>
      </c>
      <c r="M91">
        <v>65818.100000000006</v>
      </c>
      <c r="N91" t="s">
        <v>192</v>
      </c>
      <c r="O91">
        <v>8</v>
      </c>
      <c r="P91">
        <v>121</v>
      </c>
      <c r="Q91">
        <v>4</v>
      </c>
      <c r="R91">
        <v>113</v>
      </c>
      <c r="S91">
        <v>162.5</v>
      </c>
      <c r="T91" t="s">
        <v>37</v>
      </c>
      <c r="U91" s="7">
        <f t="shared" si="22"/>
        <v>30</v>
      </c>
      <c r="V91" s="6">
        <f t="shared" si="13"/>
        <v>32826.559999999998</v>
      </c>
      <c r="W91" t="str">
        <f t="shared" si="23"/>
        <v>Adult</v>
      </c>
      <c r="X91" t="str">
        <f>_xlfn.XLOOKUP(Table1_1[[#This Row],[Department]],Dim_Department!B:B,Dim_Department!A:A,"Unknown")</f>
        <v>DEP09</v>
      </c>
      <c r="Y91" t="str">
        <f>_xlfn.XLOOKUP(Table1_1[[#This Row],[Doctor]],Dim_Doctor!B:B,Dim_Doctor!A:A,"Unknown")</f>
        <v>D06</v>
      </c>
      <c r="Z91" t="str">
        <f>_xlfn.XLOOKUP(H91,Dim_Diagnosis!B:B,Dim_Diagnosis!A:A)</f>
        <v>D011</v>
      </c>
      <c r="AA91" t="str">
        <f>_xlfn.XLOOKUP(K91,Dim_Ward!B:B,Dim_Ward!A:A)</f>
        <v>W002</v>
      </c>
      <c r="AB91" t="str">
        <f t="shared" si="14"/>
        <v>Q3</v>
      </c>
      <c r="AC91">
        <f t="shared" si="15"/>
        <v>2023</v>
      </c>
      <c r="AD91" t="str">
        <f t="shared" si="16"/>
        <v>Aug</v>
      </c>
      <c r="AE91" t="str">
        <f t="shared" si="17"/>
        <v>Wed</v>
      </c>
      <c r="AF91" t="str">
        <f>_xlfn.XLOOKUP(N91,Dim_Payment!B:B,Dim_Payment!A:A)</f>
        <v>PAY06</v>
      </c>
      <c r="AG91" t="str">
        <f>_xlfn.XLOOKUP(J91,Dim_Insurance!B:B,Dim_Insurance!A:A)</f>
        <v>INS08</v>
      </c>
    </row>
    <row r="92" spans="1:33">
      <c r="A92" t="s">
        <v>359</v>
      </c>
      <c r="B92" t="s">
        <v>464</v>
      </c>
      <c r="C92" t="s">
        <v>40</v>
      </c>
      <c r="D92" s="5">
        <v>28080</v>
      </c>
      <c r="E92" s="5">
        <v>45778</v>
      </c>
      <c r="F92" s="5">
        <v>45793</v>
      </c>
      <c r="G92" t="s">
        <v>161</v>
      </c>
      <c r="H92" t="s">
        <v>118</v>
      </c>
      <c r="I92" t="s">
        <v>25</v>
      </c>
      <c r="J92" t="s">
        <v>80</v>
      </c>
      <c r="K92" t="s">
        <v>120</v>
      </c>
      <c r="L92" s="6">
        <v>74792.25</v>
      </c>
      <c r="M92">
        <v>57399.54</v>
      </c>
      <c r="N92" t="s">
        <v>35</v>
      </c>
      <c r="O92">
        <v>15</v>
      </c>
      <c r="P92">
        <v>78</v>
      </c>
      <c r="Q92">
        <v>3</v>
      </c>
      <c r="R92">
        <v>189</v>
      </c>
      <c r="S92">
        <v>156.9</v>
      </c>
      <c r="T92" t="s">
        <v>4232</v>
      </c>
      <c r="U92" s="7">
        <f t="shared" si="22"/>
        <v>48</v>
      </c>
      <c r="V92" s="6">
        <f t="shared" si="13"/>
        <v>17392.71</v>
      </c>
      <c r="W92" t="str">
        <f t="shared" si="23"/>
        <v>Middle Age</v>
      </c>
      <c r="X92" t="str">
        <f>_xlfn.XLOOKUP(Table1_1[[#This Row],[Department]],Dim_Department!B:B,Dim_Department!A:A,"Unknown")</f>
        <v>DEP03</v>
      </c>
      <c r="Y92" t="str">
        <f>_xlfn.XLOOKUP(Table1_1[[#This Row],[Doctor]],Dim_Doctor!B:B,Dim_Doctor!A:A,"Unknown")</f>
        <v>D01</v>
      </c>
      <c r="Z92" t="str">
        <f>_xlfn.XLOOKUP(H92,Dim_Diagnosis!B:B,Dim_Diagnosis!A:A)</f>
        <v>D001</v>
      </c>
      <c r="AA92" t="str">
        <f>_xlfn.XLOOKUP(K92,Dim_Ward!B:B,Dim_Ward!A:A)</f>
        <v>W001</v>
      </c>
      <c r="AB92" t="str">
        <f t="shared" si="14"/>
        <v>Q2</v>
      </c>
      <c r="AC92">
        <f t="shared" si="15"/>
        <v>2025</v>
      </c>
      <c r="AD92" t="str">
        <f t="shared" si="16"/>
        <v>May</v>
      </c>
      <c r="AE92" t="str">
        <f t="shared" si="17"/>
        <v>Thu</v>
      </c>
      <c r="AF92" t="str">
        <f>_xlfn.XLOOKUP(N92,Dim_Payment!B:B,Dim_Payment!A:A)</f>
        <v>PAY03</v>
      </c>
      <c r="AG92" t="str">
        <f>_xlfn.XLOOKUP(J92,Dim_Insurance!B:B,Dim_Insurance!A:A)</f>
        <v>INS01</v>
      </c>
    </row>
    <row r="93" spans="1:33">
      <c r="A93" t="s">
        <v>362</v>
      </c>
      <c r="B93" t="s">
        <v>363</v>
      </c>
      <c r="C93" t="s">
        <v>133</v>
      </c>
      <c r="D93" s="5" t="s">
        <v>4232</v>
      </c>
      <c r="E93" s="5">
        <v>45465</v>
      </c>
      <c r="F93" s="5">
        <v>45477</v>
      </c>
      <c r="G93" t="s">
        <v>161</v>
      </c>
      <c r="H93" t="s">
        <v>32</v>
      </c>
      <c r="I93" t="s">
        <v>33</v>
      </c>
      <c r="J93" t="s">
        <v>80</v>
      </c>
      <c r="K93" t="s">
        <v>55</v>
      </c>
      <c r="L93" s="6">
        <v>54444.85</v>
      </c>
      <c r="M93">
        <v>40557.089999999997</v>
      </c>
      <c r="N93" t="s">
        <v>91</v>
      </c>
      <c r="O93">
        <v>12</v>
      </c>
      <c r="P93">
        <v>94</v>
      </c>
      <c r="Q93">
        <v>4</v>
      </c>
      <c r="R93">
        <v>111</v>
      </c>
      <c r="S93">
        <v>187.1</v>
      </c>
      <c r="T93" t="s">
        <v>47</v>
      </c>
      <c r="U93" s="7" t="s">
        <v>4232</v>
      </c>
      <c r="V93" s="6">
        <f t="shared" si="13"/>
        <v>13887.760000000002</v>
      </c>
      <c r="W93" t="s">
        <v>4232</v>
      </c>
      <c r="X93" t="str">
        <f>_xlfn.XLOOKUP(Table1_1[[#This Row],[Department]],Dim_Department!B:B,Dim_Department!A:A,"Unknown")</f>
        <v>DEP03</v>
      </c>
      <c r="Y93" t="str">
        <f>_xlfn.XLOOKUP(Table1_1[[#This Row],[Doctor]],Dim_Doctor!B:B,Dim_Doctor!A:A,"Unknown")</f>
        <v>D04</v>
      </c>
      <c r="Z93" t="str">
        <f>_xlfn.XLOOKUP(H93,Dim_Diagnosis!B:B,Dim_Diagnosis!A:A)</f>
        <v>D010</v>
      </c>
      <c r="AA93" t="str">
        <f>_xlfn.XLOOKUP(K93,Dim_Ward!B:B,Dim_Ward!A:A)</f>
        <v>W005</v>
      </c>
      <c r="AB93" t="str">
        <f t="shared" si="14"/>
        <v>Q2</v>
      </c>
      <c r="AC93">
        <f t="shared" si="15"/>
        <v>2024</v>
      </c>
      <c r="AD93" t="str">
        <f t="shared" si="16"/>
        <v>Jun</v>
      </c>
      <c r="AE93" t="str">
        <f t="shared" si="17"/>
        <v>Sat</v>
      </c>
      <c r="AF93" t="str">
        <f>_xlfn.XLOOKUP(N93,Dim_Payment!B:B,Dim_Payment!A:A)</f>
        <v>PAY01</v>
      </c>
      <c r="AG93" t="str">
        <f>_xlfn.XLOOKUP(J93,Dim_Insurance!B:B,Dim_Insurance!A:A)</f>
        <v>INS01</v>
      </c>
    </row>
    <row r="94" spans="1:33">
      <c r="A94" t="s">
        <v>367</v>
      </c>
      <c r="B94" t="s">
        <v>368</v>
      </c>
      <c r="C94" t="s">
        <v>133</v>
      </c>
      <c r="D94" s="5">
        <v>39456</v>
      </c>
      <c r="E94" s="5">
        <v>45186</v>
      </c>
      <c r="F94" s="5">
        <v>45191</v>
      </c>
      <c r="G94" t="s">
        <v>161</v>
      </c>
      <c r="H94" t="s">
        <v>63</v>
      </c>
      <c r="I94" t="s">
        <v>45</v>
      </c>
      <c r="J94" t="s">
        <v>34</v>
      </c>
      <c r="K94" t="s">
        <v>55</v>
      </c>
      <c r="L94" s="6">
        <v>123641.03</v>
      </c>
      <c r="M94">
        <v>99005.37</v>
      </c>
      <c r="N94" t="s">
        <v>73</v>
      </c>
      <c r="O94">
        <v>5</v>
      </c>
      <c r="P94">
        <v>121</v>
      </c>
      <c r="Q94">
        <v>4</v>
      </c>
      <c r="R94">
        <v>138</v>
      </c>
      <c r="S94">
        <v>155.9</v>
      </c>
      <c r="T94" t="s">
        <v>4232</v>
      </c>
      <c r="U94" s="7">
        <f t="shared" ref="U94:U121" si="24">DATEDIF(D94,E94,"Y")</f>
        <v>15</v>
      </c>
      <c r="V94" s="6">
        <f t="shared" si="13"/>
        <v>24635.660000000003</v>
      </c>
      <c r="W94" t="str">
        <f t="shared" ref="W94:W121" si="25">IF(OR(U94="",U94="Unknown"),"",IF(U94&lt;18,"Child",IF(U94&lt;40,"Adult",IF(U94&lt;60,"Middle Age","Senior"))))</f>
        <v>Child</v>
      </c>
      <c r="X94" t="str">
        <f>_xlfn.XLOOKUP(Table1_1[[#This Row],[Department]],Dim_Department!B:B,Dim_Department!A:A,"Unknown")</f>
        <v>DEP03</v>
      </c>
      <c r="Y94" t="str">
        <f>_xlfn.XLOOKUP(Table1_1[[#This Row],[Doctor]],Dim_Doctor!B:B,Dim_Doctor!A:A,"Unknown")</f>
        <v>D03</v>
      </c>
      <c r="Z94" t="str">
        <f>_xlfn.XLOOKUP(H94,Dim_Diagnosis!B:B,Dim_Diagnosis!A:A)</f>
        <v>D011</v>
      </c>
      <c r="AA94" t="str">
        <f>_xlfn.XLOOKUP(K94,Dim_Ward!B:B,Dim_Ward!A:A)</f>
        <v>W005</v>
      </c>
      <c r="AB94" t="str">
        <f t="shared" si="14"/>
        <v>Q3</v>
      </c>
      <c r="AC94">
        <f t="shared" si="15"/>
        <v>2023</v>
      </c>
      <c r="AD94" t="str">
        <f t="shared" si="16"/>
        <v>Sep</v>
      </c>
      <c r="AE94" t="str">
        <f t="shared" si="17"/>
        <v>Sun</v>
      </c>
      <c r="AF94" t="str">
        <f>_xlfn.XLOOKUP(N94,Dim_Payment!B:B,Dim_Payment!A:A)</f>
        <v>PAY02</v>
      </c>
      <c r="AG94" t="str">
        <f>_xlfn.XLOOKUP(J94,Dim_Insurance!B:B,Dim_Insurance!A:A)</f>
        <v>INS06</v>
      </c>
    </row>
    <row r="95" spans="1:33">
      <c r="A95" t="s">
        <v>372</v>
      </c>
      <c r="B95" t="s">
        <v>373</v>
      </c>
      <c r="C95" t="s">
        <v>40</v>
      </c>
      <c r="D95" s="5">
        <v>38043</v>
      </c>
      <c r="E95" s="5">
        <v>46021</v>
      </c>
      <c r="F95" s="5">
        <v>46034</v>
      </c>
      <c r="G95" t="s">
        <v>43</v>
      </c>
      <c r="H95" t="s">
        <v>153</v>
      </c>
      <c r="I95" t="s">
        <v>45</v>
      </c>
      <c r="J95" t="s">
        <v>34</v>
      </c>
      <c r="K95" t="s">
        <v>55</v>
      </c>
      <c r="L95" s="6">
        <v>68962.87</v>
      </c>
      <c r="M95">
        <v>55261.78</v>
      </c>
      <c r="N95" t="s">
        <v>35</v>
      </c>
      <c r="O95">
        <v>13</v>
      </c>
      <c r="P95">
        <v>121</v>
      </c>
      <c r="Q95">
        <v>3</v>
      </c>
      <c r="R95">
        <v>162</v>
      </c>
      <c r="S95">
        <v>232</v>
      </c>
      <c r="T95" t="s">
        <v>65</v>
      </c>
      <c r="U95" s="7">
        <f t="shared" si="24"/>
        <v>21</v>
      </c>
      <c r="V95" s="6">
        <f t="shared" si="13"/>
        <v>13701.089999999997</v>
      </c>
      <c r="W95" t="str">
        <f t="shared" si="25"/>
        <v>Adult</v>
      </c>
      <c r="X95" t="str">
        <f>_xlfn.XLOOKUP(Table1_1[[#This Row],[Department]],Dim_Department!B:B,Dim_Department!A:A,"Unknown")</f>
        <v>DEP08</v>
      </c>
      <c r="Y95" t="str">
        <f>_xlfn.XLOOKUP(Table1_1[[#This Row],[Doctor]],Dim_Doctor!B:B,Dim_Doctor!A:A,"Unknown")</f>
        <v>D03</v>
      </c>
      <c r="Z95" t="str">
        <f>_xlfn.XLOOKUP(H95,Dim_Diagnosis!B:B,Dim_Diagnosis!A:A)</f>
        <v>D003</v>
      </c>
      <c r="AA95" t="str">
        <f>_xlfn.XLOOKUP(K95,Dim_Ward!B:B,Dim_Ward!A:A)</f>
        <v>W005</v>
      </c>
      <c r="AB95" t="str">
        <f t="shared" si="14"/>
        <v>Q4</v>
      </c>
      <c r="AC95">
        <f t="shared" si="15"/>
        <v>2025</v>
      </c>
      <c r="AD95" t="str">
        <f t="shared" si="16"/>
        <v>Dec</v>
      </c>
      <c r="AE95" t="str">
        <f t="shared" si="17"/>
        <v>Tue</v>
      </c>
      <c r="AF95" t="str">
        <f>_xlfn.XLOOKUP(N95,Dim_Payment!B:B,Dim_Payment!A:A)</f>
        <v>PAY03</v>
      </c>
      <c r="AG95" t="str">
        <f>_xlfn.XLOOKUP(J95,Dim_Insurance!B:B,Dim_Insurance!A:A)</f>
        <v>INS06</v>
      </c>
    </row>
    <row r="96" spans="1:33">
      <c r="A96" t="s">
        <v>374</v>
      </c>
      <c r="B96" t="s">
        <v>199</v>
      </c>
      <c r="C96" t="s">
        <v>40</v>
      </c>
      <c r="D96" s="5">
        <v>22039</v>
      </c>
      <c r="E96" s="5">
        <v>45665</v>
      </c>
      <c r="F96" s="5">
        <v>45674</v>
      </c>
      <c r="G96" t="s">
        <v>152</v>
      </c>
      <c r="H96" t="s">
        <v>113</v>
      </c>
      <c r="I96" t="s">
        <v>53</v>
      </c>
      <c r="J96" t="s">
        <v>179</v>
      </c>
      <c r="K96" t="s">
        <v>55</v>
      </c>
      <c r="L96" s="6">
        <v>100594.54</v>
      </c>
      <c r="M96">
        <v>98646.34</v>
      </c>
      <c r="N96" t="s">
        <v>73</v>
      </c>
      <c r="O96">
        <v>9</v>
      </c>
      <c r="P96">
        <v>198</v>
      </c>
      <c r="Q96">
        <v>4</v>
      </c>
      <c r="R96">
        <v>144</v>
      </c>
      <c r="S96">
        <v>194.5</v>
      </c>
      <c r="T96" t="s">
        <v>4232</v>
      </c>
      <c r="U96" s="7">
        <f t="shared" si="24"/>
        <v>64</v>
      </c>
      <c r="V96" s="6">
        <f t="shared" si="13"/>
        <v>1948.1999999999971</v>
      </c>
      <c r="W96" t="str">
        <f t="shared" si="25"/>
        <v>Senior</v>
      </c>
      <c r="X96" t="str">
        <f>_xlfn.XLOOKUP(Table1_1[[#This Row],[Department]],Dim_Department!B:B,Dim_Department!A:A,"Unknown")</f>
        <v>DEP01</v>
      </c>
      <c r="Y96" t="str">
        <f>_xlfn.XLOOKUP(Table1_1[[#This Row],[Doctor]],Dim_Doctor!B:B,Dim_Doctor!A:A,"Unknown")</f>
        <v>D06</v>
      </c>
      <c r="Z96" t="str">
        <f>_xlfn.XLOOKUP(H96,Dim_Diagnosis!B:B,Dim_Diagnosis!A:A)</f>
        <v>D009</v>
      </c>
      <c r="AA96" t="str">
        <f>_xlfn.XLOOKUP(K96,Dim_Ward!B:B,Dim_Ward!A:A)</f>
        <v>W005</v>
      </c>
      <c r="AB96" t="str">
        <f t="shared" si="14"/>
        <v>Q1</v>
      </c>
      <c r="AC96">
        <f t="shared" si="15"/>
        <v>2025</v>
      </c>
      <c r="AD96" t="str">
        <f t="shared" si="16"/>
        <v>Jan</v>
      </c>
      <c r="AE96" t="str">
        <f t="shared" si="17"/>
        <v>Wed</v>
      </c>
      <c r="AF96" t="str">
        <f>_xlfn.XLOOKUP(N96,Dim_Payment!B:B,Dim_Payment!A:A)</f>
        <v>PAY02</v>
      </c>
      <c r="AG96" t="str">
        <f>_xlfn.XLOOKUP(J96,Dim_Insurance!B:B,Dim_Insurance!A:A)</f>
        <v>INS03</v>
      </c>
    </row>
    <row r="97" spans="1:33">
      <c r="A97" t="s">
        <v>377</v>
      </c>
      <c r="B97" t="s">
        <v>378</v>
      </c>
      <c r="C97" t="s">
        <v>133</v>
      </c>
      <c r="D97" s="5">
        <v>23561</v>
      </c>
      <c r="E97" s="5">
        <v>45136</v>
      </c>
      <c r="F97" s="5">
        <v>45140</v>
      </c>
      <c r="G97" t="s">
        <v>109</v>
      </c>
      <c r="H97" t="s">
        <v>124</v>
      </c>
      <c r="I97" t="s">
        <v>79</v>
      </c>
      <c r="J97" t="s">
        <v>97</v>
      </c>
      <c r="K97" t="s">
        <v>27</v>
      </c>
      <c r="L97" s="6">
        <v>161290.1</v>
      </c>
      <c r="M97">
        <v>101843.01</v>
      </c>
      <c r="N97" t="s">
        <v>73</v>
      </c>
      <c r="O97">
        <v>4</v>
      </c>
      <c r="P97">
        <v>140</v>
      </c>
      <c r="Q97">
        <v>1</v>
      </c>
      <c r="R97">
        <v>168</v>
      </c>
      <c r="S97">
        <v>193.5</v>
      </c>
      <c r="T97" t="s">
        <v>37</v>
      </c>
      <c r="U97" s="7">
        <f t="shared" si="24"/>
        <v>59</v>
      </c>
      <c r="V97" s="6">
        <f t="shared" si="13"/>
        <v>59447.090000000011</v>
      </c>
      <c r="W97" t="str">
        <f t="shared" si="25"/>
        <v>Middle Age</v>
      </c>
      <c r="X97" t="str">
        <f>_xlfn.XLOOKUP(Table1_1[[#This Row],[Department]],Dim_Department!B:B,Dim_Department!A:A,"Unknown")</f>
        <v>DEP07</v>
      </c>
      <c r="Y97" t="str">
        <f>_xlfn.XLOOKUP(Table1_1[[#This Row],[Doctor]],Dim_Doctor!B:B,Dim_Doctor!A:A,"Unknown")</f>
        <v>D07</v>
      </c>
      <c r="Z97" t="str">
        <f>_xlfn.XLOOKUP(H97,Dim_Diagnosis!B:B,Dim_Diagnosis!A:A)</f>
        <v>D007</v>
      </c>
      <c r="AA97" t="str">
        <f>_xlfn.XLOOKUP(K97,Dim_Ward!B:B,Dim_Ward!A:A)</f>
        <v>W003</v>
      </c>
      <c r="AB97" t="str">
        <f t="shared" si="14"/>
        <v>Q3</v>
      </c>
      <c r="AC97">
        <f t="shared" si="15"/>
        <v>2023</v>
      </c>
      <c r="AD97" t="str">
        <f t="shared" si="16"/>
        <v>Jul</v>
      </c>
      <c r="AE97" t="str">
        <f t="shared" si="17"/>
        <v>Sat</v>
      </c>
      <c r="AF97" t="str">
        <f>_xlfn.XLOOKUP(N97,Dim_Payment!B:B,Dim_Payment!A:A)</f>
        <v>PAY02</v>
      </c>
      <c r="AG97" t="str">
        <f>_xlfn.XLOOKUP(J97,Dim_Insurance!B:B,Dim_Insurance!A:A)</f>
        <v>INS07</v>
      </c>
    </row>
    <row r="98" spans="1:33">
      <c r="A98" t="s">
        <v>381</v>
      </c>
      <c r="B98" t="s">
        <v>253</v>
      </c>
      <c r="C98" t="s">
        <v>133</v>
      </c>
      <c r="D98" s="5">
        <v>25635</v>
      </c>
      <c r="E98" s="5">
        <v>45494</v>
      </c>
      <c r="F98" s="5">
        <v>45497</v>
      </c>
      <c r="G98" t="s">
        <v>117</v>
      </c>
      <c r="H98" t="s">
        <v>118</v>
      </c>
      <c r="I98" t="s">
        <v>96</v>
      </c>
      <c r="J98" t="s">
        <v>179</v>
      </c>
      <c r="K98" t="s">
        <v>161</v>
      </c>
      <c r="L98" s="6">
        <v>212353.3</v>
      </c>
      <c r="M98">
        <v>173776.34</v>
      </c>
      <c r="N98" t="s">
        <v>192</v>
      </c>
      <c r="O98">
        <v>3</v>
      </c>
      <c r="P98">
        <v>57</v>
      </c>
      <c r="Q98">
        <v>4</v>
      </c>
      <c r="R98">
        <v>167</v>
      </c>
      <c r="S98">
        <v>166.8</v>
      </c>
      <c r="T98" t="s">
        <v>4232</v>
      </c>
      <c r="U98" s="7">
        <f t="shared" si="24"/>
        <v>54</v>
      </c>
      <c r="V98" s="6">
        <f t="shared" si="13"/>
        <v>38576.959999999992</v>
      </c>
      <c r="W98" t="str">
        <f t="shared" si="25"/>
        <v>Middle Age</v>
      </c>
      <c r="X98" t="str">
        <f>_xlfn.XLOOKUP(Table1_1[[#This Row],[Department]],Dim_Department!B:B,Dim_Department!A:A,"Unknown")</f>
        <v>DEP04</v>
      </c>
      <c r="Y98" t="str">
        <f>_xlfn.XLOOKUP(Table1_1[[#This Row],[Doctor]],Dim_Doctor!B:B,Dim_Doctor!A:A,"Unknown")</f>
        <v>D05</v>
      </c>
      <c r="Z98" t="str">
        <f>_xlfn.XLOOKUP(H98,Dim_Diagnosis!B:B,Dim_Diagnosis!A:A)</f>
        <v>D001</v>
      </c>
      <c r="AA98" t="str">
        <f>_xlfn.XLOOKUP(K98,Dim_Ward!B:B,Dim_Ward!A:A)</f>
        <v>W004</v>
      </c>
      <c r="AB98" t="str">
        <f t="shared" si="14"/>
        <v>Q3</v>
      </c>
      <c r="AC98">
        <f t="shared" si="15"/>
        <v>2024</v>
      </c>
      <c r="AD98" t="str">
        <f t="shared" si="16"/>
        <v>Jul</v>
      </c>
      <c r="AE98" t="str">
        <f t="shared" si="17"/>
        <v>Sun</v>
      </c>
      <c r="AF98" t="str">
        <f>_xlfn.XLOOKUP(N98,Dim_Payment!B:B,Dim_Payment!A:A)</f>
        <v>PAY06</v>
      </c>
      <c r="AG98" t="str">
        <f>_xlfn.XLOOKUP(J98,Dim_Insurance!B:B,Dim_Insurance!A:A)</f>
        <v>INS03</v>
      </c>
    </row>
    <row r="99" spans="1:33">
      <c r="A99" t="s">
        <v>4116</v>
      </c>
      <c r="B99" t="s">
        <v>383</v>
      </c>
      <c r="C99" t="s">
        <v>133</v>
      </c>
      <c r="D99" s="5">
        <v>21394</v>
      </c>
      <c r="E99" s="5">
        <v>45788</v>
      </c>
      <c r="F99" s="5">
        <v>45800</v>
      </c>
      <c r="G99" t="s">
        <v>62</v>
      </c>
      <c r="H99" t="s">
        <v>78</v>
      </c>
      <c r="I99" t="s">
        <v>33</v>
      </c>
      <c r="J99" t="s">
        <v>26</v>
      </c>
      <c r="K99" t="s">
        <v>55</v>
      </c>
      <c r="L99" s="6">
        <v>6630.63</v>
      </c>
      <c r="M99">
        <v>4668.88</v>
      </c>
      <c r="N99" t="s">
        <v>56</v>
      </c>
      <c r="O99">
        <v>12</v>
      </c>
      <c r="P99">
        <v>60</v>
      </c>
      <c r="Q99">
        <v>1</v>
      </c>
      <c r="R99">
        <v>97</v>
      </c>
      <c r="S99">
        <v>250.2</v>
      </c>
      <c r="T99" t="s">
        <v>37</v>
      </c>
      <c r="U99" s="7">
        <f t="shared" si="24"/>
        <v>66</v>
      </c>
      <c r="V99" s="6">
        <f t="shared" si="13"/>
        <v>1961.75</v>
      </c>
      <c r="W99" t="str">
        <f t="shared" si="25"/>
        <v>Senior</v>
      </c>
      <c r="X99" t="str">
        <f>_xlfn.XLOOKUP(Table1_1[[#This Row],[Department]],Dim_Department!B:B,Dim_Department!A:A,"Unknown")</f>
        <v>DEP09</v>
      </c>
      <c r="Y99" t="str">
        <f>_xlfn.XLOOKUP(Table1_1[[#This Row],[Doctor]],Dim_Doctor!B:B,Dim_Doctor!A:A,"Unknown")</f>
        <v>D04</v>
      </c>
      <c r="Z99" t="str">
        <f>_xlfn.XLOOKUP(H99,Dim_Diagnosis!B:B,Dim_Diagnosis!A:A)</f>
        <v>D013</v>
      </c>
      <c r="AA99" t="str">
        <f>_xlfn.XLOOKUP(K99,Dim_Ward!B:B,Dim_Ward!A:A)</f>
        <v>W005</v>
      </c>
      <c r="AB99" t="str">
        <f t="shared" si="14"/>
        <v>Q2</v>
      </c>
      <c r="AC99">
        <f t="shared" si="15"/>
        <v>2025</v>
      </c>
      <c r="AD99" t="str">
        <f t="shared" si="16"/>
        <v>May</v>
      </c>
      <c r="AE99" t="str">
        <f t="shared" si="17"/>
        <v>Sun</v>
      </c>
      <c r="AF99" t="str">
        <f>_xlfn.XLOOKUP(N99,Dim_Payment!B:B,Dim_Payment!A:A)</f>
        <v>PAY04</v>
      </c>
      <c r="AG99" t="str">
        <f>_xlfn.XLOOKUP(J99,Dim_Insurance!B:B,Dim_Insurance!A:A)</f>
        <v>INS05</v>
      </c>
    </row>
    <row r="100" spans="1:33">
      <c r="A100" t="s">
        <v>384</v>
      </c>
      <c r="B100" t="s">
        <v>385</v>
      </c>
      <c r="C100" t="s">
        <v>40</v>
      </c>
      <c r="D100" s="5">
        <v>27688</v>
      </c>
      <c r="E100" s="5">
        <v>45062</v>
      </c>
      <c r="F100" s="5">
        <v>45072</v>
      </c>
      <c r="G100" t="s">
        <v>161</v>
      </c>
      <c r="H100" t="s">
        <v>52</v>
      </c>
      <c r="I100" t="s">
        <v>45</v>
      </c>
      <c r="J100" t="s">
        <v>4232</v>
      </c>
      <c r="K100" t="s">
        <v>120</v>
      </c>
      <c r="L100" s="6">
        <v>63008.74</v>
      </c>
      <c r="M100">
        <v>43983.64</v>
      </c>
      <c r="N100" t="s">
        <v>192</v>
      </c>
      <c r="O100">
        <v>10</v>
      </c>
      <c r="P100">
        <v>161</v>
      </c>
      <c r="Q100">
        <v>1</v>
      </c>
      <c r="R100">
        <v>129</v>
      </c>
      <c r="S100">
        <v>196.6</v>
      </c>
      <c r="T100" t="s">
        <v>4232</v>
      </c>
      <c r="U100" s="7">
        <f t="shared" si="24"/>
        <v>47</v>
      </c>
      <c r="V100" s="6">
        <f t="shared" si="13"/>
        <v>19025.099999999999</v>
      </c>
      <c r="W100" t="str">
        <f t="shared" si="25"/>
        <v>Middle Age</v>
      </c>
      <c r="X100" t="str">
        <f>_xlfn.XLOOKUP(Table1_1[[#This Row],[Department]],Dim_Department!B:B,Dim_Department!A:A,"Unknown")</f>
        <v>DEP03</v>
      </c>
      <c r="Y100" t="str">
        <f>_xlfn.XLOOKUP(Table1_1[[#This Row],[Doctor]],Dim_Doctor!B:B,Dim_Doctor!A:A,"Unknown")</f>
        <v>D03</v>
      </c>
      <c r="Z100" t="str">
        <f>_xlfn.XLOOKUP(H100,Dim_Diagnosis!B:B,Dim_Diagnosis!A:A)</f>
        <v>D004</v>
      </c>
      <c r="AA100" t="str">
        <f>_xlfn.XLOOKUP(K100,Dim_Ward!B:B,Dim_Ward!A:A)</f>
        <v>W001</v>
      </c>
      <c r="AB100" t="str">
        <f t="shared" si="14"/>
        <v>Q2</v>
      </c>
      <c r="AC100">
        <f t="shared" si="15"/>
        <v>2023</v>
      </c>
      <c r="AD100" t="str">
        <f t="shared" si="16"/>
        <v>May</v>
      </c>
      <c r="AE100" t="str">
        <f t="shared" si="17"/>
        <v>Tue</v>
      </c>
      <c r="AF100" t="str">
        <f>_xlfn.XLOOKUP(N100,Dim_Payment!B:B,Dim_Payment!A:A)</f>
        <v>PAY06</v>
      </c>
      <c r="AG100" t="str">
        <f>_xlfn.XLOOKUP(J100,Dim_Insurance!B:B,Dim_Insurance!A:A)</f>
        <v>INS08</v>
      </c>
    </row>
    <row r="101" spans="1:33">
      <c r="A101" t="s">
        <v>387</v>
      </c>
      <c r="B101" t="s">
        <v>39</v>
      </c>
      <c r="C101" t="s">
        <v>133</v>
      </c>
      <c r="D101" s="5">
        <v>36171</v>
      </c>
      <c r="E101" s="5">
        <v>45806</v>
      </c>
      <c r="F101" s="5">
        <v>45815</v>
      </c>
      <c r="G101" t="s">
        <v>109</v>
      </c>
      <c r="H101" t="s">
        <v>4231</v>
      </c>
      <c r="I101" t="s">
        <v>33</v>
      </c>
      <c r="J101" t="s">
        <v>34</v>
      </c>
      <c r="K101" t="s">
        <v>27</v>
      </c>
      <c r="L101" s="6">
        <v>115161.45</v>
      </c>
      <c r="M101">
        <v>82528.350000000006</v>
      </c>
      <c r="N101" t="s">
        <v>73</v>
      </c>
      <c r="O101">
        <v>9</v>
      </c>
      <c r="P101">
        <v>224</v>
      </c>
      <c r="Q101">
        <v>3</v>
      </c>
      <c r="R101">
        <v>137</v>
      </c>
      <c r="S101">
        <v>99.9</v>
      </c>
      <c r="T101" t="s">
        <v>37</v>
      </c>
      <c r="U101" s="7">
        <f t="shared" si="24"/>
        <v>26</v>
      </c>
      <c r="V101" s="6">
        <f t="shared" si="13"/>
        <v>32633.099999999991</v>
      </c>
      <c r="W101" t="str">
        <f t="shared" si="25"/>
        <v>Adult</v>
      </c>
      <c r="X101" t="str">
        <f>_xlfn.XLOOKUP(Table1_1[[#This Row],[Department]],Dim_Department!B:B,Dim_Department!A:A,"Unknown")</f>
        <v>DEP07</v>
      </c>
      <c r="Y101" t="str">
        <f>_xlfn.XLOOKUP(Table1_1[[#This Row],[Doctor]],Dim_Doctor!B:B,Dim_Doctor!A:A,"Unknown")</f>
        <v>D04</v>
      </c>
      <c r="Z101" t="str">
        <f>_xlfn.XLOOKUP(H101,Dim_Diagnosis!B:B,Dim_Diagnosis!A:A)</f>
        <v>D012</v>
      </c>
      <c r="AA101" t="str">
        <f>_xlfn.XLOOKUP(K101,Dim_Ward!B:B,Dim_Ward!A:A)</f>
        <v>W003</v>
      </c>
      <c r="AB101" t="str">
        <f t="shared" si="14"/>
        <v>Q2</v>
      </c>
      <c r="AC101">
        <f t="shared" si="15"/>
        <v>2025</v>
      </c>
      <c r="AD101" t="str">
        <f t="shared" si="16"/>
        <v>May</v>
      </c>
      <c r="AE101" t="str">
        <f t="shared" si="17"/>
        <v>Thu</v>
      </c>
      <c r="AF101" t="str">
        <f>_xlfn.XLOOKUP(N101,Dim_Payment!B:B,Dim_Payment!A:A)</f>
        <v>PAY02</v>
      </c>
      <c r="AG101" t="str">
        <f>_xlfn.XLOOKUP(J101,Dim_Insurance!B:B,Dim_Insurance!A:A)</f>
        <v>INS06</v>
      </c>
    </row>
    <row r="102" spans="1:33">
      <c r="A102" t="s">
        <v>389</v>
      </c>
      <c r="B102" t="s">
        <v>390</v>
      </c>
      <c r="C102" t="s">
        <v>40</v>
      </c>
      <c r="D102" s="5">
        <v>23536</v>
      </c>
      <c r="E102" s="5">
        <v>45779</v>
      </c>
      <c r="F102" s="5">
        <v>45790</v>
      </c>
      <c r="G102" t="s">
        <v>161</v>
      </c>
      <c r="H102" t="s">
        <v>118</v>
      </c>
      <c r="I102" t="s">
        <v>119</v>
      </c>
      <c r="J102" t="s">
        <v>26</v>
      </c>
      <c r="K102" t="s">
        <v>161</v>
      </c>
      <c r="L102" s="6">
        <v>126755.13</v>
      </c>
      <c r="M102">
        <v>95548.44</v>
      </c>
      <c r="N102" t="s">
        <v>35</v>
      </c>
      <c r="O102">
        <v>11</v>
      </c>
      <c r="P102">
        <v>210</v>
      </c>
      <c r="Q102">
        <v>4</v>
      </c>
      <c r="R102">
        <v>95</v>
      </c>
      <c r="S102">
        <v>251.3</v>
      </c>
      <c r="T102" t="s">
        <v>37</v>
      </c>
      <c r="U102" s="7">
        <f t="shared" si="24"/>
        <v>60</v>
      </c>
      <c r="V102" s="6">
        <f t="shared" si="13"/>
        <v>31206.690000000002</v>
      </c>
      <c r="W102" t="str">
        <f t="shared" si="25"/>
        <v>Senior</v>
      </c>
      <c r="X102" t="str">
        <f>_xlfn.XLOOKUP(Table1_1[[#This Row],[Department]],Dim_Department!B:B,Dim_Department!A:A,"Unknown")</f>
        <v>DEP03</v>
      </c>
      <c r="Y102" t="str">
        <f>_xlfn.XLOOKUP(Table1_1[[#This Row],[Doctor]],Dim_Doctor!B:B,Dim_Doctor!A:A,"Unknown")</f>
        <v>D02</v>
      </c>
      <c r="Z102" t="str">
        <f>_xlfn.XLOOKUP(H102,Dim_Diagnosis!B:B,Dim_Diagnosis!A:A)</f>
        <v>D001</v>
      </c>
      <c r="AA102" t="str">
        <f>_xlfn.XLOOKUP(K102,Dim_Ward!B:B,Dim_Ward!A:A)</f>
        <v>W004</v>
      </c>
      <c r="AB102" t="str">
        <f t="shared" si="14"/>
        <v>Q2</v>
      </c>
      <c r="AC102">
        <f t="shared" si="15"/>
        <v>2025</v>
      </c>
      <c r="AD102" t="str">
        <f t="shared" si="16"/>
        <v>May</v>
      </c>
      <c r="AE102" t="str">
        <f t="shared" si="17"/>
        <v>Fri</v>
      </c>
      <c r="AF102" t="str">
        <f>_xlfn.XLOOKUP(N102,Dim_Payment!B:B,Dim_Payment!A:A)</f>
        <v>PAY03</v>
      </c>
      <c r="AG102" t="str">
        <f>_xlfn.XLOOKUP(J102,Dim_Insurance!B:B,Dim_Insurance!A:A)</f>
        <v>INS05</v>
      </c>
    </row>
    <row r="103" spans="1:33">
      <c r="A103" t="s">
        <v>391</v>
      </c>
      <c r="B103" t="s">
        <v>392</v>
      </c>
      <c r="C103" t="s">
        <v>133</v>
      </c>
      <c r="D103" s="5">
        <v>36274</v>
      </c>
      <c r="E103" s="5">
        <v>45429</v>
      </c>
      <c r="F103" s="5" t="s">
        <v>4232</v>
      </c>
      <c r="G103" t="s">
        <v>43</v>
      </c>
      <c r="H103" t="s">
        <v>24</v>
      </c>
      <c r="I103" t="s">
        <v>45</v>
      </c>
      <c r="J103" t="s">
        <v>4232</v>
      </c>
      <c r="K103" t="s">
        <v>120</v>
      </c>
      <c r="L103" s="6">
        <v>88239.87</v>
      </c>
      <c r="M103">
        <v>72240.72</v>
      </c>
      <c r="N103" t="s">
        <v>56</v>
      </c>
      <c r="O103">
        <v>5</v>
      </c>
      <c r="P103">
        <v>90</v>
      </c>
      <c r="Q103">
        <v>1</v>
      </c>
      <c r="R103">
        <v>187</v>
      </c>
      <c r="S103">
        <v>194.9</v>
      </c>
      <c r="T103" t="s">
        <v>4232</v>
      </c>
      <c r="U103" s="7">
        <f t="shared" si="24"/>
        <v>25</v>
      </c>
      <c r="V103" s="6">
        <f t="shared" si="13"/>
        <v>15999.149999999994</v>
      </c>
      <c r="W103" t="str">
        <f t="shared" si="25"/>
        <v>Adult</v>
      </c>
      <c r="X103" t="str">
        <f>_xlfn.XLOOKUP(Table1_1[[#This Row],[Department]],Dim_Department!B:B,Dim_Department!A:A,"Unknown")</f>
        <v>DEP08</v>
      </c>
      <c r="Y103" t="str">
        <f>_xlfn.XLOOKUP(Table1_1[[#This Row],[Doctor]],Dim_Doctor!B:B,Dim_Doctor!A:A,"Unknown")</f>
        <v>D03</v>
      </c>
      <c r="Z103" t="str">
        <f>_xlfn.XLOOKUP(H103,Dim_Diagnosis!B:B,Dim_Diagnosis!A:A)</f>
        <v>D008</v>
      </c>
      <c r="AA103" t="str">
        <f>_xlfn.XLOOKUP(K103,Dim_Ward!B:B,Dim_Ward!A:A)</f>
        <v>W001</v>
      </c>
      <c r="AB103" t="str">
        <f t="shared" si="14"/>
        <v>Q2</v>
      </c>
      <c r="AC103">
        <f t="shared" si="15"/>
        <v>2024</v>
      </c>
      <c r="AD103" t="str">
        <f t="shared" si="16"/>
        <v>May</v>
      </c>
      <c r="AE103" t="str">
        <f t="shared" si="17"/>
        <v>Fri</v>
      </c>
      <c r="AF103" t="str">
        <f>_xlfn.XLOOKUP(N103,Dim_Payment!B:B,Dim_Payment!A:A)</f>
        <v>PAY04</v>
      </c>
      <c r="AG103" t="str">
        <f>_xlfn.XLOOKUP(J103,Dim_Insurance!B:B,Dim_Insurance!A:A)</f>
        <v>INS08</v>
      </c>
    </row>
    <row r="104" spans="1:33">
      <c r="A104" t="s">
        <v>393</v>
      </c>
      <c r="B104" t="s">
        <v>394</v>
      </c>
      <c r="C104" t="s">
        <v>133</v>
      </c>
      <c r="D104" s="5">
        <v>29192</v>
      </c>
      <c r="E104" s="5">
        <v>45122</v>
      </c>
      <c r="F104" s="5">
        <v>45139</v>
      </c>
      <c r="G104" t="s">
        <v>161</v>
      </c>
      <c r="H104" t="s">
        <v>134</v>
      </c>
      <c r="I104" t="s">
        <v>33</v>
      </c>
      <c r="J104" t="s">
        <v>4232</v>
      </c>
      <c r="K104" t="s">
        <v>120</v>
      </c>
      <c r="L104" s="6">
        <v>143035.63</v>
      </c>
      <c r="M104">
        <v>122123.32</v>
      </c>
      <c r="N104" t="s">
        <v>192</v>
      </c>
      <c r="O104">
        <v>17</v>
      </c>
      <c r="P104">
        <v>38</v>
      </c>
      <c r="Q104">
        <v>4</v>
      </c>
      <c r="R104">
        <v>127</v>
      </c>
      <c r="S104">
        <v>119.6</v>
      </c>
      <c r="T104" t="s">
        <v>65</v>
      </c>
      <c r="U104" s="7">
        <f t="shared" si="24"/>
        <v>43</v>
      </c>
      <c r="V104" s="6">
        <f t="shared" si="13"/>
        <v>20912.309999999998</v>
      </c>
      <c r="W104" t="str">
        <f t="shared" si="25"/>
        <v>Middle Age</v>
      </c>
      <c r="X104" t="str">
        <f>_xlfn.XLOOKUP(Table1_1[[#This Row],[Department]],Dim_Department!B:B,Dim_Department!A:A,"Unknown")</f>
        <v>DEP03</v>
      </c>
      <c r="Y104" t="str">
        <f>_xlfn.XLOOKUP(Table1_1[[#This Row],[Doctor]],Dim_Doctor!B:B,Dim_Doctor!A:A,"Unknown")</f>
        <v>D04</v>
      </c>
      <c r="Z104" t="str">
        <f>_xlfn.XLOOKUP(H104,Dim_Diagnosis!B:B,Dim_Diagnosis!A:A)</f>
        <v>D002</v>
      </c>
      <c r="AA104" t="str">
        <f>_xlfn.XLOOKUP(K104,Dim_Ward!B:B,Dim_Ward!A:A)</f>
        <v>W001</v>
      </c>
      <c r="AB104" t="str">
        <f t="shared" si="14"/>
        <v>Q3</v>
      </c>
      <c r="AC104">
        <f t="shared" si="15"/>
        <v>2023</v>
      </c>
      <c r="AD104" t="str">
        <f t="shared" si="16"/>
        <v>Jul</v>
      </c>
      <c r="AE104" t="str">
        <f t="shared" si="17"/>
        <v>Sat</v>
      </c>
      <c r="AF104" t="str">
        <f>_xlfn.XLOOKUP(N104,Dim_Payment!B:B,Dim_Payment!A:A)</f>
        <v>PAY06</v>
      </c>
      <c r="AG104" t="str">
        <f>_xlfn.XLOOKUP(J104,Dim_Insurance!B:B,Dim_Insurance!A:A)</f>
        <v>INS08</v>
      </c>
    </row>
    <row r="105" spans="1:33">
      <c r="A105" t="s">
        <v>395</v>
      </c>
      <c r="B105" t="s">
        <v>363</v>
      </c>
      <c r="C105" t="s">
        <v>133</v>
      </c>
      <c r="D105" s="5">
        <v>26404</v>
      </c>
      <c r="E105" s="5">
        <v>45558</v>
      </c>
      <c r="F105" s="5">
        <v>45573</v>
      </c>
      <c r="G105" t="s">
        <v>161</v>
      </c>
      <c r="H105" t="s">
        <v>52</v>
      </c>
      <c r="I105" t="s">
        <v>53</v>
      </c>
      <c r="J105" t="s">
        <v>71</v>
      </c>
      <c r="K105" t="s">
        <v>55</v>
      </c>
      <c r="L105" s="6">
        <v>207030.71</v>
      </c>
      <c r="M105">
        <v>155033.32</v>
      </c>
      <c r="N105" t="s">
        <v>73</v>
      </c>
      <c r="O105">
        <v>15</v>
      </c>
      <c r="P105">
        <v>60</v>
      </c>
      <c r="Q105">
        <v>5</v>
      </c>
      <c r="R105">
        <v>108</v>
      </c>
      <c r="S105">
        <v>87.3</v>
      </c>
      <c r="T105" t="s">
        <v>47</v>
      </c>
      <c r="U105" s="7">
        <f t="shared" si="24"/>
        <v>52</v>
      </c>
      <c r="V105" s="6">
        <f t="shared" si="13"/>
        <v>51997.389999999985</v>
      </c>
      <c r="W105" t="str">
        <f t="shared" si="25"/>
        <v>Middle Age</v>
      </c>
      <c r="X105" t="str">
        <f>_xlfn.XLOOKUP(Table1_1[[#This Row],[Department]],Dim_Department!B:B,Dim_Department!A:A,"Unknown")</f>
        <v>DEP03</v>
      </c>
      <c r="Y105" t="str">
        <f>_xlfn.XLOOKUP(Table1_1[[#This Row],[Doctor]],Dim_Doctor!B:B,Dim_Doctor!A:A,"Unknown")</f>
        <v>D06</v>
      </c>
      <c r="Z105" t="str">
        <f>_xlfn.XLOOKUP(H105,Dim_Diagnosis!B:B,Dim_Diagnosis!A:A)</f>
        <v>D004</v>
      </c>
      <c r="AA105" t="str">
        <f>_xlfn.XLOOKUP(K105,Dim_Ward!B:B,Dim_Ward!A:A)</f>
        <v>W005</v>
      </c>
      <c r="AB105" t="str">
        <f t="shared" si="14"/>
        <v>Q3</v>
      </c>
      <c r="AC105">
        <f t="shared" si="15"/>
        <v>2024</v>
      </c>
      <c r="AD105" t="str">
        <f t="shared" si="16"/>
        <v>Sep</v>
      </c>
      <c r="AE105" t="str">
        <f t="shared" si="17"/>
        <v>Mon</v>
      </c>
      <c r="AF105" t="str">
        <f>_xlfn.XLOOKUP(N105,Dim_Payment!B:B,Dim_Payment!A:A)</f>
        <v>PAY02</v>
      </c>
      <c r="AG105" t="str">
        <f>_xlfn.XLOOKUP(J105,Dim_Insurance!B:B,Dim_Insurance!A:A)</f>
        <v>INS04</v>
      </c>
    </row>
    <row r="106" spans="1:33">
      <c r="A106" t="s">
        <v>398</v>
      </c>
      <c r="B106" t="s">
        <v>728</v>
      </c>
      <c r="C106" t="s">
        <v>40</v>
      </c>
      <c r="D106" s="5">
        <v>20822</v>
      </c>
      <c r="E106" s="5">
        <v>45382</v>
      </c>
      <c r="F106" s="5">
        <v>45387</v>
      </c>
      <c r="G106" t="s">
        <v>43</v>
      </c>
      <c r="H106" t="s">
        <v>63</v>
      </c>
      <c r="I106" t="s">
        <v>33</v>
      </c>
      <c r="J106" t="s">
        <v>4232</v>
      </c>
      <c r="K106" t="s">
        <v>120</v>
      </c>
      <c r="L106" s="6">
        <v>147564.39000000001</v>
      </c>
      <c r="M106">
        <v>104260.15</v>
      </c>
      <c r="N106" t="s">
        <v>73</v>
      </c>
      <c r="O106">
        <v>5</v>
      </c>
      <c r="P106">
        <v>21</v>
      </c>
      <c r="Q106">
        <v>4</v>
      </c>
      <c r="R106">
        <v>172</v>
      </c>
      <c r="S106">
        <v>154.30000000000001</v>
      </c>
      <c r="T106" t="s">
        <v>47</v>
      </c>
      <c r="U106" s="7">
        <f t="shared" si="24"/>
        <v>67</v>
      </c>
      <c r="V106" s="6">
        <f t="shared" si="13"/>
        <v>43304.24000000002</v>
      </c>
      <c r="W106" t="str">
        <f t="shared" si="25"/>
        <v>Senior</v>
      </c>
      <c r="X106" t="str">
        <f>_xlfn.XLOOKUP(Table1_1[[#This Row],[Department]],Dim_Department!B:B,Dim_Department!A:A,"Unknown")</f>
        <v>DEP08</v>
      </c>
      <c r="Y106" t="str">
        <f>_xlfn.XLOOKUP(Table1_1[[#This Row],[Doctor]],Dim_Doctor!B:B,Dim_Doctor!A:A,"Unknown")</f>
        <v>D04</v>
      </c>
      <c r="Z106" t="str">
        <f>_xlfn.XLOOKUP(H106,Dim_Diagnosis!B:B,Dim_Diagnosis!A:A)</f>
        <v>D011</v>
      </c>
      <c r="AA106" t="str">
        <f>_xlfn.XLOOKUP(K106,Dim_Ward!B:B,Dim_Ward!A:A)</f>
        <v>W001</v>
      </c>
      <c r="AB106" t="str">
        <f t="shared" si="14"/>
        <v>Q1</v>
      </c>
      <c r="AC106">
        <f t="shared" si="15"/>
        <v>2024</v>
      </c>
      <c r="AD106" t="str">
        <f t="shared" si="16"/>
        <v>Mar</v>
      </c>
      <c r="AE106" t="str">
        <f t="shared" si="17"/>
        <v>Sun</v>
      </c>
      <c r="AF106" t="str">
        <f>_xlfn.XLOOKUP(N106,Dim_Payment!B:B,Dim_Payment!A:A)</f>
        <v>PAY02</v>
      </c>
      <c r="AG106" t="str">
        <f>_xlfn.XLOOKUP(J106,Dim_Insurance!B:B,Dim_Insurance!A:A)</f>
        <v>INS08</v>
      </c>
    </row>
    <row r="107" spans="1:33">
      <c r="A107" t="s">
        <v>402</v>
      </c>
      <c r="B107" t="s">
        <v>403</v>
      </c>
      <c r="C107" t="s">
        <v>40</v>
      </c>
      <c r="D107" s="5">
        <v>24607</v>
      </c>
      <c r="E107" s="5">
        <v>45231</v>
      </c>
      <c r="F107" s="5">
        <v>45233</v>
      </c>
      <c r="G107" t="s">
        <v>117</v>
      </c>
      <c r="H107" t="s">
        <v>86</v>
      </c>
      <c r="I107" t="s">
        <v>96</v>
      </c>
      <c r="J107" t="s">
        <v>34</v>
      </c>
      <c r="K107" t="s">
        <v>55</v>
      </c>
      <c r="L107" s="6">
        <v>104468.07</v>
      </c>
      <c r="M107">
        <v>79326.61</v>
      </c>
      <c r="N107" t="s">
        <v>91</v>
      </c>
      <c r="O107">
        <v>2</v>
      </c>
      <c r="P107">
        <v>27</v>
      </c>
      <c r="Q107">
        <v>5</v>
      </c>
      <c r="R107">
        <v>139</v>
      </c>
      <c r="S107">
        <v>96.1</v>
      </c>
      <c r="T107" t="s">
        <v>47</v>
      </c>
      <c r="U107" s="7">
        <f t="shared" si="24"/>
        <v>56</v>
      </c>
      <c r="V107" s="6">
        <f t="shared" si="13"/>
        <v>25141.460000000006</v>
      </c>
      <c r="W107" t="str">
        <f t="shared" si="25"/>
        <v>Middle Age</v>
      </c>
      <c r="X107" t="str">
        <f>_xlfn.XLOOKUP(Table1_1[[#This Row],[Department]],Dim_Department!B:B,Dim_Department!A:A,"Unknown")</f>
        <v>DEP04</v>
      </c>
      <c r="Y107" t="str">
        <f>_xlfn.XLOOKUP(Table1_1[[#This Row],[Doctor]],Dim_Doctor!B:B,Dim_Doctor!A:A,"Unknown")</f>
        <v>D05</v>
      </c>
      <c r="Z107" t="str">
        <f>_xlfn.XLOOKUP(H107,Dim_Diagnosis!B:B,Dim_Diagnosis!A:A)</f>
        <v>D005</v>
      </c>
      <c r="AA107" t="str">
        <f>_xlfn.XLOOKUP(K107,Dim_Ward!B:B,Dim_Ward!A:A)</f>
        <v>W005</v>
      </c>
      <c r="AB107" t="str">
        <f t="shared" si="14"/>
        <v>Q4</v>
      </c>
      <c r="AC107">
        <f t="shared" si="15"/>
        <v>2023</v>
      </c>
      <c r="AD107" t="str">
        <f t="shared" si="16"/>
        <v>Nov</v>
      </c>
      <c r="AE107" t="str">
        <f t="shared" si="17"/>
        <v>Wed</v>
      </c>
      <c r="AF107" t="str">
        <f>_xlfn.XLOOKUP(N107,Dim_Payment!B:B,Dim_Payment!A:A)</f>
        <v>PAY01</v>
      </c>
      <c r="AG107" t="str">
        <f>_xlfn.XLOOKUP(J107,Dim_Insurance!B:B,Dim_Insurance!A:A)</f>
        <v>INS06</v>
      </c>
    </row>
    <row r="108" spans="1:33">
      <c r="A108" t="s">
        <v>405</v>
      </c>
      <c r="B108" t="s">
        <v>406</v>
      </c>
      <c r="C108" t="s">
        <v>133</v>
      </c>
      <c r="D108" s="5">
        <v>18750</v>
      </c>
      <c r="E108" s="5">
        <v>45893</v>
      </c>
      <c r="F108" s="5">
        <v>45910</v>
      </c>
      <c r="G108" t="s">
        <v>117</v>
      </c>
      <c r="H108" t="s">
        <v>86</v>
      </c>
      <c r="I108" t="s">
        <v>53</v>
      </c>
      <c r="J108" t="s">
        <v>26</v>
      </c>
      <c r="K108" t="s">
        <v>120</v>
      </c>
      <c r="L108" s="6">
        <v>63844.62</v>
      </c>
      <c r="M108">
        <v>49796.13</v>
      </c>
      <c r="N108" t="s">
        <v>192</v>
      </c>
      <c r="O108">
        <v>17</v>
      </c>
      <c r="P108">
        <v>213</v>
      </c>
      <c r="Q108">
        <v>1</v>
      </c>
      <c r="R108">
        <v>187</v>
      </c>
      <c r="S108">
        <v>259.3</v>
      </c>
      <c r="T108" t="s">
        <v>47</v>
      </c>
      <c r="U108" s="7">
        <f t="shared" si="24"/>
        <v>74</v>
      </c>
      <c r="V108" s="6">
        <f t="shared" si="13"/>
        <v>14048.490000000005</v>
      </c>
      <c r="W108" t="str">
        <f t="shared" si="25"/>
        <v>Senior</v>
      </c>
      <c r="X108" t="str">
        <f>_xlfn.XLOOKUP(Table1_1[[#This Row],[Department]],Dim_Department!B:B,Dim_Department!A:A,"Unknown")</f>
        <v>DEP04</v>
      </c>
      <c r="Y108" t="str">
        <f>_xlfn.XLOOKUP(Table1_1[[#This Row],[Doctor]],Dim_Doctor!B:B,Dim_Doctor!A:A,"Unknown")</f>
        <v>D06</v>
      </c>
      <c r="Z108" t="str">
        <f>_xlfn.XLOOKUP(H108,Dim_Diagnosis!B:B,Dim_Diagnosis!A:A)</f>
        <v>D005</v>
      </c>
      <c r="AA108" t="str">
        <f>_xlfn.XLOOKUP(K108,Dim_Ward!B:B,Dim_Ward!A:A)</f>
        <v>W001</v>
      </c>
      <c r="AB108" t="str">
        <f t="shared" si="14"/>
        <v>Q3</v>
      </c>
      <c r="AC108">
        <f t="shared" si="15"/>
        <v>2025</v>
      </c>
      <c r="AD108" t="str">
        <f t="shared" si="16"/>
        <v>Aug</v>
      </c>
      <c r="AE108" t="str">
        <f t="shared" si="17"/>
        <v>Sun</v>
      </c>
      <c r="AF108" t="str">
        <f>_xlfn.XLOOKUP(N108,Dim_Payment!B:B,Dim_Payment!A:A)</f>
        <v>PAY06</v>
      </c>
      <c r="AG108" t="str">
        <f>_xlfn.XLOOKUP(J108,Dim_Insurance!B:B,Dim_Insurance!A:A)</f>
        <v>INS05</v>
      </c>
    </row>
    <row r="109" spans="1:33">
      <c r="A109" t="s">
        <v>410</v>
      </c>
      <c r="B109" t="s">
        <v>392</v>
      </c>
      <c r="C109" t="s">
        <v>133</v>
      </c>
      <c r="D109" s="5">
        <v>21830</v>
      </c>
      <c r="E109" s="5">
        <v>45935</v>
      </c>
      <c r="F109" s="5">
        <v>45953</v>
      </c>
      <c r="G109" t="s">
        <v>77</v>
      </c>
      <c r="H109" t="s">
        <v>24</v>
      </c>
      <c r="I109" t="s">
        <v>33</v>
      </c>
      <c r="J109" t="s">
        <v>179</v>
      </c>
      <c r="K109" t="s">
        <v>120</v>
      </c>
      <c r="L109" s="6">
        <v>123663.9</v>
      </c>
      <c r="M109">
        <v>42411.14</v>
      </c>
      <c r="N109" t="s">
        <v>192</v>
      </c>
      <c r="O109">
        <v>18</v>
      </c>
      <c r="P109">
        <v>127</v>
      </c>
      <c r="Q109">
        <v>1</v>
      </c>
      <c r="R109">
        <v>132</v>
      </c>
      <c r="S109">
        <v>244.4</v>
      </c>
      <c r="T109" t="s">
        <v>47</v>
      </c>
      <c r="U109" s="7">
        <f t="shared" si="24"/>
        <v>65</v>
      </c>
      <c r="V109" s="6">
        <f t="shared" si="13"/>
        <v>81252.759999999995</v>
      </c>
      <c r="W109" t="str">
        <f t="shared" si="25"/>
        <v>Senior</v>
      </c>
      <c r="X109" t="str">
        <f>_xlfn.XLOOKUP(Table1_1[[#This Row],[Department]],Dim_Department!B:B,Dim_Department!A:A,"Unknown")</f>
        <v>DEP02</v>
      </c>
      <c r="Y109" t="str">
        <f>_xlfn.XLOOKUP(Table1_1[[#This Row],[Doctor]],Dim_Doctor!B:B,Dim_Doctor!A:A,"Unknown")</f>
        <v>D04</v>
      </c>
      <c r="Z109" t="str">
        <f>_xlfn.XLOOKUP(H109,Dim_Diagnosis!B:B,Dim_Diagnosis!A:A)</f>
        <v>D008</v>
      </c>
      <c r="AA109" t="str">
        <f>_xlfn.XLOOKUP(K109,Dim_Ward!B:B,Dim_Ward!A:A)</f>
        <v>W001</v>
      </c>
      <c r="AB109" t="str">
        <f t="shared" si="14"/>
        <v>Q4</v>
      </c>
      <c r="AC109">
        <f t="shared" si="15"/>
        <v>2025</v>
      </c>
      <c r="AD109" t="str">
        <f t="shared" si="16"/>
        <v>Oct</v>
      </c>
      <c r="AE109" t="str">
        <f t="shared" si="17"/>
        <v>Sun</v>
      </c>
      <c r="AF109" t="str">
        <f>_xlfn.XLOOKUP(N109,Dim_Payment!B:B,Dim_Payment!A:A)</f>
        <v>PAY06</v>
      </c>
      <c r="AG109" t="str">
        <f>_xlfn.XLOOKUP(J109,Dim_Insurance!B:B,Dim_Insurance!A:A)</f>
        <v>INS03</v>
      </c>
    </row>
    <row r="110" spans="1:33">
      <c r="A110" t="s">
        <v>413</v>
      </c>
      <c r="B110" t="s">
        <v>607</v>
      </c>
      <c r="C110" t="s">
        <v>133</v>
      </c>
      <c r="D110" s="5">
        <v>35016</v>
      </c>
      <c r="E110" s="5">
        <v>45133</v>
      </c>
      <c r="F110" s="5">
        <v>45144</v>
      </c>
      <c r="G110" t="s">
        <v>62</v>
      </c>
      <c r="H110" t="s">
        <v>134</v>
      </c>
      <c r="I110" t="s">
        <v>79</v>
      </c>
      <c r="J110" t="s">
        <v>34</v>
      </c>
      <c r="K110" t="s">
        <v>161</v>
      </c>
      <c r="L110" s="6">
        <v>163172.12</v>
      </c>
      <c r="M110">
        <v>148838.24</v>
      </c>
      <c r="N110" t="s">
        <v>192</v>
      </c>
      <c r="O110">
        <v>11</v>
      </c>
      <c r="P110">
        <v>148</v>
      </c>
      <c r="Q110">
        <v>5</v>
      </c>
      <c r="R110">
        <v>118</v>
      </c>
      <c r="S110">
        <v>196.5</v>
      </c>
      <c r="T110" t="s">
        <v>47</v>
      </c>
      <c r="U110" s="7">
        <f t="shared" si="24"/>
        <v>27</v>
      </c>
      <c r="V110" s="6">
        <f t="shared" si="13"/>
        <v>14333.880000000005</v>
      </c>
      <c r="W110" t="str">
        <f t="shared" si="25"/>
        <v>Adult</v>
      </c>
      <c r="X110" t="str">
        <f>_xlfn.XLOOKUP(Table1_1[[#This Row],[Department]],Dim_Department!B:B,Dim_Department!A:A,"Unknown")</f>
        <v>DEP09</v>
      </c>
      <c r="Y110" t="str">
        <f>_xlfn.XLOOKUP(Table1_1[[#This Row],[Doctor]],Dim_Doctor!B:B,Dim_Doctor!A:A,"Unknown")</f>
        <v>D07</v>
      </c>
      <c r="Z110" t="str">
        <f>_xlfn.XLOOKUP(H110,Dim_Diagnosis!B:B,Dim_Diagnosis!A:A)</f>
        <v>D002</v>
      </c>
      <c r="AA110" t="str">
        <f>_xlfn.XLOOKUP(K110,Dim_Ward!B:B,Dim_Ward!A:A)</f>
        <v>W004</v>
      </c>
      <c r="AB110" t="str">
        <f t="shared" si="14"/>
        <v>Q3</v>
      </c>
      <c r="AC110">
        <f t="shared" si="15"/>
        <v>2023</v>
      </c>
      <c r="AD110" t="str">
        <f t="shared" si="16"/>
        <v>Jul</v>
      </c>
      <c r="AE110" t="str">
        <f t="shared" si="17"/>
        <v>Wed</v>
      </c>
      <c r="AF110" t="str">
        <f>_xlfn.XLOOKUP(N110,Dim_Payment!B:B,Dim_Payment!A:A)</f>
        <v>PAY06</v>
      </c>
      <c r="AG110" t="str">
        <f>_xlfn.XLOOKUP(J110,Dim_Insurance!B:B,Dim_Insurance!A:A)</f>
        <v>INS06</v>
      </c>
    </row>
    <row r="111" spans="1:33">
      <c r="A111" t="s">
        <v>416</v>
      </c>
      <c r="B111" t="s">
        <v>417</v>
      </c>
      <c r="C111" t="s">
        <v>40</v>
      </c>
      <c r="D111" s="5">
        <v>39729</v>
      </c>
      <c r="E111" s="5">
        <v>45140</v>
      </c>
      <c r="F111" s="5">
        <v>45156</v>
      </c>
      <c r="G111" t="s">
        <v>161</v>
      </c>
      <c r="H111" t="s">
        <v>52</v>
      </c>
      <c r="I111" t="s">
        <v>45</v>
      </c>
      <c r="J111" t="s">
        <v>46</v>
      </c>
      <c r="K111" t="s">
        <v>120</v>
      </c>
      <c r="L111" s="6">
        <v>245638.96</v>
      </c>
      <c r="M111">
        <v>218828.95</v>
      </c>
      <c r="N111" t="s">
        <v>91</v>
      </c>
      <c r="O111">
        <v>16</v>
      </c>
      <c r="P111">
        <v>27</v>
      </c>
      <c r="Q111">
        <v>5</v>
      </c>
      <c r="R111">
        <v>147</v>
      </c>
      <c r="S111">
        <v>72.2</v>
      </c>
      <c r="T111" t="s">
        <v>47</v>
      </c>
      <c r="U111" s="7">
        <f t="shared" si="24"/>
        <v>14</v>
      </c>
      <c r="V111" s="6">
        <f t="shared" si="13"/>
        <v>26810.00999999998</v>
      </c>
      <c r="W111" t="str">
        <f t="shared" si="25"/>
        <v>Child</v>
      </c>
      <c r="X111" t="str">
        <f>_xlfn.XLOOKUP(Table1_1[[#This Row],[Department]],Dim_Department!B:B,Dim_Department!A:A,"Unknown")</f>
        <v>DEP03</v>
      </c>
      <c r="Y111" t="str">
        <f>_xlfn.XLOOKUP(Table1_1[[#This Row],[Doctor]],Dim_Doctor!B:B,Dim_Doctor!A:A,"Unknown")</f>
        <v>D03</v>
      </c>
      <c r="Z111" t="str">
        <f>_xlfn.XLOOKUP(H111,Dim_Diagnosis!B:B,Dim_Diagnosis!A:A)</f>
        <v>D004</v>
      </c>
      <c r="AA111" t="str">
        <f>_xlfn.XLOOKUP(K111,Dim_Ward!B:B,Dim_Ward!A:A)</f>
        <v>W001</v>
      </c>
      <c r="AB111" t="str">
        <f t="shared" si="14"/>
        <v>Q3</v>
      </c>
      <c r="AC111">
        <f t="shared" si="15"/>
        <v>2023</v>
      </c>
      <c r="AD111" t="str">
        <f t="shared" si="16"/>
        <v>Aug</v>
      </c>
      <c r="AE111" t="str">
        <f t="shared" si="17"/>
        <v>Wed</v>
      </c>
      <c r="AF111" t="str">
        <f>_xlfn.XLOOKUP(N111,Dim_Payment!B:B,Dim_Payment!A:A)</f>
        <v>PAY01</v>
      </c>
      <c r="AG111" t="str">
        <f>_xlfn.XLOOKUP(J111,Dim_Insurance!B:B,Dim_Insurance!A:A)</f>
        <v>INS02</v>
      </c>
    </row>
    <row r="112" spans="1:33">
      <c r="A112" t="s">
        <v>418</v>
      </c>
      <c r="B112" t="s">
        <v>419</v>
      </c>
      <c r="C112" t="s">
        <v>133</v>
      </c>
      <c r="D112" s="5">
        <v>20693</v>
      </c>
      <c r="E112" s="5">
        <v>45388</v>
      </c>
      <c r="F112" s="5">
        <v>45394</v>
      </c>
      <c r="G112" t="s">
        <v>94</v>
      </c>
      <c r="H112" t="s">
        <v>63</v>
      </c>
      <c r="I112" t="s">
        <v>25</v>
      </c>
      <c r="J112" t="s">
        <v>71</v>
      </c>
      <c r="K112" t="s">
        <v>120</v>
      </c>
      <c r="L112" s="6">
        <v>7469.3</v>
      </c>
      <c r="M112">
        <v>7360.98</v>
      </c>
      <c r="N112" t="s">
        <v>73</v>
      </c>
      <c r="O112">
        <v>6</v>
      </c>
      <c r="P112">
        <v>23</v>
      </c>
      <c r="Q112">
        <v>5</v>
      </c>
      <c r="R112">
        <v>111</v>
      </c>
      <c r="S112">
        <v>238.7</v>
      </c>
      <c r="T112" t="s">
        <v>47</v>
      </c>
      <c r="U112" s="7">
        <f t="shared" si="24"/>
        <v>67</v>
      </c>
      <c r="V112" s="6">
        <f t="shared" si="13"/>
        <v>108.32000000000062</v>
      </c>
      <c r="W112" t="str">
        <f t="shared" si="25"/>
        <v>Senior</v>
      </c>
      <c r="X112" t="str">
        <f>_xlfn.XLOOKUP(Table1_1[[#This Row],[Department]],Dim_Department!B:B,Dim_Department!A:A,"Unknown")</f>
        <v>DEP05</v>
      </c>
      <c r="Y112" t="str">
        <f>_xlfn.XLOOKUP(Table1_1[[#This Row],[Doctor]],Dim_Doctor!B:B,Dim_Doctor!A:A,"Unknown")</f>
        <v>D01</v>
      </c>
      <c r="Z112" t="str">
        <f>_xlfn.XLOOKUP(H112,Dim_Diagnosis!B:B,Dim_Diagnosis!A:A)</f>
        <v>D011</v>
      </c>
      <c r="AA112" t="str">
        <f>_xlfn.XLOOKUP(K112,Dim_Ward!B:B,Dim_Ward!A:A)</f>
        <v>W001</v>
      </c>
      <c r="AB112" t="str">
        <f t="shared" si="14"/>
        <v>Q2</v>
      </c>
      <c r="AC112">
        <f t="shared" si="15"/>
        <v>2024</v>
      </c>
      <c r="AD112" t="str">
        <f t="shared" si="16"/>
        <v>Apr</v>
      </c>
      <c r="AE112" t="str">
        <f t="shared" si="17"/>
        <v>Sat</v>
      </c>
      <c r="AF112" t="str">
        <f>_xlfn.XLOOKUP(N112,Dim_Payment!B:B,Dim_Payment!A:A)</f>
        <v>PAY02</v>
      </c>
      <c r="AG112" t="str">
        <f>_xlfn.XLOOKUP(J112,Dim_Insurance!B:B,Dim_Insurance!A:A)</f>
        <v>INS04</v>
      </c>
    </row>
    <row r="113" spans="1:33">
      <c r="A113" t="s">
        <v>421</v>
      </c>
      <c r="B113" t="s">
        <v>202</v>
      </c>
      <c r="C113" t="s">
        <v>40</v>
      </c>
      <c r="D113" s="5">
        <v>28112</v>
      </c>
      <c r="E113" s="5">
        <v>45470</v>
      </c>
      <c r="F113" s="5">
        <v>45480</v>
      </c>
      <c r="G113" t="s">
        <v>161</v>
      </c>
      <c r="H113" t="s">
        <v>24</v>
      </c>
      <c r="I113" t="s">
        <v>79</v>
      </c>
      <c r="J113" t="s">
        <v>4232</v>
      </c>
      <c r="K113" t="s">
        <v>27</v>
      </c>
      <c r="L113" s="6">
        <v>138541.5</v>
      </c>
      <c r="M113">
        <v>98194.49</v>
      </c>
      <c r="N113" t="s">
        <v>4232</v>
      </c>
      <c r="O113">
        <v>10</v>
      </c>
      <c r="P113">
        <v>97</v>
      </c>
      <c r="Q113">
        <v>1</v>
      </c>
      <c r="R113">
        <v>144</v>
      </c>
      <c r="S113">
        <v>86.6</v>
      </c>
      <c r="T113" t="s">
        <v>4232</v>
      </c>
      <c r="U113" s="7">
        <f t="shared" si="24"/>
        <v>47</v>
      </c>
      <c r="V113" s="6">
        <f t="shared" si="13"/>
        <v>40347.009999999995</v>
      </c>
      <c r="W113" t="str">
        <f t="shared" si="25"/>
        <v>Middle Age</v>
      </c>
      <c r="X113" t="str">
        <f>_xlfn.XLOOKUP(Table1_1[[#This Row],[Department]],Dim_Department!B:B,Dim_Department!A:A,"Unknown")</f>
        <v>DEP03</v>
      </c>
      <c r="Y113" t="str">
        <f>_xlfn.XLOOKUP(Table1_1[[#This Row],[Doctor]],Dim_Doctor!B:B,Dim_Doctor!A:A,"Unknown")</f>
        <v>D07</v>
      </c>
      <c r="Z113" t="str">
        <f>_xlfn.XLOOKUP(H113,Dim_Diagnosis!B:B,Dim_Diagnosis!A:A)</f>
        <v>D008</v>
      </c>
      <c r="AA113" t="str">
        <f>_xlfn.XLOOKUP(K113,Dim_Ward!B:B,Dim_Ward!A:A)</f>
        <v>W003</v>
      </c>
      <c r="AB113" t="str">
        <f t="shared" si="14"/>
        <v>Q2</v>
      </c>
      <c r="AC113">
        <f t="shared" si="15"/>
        <v>2024</v>
      </c>
      <c r="AD113" t="str">
        <f t="shared" si="16"/>
        <v>Jun</v>
      </c>
      <c r="AE113" t="str">
        <f t="shared" si="17"/>
        <v>Thu</v>
      </c>
      <c r="AF113" t="str">
        <f>_xlfn.XLOOKUP(N113,Dim_Payment!B:B,Dim_Payment!A:A)</f>
        <v>PAY05</v>
      </c>
      <c r="AG113" t="str">
        <f>_xlfn.XLOOKUP(J113,Dim_Insurance!B:B,Dim_Insurance!A:A)</f>
        <v>INS08</v>
      </c>
    </row>
    <row r="114" spans="1:33">
      <c r="A114" t="s">
        <v>422</v>
      </c>
      <c r="B114" t="s">
        <v>423</v>
      </c>
      <c r="C114" t="s">
        <v>133</v>
      </c>
      <c r="D114" s="5">
        <v>27100</v>
      </c>
      <c r="E114" s="5">
        <v>45708</v>
      </c>
      <c r="F114" s="5">
        <v>45720</v>
      </c>
      <c r="G114" t="s">
        <v>152</v>
      </c>
      <c r="H114" t="s">
        <v>44</v>
      </c>
      <c r="I114" t="s">
        <v>33</v>
      </c>
      <c r="J114" t="s">
        <v>34</v>
      </c>
      <c r="K114" t="s">
        <v>27</v>
      </c>
      <c r="L114" s="6">
        <v>67691.7</v>
      </c>
      <c r="M114">
        <v>58842.63</v>
      </c>
      <c r="N114" t="s">
        <v>192</v>
      </c>
      <c r="O114">
        <v>12</v>
      </c>
      <c r="P114">
        <v>43</v>
      </c>
      <c r="Q114">
        <v>2</v>
      </c>
      <c r="R114">
        <v>100</v>
      </c>
      <c r="S114">
        <v>196.9</v>
      </c>
      <c r="T114" t="s">
        <v>37</v>
      </c>
      <c r="U114" s="7">
        <f t="shared" si="24"/>
        <v>50</v>
      </c>
      <c r="V114" s="6">
        <f t="shared" si="13"/>
        <v>8849.07</v>
      </c>
      <c r="W114" t="str">
        <f t="shared" si="25"/>
        <v>Middle Age</v>
      </c>
      <c r="X114" t="str">
        <f>_xlfn.XLOOKUP(Table1_1[[#This Row],[Department]],Dim_Department!B:B,Dim_Department!A:A,"Unknown")</f>
        <v>DEP01</v>
      </c>
      <c r="Y114" t="str">
        <f>_xlfn.XLOOKUP(Table1_1[[#This Row],[Doctor]],Dim_Doctor!B:B,Dim_Doctor!A:A,"Unknown")</f>
        <v>D04</v>
      </c>
      <c r="Z114" t="str">
        <f>_xlfn.XLOOKUP(H114,Dim_Diagnosis!B:B,Dim_Diagnosis!A:A)</f>
        <v>D012</v>
      </c>
      <c r="AA114" t="str">
        <f>_xlfn.XLOOKUP(K114,Dim_Ward!B:B,Dim_Ward!A:A)</f>
        <v>W003</v>
      </c>
      <c r="AB114" t="str">
        <f t="shared" si="14"/>
        <v>Q1</v>
      </c>
      <c r="AC114">
        <f t="shared" si="15"/>
        <v>2025</v>
      </c>
      <c r="AD114" t="str">
        <f t="shared" si="16"/>
        <v>Feb</v>
      </c>
      <c r="AE114" t="str">
        <f t="shared" si="17"/>
        <v>Thu</v>
      </c>
      <c r="AF114" t="str">
        <f>_xlfn.XLOOKUP(N114,Dim_Payment!B:B,Dim_Payment!A:A)</f>
        <v>PAY06</v>
      </c>
      <c r="AG114" t="str">
        <f>_xlfn.XLOOKUP(J114,Dim_Insurance!B:B,Dim_Insurance!A:A)</f>
        <v>INS06</v>
      </c>
    </row>
    <row r="115" spans="1:33">
      <c r="A115" t="s">
        <v>424</v>
      </c>
      <c r="B115" t="s">
        <v>221</v>
      </c>
      <c r="C115" t="s">
        <v>133</v>
      </c>
      <c r="D115" s="5">
        <v>30241</v>
      </c>
      <c r="E115" s="5">
        <v>45228</v>
      </c>
      <c r="F115" s="5">
        <v>45232</v>
      </c>
      <c r="G115" t="s">
        <v>77</v>
      </c>
      <c r="H115" t="s">
        <v>124</v>
      </c>
      <c r="I115" t="s">
        <v>53</v>
      </c>
      <c r="J115" t="s">
        <v>80</v>
      </c>
      <c r="K115" t="s">
        <v>161</v>
      </c>
      <c r="L115" s="6">
        <v>202594.03</v>
      </c>
      <c r="M115">
        <v>144409.59</v>
      </c>
      <c r="N115" t="s">
        <v>192</v>
      </c>
      <c r="O115">
        <v>4</v>
      </c>
      <c r="P115">
        <v>25</v>
      </c>
      <c r="Q115">
        <v>4</v>
      </c>
      <c r="R115">
        <v>115</v>
      </c>
      <c r="S115">
        <v>259.5</v>
      </c>
      <c r="T115" t="s">
        <v>4232</v>
      </c>
      <c r="U115" s="7">
        <f t="shared" si="24"/>
        <v>41</v>
      </c>
      <c r="V115" s="6">
        <f t="shared" si="13"/>
        <v>58184.44</v>
      </c>
      <c r="W115" t="str">
        <f t="shared" si="25"/>
        <v>Middle Age</v>
      </c>
      <c r="X115" t="str">
        <f>_xlfn.XLOOKUP(Table1_1[[#This Row],[Department]],Dim_Department!B:B,Dim_Department!A:A,"Unknown")</f>
        <v>DEP02</v>
      </c>
      <c r="Y115" t="str">
        <f>_xlfn.XLOOKUP(Table1_1[[#This Row],[Doctor]],Dim_Doctor!B:B,Dim_Doctor!A:A,"Unknown")</f>
        <v>D06</v>
      </c>
      <c r="Z115" t="str">
        <f>_xlfn.XLOOKUP(H115,Dim_Diagnosis!B:B,Dim_Diagnosis!A:A)</f>
        <v>D007</v>
      </c>
      <c r="AA115" t="str">
        <f>_xlfn.XLOOKUP(K115,Dim_Ward!B:B,Dim_Ward!A:A)</f>
        <v>W004</v>
      </c>
      <c r="AB115" t="str">
        <f t="shared" si="14"/>
        <v>Q4</v>
      </c>
      <c r="AC115">
        <f t="shared" si="15"/>
        <v>2023</v>
      </c>
      <c r="AD115" t="str">
        <f t="shared" si="16"/>
        <v>Oct</v>
      </c>
      <c r="AE115" t="str">
        <f t="shared" si="17"/>
        <v>Sun</v>
      </c>
      <c r="AF115" t="str">
        <f>_xlfn.XLOOKUP(N115,Dim_Payment!B:B,Dim_Payment!A:A)</f>
        <v>PAY06</v>
      </c>
      <c r="AG115" t="str">
        <f>_xlfn.XLOOKUP(J115,Dim_Insurance!B:B,Dim_Insurance!A:A)</f>
        <v>INS01</v>
      </c>
    </row>
    <row r="116" spans="1:33">
      <c r="A116" t="s">
        <v>426</v>
      </c>
      <c r="B116" t="s">
        <v>427</v>
      </c>
      <c r="C116" t="s">
        <v>133</v>
      </c>
      <c r="D116" s="5">
        <v>32046</v>
      </c>
      <c r="E116" s="5">
        <v>45786</v>
      </c>
      <c r="F116" s="5">
        <v>45790</v>
      </c>
      <c r="G116" t="s">
        <v>62</v>
      </c>
      <c r="H116" t="s">
        <v>118</v>
      </c>
      <c r="I116" t="s">
        <v>33</v>
      </c>
      <c r="J116" t="s">
        <v>26</v>
      </c>
      <c r="K116" t="s">
        <v>55</v>
      </c>
      <c r="L116" s="6">
        <v>141764.23000000001</v>
      </c>
      <c r="M116">
        <v>132652.15</v>
      </c>
      <c r="N116" t="s">
        <v>192</v>
      </c>
      <c r="O116">
        <v>4</v>
      </c>
      <c r="P116">
        <v>227</v>
      </c>
      <c r="Q116">
        <v>4</v>
      </c>
      <c r="R116">
        <v>134</v>
      </c>
      <c r="S116">
        <v>236.8</v>
      </c>
      <c r="T116" t="s">
        <v>65</v>
      </c>
      <c r="U116" s="7">
        <f t="shared" si="24"/>
        <v>37</v>
      </c>
      <c r="V116" s="6">
        <f t="shared" si="13"/>
        <v>9112.0800000000163</v>
      </c>
      <c r="W116" t="str">
        <f t="shared" si="25"/>
        <v>Adult</v>
      </c>
      <c r="X116" t="str">
        <f>_xlfn.XLOOKUP(Table1_1[[#This Row],[Department]],Dim_Department!B:B,Dim_Department!A:A,"Unknown")</f>
        <v>DEP09</v>
      </c>
      <c r="Y116" t="str">
        <f>_xlfn.XLOOKUP(Table1_1[[#This Row],[Doctor]],Dim_Doctor!B:B,Dim_Doctor!A:A,"Unknown")</f>
        <v>D04</v>
      </c>
      <c r="Z116" t="str">
        <f>_xlfn.XLOOKUP(H116,Dim_Diagnosis!B:B,Dim_Diagnosis!A:A)</f>
        <v>D001</v>
      </c>
      <c r="AA116" t="str">
        <f>_xlfn.XLOOKUP(K116,Dim_Ward!B:B,Dim_Ward!A:A)</f>
        <v>W005</v>
      </c>
      <c r="AB116" t="str">
        <f t="shared" si="14"/>
        <v>Q2</v>
      </c>
      <c r="AC116">
        <f t="shared" si="15"/>
        <v>2025</v>
      </c>
      <c r="AD116" t="str">
        <f t="shared" si="16"/>
        <v>May</v>
      </c>
      <c r="AE116" t="str">
        <f t="shared" si="17"/>
        <v>Fri</v>
      </c>
      <c r="AF116" t="str">
        <f>_xlfn.XLOOKUP(N116,Dim_Payment!B:B,Dim_Payment!A:A)</f>
        <v>PAY06</v>
      </c>
      <c r="AG116" t="str">
        <f>_xlfn.XLOOKUP(J116,Dim_Insurance!B:B,Dim_Insurance!A:A)</f>
        <v>INS05</v>
      </c>
    </row>
    <row r="117" spans="1:33">
      <c r="A117" t="s">
        <v>428</v>
      </c>
      <c r="B117" t="s">
        <v>429</v>
      </c>
      <c r="C117" t="s">
        <v>133</v>
      </c>
      <c r="D117" s="5">
        <v>39580</v>
      </c>
      <c r="E117" s="5">
        <v>44968</v>
      </c>
      <c r="F117" s="5">
        <v>44979</v>
      </c>
      <c r="G117" t="s">
        <v>109</v>
      </c>
      <c r="H117" t="s">
        <v>44</v>
      </c>
      <c r="I117" t="s">
        <v>96</v>
      </c>
      <c r="J117" t="s">
        <v>34</v>
      </c>
      <c r="K117" t="s">
        <v>120</v>
      </c>
      <c r="L117" s="6">
        <v>214913.11</v>
      </c>
      <c r="M117">
        <v>133255.89000000001</v>
      </c>
      <c r="N117" t="s">
        <v>4232</v>
      </c>
      <c r="O117">
        <v>11</v>
      </c>
      <c r="P117">
        <v>227</v>
      </c>
      <c r="Q117">
        <v>4</v>
      </c>
      <c r="R117">
        <v>107</v>
      </c>
      <c r="S117">
        <v>127.1</v>
      </c>
      <c r="T117" t="s">
        <v>4232</v>
      </c>
      <c r="U117" s="7">
        <f t="shared" si="24"/>
        <v>14</v>
      </c>
      <c r="V117" s="6">
        <f t="shared" si="13"/>
        <v>81657.219999999972</v>
      </c>
      <c r="W117" t="str">
        <f t="shared" si="25"/>
        <v>Child</v>
      </c>
      <c r="X117" t="str">
        <f>_xlfn.XLOOKUP(Table1_1[[#This Row],[Department]],Dim_Department!B:B,Dim_Department!A:A,"Unknown")</f>
        <v>DEP07</v>
      </c>
      <c r="Y117" t="str">
        <f>_xlfn.XLOOKUP(Table1_1[[#This Row],[Doctor]],Dim_Doctor!B:B,Dim_Doctor!A:A,"Unknown")</f>
        <v>D05</v>
      </c>
      <c r="Z117" t="str">
        <f>_xlfn.XLOOKUP(H117,Dim_Diagnosis!B:B,Dim_Diagnosis!A:A)</f>
        <v>D012</v>
      </c>
      <c r="AA117" t="str">
        <f>_xlfn.XLOOKUP(K117,Dim_Ward!B:B,Dim_Ward!A:A)</f>
        <v>W001</v>
      </c>
      <c r="AB117" t="str">
        <f t="shared" si="14"/>
        <v>Q1</v>
      </c>
      <c r="AC117">
        <f t="shared" si="15"/>
        <v>2023</v>
      </c>
      <c r="AD117" t="str">
        <f t="shared" si="16"/>
        <v>Feb</v>
      </c>
      <c r="AE117" t="str">
        <f t="shared" si="17"/>
        <v>Sat</v>
      </c>
      <c r="AF117" t="str">
        <f>_xlfn.XLOOKUP(N117,Dim_Payment!B:B,Dim_Payment!A:A)</f>
        <v>PAY05</v>
      </c>
      <c r="AG117" t="str">
        <f>_xlfn.XLOOKUP(J117,Dim_Insurance!B:B,Dim_Insurance!A:A)</f>
        <v>INS06</v>
      </c>
    </row>
    <row r="118" spans="1:33">
      <c r="A118" t="s">
        <v>430</v>
      </c>
      <c r="B118" t="s">
        <v>390</v>
      </c>
      <c r="C118" t="s">
        <v>133</v>
      </c>
      <c r="D118" s="5">
        <v>19867</v>
      </c>
      <c r="E118" s="5">
        <v>45964</v>
      </c>
      <c r="F118" s="5">
        <v>45977</v>
      </c>
      <c r="G118" t="s">
        <v>43</v>
      </c>
      <c r="H118" t="s">
        <v>95</v>
      </c>
      <c r="I118" t="s">
        <v>25</v>
      </c>
      <c r="J118" t="s">
        <v>97</v>
      </c>
      <c r="K118" t="s">
        <v>161</v>
      </c>
      <c r="L118" s="6">
        <v>50208.95</v>
      </c>
      <c r="M118">
        <v>47753.38</v>
      </c>
      <c r="N118" t="s">
        <v>91</v>
      </c>
      <c r="O118">
        <v>13</v>
      </c>
      <c r="P118">
        <v>68</v>
      </c>
      <c r="Q118">
        <v>1</v>
      </c>
      <c r="R118">
        <v>148</v>
      </c>
      <c r="S118">
        <v>79.599999999999994</v>
      </c>
      <c r="T118" t="s">
        <v>65</v>
      </c>
      <c r="U118" s="7">
        <f t="shared" si="24"/>
        <v>71</v>
      </c>
      <c r="V118" s="6">
        <f t="shared" si="13"/>
        <v>2455.5699999999997</v>
      </c>
      <c r="W118" t="str">
        <f t="shared" si="25"/>
        <v>Senior</v>
      </c>
      <c r="X118" t="str">
        <f>_xlfn.XLOOKUP(Table1_1[[#This Row],[Department]],Dim_Department!B:B,Dim_Department!A:A,"Unknown")</f>
        <v>DEP08</v>
      </c>
      <c r="Y118" t="str">
        <f>_xlfn.XLOOKUP(Table1_1[[#This Row],[Doctor]],Dim_Doctor!B:B,Dim_Doctor!A:A,"Unknown")</f>
        <v>D01</v>
      </c>
      <c r="Z118" t="str">
        <f>_xlfn.XLOOKUP(H118,Dim_Diagnosis!B:B,Dim_Diagnosis!A:A)</f>
        <v>D006</v>
      </c>
      <c r="AA118" t="str">
        <f>_xlfn.XLOOKUP(K118,Dim_Ward!B:B,Dim_Ward!A:A)</f>
        <v>W004</v>
      </c>
      <c r="AB118" t="str">
        <f t="shared" si="14"/>
        <v>Q4</v>
      </c>
      <c r="AC118">
        <f t="shared" si="15"/>
        <v>2025</v>
      </c>
      <c r="AD118" t="str">
        <f t="shared" si="16"/>
        <v>Nov</v>
      </c>
      <c r="AE118" t="str">
        <f t="shared" si="17"/>
        <v>Mon</v>
      </c>
      <c r="AF118" t="str">
        <f>_xlfn.XLOOKUP(N118,Dim_Payment!B:B,Dim_Payment!A:A)</f>
        <v>PAY01</v>
      </c>
      <c r="AG118" t="str">
        <f>_xlfn.XLOOKUP(J118,Dim_Insurance!B:B,Dim_Insurance!A:A)</f>
        <v>INS07</v>
      </c>
    </row>
    <row r="119" spans="1:33">
      <c r="A119" t="s">
        <v>432</v>
      </c>
      <c r="B119" t="s">
        <v>433</v>
      </c>
      <c r="C119" t="s">
        <v>40</v>
      </c>
      <c r="D119" s="5">
        <v>26456</v>
      </c>
      <c r="E119" s="5">
        <v>45456</v>
      </c>
      <c r="F119" s="5">
        <v>45459</v>
      </c>
      <c r="G119" t="s">
        <v>43</v>
      </c>
      <c r="H119" t="s">
        <v>24</v>
      </c>
      <c r="I119" t="s">
        <v>53</v>
      </c>
      <c r="J119" t="s">
        <v>4232</v>
      </c>
      <c r="K119" t="s">
        <v>55</v>
      </c>
      <c r="L119" s="6">
        <v>195507.96</v>
      </c>
      <c r="M119">
        <v>187127.19</v>
      </c>
      <c r="N119" t="s">
        <v>192</v>
      </c>
      <c r="O119">
        <v>3</v>
      </c>
      <c r="P119">
        <v>170</v>
      </c>
      <c r="Q119">
        <v>4</v>
      </c>
      <c r="R119">
        <v>176</v>
      </c>
      <c r="S119">
        <v>109.3</v>
      </c>
      <c r="T119" t="s">
        <v>4232</v>
      </c>
      <c r="U119" s="7">
        <f t="shared" si="24"/>
        <v>52</v>
      </c>
      <c r="V119" s="6">
        <f t="shared" si="13"/>
        <v>8380.7699999999895</v>
      </c>
      <c r="W119" t="str">
        <f t="shared" si="25"/>
        <v>Middle Age</v>
      </c>
      <c r="X119" t="str">
        <f>_xlfn.XLOOKUP(Table1_1[[#This Row],[Department]],Dim_Department!B:B,Dim_Department!A:A,"Unknown")</f>
        <v>DEP08</v>
      </c>
      <c r="Y119" t="str">
        <f>_xlfn.XLOOKUP(Table1_1[[#This Row],[Doctor]],Dim_Doctor!B:B,Dim_Doctor!A:A,"Unknown")</f>
        <v>D06</v>
      </c>
      <c r="Z119" t="str">
        <f>_xlfn.XLOOKUP(H119,Dim_Diagnosis!B:B,Dim_Diagnosis!A:A)</f>
        <v>D008</v>
      </c>
      <c r="AA119" t="str">
        <f>_xlfn.XLOOKUP(K119,Dim_Ward!B:B,Dim_Ward!A:A)</f>
        <v>W005</v>
      </c>
      <c r="AB119" t="str">
        <f t="shared" si="14"/>
        <v>Q2</v>
      </c>
      <c r="AC119">
        <f t="shared" si="15"/>
        <v>2024</v>
      </c>
      <c r="AD119" t="str">
        <f t="shared" si="16"/>
        <v>Jun</v>
      </c>
      <c r="AE119" t="str">
        <f t="shared" si="17"/>
        <v>Thu</v>
      </c>
      <c r="AF119" t="str">
        <f>_xlfn.XLOOKUP(N119,Dim_Payment!B:B,Dim_Payment!A:A)</f>
        <v>PAY06</v>
      </c>
      <c r="AG119" t="str">
        <f>_xlfn.XLOOKUP(J119,Dim_Insurance!B:B,Dim_Insurance!A:A)</f>
        <v>INS08</v>
      </c>
    </row>
    <row r="120" spans="1:33">
      <c r="A120" t="s">
        <v>435</v>
      </c>
      <c r="B120" t="s">
        <v>436</v>
      </c>
      <c r="C120" t="s">
        <v>133</v>
      </c>
      <c r="D120" s="5">
        <v>28334</v>
      </c>
      <c r="E120" s="5">
        <v>45641</v>
      </c>
      <c r="F120" s="5">
        <v>45656</v>
      </c>
      <c r="G120" t="s">
        <v>77</v>
      </c>
      <c r="H120" t="s">
        <v>44</v>
      </c>
      <c r="I120" t="s">
        <v>79</v>
      </c>
      <c r="J120" t="s">
        <v>4232</v>
      </c>
      <c r="K120" t="s">
        <v>161</v>
      </c>
      <c r="L120" s="6">
        <v>27822.25</v>
      </c>
      <c r="M120">
        <v>25035.74</v>
      </c>
      <c r="N120" t="s">
        <v>56</v>
      </c>
      <c r="O120">
        <v>15</v>
      </c>
      <c r="P120">
        <v>220</v>
      </c>
      <c r="Q120">
        <v>5</v>
      </c>
      <c r="R120">
        <v>161</v>
      </c>
      <c r="S120">
        <v>193</v>
      </c>
      <c r="T120" t="s">
        <v>37</v>
      </c>
      <c r="U120" s="7">
        <f t="shared" si="24"/>
        <v>47</v>
      </c>
      <c r="V120" s="6">
        <f t="shared" si="13"/>
        <v>2786.5099999999984</v>
      </c>
      <c r="W120" t="str">
        <f t="shared" si="25"/>
        <v>Middle Age</v>
      </c>
      <c r="X120" t="str">
        <f>_xlfn.XLOOKUP(Table1_1[[#This Row],[Department]],Dim_Department!B:B,Dim_Department!A:A,"Unknown")</f>
        <v>DEP02</v>
      </c>
      <c r="Y120" t="str">
        <f>_xlfn.XLOOKUP(Table1_1[[#This Row],[Doctor]],Dim_Doctor!B:B,Dim_Doctor!A:A,"Unknown")</f>
        <v>D07</v>
      </c>
      <c r="Z120" t="str">
        <f>_xlfn.XLOOKUP(H120,Dim_Diagnosis!B:B,Dim_Diagnosis!A:A)</f>
        <v>D012</v>
      </c>
      <c r="AA120" t="str">
        <f>_xlfn.XLOOKUP(K120,Dim_Ward!B:B,Dim_Ward!A:A)</f>
        <v>W004</v>
      </c>
      <c r="AB120" t="str">
        <f t="shared" si="14"/>
        <v>Q4</v>
      </c>
      <c r="AC120">
        <f t="shared" si="15"/>
        <v>2024</v>
      </c>
      <c r="AD120" t="str">
        <f t="shared" si="16"/>
        <v>Dec</v>
      </c>
      <c r="AE120" t="str">
        <f t="shared" si="17"/>
        <v>Sun</v>
      </c>
      <c r="AF120" t="str">
        <f>_xlfn.XLOOKUP(N120,Dim_Payment!B:B,Dim_Payment!A:A)</f>
        <v>PAY04</v>
      </c>
      <c r="AG120" t="str">
        <f>_xlfn.XLOOKUP(J120,Dim_Insurance!B:B,Dim_Insurance!A:A)</f>
        <v>INS08</v>
      </c>
    </row>
    <row r="121" spans="1:33">
      <c r="A121" t="s">
        <v>437</v>
      </c>
      <c r="B121" t="s">
        <v>438</v>
      </c>
      <c r="C121" t="s">
        <v>40</v>
      </c>
      <c r="D121" s="5">
        <v>35887</v>
      </c>
      <c r="E121" s="5">
        <v>45754</v>
      </c>
      <c r="F121" s="5">
        <v>45765</v>
      </c>
      <c r="G121" t="s">
        <v>161</v>
      </c>
      <c r="H121" t="s">
        <v>24</v>
      </c>
      <c r="I121" t="s">
        <v>33</v>
      </c>
      <c r="J121" t="s">
        <v>71</v>
      </c>
      <c r="K121" t="s">
        <v>120</v>
      </c>
      <c r="L121" s="6">
        <v>66708</v>
      </c>
      <c r="M121">
        <v>52052.97</v>
      </c>
      <c r="N121" t="s">
        <v>91</v>
      </c>
      <c r="O121">
        <v>11</v>
      </c>
      <c r="P121">
        <v>193</v>
      </c>
      <c r="Q121">
        <v>1</v>
      </c>
      <c r="R121">
        <v>164</v>
      </c>
      <c r="S121">
        <v>204.5</v>
      </c>
      <c r="T121" t="s">
        <v>37</v>
      </c>
      <c r="U121" s="7">
        <f t="shared" si="24"/>
        <v>27</v>
      </c>
      <c r="V121" s="6">
        <f t="shared" si="13"/>
        <v>14655.029999999999</v>
      </c>
      <c r="W121" t="str">
        <f t="shared" si="25"/>
        <v>Adult</v>
      </c>
      <c r="X121" t="str">
        <f>_xlfn.XLOOKUP(Table1_1[[#This Row],[Department]],Dim_Department!B:B,Dim_Department!A:A,"Unknown")</f>
        <v>DEP03</v>
      </c>
      <c r="Y121" t="str">
        <f>_xlfn.XLOOKUP(Table1_1[[#This Row],[Doctor]],Dim_Doctor!B:B,Dim_Doctor!A:A,"Unknown")</f>
        <v>D04</v>
      </c>
      <c r="Z121" t="str">
        <f>_xlfn.XLOOKUP(H121,Dim_Diagnosis!B:B,Dim_Diagnosis!A:A)</f>
        <v>D008</v>
      </c>
      <c r="AA121" t="str">
        <f>_xlfn.XLOOKUP(K121,Dim_Ward!B:B,Dim_Ward!A:A)</f>
        <v>W001</v>
      </c>
      <c r="AB121" t="str">
        <f t="shared" si="14"/>
        <v>Q2</v>
      </c>
      <c r="AC121">
        <f t="shared" si="15"/>
        <v>2025</v>
      </c>
      <c r="AD121" t="str">
        <f t="shared" si="16"/>
        <v>Apr</v>
      </c>
      <c r="AE121" t="str">
        <f t="shared" si="17"/>
        <v>Mon</v>
      </c>
      <c r="AF121" t="str">
        <f>_xlfn.XLOOKUP(N121,Dim_Payment!B:B,Dim_Payment!A:A)</f>
        <v>PAY01</v>
      </c>
      <c r="AG121" t="str">
        <f>_xlfn.XLOOKUP(J121,Dim_Insurance!B:B,Dim_Insurance!A:A)</f>
        <v>INS04</v>
      </c>
    </row>
    <row r="122" spans="1:33">
      <c r="A122" t="s">
        <v>439</v>
      </c>
      <c r="B122" t="s">
        <v>301</v>
      </c>
      <c r="C122" t="s">
        <v>40</v>
      </c>
      <c r="D122" s="5">
        <v>20672</v>
      </c>
      <c r="E122" s="5" t="s">
        <v>4232</v>
      </c>
      <c r="F122" s="5">
        <v>45474</v>
      </c>
      <c r="G122" t="s">
        <v>62</v>
      </c>
      <c r="H122" t="s">
        <v>113</v>
      </c>
      <c r="I122" t="s">
        <v>119</v>
      </c>
      <c r="J122" t="s">
        <v>26</v>
      </c>
      <c r="K122" t="s">
        <v>161</v>
      </c>
      <c r="L122" s="6">
        <v>57507.74</v>
      </c>
      <c r="M122">
        <v>53094.77</v>
      </c>
      <c r="N122" t="s">
        <v>56</v>
      </c>
      <c r="O122">
        <v>18</v>
      </c>
      <c r="P122">
        <v>83</v>
      </c>
      <c r="Q122">
        <v>4</v>
      </c>
      <c r="R122">
        <v>190</v>
      </c>
      <c r="S122">
        <v>238.5</v>
      </c>
      <c r="T122" t="s">
        <v>65</v>
      </c>
      <c r="U122" s="7" t="s">
        <v>4232</v>
      </c>
      <c r="V122" s="6">
        <f t="shared" si="13"/>
        <v>4412.9700000000012</v>
      </c>
      <c r="W122" t="s">
        <v>4232</v>
      </c>
      <c r="X122" t="str">
        <f>_xlfn.XLOOKUP(Table1_1[[#This Row],[Department]],Dim_Department!B:B,Dim_Department!A:A,"Unknown")</f>
        <v>DEP09</v>
      </c>
      <c r="Y122" t="str">
        <f>_xlfn.XLOOKUP(Table1_1[[#This Row],[Doctor]],Dim_Doctor!B:B,Dim_Doctor!A:A,"Unknown")</f>
        <v>D02</v>
      </c>
      <c r="Z122" t="str">
        <f>_xlfn.XLOOKUP(H122,Dim_Diagnosis!B:B,Dim_Diagnosis!A:A)</f>
        <v>D009</v>
      </c>
      <c r="AA122" t="str">
        <f>_xlfn.XLOOKUP(K122,Dim_Ward!B:B,Dim_Ward!A:A)</f>
        <v>W004</v>
      </c>
      <c r="AB122" t="str">
        <f t="shared" si="14"/>
        <v>Unknown</v>
      </c>
      <c r="AC122" t="str">
        <f t="shared" si="15"/>
        <v>Unknown</v>
      </c>
      <c r="AD122" t="str">
        <f t="shared" si="16"/>
        <v>Unknown</v>
      </c>
      <c r="AE122" t="str">
        <f t="shared" si="17"/>
        <v>Unknown</v>
      </c>
      <c r="AF122" t="str">
        <f>_xlfn.XLOOKUP(N122,Dim_Payment!B:B,Dim_Payment!A:A)</f>
        <v>PAY04</v>
      </c>
      <c r="AG122" t="str">
        <f>_xlfn.XLOOKUP(J122,Dim_Insurance!B:B,Dim_Insurance!A:A)</f>
        <v>INS05</v>
      </c>
    </row>
    <row r="123" spans="1:33">
      <c r="A123" t="s">
        <v>441</v>
      </c>
      <c r="B123" t="s">
        <v>442</v>
      </c>
      <c r="C123" t="s">
        <v>40</v>
      </c>
      <c r="D123" s="5">
        <v>27787</v>
      </c>
      <c r="E123" s="5">
        <v>45235</v>
      </c>
      <c r="F123" s="5">
        <v>45240</v>
      </c>
      <c r="G123" t="s">
        <v>105</v>
      </c>
      <c r="H123" t="s">
        <v>134</v>
      </c>
      <c r="I123" t="s">
        <v>33</v>
      </c>
      <c r="J123" t="s">
        <v>97</v>
      </c>
      <c r="K123" t="s">
        <v>55</v>
      </c>
      <c r="L123" s="6">
        <v>80804.91</v>
      </c>
      <c r="M123">
        <v>51795.22</v>
      </c>
      <c r="N123" t="s">
        <v>73</v>
      </c>
      <c r="O123">
        <v>5</v>
      </c>
      <c r="P123">
        <v>25</v>
      </c>
      <c r="Q123">
        <v>4</v>
      </c>
      <c r="R123">
        <v>132</v>
      </c>
      <c r="S123">
        <v>189.9</v>
      </c>
      <c r="T123" t="s">
        <v>47</v>
      </c>
      <c r="U123" s="7">
        <f t="shared" ref="U123:U141" si="26">DATEDIF(D123,E123,"Y")</f>
        <v>47</v>
      </c>
      <c r="V123" s="6">
        <f t="shared" si="13"/>
        <v>29009.690000000002</v>
      </c>
      <c r="W123" t="str">
        <f t="shared" ref="W123:W141" si="27">IF(OR(U123="",U123="Unknown"),"",IF(U123&lt;18,"Child",IF(U123&lt;40,"Adult",IF(U123&lt;60,"Middle Age","Senior"))))</f>
        <v>Middle Age</v>
      </c>
      <c r="X123" t="str">
        <f>_xlfn.XLOOKUP(Table1_1[[#This Row],[Department]],Dim_Department!B:B,Dim_Department!A:A,"Unknown")</f>
        <v>DEP10</v>
      </c>
      <c r="Y123" t="str">
        <f>_xlfn.XLOOKUP(Table1_1[[#This Row],[Doctor]],Dim_Doctor!B:B,Dim_Doctor!A:A,"Unknown")</f>
        <v>D04</v>
      </c>
      <c r="Z123" t="str">
        <f>_xlfn.XLOOKUP(H123,Dim_Diagnosis!B:B,Dim_Diagnosis!A:A)</f>
        <v>D002</v>
      </c>
      <c r="AA123" t="str">
        <f>_xlfn.XLOOKUP(K123,Dim_Ward!B:B,Dim_Ward!A:A)</f>
        <v>W005</v>
      </c>
      <c r="AB123" t="str">
        <f t="shared" si="14"/>
        <v>Q4</v>
      </c>
      <c r="AC123">
        <f t="shared" si="15"/>
        <v>2023</v>
      </c>
      <c r="AD123" t="str">
        <f t="shared" si="16"/>
        <v>Nov</v>
      </c>
      <c r="AE123" t="str">
        <f t="shared" si="17"/>
        <v>Sun</v>
      </c>
      <c r="AF123" t="str">
        <f>_xlfn.XLOOKUP(N123,Dim_Payment!B:B,Dim_Payment!A:A)</f>
        <v>PAY02</v>
      </c>
      <c r="AG123" t="str">
        <f>_xlfn.XLOOKUP(J123,Dim_Insurance!B:B,Dim_Insurance!A:A)</f>
        <v>INS07</v>
      </c>
    </row>
    <row r="124" spans="1:33">
      <c r="A124" t="s">
        <v>443</v>
      </c>
      <c r="B124" t="s">
        <v>444</v>
      </c>
      <c r="C124" t="s">
        <v>40</v>
      </c>
      <c r="D124" s="5">
        <v>29403</v>
      </c>
      <c r="E124" s="5">
        <v>45004</v>
      </c>
      <c r="F124" s="5">
        <v>45022</v>
      </c>
      <c r="G124" t="s">
        <v>105</v>
      </c>
      <c r="H124" t="s">
        <v>24</v>
      </c>
      <c r="I124" t="s">
        <v>119</v>
      </c>
      <c r="J124" t="s">
        <v>4232</v>
      </c>
      <c r="K124" t="s">
        <v>110</v>
      </c>
      <c r="L124" s="6">
        <v>49667.74</v>
      </c>
      <c r="M124">
        <v>29604.53</v>
      </c>
      <c r="N124" t="s">
        <v>56</v>
      </c>
      <c r="O124">
        <v>18</v>
      </c>
      <c r="P124">
        <v>192</v>
      </c>
      <c r="Q124">
        <v>4</v>
      </c>
      <c r="R124">
        <v>118</v>
      </c>
      <c r="S124">
        <v>201.8</v>
      </c>
      <c r="T124" t="s">
        <v>65</v>
      </c>
      <c r="U124" s="7">
        <f t="shared" si="26"/>
        <v>42</v>
      </c>
      <c r="V124" s="6">
        <f t="shared" si="13"/>
        <v>20063.21</v>
      </c>
      <c r="W124" t="str">
        <f t="shared" si="27"/>
        <v>Middle Age</v>
      </c>
      <c r="X124" t="str">
        <f>_xlfn.XLOOKUP(Table1_1[[#This Row],[Department]],Dim_Department!B:B,Dim_Department!A:A,"Unknown")</f>
        <v>DEP10</v>
      </c>
      <c r="Y124" t="str">
        <f>_xlfn.XLOOKUP(Table1_1[[#This Row],[Doctor]],Dim_Doctor!B:B,Dim_Doctor!A:A,"Unknown")</f>
        <v>D02</v>
      </c>
      <c r="Z124" t="str">
        <f>_xlfn.XLOOKUP(H124,Dim_Diagnosis!B:B,Dim_Diagnosis!A:A)</f>
        <v>D008</v>
      </c>
      <c r="AA124" t="str">
        <f>_xlfn.XLOOKUP(K124,Dim_Ward!B:B,Dim_Ward!A:A)</f>
        <v>W002</v>
      </c>
      <c r="AB124" t="str">
        <f t="shared" si="14"/>
        <v>Q1</v>
      </c>
      <c r="AC124">
        <f t="shared" si="15"/>
        <v>2023</v>
      </c>
      <c r="AD124" t="str">
        <f t="shared" si="16"/>
        <v>Mar</v>
      </c>
      <c r="AE124" t="str">
        <f t="shared" si="17"/>
        <v>Sun</v>
      </c>
      <c r="AF124" t="str">
        <f>_xlfn.XLOOKUP(N124,Dim_Payment!B:B,Dim_Payment!A:A)</f>
        <v>PAY04</v>
      </c>
      <c r="AG124" t="str">
        <f>_xlfn.XLOOKUP(J124,Dim_Insurance!B:B,Dim_Insurance!A:A)</f>
        <v>INS08</v>
      </c>
    </row>
    <row r="125" spans="1:33">
      <c r="A125" t="s">
        <v>447</v>
      </c>
      <c r="B125" t="s">
        <v>852</v>
      </c>
      <c r="C125" t="s">
        <v>133</v>
      </c>
      <c r="D125" s="5">
        <v>26157</v>
      </c>
      <c r="E125" s="5">
        <v>45312</v>
      </c>
      <c r="F125" s="5">
        <v>45318</v>
      </c>
      <c r="G125" t="s">
        <v>94</v>
      </c>
      <c r="H125" t="s">
        <v>134</v>
      </c>
      <c r="I125" t="s">
        <v>25</v>
      </c>
      <c r="J125" t="s">
        <v>80</v>
      </c>
      <c r="K125" t="s">
        <v>55</v>
      </c>
      <c r="L125" s="6">
        <v>58019.54</v>
      </c>
      <c r="M125">
        <v>44289.63</v>
      </c>
      <c r="N125" t="s">
        <v>35</v>
      </c>
      <c r="O125">
        <v>6</v>
      </c>
      <c r="P125">
        <v>10</v>
      </c>
      <c r="Q125">
        <v>4</v>
      </c>
      <c r="R125">
        <v>111</v>
      </c>
      <c r="S125">
        <v>163.5</v>
      </c>
      <c r="T125" t="s">
        <v>4232</v>
      </c>
      <c r="U125" s="7">
        <f t="shared" si="26"/>
        <v>52</v>
      </c>
      <c r="V125" s="6">
        <f t="shared" si="13"/>
        <v>13729.910000000003</v>
      </c>
      <c r="W125" t="str">
        <f t="shared" si="27"/>
        <v>Middle Age</v>
      </c>
      <c r="X125" t="str">
        <f>_xlfn.XLOOKUP(Table1_1[[#This Row],[Department]],Dim_Department!B:B,Dim_Department!A:A,"Unknown")</f>
        <v>DEP05</v>
      </c>
      <c r="Y125" t="str">
        <f>_xlfn.XLOOKUP(Table1_1[[#This Row],[Doctor]],Dim_Doctor!B:B,Dim_Doctor!A:A,"Unknown")</f>
        <v>D01</v>
      </c>
      <c r="Z125" t="str">
        <f>_xlfn.XLOOKUP(H125,Dim_Diagnosis!B:B,Dim_Diagnosis!A:A)</f>
        <v>D002</v>
      </c>
      <c r="AA125" t="str">
        <f>_xlfn.XLOOKUP(K125,Dim_Ward!B:B,Dim_Ward!A:A)</f>
        <v>W005</v>
      </c>
      <c r="AB125" t="str">
        <f t="shared" si="14"/>
        <v>Q1</v>
      </c>
      <c r="AC125">
        <f t="shared" si="15"/>
        <v>2024</v>
      </c>
      <c r="AD125" t="str">
        <f t="shared" si="16"/>
        <v>Jan</v>
      </c>
      <c r="AE125" t="str">
        <f t="shared" si="17"/>
        <v>Sun</v>
      </c>
      <c r="AF125" t="str">
        <f>_xlfn.XLOOKUP(N125,Dim_Payment!B:B,Dim_Payment!A:A)</f>
        <v>PAY03</v>
      </c>
      <c r="AG125" t="str">
        <f>_xlfn.XLOOKUP(J125,Dim_Insurance!B:B,Dim_Insurance!A:A)</f>
        <v>INS01</v>
      </c>
    </row>
    <row r="126" spans="1:33">
      <c r="A126" t="s">
        <v>450</v>
      </c>
      <c r="B126" t="s">
        <v>451</v>
      </c>
      <c r="C126" t="s">
        <v>40</v>
      </c>
      <c r="D126" s="5">
        <v>21072</v>
      </c>
      <c r="E126" s="5">
        <v>45898</v>
      </c>
      <c r="F126" s="5">
        <v>45903</v>
      </c>
      <c r="G126" t="s">
        <v>152</v>
      </c>
      <c r="H126" t="s">
        <v>113</v>
      </c>
      <c r="I126" t="s">
        <v>25</v>
      </c>
      <c r="J126" t="s">
        <v>71</v>
      </c>
      <c r="K126" t="s">
        <v>161</v>
      </c>
      <c r="L126" s="6">
        <v>106665.69</v>
      </c>
      <c r="M126">
        <v>95865.24</v>
      </c>
      <c r="N126" t="s">
        <v>73</v>
      </c>
      <c r="O126">
        <v>5</v>
      </c>
      <c r="P126">
        <v>74</v>
      </c>
      <c r="Q126">
        <v>3</v>
      </c>
      <c r="R126">
        <v>143</v>
      </c>
      <c r="S126">
        <v>227.8</v>
      </c>
      <c r="T126" t="s">
        <v>37</v>
      </c>
      <c r="U126" s="7">
        <f t="shared" si="26"/>
        <v>67</v>
      </c>
      <c r="V126" s="6">
        <f t="shared" si="13"/>
        <v>10800.449999999997</v>
      </c>
      <c r="W126" t="str">
        <f t="shared" si="27"/>
        <v>Senior</v>
      </c>
      <c r="X126" t="str">
        <f>_xlfn.XLOOKUP(Table1_1[[#This Row],[Department]],Dim_Department!B:B,Dim_Department!A:A,"Unknown")</f>
        <v>DEP01</v>
      </c>
      <c r="Y126" t="str">
        <f>_xlfn.XLOOKUP(Table1_1[[#This Row],[Doctor]],Dim_Doctor!B:B,Dim_Doctor!A:A,"Unknown")</f>
        <v>D01</v>
      </c>
      <c r="Z126" t="str">
        <f>_xlfn.XLOOKUP(H126,Dim_Diagnosis!B:B,Dim_Diagnosis!A:A)</f>
        <v>D009</v>
      </c>
      <c r="AA126" t="str">
        <f>_xlfn.XLOOKUP(K126,Dim_Ward!B:B,Dim_Ward!A:A)</f>
        <v>W004</v>
      </c>
      <c r="AB126" t="str">
        <f t="shared" si="14"/>
        <v>Q3</v>
      </c>
      <c r="AC126">
        <f t="shared" si="15"/>
        <v>2025</v>
      </c>
      <c r="AD126" t="str">
        <f t="shared" si="16"/>
        <v>Aug</v>
      </c>
      <c r="AE126" t="str">
        <f t="shared" si="17"/>
        <v>Fri</v>
      </c>
      <c r="AF126" t="str">
        <f>_xlfn.XLOOKUP(N126,Dim_Payment!B:B,Dim_Payment!A:A)</f>
        <v>PAY02</v>
      </c>
      <c r="AG126" t="str">
        <f>_xlfn.XLOOKUP(J126,Dim_Insurance!B:B,Dim_Insurance!A:A)</f>
        <v>INS04</v>
      </c>
    </row>
    <row r="127" spans="1:33">
      <c r="A127" t="s">
        <v>452</v>
      </c>
      <c r="B127" t="s">
        <v>390</v>
      </c>
      <c r="C127" t="s">
        <v>133</v>
      </c>
      <c r="D127" s="5">
        <v>39561</v>
      </c>
      <c r="E127" s="5">
        <v>45911</v>
      </c>
      <c r="F127" s="5">
        <v>45922</v>
      </c>
      <c r="G127" t="s">
        <v>152</v>
      </c>
      <c r="H127" t="s">
        <v>113</v>
      </c>
      <c r="I127" t="s">
        <v>33</v>
      </c>
      <c r="J127" t="s">
        <v>26</v>
      </c>
      <c r="K127" t="s">
        <v>27</v>
      </c>
      <c r="L127" s="6">
        <v>209219.96</v>
      </c>
      <c r="M127">
        <v>150846.85999999999</v>
      </c>
      <c r="N127" t="s">
        <v>56</v>
      </c>
      <c r="O127">
        <v>11</v>
      </c>
      <c r="P127">
        <v>28</v>
      </c>
      <c r="Q127">
        <v>4</v>
      </c>
      <c r="R127">
        <v>99</v>
      </c>
      <c r="S127">
        <v>207.5</v>
      </c>
      <c r="T127" t="s">
        <v>37</v>
      </c>
      <c r="U127" s="7">
        <f t="shared" si="26"/>
        <v>17</v>
      </c>
      <c r="V127" s="6">
        <f t="shared" si="13"/>
        <v>58373.100000000006</v>
      </c>
      <c r="W127" t="str">
        <f t="shared" si="27"/>
        <v>Child</v>
      </c>
      <c r="X127" t="str">
        <f>_xlfn.XLOOKUP(Table1_1[[#This Row],[Department]],Dim_Department!B:B,Dim_Department!A:A,"Unknown")</f>
        <v>DEP01</v>
      </c>
      <c r="Y127" t="str">
        <f>_xlfn.XLOOKUP(Table1_1[[#This Row],[Doctor]],Dim_Doctor!B:B,Dim_Doctor!A:A,"Unknown")</f>
        <v>D04</v>
      </c>
      <c r="Z127" t="str">
        <f>_xlfn.XLOOKUP(H127,Dim_Diagnosis!B:B,Dim_Diagnosis!A:A)</f>
        <v>D009</v>
      </c>
      <c r="AA127" t="str">
        <f>_xlfn.XLOOKUP(K127,Dim_Ward!B:B,Dim_Ward!A:A)</f>
        <v>W003</v>
      </c>
      <c r="AB127" t="str">
        <f t="shared" si="14"/>
        <v>Q3</v>
      </c>
      <c r="AC127">
        <f t="shared" si="15"/>
        <v>2025</v>
      </c>
      <c r="AD127" t="str">
        <f t="shared" si="16"/>
        <v>Sep</v>
      </c>
      <c r="AE127" t="str">
        <f t="shared" si="17"/>
        <v>Thu</v>
      </c>
      <c r="AF127" t="str">
        <f>_xlfn.XLOOKUP(N127,Dim_Payment!B:B,Dim_Payment!A:A)</f>
        <v>PAY04</v>
      </c>
      <c r="AG127" t="str">
        <f>_xlfn.XLOOKUP(J127,Dim_Insurance!B:B,Dim_Insurance!A:A)</f>
        <v>INS05</v>
      </c>
    </row>
    <row r="128" spans="1:33">
      <c r="A128" t="s">
        <v>454</v>
      </c>
      <c r="B128" t="s">
        <v>455</v>
      </c>
      <c r="C128" t="s">
        <v>133</v>
      </c>
      <c r="D128" s="5">
        <v>20455</v>
      </c>
      <c r="E128" s="5">
        <v>45210</v>
      </c>
      <c r="F128" s="5">
        <v>45216</v>
      </c>
      <c r="G128" t="s">
        <v>77</v>
      </c>
      <c r="H128" t="s">
        <v>118</v>
      </c>
      <c r="I128" t="s">
        <v>96</v>
      </c>
      <c r="J128" t="s">
        <v>26</v>
      </c>
      <c r="K128" t="s">
        <v>55</v>
      </c>
      <c r="L128" s="6">
        <v>94723.98</v>
      </c>
      <c r="M128">
        <v>71503.42</v>
      </c>
      <c r="N128" t="s">
        <v>35</v>
      </c>
      <c r="O128">
        <v>6</v>
      </c>
      <c r="P128">
        <v>107</v>
      </c>
      <c r="Q128">
        <v>4</v>
      </c>
      <c r="R128">
        <v>148</v>
      </c>
      <c r="S128">
        <v>121.6</v>
      </c>
      <c r="T128" t="s">
        <v>37</v>
      </c>
      <c r="U128" s="7">
        <f t="shared" si="26"/>
        <v>67</v>
      </c>
      <c r="V128" s="6">
        <f t="shared" si="13"/>
        <v>23220.559999999998</v>
      </c>
      <c r="W128" t="str">
        <f t="shared" si="27"/>
        <v>Senior</v>
      </c>
      <c r="X128" t="str">
        <f>_xlfn.XLOOKUP(Table1_1[[#This Row],[Department]],Dim_Department!B:B,Dim_Department!A:A,"Unknown")</f>
        <v>DEP02</v>
      </c>
      <c r="Y128" t="str">
        <f>_xlfn.XLOOKUP(Table1_1[[#This Row],[Doctor]],Dim_Doctor!B:B,Dim_Doctor!A:A,"Unknown")</f>
        <v>D05</v>
      </c>
      <c r="Z128" t="str">
        <f>_xlfn.XLOOKUP(H128,Dim_Diagnosis!B:B,Dim_Diagnosis!A:A)</f>
        <v>D001</v>
      </c>
      <c r="AA128" t="str">
        <f>_xlfn.XLOOKUP(K128,Dim_Ward!B:B,Dim_Ward!A:A)</f>
        <v>W005</v>
      </c>
      <c r="AB128" t="str">
        <f t="shared" si="14"/>
        <v>Q4</v>
      </c>
      <c r="AC128">
        <f t="shared" si="15"/>
        <v>2023</v>
      </c>
      <c r="AD128" t="str">
        <f t="shared" si="16"/>
        <v>Oct</v>
      </c>
      <c r="AE128" t="str">
        <f t="shared" si="17"/>
        <v>Wed</v>
      </c>
      <c r="AF128" t="str">
        <f>_xlfn.XLOOKUP(N128,Dim_Payment!B:B,Dim_Payment!A:A)</f>
        <v>PAY03</v>
      </c>
      <c r="AG128" t="str">
        <f>_xlfn.XLOOKUP(J128,Dim_Insurance!B:B,Dim_Insurance!A:A)</f>
        <v>INS05</v>
      </c>
    </row>
    <row r="129" spans="1:33">
      <c r="A129" t="s">
        <v>457</v>
      </c>
      <c r="B129" t="s">
        <v>458</v>
      </c>
      <c r="C129" t="s">
        <v>40</v>
      </c>
      <c r="D129" s="5">
        <v>22567</v>
      </c>
      <c r="E129" s="5">
        <v>45661</v>
      </c>
      <c r="F129" s="5">
        <v>45662</v>
      </c>
      <c r="G129" t="s">
        <v>94</v>
      </c>
      <c r="H129" t="s">
        <v>153</v>
      </c>
      <c r="I129" t="s">
        <v>53</v>
      </c>
      <c r="J129" t="s">
        <v>34</v>
      </c>
      <c r="K129" t="s">
        <v>27</v>
      </c>
      <c r="L129" s="6">
        <v>230298.5</v>
      </c>
      <c r="M129">
        <v>222532.42</v>
      </c>
      <c r="N129" t="s">
        <v>35</v>
      </c>
      <c r="O129">
        <v>1</v>
      </c>
      <c r="P129">
        <v>117</v>
      </c>
      <c r="Q129">
        <v>1</v>
      </c>
      <c r="R129">
        <v>98</v>
      </c>
      <c r="S129">
        <v>119.7</v>
      </c>
      <c r="T129" t="s">
        <v>65</v>
      </c>
      <c r="U129" s="7">
        <f t="shared" si="26"/>
        <v>63</v>
      </c>
      <c r="V129" s="6">
        <f t="shared" si="13"/>
        <v>7766.0799999999872</v>
      </c>
      <c r="W129" t="str">
        <f t="shared" si="27"/>
        <v>Senior</v>
      </c>
      <c r="X129" t="str">
        <f>_xlfn.XLOOKUP(Table1_1[[#This Row],[Department]],Dim_Department!B:B,Dim_Department!A:A,"Unknown")</f>
        <v>DEP05</v>
      </c>
      <c r="Y129" t="str">
        <f>_xlfn.XLOOKUP(Table1_1[[#This Row],[Doctor]],Dim_Doctor!B:B,Dim_Doctor!A:A,"Unknown")</f>
        <v>D06</v>
      </c>
      <c r="Z129" t="str">
        <f>_xlfn.XLOOKUP(H129,Dim_Diagnosis!B:B,Dim_Diagnosis!A:A)</f>
        <v>D003</v>
      </c>
      <c r="AA129" t="str">
        <f>_xlfn.XLOOKUP(K129,Dim_Ward!B:B,Dim_Ward!A:A)</f>
        <v>W003</v>
      </c>
      <c r="AB129" t="str">
        <f t="shared" si="14"/>
        <v>Q1</v>
      </c>
      <c r="AC129">
        <f t="shared" si="15"/>
        <v>2025</v>
      </c>
      <c r="AD129" t="str">
        <f t="shared" si="16"/>
        <v>Jan</v>
      </c>
      <c r="AE129" t="str">
        <f t="shared" si="17"/>
        <v>Sat</v>
      </c>
      <c r="AF129" t="str">
        <f>_xlfn.XLOOKUP(N129,Dim_Payment!B:B,Dim_Payment!A:A)</f>
        <v>PAY03</v>
      </c>
      <c r="AG129" t="str">
        <f>_xlfn.XLOOKUP(J129,Dim_Insurance!B:B,Dim_Insurance!A:A)</f>
        <v>INS06</v>
      </c>
    </row>
    <row r="130" spans="1:33">
      <c r="A130" t="s">
        <v>461</v>
      </c>
      <c r="B130" t="s">
        <v>274</v>
      </c>
      <c r="C130" t="s">
        <v>133</v>
      </c>
      <c r="D130" s="5">
        <v>39357</v>
      </c>
      <c r="E130" s="5">
        <v>44950</v>
      </c>
      <c r="F130" s="5">
        <v>44956</v>
      </c>
      <c r="G130" t="s">
        <v>77</v>
      </c>
      <c r="H130" t="s">
        <v>78</v>
      </c>
      <c r="I130" t="s">
        <v>33</v>
      </c>
      <c r="J130" t="s">
        <v>97</v>
      </c>
      <c r="K130" t="s">
        <v>55</v>
      </c>
      <c r="L130" s="6">
        <v>21029.15</v>
      </c>
      <c r="M130">
        <v>15906.04</v>
      </c>
      <c r="N130" t="s">
        <v>192</v>
      </c>
      <c r="O130">
        <v>6</v>
      </c>
      <c r="P130">
        <v>89</v>
      </c>
      <c r="Q130">
        <v>5</v>
      </c>
      <c r="R130">
        <v>96</v>
      </c>
      <c r="S130">
        <v>166.3</v>
      </c>
      <c r="T130" t="s">
        <v>37</v>
      </c>
      <c r="U130" s="7">
        <f t="shared" si="26"/>
        <v>15</v>
      </c>
      <c r="V130" s="6">
        <f t="shared" ref="V130:V193" si="28">L130-M130</f>
        <v>5123.1100000000006</v>
      </c>
      <c r="W130" t="str">
        <f t="shared" si="27"/>
        <v>Child</v>
      </c>
      <c r="X130" t="str">
        <f>_xlfn.XLOOKUP(Table1_1[[#This Row],[Department]],Dim_Department!B:B,Dim_Department!A:A,"Unknown")</f>
        <v>DEP02</v>
      </c>
      <c r="Y130" t="str">
        <f>_xlfn.XLOOKUP(Table1_1[[#This Row],[Doctor]],Dim_Doctor!B:B,Dim_Doctor!A:A,"Unknown")</f>
        <v>D04</v>
      </c>
      <c r="Z130" t="str">
        <f>_xlfn.XLOOKUP(H130,Dim_Diagnosis!B:B,Dim_Diagnosis!A:A)</f>
        <v>D013</v>
      </c>
      <c r="AA130" t="str">
        <f>_xlfn.XLOOKUP(K130,Dim_Ward!B:B,Dim_Ward!A:A)</f>
        <v>W005</v>
      </c>
      <c r="AB130" t="str">
        <f t="shared" ref="AB130:AB193" si="29">IFERROR("Q" &amp; ROUNDUP(MONTH(E130)/3,0),"Unknown")</f>
        <v>Q1</v>
      </c>
      <c r="AC130">
        <f t="shared" ref="AC130:AC193" si="30">IFERROR(YEAR(E130),"Unknown")</f>
        <v>2023</v>
      </c>
      <c r="AD130" t="str">
        <f t="shared" ref="AD130:AD193" si="31">IFERROR(TEXT(E130,"MMM"),"Unknown")</f>
        <v>Jan</v>
      </c>
      <c r="AE130" t="str">
        <f t="shared" ref="AE130:AE193" si="32">IFERROR(TEXT(E130,"ddd"),"Unknown")</f>
        <v>Tue</v>
      </c>
      <c r="AF130" t="str">
        <f>_xlfn.XLOOKUP(N130,Dim_Payment!B:B,Dim_Payment!A:A)</f>
        <v>PAY06</v>
      </c>
      <c r="AG130" t="str">
        <f>_xlfn.XLOOKUP(J130,Dim_Insurance!B:B,Dim_Insurance!A:A)</f>
        <v>INS07</v>
      </c>
    </row>
    <row r="131" spans="1:33">
      <c r="A131" t="s">
        <v>462</v>
      </c>
      <c r="B131" t="s">
        <v>147</v>
      </c>
      <c r="C131" t="s">
        <v>133</v>
      </c>
      <c r="D131" s="5">
        <v>27777</v>
      </c>
      <c r="E131" s="5">
        <v>44927</v>
      </c>
      <c r="F131" s="5">
        <v>44930</v>
      </c>
      <c r="G131" t="s">
        <v>117</v>
      </c>
      <c r="H131" t="s">
        <v>113</v>
      </c>
      <c r="I131" t="s">
        <v>96</v>
      </c>
      <c r="J131" t="s">
        <v>4232</v>
      </c>
      <c r="K131" t="s">
        <v>55</v>
      </c>
      <c r="L131" s="6">
        <v>141677.31</v>
      </c>
      <c r="M131">
        <v>98646.34</v>
      </c>
      <c r="N131" t="s">
        <v>73</v>
      </c>
      <c r="O131">
        <v>3</v>
      </c>
      <c r="P131">
        <v>92</v>
      </c>
      <c r="Q131">
        <v>5</v>
      </c>
      <c r="R131">
        <v>96</v>
      </c>
      <c r="S131">
        <v>225.2</v>
      </c>
      <c r="T131" t="s">
        <v>37</v>
      </c>
      <c r="U131" s="7">
        <f t="shared" si="26"/>
        <v>46</v>
      </c>
      <c r="V131" s="6">
        <f t="shared" si="28"/>
        <v>43030.97</v>
      </c>
      <c r="W131" t="str">
        <f t="shared" si="27"/>
        <v>Middle Age</v>
      </c>
      <c r="X131" t="str">
        <f>_xlfn.XLOOKUP(Table1_1[[#This Row],[Department]],Dim_Department!B:B,Dim_Department!A:A,"Unknown")</f>
        <v>DEP04</v>
      </c>
      <c r="Y131" t="str">
        <f>_xlfn.XLOOKUP(Table1_1[[#This Row],[Doctor]],Dim_Doctor!B:B,Dim_Doctor!A:A,"Unknown")</f>
        <v>D05</v>
      </c>
      <c r="Z131" t="str">
        <f>_xlfn.XLOOKUP(H131,Dim_Diagnosis!B:B,Dim_Diagnosis!A:A)</f>
        <v>D009</v>
      </c>
      <c r="AA131" t="str">
        <f>_xlfn.XLOOKUP(K131,Dim_Ward!B:B,Dim_Ward!A:A)</f>
        <v>W005</v>
      </c>
      <c r="AB131" t="str">
        <f t="shared" si="29"/>
        <v>Q1</v>
      </c>
      <c r="AC131">
        <f t="shared" si="30"/>
        <v>2023</v>
      </c>
      <c r="AD131" t="str">
        <f t="shared" si="31"/>
        <v>Jan</v>
      </c>
      <c r="AE131" t="str">
        <f t="shared" si="32"/>
        <v>Sun</v>
      </c>
      <c r="AF131" t="str">
        <f>_xlfn.XLOOKUP(N131,Dim_Payment!B:B,Dim_Payment!A:A)</f>
        <v>PAY02</v>
      </c>
      <c r="AG131" t="str">
        <f>_xlfn.XLOOKUP(J131,Dim_Insurance!B:B,Dim_Insurance!A:A)</f>
        <v>INS08</v>
      </c>
    </row>
    <row r="132" spans="1:33">
      <c r="A132" t="s">
        <v>463</v>
      </c>
      <c r="B132" t="s">
        <v>464</v>
      </c>
      <c r="C132" t="s">
        <v>133</v>
      </c>
      <c r="D132" s="5">
        <v>34367</v>
      </c>
      <c r="E132" s="5">
        <v>45263</v>
      </c>
      <c r="F132" s="5">
        <v>45279</v>
      </c>
      <c r="G132" t="s">
        <v>161</v>
      </c>
      <c r="H132" t="s">
        <v>153</v>
      </c>
      <c r="I132" t="s">
        <v>79</v>
      </c>
      <c r="J132" t="s">
        <v>26</v>
      </c>
      <c r="K132" t="s">
        <v>120</v>
      </c>
      <c r="L132" s="6">
        <v>65436.6</v>
      </c>
      <c r="M132">
        <v>49487.28</v>
      </c>
      <c r="N132" t="s">
        <v>73</v>
      </c>
      <c r="O132">
        <v>16</v>
      </c>
      <c r="P132">
        <v>223</v>
      </c>
      <c r="Q132">
        <v>4</v>
      </c>
      <c r="R132">
        <v>117</v>
      </c>
      <c r="S132">
        <v>156.80000000000001</v>
      </c>
      <c r="T132" t="s">
        <v>47</v>
      </c>
      <c r="U132" s="7">
        <f t="shared" si="26"/>
        <v>29</v>
      </c>
      <c r="V132" s="6">
        <f t="shared" si="28"/>
        <v>15949.32</v>
      </c>
      <c r="W132" t="str">
        <f t="shared" si="27"/>
        <v>Adult</v>
      </c>
      <c r="X132" t="str">
        <f>_xlfn.XLOOKUP(Table1_1[[#This Row],[Department]],Dim_Department!B:B,Dim_Department!A:A,"Unknown")</f>
        <v>DEP03</v>
      </c>
      <c r="Y132" t="str">
        <f>_xlfn.XLOOKUP(Table1_1[[#This Row],[Doctor]],Dim_Doctor!B:B,Dim_Doctor!A:A,"Unknown")</f>
        <v>D07</v>
      </c>
      <c r="Z132" t="str">
        <f>_xlfn.XLOOKUP(H132,Dim_Diagnosis!B:B,Dim_Diagnosis!A:A)</f>
        <v>D003</v>
      </c>
      <c r="AA132" t="str">
        <f>_xlfn.XLOOKUP(K132,Dim_Ward!B:B,Dim_Ward!A:A)</f>
        <v>W001</v>
      </c>
      <c r="AB132" t="str">
        <f t="shared" si="29"/>
        <v>Q4</v>
      </c>
      <c r="AC132">
        <f t="shared" si="30"/>
        <v>2023</v>
      </c>
      <c r="AD132" t="str">
        <f t="shared" si="31"/>
        <v>Dec</v>
      </c>
      <c r="AE132" t="str">
        <f t="shared" si="32"/>
        <v>Sun</v>
      </c>
      <c r="AF132" t="str">
        <f>_xlfn.XLOOKUP(N132,Dim_Payment!B:B,Dim_Payment!A:A)</f>
        <v>PAY02</v>
      </c>
      <c r="AG132" t="str">
        <f>_xlfn.XLOOKUP(J132,Dim_Insurance!B:B,Dim_Insurance!A:A)</f>
        <v>INS05</v>
      </c>
    </row>
    <row r="133" spans="1:33">
      <c r="A133" t="s">
        <v>469</v>
      </c>
      <c r="B133" t="s">
        <v>470</v>
      </c>
      <c r="C133" t="s">
        <v>133</v>
      </c>
      <c r="D133" s="5">
        <v>35448</v>
      </c>
      <c r="E133" s="5">
        <v>45813</v>
      </c>
      <c r="F133" s="5">
        <v>45829</v>
      </c>
      <c r="G133" t="s">
        <v>94</v>
      </c>
      <c r="H133" t="s">
        <v>124</v>
      </c>
      <c r="I133" t="s">
        <v>53</v>
      </c>
      <c r="J133" t="s">
        <v>97</v>
      </c>
      <c r="K133" t="s">
        <v>161</v>
      </c>
      <c r="L133" s="6">
        <v>28129.61</v>
      </c>
      <c r="M133">
        <v>21044.86</v>
      </c>
      <c r="N133" t="s">
        <v>91</v>
      </c>
      <c r="O133">
        <v>16</v>
      </c>
      <c r="P133">
        <v>230</v>
      </c>
      <c r="Q133">
        <v>5</v>
      </c>
      <c r="R133">
        <v>154</v>
      </c>
      <c r="S133">
        <v>237.5</v>
      </c>
      <c r="T133" t="s">
        <v>37</v>
      </c>
      <c r="U133" s="7">
        <f t="shared" si="26"/>
        <v>28</v>
      </c>
      <c r="V133" s="6">
        <f t="shared" si="28"/>
        <v>7084.75</v>
      </c>
      <c r="W133" t="str">
        <f t="shared" si="27"/>
        <v>Adult</v>
      </c>
      <c r="X133" t="str">
        <f>_xlfn.XLOOKUP(Table1_1[[#This Row],[Department]],Dim_Department!B:B,Dim_Department!A:A,"Unknown")</f>
        <v>DEP05</v>
      </c>
      <c r="Y133" t="str">
        <f>_xlfn.XLOOKUP(Table1_1[[#This Row],[Doctor]],Dim_Doctor!B:B,Dim_Doctor!A:A,"Unknown")</f>
        <v>D06</v>
      </c>
      <c r="Z133" t="str">
        <f>_xlfn.XLOOKUP(H133,Dim_Diagnosis!B:B,Dim_Diagnosis!A:A)</f>
        <v>D007</v>
      </c>
      <c r="AA133" t="str">
        <f>_xlfn.XLOOKUP(K133,Dim_Ward!B:B,Dim_Ward!A:A)</f>
        <v>W004</v>
      </c>
      <c r="AB133" t="str">
        <f t="shared" si="29"/>
        <v>Q2</v>
      </c>
      <c r="AC133">
        <f t="shared" si="30"/>
        <v>2025</v>
      </c>
      <c r="AD133" t="str">
        <f t="shared" si="31"/>
        <v>Jun</v>
      </c>
      <c r="AE133" t="str">
        <f t="shared" si="32"/>
        <v>Thu</v>
      </c>
      <c r="AF133" t="str">
        <f>_xlfn.XLOOKUP(N133,Dim_Payment!B:B,Dim_Payment!A:A)</f>
        <v>PAY01</v>
      </c>
      <c r="AG133" t="str">
        <f>_xlfn.XLOOKUP(J133,Dim_Insurance!B:B,Dim_Insurance!A:A)</f>
        <v>INS07</v>
      </c>
    </row>
    <row r="134" spans="1:33">
      <c r="A134" t="s">
        <v>471</v>
      </c>
      <c r="B134" t="s">
        <v>472</v>
      </c>
      <c r="C134" t="s">
        <v>133</v>
      </c>
      <c r="D134" s="5">
        <v>35051</v>
      </c>
      <c r="E134" s="5">
        <v>45372</v>
      </c>
      <c r="F134" s="5">
        <v>45379</v>
      </c>
      <c r="G134" t="s">
        <v>161</v>
      </c>
      <c r="H134" t="s">
        <v>44</v>
      </c>
      <c r="I134" t="s">
        <v>119</v>
      </c>
      <c r="J134" t="s">
        <v>97</v>
      </c>
      <c r="K134" t="s">
        <v>120</v>
      </c>
      <c r="L134" s="6">
        <v>245380.54</v>
      </c>
      <c r="M134">
        <v>207020.39</v>
      </c>
      <c r="N134" t="s">
        <v>73</v>
      </c>
      <c r="O134">
        <v>7</v>
      </c>
      <c r="P134">
        <v>50</v>
      </c>
      <c r="Q134">
        <v>4</v>
      </c>
      <c r="R134">
        <v>159</v>
      </c>
      <c r="S134">
        <v>201.9</v>
      </c>
      <c r="T134" t="s">
        <v>65</v>
      </c>
      <c r="U134" s="7">
        <f t="shared" si="26"/>
        <v>28</v>
      </c>
      <c r="V134" s="6">
        <f t="shared" si="28"/>
        <v>38360.149999999994</v>
      </c>
      <c r="W134" t="str">
        <f t="shared" si="27"/>
        <v>Adult</v>
      </c>
      <c r="X134" t="str">
        <f>_xlfn.XLOOKUP(Table1_1[[#This Row],[Department]],Dim_Department!B:B,Dim_Department!A:A,"Unknown")</f>
        <v>DEP03</v>
      </c>
      <c r="Y134" t="str">
        <f>_xlfn.XLOOKUP(Table1_1[[#This Row],[Doctor]],Dim_Doctor!B:B,Dim_Doctor!A:A,"Unknown")</f>
        <v>D02</v>
      </c>
      <c r="Z134" t="str">
        <f>_xlfn.XLOOKUP(H134,Dim_Diagnosis!B:B,Dim_Diagnosis!A:A)</f>
        <v>D012</v>
      </c>
      <c r="AA134" t="str">
        <f>_xlfn.XLOOKUP(K134,Dim_Ward!B:B,Dim_Ward!A:A)</f>
        <v>W001</v>
      </c>
      <c r="AB134" t="str">
        <f t="shared" si="29"/>
        <v>Q1</v>
      </c>
      <c r="AC134">
        <f t="shared" si="30"/>
        <v>2024</v>
      </c>
      <c r="AD134" t="str">
        <f t="shared" si="31"/>
        <v>Mar</v>
      </c>
      <c r="AE134" t="str">
        <f t="shared" si="32"/>
        <v>Thu</v>
      </c>
      <c r="AF134" t="str">
        <f>_xlfn.XLOOKUP(N134,Dim_Payment!B:B,Dim_Payment!A:A)</f>
        <v>PAY02</v>
      </c>
      <c r="AG134" t="str">
        <f>_xlfn.XLOOKUP(J134,Dim_Insurance!B:B,Dim_Insurance!A:A)</f>
        <v>INS07</v>
      </c>
    </row>
    <row r="135" spans="1:33">
      <c r="A135" t="s">
        <v>474</v>
      </c>
      <c r="B135" t="s">
        <v>475</v>
      </c>
      <c r="C135" t="s">
        <v>40</v>
      </c>
      <c r="D135" s="5">
        <v>18814</v>
      </c>
      <c r="E135" s="5">
        <v>45035</v>
      </c>
      <c r="F135" s="5">
        <v>45037</v>
      </c>
      <c r="G135" t="s">
        <v>94</v>
      </c>
      <c r="H135" t="s">
        <v>78</v>
      </c>
      <c r="I135" t="s">
        <v>53</v>
      </c>
      <c r="J135" t="s">
        <v>71</v>
      </c>
      <c r="K135" t="s">
        <v>55</v>
      </c>
      <c r="L135" s="6">
        <v>171639.11</v>
      </c>
      <c r="M135">
        <v>163368.6</v>
      </c>
      <c r="N135" t="s">
        <v>73</v>
      </c>
      <c r="O135">
        <v>2</v>
      </c>
      <c r="P135">
        <v>181</v>
      </c>
      <c r="Q135">
        <v>5</v>
      </c>
      <c r="R135">
        <v>116</v>
      </c>
      <c r="S135">
        <v>213.2</v>
      </c>
      <c r="T135" t="s">
        <v>37</v>
      </c>
      <c r="U135" s="7">
        <f t="shared" si="26"/>
        <v>71</v>
      </c>
      <c r="V135" s="6">
        <f t="shared" si="28"/>
        <v>8270.5099999999802</v>
      </c>
      <c r="W135" t="str">
        <f t="shared" si="27"/>
        <v>Senior</v>
      </c>
      <c r="X135" t="str">
        <f>_xlfn.XLOOKUP(Table1_1[[#This Row],[Department]],Dim_Department!B:B,Dim_Department!A:A,"Unknown")</f>
        <v>DEP05</v>
      </c>
      <c r="Y135" t="str">
        <f>_xlfn.XLOOKUP(Table1_1[[#This Row],[Doctor]],Dim_Doctor!B:B,Dim_Doctor!A:A,"Unknown")</f>
        <v>D06</v>
      </c>
      <c r="Z135" t="str">
        <f>_xlfn.XLOOKUP(H135,Dim_Diagnosis!B:B,Dim_Diagnosis!A:A)</f>
        <v>D013</v>
      </c>
      <c r="AA135" t="str">
        <f>_xlfn.XLOOKUP(K135,Dim_Ward!B:B,Dim_Ward!A:A)</f>
        <v>W005</v>
      </c>
      <c r="AB135" t="str">
        <f t="shared" si="29"/>
        <v>Q2</v>
      </c>
      <c r="AC135">
        <f t="shared" si="30"/>
        <v>2023</v>
      </c>
      <c r="AD135" t="str">
        <f t="shared" si="31"/>
        <v>Apr</v>
      </c>
      <c r="AE135" t="str">
        <f t="shared" si="32"/>
        <v>Wed</v>
      </c>
      <c r="AF135" t="str">
        <f>_xlfn.XLOOKUP(N135,Dim_Payment!B:B,Dim_Payment!A:A)</f>
        <v>PAY02</v>
      </c>
      <c r="AG135" t="str">
        <f>_xlfn.XLOOKUP(J135,Dim_Insurance!B:B,Dim_Insurance!A:A)</f>
        <v>INS04</v>
      </c>
    </row>
    <row r="136" spans="1:33">
      <c r="A136" t="s">
        <v>476</v>
      </c>
      <c r="B136" t="s">
        <v>436</v>
      </c>
      <c r="C136" t="s">
        <v>40</v>
      </c>
      <c r="D136" s="5">
        <v>40007</v>
      </c>
      <c r="E136" s="5">
        <v>45721</v>
      </c>
      <c r="F136" s="5">
        <v>45791</v>
      </c>
      <c r="G136" t="s">
        <v>152</v>
      </c>
      <c r="H136" t="s">
        <v>24</v>
      </c>
      <c r="I136" t="s">
        <v>96</v>
      </c>
      <c r="J136" t="s">
        <v>80</v>
      </c>
      <c r="K136" t="s">
        <v>27</v>
      </c>
      <c r="L136" s="6">
        <v>156089.01999999999</v>
      </c>
      <c r="M136">
        <v>140721.32</v>
      </c>
      <c r="N136" t="s">
        <v>91</v>
      </c>
      <c r="O136">
        <v>11</v>
      </c>
      <c r="P136">
        <v>238</v>
      </c>
      <c r="Q136">
        <v>5</v>
      </c>
      <c r="R136">
        <v>186</v>
      </c>
      <c r="S136">
        <v>181.8</v>
      </c>
      <c r="T136" t="s">
        <v>4232</v>
      </c>
      <c r="U136" s="7">
        <f t="shared" si="26"/>
        <v>15</v>
      </c>
      <c r="V136" s="6">
        <f t="shared" si="28"/>
        <v>15367.699999999983</v>
      </c>
      <c r="W136" t="str">
        <f t="shared" si="27"/>
        <v>Child</v>
      </c>
      <c r="X136" t="str">
        <f>_xlfn.XLOOKUP(Table1_1[[#This Row],[Department]],Dim_Department!B:B,Dim_Department!A:A,"Unknown")</f>
        <v>DEP01</v>
      </c>
      <c r="Y136" t="str">
        <f>_xlfn.XLOOKUP(Table1_1[[#This Row],[Doctor]],Dim_Doctor!B:B,Dim_Doctor!A:A,"Unknown")</f>
        <v>D05</v>
      </c>
      <c r="Z136" t="str">
        <f>_xlfn.XLOOKUP(H136,Dim_Diagnosis!B:B,Dim_Diagnosis!A:A)</f>
        <v>D008</v>
      </c>
      <c r="AA136" t="str">
        <f>_xlfn.XLOOKUP(K136,Dim_Ward!B:B,Dim_Ward!A:A)</f>
        <v>W003</v>
      </c>
      <c r="AB136" t="str">
        <f t="shared" si="29"/>
        <v>Q1</v>
      </c>
      <c r="AC136">
        <f t="shared" si="30"/>
        <v>2025</v>
      </c>
      <c r="AD136" t="str">
        <f t="shared" si="31"/>
        <v>Mar</v>
      </c>
      <c r="AE136" t="str">
        <f t="shared" si="32"/>
        <v>Wed</v>
      </c>
      <c r="AF136" t="str">
        <f>_xlfn.XLOOKUP(N136,Dim_Payment!B:B,Dim_Payment!A:A)</f>
        <v>PAY01</v>
      </c>
      <c r="AG136" t="str">
        <f>_xlfn.XLOOKUP(J136,Dim_Insurance!B:B,Dim_Insurance!A:A)</f>
        <v>INS01</v>
      </c>
    </row>
    <row r="137" spans="1:33">
      <c r="A137" t="s">
        <v>479</v>
      </c>
      <c r="B137" t="s">
        <v>480</v>
      </c>
      <c r="C137" t="s">
        <v>40</v>
      </c>
      <c r="D137" s="5">
        <v>38108</v>
      </c>
      <c r="E137" s="5">
        <v>45603</v>
      </c>
      <c r="F137" s="5">
        <v>45618</v>
      </c>
      <c r="G137" t="s">
        <v>62</v>
      </c>
      <c r="H137" t="s">
        <v>24</v>
      </c>
      <c r="I137" t="s">
        <v>53</v>
      </c>
      <c r="J137" t="s">
        <v>46</v>
      </c>
      <c r="K137" t="s">
        <v>120</v>
      </c>
      <c r="L137" s="6">
        <v>150227.88</v>
      </c>
      <c r="M137">
        <v>112968.39</v>
      </c>
      <c r="N137" t="s">
        <v>73</v>
      </c>
      <c r="O137">
        <v>15</v>
      </c>
      <c r="P137">
        <v>174</v>
      </c>
      <c r="Q137">
        <v>5</v>
      </c>
      <c r="R137">
        <v>152</v>
      </c>
      <c r="S137">
        <v>220.1</v>
      </c>
      <c r="T137" t="s">
        <v>37</v>
      </c>
      <c r="U137" s="7">
        <f t="shared" si="26"/>
        <v>20</v>
      </c>
      <c r="V137" s="6">
        <f t="shared" si="28"/>
        <v>37259.490000000005</v>
      </c>
      <c r="W137" t="str">
        <f t="shared" si="27"/>
        <v>Adult</v>
      </c>
      <c r="X137" t="str">
        <f>_xlfn.XLOOKUP(Table1_1[[#This Row],[Department]],Dim_Department!B:B,Dim_Department!A:A,"Unknown")</f>
        <v>DEP09</v>
      </c>
      <c r="Y137" t="str">
        <f>_xlfn.XLOOKUP(Table1_1[[#This Row],[Doctor]],Dim_Doctor!B:B,Dim_Doctor!A:A,"Unknown")</f>
        <v>D06</v>
      </c>
      <c r="Z137" t="str">
        <f>_xlfn.XLOOKUP(H137,Dim_Diagnosis!B:B,Dim_Diagnosis!A:A)</f>
        <v>D008</v>
      </c>
      <c r="AA137" t="str">
        <f>_xlfn.XLOOKUP(K137,Dim_Ward!B:B,Dim_Ward!A:A)</f>
        <v>W001</v>
      </c>
      <c r="AB137" t="str">
        <f t="shared" si="29"/>
        <v>Q4</v>
      </c>
      <c r="AC137">
        <f t="shared" si="30"/>
        <v>2024</v>
      </c>
      <c r="AD137" t="str">
        <f t="shared" si="31"/>
        <v>Nov</v>
      </c>
      <c r="AE137" t="str">
        <f t="shared" si="32"/>
        <v>Thu</v>
      </c>
      <c r="AF137" t="str">
        <f>_xlfn.XLOOKUP(N137,Dim_Payment!B:B,Dim_Payment!A:A)</f>
        <v>PAY02</v>
      </c>
      <c r="AG137" t="str">
        <f>_xlfn.XLOOKUP(J137,Dim_Insurance!B:B,Dim_Insurance!A:A)</f>
        <v>INS02</v>
      </c>
    </row>
    <row r="138" spans="1:33">
      <c r="A138" t="s">
        <v>484</v>
      </c>
      <c r="B138" t="s">
        <v>485</v>
      </c>
      <c r="C138" t="s">
        <v>133</v>
      </c>
      <c r="D138" s="5">
        <v>33766</v>
      </c>
      <c r="E138" s="5">
        <v>45665</v>
      </c>
      <c r="F138" s="5">
        <v>45675</v>
      </c>
      <c r="G138" t="s">
        <v>94</v>
      </c>
      <c r="H138" t="s">
        <v>118</v>
      </c>
      <c r="I138" t="s">
        <v>45</v>
      </c>
      <c r="J138" t="s">
        <v>4232</v>
      </c>
      <c r="K138" t="s">
        <v>55</v>
      </c>
      <c r="L138" s="6">
        <v>206362.88</v>
      </c>
      <c r="M138">
        <v>123249.19</v>
      </c>
      <c r="N138" t="s">
        <v>91</v>
      </c>
      <c r="O138">
        <v>10</v>
      </c>
      <c r="P138">
        <v>176</v>
      </c>
      <c r="Q138">
        <v>5</v>
      </c>
      <c r="R138">
        <v>147</v>
      </c>
      <c r="S138">
        <v>115.7</v>
      </c>
      <c r="T138" t="s">
        <v>4232</v>
      </c>
      <c r="U138" s="7">
        <f t="shared" si="26"/>
        <v>32</v>
      </c>
      <c r="V138" s="6">
        <f t="shared" si="28"/>
        <v>83113.69</v>
      </c>
      <c r="W138" t="str">
        <f t="shared" si="27"/>
        <v>Adult</v>
      </c>
      <c r="X138" t="str">
        <f>_xlfn.XLOOKUP(Table1_1[[#This Row],[Department]],Dim_Department!B:B,Dim_Department!A:A,"Unknown")</f>
        <v>DEP05</v>
      </c>
      <c r="Y138" t="str">
        <f>_xlfn.XLOOKUP(Table1_1[[#This Row],[Doctor]],Dim_Doctor!B:B,Dim_Doctor!A:A,"Unknown")</f>
        <v>D03</v>
      </c>
      <c r="Z138" t="str">
        <f>_xlfn.XLOOKUP(H138,Dim_Diagnosis!B:B,Dim_Diagnosis!A:A)</f>
        <v>D001</v>
      </c>
      <c r="AA138" t="str">
        <f>_xlfn.XLOOKUP(K138,Dim_Ward!B:B,Dim_Ward!A:A)</f>
        <v>W005</v>
      </c>
      <c r="AB138" t="str">
        <f t="shared" si="29"/>
        <v>Q1</v>
      </c>
      <c r="AC138">
        <f t="shared" si="30"/>
        <v>2025</v>
      </c>
      <c r="AD138" t="str">
        <f t="shared" si="31"/>
        <v>Jan</v>
      </c>
      <c r="AE138" t="str">
        <f t="shared" si="32"/>
        <v>Wed</v>
      </c>
      <c r="AF138" t="str">
        <f>_xlfn.XLOOKUP(N138,Dim_Payment!B:B,Dim_Payment!A:A)</f>
        <v>PAY01</v>
      </c>
      <c r="AG138" t="str">
        <f>_xlfn.XLOOKUP(J138,Dim_Insurance!B:B,Dim_Insurance!A:A)</f>
        <v>INS08</v>
      </c>
    </row>
    <row r="139" spans="1:33">
      <c r="A139" t="s">
        <v>487</v>
      </c>
      <c r="B139" t="s">
        <v>419</v>
      </c>
      <c r="C139" t="s">
        <v>40</v>
      </c>
      <c r="D139" s="5">
        <v>28704</v>
      </c>
      <c r="E139" s="5">
        <v>45534</v>
      </c>
      <c r="F139" s="5">
        <v>45541</v>
      </c>
      <c r="G139" t="s">
        <v>161</v>
      </c>
      <c r="H139" t="s">
        <v>52</v>
      </c>
      <c r="I139" t="s">
        <v>53</v>
      </c>
      <c r="J139" t="s">
        <v>4232</v>
      </c>
      <c r="K139" t="s">
        <v>55</v>
      </c>
      <c r="L139" s="6">
        <v>134468.44</v>
      </c>
      <c r="M139">
        <v>82253.710000000006</v>
      </c>
      <c r="N139" t="s">
        <v>91</v>
      </c>
      <c r="O139">
        <v>7</v>
      </c>
      <c r="P139">
        <v>176</v>
      </c>
      <c r="Q139">
        <v>4</v>
      </c>
      <c r="R139">
        <v>177</v>
      </c>
      <c r="S139">
        <v>150.6</v>
      </c>
      <c r="T139" t="s">
        <v>37</v>
      </c>
      <c r="U139" s="7">
        <f t="shared" si="26"/>
        <v>46</v>
      </c>
      <c r="V139" s="6">
        <f t="shared" si="28"/>
        <v>52214.729999999996</v>
      </c>
      <c r="W139" t="str">
        <f t="shared" si="27"/>
        <v>Middle Age</v>
      </c>
      <c r="X139" t="str">
        <f>_xlfn.XLOOKUP(Table1_1[[#This Row],[Department]],Dim_Department!B:B,Dim_Department!A:A,"Unknown")</f>
        <v>DEP03</v>
      </c>
      <c r="Y139" t="str">
        <f>_xlfn.XLOOKUP(Table1_1[[#This Row],[Doctor]],Dim_Doctor!B:B,Dim_Doctor!A:A,"Unknown")</f>
        <v>D06</v>
      </c>
      <c r="Z139" t="str">
        <f>_xlfn.XLOOKUP(H139,Dim_Diagnosis!B:B,Dim_Diagnosis!A:A)</f>
        <v>D004</v>
      </c>
      <c r="AA139" t="str">
        <f>_xlfn.XLOOKUP(K139,Dim_Ward!B:B,Dim_Ward!A:A)</f>
        <v>W005</v>
      </c>
      <c r="AB139" t="str">
        <f t="shared" si="29"/>
        <v>Q3</v>
      </c>
      <c r="AC139">
        <f t="shared" si="30"/>
        <v>2024</v>
      </c>
      <c r="AD139" t="str">
        <f t="shared" si="31"/>
        <v>Aug</v>
      </c>
      <c r="AE139" t="str">
        <f t="shared" si="32"/>
        <v>Fri</v>
      </c>
      <c r="AF139" t="str">
        <f>_xlfn.XLOOKUP(N139,Dim_Payment!B:B,Dim_Payment!A:A)</f>
        <v>PAY01</v>
      </c>
      <c r="AG139" t="str">
        <f>_xlfn.XLOOKUP(J139,Dim_Insurance!B:B,Dim_Insurance!A:A)</f>
        <v>INS08</v>
      </c>
    </row>
    <row r="140" spans="1:33">
      <c r="A140" t="s">
        <v>489</v>
      </c>
      <c r="B140" t="s">
        <v>159</v>
      </c>
      <c r="C140" t="s">
        <v>133</v>
      </c>
      <c r="D140" s="5">
        <v>37355</v>
      </c>
      <c r="E140" s="5">
        <v>45761</v>
      </c>
      <c r="F140" s="5">
        <v>45774</v>
      </c>
      <c r="G140" t="s">
        <v>43</v>
      </c>
      <c r="H140" t="s">
        <v>134</v>
      </c>
      <c r="I140" t="s">
        <v>119</v>
      </c>
      <c r="J140" t="s">
        <v>179</v>
      </c>
      <c r="K140" t="s">
        <v>120</v>
      </c>
      <c r="L140" s="6">
        <v>98901.71</v>
      </c>
      <c r="M140">
        <v>85100.01</v>
      </c>
      <c r="N140" t="s">
        <v>73</v>
      </c>
      <c r="O140">
        <v>13</v>
      </c>
      <c r="P140">
        <v>169</v>
      </c>
      <c r="Q140">
        <v>2</v>
      </c>
      <c r="R140">
        <v>186</v>
      </c>
      <c r="S140">
        <v>211.7</v>
      </c>
      <c r="T140" t="s">
        <v>37</v>
      </c>
      <c r="U140" s="7">
        <f t="shared" si="26"/>
        <v>23</v>
      </c>
      <c r="V140" s="6">
        <f t="shared" si="28"/>
        <v>13801.700000000012</v>
      </c>
      <c r="W140" t="str">
        <f t="shared" si="27"/>
        <v>Adult</v>
      </c>
      <c r="X140" t="str">
        <f>_xlfn.XLOOKUP(Table1_1[[#This Row],[Department]],Dim_Department!B:B,Dim_Department!A:A,"Unknown")</f>
        <v>DEP08</v>
      </c>
      <c r="Y140" t="str">
        <f>_xlfn.XLOOKUP(Table1_1[[#This Row],[Doctor]],Dim_Doctor!B:B,Dim_Doctor!A:A,"Unknown")</f>
        <v>D02</v>
      </c>
      <c r="Z140" t="str">
        <f>_xlfn.XLOOKUP(H140,Dim_Diagnosis!B:B,Dim_Diagnosis!A:A)</f>
        <v>D002</v>
      </c>
      <c r="AA140" t="str">
        <f>_xlfn.XLOOKUP(K140,Dim_Ward!B:B,Dim_Ward!A:A)</f>
        <v>W001</v>
      </c>
      <c r="AB140" t="str">
        <f t="shared" si="29"/>
        <v>Q2</v>
      </c>
      <c r="AC140">
        <f t="shared" si="30"/>
        <v>2025</v>
      </c>
      <c r="AD140" t="str">
        <f t="shared" si="31"/>
        <v>Apr</v>
      </c>
      <c r="AE140" t="str">
        <f t="shared" si="32"/>
        <v>Mon</v>
      </c>
      <c r="AF140" t="str">
        <f>_xlfn.XLOOKUP(N140,Dim_Payment!B:B,Dim_Payment!A:A)</f>
        <v>PAY02</v>
      </c>
      <c r="AG140" t="str">
        <f>_xlfn.XLOOKUP(J140,Dim_Insurance!B:B,Dim_Insurance!A:A)</f>
        <v>INS03</v>
      </c>
    </row>
    <row r="141" spans="1:33">
      <c r="A141" t="s">
        <v>4117</v>
      </c>
      <c r="B141" t="s">
        <v>492</v>
      </c>
      <c r="C141" t="s">
        <v>40</v>
      </c>
      <c r="D141" s="5">
        <v>23460</v>
      </c>
      <c r="E141" s="5">
        <v>45727</v>
      </c>
      <c r="F141" s="5">
        <v>45745</v>
      </c>
      <c r="G141" t="s">
        <v>152</v>
      </c>
      <c r="H141" t="s">
        <v>124</v>
      </c>
      <c r="I141" t="s">
        <v>96</v>
      </c>
      <c r="J141" t="s">
        <v>46</v>
      </c>
      <c r="K141" t="s">
        <v>120</v>
      </c>
      <c r="L141" s="6">
        <v>239454.43</v>
      </c>
      <c r="M141">
        <v>207381.25</v>
      </c>
      <c r="N141" t="s">
        <v>192</v>
      </c>
      <c r="O141">
        <v>18</v>
      </c>
      <c r="P141">
        <v>147</v>
      </c>
      <c r="Q141">
        <v>3</v>
      </c>
      <c r="R141">
        <v>105</v>
      </c>
      <c r="S141">
        <v>77.900000000000006</v>
      </c>
      <c r="T141" t="s">
        <v>37</v>
      </c>
      <c r="U141" s="7">
        <f t="shared" si="26"/>
        <v>60</v>
      </c>
      <c r="V141" s="6">
        <f t="shared" si="28"/>
        <v>32073.179999999993</v>
      </c>
      <c r="W141" t="str">
        <f t="shared" si="27"/>
        <v>Senior</v>
      </c>
      <c r="X141" t="str">
        <f>_xlfn.XLOOKUP(Table1_1[[#This Row],[Department]],Dim_Department!B:B,Dim_Department!A:A,"Unknown")</f>
        <v>DEP01</v>
      </c>
      <c r="Y141" t="str">
        <f>_xlfn.XLOOKUP(Table1_1[[#This Row],[Doctor]],Dim_Doctor!B:B,Dim_Doctor!A:A,"Unknown")</f>
        <v>D05</v>
      </c>
      <c r="Z141" t="str">
        <f>_xlfn.XLOOKUP(H141,Dim_Diagnosis!B:B,Dim_Diagnosis!A:A)</f>
        <v>D007</v>
      </c>
      <c r="AA141" t="str">
        <f>_xlfn.XLOOKUP(K141,Dim_Ward!B:B,Dim_Ward!A:A)</f>
        <v>W001</v>
      </c>
      <c r="AB141" t="str">
        <f t="shared" si="29"/>
        <v>Q1</v>
      </c>
      <c r="AC141">
        <f t="shared" si="30"/>
        <v>2025</v>
      </c>
      <c r="AD141" t="str">
        <f t="shared" si="31"/>
        <v>Mar</v>
      </c>
      <c r="AE141" t="str">
        <f t="shared" si="32"/>
        <v>Tue</v>
      </c>
      <c r="AF141" t="str">
        <f>_xlfn.XLOOKUP(N141,Dim_Payment!B:B,Dim_Payment!A:A)</f>
        <v>PAY06</v>
      </c>
      <c r="AG141" t="str">
        <f>_xlfn.XLOOKUP(J141,Dim_Insurance!B:B,Dim_Insurance!A:A)</f>
        <v>INS02</v>
      </c>
    </row>
    <row r="142" spans="1:33">
      <c r="A142" t="s">
        <v>494</v>
      </c>
      <c r="B142" t="s">
        <v>495</v>
      </c>
      <c r="C142" t="s">
        <v>40</v>
      </c>
      <c r="D142" s="5" t="s">
        <v>4232</v>
      </c>
      <c r="E142" s="5">
        <v>45038</v>
      </c>
      <c r="F142" s="5">
        <v>45056</v>
      </c>
      <c r="G142" t="s">
        <v>89</v>
      </c>
      <c r="H142" t="s">
        <v>52</v>
      </c>
      <c r="I142" t="s">
        <v>96</v>
      </c>
      <c r="J142" t="s">
        <v>26</v>
      </c>
      <c r="K142" t="s">
        <v>120</v>
      </c>
      <c r="L142" s="6">
        <v>64545.18</v>
      </c>
      <c r="M142">
        <v>59231.61</v>
      </c>
      <c r="N142" t="s">
        <v>91</v>
      </c>
      <c r="O142">
        <v>18</v>
      </c>
      <c r="P142">
        <v>129</v>
      </c>
      <c r="Q142">
        <v>5</v>
      </c>
      <c r="R142">
        <v>135</v>
      </c>
      <c r="S142">
        <v>94.4</v>
      </c>
      <c r="T142" t="s">
        <v>4232</v>
      </c>
      <c r="U142" s="7" t="s">
        <v>4232</v>
      </c>
      <c r="V142" s="6">
        <f t="shared" si="28"/>
        <v>5313.57</v>
      </c>
      <c r="W142" t="s">
        <v>4232</v>
      </c>
      <c r="X142" t="str">
        <f>_xlfn.XLOOKUP(Table1_1[[#This Row],[Department]],Dim_Department!B:B,Dim_Department!A:A,"Unknown")</f>
        <v>DEP06</v>
      </c>
      <c r="Y142" t="str">
        <f>_xlfn.XLOOKUP(Table1_1[[#This Row],[Doctor]],Dim_Doctor!B:B,Dim_Doctor!A:A,"Unknown")</f>
        <v>D05</v>
      </c>
      <c r="Z142" t="str">
        <f>_xlfn.XLOOKUP(H142,Dim_Diagnosis!B:B,Dim_Diagnosis!A:A)</f>
        <v>D004</v>
      </c>
      <c r="AA142" t="str">
        <f>_xlfn.XLOOKUP(K142,Dim_Ward!B:B,Dim_Ward!A:A)</f>
        <v>W001</v>
      </c>
      <c r="AB142" t="str">
        <f t="shared" si="29"/>
        <v>Q2</v>
      </c>
      <c r="AC142">
        <f t="shared" si="30"/>
        <v>2023</v>
      </c>
      <c r="AD142" t="str">
        <f t="shared" si="31"/>
        <v>Apr</v>
      </c>
      <c r="AE142" t="str">
        <f t="shared" si="32"/>
        <v>Sat</v>
      </c>
      <c r="AF142" t="str">
        <f>_xlfn.XLOOKUP(N142,Dim_Payment!B:B,Dim_Payment!A:A)</f>
        <v>PAY01</v>
      </c>
      <c r="AG142" t="str">
        <f>_xlfn.XLOOKUP(J142,Dim_Insurance!B:B,Dim_Insurance!A:A)</f>
        <v>INS05</v>
      </c>
    </row>
    <row r="143" spans="1:33">
      <c r="A143" t="s">
        <v>499</v>
      </c>
      <c r="B143" t="s">
        <v>689</v>
      </c>
      <c r="C143" t="s">
        <v>133</v>
      </c>
      <c r="D143" s="5">
        <v>18422</v>
      </c>
      <c r="E143" s="5">
        <v>45380</v>
      </c>
      <c r="F143" s="5">
        <v>45394</v>
      </c>
      <c r="G143" t="s">
        <v>105</v>
      </c>
      <c r="H143" t="s">
        <v>124</v>
      </c>
      <c r="I143" t="s">
        <v>119</v>
      </c>
      <c r="J143" t="s">
        <v>34</v>
      </c>
      <c r="K143" t="s">
        <v>161</v>
      </c>
      <c r="L143" s="6">
        <v>117054.97</v>
      </c>
      <c r="M143">
        <v>109145.58</v>
      </c>
      <c r="N143" t="s">
        <v>73</v>
      </c>
      <c r="O143">
        <v>14</v>
      </c>
      <c r="P143">
        <v>129</v>
      </c>
      <c r="Q143">
        <v>4</v>
      </c>
      <c r="R143">
        <v>103</v>
      </c>
      <c r="S143">
        <v>163.5</v>
      </c>
      <c r="T143" t="s">
        <v>37</v>
      </c>
      <c r="U143" s="7">
        <f>DATEDIF(D143,E143,"Y")</f>
        <v>73</v>
      </c>
      <c r="V143" s="6">
        <f t="shared" si="28"/>
        <v>7909.3899999999994</v>
      </c>
      <c r="W143" t="str">
        <f>IF(OR(U143="",U143="Unknown"),"",IF(U143&lt;18,"Child",IF(U143&lt;40,"Adult",IF(U143&lt;60,"Middle Age","Senior"))))</f>
        <v>Senior</v>
      </c>
      <c r="X143" t="str">
        <f>_xlfn.XLOOKUP(Table1_1[[#This Row],[Department]],Dim_Department!B:B,Dim_Department!A:A,"Unknown")</f>
        <v>DEP10</v>
      </c>
      <c r="Y143" t="str">
        <f>_xlfn.XLOOKUP(Table1_1[[#This Row],[Doctor]],Dim_Doctor!B:B,Dim_Doctor!A:A,"Unknown")</f>
        <v>D02</v>
      </c>
      <c r="Z143" t="str">
        <f>_xlfn.XLOOKUP(H143,Dim_Diagnosis!B:B,Dim_Diagnosis!A:A)</f>
        <v>D007</v>
      </c>
      <c r="AA143" t="str">
        <f>_xlfn.XLOOKUP(K143,Dim_Ward!B:B,Dim_Ward!A:A)</f>
        <v>W004</v>
      </c>
      <c r="AB143" t="str">
        <f t="shared" si="29"/>
        <v>Q1</v>
      </c>
      <c r="AC143">
        <f t="shared" si="30"/>
        <v>2024</v>
      </c>
      <c r="AD143" t="str">
        <f t="shared" si="31"/>
        <v>Mar</v>
      </c>
      <c r="AE143" t="str">
        <f t="shared" si="32"/>
        <v>Fri</v>
      </c>
      <c r="AF143" t="str">
        <f>_xlfn.XLOOKUP(N143,Dim_Payment!B:B,Dim_Payment!A:A)</f>
        <v>PAY02</v>
      </c>
      <c r="AG143" t="str">
        <f>_xlfn.XLOOKUP(J143,Dim_Insurance!B:B,Dim_Insurance!A:A)</f>
        <v>INS06</v>
      </c>
    </row>
    <row r="144" spans="1:33">
      <c r="A144" t="s">
        <v>502</v>
      </c>
      <c r="B144" t="s">
        <v>503</v>
      </c>
      <c r="C144" t="s">
        <v>133</v>
      </c>
      <c r="D144" s="5">
        <v>31983</v>
      </c>
      <c r="E144" s="5">
        <v>45362</v>
      </c>
      <c r="F144" s="5">
        <v>45364</v>
      </c>
      <c r="G144" t="s">
        <v>89</v>
      </c>
      <c r="H144" t="s">
        <v>95</v>
      </c>
      <c r="I144" t="s">
        <v>33</v>
      </c>
      <c r="J144" t="s">
        <v>97</v>
      </c>
      <c r="K144" t="s">
        <v>55</v>
      </c>
      <c r="L144" s="6">
        <v>93040.11</v>
      </c>
      <c r="M144">
        <v>90009.91</v>
      </c>
      <c r="N144" t="s">
        <v>73</v>
      </c>
      <c r="O144">
        <v>2</v>
      </c>
      <c r="P144">
        <v>155</v>
      </c>
      <c r="Q144">
        <v>5</v>
      </c>
      <c r="R144">
        <v>107</v>
      </c>
      <c r="S144">
        <v>158.30000000000001</v>
      </c>
      <c r="T144" t="s">
        <v>37</v>
      </c>
      <c r="U144" s="7">
        <f>DATEDIF(D144,E144,"Y")</f>
        <v>36</v>
      </c>
      <c r="V144" s="6">
        <f t="shared" si="28"/>
        <v>3030.1999999999971</v>
      </c>
      <c r="W144" t="str">
        <f>IF(OR(U144="",U144="Unknown"),"",IF(U144&lt;18,"Child",IF(U144&lt;40,"Adult",IF(U144&lt;60,"Middle Age","Senior"))))</f>
        <v>Adult</v>
      </c>
      <c r="X144" t="str">
        <f>_xlfn.XLOOKUP(Table1_1[[#This Row],[Department]],Dim_Department!B:B,Dim_Department!A:A,"Unknown")</f>
        <v>DEP06</v>
      </c>
      <c r="Y144" t="str">
        <f>_xlfn.XLOOKUP(Table1_1[[#This Row],[Doctor]],Dim_Doctor!B:B,Dim_Doctor!A:A,"Unknown")</f>
        <v>D04</v>
      </c>
      <c r="Z144" t="str">
        <f>_xlfn.XLOOKUP(H144,Dim_Diagnosis!B:B,Dim_Diagnosis!A:A)</f>
        <v>D006</v>
      </c>
      <c r="AA144" t="str">
        <f>_xlfn.XLOOKUP(K144,Dim_Ward!B:B,Dim_Ward!A:A)</f>
        <v>W005</v>
      </c>
      <c r="AB144" t="str">
        <f t="shared" si="29"/>
        <v>Q1</v>
      </c>
      <c r="AC144">
        <f t="shared" si="30"/>
        <v>2024</v>
      </c>
      <c r="AD144" t="str">
        <f t="shared" si="31"/>
        <v>Mar</v>
      </c>
      <c r="AE144" t="str">
        <f t="shared" si="32"/>
        <v>Mon</v>
      </c>
      <c r="AF144" t="str">
        <f>_xlfn.XLOOKUP(N144,Dim_Payment!B:B,Dim_Payment!A:A)</f>
        <v>PAY02</v>
      </c>
      <c r="AG144" t="str">
        <f>_xlfn.XLOOKUP(J144,Dim_Insurance!B:B,Dim_Insurance!A:A)</f>
        <v>INS07</v>
      </c>
    </row>
    <row r="145" spans="1:33">
      <c r="A145" t="s">
        <v>505</v>
      </c>
      <c r="B145" t="s">
        <v>132</v>
      </c>
      <c r="C145" t="s">
        <v>133</v>
      </c>
      <c r="D145" s="5">
        <v>35780</v>
      </c>
      <c r="E145" s="5">
        <v>45661</v>
      </c>
      <c r="F145" s="5">
        <v>45663</v>
      </c>
      <c r="G145" t="s">
        <v>77</v>
      </c>
      <c r="H145" t="s">
        <v>86</v>
      </c>
      <c r="I145" t="s">
        <v>33</v>
      </c>
      <c r="J145" t="s">
        <v>71</v>
      </c>
      <c r="K145" t="s">
        <v>55</v>
      </c>
      <c r="L145" s="6">
        <v>93935.21</v>
      </c>
      <c r="M145">
        <v>84595.77</v>
      </c>
      <c r="N145" t="s">
        <v>35</v>
      </c>
      <c r="O145">
        <v>2</v>
      </c>
      <c r="P145">
        <v>137</v>
      </c>
      <c r="Q145">
        <v>5</v>
      </c>
      <c r="R145">
        <v>139</v>
      </c>
      <c r="S145">
        <v>159.19999999999999</v>
      </c>
      <c r="T145" t="s">
        <v>37</v>
      </c>
      <c r="U145" s="7">
        <f>DATEDIF(D145,E145,"Y")</f>
        <v>27</v>
      </c>
      <c r="V145" s="6">
        <f t="shared" si="28"/>
        <v>9339.4400000000023</v>
      </c>
      <c r="W145" t="str">
        <f>IF(OR(U145="",U145="Unknown"),"",IF(U145&lt;18,"Child",IF(U145&lt;40,"Adult",IF(U145&lt;60,"Middle Age","Senior"))))</f>
        <v>Adult</v>
      </c>
      <c r="X145" t="str">
        <f>_xlfn.XLOOKUP(Table1_1[[#This Row],[Department]],Dim_Department!B:B,Dim_Department!A:A,"Unknown")</f>
        <v>DEP02</v>
      </c>
      <c r="Y145" t="str">
        <f>_xlfn.XLOOKUP(Table1_1[[#This Row],[Doctor]],Dim_Doctor!B:B,Dim_Doctor!A:A,"Unknown")</f>
        <v>D04</v>
      </c>
      <c r="Z145" t="str">
        <f>_xlfn.XLOOKUP(H145,Dim_Diagnosis!B:B,Dim_Diagnosis!A:A)</f>
        <v>D005</v>
      </c>
      <c r="AA145" t="str">
        <f>_xlfn.XLOOKUP(K145,Dim_Ward!B:B,Dim_Ward!A:A)</f>
        <v>W005</v>
      </c>
      <c r="AB145" t="str">
        <f t="shared" si="29"/>
        <v>Q1</v>
      </c>
      <c r="AC145">
        <f t="shared" si="30"/>
        <v>2025</v>
      </c>
      <c r="AD145" t="str">
        <f t="shared" si="31"/>
        <v>Jan</v>
      </c>
      <c r="AE145" t="str">
        <f t="shared" si="32"/>
        <v>Sat</v>
      </c>
      <c r="AF145" t="str">
        <f>_xlfn.XLOOKUP(N145,Dim_Payment!B:B,Dim_Payment!A:A)</f>
        <v>PAY03</v>
      </c>
      <c r="AG145" t="str">
        <f>_xlfn.XLOOKUP(J145,Dim_Insurance!B:B,Dim_Insurance!A:A)</f>
        <v>INS04</v>
      </c>
    </row>
    <row r="146" spans="1:33">
      <c r="A146" t="s">
        <v>508</v>
      </c>
      <c r="B146" t="s">
        <v>253</v>
      </c>
      <c r="C146" t="s">
        <v>40</v>
      </c>
      <c r="D146" s="5">
        <v>33286</v>
      </c>
      <c r="E146" s="5">
        <v>45442</v>
      </c>
      <c r="F146" s="5">
        <v>45455</v>
      </c>
      <c r="G146" t="s">
        <v>94</v>
      </c>
      <c r="H146" t="s">
        <v>95</v>
      </c>
      <c r="I146" t="s">
        <v>79</v>
      </c>
      <c r="J146" t="s">
        <v>46</v>
      </c>
      <c r="K146" t="s">
        <v>27</v>
      </c>
      <c r="L146" s="6">
        <v>204766.1</v>
      </c>
      <c r="M146">
        <v>173244.09</v>
      </c>
      <c r="N146" t="s">
        <v>192</v>
      </c>
      <c r="O146">
        <v>13</v>
      </c>
      <c r="P146">
        <v>128</v>
      </c>
      <c r="Q146">
        <v>1</v>
      </c>
      <c r="R146">
        <v>154</v>
      </c>
      <c r="S146">
        <v>237.6</v>
      </c>
      <c r="T146" t="s">
        <v>37</v>
      </c>
      <c r="U146" s="7">
        <f>DATEDIF(D146,E146,"Y")</f>
        <v>33</v>
      </c>
      <c r="V146" s="6">
        <f t="shared" si="28"/>
        <v>31522.010000000009</v>
      </c>
      <c r="W146" t="str">
        <f>IF(OR(U146="",U146="Unknown"),"",IF(U146&lt;18,"Child",IF(U146&lt;40,"Adult",IF(U146&lt;60,"Middle Age","Senior"))))</f>
        <v>Adult</v>
      </c>
      <c r="X146" t="str">
        <f>_xlfn.XLOOKUP(Table1_1[[#This Row],[Department]],Dim_Department!B:B,Dim_Department!A:A,"Unknown")</f>
        <v>DEP05</v>
      </c>
      <c r="Y146" t="str">
        <f>_xlfn.XLOOKUP(Table1_1[[#This Row],[Doctor]],Dim_Doctor!B:B,Dim_Doctor!A:A,"Unknown")</f>
        <v>D07</v>
      </c>
      <c r="Z146" t="str">
        <f>_xlfn.XLOOKUP(H146,Dim_Diagnosis!B:B,Dim_Diagnosis!A:A)</f>
        <v>D006</v>
      </c>
      <c r="AA146" t="str">
        <f>_xlfn.XLOOKUP(K146,Dim_Ward!B:B,Dim_Ward!A:A)</f>
        <v>W003</v>
      </c>
      <c r="AB146" t="str">
        <f t="shared" si="29"/>
        <v>Q2</v>
      </c>
      <c r="AC146">
        <f t="shared" si="30"/>
        <v>2024</v>
      </c>
      <c r="AD146" t="str">
        <f t="shared" si="31"/>
        <v>May</v>
      </c>
      <c r="AE146" t="str">
        <f t="shared" si="32"/>
        <v>Thu</v>
      </c>
      <c r="AF146" t="str">
        <f>_xlfn.XLOOKUP(N146,Dim_Payment!B:B,Dim_Payment!A:A)</f>
        <v>PAY06</v>
      </c>
      <c r="AG146" t="str">
        <f>_xlfn.XLOOKUP(J146,Dim_Insurance!B:B,Dim_Insurance!A:A)</f>
        <v>INS02</v>
      </c>
    </row>
    <row r="147" spans="1:33">
      <c r="A147" t="s">
        <v>510</v>
      </c>
      <c r="B147" t="s">
        <v>511</v>
      </c>
      <c r="C147" t="s">
        <v>40</v>
      </c>
      <c r="D147" s="5" t="s">
        <v>4232</v>
      </c>
      <c r="E147" s="5">
        <v>45257</v>
      </c>
      <c r="F147" s="5" t="s">
        <v>4232</v>
      </c>
      <c r="G147" t="s">
        <v>152</v>
      </c>
      <c r="H147" t="s">
        <v>124</v>
      </c>
      <c r="I147" t="s">
        <v>53</v>
      </c>
      <c r="J147" t="s">
        <v>97</v>
      </c>
      <c r="K147" t="s">
        <v>55</v>
      </c>
      <c r="L147" s="6">
        <v>158311.26</v>
      </c>
      <c r="M147">
        <v>153124.87</v>
      </c>
      <c r="N147" t="s">
        <v>192</v>
      </c>
      <c r="O147">
        <v>14</v>
      </c>
      <c r="P147">
        <v>42</v>
      </c>
      <c r="Q147">
        <v>1</v>
      </c>
      <c r="R147">
        <v>111</v>
      </c>
      <c r="S147">
        <v>119.1</v>
      </c>
      <c r="T147" t="s">
        <v>47</v>
      </c>
      <c r="U147" s="7" t="s">
        <v>4232</v>
      </c>
      <c r="V147" s="6">
        <f t="shared" si="28"/>
        <v>5186.390000000014</v>
      </c>
      <c r="W147" t="s">
        <v>4232</v>
      </c>
      <c r="X147" t="str">
        <f>_xlfn.XLOOKUP(Table1_1[[#This Row],[Department]],Dim_Department!B:B,Dim_Department!A:A,"Unknown")</f>
        <v>DEP01</v>
      </c>
      <c r="Y147" t="str">
        <f>_xlfn.XLOOKUP(Table1_1[[#This Row],[Doctor]],Dim_Doctor!B:B,Dim_Doctor!A:A,"Unknown")</f>
        <v>D06</v>
      </c>
      <c r="Z147" t="str">
        <f>_xlfn.XLOOKUP(H147,Dim_Diagnosis!B:B,Dim_Diagnosis!A:A)</f>
        <v>D007</v>
      </c>
      <c r="AA147" t="str">
        <f>_xlfn.XLOOKUP(K147,Dim_Ward!B:B,Dim_Ward!A:A)</f>
        <v>W005</v>
      </c>
      <c r="AB147" t="str">
        <f t="shared" si="29"/>
        <v>Q4</v>
      </c>
      <c r="AC147">
        <f t="shared" si="30"/>
        <v>2023</v>
      </c>
      <c r="AD147" t="str">
        <f t="shared" si="31"/>
        <v>Nov</v>
      </c>
      <c r="AE147" t="str">
        <f t="shared" si="32"/>
        <v>Mon</v>
      </c>
      <c r="AF147" t="str">
        <f>_xlfn.XLOOKUP(N147,Dim_Payment!B:B,Dim_Payment!A:A)</f>
        <v>PAY06</v>
      </c>
      <c r="AG147" t="str">
        <f>_xlfn.XLOOKUP(J147,Dim_Insurance!B:B,Dim_Insurance!A:A)</f>
        <v>INS07</v>
      </c>
    </row>
    <row r="148" spans="1:33">
      <c r="A148" t="s">
        <v>512</v>
      </c>
      <c r="B148" t="s">
        <v>513</v>
      </c>
      <c r="C148" t="s">
        <v>133</v>
      </c>
      <c r="D148" s="5">
        <v>36826</v>
      </c>
      <c r="E148" s="5">
        <v>45299</v>
      </c>
      <c r="F148" s="5">
        <v>45316</v>
      </c>
      <c r="G148" t="s">
        <v>161</v>
      </c>
      <c r="H148" t="s">
        <v>113</v>
      </c>
      <c r="I148" t="s">
        <v>119</v>
      </c>
      <c r="J148" t="s">
        <v>34</v>
      </c>
      <c r="K148" t="s">
        <v>110</v>
      </c>
      <c r="L148" s="6">
        <v>150142.01</v>
      </c>
      <c r="M148">
        <v>115450.82</v>
      </c>
      <c r="N148" t="s">
        <v>192</v>
      </c>
      <c r="O148">
        <v>17</v>
      </c>
      <c r="P148">
        <v>103</v>
      </c>
      <c r="Q148">
        <v>3</v>
      </c>
      <c r="R148">
        <v>103</v>
      </c>
      <c r="S148">
        <v>73.099999999999994</v>
      </c>
      <c r="T148" t="s">
        <v>37</v>
      </c>
      <c r="U148" s="7">
        <f t="shared" ref="U148:U179" si="33">DATEDIF(D148,E148,"Y")</f>
        <v>23</v>
      </c>
      <c r="V148" s="6">
        <f t="shared" si="28"/>
        <v>34691.19</v>
      </c>
      <c r="W148" t="str">
        <f t="shared" ref="W148:W179" si="34">IF(OR(U148="",U148="Unknown"),"",IF(U148&lt;18,"Child",IF(U148&lt;40,"Adult",IF(U148&lt;60,"Middle Age","Senior"))))</f>
        <v>Adult</v>
      </c>
      <c r="X148" t="str">
        <f>_xlfn.XLOOKUP(Table1_1[[#This Row],[Department]],Dim_Department!B:B,Dim_Department!A:A,"Unknown")</f>
        <v>DEP03</v>
      </c>
      <c r="Y148" t="str">
        <f>_xlfn.XLOOKUP(Table1_1[[#This Row],[Doctor]],Dim_Doctor!B:B,Dim_Doctor!A:A,"Unknown")</f>
        <v>D02</v>
      </c>
      <c r="Z148" t="str">
        <f>_xlfn.XLOOKUP(H148,Dim_Diagnosis!B:B,Dim_Diagnosis!A:A)</f>
        <v>D009</v>
      </c>
      <c r="AA148" t="str">
        <f>_xlfn.XLOOKUP(K148,Dim_Ward!B:B,Dim_Ward!A:A)</f>
        <v>W002</v>
      </c>
      <c r="AB148" t="str">
        <f t="shared" si="29"/>
        <v>Q1</v>
      </c>
      <c r="AC148">
        <f t="shared" si="30"/>
        <v>2024</v>
      </c>
      <c r="AD148" t="str">
        <f t="shared" si="31"/>
        <v>Jan</v>
      </c>
      <c r="AE148" t="str">
        <f t="shared" si="32"/>
        <v>Mon</v>
      </c>
      <c r="AF148" t="str">
        <f>_xlfn.XLOOKUP(N148,Dim_Payment!B:B,Dim_Payment!A:A)</f>
        <v>PAY06</v>
      </c>
      <c r="AG148" t="str">
        <f>_xlfn.XLOOKUP(J148,Dim_Insurance!B:B,Dim_Insurance!A:A)</f>
        <v>INS06</v>
      </c>
    </row>
    <row r="149" spans="1:33">
      <c r="A149" t="s">
        <v>514</v>
      </c>
      <c r="B149" t="s">
        <v>515</v>
      </c>
      <c r="C149" t="s">
        <v>40</v>
      </c>
      <c r="D149" s="5">
        <v>39407</v>
      </c>
      <c r="E149" s="5">
        <v>45810</v>
      </c>
      <c r="F149" s="5">
        <v>45827</v>
      </c>
      <c r="G149" t="s">
        <v>161</v>
      </c>
      <c r="H149" t="s">
        <v>24</v>
      </c>
      <c r="I149" t="s">
        <v>79</v>
      </c>
      <c r="J149" t="s">
        <v>80</v>
      </c>
      <c r="K149" t="s">
        <v>55</v>
      </c>
      <c r="L149" s="6">
        <v>234759.35</v>
      </c>
      <c r="M149">
        <v>208941.3</v>
      </c>
      <c r="N149" t="s">
        <v>73</v>
      </c>
      <c r="O149">
        <v>17</v>
      </c>
      <c r="P149">
        <v>102</v>
      </c>
      <c r="Q149">
        <v>5</v>
      </c>
      <c r="R149">
        <v>165</v>
      </c>
      <c r="S149">
        <v>222.9</v>
      </c>
      <c r="T149" t="s">
        <v>4232</v>
      </c>
      <c r="U149" s="7">
        <f t="shared" si="33"/>
        <v>17</v>
      </c>
      <c r="V149" s="6">
        <f t="shared" si="28"/>
        <v>25818.050000000017</v>
      </c>
      <c r="W149" t="str">
        <f t="shared" si="34"/>
        <v>Child</v>
      </c>
      <c r="X149" t="str">
        <f>_xlfn.XLOOKUP(Table1_1[[#This Row],[Department]],Dim_Department!B:B,Dim_Department!A:A,"Unknown")</f>
        <v>DEP03</v>
      </c>
      <c r="Y149" t="str">
        <f>_xlfn.XLOOKUP(Table1_1[[#This Row],[Doctor]],Dim_Doctor!B:B,Dim_Doctor!A:A,"Unknown")</f>
        <v>D07</v>
      </c>
      <c r="Z149" t="str">
        <f>_xlfn.XLOOKUP(H149,Dim_Diagnosis!B:B,Dim_Diagnosis!A:A)</f>
        <v>D008</v>
      </c>
      <c r="AA149" t="str">
        <f>_xlfn.XLOOKUP(K149,Dim_Ward!B:B,Dim_Ward!A:A)</f>
        <v>W005</v>
      </c>
      <c r="AB149" t="str">
        <f t="shared" si="29"/>
        <v>Q2</v>
      </c>
      <c r="AC149">
        <f t="shared" si="30"/>
        <v>2025</v>
      </c>
      <c r="AD149" t="str">
        <f t="shared" si="31"/>
        <v>Jun</v>
      </c>
      <c r="AE149" t="str">
        <f t="shared" si="32"/>
        <v>Mon</v>
      </c>
      <c r="AF149" t="str">
        <f>_xlfn.XLOOKUP(N149,Dim_Payment!B:B,Dim_Payment!A:A)</f>
        <v>PAY02</v>
      </c>
      <c r="AG149" t="str">
        <f>_xlfn.XLOOKUP(J149,Dim_Insurance!B:B,Dim_Insurance!A:A)</f>
        <v>INS01</v>
      </c>
    </row>
    <row r="150" spans="1:33">
      <c r="A150" t="s">
        <v>516</v>
      </c>
      <c r="B150" t="s">
        <v>517</v>
      </c>
      <c r="C150" t="s">
        <v>40</v>
      </c>
      <c r="D150" s="5">
        <v>21064</v>
      </c>
      <c r="E150" s="5">
        <v>45695</v>
      </c>
      <c r="F150" s="5">
        <v>45702</v>
      </c>
      <c r="G150" t="s">
        <v>105</v>
      </c>
      <c r="H150" t="s">
        <v>134</v>
      </c>
      <c r="I150" t="s">
        <v>119</v>
      </c>
      <c r="J150" t="s">
        <v>26</v>
      </c>
      <c r="K150" t="s">
        <v>55</v>
      </c>
      <c r="L150" s="6">
        <v>40807.699999999997</v>
      </c>
      <c r="M150">
        <v>30371.919999999998</v>
      </c>
      <c r="N150" t="s">
        <v>56</v>
      </c>
      <c r="O150">
        <v>7</v>
      </c>
      <c r="P150">
        <v>71</v>
      </c>
      <c r="Q150">
        <v>4</v>
      </c>
      <c r="R150">
        <v>144</v>
      </c>
      <c r="S150">
        <v>177.3</v>
      </c>
      <c r="T150" t="s">
        <v>37</v>
      </c>
      <c r="U150" s="7">
        <f t="shared" si="33"/>
        <v>67</v>
      </c>
      <c r="V150" s="6">
        <f t="shared" si="28"/>
        <v>10435.779999999999</v>
      </c>
      <c r="W150" t="str">
        <f t="shared" si="34"/>
        <v>Senior</v>
      </c>
      <c r="X150" t="str">
        <f>_xlfn.XLOOKUP(Table1_1[[#This Row],[Department]],Dim_Department!B:B,Dim_Department!A:A,"Unknown")</f>
        <v>DEP10</v>
      </c>
      <c r="Y150" t="str">
        <f>_xlfn.XLOOKUP(Table1_1[[#This Row],[Doctor]],Dim_Doctor!B:B,Dim_Doctor!A:A,"Unknown")</f>
        <v>D02</v>
      </c>
      <c r="Z150" t="str">
        <f>_xlfn.XLOOKUP(H150,Dim_Diagnosis!B:B,Dim_Diagnosis!A:A)</f>
        <v>D002</v>
      </c>
      <c r="AA150" t="str">
        <f>_xlfn.XLOOKUP(K150,Dim_Ward!B:B,Dim_Ward!A:A)</f>
        <v>W005</v>
      </c>
      <c r="AB150" t="str">
        <f t="shared" si="29"/>
        <v>Q1</v>
      </c>
      <c r="AC150">
        <f t="shared" si="30"/>
        <v>2025</v>
      </c>
      <c r="AD150" t="str">
        <f t="shared" si="31"/>
        <v>Feb</v>
      </c>
      <c r="AE150" t="str">
        <f t="shared" si="32"/>
        <v>Fri</v>
      </c>
      <c r="AF150" t="str">
        <f>_xlfn.XLOOKUP(N150,Dim_Payment!B:B,Dim_Payment!A:A)</f>
        <v>PAY04</v>
      </c>
      <c r="AG150" t="str">
        <f>_xlfn.XLOOKUP(J150,Dim_Insurance!B:B,Dim_Insurance!A:A)</f>
        <v>INS05</v>
      </c>
    </row>
    <row r="151" spans="1:33">
      <c r="A151" t="s">
        <v>519</v>
      </c>
      <c r="B151" t="s">
        <v>249</v>
      </c>
      <c r="C151" t="s">
        <v>40</v>
      </c>
      <c r="D151" s="5">
        <v>38295</v>
      </c>
      <c r="E151" s="5">
        <v>45397</v>
      </c>
      <c r="F151" s="5">
        <v>45412</v>
      </c>
      <c r="G151" t="s">
        <v>62</v>
      </c>
      <c r="H151" t="s">
        <v>52</v>
      </c>
      <c r="I151" t="s">
        <v>45</v>
      </c>
      <c r="J151" t="s">
        <v>4232</v>
      </c>
      <c r="K151" t="s">
        <v>120</v>
      </c>
      <c r="L151" s="6">
        <v>101638.82</v>
      </c>
      <c r="M151">
        <v>95566.52</v>
      </c>
      <c r="N151" t="s">
        <v>35</v>
      </c>
      <c r="O151">
        <v>15</v>
      </c>
      <c r="P151">
        <v>162</v>
      </c>
      <c r="Q151">
        <v>1</v>
      </c>
      <c r="R151">
        <v>110</v>
      </c>
      <c r="S151">
        <v>143.9</v>
      </c>
      <c r="T151" t="s">
        <v>4232</v>
      </c>
      <c r="U151" s="7">
        <f t="shared" si="33"/>
        <v>19</v>
      </c>
      <c r="V151" s="6">
        <f t="shared" si="28"/>
        <v>6072.3000000000029</v>
      </c>
      <c r="W151" t="str">
        <f t="shared" si="34"/>
        <v>Adult</v>
      </c>
      <c r="X151" t="str">
        <f>_xlfn.XLOOKUP(Table1_1[[#This Row],[Department]],Dim_Department!B:B,Dim_Department!A:A,"Unknown")</f>
        <v>DEP09</v>
      </c>
      <c r="Y151" t="str">
        <f>_xlfn.XLOOKUP(Table1_1[[#This Row],[Doctor]],Dim_Doctor!B:B,Dim_Doctor!A:A,"Unknown")</f>
        <v>D03</v>
      </c>
      <c r="Z151" t="str">
        <f>_xlfn.XLOOKUP(H151,Dim_Diagnosis!B:B,Dim_Diagnosis!A:A)</f>
        <v>D004</v>
      </c>
      <c r="AA151" t="str">
        <f>_xlfn.XLOOKUP(K151,Dim_Ward!B:B,Dim_Ward!A:A)</f>
        <v>W001</v>
      </c>
      <c r="AB151" t="str">
        <f t="shared" si="29"/>
        <v>Q2</v>
      </c>
      <c r="AC151">
        <f t="shared" si="30"/>
        <v>2024</v>
      </c>
      <c r="AD151" t="str">
        <f t="shared" si="31"/>
        <v>Apr</v>
      </c>
      <c r="AE151" t="str">
        <f t="shared" si="32"/>
        <v>Mon</v>
      </c>
      <c r="AF151" t="str">
        <f>_xlfn.XLOOKUP(N151,Dim_Payment!B:B,Dim_Payment!A:A)</f>
        <v>PAY03</v>
      </c>
      <c r="AG151" t="str">
        <f>_xlfn.XLOOKUP(J151,Dim_Insurance!B:B,Dim_Insurance!A:A)</f>
        <v>INS08</v>
      </c>
    </row>
    <row r="152" spans="1:33">
      <c r="A152" t="s">
        <v>521</v>
      </c>
      <c r="B152" t="s">
        <v>522</v>
      </c>
      <c r="C152" t="s">
        <v>40</v>
      </c>
      <c r="D152" s="5">
        <v>25192</v>
      </c>
      <c r="E152" s="5">
        <v>45044</v>
      </c>
      <c r="F152" s="5">
        <v>45050</v>
      </c>
      <c r="G152" t="s">
        <v>77</v>
      </c>
      <c r="H152" t="s">
        <v>24</v>
      </c>
      <c r="I152" t="s">
        <v>33</v>
      </c>
      <c r="J152" t="s">
        <v>4232</v>
      </c>
      <c r="K152" t="s">
        <v>120</v>
      </c>
      <c r="L152" s="6">
        <v>73286.61</v>
      </c>
      <c r="M152">
        <v>68536.75</v>
      </c>
      <c r="N152" t="s">
        <v>35</v>
      </c>
      <c r="O152">
        <v>6</v>
      </c>
      <c r="P152">
        <v>135</v>
      </c>
      <c r="Q152">
        <v>4</v>
      </c>
      <c r="R152">
        <v>179</v>
      </c>
      <c r="S152">
        <v>114</v>
      </c>
      <c r="T152" t="s">
        <v>47</v>
      </c>
      <c r="U152" s="7">
        <f t="shared" si="33"/>
        <v>54</v>
      </c>
      <c r="V152" s="6">
        <f t="shared" si="28"/>
        <v>4749.8600000000006</v>
      </c>
      <c r="W152" t="str">
        <f t="shared" si="34"/>
        <v>Middle Age</v>
      </c>
      <c r="X152" t="str">
        <f>_xlfn.XLOOKUP(Table1_1[[#This Row],[Department]],Dim_Department!B:B,Dim_Department!A:A,"Unknown")</f>
        <v>DEP02</v>
      </c>
      <c r="Y152" t="str">
        <f>_xlfn.XLOOKUP(Table1_1[[#This Row],[Doctor]],Dim_Doctor!B:B,Dim_Doctor!A:A,"Unknown")</f>
        <v>D04</v>
      </c>
      <c r="Z152" t="str">
        <f>_xlfn.XLOOKUP(H152,Dim_Diagnosis!B:B,Dim_Diagnosis!A:A)</f>
        <v>D008</v>
      </c>
      <c r="AA152" t="str">
        <f>_xlfn.XLOOKUP(K152,Dim_Ward!B:B,Dim_Ward!A:A)</f>
        <v>W001</v>
      </c>
      <c r="AB152" t="str">
        <f t="shared" si="29"/>
        <v>Q2</v>
      </c>
      <c r="AC152">
        <f t="shared" si="30"/>
        <v>2023</v>
      </c>
      <c r="AD152" t="str">
        <f t="shared" si="31"/>
        <v>Apr</v>
      </c>
      <c r="AE152" t="str">
        <f t="shared" si="32"/>
        <v>Fri</v>
      </c>
      <c r="AF152" t="str">
        <f>_xlfn.XLOOKUP(N152,Dim_Payment!B:B,Dim_Payment!A:A)</f>
        <v>PAY03</v>
      </c>
      <c r="AG152" t="str">
        <f>_xlfn.XLOOKUP(J152,Dim_Insurance!B:B,Dim_Insurance!A:A)</f>
        <v>INS08</v>
      </c>
    </row>
    <row r="153" spans="1:33">
      <c r="A153" t="s">
        <v>523</v>
      </c>
      <c r="B153" t="s">
        <v>524</v>
      </c>
      <c r="C153" t="s">
        <v>40</v>
      </c>
      <c r="D153" s="5">
        <v>31191</v>
      </c>
      <c r="E153" s="5">
        <v>45639</v>
      </c>
      <c r="F153" s="5">
        <v>45651</v>
      </c>
      <c r="G153" t="s">
        <v>109</v>
      </c>
      <c r="H153" t="s">
        <v>86</v>
      </c>
      <c r="I153" t="s">
        <v>45</v>
      </c>
      <c r="J153" t="s">
        <v>34</v>
      </c>
      <c r="K153" t="s">
        <v>120</v>
      </c>
      <c r="L153" s="6">
        <v>232604.18</v>
      </c>
      <c r="M153">
        <v>146832.76</v>
      </c>
      <c r="N153" t="s">
        <v>56</v>
      </c>
      <c r="O153">
        <v>12</v>
      </c>
      <c r="P153">
        <v>49</v>
      </c>
      <c r="Q153">
        <v>4</v>
      </c>
      <c r="R153">
        <v>154</v>
      </c>
      <c r="S153">
        <v>90.2</v>
      </c>
      <c r="T153" t="s">
        <v>37</v>
      </c>
      <c r="U153" s="7">
        <f t="shared" si="33"/>
        <v>39</v>
      </c>
      <c r="V153" s="6">
        <f t="shared" si="28"/>
        <v>85771.419999999984</v>
      </c>
      <c r="W153" t="str">
        <f t="shared" si="34"/>
        <v>Adult</v>
      </c>
      <c r="X153" t="str">
        <f>_xlfn.XLOOKUP(Table1_1[[#This Row],[Department]],Dim_Department!B:B,Dim_Department!A:A,"Unknown")</f>
        <v>DEP07</v>
      </c>
      <c r="Y153" t="str">
        <f>_xlfn.XLOOKUP(Table1_1[[#This Row],[Doctor]],Dim_Doctor!B:B,Dim_Doctor!A:A,"Unknown")</f>
        <v>D03</v>
      </c>
      <c r="Z153" t="str">
        <f>_xlfn.XLOOKUP(H153,Dim_Diagnosis!B:B,Dim_Diagnosis!A:A)</f>
        <v>D005</v>
      </c>
      <c r="AA153" t="str">
        <f>_xlfn.XLOOKUP(K153,Dim_Ward!B:B,Dim_Ward!A:A)</f>
        <v>W001</v>
      </c>
      <c r="AB153" t="str">
        <f t="shared" si="29"/>
        <v>Q4</v>
      </c>
      <c r="AC153">
        <f t="shared" si="30"/>
        <v>2024</v>
      </c>
      <c r="AD153" t="str">
        <f t="shared" si="31"/>
        <v>Dec</v>
      </c>
      <c r="AE153" t="str">
        <f t="shared" si="32"/>
        <v>Fri</v>
      </c>
      <c r="AF153" t="str">
        <f>_xlfn.XLOOKUP(N153,Dim_Payment!B:B,Dim_Payment!A:A)</f>
        <v>PAY04</v>
      </c>
      <c r="AG153" t="str">
        <f>_xlfn.XLOOKUP(J153,Dim_Insurance!B:B,Dim_Insurance!A:A)</f>
        <v>INS06</v>
      </c>
    </row>
    <row r="154" spans="1:33">
      <c r="A154" t="s">
        <v>526</v>
      </c>
      <c r="B154" t="s">
        <v>527</v>
      </c>
      <c r="C154" t="s">
        <v>40</v>
      </c>
      <c r="D154" s="5">
        <v>36394</v>
      </c>
      <c r="E154" s="5">
        <v>45870</v>
      </c>
      <c r="F154" s="5">
        <v>45696</v>
      </c>
      <c r="G154" t="s">
        <v>109</v>
      </c>
      <c r="H154" t="s">
        <v>52</v>
      </c>
      <c r="I154" t="s">
        <v>79</v>
      </c>
      <c r="J154" t="s">
        <v>80</v>
      </c>
      <c r="K154" t="s">
        <v>27</v>
      </c>
      <c r="L154" s="6">
        <v>170035.96</v>
      </c>
      <c r="M154">
        <v>159842.04</v>
      </c>
      <c r="N154" t="s">
        <v>56</v>
      </c>
      <c r="O154">
        <v>1</v>
      </c>
      <c r="P154">
        <v>110</v>
      </c>
      <c r="Q154">
        <v>5</v>
      </c>
      <c r="R154">
        <v>156</v>
      </c>
      <c r="S154">
        <v>171.8</v>
      </c>
      <c r="T154" t="s">
        <v>4232</v>
      </c>
      <c r="U154" s="7">
        <f t="shared" si="33"/>
        <v>25</v>
      </c>
      <c r="V154" s="6">
        <f t="shared" si="28"/>
        <v>10193.919999999984</v>
      </c>
      <c r="W154" t="str">
        <f t="shared" si="34"/>
        <v>Adult</v>
      </c>
      <c r="X154" t="str">
        <f>_xlfn.XLOOKUP(Table1_1[[#This Row],[Department]],Dim_Department!B:B,Dim_Department!A:A,"Unknown")</f>
        <v>DEP07</v>
      </c>
      <c r="Y154" t="str">
        <f>_xlfn.XLOOKUP(Table1_1[[#This Row],[Doctor]],Dim_Doctor!B:B,Dim_Doctor!A:A,"Unknown")</f>
        <v>D07</v>
      </c>
      <c r="Z154" t="str">
        <f>_xlfn.XLOOKUP(H154,Dim_Diagnosis!B:B,Dim_Diagnosis!A:A)</f>
        <v>D004</v>
      </c>
      <c r="AA154" t="str">
        <f>_xlfn.XLOOKUP(K154,Dim_Ward!B:B,Dim_Ward!A:A)</f>
        <v>W003</v>
      </c>
      <c r="AB154" t="str">
        <f t="shared" si="29"/>
        <v>Q3</v>
      </c>
      <c r="AC154">
        <f t="shared" si="30"/>
        <v>2025</v>
      </c>
      <c r="AD154" t="str">
        <f t="shared" si="31"/>
        <v>Aug</v>
      </c>
      <c r="AE154" t="str">
        <f t="shared" si="32"/>
        <v>Fri</v>
      </c>
      <c r="AF154" t="str">
        <f>_xlfn.XLOOKUP(N154,Dim_Payment!B:B,Dim_Payment!A:A)</f>
        <v>PAY04</v>
      </c>
      <c r="AG154" t="str">
        <f>_xlfn.XLOOKUP(J154,Dim_Insurance!B:B,Dim_Insurance!A:A)</f>
        <v>INS01</v>
      </c>
    </row>
    <row r="155" spans="1:33">
      <c r="A155" t="s">
        <v>530</v>
      </c>
      <c r="B155" t="s">
        <v>531</v>
      </c>
      <c r="C155" t="s">
        <v>133</v>
      </c>
      <c r="D155" s="5">
        <v>29927</v>
      </c>
      <c r="E155" s="5">
        <v>45407</v>
      </c>
      <c r="F155" s="5">
        <v>45415</v>
      </c>
      <c r="G155" t="s">
        <v>94</v>
      </c>
      <c r="H155" t="s">
        <v>86</v>
      </c>
      <c r="I155" t="s">
        <v>45</v>
      </c>
      <c r="J155" t="s">
        <v>80</v>
      </c>
      <c r="K155" t="s">
        <v>55</v>
      </c>
      <c r="L155" s="6">
        <v>209492.84</v>
      </c>
      <c r="M155">
        <v>156448.97</v>
      </c>
      <c r="N155" t="s">
        <v>35</v>
      </c>
      <c r="O155">
        <v>8</v>
      </c>
      <c r="P155">
        <v>32</v>
      </c>
      <c r="Q155">
        <v>2</v>
      </c>
      <c r="R155">
        <v>100</v>
      </c>
      <c r="S155">
        <v>198.4</v>
      </c>
      <c r="T155" t="s">
        <v>4232</v>
      </c>
      <c r="U155" s="7">
        <f t="shared" si="33"/>
        <v>42</v>
      </c>
      <c r="V155" s="6">
        <f t="shared" si="28"/>
        <v>53043.869999999995</v>
      </c>
      <c r="W155" t="str">
        <f t="shared" si="34"/>
        <v>Middle Age</v>
      </c>
      <c r="X155" t="str">
        <f>_xlfn.XLOOKUP(Table1_1[[#This Row],[Department]],Dim_Department!B:B,Dim_Department!A:A,"Unknown")</f>
        <v>DEP05</v>
      </c>
      <c r="Y155" t="str">
        <f>_xlfn.XLOOKUP(Table1_1[[#This Row],[Doctor]],Dim_Doctor!B:B,Dim_Doctor!A:A,"Unknown")</f>
        <v>D03</v>
      </c>
      <c r="Z155" t="str">
        <f>_xlfn.XLOOKUP(H155,Dim_Diagnosis!B:B,Dim_Diagnosis!A:A)</f>
        <v>D005</v>
      </c>
      <c r="AA155" t="str">
        <f>_xlfn.XLOOKUP(K155,Dim_Ward!B:B,Dim_Ward!A:A)</f>
        <v>W005</v>
      </c>
      <c r="AB155" t="str">
        <f t="shared" si="29"/>
        <v>Q2</v>
      </c>
      <c r="AC155">
        <f t="shared" si="30"/>
        <v>2024</v>
      </c>
      <c r="AD155" t="str">
        <f t="shared" si="31"/>
        <v>Apr</v>
      </c>
      <c r="AE155" t="str">
        <f t="shared" si="32"/>
        <v>Thu</v>
      </c>
      <c r="AF155" t="str">
        <f>_xlfn.XLOOKUP(N155,Dim_Payment!B:B,Dim_Payment!A:A)</f>
        <v>PAY03</v>
      </c>
      <c r="AG155" t="str">
        <f>_xlfn.XLOOKUP(J155,Dim_Insurance!B:B,Dim_Insurance!A:A)</f>
        <v>INS01</v>
      </c>
    </row>
    <row r="156" spans="1:33">
      <c r="A156" t="s">
        <v>534</v>
      </c>
      <c r="B156" t="s">
        <v>492</v>
      </c>
      <c r="C156" t="s">
        <v>133</v>
      </c>
      <c r="D156" s="5">
        <v>24661</v>
      </c>
      <c r="E156" s="5">
        <v>45189</v>
      </c>
      <c r="F156" s="5" t="s">
        <v>4232</v>
      </c>
      <c r="G156" t="s">
        <v>43</v>
      </c>
      <c r="H156" t="s">
        <v>32</v>
      </c>
      <c r="I156" t="s">
        <v>25</v>
      </c>
      <c r="J156" t="s">
        <v>4232</v>
      </c>
      <c r="K156" t="s">
        <v>55</v>
      </c>
      <c r="L156" s="6">
        <v>88454.02</v>
      </c>
      <c r="M156">
        <v>70131.259999999995</v>
      </c>
      <c r="N156" t="s">
        <v>35</v>
      </c>
      <c r="O156">
        <v>2</v>
      </c>
      <c r="P156">
        <v>122</v>
      </c>
      <c r="Q156">
        <v>2</v>
      </c>
      <c r="R156">
        <v>179</v>
      </c>
      <c r="S156">
        <v>168.5</v>
      </c>
      <c r="T156" t="s">
        <v>65</v>
      </c>
      <c r="U156" s="7">
        <f t="shared" si="33"/>
        <v>56</v>
      </c>
      <c r="V156" s="6">
        <f t="shared" si="28"/>
        <v>18322.760000000009</v>
      </c>
      <c r="W156" t="str">
        <f t="shared" si="34"/>
        <v>Middle Age</v>
      </c>
      <c r="X156" t="str">
        <f>_xlfn.XLOOKUP(Table1_1[[#This Row],[Department]],Dim_Department!B:B,Dim_Department!A:A,"Unknown")</f>
        <v>DEP08</v>
      </c>
      <c r="Y156" t="str">
        <f>_xlfn.XLOOKUP(Table1_1[[#This Row],[Doctor]],Dim_Doctor!B:B,Dim_Doctor!A:A,"Unknown")</f>
        <v>D01</v>
      </c>
      <c r="Z156" t="str">
        <f>_xlfn.XLOOKUP(H156,Dim_Diagnosis!B:B,Dim_Diagnosis!A:A)</f>
        <v>D010</v>
      </c>
      <c r="AA156" t="str">
        <f>_xlfn.XLOOKUP(K156,Dim_Ward!B:B,Dim_Ward!A:A)</f>
        <v>W005</v>
      </c>
      <c r="AB156" t="str">
        <f t="shared" si="29"/>
        <v>Q3</v>
      </c>
      <c r="AC156">
        <f t="shared" si="30"/>
        <v>2023</v>
      </c>
      <c r="AD156" t="str">
        <f t="shared" si="31"/>
        <v>Sep</v>
      </c>
      <c r="AE156" t="str">
        <f t="shared" si="32"/>
        <v>Wed</v>
      </c>
      <c r="AF156" t="str">
        <f>_xlfn.XLOOKUP(N156,Dim_Payment!B:B,Dim_Payment!A:A)</f>
        <v>PAY03</v>
      </c>
      <c r="AG156" t="str">
        <f>_xlfn.XLOOKUP(J156,Dim_Insurance!B:B,Dim_Insurance!A:A)</f>
        <v>INS08</v>
      </c>
    </row>
    <row r="157" spans="1:33">
      <c r="A157" t="s">
        <v>537</v>
      </c>
      <c r="B157" t="s">
        <v>168</v>
      </c>
      <c r="C157" t="s">
        <v>133</v>
      </c>
      <c r="D157" s="5">
        <v>29774</v>
      </c>
      <c r="E157" s="5">
        <v>45785</v>
      </c>
      <c r="F157" s="5">
        <v>45797</v>
      </c>
      <c r="G157" t="s">
        <v>43</v>
      </c>
      <c r="H157" t="s">
        <v>44</v>
      </c>
      <c r="I157" t="s">
        <v>33</v>
      </c>
      <c r="J157" t="s">
        <v>97</v>
      </c>
      <c r="K157" t="s">
        <v>55</v>
      </c>
      <c r="L157" s="6">
        <v>123663.9</v>
      </c>
      <c r="M157">
        <v>117330.11</v>
      </c>
      <c r="N157" t="s">
        <v>192</v>
      </c>
      <c r="O157">
        <v>12</v>
      </c>
      <c r="P157">
        <v>213</v>
      </c>
      <c r="Q157">
        <v>2</v>
      </c>
      <c r="R157">
        <v>182</v>
      </c>
      <c r="S157">
        <v>121.3</v>
      </c>
      <c r="T157" t="s">
        <v>47</v>
      </c>
      <c r="U157" s="7">
        <f t="shared" si="33"/>
        <v>43</v>
      </c>
      <c r="V157" s="6">
        <f t="shared" si="28"/>
        <v>6333.7899999999936</v>
      </c>
      <c r="W157" t="str">
        <f t="shared" si="34"/>
        <v>Middle Age</v>
      </c>
      <c r="X157" t="str">
        <f>_xlfn.XLOOKUP(Table1_1[[#This Row],[Department]],Dim_Department!B:B,Dim_Department!A:A,"Unknown")</f>
        <v>DEP08</v>
      </c>
      <c r="Y157" t="str">
        <f>_xlfn.XLOOKUP(Table1_1[[#This Row],[Doctor]],Dim_Doctor!B:B,Dim_Doctor!A:A,"Unknown")</f>
        <v>D04</v>
      </c>
      <c r="Z157" t="str">
        <f>_xlfn.XLOOKUP(H157,Dim_Diagnosis!B:B,Dim_Diagnosis!A:A)</f>
        <v>D012</v>
      </c>
      <c r="AA157" t="str">
        <f>_xlfn.XLOOKUP(K157,Dim_Ward!B:B,Dim_Ward!A:A)</f>
        <v>W005</v>
      </c>
      <c r="AB157" t="str">
        <f t="shared" si="29"/>
        <v>Q2</v>
      </c>
      <c r="AC157">
        <f t="shared" si="30"/>
        <v>2025</v>
      </c>
      <c r="AD157" t="str">
        <f t="shared" si="31"/>
        <v>May</v>
      </c>
      <c r="AE157" t="str">
        <f t="shared" si="32"/>
        <v>Thu</v>
      </c>
      <c r="AF157" t="str">
        <f>_xlfn.XLOOKUP(N157,Dim_Payment!B:B,Dim_Payment!A:A)</f>
        <v>PAY06</v>
      </c>
      <c r="AG157" t="str">
        <f>_xlfn.XLOOKUP(J157,Dim_Insurance!B:B,Dim_Insurance!A:A)</f>
        <v>INS07</v>
      </c>
    </row>
    <row r="158" spans="1:33">
      <c r="A158" t="s">
        <v>540</v>
      </c>
      <c r="B158" t="s">
        <v>541</v>
      </c>
      <c r="C158" t="s">
        <v>40</v>
      </c>
      <c r="D158" s="5">
        <v>36748</v>
      </c>
      <c r="E158" s="5">
        <v>45440</v>
      </c>
      <c r="F158" s="5">
        <v>45458</v>
      </c>
      <c r="G158" t="s">
        <v>152</v>
      </c>
      <c r="H158" t="s">
        <v>124</v>
      </c>
      <c r="I158" t="s">
        <v>33</v>
      </c>
      <c r="J158" t="s">
        <v>97</v>
      </c>
      <c r="K158" t="s">
        <v>120</v>
      </c>
      <c r="L158" s="6">
        <v>17359</v>
      </c>
      <c r="M158">
        <v>14632.97</v>
      </c>
      <c r="N158" t="s">
        <v>73</v>
      </c>
      <c r="O158">
        <v>18</v>
      </c>
      <c r="P158">
        <v>166</v>
      </c>
      <c r="Q158">
        <v>2</v>
      </c>
      <c r="R158">
        <v>147</v>
      </c>
      <c r="S158">
        <v>211.5</v>
      </c>
      <c r="T158" t="s">
        <v>65</v>
      </c>
      <c r="U158" s="7">
        <f t="shared" si="33"/>
        <v>23</v>
      </c>
      <c r="V158" s="6">
        <f t="shared" si="28"/>
        <v>2726.0300000000007</v>
      </c>
      <c r="W158" t="str">
        <f t="shared" si="34"/>
        <v>Adult</v>
      </c>
      <c r="X158" t="str">
        <f>_xlfn.XLOOKUP(Table1_1[[#This Row],[Department]],Dim_Department!B:B,Dim_Department!A:A,"Unknown")</f>
        <v>DEP01</v>
      </c>
      <c r="Y158" t="str">
        <f>_xlfn.XLOOKUP(Table1_1[[#This Row],[Doctor]],Dim_Doctor!B:B,Dim_Doctor!A:A,"Unknown")</f>
        <v>D04</v>
      </c>
      <c r="Z158" t="str">
        <f>_xlfn.XLOOKUP(H158,Dim_Diagnosis!B:B,Dim_Diagnosis!A:A)</f>
        <v>D007</v>
      </c>
      <c r="AA158" t="str">
        <f>_xlfn.XLOOKUP(K158,Dim_Ward!B:B,Dim_Ward!A:A)</f>
        <v>W001</v>
      </c>
      <c r="AB158" t="str">
        <f t="shared" si="29"/>
        <v>Q2</v>
      </c>
      <c r="AC158">
        <f t="shared" si="30"/>
        <v>2024</v>
      </c>
      <c r="AD158" t="str">
        <f t="shared" si="31"/>
        <v>May</v>
      </c>
      <c r="AE158" t="str">
        <f t="shared" si="32"/>
        <v>Tue</v>
      </c>
      <c r="AF158" t="str">
        <f>_xlfn.XLOOKUP(N158,Dim_Payment!B:B,Dim_Payment!A:A)</f>
        <v>PAY02</v>
      </c>
      <c r="AG158" t="str">
        <f>_xlfn.XLOOKUP(J158,Dim_Insurance!B:B,Dim_Insurance!A:A)</f>
        <v>INS07</v>
      </c>
    </row>
    <row r="159" spans="1:33">
      <c r="A159" t="s">
        <v>542</v>
      </c>
      <c r="B159" t="s">
        <v>301</v>
      </c>
      <c r="C159" t="s">
        <v>40</v>
      </c>
      <c r="D159" s="5">
        <v>26472</v>
      </c>
      <c r="E159" s="5">
        <v>45972</v>
      </c>
      <c r="F159" s="5" t="s">
        <v>4232</v>
      </c>
      <c r="G159" t="s">
        <v>77</v>
      </c>
      <c r="H159" t="s">
        <v>52</v>
      </c>
      <c r="I159" t="s">
        <v>79</v>
      </c>
      <c r="J159" t="s">
        <v>4232</v>
      </c>
      <c r="K159" t="s">
        <v>55</v>
      </c>
      <c r="L159" s="6">
        <v>73414.59</v>
      </c>
      <c r="M159">
        <v>61589.82</v>
      </c>
      <c r="N159" t="s">
        <v>192</v>
      </c>
      <c r="O159">
        <v>16</v>
      </c>
      <c r="P159">
        <v>227</v>
      </c>
      <c r="Q159">
        <v>3</v>
      </c>
      <c r="R159">
        <v>171</v>
      </c>
      <c r="S159">
        <v>223.5</v>
      </c>
      <c r="T159" t="s">
        <v>65</v>
      </c>
      <c r="U159" s="7">
        <f t="shared" si="33"/>
        <v>53</v>
      </c>
      <c r="V159" s="6">
        <f t="shared" si="28"/>
        <v>11824.769999999997</v>
      </c>
      <c r="W159" t="str">
        <f t="shared" si="34"/>
        <v>Middle Age</v>
      </c>
      <c r="X159" t="str">
        <f>_xlfn.XLOOKUP(Table1_1[[#This Row],[Department]],Dim_Department!B:B,Dim_Department!A:A,"Unknown")</f>
        <v>DEP02</v>
      </c>
      <c r="Y159" t="str">
        <f>_xlfn.XLOOKUP(Table1_1[[#This Row],[Doctor]],Dim_Doctor!B:B,Dim_Doctor!A:A,"Unknown")</f>
        <v>D07</v>
      </c>
      <c r="Z159" t="str">
        <f>_xlfn.XLOOKUP(H159,Dim_Diagnosis!B:B,Dim_Diagnosis!A:A)</f>
        <v>D004</v>
      </c>
      <c r="AA159" t="str">
        <f>_xlfn.XLOOKUP(K159,Dim_Ward!B:B,Dim_Ward!A:A)</f>
        <v>W005</v>
      </c>
      <c r="AB159" t="str">
        <f t="shared" si="29"/>
        <v>Q4</v>
      </c>
      <c r="AC159">
        <f t="shared" si="30"/>
        <v>2025</v>
      </c>
      <c r="AD159" t="str">
        <f t="shared" si="31"/>
        <v>Nov</v>
      </c>
      <c r="AE159" t="str">
        <f t="shared" si="32"/>
        <v>Tue</v>
      </c>
      <c r="AF159" t="str">
        <f>_xlfn.XLOOKUP(N159,Dim_Payment!B:B,Dim_Payment!A:A)</f>
        <v>PAY06</v>
      </c>
      <c r="AG159" t="str">
        <f>_xlfn.XLOOKUP(J159,Dim_Insurance!B:B,Dim_Insurance!A:A)</f>
        <v>INS08</v>
      </c>
    </row>
    <row r="160" spans="1:33">
      <c r="A160" t="s">
        <v>4108</v>
      </c>
      <c r="B160" t="s">
        <v>545</v>
      </c>
      <c r="C160" t="s">
        <v>133</v>
      </c>
      <c r="D160" s="5">
        <v>35720</v>
      </c>
      <c r="E160" s="5">
        <v>45849</v>
      </c>
      <c r="F160" s="5">
        <v>45863</v>
      </c>
      <c r="G160" t="s">
        <v>117</v>
      </c>
      <c r="H160" t="s">
        <v>24</v>
      </c>
      <c r="I160" t="s">
        <v>33</v>
      </c>
      <c r="J160" t="s">
        <v>80</v>
      </c>
      <c r="K160" t="s">
        <v>55</v>
      </c>
      <c r="L160" s="6">
        <v>166350.57999999999</v>
      </c>
      <c r="M160">
        <v>128701.74</v>
      </c>
      <c r="N160" t="s">
        <v>73</v>
      </c>
      <c r="O160">
        <v>14</v>
      </c>
      <c r="P160">
        <v>25</v>
      </c>
      <c r="Q160">
        <v>4</v>
      </c>
      <c r="R160">
        <v>111</v>
      </c>
      <c r="S160">
        <v>145.4</v>
      </c>
      <c r="T160" t="s">
        <v>37</v>
      </c>
      <c r="U160" s="7">
        <f t="shared" si="33"/>
        <v>27</v>
      </c>
      <c r="V160" s="6">
        <f t="shared" si="28"/>
        <v>37648.839999999982</v>
      </c>
      <c r="W160" t="str">
        <f t="shared" si="34"/>
        <v>Adult</v>
      </c>
      <c r="X160" t="str">
        <f>_xlfn.XLOOKUP(Table1_1[[#This Row],[Department]],Dim_Department!B:B,Dim_Department!A:A,"Unknown")</f>
        <v>DEP04</v>
      </c>
      <c r="Y160" t="str">
        <f>_xlfn.XLOOKUP(Table1_1[[#This Row],[Doctor]],Dim_Doctor!B:B,Dim_Doctor!A:A,"Unknown")</f>
        <v>D04</v>
      </c>
      <c r="Z160" t="str">
        <f>_xlfn.XLOOKUP(H160,Dim_Diagnosis!B:B,Dim_Diagnosis!A:A)</f>
        <v>D008</v>
      </c>
      <c r="AA160" t="str">
        <f>_xlfn.XLOOKUP(K160,Dim_Ward!B:B,Dim_Ward!A:A)</f>
        <v>W005</v>
      </c>
      <c r="AB160" t="str">
        <f t="shared" si="29"/>
        <v>Q3</v>
      </c>
      <c r="AC160">
        <f t="shared" si="30"/>
        <v>2025</v>
      </c>
      <c r="AD160" t="str">
        <f t="shared" si="31"/>
        <v>Jul</v>
      </c>
      <c r="AE160" t="str">
        <f t="shared" si="32"/>
        <v>Fri</v>
      </c>
      <c r="AF160" t="str">
        <f>_xlfn.XLOOKUP(N160,Dim_Payment!B:B,Dim_Payment!A:A)</f>
        <v>PAY02</v>
      </c>
      <c r="AG160" t="str">
        <f>_xlfn.XLOOKUP(J160,Dim_Insurance!B:B,Dim_Insurance!A:A)</f>
        <v>INS01</v>
      </c>
    </row>
    <row r="161" spans="1:33">
      <c r="A161" t="s">
        <v>547</v>
      </c>
      <c r="B161" t="s">
        <v>548</v>
      </c>
      <c r="C161" t="s">
        <v>40</v>
      </c>
      <c r="D161" s="5">
        <v>35565</v>
      </c>
      <c r="E161" s="5">
        <v>45185</v>
      </c>
      <c r="F161" s="5">
        <v>45190</v>
      </c>
      <c r="G161" t="s">
        <v>62</v>
      </c>
      <c r="H161" t="s">
        <v>24</v>
      </c>
      <c r="I161" t="s">
        <v>25</v>
      </c>
      <c r="J161" t="s">
        <v>46</v>
      </c>
      <c r="K161" t="s">
        <v>55</v>
      </c>
      <c r="L161" s="6">
        <v>215441.28</v>
      </c>
      <c r="M161">
        <v>206666.86</v>
      </c>
      <c r="N161" t="s">
        <v>192</v>
      </c>
      <c r="O161">
        <v>5</v>
      </c>
      <c r="P161">
        <v>124</v>
      </c>
      <c r="Q161">
        <v>4</v>
      </c>
      <c r="R161">
        <v>124</v>
      </c>
      <c r="S161">
        <v>174.2</v>
      </c>
      <c r="T161" t="s">
        <v>47</v>
      </c>
      <c r="U161" s="7">
        <f t="shared" si="33"/>
        <v>26</v>
      </c>
      <c r="V161" s="6">
        <f t="shared" si="28"/>
        <v>8774.4200000000128</v>
      </c>
      <c r="W161" t="str">
        <f t="shared" si="34"/>
        <v>Adult</v>
      </c>
      <c r="X161" t="str">
        <f>_xlfn.XLOOKUP(Table1_1[[#This Row],[Department]],Dim_Department!B:B,Dim_Department!A:A,"Unknown")</f>
        <v>DEP09</v>
      </c>
      <c r="Y161" t="str">
        <f>_xlfn.XLOOKUP(Table1_1[[#This Row],[Doctor]],Dim_Doctor!B:B,Dim_Doctor!A:A,"Unknown")</f>
        <v>D01</v>
      </c>
      <c r="Z161" t="str">
        <f>_xlfn.XLOOKUP(H161,Dim_Diagnosis!B:B,Dim_Diagnosis!A:A)</f>
        <v>D008</v>
      </c>
      <c r="AA161" t="str">
        <f>_xlfn.XLOOKUP(K161,Dim_Ward!B:B,Dim_Ward!A:A)</f>
        <v>W005</v>
      </c>
      <c r="AB161" t="str">
        <f t="shared" si="29"/>
        <v>Q3</v>
      </c>
      <c r="AC161">
        <f t="shared" si="30"/>
        <v>2023</v>
      </c>
      <c r="AD161" t="str">
        <f t="shared" si="31"/>
        <v>Sep</v>
      </c>
      <c r="AE161" t="str">
        <f t="shared" si="32"/>
        <v>Sat</v>
      </c>
      <c r="AF161" t="str">
        <f>_xlfn.XLOOKUP(N161,Dim_Payment!B:B,Dim_Payment!A:A)</f>
        <v>PAY06</v>
      </c>
      <c r="AG161" t="str">
        <f>_xlfn.XLOOKUP(J161,Dim_Insurance!B:B,Dim_Insurance!A:A)</f>
        <v>INS02</v>
      </c>
    </row>
    <row r="162" spans="1:33">
      <c r="A162" t="s">
        <v>549</v>
      </c>
      <c r="B162" t="s">
        <v>550</v>
      </c>
      <c r="C162" t="s">
        <v>40</v>
      </c>
      <c r="D162" s="5">
        <v>27885</v>
      </c>
      <c r="E162" s="5">
        <v>45548</v>
      </c>
      <c r="F162" s="5" t="s">
        <v>4232</v>
      </c>
      <c r="G162" t="s">
        <v>94</v>
      </c>
      <c r="H162" t="s">
        <v>78</v>
      </c>
      <c r="I162" t="s">
        <v>53</v>
      </c>
      <c r="J162" t="s">
        <v>46</v>
      </c>
      <c r="K162" t="s">
        <v>27</v>
      </c>
      <c r="L162" s="6">
        <v>73473.66</v>
      </c>
      <c r="M162">
        <v>46453.4</v>
      </c>
      <c r="N162" t="s">
        <v>56</v>
      </c>
      <c r="O162">
        <v>1</v>
      </c>
      <c r="P162">
        <v>130</v>
      </c>
      <c r="Q162">
        <v>4</v>
      </c>
      <c r="R162">
        <v>128</v>
      </c>
      <c r="S162">
        <v>71.7</v>
      </c>
      <c r="T162" t="s">
        <v>37</v>
      </c>
      <c r="U162" s="7">
        <f t="shared" si="33"/>
        <v>48</v>
      </c>
      <c r="V162" s="6">
        <f t="shared" si="28"/>
        <v>27020.260000000002</v>
      </c>
      <c r="W162" t="str">
        <f t="shared" si="34"/>
        <v>Middle Age</v>
      </c>
      <c r="X162" t="str">
        <f>_xlfn.XLOOKUP(Table1_1[[#This Row],[Department]],Dim_Department!B:B,Dim_Department!A:A,"Unknown")</f>
        <v>DEP05</v>
      </c>
      <c r="Y162" t="str">
        <f>_xlfn.XLOOKUP(Table1_1[[#This Row],[Doctor]],Dim_Doctor!B:B,Dim_Doctor!A:A,"Unknown")</f>
        <v>D06</v>
      </c>
      <c r="Z162" t="str">
        <f>_xlfn.XLOOKUP(H162,Dim_Diagnosis!B:B,Dim_Diagnosis!A:A)</f>
        <v>D013</v>
      </c>
      <c r="AA162" t="str">
        <f>_xlfn.XLOOKUP(K162,Dim_Ward!B:B,Dim_Ward!A:A)</f>
        <v>W003</v>
      </c>
      <c r="AB162" t="str">
        <f t="shared" si="29"/>
        <v>Q3</v>
      </c>
      <c r="AC162">
        <f t="shared" si="30"/>
        <v>2024</v>
      </c>
      <c r="AD162" t="str">
        <f t="shared" si="31"/>
        <v>Sep</v>
      </c>
      <c r="AE162" t="str">
        <f t="shared" si="32"/>
        <v>Fri</v>
      </c>
      <c r="AF162" t="str">
        <f>_xlfn.XLOOKUP(N162,Dim_Payment!B:B,Dim_Payment!A:A)</f>
        <v>PAY04</v>
      </c>
      <c r="AG162" t="str">
        <f>_xlfn.XLOOKUP(J162,Dim_Insurance!B:B,Dim_Insurance!A:A)</f>
        <v>INS02</v>
      </c>
    </row>
    <row r="163" spans="1:33">
      <c r="A163" t="s">
        <v>552</v>
      </c>
      <c r="B163" t="s">
        <v>553</v>
      </c>
      <c r="C163" t="s">
        <v>133</v>
      </c>
      <c r="D163" s="5">
        <v>28437</v>
      </c>
      <c r="E163" s="5">
        <v>45985</v>
      </c>
      <c r="F163" s="5">
        <v>45994</v>
      </c>
      <c r="G163" t="s">
        <v>161</v>
      </c>
      <c r="H163" t="s">
        <v>95</v>
      </c>
      <c r="I163" t="s">
        <v>33</v>
      </c>
      <c r="J163" t="s">
        <v>34</v>
      </c>
      <c r="K163" t="s">
        <v>55</v>
      </c>
      <c r="L163" s="6">
        <v>49030.15</v>
      </c>
      <c r="M163">
        <v>37004.14</v>
      </c>
      <c r="N163" t="s">
        <v>56</v>
      </c>
      <c r="O163">
        <v>9</v>
      </c>
      <c r="P163">
        <v>79</v>
      </c>
      <c r="Q163">
        <v>2</v>
      </c>
      <c r="R163">
        <v>171</v>
      </c>
      <c r="S163">
        <v>156.5</v>
      </c>
      <c r="T163" t="s">
        <v>37</v>
      </c>
      <c r="U163" s="7">
        <f t="shared" si="33"/>
        <v>48</v>
      </c>
      <c r="V163" s="6">
        <f t="shared" si="28"/>
        <v>12026.010000000002</v>
      </c>
      <c r="W163" t="str">
        <f t="shared" si="34"/>
        <v>Middle Age</v>
      </c>
      <c r="X163" t="str">
        <f>_xlfn.XLOOKUP(Table1_1[[#This Row],[Department]],Dim_Department!B:B,Dim_Department!A:A,"Unknown")</f>
        <v>DEP03</v>
      </c>
      <c r="Y163" t="str">
        <f>_xlfn.XLOOKUP(Table1_1[[#This Row],[Doctor]],Dim_Doctor!B:B,Dim_Doctor!A:A,"Unknown")</f>
        <v>D04</v>
      </c>
      <c r="Z163" t="str">
        <f>_xlfn.XLOOKUP(H163,Dim_Diagnosis!B:B,Dim_Diagnosis!A:A)</f>
        <v>D006</v>
      </c>
      <c r="AA163" t="str">
        <f>_xlfn.XLOOKUP(K163,Dim_Ward!B:B,Dim_Ward!A:A)</f>
        <v>W005</v>
      </c>
      <c r="AB163" t="str">
        <f t="shared" si="29"/>
        <v>Q4</v>
      </c>
      <c r="AC163">
        <f t="shared" si="30"/>
        <v>2025</v>
      </c>
      <c r="AD163" t="str">
        <f t="shared" si="31"/>
        <v>Nov</v>
      </c>
      <c r="AE163" t="str">
        <f t="shared" si="32"/>
        <v>Mon</v>
      </c>
      <c r="AF163" t="str">
        <f>_xlfn.XLOOKUP(N163,Dim_Payment!B:B,Dim_Payment!A:A)</f>
        <v>PAY04</v>
      </c>
      <c r="AG163" t="str">
        <f>_xlfn.XLOOKUP(J163,Dim_Insurance!B:B,Dim_Insurance!A:A)</f>
        <v>INS06</v>
      </c>
    </row>
    <row r="164" spans="1:33">
      <c r="A164" t="s">
        <v>555</v>
      </c>
      <c r="B164" t="s">
        <v>556</v>
      </c>
      <c r="C164" t="s">
        <v>133</v>
      </c>
      <c r="D164" s="5">
        <v>18482</v>
      </c>
      <c r="E164" s="5">
        <v>45627</v>
      </c>
      <c r="F164" s="5">
        <v>45641</v>
      </c>
      <c r="G164" t="s">
        <v>94</v>
      </c>
      <c r="H164" t="s">
        <v>32</v>
      </c>
      <c r="I164" t="s">
        <v>119</v>
      </c>
      <c r="J164" t="s">
        <v>34</v>
      </c>
      <c r="K164" t="s">
        <v>55</v>
      </c>
      <c r="L164" s="6">
        <v>123663.9</v>
      </c>
      <c r="M164">
        <v>139831.15</v>
      </c>
      <c r="N164" t="s">
        <v>73</v>
      </c>
      <c r="O164">
        <v>14</v>
      </c>
      <c r="P164">
        <v>220</v>
      </c>
      <c r="Q164">
        <v>3</v>
      </c>
      <c r="R164">
        <v>97</v>
      </c>
      <c r="S164">
        <v>120.6</v>
      </c>
      <c r="T164" t="s">
        <v>37</v>
      </c>
      <c r="U164" s="7">
        <f t="shared" si="33"/>
        <v>74</v>
      </c>
      <c r="V164" s="6">
        <f t="shared" si="28"/>
        <v>-16167.25</v>
      </c>
      <c r="W164" t="str">
        <f t="shared" si="34"/>
        <v>Senior</v>
      </c>
      <c r="X164" t="str">
        <f>_xlfn.XLOOKUP(Table1_1[[#This Row],[Department]],Dim_Department!B:B,Dim_Department!A:A,"Unknown")</f>
        <v>DEP05</v>
      </c>
      <c r="Y164" t="str">
        <f>_xlfn.XLOOKUP(Table1_1[[#This Row],[Doctor]],Dim_Doctor!B:B,Dim_Doctor!A:A,"Unknown")</f>
        <v>D02</v>
      </c>
      <c r="Z164" t="str">
        <f>_xlfn.XLOOKUP(H164,Dim_Diagnosis!B:B,Dim_Diagnosis!A:A)</f>
        <v>D010</v>
      </c>
      <c r="AA164" t="str">
        <f>_xlfn.XLOOKUP(K164,Dim_Ward!B:B,Dim_Ward!A:A)</f>
        <v>W005</v>
      </c>
      <c r="AB164" t="str">
        <f t="shared" si="29"/>
        <v>Q4</v>
      </c>
      <c r="AC164">
        <f t="shared" si="30"/>
        <v>2024</v>
      </c>
      <c r="AD164" t="str">
        <f t="shared" si="31"/>
        <v>Dec</v>
      </c>
      <c r="AE164" t="str">
        <f t="shared" si="32"/>
        <v>Sun</v>
      </c>
      <c r="AF164" t="str">
        <f>_xlfn.XLOOKUP(N164,Dim_Payment!B:B,Dim_Payment!A:A)</f>
        <v>PAY02</v>
      </c>
      <c r="AG164" t="str">
        <f>_xlfn.XLOOKUP(J164,Dim_Insurance!B:B,Dim_Insurance!A:A)</f>
        <v>INS06</v>
      </c>
    </row>
    <row r="165" spans="1:33">
      <c r="A165" t="s">
        <v>557</v>
      </c>
      <c r="B165" t="s">
        <v>314</v>
      </c>
      <c r="C165" t="s">
        <v>40</v>
      </c>
      <c r="D165" s="5">
        <v>22882</v>
      </c>
      <c r="E165" s="5">
        <v>45119</v>
      </c>
      <c r="F165" s="5">
        <v>45136</v>
      </c>
      <c r="G165" t="s">
        <v>94</v>
      </c>
      <c r="H165" t="s">
        <v>32</v>
      </c>
      <c r="I165" t="s">
        <v>79</v>
      </c>
      <c r="J165" t="s">
        <v>71</v>
      </c>
      <c r="K165" t="s">
        <v>27</v>
      </c>
      <c r="L165" s="6">
        <v>234213.27</v>
      </c>
      <c r="M165">
        <v>208156.87</v>
      </c>
      <c r="N165" t="s">
        <v>56</v>
      </c>
      <c r="O165">
        <v>17</v>
      </c>
      <c r="P165">
        <v>121</v>
      </c>
      <c r="Q165">
        <v>4</v>
      </c>
      <c r="R165">
        <v>156</v>
      </c>
      <c r="S165">
        <v>93.2</v>
      </c>
      <c r="T165" t="s">
        <v>37</v>
      </c>
      <c r="U165" s="7">
        <f t="shared" si="33"/>
        <v>60</v>
      </c>
      <c r="V165" s="6">
        <f t="shared" si="28"/>
        <v>26056.399999999994</v>
      </c>
      <c r="W165" t="str">
        <f t="shared" si="34"/>
        <v>Senior</v>
      </c>
      <c r="X165" t="str">
        <f>_xlfn.XLOOKUP(Table1_1[[#This Row],[Department]],Dim_Department!B:B,Dim_Department!A:A,"Unknown")</f>
        <v>DEP05</v>
      </c>
      <c r="Y165" t="str">
        <f>_xlfn.XLOOKUP(Table1_1[[#This Row],[Doctor]],Dim_Doctor!B:B,Dim_Doctor!A:A,"Unknown")</f>
        <v>D07</v>
      </c>
      <c r="Z165" t="str">
        <f>_xlfn.XLOOKUP(H165,Dim_Diagnosis!B:B,Dim_Diagnosis!A:A)</f>
        <v>D010</v>
      </c>
      <c r="AA165" t="str">
        <f>_xlfn.XLOOKUP(K165,Dim_Ward!B:B,Dim_Ward!A:A)</f>
        <v>W003</v>
      </c>
      <c r="AB165" t="str">
        <f t="shared" si="29"/>
        <v>Q3</v>
      </c>
      <c r="AC165">
        <f t="shared" si="30"/>
        <v>2023</v>
      </c>
      <c r="AD165" t="str">
        <f t="shared" si="31"/>
        <v>Jul</v>
      </c>
      <c r="AE165" t="str">
        <f t="shared" si="32"/>
        <v>Wed</v>
      </c>
      <c r="AF165" t="str">
        <f>_xlfn.XLOOKUP(N165,Dim_Payment!B:B,Dim_Payment!A:A)</f>
        <v>PAY04</v>
      </c>
      <c r="AG165" t="str">
        <f>_xlfn.XLOOKUP(J165,Dim_Insurance!B:B,Dim_Insurance!A:A)</f>
        <v>INS04</v>
      </c>
    </row>
    <row r="166" spans="1:33">
      <c r="A166" t="s">
        <v>559</v>
      </c>
      <c r="B166" t="s">
        <v>560</v>
      </c>
      <c r="C166" t="s">
        <v>40</v>
      </c>
      <c r="D166" s="5">
        <v>18282</v>
      </c>
      <c r="E166" s="5">
        <v>45900</v>
      </c>
      <c r="F166" s="5">
        <v>45905</v>
      </c>
      <c r="G166" t="s">
        <v>161</v>
      </c>
      <c r="H166" t="s">
        <v>86</v>
      </c>
      <c r="I166" t="s">
        <v>53</v>
      </c>
      <c r="J166" t="s">
        <v>34</v>
      </c>
      <c r="K166" t="s">
        <v>110</v>
      </c>
      <c r="L166" s="6">
        <v>25121.88</v>
      </c>
      <c r="M166">
        <v>18122.27</v>
      </c>
      <c r="N166" t="s">
        <v>73</v>
      </c>
      <c r="O166">
        <v>5</v>
      </c>
      <c r="P166">
        <v>199</v>
      </c>
      <c r="Q166">
        <v>1</v>
      </c>
      <c r="R166">
        <v>97</v>
      </c>
      <c r="S166">
        <v>163.5</v>
      </c>
      <c r="T166" t="s">
        <v>47</v>
      </c>
      <c r="U166" s="7">
        <f t="shared" si="33"/>
        <v>75</v>
      </c>
      <c r="V166" s="6">
        <f t="shared" si="28"/>
        <v>6999.6100000000006</v>
      </c>
      <c r="W166" t="str">
        <f t="shared" si="34"/>
        <v>Senior</v>
      </c>
      <c r="X166" t="str">
        <f>_xlfn.XLOOKUP(Table1_1[[#This Row],[Department]],Dim_Department!B:B,Dim_Department!A:A,"Unknown")</f>
        <v>DEP03</v>
      </c>
      <c r="Y166" t="str">
        <f>_xlfn.XLOOKUP(Table1_1[[#This Row],[Doctor]],Dim_Doctor!B:B,Dim_Doctor!A:A,"Unknown")</f>
        <v>D06</v>
      </c>
      <c r="Z166" t="str">
        <f>_xlfn.XLOOKUP(H166,Dim_Diagnosis!B:B,Dim_Diagnosis!A:A)</f>
        <v>D005</v>
      </c>
      <c r="AA166" t="str">
        <f>_xlfn.XLOOKUP(K166,Dim_Ward!B:B,Dim_Ward!A:A)</f>
        <v>W002</v>
      </c>
      <c r="AB166" t="str">
        <f t="shared" si="29"/>
        <v>Q3</v>
      </c>
      <c r="AC166">
        <f t="shared" si="30"/>
        <v>2025</v>
      </c>
      <c r="AD166" t="str">
        <f t="shared" si="31"/>
        <v>Aug</v>
      </c>
      <c r="AE166" t="str">
        <f t="shared" si="32"/>
        <v>Sun</v>
      </c>
      <c r="AF166" t="str">
        <f>_xlfn.XLOOKUP(N166,Dim_Payment!B:B,Dim_Payment!A:A)</f>
        <v>PAY02</v>
      </c>
      <c r="AG166" t="str">
        <f>_xlfn.XLOOKUP(J166,Dim_Insurance!B:B,Dim_Insurance!A:A)</f>
        <v>INS06</v>
      </c>
    </row>
    <row r="167" spans="1:33">
      <c r="A167" t="s">
        <v>562</v>
      </c>
      <c r="B167" t="s">
        <v>563</v>
      </c>
      <c r="C167" t="s">
        <v>40</v>
      </c>
      <c r="D167" s="5">
        <v>29935</v>
      </c>
      <c r="E167" s="5">
        <v>45530</v>
      </c>
      <c r="F167" s="5">
        <v>45548</v>
      </c>
      <c r="G167" t="s">
        <v>94</v>
      </c>
      <c r="H167" t="s">
        <v>118</v>
      </c>
      <c r="I167" t="s">
        <v>53</v>
      </c>
      <c r="J167" t="s">
        <v>4232</v>
      </c>
      <c r="K167" t="s">
        <v>161</v>
      </c>
      <c r="L167" s="6">
        <v>88547.01</v>
      </c>
      <c r="M167">
        <v>63261.58</v>
      </c>
      <c r="N167" t="s">
        <v>4232</v>
      </c>
      <c r="O167">
        <v>18</v>
      </c>
      <c r="P167">
        <v>227</v>
      </c>
      <c r="Q167">
        <v>4</v>
      </c>
      <c r="R167">
        <v>110</v>
      </c>
      <c r="S167">
        <v>83.1</v>
      </c>
      <c r="T167" t="s">
        <v>47</v>
      </c>
      <c r="U167" s="7">
        <f t="shared" si="33"/>
        <v>42</v>
      </c>
      <c r="V167" s="6">
        <f t="shared" si="28"/>
        <v>25285.429999999993</v>
      </c>
      <c r="W167" t="str">
        <f t="shared" si="34"/>
        <v>Middle Age</v>
      </c>
      <c r="X167" t="str">
        <f>_xlfn.XLOOKUP(Table1_1[[#This Row],[Department]],Dim_Department!B:B,Dim_Department!A:A,"Unknown")</f>
        <v>DEP05</v>
      </c>
      <c r="Y167" t="str">
        <f>_xlfn.XLOOKUP(Table1_1[[#This Row],[Doctor]],Dim_Doctor!B:B,Dim_Doctor!A:A,"Unknown")</f>
        <v>D06</v>
      </c>
      <c r="Z167" t="str">
        <f>_xlfn.XLOOKUP(H167,Dim_Diagnosis!B:B,Dim_Diagnosis!A:A)</f>
        <v>D001</v>
      </c>
      <c r="AA167" t="str">
        <f>_xlfn.XLOOKUP(K167,Dim_Ward!B:B,Dim_Ward!A:A)</f>
        <v>W004</v>
      </c>
      <c r="AB167" t="str">
        <f t="shared" si="29"/>
        <v>Q3</v>
      </c>
      <c r="AC167">
        <f t="shared" si="30"/>
        <v>2024</v>
      </c>
      <c r="AD167" t="str">
        <f t="shared" si="31"/>
        <v>Aug</v>
      </c>
      <c r="AE167" t="str">
        <f t="shared" si="32"/>
        <v>Mon</v>
      </c>
      <c r="AF167" t="str">
        <f>_xlfn.XLOOKUP(N167,Dim_Payment!B:B,Dim_Payment!A:A)</f>
        <v>PAY05</v>
      </c>
      <c r="AG167" t="str">
        <f>_xlfn.XLOOKUP(J167,Dim_Insurance!B:B,Dim_Insurance!A:A)</f>
        <v>INS08</v>
      </c>
    </row>
    <row r="168" spans="1:33">
      <c r="A168" t="s">
        <v>564</v>
      </c>
      <c r="B168" t="s">
        <v>565</v>
      </c>
      <c r="C168" t="s">
        <v>40</v>
      </c>
      <c r="D168" s="5">
        <v>35117</v>
      </c>
      <c r="E168" s="5">
        <v>45720</v>
      </c>
      <c r="F168" s="5">
        <v>45727</v>
      </c>
      <c r="G168" t="s">
        <v>77</v>
      </c>
      <c r="H168" t="s">
        <v>78</v>
      </c>
      <c r="I168" t="s">
        <v>53</v>
      </c>
      <c r="J168" t="s">
        <v>4232</v>
      </c>
      <c r="K168" t="s">
        <v>110</v>
      </c>
      <c r="L168" s="6">
        <v>72574.45</v>
      </c>
      <c r="M168">
        <v>61518.29</v>
      </c>
      <c r="N168" t="s">
        <v>192</v>
      </c>
      <c r="O168">
        <v>7</v>
      </c>
      <c r="P168">
        <v>33</v>
      </c>
      <c r="Q168">
        <v>2</v>
      </c>
      <c r="R168">
        <v>156</v>
      </c>
      <c r="S168">
        <v>195.2</v>
      </c>
      <c r="T168" t="s">
        <v>37</v>
      </c>
      <c r="U168" s="7">
        <f t="shared" si="33"/>
        <v>29</v>
      </c>
      <c r="V168" s="6">
        <f t="shared" si="28"/>
        <v>11056.159999999996</v>
      </c>
      <c r="W168" t="str">
        <f t="shared" si="34"/>
        <v>Adult</v>
      </c>
      <c r="X168" t="str">
        <f>_xlfn.XLOOKUP(Table1_1[[#This Row],[Department]],Dim_Department!B:B,Dim_Department!A:A,"Unknown")</f>
        <v>DEP02</v>
      </c>
      <c r="Y168" t="str">
        <f>_xlfn.XLOOKUP(Table1_1[[#This Row],[Doctor]],Dim_Doctor!B:B,Dim_Doctor!A:A,"Unknown")</f>
        <v>D06</v>
      </c>
      <c r="Z168" t="str">
        <f>_xlfn.XLOOKUP(H168,Dim_Diagnosis!B:B,Dim_Diagnosis!A:A)</f>
        <v>D013</v>
      </c>
      <c r="AA168" t="str">
        <f>_xlfn.XLOOKUP(K168,Dim_Ward!B:B,Dim_Ward!A:A)</f>
        <v>W002</v>
      </c>
      <c r="AB168" t="str">
        <f t="shared" si="29"/>
        <v>Q1</v>
      </c>
      <c r="AC168">
        <f t="shared" si="30"/>
        <v>2025</v>
      </c>
      <c r="AD168" t="str">
        <f t="shared" si="31"/>
        <v>Mar</v>
      </c>
      <c r="AE168" t="str">
        <f t="shared" si="32"/>
        <v>Tue</v>
      </c>
      <c r="AF168" t="str">
        <f>_xlfn.XLOOKUP(N168,Dim_Payment!B:B,Dim_Payment!A:A)</f>
        <v>PAY06</v>
      </c>
      <c r="AG168" t="str">
        <f>_xlfn.XLOOKUP(J168,Dim_Insurance!B:B,Dim_Insurance!A:A)</f>
        <v>INS08</v>
      </c>
    </row>
    <row r="169" spans="1:33">
      <c r="A169" t="s">
        <v>567</v>
      </c>
      <c r="B169" t="s">
        <v>568</v>
      </c>
      <c r="C169" t="s">
        <v>133</v>
      </c>
      <c r="D169" s="5">
        <v>23673</v>
      </c>
      <c r="E169" s="5">
        <v>45072</v>
      </c>
      <c r="F169" s="5">
        <v>45073</v>
      </c>
      <c r="G169" t="s">
        <v>94</v>
      </c>
      <c r="H169" t="s">
        <v>113</v>
      </c>
      <c r="I169" t="s">
        <v>33</v>
      </c>
      <c r="J169" t="s">
        <v>26</v>
      </c>
      <c r="K169" t="s">
        <v>55</v>
      </c>
      <c r="L169" s="6">
        <v>118344.64</v>
      </c>
      <c r="M169">
        <v>72246.86</v>
      </c>
      <c r="N169" t="s">
        <v>56</v>
      </c>
      <c r="O169">
        <v>1</v>
      </c>
      <c r="P169">
        <v>147</v>
      </c>
      <c r="Q169">
        <v>4</v>
      </c>
      <c r="R169">
        <v>137</v>
      </c>
      <c r="S169">
        <v>220.9</v>
      </c>
      <c r="T169" t="s">
        <v>37</v>
      </c>
      <c r="U169" s="7">
        <f t="shared" si="33"/>
        <v>58</v>
      </c>
      <c r="V169" s="6">
        <f t="shared" si="28"/>
        <v>46097.78</v>
      </c>
      <c r="W169" t="str">
        <f t="shared" si="34"/>
        <v>Middle Age</v>
      </c>
      <c r="X169" t="str">
        <f>_xlfn.XLOOKUP(Table1_1[[#This Row],[Department]],Dim_Department!B:B,Dim_Department!A:A,"Unknown")</f>
        <v>DEP05</v>
      </c>
      <c r="Y169" t="str">
        <f>_xlfn.XLOOKUP(Table1_1[[#This Row],[Doctor]],Dim_Doctor!B:B,Dim_Doctor!A:A,"Unknown")</f>
        <v>D04</v>
      </c>
      <c r="Z169" t="str">
        <f>_xlfn.XLOOKUP(H169,Dim_Diagnosis!B:B,Dim_Diagnosis!A:A)</f>
        <v>D009</v>
      </c>
      <c r="AA169" t="str">
        <f>_xlfn.XLOOKUP(K169,Dim_Ward!B:B,Dim_Ward!A:A)</f>
        <v>W005</v>
      </c>
      <c r="AB169" t="str">
        <f t="shared" si="29"/>
        <v>Q2</v>
      </c>
      <c r="AC169">
        <f t="shared" si="30"/>
        <v>2023</v>
      </c>
      <c r="AD169" t="str">
        <f t="shared" si="31"/>
        <v>May</v>
      </c>
      <c r="AE169" t="str">
        <f t="shared" si="32"/>
        <v>Fri</v>
      </c>
      <c r="AF169" t="str">
        <f>_xlfn.XLOOKUP(N169,Dim_Payment!B:B,Dim_Payment!A:A)</f>
        <v>PAY04</v>
      </c>
      <c r="AG169" t="str">
        <f>_xlfn.XLOOKUP(J169,Dim_Insurance!B:B,Dim_Insurance!A:A)</f>
        <v>INS05</v>
      </c>
    </row>
    <row r="170" spans="1:33">
      <c r="A170" t="s">
        <v>570</v>
      </c>
      <c r="B170" t="s">
        <v>244</v>
      </c>
      <c r="C170" t="s">
        <v>40</v>
      </c>
      <c r="D170" s="5">
        <v>31399</v>
      </c>
      <c r="E170" s="5">
        <v>45777</v>
      </c>
      <c r="F170" s="5">
        <v>45781</v>
      </c>
      <c r="G170" t="s">
        <v>117</v>
      </c>
      <c r="H170" t="s">
        <v>63</v>
      </c>
      <c r="I170" t="s">
        <v>33</v>
      </c>
      <c r="J170" t="s">
        <v>34</v>
      </c>
      <c r="K170" t="s">
        <v>120</v>
      </c>
      <c r="L170" s="6">
        <v>220998.94</v>
      </c>
      <c r="M170">
        <v>207239.21</v>
      </c>
      <c r="N170" t="s">
        <v>4232</v>
      </c>
      <c r="O170">
        <v>4</v>
      </c>
      <c r="P170">
        <v>145</v>
      </c>
      <c r="Q170">
        <v>4</v>
      </c>
      <c r="R170">
        <v>154</v>
      </c>
      <c r="S170">
        <v>134.1</v>
      </c>
      <c r="T170" t="s">
        <v>47</v>
      </c>
      <c r="U170" s="7">
        <f t="shared" si="33"/>
        <v>39</v>
      </c>
      <c r="V170" s="6">
        <f t="shared" si="28"/>
        <v>13759.73000000001</v>
      </c>
      <c r="W170" t="str">
        <f t="shared" si="34"/>
        <v>Adult</v>
      </c>
      <c r="X170" t="str">
        <f>_xlfn.XLOOKUP(Table1_1[[#This Row],[Department]],Dim_Department!B:B,Dim_Department!A:A,"Unknown")</f>
        <v>DEP04</v>
      </c>
      <c r="Y170" t="str">
        <f>_xlfn.XLOOKUP(Table1_1[[#This Row],[Doctor]],Dim_Doctor!B:B,Dim_Doctor!A:A,"Unknown")</f>
        <v>D04</v>
      </c>
      <c r="Z170" t="str">
        <f>_xlfn.XLOOKUP(H170,Dim_Diagnosis!B:B,Dim_Diagnosis!A:A)</f>
        <v>D011</v>
      </c>
      <c r="AA170" t="str">
        <f>_xlfn.XLOOKUP(K170,Dim_Ward!B:B,Dim_Ward!A:A)</f>
        <v>W001</v>
      </c>
      <c r="AB170" t="str">
        <f t="shared" si="29"/>
        <v>Q2</v>
      </c>
      <c r="AC170">
        <f t="shared" si="30"/>
        <v>2025</v>
      </c>
      <c r="AD170" t="str">
        <f t="shared" si="31"/>
        <v>Apr</v>
      </c>
      <c r="AE170" t="str">
        <f t="shared" si="32"/>
        <v>Wed</v>
      </c>
      <c r="AF170" t="str">
        <f>_xlfn.XLOOKUP(N170,Dim_Payment!B:B,Dim_Payment!A:A)</f>
        <v>PAY05</v>
      </c>
      <c r="AG170" t="str">
        <f>_xlfn.XLOOKUP(J170,Dim_Insurance!B:B,Dim_Insurance!A:A)</f>
        <v>INS06</v>
      </c>
    </row>
    <row r="171" spans="1:33">
      <c r="A171" t="s">
        <v>571</v>
      </c>
      <c r="B171" t="s">
        <v>572</v>
      </c>
      <c r="C171" t="s">
        <v>133</v>
      </c>
      <c r="D171" s="5">
        <v>36427</v>
      </c>
      <c r="E171" s="5">
        <v>45447</v>
      </c>
      <c r="F171" s="5">
        <v>45459</v>
      </c>
      <c r="G171" t="s">
        <v>77</v>
      </c>
      <c r="H171" t="s">
        <v>134</v>
      </c>
      <c r="I171" t="s">
        <v>25</v>
      </c>
      <c r="J171" t="s">
        <v>179</v>
      </c>
      <c r="K171" t="s">
        <v>120</v>
      </c>
      <c r="L171" s="6">
        <v>245781.73</v>
      </c>
      <c r="M171">
        <v>155924.34</v>
      </c>
      <c r="N171" t="s">
        <v>91</v>
      </c>
      <c r="O171">
        <v>12</v>
      </c>
      <c r="P171">
        <v>39</v>
      </c>
      <c r="Q171">
        <v>5</v>
      </c>
      <c r="R171">
        <v>90</v>
      </c>
      <c r="S171">
        <v>127.1</v>
      </c>
      <c r="T171" t="s">
        <v>47</v>
      </c>
      <c r="U171" s="7">
        <f t="shared" si="33"/>
        <v>24</v>
      </c>
      <c r="V171" s="6">
        <f t="shared" si="28"/>
        <v>89857.390000000014</v>
      </c>
      <c r="W171" t="str">
        <f t="shared" si="34"/>
        <v>Adult</v>
      </c>
      <c r="X171" t="str">
        <f>_xlfn.XLOOKUP(Table1_1[[#This Row],[Department]],Dim_Department!B:B,Dim_Department!A:A,"Unknown")</f>
        <v>DEP02</v>
      </c>
      <c r="Y171" t="str">
        <f>_xlfn.XLOOKUP(Table1_1[[#This Row],[Doctor]],Dim_Doctor!B:B,Dim_Doctor!A:A,"Unknown")</f>
        <v>D01</v>
      </c>
      <c r="Z171" t="str">
        <f>_xlfn.XLOOKUP(H171,Dim_Diagnosis!B:B,Dim_Diagnosis!A:A)</f>
        <v>D002</v>
      </c>
      <c r="AA171" t="str">
        <f>_xlfn.XLOOKUP(K171,Dim_Ward!B:B,Dim_Ward!A:A)</f>
        <v>W001</v>
      </c>
      <c r="AB171" t="str">
        <f t="shared" si="29"/>
        <v>Q2</v>
      </c>
      <c r="AC171">
        <f t="shared" si="30"/>
        <v>2024</v>
      </c>
      <c r="AD171" t="str">
        <f t="shared" si="31"/>
        <v>Jun</v>
      </c>
      <c r="AE171" t="str">
        <f t="shared" si="32"/>
        <v>Tue</v>
      </c>
      <c r="AF171" t="str">
        <f>_xlfn.XLOOKUP(N171,Dim_Payment!B:B,Dim_Payment!A:A)</f>
        <v>PAY01</v>
      </c>
      <c r="AG171" t="str">
        <f>_xlfn.XLOOKUP(J171,Dim_Insurance!B:B,Dim_Insurance!A:A)</f>
        <v>INS03</v>
      </c>
    </row>
    <row r="172" spans="1:33">
      <c r="A172" t="s">
        <v>575</v>
      </c>
      <c r="B172" t="s">
        <v>576</v>
      </c>
      <c r="C172" t="s">
        <v>133</v>
      </c>
      <c r="D172" s="5">
        <v>24277</v>
      </c>
      <c r="E172" s="5">
        <v>45438</v>
      </c>
      <c r="F172" s="5">
        <v>45446</v>
      </c>
      <c r="G172" t="s">
        <v>109</v>
      </c>
      <c r="H172" t="s">
        <v>52</v>
      </c>
      <c r="I172" t="s">
        <v>79</v>
      </c>
      <c r="J172" t="s">
        <v>4232</v>
      </c>
      <c r="K172" t="s">
        <v>161</v>
      </c>
      <c r="L172" s="6">
        <v>229675.75</v>
      </c>
      <c r="M172">
        <v>141178.56</v>
      </c>
      <c r="N172" t="s">
        <v>73</v>
      </c>
      <c r="O172">
        <v>8</v>
      </c>
      <c r="P172">
        <v>88</v>
      </c>
      <c r="Q172">
        <v>4</v>
      </c>
      <c r="R172">
        <v>112</v>
      </c>
      <c r="S172">
        <v>162.80000000000001</v>
      </c>
      <c r="T172" t="s">
        <v>4232</v>
      </c>
      <c r="U172" s="7">
        <f t="shared" si="33"/>
        <v>57</v>
      </c>
      <c r="V172" s="6">
        <f t="shared" si="28"/>
        <v>88497.19</v>
      </c>
      <c r="W172" t="str">
        <f t="shared" si="34"/>
        <v>Middle Age</v>
      </c>
      <c r="X172" t="str">
        <f>_xlfn.XLOOKUP(Table1_1[[#This Row],[Department]],Dim_Department!B:B,Dim_Department!A:A,"Unknown")</f>
        <v>DEP07</v>
      </c>
      <c r="Y172" t="str">
        <f>_xlfn.XLOOKUP(Table1_1[[#This Row],[Doctor]],Dim_Doctor!B:B,Dim_Doctor!A:A,"Unknown")</f>
        <v>D07</v>
      </c>
      <c r="Z172" t="str">
        <f>_xlfn.XLOOKUP(H172,Dim_Diagnosis!B:B,Dim_Diagnosis!A:A)</f>
        <v>D004</v>
      </c>
      <c r="AA172" t="str">
        <f>_xlfn.XLOOKUP(K172,Dim_Ward!B:B,Dim_Ward!A:A)</f>
        <v>W004</v>
      </c>
      <c r="AB172" t="str">
        <f t="shared" si="29"/>
        <v>Q2</v>
      </c>
      <c r="AC172">
        <f t="shared" si="30"/>
        <v>2024</v>
      </c>
      <c r="AD172" t="str">
        <f t="shared" si="31"/>
        <v>May</v>
      </c>
      <c r="AE172" t="str">
        <f t="shared" si="32"/>
        <v>Sun</v>
      </c>
      <c r="AF172" t="str">
        <f>_xlfn.XLOOKUP(N172,Dim_Payment!B:B,Dim_Payment!A:A)</f>
        <v>PAY02</v>
      </c>
      <c r="AG172" t="str">
        <f>_xlfn.XLOOKUP(J172,Dim_Insurance!B:B,Dim_Insurance!A:A)</f>
        <v>INS08</v>
      </c>
    </row>
    <row r="173" spans="1:33">
      <c r="A173" t="s">
        <v>578</v>
      </c>
      <c r="B173" t="s">
        <v>579</v>
      </c>
      <c r="C173" t="s">
        <v>40</v>
      </c>
      <c r="D173" s="5">
        <v>35762</v>
      </c>
      <c r="E173" s="5">
        <v>44950</v>
      </c>
      <c r="F173" s="5" t="s">
        <v>4232</v>
      </c>
      <c r="G173" t="s">
        <v>89</v>
      </c>
      <c r="H173" t="s">
        <v>24</v>
      </c>
      <c r="I173" t="s">
        <v>119</v>
      </c>
      <c r="J173" t="s">
        <v>4232</v>
      </c>
      <c r="K173" t="s">
        <v>120</v>
      </c>
      <c r="L173" s="6">
        <v>142315.94</v>
      </c>
      <c r="M173">
        <v>121071.09</v>
      </c>
      <c r="N173" t="s">
        <v>4232</v>
      </c>
      <c r="O173">
        <v>13</v>
      </c>
      <c r="P173">
        <v>61</v>
      </c>
      <c r="Q173">
        <v>3</v>
      </c>
      <c r="R173">
        <v>96</v>
      </c>
      <c r="S173">
        <v>198</v>
      </c>
      <c r="T173" t="s">
        <v>37</v>
      </c>
      <c r="U173" s="7">
        <f t="shared" si="33"/>
        <v>25</v>
      </c>
      <c r="V173" s="6">
        <f t="shared" si="28"/>
        <v>21244.850000000006</v>
      </c>
      <c r="W173" t="str">
        <f t="shared" si="34"/>
        <v>Adult</v>
      </c>
      <c r="X173" t="str">
        <f>_xlfn.XLOOKUP(Table1_1[[#This Row],[Department]],Dim_Department!B:B,Dim_Department!A:A,"Unknown")</f>
        <v>DEP06</v>
      </c>
      <c r="Y173" t="str">
        <f>_xlfn.XLOOKUP(Table1_1[[#This Row],[Doctor]],Dim_Doctor!B:B,Dim_Doctor!A:A,"Unknown")</f>
        <v>D02</v>
      </c>
      <c r="Z173" t="str">
        <f>_xlfn.XLOOKUP(H173,Dim_Diagnosis!B:B,Dim_Diagnosis!A:A)</f>
        <v>D008</v>
      </c>
      <c r="AA173" t="str">
        <f>_xlfn.XLOOKUP(K173,Dim_Ward!B:B,Dim_Ward!A:A)</f>
        <v>W001</v>
      </c>
      <c r="AB173" t="str">
        <f t="shared" si="29"/>
        <v>Q1</v>
      </c>
      <c r="AC173">
        <f t="shared" si="30"/>
        <v>2023</v>
      </c>
      <c r="AD173" t="str">
        <f t="shared" si="31"/>
        <v>Jan</v>
      </c>
      <c r="AE173" t="str">
        <f t="shared" si="32"/>
        <v>Tue</v>
      </c>
      <c r="AF173" t="str">
        <f>_xlfn.XLOOKUP(N173,Dim_Payment!B:B,Dim_Payment!A:A)</f>
        <v>PAY05</v>
      </c>
      <c r="AG173" t="str">
        <f>_xlfn.XLOOKUP(J173,Dim_Insurance!B:B,Dim_Insurance!A:A)</f>
        <v>INS08</v>
      </c>
    </row>
    <row r="174" spans="1:33">
      <c r="A174" t="s">
        <v>581</v>
      </c>
      <c r="B174" t="s">
        <v>394</v>
      </c>
      <c r="C174" t="s">
        <v>40</v>
      </c>
      <c r="D174" s="5">
        <v>35870</v>
      </c>
      <c r="E174" s="5">
        <v>45332</v>
      </c>
      <c r="F174" s="5">
        <v>45348</v>
      </c>
      <c r="G174" t="s">
        <v>117</v>
      </c>
      <c r="H174" t="s">
        <v>86</v>
      </c>
      <c r="I174" t="s">
        <v>45</v>
      </c>
      <c r="J174" t="s">
        <v>80</v>
      </c>
      <c r="K174" t="s">
        <v>120</v>
      </c>
      <c r="L174" s="6">
        <v>20231.89</v>
      </c>
      <c r="M174">
        <v>15319.03</v>
      </c>
      <c r="N174" t="s">
        <v>73</v>
      </c>
      <c r="O174">
        <v>16</v>
      </c>
      <c r="P174">
        <v>152</v>
      </c>
      <c r="Q174">
        <v>2</v>
      </c>
      <c r="R174">
        <v>104</v>
      </c>
      <c r="S174">
        <v>197.6</v>
      </c>
      <c r="T174" t="s">
        <v>37</v>
      </c>
      <c r="U174" s="7">
        <f t="shared" si="33"/>
        <v>25</v>
      </c>
      <c r="V174" s="6">
        <f t="shared" si="28"/>
        <v>4912.8599999999988</v>
      </c>
      <c r="W174" t="str">
        <f t="shared" si="34"/>
        <v>Adult</v>
      </c>
      <c r="X174" t="str">
        <f>_xlfn.XLOOKUP(Table1_1[[#This Row],[Department]],Dim_Department!B:B,Dim_Department!A:A,"Unknown")</f>
        <v>DEP04</v>
      </c>
      <c r="Y174" t="str">
        <f>_xlfn.XLOOKUP(Table1_1[[#This Row],[Doctor]],Dim_Doctor!B:B,Dim_Doctor!A:A,"Unknown")</f>
        <v>D03</v>
      </c>
      <c r="Z174" t="str">
        <f>_xlfn.XLOOKUP(H174,Dim_Diagnosis!B:B,Dim_Diagnosis!A:A)</f>
        <v>D005</v>
      </c>
      <c r="AA174" t="str">
        <f>_xlfn.XLOOKUP(K174,Dim_Ward!B:B,Dim_Ward!A:A)</f>
        <v>W001</v>
      </c>
      <c r="AB174" t="str">
        <f t="shared" si="29"/>
        <v>Q1</v>
      </c>
      <c r="AC174">
        <f t="shared" si="30"/>
        <v>2024</v>
      </c>
      <c r="AD174" t="str">
        <f t="shared" si="31"/>
        <v>Feb</v>
      </c>
      <c r="AE174" t="str">
        <f t="shared" si="32"/>
        <v>Sat</v>
      </c>
      <c r="AF174" t="str">
        <f>_xlfn.XLOOKUP(N174,Dim_Payment!B:B,Dim_Payment!A:A)</f>
        <v>PAY02</v>
      </c>
      <c r="AG174" t="str">
        <f>_xlfn.XLOOKUP(J174,Dim_Insurance!B:B,Dim_Insurance!A:A)</f>
        <v>INS01</v>
      </c>
    </row>
    <row r="175" spans="1:33">
      <c r="A175" t="s">
        <v>583</v>
      </c>
      <c r="B175" t="s">
        <v>584</v>
      </c>
      <c r="C175" t="s">
        <v>133</v>
      </c>
      <c r="D175" s="5">
        <v>22962</v>
      </c>
      <c r="E175" s="5">
        <v>45246</v>
      </c>
      <c r="F175" s="5" t="s">
        <v>4232</v>
      </c>
      <c r="G175" t="s">
        <v>152</v>
      </c>
      <c r="H175" t="s">
        <v>86</v>
      </c>
      <c r="I175" t="s">
        <v>53</v>
      </c>
      <c r="J175" t="s">
        <v>71</v>
      </c>
      <c r="K175" t="s">
        <v>27</v>
      </c>
      <c r="L175" s="6">
        <v>5898.99</v>
      </c>
      <c r="M175">
        <v>4719.7299999999996</v>
      </c>
      <c r="N175" t="s">
        <v>91</v>
      </c>
      <c r="O175">
        <v>3</v>
      </c>
      <c r="P175">
        <v>83</v>
      </c>
      <c r="Q175">
        <v>4</v>
      </c>
      <c r="R175">
        <v>150</v>
      </c>
      <c r="S175">
        <v>74.3</v>
      </c>
      <c r="T175" t="s">
        <v>47</v>
      </c>
      <c r="U175" s="7">
        <f t="shared" si="33"/>
        <v>61</v>
      </c>
      <c r="V175" s="6">
        <f t="shared" si="28"/>
        <v>1179.2600000000002</v>
      </c>
      <c r="W175" t="str">
        <f t="shared" si="34"/>
        <v>Senior</v>
      </c>
      <c r="X175" t="str">
        <f>_xlfn.XLOOKUP(Table1_1[[#This Row],[Department]],Dim_Department!B:B,Dim_Department!A:A,"Unknown")</f>
        <v>DEP01</v>
      </c>
      <c r="Y175" t="str">
        <f>_xlfn.XLOOKUP(Table1_1[[#This Row],[Doctor]],Dim_Doctor!B:B,Dim_Doctor!A:A,"Unknown")</f>
        <v>D06</v>
      </c>
      <c r="Z175" t="str">
        <f>_xlfn.XLOOKUP(H175,Dim_Diagnosis!B:B,Dim_Diagnosis!A:A)</f>
        <v>D005</v>
      </c>
      <c r="AA175" t="str">
        <f>_xlfn.XLOOKUP(K175,Dim_Ward!B:B,Dim_Ward!A:A)</f>
        <v>W003</v>
      </c>
      <c r="AB175" t="str">
        <f t="shared" si="29"/>
        <v>Q4</v>
      </c>
      <c r="AC175">
        <f t="shared" si="30"/>
        <v>2023</v>
      </c>
      <c r="AD175" t="str">
        <f t="shared" si="31"/>
        <v>Nov</v>
      </c>
      <c r="AE175" t="str">
        <f t="shared" si="32"/>
        <v>Thu</v>
      </c>
      <c r="AF175" t="str">
        <f>_xlfn.XLOOKUP(N175,Dim_Payment!B:B,Dim_Payment!A:A)</f>
        <v>PAY01</v>
      </c>
      <c r="AG175" t="str">
        <f>_xlfn.XLOOKUP(J175,Dim_Insurance!B:B,Dim_Insurance!A:A)</f>
        <v>INS04</v>
      </c>
    </row>
    <row r="176" spans="1:33">
      <c r="A176" t="s">
        <v>586</v>
      </c>
      <c r="B176" t="s">
        <v>587</v>
      </c>
      <c r="C176" t="s">
        <v>133</v>
      </c>
      <c r="D176" s="5">
        <v>21925</v>
      </c>
      <c r="E176" s="5">
        <v>45338</v>
      </c>
      <c r="F176" s="5" t="s">
        <v>4232</v>
      </c>
      <c r="G176" t="s">
        <v>152</v>
      </c>
      <c r="H176" t="s">
        <v>24</v>
      </c>
      <c r="I176" t="s">
        <v>33</v>
      </c>
      <c r="J176" t="s">
        <v>34</v>
      </c>
      <c r="K176" t="s">
        <v>27</v>
      </c>
      <c r="L176" s="6">
        <v>165942.26999999999</v>
      </c>
      <c r="M176">
        <v>134791.78</v>
      </c>
      <c r="N176" t="s">
        <v>192</v>
      </c>
      <c r="O176">
        <v>9</v>
      </c>
      <c r="P176">
        <v>173</v>
      </c>
      <c r="Q176">
        <v>5</v>
      </c>
      <c r="R176">
        <v>103</v>
      </c>
      <c r="S176">
        <v>73.599999999999994</v>
      </c>
      <c r="T176" t="s">
        <v>4232</v>
      </c>
      <c r="U176" s="7">
        <f t="shared" si="33"/>
        <v>64</v>
      </c>
      <c r="V176" s="6">
        <f t="shared" si="28"/>
        <v>31150.489999999991</v>
      </c>
      <c r="W176" t="str">
        <f t="shared" si="34"/>
        <v>Senior</v>
      </c>
      <c r="X176" t="str">
        <f>_xlfn.XLOOKUP(Table1_1[[#This Row],[Department]],Dim_Department!B:B,Dim_Department!A:A,"Unknown")</f>
        <v>DEP01</v>
      </c>
      <c r="Y176" t="str">
        <f>_xlfn.XLOOKUP(Table1_1[[#This Row],[Doctor]],Dim_Doctor!B:B,Dim_Doctor!A:A,"Unknown")</f>
        <v>D04</v>
      </c>
      <c r="Z176" t="str">
        <f>_xlfn.XLOOKUP(H176,Dim_Diagnosis!B:B,Dim_Diagnosis!A:A)</f>
        <v>D008</v>
      </c>
      <c r="AA176" t="str">
        <f>_xlfn.XLOOKUP(K176,Dim_Ward!B:B,Dim_Ward!A:A)</f>
        <v>W003</v>
      </c>
      <c r="AB176" t="str">
        <f t="shared" si="29"/>
        <v>Q1</v>
      </c>
      <c r="AC176">
        <f t="shared" si="30"/>
        <v>2024</v>
      </c>
      <c r="AD176" t="str">
        <f t="shared" si="31"/>
        <v>Feb</v>
      </c>
      <c r="AE176" t="str">
        <f t="shared" si="32"/>
        <v>Fri</v>
      </c>
      <c r="AF176" t="str">
        <f>_xlfn.XLOOKUP(N176,Dim_Payment!B:B,Dim_Payment!A:A)</f>
        <v>PAY06</v>
      </c>
      <c r="AG176" t="str">
        <f>_xlfn.XLOOKUP(J176,Dim_Insurance!B:B,Dim_Insurance!A:A)</f>
        <v>INS06</v>
      </c>
    </row>
    <row r="177" spans="1:33">
      <c r="A177" t="s">
        <v>590</v>
      </c>
      <c r="B177" t="s">
        <v>591</v>
      </c>
      <c r="C177" t="s">
        <v>133</v>
      </c>
      <c r="D177" s="5">
        <v>19101</v>
      </c>
      <c r="E177" s="5">
        <v>45551</v>
      </c>
      <c r="F177" s="5">
        <v>45562</v>
      </c>
      <c r="G177" t="s">
        <v>161</v>
      </c>
      <c r="H177" t="s">
        <v>124</v>
      </c>
      <c r="I177" t="s">
        <v>25</v>
      </c>
      <c r="J177" t="s">
        <v>4232</v>
      </c>
      <c r="K177" t="s">
        <v>55</v>
      </c>
      <c r="L177" s="6">
        <v>171867.06</v>
      </c>
      <c r="M177">
        <v>152543.92000000001</v>
      </c>
      <c r="N177" t="s">
        <v>56</v>
      </c>
      <c r="O177">
        <v>11</v>
      </c>
      <c r="P177">
        <v>65</v>
      </c>
      <c r="Q177">
        <v>4</v>
      </c>
      <c r="R177">
        <v>125</v>
      </c>
      <c r="S177">
        <v>224.3</v>
      </c>
      <c r="T177" t="s">
        <v>4232</v>
      </c>
      <c r="U177" s="7">
        <f t="shared" si="33"/>
        <v>72</v>
      </c>
      <c r="V177" s="6">
        <f t="shared" si="28"/>
        <v>19323.139999999985</v>
      </c>
      <c r="W177" t="str">
        <f t="shared" si="34"/>
        <v>Senior</v>
      </c>
      <c r="X177" t="str">
        <f>_xlfn.XLOOKUP(Table1_1[[#This Row],[Department]],Dim_Department!B:B,Dim_Department!A:A,"Unknown")</f>
        <v>DEP03</v>
      </c>
      <c r="Y177" t="str">
        <f>_xlfn.XLOOKUP(Table1_1[[#This Row],[Doctor]],Dim_Doctor!B:B,Dim_Doctor!A:A,"Unknown")</f>
        <v>D01</v>
      </c>
      <c r="Z177" t="str">
        <f>_xlfn.XLOOKUP(H177,Dim_Diagnosis!B:B,Dim_Diagnosis!A:A)</f>
        <v>D007</v>
      </c>
      <c r="AA177" t="str">
        <f>_xlfn.XLOOKUP(K177,Dim_Ward!B:B,Dim_Ward!A:A)</f>
        <v>W005</v>
      </c>
      <c r="AB177" t="str">
        <f t="shared" si="29"/>
        <v>Q3</v>
      </c>
      <c r="AC177">
        <f t="shared" si="30"/>
        <v>2024</v>
      </c>
      <c r="AD177" t="str">
        <f t="shared" si="31"/>
        <v>Sep</v>
      </c>
      <c r="AE177" t="str">
        <f t="shared" si="32"/>
        <v>Mon</v>
      </c>
      <c r="AF177" t="str">
        <f>_xlfn.XLOOKUP(N177,Dim_Payment!B:B,Dim_Payment!A:A)</f>
        <v>PAY04</v>
      </c>
      <c r="AG177" t="str">
        <f>_xlfn.XLOOKUP(J177,Dim_Insurance!B:B,Dim_Insurance!A:A)</f>
        <v>INS08</v>
      </c>
    </row>
    <row r="178" spans="1:33">
      <c r="A178" t="s">
        <v>592</v>
      </c>
      <c r="B178" t="s">
        <v>442</v>
      </c>
      <c r="C178" t="s">
        <v>40</v>
      </c>
      <c r="D178" s="5">
        <v>38678</v>
      </c>
      <c r="E178" s="5">
        <v>45392</v>
      </c>
      <c r="F178" s="5">
        <v>45406</v>
      </c>
      <c r="G178" t="s">
        <v>62</v>
      </c>
      <c r="H178" t="s">
        <v>134</v>
      </c>
      <c r="I178" t="s">
        <v>96</v>
      </c>
      <c r="J178" t="s">
        <v>4232</v>
      </c>
      <c r="K178" t="s">
        <v>161</v>
      </c>
      <c r="L178" s="6">
        <v>83997.97</v>
      </c>
      <c r="M178">
        <v>55907.24</v>
      </c>
      <c r="N178" t="s">
        <v>192</v>
      </c>
      <c r="O178">
        <v>14</v>
      </c>
      <c r="P178">
        <v>172</v>
      </c>
      <c r="Q178">
        <v>3</v>
      </c>
      <c r="R178">
        <v>164</v>
      </c>
      <c r="S178">
        <v>172.9</v>
      </c>
      <c r="T178" t="s">
        <v>47</v>
      </c>
      <c r="U178" s="7">
        <f t="shared" si="33"/>
        <v>18</v>
      </c>
      <c r="V178" s="6">
        <f t="shared" si="28"/>
        <v>28090.730000000003</v>
      </c>
      <c r="W178" t="str">
        <f t="shared" si="34"/>
        <v>Adult</v>
      </c>
      <c r="X178" t="str">
        <f>_xlfn.XLOOKUP(Table1_1[[#This Row],[Department]],Dim_Department!B:B,Dim_Department!A:A,"Unknown")</f>
        <v>DEP09</v>
      </c>
      <c r="Y178" t="str">
        <f>_xlfn.XLOOKUP(Table1_1[[#This Row],[Doctor]],Dim_Doctor!B:B,Dim_Doctor!A:A,"Unknown")</f>
        <v>D05</v>
      </c>
      <c r="Z178" t="str">
        <f>_xlfn.XLOOKUP(H178,Dim_Diagnosis!B:B,Dim_Diagnosis!A:A)</f>
        <v>D002</v>
      </c>
      <c r="AA178" t="str">
        <f>_xlfn.XLOOKUP(K178,Dim_Ward!B:B,Dim_Ward!A:A)</f>
        <v>W004</v>
      </c>
      <c r="AB178" t="str">
        <f t="shared" si="29"/>
        <v>Q2</v>
      </c>
      <c r="AC178">
        <f t="shared" si="30"/>
        <v>2024</v>
      </c>
      <c r="AD178" t="str">
        <f t="shared" si="31"/>
        <v>Apr</v>
      </c>
      <c r="AE178" t="str">
        <f t="shared" si="32"/>
        <v>Wed</v>
      </c>
      <c r="AF178" t="str">
        <f>_xlfn.XLOOKUP(N178,Dim_Payment!B:B,Dim_Payment!A:A)</f>
        <v>PAY06</v>
      </c>
      <c r="AG178" t="str">
        <f>_xlfn.XLOOKUP(J178,Dim_Insurance!B:B,Dim_Insurance!A:A)</f>
        <v>INS08</v>
      </c>
    </row>
    <row r="179" spans="1:33">
      <c r="A179" t="s">
        <v>595</v>
      </c>
      <c r="B179" t="s">
        <v>332</v>
      </c>
      <c r="C179" t="s">
        <v>40</v>
      </c>
      <c r="D179" s="5">
        <v>40516</v>
      </c>
      <c r="E179" s="5">
        <v>45304</v>
      </c>
      <c r="F179" s="5">
        <v>45315</v>
      </c>
      <c r="G179" t="s">
        <v>62</v>
      </c>
      <c r="H179" t="s">
        <v>153</v>
      </c>
      <c r="I179" t="s">
        <v>25</v>
      </c>
      <c r="J179" t="s">
        <v>46</v>
      </c>
      <c r="K179" t="s">
        <v>110</v>
      </c>
      <c r="L179" s="6">
        <v>220332.65</v>
      </c>
      <c r="M179">
        <v>206879.34</v>
      </c>
      <c r="N179" t="s">
        <v>56</v>
      </c>
      <c r="O179">
        <v>11</v>
      </c>
      <c r="P179">
        <v>82</v>
      </c>
      <c r="Q179">
        <v>4</v>
      </c>
      <c r="R179">
        <v>185</v>
      </c>
      <c r="S179">
        <v>247.4</v>
      </c>
      <c r="T179" t="s">
        <v>4232</v>
      </c>
      <c r="U179" s="7">
        <f t="shared" si="33"/>
        <v>13</v>
      </c>
      <c r="V179" s="6">
        <f t="shared" si="28"/>
        <v>13453.309999999998</v>
      </c>
      <c r="W179" t="str">
        <f t="shared" si="34"/>
        <v>Child</v>
      </c>
      <c r="X179" t="str">
        <f>_xlfn.XLOOKUP(Table1_1[[#This Row],[Department]],Dim_Department!B:B,Dim_Department!A:A,"Unknown")</f>
        <v>DEP09</v>
      </c>
      <c r="Y179" t="str">
        <f>_xlfn.XLOOKUP(Table1_1[[#This Row],[Doctor]],Dim_Doctor!B:B,Dim_Doctor!A:A,"Unknown")</f>
        <v>D01</v>
      </c>
      <c r="Z179" t="str">
        <f>_xlfn.XLOOKUP(H179,Dim_Diagnosis!B:B,Dim_Diagnosis!A:A)</f>
        <v>D003</v>
      </c>
      <c r="AA179" t="str">
        <f>_xlfn.XLOOKUP(K179,Dim_Ward!B:B,Dim_Ward!A:A)</f>
        <v>W002</v>
      </c>
      <c r="AB179" t="str">
        <f t="shared" si="29"/>
        <v>Q1</v>
      </c>
      <c r="AC179">
        <f t="shared" si="30"/>
        <v>2024</v>
      </c>
      <c r="AD179" t="str">
        <f t="shared" si="31"/>
        <v>Jan</v>
      </c>
      <c r="AE179" t="str">
        <f t="shared" si="32"/>
        <v>Sat</v>
      </c>
      <c r="AF179" t="str">
        <f>_xlfn.XLOOKUP(N179,Dim_Payment!B:B,Dim_Payment!A:A)</f>
        <v>PAY04</v>
      </c>
      <c r="AG179" t="str">
        <f>_xlfn.XLOOKUP(J179,Dim_Insurance!B:B,Dim_Insurance!A:A)</f>
        <v>INS02</v>
      </c>
    </row>
    <row r="180" spans="1:33">
      <c r="A180" t="s">
        <v>597</v>
      </c>
      <c r="B180" t="s">
        <v>383</v>
      </c>
      <c r="C180" t="s">
        <v>40</v>
      </c>
      <c r="D180" s="5">
        <v>34551</v>
      </c>
      <c r="E180" s="5">
        <v>45955</v>
      </c>
      <c r="F180" s="5">
        <v>45971</v>
      </c>
      <c r="G180" t="s">
        <v>105</v>
      </c>
      <c r="H180" t="s">
        <v>124</v>
      </c>
      <c r="I180" t="s">
        <v>79</v>
      </c>
      <c r="J180" t="s">
        <v>34</v>
      </c>
      <c r="K180" t="s">
        <v>27</v>
      </c>
      <c r="L180" s="6">
        <v>119777.11</v>
      </c>
      <c r="M180">
        <v>90788.41</v>
      </c>
      <c r="N180" t="s">
        <v>192</v>
      </c>
      <c r="O180">
        <v>16</v>
      </c>
      <c r="P180">
        <v>13</v>
      </c>
      <c r="Q180">
        <v>4</v>
      </c>
      <c r="R180">
        <v>187</v>
      </c>
      <c r="S180">
        <v>254.1</v>
      </c>
      <c r="T180" t="s">
        <v>65</v>
      </c>
      <c r="U180" s="7">
        <f t="shared" ref="U180:U202" si="35">DATEDIF(D180,E180,"Y")</f>
        <v>31</v>
      </c>
      <c r="V180" s="6">
        <f t="shared" si="28"/>
        <v>28988.699999999997</v>
      </c>
      <c r="W180" t="str">
        <f t="shared" ref="W180:W202" si="36">IF(OR(U180="",U180="Unknown"),"",IF(U180&lt;18,"Child",IF(U180&lt;40,"Adult",IF(U180&lt;60,"Middle Age","Senior"))))</f>
        <v>Adult</v>
      </c>
      <c r="X180" t="str">
        <f>_xlfn.XLOOKUP(Table1_1[[#This Row],[Department]],Dim_Department!B:B,Dim_Department!A:A,"Unknown")</f>
        <v>DEP10</v>
      </c>
      <c r="Y180" t="str">
        <f>_xlfn.XLOOKUP(Table1_1[[#This Row],[Doctor]],Dim_Doctor!B:B,Dim_Doctor!A:A,"Unknown")</f>
        <v>D07</v>
      </c>
      <c r="Z180" t="str">
        <f>_xlfn.XLOOKUP(H180,Dim_Diagnosis!B:B,Dim_Diagnosis!A:A)</f>
        <v>D007</v>
      </c>
      <c r="AA180" t="str">
        <f>_xlfn.XLOOKUP(K180,Dim_Ward!B:B,Dim_Ward!A:A)</f>
        <v>W003</v>
      </c>
      <c r="AB180" t="str">
        <f t="shared" si="29"/>
        <v>Q4</v>
      </c>
      <c r="AC180">
        <f t="shared" si="30"/>
        <v>2025</v>
      </c>
      <c r="AD180" t="str">
        <f t="shared" si="31"/>
        <v>Oct</v>
      </c>
      <c r="AE180" t="str">
        <f t="shared" si="32"/>
        <v>Sat</v>
      </c>
      <c r="AF180" t="str">
        <f>_xlfn.XLOOKUP(N180,Dim_Payment!B:B,Dim_Payment!A:A)</f>
        <v>PAY06</v>
      </c>
      <c r="AG180" t="str">
        <f>_xlfn.XLOOKUP(J180,Dim_Insurance!B:B,Dim_Insurance!A:A)</f>
        <v>INS06</v>
      </c>
    </row>
    <row r="181" spans="1:33">
      <c r="A181" t="s">
        <v>600</v>
      </c>
      <c r="B181" t="s">
        <v>601</v>
      </c>
      <c r="C181" t="s">
        <v>40</v>
      </c>
      <c r="D181" s="5">
        <v>28331</v>
      </c>
      <c r="E181" s="5">
        <v>45012</v>
      </c>
      <c r="F181" s="5">
        <v>45025</v>
      </c>
      <c r="G181" t="s">
        <v>43</v>
      </c>
      <c r="H181" t="s">
        <v>118</v>
      </c>
      <c r="I181" t="s">
        <v>25</v>
      </c>
      <c r="J181" t="s">
        <v>4232</v>
      </c>
      <c r="K181" t="s">
        <v>55</v>
      </c>
      <c r="L181" s="6">
        <v>29555.78</v>
      </c>
      <c r="M181">
        <v>26620.83</v>
      </c>
      <c r="N181" t="s">
        <v>35</v>
      </c>
      <c r="O181">
        <v>13</v>
      </c>
      <c r="P181">
        <v>15</v>
      </c>
      <c r="Q181">
        <v>4</v>
      </c>
      <c r="R181">
        <v>156</v>
      </c>
      <c r="S181">
        <v>172.2</v>
      </c>
      <c r="T181" t="s">
        <v>4232</v>
      </c>
      <c r="U181" s="7">
        <f t="shared" si="35"/>
        <v>45</v>
      </c>
      <c r="V181" s="6">
        <f t="shared" si="28"/>
        <v>2934.9499999999971</v>
      </c>
      <c r="W181" t="str">
        <f t="shared" si="36"/>
        <v>Middle Age</v>
      </c>
      <c r="X181" t="str">
        <f>_xlfn.XLOOKUP(Table1_1[[#This Row],[Department]],Dim_Department!B:B,Dim_Department!A:A,"Unknown")</f>
        <v>DEP08</v>
      </c>
      <c r="Y181" t="str">
        <f>_xlfn.XLOOKUP(Table1_1[[#This Row],[Doctor]],Dim_Doctor!B:B,Dim_Doctor!A:A,"Unknown")</f>
        <v>D01</v>
      </c>
      <c r="Z181" t="str">
        <f>_xlfn.XLOOKUP(H181,Dim_Diagnosis!B:B,Dim_Diagnosis!A:A)</f>
        <v>D001</v>
      </c>
      <c r="AA181" t="str">
        <f>_xlfn.XLOOKUP(K181,Dim_Ward!B:B,Dim_Ward!A:A)</f>
        <v>W005</v>
      </c>
      <c r="AB181" t="str">
        <f t="shared" si="29"/>
        <v>Q1</v>
      </c>
      <c r="AC181">
        <f t="shared" si="30"/>
        <v>2023</v>
      </c>
      <c r="AD181" t="str">
        <f t="shared" si="31"/>
        <v>Mar</v>
      </c>
      <c r="AE181" t="str">
        <f t="shared" si="32"/>
        <v>Mon</v>
      </c>
      <c r="AF181" t="str">
        <f>_xlfn.XLOOKUP(N181,Dim_Payment!B:B,Dim_Payment!A:A)</f>
        <v>PAY03</v>
      </c>
      <c r="AG181" t="str">
        <f>_xlfn.XLOOKUP(J181,Dim_Insurance!B:B,Dim_Insurance!A:A)</f>
        <v>INS08</v>
      </c>
    </row>
    <row r="182" spans="1:33">
      <c r="A182" t="s">
        <v>603</v>
      </c>
      <c r="B182" t="s">
        <v>604</v>
      </c>
      <c r="C182" t="s">
        <v>40</v>
      </c>
      <c r="D182" s="5">
        <v>34582</v>
      </c>
      <c r="E182" s="5">
        <v>45876</v>
      </c>
      <c r="F182" s="5">
        <v>45891</v>
      </c>
      <c r="G182" t="s">
        <v>89</v>
      </c>
      <c r="H182" t="s">
        <v>52</v>
      </c>
      <c r="I182" t="s">
        <v>53</v>
      </c>
      <c r="J182" t="s">
        <v>4232</v>
      </c>
      <c r="K182" t="s">
        <v>27</v>
      </c>
      <c r="L182" s="6">
        <v>234616.01</v>
      </c>
      <c r="M182">
        <v>172286.47</v>
      </c>
      <c r="N182" t="s">
        <v>4232</v>
      </c>
      <c r="O182">
        <v>15</v>
      </c>
      <c r="P182">
        <v>105</v>
      </c>
      <c r="Q182">
        <v>4</v>
      </c>
      <c r="R182">
        <v>131</v>
      </c>
      <c r="S182">
        <v>155.69999999999999</v>
      </c>
      <c r="T182" t="s">
        <v>47</v>
      </c>
      <c r="U182" s="7">
        <f t="shared" si="35"/>
        <v>30</v>
      </c>
      <c r="V182" s="6">
        <f t="shared" si="28"/>
        <v>62329.540000000008</v>
      </c>
      <c r="W182" t="str">
        <f t="shared" si="36"/>
        <v>Adult</v>
      </c>
      <c r="X182" t="str">
        <f>_xlfn.XLOOKUP(Table1_1[[#This Row],[Department]],Dim_Department!B:B,Dim_Department!A:A,"Unknown")</f>
        <v>DEP06</v>
      </c>
      <c r="Y182" t="str">
        <f>_xlfn.XLOOKUP(Table1_1[[#This Row],[Doctor]],Dim_Doctor!B:B,Dim_Doctor!A:A,"Unknown")</f>
        <v>D06</v>
      </c>
      <c r="Z182" t="str">
        <f>_xlfn.XLOOKUP(H182,Dim_Diagnosis!B:B,Dim_Diagnosis!A:A)</f>
        <v>D004</v>
      </c>
      <c r="AA182" t="str">
        <f>_xlfn.XLOOKUP(K182,Dim_Ward!B:B,Dim_Ward!A:A)</f>
        <v>W003</v>
      </c>
      <c r="AB182" t="str">
        <f t="shared" si="29"/>
        <v>Q3</v>
      </c>
      <c r="AC182">
        <f t="shared" si="30"/>
        <v>2025</v>
      </c>
      <c r="AD182" t="str">
        <f t="shared" si="31"/>
        <v>Aug</v>
      </c>
      <c r="AE182" t="str">
        <f t="shared" si="32"/>
        <v>Thu</v>
      </c>
      <c r="AF182" t="str">
        <f>_xlfn.XLOOKUP(N182,Dim_Payment!B:B,Dim_Payment!A:A)</f>
        <v>PAY05</v>
      </c>
      <c r="AG182" t="str">
        <f>_xlfn.XLOOKUP(J182,Dim_Insurance!B:B,Dim_Insurance!A:A)</f>
        <v>INS08</v>
      </c>
    </row>
    <row r="183" spans="1:33">
      <c r="A183" t="s">
        <v>606</v>
      </c>
      <c r="B183" t="s">
        <v>607</v>
      </c>
      <c r="C183" t="s">
        <v>40</v>
      </c>
      <c r="D183" s="5">
        <v>34904</v>
      </c>
      <c r="E183" s="5">
        <v>45974</v>
      </c>
      <c r="F183" s="5">
        <v>45980</v>
      </c>
      <c r="G183" t="s">
        <v>43</v>
      </c>
      <c r="H183" t="s">
        <v>24</v>
      </c>
      <c r="I183" t="s">
        <v>53</v>
      </c>
      <c r="J183" t="s">
        <v>46</v>
      </c>
      <c r="K183" t="s">
        <v>161</v>
      </c>
      <c r="L183" s="6">
        <v>142459.17000000001</v>
      </c>
      <c r="M183">
        <v>116101.59</v>
      </c>
      <c r="N183" t="s">
        <v>192</v>
      </c>
      <c r="O183">
        <v>6</v>
      </c>
      <c r="P183">
        <v>46</v>
      </c>
      <c r="Q183">
        <v>3</v>
      </c>
      <c r="R183">
        <v>112</v>
      </c>
      <c r="S183">
        <v>216.1</v>
      </c>
      <c r="T183" t="s">
        <v>37</v>
      </c>
      <c r="U183" s="7">
        <f t="shared" si="35"/>
        <v>30</v>
      </c>
      <c r="V183" s="6">
        <f t="shared" si="28"/>
        <v>26357.580000000016</v>
      </c>
      <c r="W183" t="str">
        <f t="shared" si="36"/>
        <v>Adult</v>
      </c>
      <c r="X183" t="str">
        <f>_xlfn.XLOOKUP(Table1_1[[#This Row],[Department]],Dim_Department!B:B,Dim_Department!A:A,"Unknown")</f>
        <v>DEP08</v>
      </c>
      <c r="Y183" t="str">
        <f>_xlfn.XLOOKUP(Table1_1[[#This Row],[Doctor]],Dim_Doctor!B:B,Dim_Doctor!A:A,"Unknown")</f>
        <v>D06</v>
      </c>
      <c r="Z183" t="str">
        <f>_xlfn.XLOOKUP(H183,Dim_Diagnosis!B:B,Dim_Diagnosis!A:A)</f>
        <v>D008</v>
      </c>
      <c r="AA183" t="str">
        <f>_xlfn.XLOOKUP(K183,Dim_Ward!B:B,Dim_Ward!A:A)</f>
        <v>W004</v>
      </c>
      <c r="AB183" t="str">
        <f t="shared" si="29"/>
        <v>Q4</v>
      </c>
      <c r="AC183">
        <f t="shared" si="30"/>
        <v>2025</v>
      </c>
      <c r="AD183" t="str">
        <f t="shared" si="31"/>
        <v>Nov</v>
      </c>
      <c r="AE183" t="str">
        <f t="shared" si="32"/>
        <v>Thu</v>
      </c>
      <c r="AF183" t="str">
        <f>_xlfn.XLOOKUP(N183,Dim_Payment!B:B,Dim_Payment!A:A)</f>
        <v>PAY06</v>
      </c>
      <c r="AG183" t="str">
        <f>_xlfn.XLOOKUP(J183,Dim_Insurance!B:B,Dim_Insurance!A:A)</f>
        <v>INS02</v>
      </c>
    </row>
    <row r="184" spans="1:33">
      <c r="A184" t="s">
        <v>610</v>
      </c>
      <c r="B184" t="s">
        <v>611</v>
      </c>
      <c r="C184" t="s">
        <v>133</v>
      </c>
      <c r="D184" s="5">
        <v>30701</v>
      </c>
      <c r="E184" s="5">
        <v>45937</v>
      </c>
      <c r="F184" s="5">
        <v>45945</v>
      </c>
      <c r="G184" t="s">
        <v>152</v>
      </c>
      <c r="H184" t="s">
        <v>32</v>
      </c>
      <c r="I184" t="s">
        <v>33</v>
      </c>
      <c r="J184" t="s">
        <v>34</v>
      </c>
      <c r="K184" t="s">
        <v>55</v>
      </c>
      <c r="L184" s="6">
        <v>111864.15</v>
      </c>
      <c r="M184">
        <v>88599.49</v>
      </c>
      <c r="N184" t="s">
        <v>91</v>
      </c>
      <c r="O184">
        <v>8</v>
      </c>
      <c r="P184">
        <v>67</v>
      </c>
      <c r="Q184">
        <v>4</v>
      </c>
      <c r="R184">
        <v>125</v>
      </c>
      <c r="S184">
        <v>187.8</v>
      </c>
      <c r="T184" t="s">
        <v>37</v>
      </c>
      <c r="U184" s="7">
        <f t="shared" si="35"/>
        <v>41</v>
      </c>
      <c r="V184" s="6">
        <f t="shared" si="28"/>
        <v>23264.659999999989</v>
      </c>
      <c r="W184" t="str">
        <f t="shared" si="36"/>
        <v>Middle Age</v>
      </c>
      <c r="X184" t="str">
        <f>_xlfn.XLOOKUP(Table1_1[[#This Row],[Department]],Dim_Department!B:B,Dim_Department!A:A,"Unknown")</f>
        <v>DEP01</v>
      </c>
      <c r="Y184" t="str">
        <f>_xlfn.XLOOKUP(Table1_1[[#This Row],[Doctor]],Dim_Doctor!B:B,Dim_Doctor!A:A,"Unknown")</f>
        <v>D04</v>
      </c>
      <c r="Z184" t="str">
        <f>_xlfn.XLOOKUP(H184,Dim_Diagnosis!B:B,Dim_Diagnosis!A:A)</f>
        <v>D010</v>
      </c>
      <c r="AA184" t="str">
        <f>_xlfn.XLOOKUP(K184,Dim_Ward!B:B,Dim_Ward!A:A)</f>
        <v>W005</v>
      </c>
      <c r="AB184" t="str">
        <f t="shared" si="29"/>
        <v>Q4</v>
      </c>
      <c r="AC184">
        <f t="shared" si="30"/>
        <v>2025</v>
      </c>
      <c r="AD184" t="str">
        <f t="shared" si="31"/>
        <v>Oct</v>
      </c>
      <c r="AE184" t="str">
        <f t="shared" si="32"/>
        <v>Tue</v>
      </c>
      <c r="AF184" t="str">
        <f>_xlfn.XLOOKUP(N184,Dim_Payment!B:B,Dim_Payment!A:A)</f>
        <v>PAY01</v>
      </c>
      <c r="AG184" t="str">
        <f>_xlfn.XLOOKUP(J184,Dim_Insurance!B:B,Dim_Insurance!A:A)</f>
        <v>INS06</v>
      </c>
    </row>
    <row r="185" spans="1:33">
      <c r="A185" t="s">
        <v>612</v>
      </c>
      <c r="B185" t="s">
        <v>613</v>
      </c>
      <c r="C185" t="s">
        <v>133</v>
      </c>
      <c r="D185" s="5">
        <v>22230</v>
      </c>
      <c r="E185" s="5">
        <v>45290</v>
      </c>
      <c r="F185" s="5" t="s">
        <v>4232</v>
      </c>
      <c r="G185" t="s">
        <v>105</v>
      </c>
      <c r="H185" t="s">
        <v>24</v>
      </c>
      <c r="I185" t="s">
        <v>33</v>
      </c>
      <c r="J185" t="s">
        <v>71</v>
      </c>
      <c r="K185" t="s">
        <v>120</v>
      </c>
      <c r="L185" s="6">
        <v>82398.41</v>
      </c>
      <c r="M185">
        <v>74057.67</v>
      </c>
      <c r="N185" t="s">
        <v>192</v>
      </c>
      <c r="O185">
        <v>15</v>
      </c>
      <c r="P185">
        <v>199</v>
      </c>
      <c r="Q185">
        <v>4</v>
      </c>
      <c r="R185">
        <v>160</v>
      </c>
      <c r="S185">
        <v>82.3</v>
      </c>
      <c r="T185" t="s">
        <v>37</v>
      </c>
      <c r="U185" s="7">
        <f t="shared" si="35"/>
        <v>63</v>
      </c>
      <c r="V185" s="6">
        <f t="shared" si="28"/>
        <v>8340.7400000000052</v>
      </c>
      <c r="W185" t="str">
        <f t="shared" si="36"/>
        <v>Senior</v>
      </c>
      <c r="X185" t="str">
        <f>_xlfn.XLOOKUP(Table1_1[[#This Row],[Department]],Dim_Department!B:B,Dim_Department!A:A,"Unknown")</f>
        <v>DEP10</v>
      </c>
      <c r="Y185" t="str">
        <f>_xlfn.XLOOKUP(Table1_1[[#This Row],[Doctor]],Dim_Doctor!B:B,Dim_Doctor!A:A,"Unknown")</f>
        <v>D04</v>
      </c>
      <c r="Z185" t="str">
        <f>_xlfn.XLOOKUP(H185,Dim_Diagnosis!B:B,Dim_Diagnosis!A:A)</f>
        <v>D008</v>
      </c>
      <c r="AA185" t="str">
        <f>_xlfn.XLOOKUP(K185,Dim_Ward!B:B,Dim_Ward!A:A)</f>
        <v>W001</v>
      </c>
      <c r="AB185" t="str">
        <f t="shared" si="29"/>
        <v>Q4</v>
      </c>
      <c r="AC185">
        <f t="shared" si="30"/>
        <v>2023</v>
      </c>
      <c r="AD185" t="str">
        <f t="shared" si="31"/>
        <v>Dec</v>
      </c>
      <c r="AE185" t="str">
        <f t="shared" si="32"/>
        <v>Sat</v>
      </c>
      <c r="AF185" t="str">
        <f>_xlfn.XLOOKUP(N185,Dim_Payment!B:B,Dim_Payment!A:A)</f>
        <v>PAY06</v>
      </c>
      <c r="AG185" t="str">
        <f>_xlfn.XLOOKUP(J185,Dim_Insurance!B:B,Dim_Insurance!A:A)</f>
        <v>INS04</v>
      </c>
    </row>
    <row r="186" spans="1:33">
      <c r="A186" t="s">
        <v>615</v>
      </c>
      <c r="B186" t="s">
        <v>83</v>
      </c>
      <c r="C186" t="s">
        <v>40</v>
      </c>
      <c r="D186" s="5">
        <v>40157</v>
      </c>
      <c r="E186" s="5">
        <v>45801</v>
      </c>
      <c r="F186" s="5">
        <v>45812</v>
      </c>
      <c r="G186" t="s">
        <v>117</v>
      </c>
      <c r="H186" t="s">
        <v>118</v>
      </c>
      <c r="I186" t="s">
        <v>119</v>
      </c>
      <c r="J186" t="s">
        <v>4232</v>
      </c>
      <c r="K186" t="s">
        <v>161</v>
      </c>
      <c r="L186" s="6">
        <v>154536.76999999999</v>
      </c>
      <c r="M186">
        <v>125656.34</v>
      </c>
      <c r="N186" t="s">
        <v>91</v>
      </c>
      <c r="O186">
        <v>11</v>
      </c>
      <c r="P186">
        <v>166</v>
      </c>
      <c r="Q186">
        <v>4</v>
      </c>
      <c r="R186">
        <v>153</v>
      </c>
      <c r="S186">
        <v>223.5</v>
      </c>
      <c r="T186" t="s">
        <v>37</v>
      </c>
      <c r="U186" s="7">
        <f t="shared" si="35"/>
        <v>15</v>
      </c>
      <c r="V186" s="6">
        <f t="shared" si="28"/>
        <v>28880.429999999993</v>
      </c>
      <c r="W186" t="str">
        <f t="shared" si="36"/>
        <v>Child</v>
      </c>
      <c r="X186" t="str">
        <f>_xlfn.XLOOKUP(Table1_1[[#This Row],[Department]],Dim_Department!B:B,Dim_Department!A:A,"Unknown")</f>
        <v>DEP04</v>
      </c>
      <c r="Y186" t="str">
        <f>_xlfn.XLOOKUP(Table1_1[[#This Row],[Doctor]],Dim_Doctor!B:B,Dim_Doctor!A:A,"Unknown")</f>
        <v>D02</v>
      </c>
      <c r="Z186" t="str">
        <f>_xlfn.XLOOKUP(H186,Dim_Diagnosis!B:B,Dim_Diagnosis!A:A)</f>
        <v>D001</v>
      </c>
      <c r="AA186" t="str">
        <f>_xlfn.XLOOKUP(K186,Dim_Ward!B:B,Dim_Ward!A:A)</f>
        <v>W004</v>
      </c>
      <c r="AB186" t="str">
        <f t="shared" si="29"/>
        <v>Q2</v>
      </c>
      <c r="AC186">
        <f t="shared" si="30"/>
        <v>2025</v>
      </c>
      <c r="AD186" t="str">
        <f t="shared" si="31"/>
        <v>May</v>
      </c>
      <c r="AE186" t="str">
        <f t="shared" si="32"/>
        <v>Sat</v>
      </c>
      <c r="AF186" t="str">
        <f>_xlfn.XLOOKUP(N186,Dim_Payment!B:B,Dim_Payment!A:A)</f>
        <v>PAY01</v>
      </c>
      <c r="AG186" t="str">
        <f>_xlfn.XLOOKUP(J186,Dim_Insurance!B:B,Dim_Insurance!A:A)</f>
        <v>INS08</v>
      </c>
    </row>
    <row r="187" spans="1:33">
      <c r="A187" t="s">
        <v>617</v>
      </c>
      <c r="B187" t="s">
        <v>168</v>
      </c>
      <c r="C187" t="s">
        <v>40</v>
      </c>
      <c r="D187" s="5">
        <v>37202</v>
      </c>
      <c r="E187" s="5">
        <v>44950</v>
      </c>
      <c r="F187" s="5">
        <v>44957</v>
      </c>
      <c r="G187" t="s">
        <v>109</v>
      </c>
      <c r="H187" t="s">
        <v>78</v>
      </c>
      <c r="I187" t="s">
        <v>33</v>
      </c>
      <c r="J187" t="s">
        <v>71</v>
      </c>
      <c r="K187" t="s">
        <v>110</v>
      </c>
      <c r="L187" s="6">
        <v>76820.289999999994</v>
      </c>
      <c r="M187">
        <v>55115.44</v>
      </c>
      <c r="N187" t="s">
        <v>35</v>
      </c>
      <c r="O187">
        <v>7</v>
      </c>
      <c r="P187">
        <v>6</v>
      </c>
      <c r="Q187">
        <v>2</v>
      </c>
      <c r="R187">
        <v>177</v>
      </c>
      <c r="S187">
        <v>133.30000000000001</v>
      </c>
      <c r="T187" t="s">
        <v>37</v>
      </c>
      <c r="U187" s="7">
        <f t="shared" si="35"/>
        <v>21</v>
      </c>
      <c r="V187" s="6">
        <f t="shared" si="28"/>
        <v>21704.849999999991</v>
      </c>
      <c r="W187" t="str">
        <f t="shared" si="36"/>
        <v>Adult</v>
      </c>
      <c r="X187" t="str">
        <f>_xlfn.XLOOKUP(Table1_1[[#This Row],[Department]],Dim_Department!B:B,Dim_Department!A:A,"Unknown")</f>
        <v>DEP07</v>
      </c>
      <c r="Y187" t="str">
        <f>_xlfn.XLOOKUP(Table1_1[[#This Row],[Doctor]],Dim_Doctor!B:B,Dim_Doctor!A:A,"Unknown")</f>
        <v>D04</v>
      </c>
      <c r="Z187" t="str">
        <f>_xlfn.XLOOKUP(H187,Dim_Diagnosis!B:B,Dim_Diagnosis!A:A)</f>
        <v>D013</v>
      </c>
      <c r="AA187" t="str">
        <f>_xlfn.XLOOKUP(K187,Dim_Ward!B:B,Dim_Ward!A:A)</f>
        <v>W002</v>
      </c>
      <c r="AB187" t="str">
        <f t="shared" si="29"/>
        <v>Q1</v>
      </c>
      <c r="AC187">
        <f t="shared" si="30"/>
        <v>2023</v>
      </c>
      <c r="AD187" t="str">
        <f t="shared" si="31"/>
        <v>Jan</v>
      </c>
      <c r="AE187" t="str">
        <f t="shared" si="32"/>
        <v>Tue</v>
      </c>
      <c r="AF187" t="str">
        <f>_xlfn.XLOOKUP(N187,Dim_Payment!B:B,Dim_Payment!A:A)</f>
        <v>PAY03</v>
      </c>
      <c r="AG187" t="str">
        <f>_xlfn.XLOOKUP(J187,Dim_Insurance!B:B,Dim_Insurance!A:A)</f>
        <v>INS04</v>
      </c>
    </row>
    <row r="188" spans="1:33">
      <c r="A188" t="s">
        <v>620</v>
      </c>
      <c r="B188" t="s">
        <v>591</v>
      </c>
      <c r="C188" t="s">
        <v>133</v>
      </c>
      <c r="D188" s="5">
        <v>29060</v>
      </c>
      <c r="E188" s="5">
        <v>45041</v>
      </c>
      <c r="F188" s="5">
        <v>45058</v>
      </c>
      <c r="G188" t="s">
        <v>161</v>
      </c>
      <c r="H188" t="s">
        <v>113</v>
      </c>
      <c r="I188" t="s">
        <v>119</v>
      </c>
      <c r="J188" t="s">
        <v>4232</v>
      </c>
      <c r="K188" t="s">
        <v>120</v>
      </c>
      <c r="L188" s="6">
        <v>135131.66</v>
      </c>
      <c r="M188">
        <v>117999.57</v>
      </c>
      <c r="N188" t="s">
        <v>35</v>
      </c>
      <c r="O188">
        <v>17</v>
      </c>
      <c r="P188">
        <v>89</v>
      </c>
      <c r="Q188">
        <v>5</v>
      </c>
      <c r="R188">
        <v>98</v>
      </c>
      <c r="S188">
        <v>254.2</v>
      </c>
      <c r="T188" t="s">
        <v>65</v>
      </c>
      <c r="U188" s="7">
        <f t="shared" si="35"/>
        <v>43</v>
      </c>
      <c r="V188" s="6">
        <f t="shared" si="28"/>
        <v>17132.089999999997</v>
      </c>
      <c r="W188" t="str">
        <f t="shared" si="36"/>
        <v>Middle Age</v>
      </c>
      <c r="X188" t="str">
        <f>_xlfn.XLOOKUP(Table1_1[[#This Row],[Department]],Dim_Department!B:B,Dim_Department!A:A,"Unknown")</f>
        <v>DEP03</v>
      </c>
      <c r="Y188" t="str">
        <f>_xlfn.XLOOKUP(Table1_1[[#This Row],[Doctor]],Dim_Doctor!B:B,Dim_Doctor!A:A,"Unknown")</f>
        <v>D02</v>
      </c>
      <c r="Z188" t="str">
        <f>_xlfn.XLOOKUP(H188,Dim_Diagnosis!B:B,Dim_Diagnosis!A:A)</f>
        <v>D009</v>
      </c>
      <c r="AA188" t="str">
        <f>_xlfn.XLOOKUP(K188,Dim_Ward!B:B,Dim_Ward!A:A)</f>
        <v>W001</v>
      </c>
      <c r="AB188" t="str">
        <f t="shared" si="29"/>
        <v>Q2</v>
      </c>
      <c r="AC188">
        <f t="shared" si="30"/>
        <v>2023</v>
      </c>
      <c r="AD188" t="str">
        <f t="shared" si="31"/>
        <v>Apr</v>
      </c>
      <c r="AE188" t="str">
        <f t="shared" si="32"/>
        <v>Tue</v>
      </c>
      <c r="AF188" t="str">
        <f>_xlfn.XLOOKUP(N188,Dim_Payment!B:B,Dim_Payment!A:A)</f>
        <v>PAY03</v>
      </c>
      <c r="AG188" t="str">
        <f>_xlfn.XLOOKUP(J188,Dim_Insurance!B:B,Dim_Insurance!A:A)</f>
        <v>INS08</v>
      </c>
    </row>
    <row r="189" spans="1:33">
      <c r="A189" t="s">
        <v>621</v>
      </c>
      <c r="B189" t="s">
        <v>622</v>
      </c>
      <c r="C189" t="s">
        <v>133</v>
      </c>
      <c r="D189" s="5">
        <v>24656</v>
      </c>
      <c r="E189" s="5">
        <v>45944</v>
      </c>
      <c r="F189" s="5">
        <v>45952</v>
      </c>
      <c r="G189" t="s">
        <v>94</v>
      </c>
      <c r="H189" t="s">
        <v>44</v>
      </c>
      <c r="I189" t="s">
        <v>45</v>
      </c>
      <c r="J189" t="s">
        <v>4232</v>
      </c>
      <c r="K189" t="s">
        <v>110</v>
      </c>
      <c r="L189" s="6">
        <v>77323.78</v>
      </c>
      <c r="M189">
        <v>62807.38</v>
      </c>
      <c r="N189" t="s">
        <v>4232</v>
      </c>
      <c r="O189">
        <v>8</v>
      </c>
      <c r="P189">
        <v>14</v>
      </c>
      <c r="Q189">
        <v>4</v>
      </c>
      <c r="R189">
        <v>101</v>
      </c>
      <c r="S189">
        <v>154.30000000000001</v>
      </c>
      <c r="T189" t="s">
        <v>37</v>
      </c>
      <c r="U189" s="7">
        <f t="shared" si="35"/>
        <v>58</v>
      </c>
      <c r="V189" s="6">
        <f t="shared" si="28"/>
        <v>14516.400000000001</v>
      </c>
      <c r="W189" t="str">
        <f t="shared" si="36"/>
        <v>Middle Age</v>
      </c>
      <c r="X189" t="str">
        <f>_xlfn.XLOOKUP(Table1_1[[#This Row],[Department]],Dim_Department!B:B,Dim_Department!A:A,"Unknown")</f>
        <v>DEP05</v>
      </c>
      <c r="Y189" t="str">
        <f>_xlfn.XLOOKUP(Table1_1[[#This Row],[Doctor]],Dim_Doctor!B:B,Dim_Doctor!A:A,"Unknown")</f>
        <v>D03</v>
      </c>
      <c r="Z189" t="str">
        <f>_xlfn.XLOOKUP(H189,Dim_Diagnosis!B:B,Dim_Diagnosis!A:A)</f>
        <v>D012</v>
      </c>
      <c r="AA189" t="str">
        <f>_xlfn.XLOOKUP(K189,Dim_Ward!B:B,Dim_Ward!A:A)</f>
        <v>W002</v>
      </c>
      <c r="AB189" t="str">
        <f t="shared" si="29"/>
        <v>Q4</v>
      </c>
      <c r="AC189">
        <f t="shared" si="30"/>
        <v>2025</v>
      </c>
      <c r="AD189" t="str">
        <f t="shared" si="31"/>
        <v>Oct</v>
      </c>
      <c r="AE189" t="str">
        <f t="shared" si="32"/>
        <v>Tue</v>
      </c>
      <c r="AF189" t="str">
        <f>_xlfn.XLOOKUP(N189,Dim_Payment!B:B,Dim_Payment!A:A)</f>
        <v>PAY05</v>
      </c>
      <c r="AG189" t="str">
        <f>_xlfn.XLOOKUP(J189,Dim_Insurance!B:B,Dim_Insurance!A:A)</f>
        <v>INS08</v>
      </c>
    </row>
    <row r="190" spans="1:33">
      <c r="A190" t="s">
        <v>623</v>
      </c>
      <c r="B190" t="s">
        <v>624</v>
      </c>
      <c r="C190" t="s">
        <v>133</v>
      </c>
      <c r="D190" s="5">
        <v>29059</v>
      </c>
      <c r="E190" s="5">
        <v>45996</v>
      </c>
      <c r="F190" s="5" t="s">
        <v>4232</v>
      </c>
      <c r="G190" t="s">
        <v>152</v>
      </c>
      <c r="H190" t="s">
        <v>113</v>
      </c>
      <c r="I190" t="s">
        <v>33</v>
      </c>
      <c r="J190" t="s">
        <v>46</v>
      </c>
      <c r="K190" t="s">
        <v>120</v>
      </c>
      <c r="L190" s="6">
        <v>118051.79</v>
      </c>
      <c r="M190">
        <v>86287.7</v>
      </c>
      <c r="N190" t="s">
        <v>91</v>
      </c>
      <c r="O190">
        <v>4</v>
      </c>
      <c r="P190">
        <v>201</v>
      </c>
      <c r="Q190">
        <v>5</v>
      </c>
      <c r="R190">
        <v>92</v>
      </c>
      <c r="S190">
        <v>179.7</v>
      </c>
      <c r="T190" t="s">
        <v>65</v>
      </c>
      <c r="U190" s="7">
        <f t="shared" si="35"/>
        <v>46</v>
      </c>
      <c r="V190" s="6">
        <f t="shared" si="28"/>
        <v>31764.089999999997</v>
      </c>
      <c r="W190" t="str">
        <f t="shared" si="36"/>
        <v>Middle Age</v>
      </c>
      <c r="X190" t="str">
        <f>_xlfn.XLOOKUP(Table1_1[[#This Row],[Department]],Dim_Department!B:B,Dim_Department!A:A,"Unknown")</f>
        <v>DEP01</v>
      </c>
      <c r="Y190" t="str">
        <f>_xlfn.XLOOKUP(Table1_1[[#This Row],[Doctor]],Dim_Doctor!B:B,Dim_Doctor!A:A,"Unknown")</f>
        <v>D04</v>
      </c>
      <c r="Z190" t="str">
        <f>_xlfn.XLOOKUP(H190,Dim_Diagnosis!B:B,Dim_Diagnosis!A:A)</f>
        <v>D009</v>
      </c>
      <c r="AA190" t="str">
        <f>_xlfn.XLOOKUP(K190,Dim_Ward!B:B,Dim_Ward!A:A)</f>
        <v>W001</v>
      </c>
      <c r="AB190" t="str">
        <f t="shared" si="29"/>
        <v>Q4</v>
      </c>
      <c r="AC190">
        <f t="shared" si="30"/>
        <v>2025</v>
      </c>
      <c r="AD190" t="str">
        <f t="shared" si="31"/>
        <v>Dec</v>
      </c>
      <c r="AE190" t="str">
        <f t="shared" si="32"/>
        <v>Fri</v>
      </c>
      <c r="AF190" t="str">
        <f>_xlfn.XLOOKUP(N190,Dim_Payment!B:B,Dim_Payment!A:A)</f>
        <v>PAY01</v>
      </c>
      <c r="AG190" t="str">
        <f>_xlfn.XLOOKUP(J190,Dim_Insurance!B:B,Dim_Insurance!A:A)</f>
        <v>INS02</v>
      </c>
    </row>
    <row r="191" spans="1:33">
      <c r="A191" t="s">
        <v>625</v>
      </c>
      <c r="B191" t="s">
        <v>464</v>
      </c>
      <c r="C191" t="s">
        <v>40</v>
      </c>
      <c r="D191" s="5">
        <v>23266</v>
      </c>
      <c r="E191" s="5">
        <v>45579</v>
      </c>
      <c r="F191" s="5">
        <v>45588</v>
      </c>
      <c r="G191" t="s">
        <v>161</v>
      </c>
      <c r="H191" t="s">
        <v>78</v>
      </c>
      <c r="I191" t="s">
        <v>96</v>
      </c>
      <c r="J191" t="s">
        <v>4232</v>
      </c>
      <c r="K191" t="s">
        <v>55</v>
      </c>
      <c r="L191" s="6">
        <v>63094.21</v>
      </c>
      <c r="M191">
        <v>50059.78</v>
      </c>
      <c r="N191" t="s">
        <v>35</v>
      </c>
      <c r="O191">
        <v>9</v>
      </c>
      <c r="P191">
        <v>233</v>
      </c>
      <c r="Q191">
        <v>5</v>
      </c>
      <c r="R191">
        <v>159</v>
      </c>
      <c r="S191">
        <v>154.30000000000001</v>
      </c>
      <c r="T191" t="s">
        <v>47</v>
      </c>
      <c r="U191" s="7">
        <f t="shared" si="35"/>
        <v>61</v>
      </c>
      <c r="V191" s="6">
        <f t="shared" si="28"/>
        <v>13034.43</v>
      </c>
      <c r="W191" t="str">
        <f t="shared" si="36"/>
        <v>Senior</v>
      </c>
      <c r="X191" t="str">
        <f>_xlfn.XLOOKUP(Table1_1[[#This Row],[Department]],Dim_Department!B:B,Dim_Department!A:A,"Unknown")</f>
        <v>DEP03</v>
      </c>
      <c r="Y191" t="str">
        <f>_xlfn.XLOOKUP(Table1_1[[#This Row],[Doctor]],Dim_Doctor!B:B,Dim_Doctor!A:A,"Unknown")</f>
        <v>D05</v>
      </c>
      <c r="Z191" t="str">
        <f>_xlfn.XLOOKUP(H191,Dim_Diagnosis!B:B,Dim_Diagnosis!A:A)</f>
        <v>D013</v>
      </c>
      <c r="AA191" t="str">
        <f>_xlfn.XLOOKUP(K191,Dim_Ward!B:B,Dim_Ward!A:A)</f>
        <v>W005</v>
      </c>
      <c r="AB191" t="str">
        <f t="shared" si="29"/>
        <v>Q4</v>
      </c>
      <c r="AC191">
        <f t="shared" si="30"/>
        <v>2024</v>
      </c>
      <c r="AD191" t="str">
        <f t="shared" si="31"/>
        <v>Oct</v>
      </c>
      <c r="AE191" t="str">
        <f t="shared" si="32"/>
        <v>Mon</v>
      </c>
      <c r="AF191" t="str">
        <f>_xlfn.XLOOKUP(N191,Dim_Payment!B:B,Dim_Payment!A:A)</f>
        <v>PAY03</v>
      </c>
      <c r="AG191" t="str">
        <f>_xlfn.XLOOKUP(J191,Dim_Insurance!B:B,Dim_Insurance!A:A)</f>
        <v>INS08</v>
      </c>
    </row>
    <row r="192" spans="1:33">
      <c r="A192" t="s">
        <v>628</v>
      </c>
      <c r="B192" t="s">
        <v>234</v>
      </c>
      <c r="C192" t="s">
        <v>133</v>
      </c>
      <c r="D192" s="5">
        <v>25381</v>
      </c>
      <c r="E192" s="5">
        <v>45332</v>
      </c>
      <c r="F192" s="5" t="s">
        <v>4232</v>
      </c>
      <c r="G192" t="s">
        <v>94</v>
      </c>
      <c r="H192" t="s">
        <v>78</v>
      </c>
      <c r="I192" t="s">
        <v>33</v>
      </c>
      <c r="J192" t="s">
        <v>4232</v>
      </c>
      <c r="K192" t="s">
        <v>27</v>
      </c>
      <c r="L192" s="6">
        <v>35119.33</v>
      </c>
      <c r="M192">
        <v>25089.61</v>
      </c>
      <c r="N192" t="s">
        <v>4232</v>
      </c>
      <c r="O192">
        <v>18</v>
      </c>
      <c r="P192">
        <v>121</v>
      </c>
      <c r="Q192">
        <v>5</v>
      </c>
      <c r="R192">
        <v>177</v>
      </c>
      <c r="S192">
        <v>192.4</v>
      </c>
      <c r="T192" t="s">
        <v>37</v>
      </c>
      <c r="U192" s="7">
        <f t="shared" si="35"/>
        <v>54</v>
      </c>
      <c r="V192" s="6">
        <f t="shared" si="28"/>
        <v>10029.720000000001</v>
      </c>
      <c r="W192" t="str">
        <f t="shared" si="36"/>
        <v>Middle Age</v>
      </c>
      <c r="X192" t="str">
        <f>_xlfn.XLOOKUP(Table1_1[[#This Row],[Department]],Dim_Department!B:B,Dim_Department!A:A,"Unknown")</f>
        <v>DEP05</v>
      </c>
      <c r="Y192" t="str">
        <f>_xlfn.XLOOKUP(Table1_1[[#This Row],[Doctor]],Dim_Doctor!B:B,Dim_Doctor!A:A,"Unknown")</f>
        <v>D04</v>
      </c>
      <c r="Z192" t="str">
        <f>_xlfn.XLOOKUP(H192,Dim_Diagnosis!B:B,Dim_Diagnosis!A:A)</f>
        <v>D013</v>
      </c>
      <c r="AA192" t="str">
        <f>_xlfn.XLOOKUP(K192,Dim_Ward!B:B,Dim_Ward!A:A)</f>
        <v>W003</v>
      </c>
      <c r="AB192" t="str">
        <f t="shared" si="29"/>
        <v>Q1</v>
      </c>
      <c r="AC192">
        <f t="shared" si="30"/>
        <v>2024</v>
      </c>
      <c r="AD192" t="str">
        <f t="shared" si="31"/>
        <v>Feb</v>
      </c>
      <c r="AE192" t="str">
        <f t="shared" si="32"/>
        <v>Sat</v>
      </c>
      <c r="AF192" t="str">
        <f>_xlfn.XLOOKUP(N192,Dim_Payment!B:B,Dim_Payment!A:A)</f>
        <v>PAY05</v>
      </c>
      <c r="AG192" t="str">
        <f>_xlfn.XLOOKUP(J192,Dim_Insurance!B:B,Dim_Insurance!A:A)</f>
        <v>INS08</v>
      </c>
    </row>
    <row r="193" spans="1:33">
      <c r="A193" t="s">
        <v>629</v>
      </c>
      <c r="B193" t="s">
        <v>2093</v>
      </c>
      <c r="C193" t="s">
        <v>40</v>
      </c>
      <c r="D193" s="5">
        <v>18675</v>
      </c>
      <c r="E193" s="5">
        <v>45158</v>
      </c>
      <c r="F193" s="5">
        <v>45170</v>
      </c>
      <c r="G193" t="s">
        <v>109</v>
      </c>
      <c r="H193" t="s">
        <v>124</v>
      </c>
      <c r="I193" t="s">
        <v>96</v>
      </c>
      <c r="J193" t="s">
        <v>46</v>
      </c>
      <c r="K193" t="s">
        <v>55</v>
      </c>
      <c r="L193" s="6">
        <v>152098.96</v>
      </c>
      <c r="M193">
        <v>129646.86</v>
      </c>
      <c r="N193" t="s">
        <v>56</v>
      </c>
      <c r="O193">
        <v>12</v>
      </c>
      <c r="P193">
        <v>108</v>
      </c>
      <c r="Q193">
        <v>2</v>
      </c>
      <c r="R193">
        <v>131</v>
      </c>
      <c r="S193">
        <v>175.7</v>
      </c>
      <c r="T193" t="s">
        <v>37</v>
      </c>
      <c r="U193" s="7">
        <f t="shared" si="35"/>
        <v>72</v>
      </c>
      <c r="V193" s="6">
        <f t="shared" si="28"/>
        <v>22452.099999999991</v>
      </c>
      <c r="W193" t="str">
        <f t="shared" si="36"/>
        <v>Senior</v>
      </c>
      <c r="X193" t="str">
        <f>_xlfn.XLOOKUP(Table1_1[[#This Row],[Department]],Dim_Department!B:B,Dim_Department!A:A,"Unknown")</f>
        <v>DEP07</v>
      </c>
      <c r="Y193" t="str">
        <f>_xlfn.XLOOKUP(Table1_1[[#This Row],[Doctor]],Dim_Doctor!B:B,Dim_Doctor!A:A,"Unknown")</f>
        <v>D05</v>
      </c>
      <c r="Z193" t="str">
        <f>_xlfn.XLOOKUP(H193,Dim_Diagnosis!B:B,Dim_Diagnosis!A:A)</f>
        <v>D007</v>
      </c>
      <c r="AA193" t="str">
        <f>_xlfn.XLOOKUP(K193,Dim_Ward!B:B,Dim_Ward!A:A)</f>
        <v>W005</v>
      </c>
      <c r="AB193" t="str">
        <f t="shared" si="29"/>
        <v>Q3</v>
      </c>
      <c r="AC193">
        <f t="shared" si="30"/>
        <v>2023</v>
      </c>
      <c r="AD193" t="str">
        <f t="shared" si="31"/>
        <v>Aug</v>
      </c>
      <c r="AE193" t="str">
        <f t="shared" si="32"/>
        <v>Sun</v>
      </c>
      <c r="AF193" t="str">
        <f>_xlfn.XLOOKUP(N193,Dim_Payment!B:B,Dim_Payment!A:A)</f>
        <v>PAY04</v>
      </c>
      <c r="AG193" t="str">
        <f>_xlfn.XLOOKUP(J193,Dim_Insurance!B:B,Dim_Insurance!A:A)</f>
        <v>INS02</v>
      </c>
    </row>
    <row r="194" spans="1:33">
      <c r="A194" t="s">
        <v>633</v>
      </c>
      <c r="B194" t="s">
        <v>513</v>
      </c>
      <c r="C194" t="s">
        <v>40</v>
      </c>
      <c r="D194" s="5">
        <v>31024</v>
      </c>
      <c r="E194" s="5">
        <v>45281</v>
      </c>
      <c r="F194" s="5">
        <v>45284</v>
      </c>
      <c r="G194" t="s">
        <v>161</v>
      </c>
      <c r="H194" t="s">
        <v>118</v>
      </c>
      <c r="I194" t="s">
        <v>33</v>
      </c>
      <c r="J194" t="s">
        <v>26</v>
      </c>
      <c r="K194" t="s">
        <v>120</v>
      </c>
      <c r="L194" s="6">
        <v>149060.38</v>
      </c>
      <c r="M194">
        <v>112947.93</v>
      </c>
      <c r="N194" t="s">
        <v>73</v>
      </c>
      <c r="O194">
        <v>3</v>
      </c>
      <c r="P194">
        <v>29</v>
      </c>
      <c r="Q194">
        <v>4</v>
      </c>
      <c r="R194">
        <v>112</v>
      </c>
      <c r="S194">
        <v>128.5</v>
      </c>
      <c r="T194" t="s">
        <v>37</v>
      </c>
      <c r="U194" s="7">
        <f t="shared" si="35"/>
        <v>39</v>
      </c>
      <c r="V194" s="6">
        <f t="shared" ref="V194:V257" si="37">L194-M194</f>
        <v>36112.450000000012</v>
      </c>
      <c r="W194" t="str">
        <f t="shared" si="36"/>
        <v>Adult</v>
      </c>
      <c r="X194" t="str">
        <f>_xlfn.XLOOKUP(Table1_1[[#This Row],[Department]],Dim_Department!B:B,Dim_Department!A:A,"Unknown")</f>
        <v>DEP03</v>
      </c>
      <c r="Y194" t="str">
        <f>_xlfn.XLOOKUP(Table1_1[[#This Row],[Doctor]],Dim_Doctor!B:B,Dim_Doctor!A:A,"Unknown")</f>
        <v>D04</v>
      </c>
      <c r="Z194" t="str">
        <f>_xlfn.XLOOKUP(H194,Dim_Diagnosis!B:B,Dim_Diagnosis!A:A)</f>
        <v>D001</v>
      </c>
      <c r="AA194" t="str">
        <f>_xlfn.XLOOKUP(K194,Dim_Ward!B:B,Dim_Ward!A:A)</f>
        <v>W001</v>
      </c>
      <c r="AB194" t="str">
        <f t="shared" ref="AB194:AB257" si="38">IFERROR("Q" &amp; ROUNDUP(MONTH(E194)/3,0),"Unknown")</f>
        <v>Q4</v>
      </c>
      <c r="AC194">
        <f t="shared" ref="AC194:AC257" si="39">IFERROR(YEAR(E194),"Unknown")</f>
        <v>2023</v>
      </c>
      <c r="AD194" t="str">
        <f t="shared" ref="AD194:AD257" si="40">IFERROR(TEXT(E194,"MMM"),"Unknown")</f>
        <v>Dec</v>
      </c>
      <c r="AE194" t="str">
        <f t="shared" ref="AE194:AE257" si="41">IFERROR(TEXT(E194,"ddd"),"Unknown")</f>
        <v>Thu</v>
      </c>
      <c r="AF194" t="str">
        <f>_xlfn.XLOOKUP(N194,Dim_Payment!B:B,Dim_Payment!A:A)</f>
        <v>PAY02</v>
      </c>
      <c r="AG194" t="str">
        <f>_xlfn.XLOOKUP(J194,Dim_Insurance!B:B,Dim_Insurance!A:A)</f>
        <v>INS05</v>
      </c>
    </row>
    <row r="195" spans="1:33">
      <c r="A195" t="s">
        <v>635</v>
      </c>
      <c r="B195" t="s">
        <v>427</v>
      </c>
      <c r="C195" t="s">
        <v>40</v>
      </c>
      <c r="D195" s="5">
        <v>33678</v>
      </c>
      <c r="E195" s="5">
        <v>46015</v>
      </c>
      <c r="F195" s="5">
        <v>46025</v>
      </c>
      <c r="G195" t="s">
        <v>117</v>
      </c>
      <c r="H195" t="s">
        <v>32</v>
      </c>
      <c r="I195" t="s">
        <v>45</v>
      </c>
      <c r="J195" t="s">
        <v>80</v>
      </c>
      <c r="K195" t="s">
        <v>55</v>
      </c>
      <c r="L195" s="6">
        <v>171175.41</v>
      </c>
      <c r="M195">
        <v>135214.98000000001</v>
      </c>
      <c r="N195" t="s">
        <v>73</v>
      </c>
      <c r="O195">
        <v>10</v>
      </c>
      <c r="P195">
        <v>208</v>
      </c>
      <c r="Q195">
        <v>5</v>
      </c>
      <c r="R195">
        <v>145</v>
      </c>
      <c r="S195">
        <v>163.5</v>
      </c>
      <c r="T195" t="s">
        <v>65</v>
      </c>
      <c r="U195" s="7">
        <f t="shared" si="35"/>
        <v>33</v>
      </c>
      <c r="V195" s="6">
        <f t="shared" si="37"/>
        <v>35960.429999999993</v>
      </c>
      <c r="W195" t="str">
        <f t="shared" si="36"/>
        <v>Adult</v>
      </c>
      <c r="X195" t="str">
        <f>_xlfn.XLOOKUP(Table1_1[[#This Row],[Department]],Dim_Department!B:B,Dim_Department!A:A,"Unknown")</f>
        <v>DEP04</v>
      </c>
      <c r="Y195" t="str">
        <f>_xlfn.XLOOKUP(Table1_1[[#This Row],[Doctor]],Dim_Doctor!B:B,Dim_Doctor!A:A,"Unknown")</f>
        <v>D03</v>
      </c>
      <c r="Z195" t="str">
        <f>_xlfn.XLOOKUP(H195,Dim_Diagnosis!B:B,Dim_Diagnosis!A:A)</f>
        <v>D010</v>
      </c>
      <c r="AA195" t="str">
        <f>_xlfn.XLOOKUP(K195,Dim_Ward!B:B,Dim_Ward!A:A)</f>
        <v>W005</v>
      </c>
      <c r="AB195" t="str">
        <f t="shared" si="38"/>
        <v>Q4</v>
      </c>
      <c r="AC195">
        <f t="shared" si="39"/>
        <v>2025</v>
      </c>
      <c r="AD195" t="str">
        <f t="shared" si="40"/>
        <v>Dec</v>
      </c>
      <c r="AE195" t="str">
        <f t="shared" si="41"/>
        <v>Wed</v>
      </c>
      <c r="AF195" t="str">
        <f>_xlfn.XLOOKUP(N195,Dim_Payment!B:B,Dim_Payment!A:A)</f>
        <v>PAY02</v>
      </c>
      <c r="AG195" t="str">
        <f>_xlfn.XLOOKUP(J195,Dim_Insurance!B:B,Dim_Insurance!A:A)</f>
        <v>INS01</v>
      </c>
    </row>
    <row r="196" spans="1:33">
      <c r="A196" t="s">
        <v>636</v>
      </c>
      <c r="B196" t="s">
        <v>607</v>
      </c>
      <c r="C196" t="s">
        <v>133</v>
      </c>
      <c r="D196" s="5">
        <v>38360</v>
      </c>
      <c r="E196" s="5">
        <v>45811</v>
      </c>
      <c r="F196" s="5" t="s">
        <v>4232</v>
      </c>
      <c r="G196" t="s">
        <v>161</v>
      </c>
      <c r="H196" t="s">
        <v>134</v>
      </c>
      <c r="I196" t="s">
        <v>79</v>
      </c>
      <c r="J196" t="s">
        <v>34</v>
      </c>
      <c r="K196" t="s">
        <v>110</v>
      </c>
      <c r="L196" s="6">
        <v>110209.54</v>
      </c>
      <c r="M196">
        <v>99050.41</v>
      </c>
      <c r="N196" t="s">
        <v>192</v>
      </c>
      <c r="O196">
        <v>13</v>
      </c>
      <c r="P196">
        <v>126</v>
      </c>
      <c r="Q196">
        <v>3</v>
      </c>
      <c r="R196">
        <v>114</v>
      </c>
      <c r="S196">
        <v>175.5</v>
      </c>
      <c r="T196" t="s">
        <v>65</v>
      </c>
      <c r="U196" s="7">
        <f t="shared" si="35"/>
        <v>20</v>
      </c>
      <c r="V196" s="6">
        <f t="shared" si="37"/>
        <v>11159.12999999999</v>
      </c>
      <c r="W196" t="str">
        <f t="shared" si="36"/>
        <v>Adult</v>
      </c>
      <c r="X196" t="str">
        <f>_xlfn.XLOOKUP(Table1_1[[#This Row],[Department]],Dim_Department!B:B,Dim_Department!A:A,"Unknown")</f>
        <v>DEP03</v>
      </c>
      <c r="Y196" t="str">
        <f>_xlfn.XLOOKUP(Table1_1[[#This Row],[Doctor]],Dim_Doctor!B:B,Dim_Doctor!A:A,"Unknown")</f>
        <v>D07</v>
      </c>
      <c r="Z196" t="str">
        <f>_xlfn.XLOOKUP(H196,Dim_Diagnosis!B:B,Dim_Diagnosis!A:A)</f>
        <v>D002</v>
      </c>
      <c r="AA196" t="str">
        <f>_xlfn.XLOOKUP(K196,Dim_Ward!B:B,Dim_Ward!A:A)</f>
        <v>W002</v>
      </c>
      <c r="AB196" t="str">
        <f t="shared" si="38"/>
        <v>Q2</v>
      </c>
      <c r="AC196">
        <f t="shared" si="39"/>
        <v>2025</v>
      </c>
      <c r="AD196" t="str">
        <f t="shared" si="40"/>
        <v>Jun</v>
      </c>
      <c r="AE196" t="str">
        <f t="shared" si="41"/>
        <v>Tue</v>
      </c>
      <c r="AF196" t="str">
        <f>_xlfn.XLOOKUP(N196,Dim_Payment!B:B,Dim_Payment!A:A)</f>
        <v>PAY06</v>
      </c>
      <c r="AG196" t="str">
        <f>_xlfn.XLOOKUP(J196,Dim_Insurance!B:B,Dim_Insurance!A:A)</f>
        <v>INS06</v>
      </c>
    </row>
    <row r="197" spans="1:33">
      <c r="A197" t="s">
        <v>639</v>
      </c>
      <c r="B197" t="s">
        <v>640</v>
      </c>
      <c r="C197" t="s">
        <v>133</v>
      </c>
      <c r="D197" s="5">
        <v>33447</v>
      </c>
      <c r="E197" s="5">
        <v>45860</v>
      </c>
      <c r="F197" s="5">
        <v>45874</v>
      </c>
      <c r="G197" t="s">
        <v>77</v>
      </c>
      <c r="H197" t="s">
        <v>95</v>
      </c>
      <c r="I197" t="s">
        <v>79</v>
      </c>
      <c r="J197" t="s">
        <v>4232</v>
      </c>
      <c r="K197" t="s">
        <v>161</v>
      </c>
      <c r="L197" s="6">
        <v>205467.68</v>
      </c>
      <c r="M197">
        <v>157442.19</v>
      </c>
      <c r="N197" t="s">
        <v>91</v>
      </c>
      <c r="O197">
        <v>14</v>
      </c>
      <c r="P197">
        <v>52</v>
      </c>
      <c r="Q197">
        <v>4</v>
      </c>
      <c r="R197">
        <v>167</v>
      </c>
      <c r="S197">
        <v>71.400000000000006</v>
      </c>
      <c r="T197" t="s">
        <v>37</v>
      </c>
      <c r="U197" s="7">
        <f t="shared" si="35"/>
        <v>33</v>
      </c>
      <c r="V197" s="6">
        <f t="shared" si="37"/>
        <v>48025.489999999991</v>
      </c>
      <c r="W197" t="str">
        <f t="shared" si="36"/>
        <v>Adult</v>
      </c>
      <c r="X197" t="str">
        <f>_xlfn.XLOOKUP(Table1_1[[#This Row],[Department]],Dim_Department!B:B,Dim_Department!A:A,"Unknown")</f>
        <v>DEP02</v>
      </c>
      <c r="Y197" t="str">
        <f>_xlfn.XLOOKUP(Table1_1[[#This Row],[Doctor]],Dim_Doctor!B:B,Dim_Doctor!A:A,"Unknown")</f>
        <v>D07</v>
      </c>
      <c r="Z197" t="str">
        <f>_xlfn.XLOOKUP(H197,Dim_Diagnosis!B:B,Dim_Diagnosis!A:A)</f>
        <v>D006</v>
      </c>
      <c r="AA197" t="str">
        <f>_xlfn.XLOOKUP(K197,Dim_Ward!B:B,Dim_Ward!A:A)</f>
        <v>W004</v>
      </c>
      <c r="AB197" t="str">
        <f t="shared" si="38"/>
        <v>Q3</v>
      </c>
      <c r="AC197">
        <f t="shared" si="39"/>
        <v>2025</v>
      </c>
      <c r="AD197" t="str">
        <f t="shared" si="40"/>
        <v>Jul</v>
      </c>
      <c r="AE197" t="str">
        <f t="shared" si="41"/>
        <v>Tue</v>
      </c>
      <c r="AF197" t="str">
        <f>_xlfn.XLOOKUP(N197,Dim_Payment!B:B,Dim_Payment!A:A)</f>
        <v>PAY01</v>
      </c>
      <c r="AG197" t="str">
        <f>_xlfn.XLOOKUP(J197,Dim_Insurance!B:B,Dim_Insurance!A:A)</f>
        <v>INS08</v>
      </c>
    </row>
    <row r="198" spans="1:33">
      <c r="A198" t="s">
        <v>643</v>
      </c>
      <c r="B198" t="s">
        <v>334</v>
      </c>
      <c r="C198" t="s">
        <v>133</v>
      </c>
      <c r="D198" s="5">
        <v>38122</v>
      </c>
      <c r="E198" s="5">
        <v>45985</v>
      </c>
      <c r="F198" s="5">
        <v>45988</v>
      </c>
      <c r="G198" t="s">
        <v>117</v>
      </c>
      <c r="H198" t="s">
        <v>52</v>
      </c>
      <c r="I198" t="s">
        <v>45</v>
      </c>
      <c r="J198" t="s">
        <v>34</v>
      </c>
      <c r="K198" t="s">
        <v>55</v>
      </c>
      <c r="L198" s="6">
        <v>158589.06</v>
      </c>
      <c r="M198">
        <v>133199.72</v>
      </c>
      <c r="N198" t="s">
        <v>73</v>
      </c>
      <c r="O198">
        <v>3</v>
      </c>
      <c r="P198">
        <v>24</v>
      </c>
      <c r="Q198">
        <v>4</v>
      </c>
      <c r="R198">
        <v>164</v>
      </c>
      <c r="S198">
        <v>129.4</v>
      </c>
      <c r="T198" t="s">
        <v>37</v>
      </c>
      <c r="U198" s="7">
        <f t="shared" si="35"/>
        <v>21</v>
      </c>
      <c r="V198" s="6">
        <f t="shared" si="37"/>
        <v>25389.339999999997</v>
      </c>
      <c r="W198" t="str">
        <f t="shared" si="36"/>
        <v>Adult</v>
      </c>
      <c r="X198" t="str">
        <f>_xlfn.XLOOKUP(Table1_1[[#This Row],[Department]],Dim_Department!B:B,Dim_Department!A:A,"Unknown")</f>
        <v>DEP04</v>
      </c>
      <c r="Y198" t="str">
        <f>_xlfn.XLOOKUP(Table1_1[[#This Row],[Doctor]],Dim_Doctor!B:B,Dim_Doctor!A:A,"Unknown")</f>
        <v>D03</v>
      </c>
      <c r="Z198" t="str">
        <f>_xlfn.XLOOKUP(H198,Dim_Diagnosis!B:B,Dim_Diagnosis!A:A)</f>
        <v>D004</v>
      </c>
      <c r="AA198" t="str">
        <f>_xlfn.XLOOKUP(K198,Dim_Ward!B:B,Dim_Ward!A:A)</f>
        <v>W005</v>
      </c>
      <c r="AB198" t="str">
        <f t="shared" si="38"/>
        <v>Q4</v>
      </c>
      <c r="AC198">
        <f t="shared" si="39"/>
        <v>2025</v>
      </c>
      <c r="AD198" t="str">
        <f t="shared" si="40"/>
        <v>Nov</v>
      </c>
      <c r="AE198" t="str">
        <f t="shared" si="41"/>
        <v>Mon</v>
      </c>
      <c r="AF198" t="str">
        <f>_xlfn.XLOOKUP(N198,Dim_Payment!B:B,Dim_Payment!A:A)</f>
        <v>PAY02</v>
      </c>
      <c r="AG198" t="str">
        <f>_xlfn.XLOOKUP(J198,Dim_Insurance!B:B,Dim_Insurance!A:A)</f>
        <v>INS06</v>
      </c>
    </row>
    <row r="199" spans="1:33">
      <c r="A199" t="s">
        <v>646</v>
      </c>
      <c r="B199" t="s">
        <v>647</v>
      </c>
      <c r="C199" t="s">
        <v>133</v>
      </c>
      <c r="D199" s="5">
        <v>35347</v>
      </c>
      <c r="E199" s="5">
        <v>45052</v>
      </c>
      <c r="F199" s="5">
        <v>45068</v>
      </c>
      <c r="G199" t="s">
        <v>117</v>
      </c>
      <c r="H199" t="s">
        <v>24</v>
      </c>
      <c r="I199" t="s">
        <v>33</v>
      </c>
      <c r="J199" t="s">
        <v>4232</v>
      </c>
      <c r="K199" t="s">
        <v>161</v>
      </c>
      <c r="L199" s="6">
        <v>9256.2800000000007</v>
      </c>
      <c r="M199">
        <v>6373.09</v>
      </c>
      <c r="N199" t="s">
        <v>56</v>
      </c>
      <c r="O199">
        <v>16</v>
      </c>
      <c r="P199">
        <v>134</v>
      </c>
      <c r="Q199">
        <v>2</v>
      </c>
      <c r="R199">
        <v>190</v>
      </c>
      <c r="S199">
        <v>122.8</v>
      </c>
      <c r="T199" t="s">
        <v>47</v>
      </c>
      <c r="U199" s="7">
        <f t="shared" si="35"/>
        <v>26</v>
      </c>
      <c r="V199" s="6">
        <f t="shared" si="37"/>
        <v>2883.1900000000005</v>
      </c>
      <c r="W199" t="str">
        <f t="shared" si="36"/>
        <v>Adult</v>
      </c>
      <c r="X199" t="str">
        <f>_xlfn.XLOOKUP(Table1_1[[#This Row],[Department]],Dim_Department!B:B,Dim_Department!A:A,"Unknown")</f>
        <v>DEP04</v>
      </c>
      <c r="Y199" t="str">
        <f>_xlfn.XLOOKUP(Table1_1[[#This Row],[Doctor]],Dim_Doctor!B:B,Dim_Doctor!A:A,"Unknown")</f>
        <v>D04</v>
      </c>
      <c r="Z199" t="str">
        <f>_xlfn.XLOOKUP(H199,Dim_Diagnosis!B:B,Dim_Diagnosis!A:A)</f>
        <v>D008</v>
      </c>
      <c r="AA199" t="str">
        <f>_xlfn.XLOOKUP(K199,Dim_Ward!B:B,Dim_Ward!A:A)</f>
        <v>W004</v>
      </c>
      <c r="AB199" t="str">
        <f t="shared" si="38"/>
        <v>Q2</v>
      </c>
      <c r="AC199">
        <f t="shared" si="39"/>
        <v>2023</v>
      </c>
      <c r="AD199" t="str">
        <f t="shared" si="40"/>
        <v>May</v>
      </c>
      <c r="AE199" t="str">
        <f t="shared" si="41"/>
        <v>Sat</v>
      </c>
      <c r="AF199" t="str">
        <f>_xlfn.XLOOKUP(N199,Dim_Payment!B:B,Dim_Payment!A:A)</f>
        <v>PAY04</v>
      </c>
      <c r="AG199" t="str">
        <f>_xlfn.XLOOKUP(J199,Dim_Insurance!B:B,Dim_Insurance!A:A)</f>
        <v>INS08</v>
      </c>
    </row>
    <row r="200" spans="1:33">
      <c r="A200" t="s">
        <v>651</v>
      </c>
      <c r="B200" t="s">
        <v>652</v>
      </c>
      <c r="C200" t="s">
        <v>40</v>
      </c>
      <c r="D200" s="5">
        <v>37162</v>
      </c>
      <c r="E200" s="5">
        <v>44994</v>
      </c>
      <c r="F200" s="5">
        <v>45005</v>
      </c>
      <c r="G200" t="s">
        <v>62</v>
      </c>
      <c r="H200" t="s">
        <v>118</v>
      </c>
      <c r="I200" t="s">
        <v>53</v>
      </c>
      <c r="J200" t="s">
        <v>34</v>
      </c>
      <c r="K200" t="s">
        <v>55</v>
      </c>
      <c r="L200" s="6">
        <v>188808.42</v>
      </c>
      <c r="M200">
        <v>167011.4</v>
      </c>
      <c r="N200" t="s">
        <v>73</v>
      </c>
      <c r="O200">
        <v>11</v>
      </c>
      <c r="P200">
        <v>65</v>
      </c>
      <c r="Q200">
        <v>4</v>
      </c>
      <c r="R200">
        <v>182</v>
      </c>
      <c r="S200">
        <v>191.1</v>
      </c>
      <c r="T200" t="s">
        <v>47</v>
      </c>
      <c r="U200" s="7">
        <f t="shared" si="35"/>
        <v>21</v>
      </c>
      <c r="V200" s="6">
        <f t="shared" si="37"/>
        <v>21797.020000000019</v>
      </c>
      <c r="W200" t="str">
        <f t="shared" si="36"/>
        <v>Adult</v>
      </c>
      <c r="X200" t="str">
        <f>_xlfn.XLOOKUP(Table1_1[[#This Row],[Department]],Dim_Department!B:B,Dim_Department!A:A,"Unknown")</f>
        <v>DEP09</v>
      </c>
      <c r="Y200" t="str">
        <f>_xlfn.XLOOKUP(Table1_1[[#This Row],[Doctor]],Dim_Doctor!B:B,Dim_Doctor!A:A,"Unknown")</f>
        <v>D06</v>
      </c>
      <c r="Z200" t="str">
        <f>_xlfn.XLOOKUP(H200,Dim_Diagnosis!B:B,Dim_Diagnosis!A:A)</f>
        <v>D001</v>
      </c>
      <c r="AA200" t="str">
        <f>_xlfn.XLOOKUP(K200,Dim_Ward!B:B,Dim_Ward!A:A)</f>
        <v>W005</v>
      </c>
      <c r="AB200" t="str">
        <f t="shared" si="38"/>
        <v>Q1</v>
      </c>
      <c r="AC200">
        <f t="shared" si="39"/>
        <v>2023</v>
      </c>
      <c r="AD200" t="str">
        <f t="shared" si="40"/>
        <v>Mar</v>
      </c>
      <c r="AE200" t="str">
        <f t="shared" si="41"/>
        <v>Thu</v>
      </c>
      <c r="AF200" t="str">
        <f>_xlfn.XLOOKUP(N200,Dim_Payment!B:B,Dim_Payment!A:A)</f>
        <v>PAY02</v>
      </c>
      <c r="AG200" t="str">
        <f>_xlfn.XLOOKUP(J200,Dim_Insurance!B:B,Dim_Insurance!A:A)</f>
        <v>INS06</v>
      </c>
    </row>
    <row r="201" spans="1:33">
      <c r="A201" t="s">
        <v>654</v>
      </c>
      <c r="B201" t="s">
        <v>655</v>
      </c>
      <c r="C201" t="s">
        <v>40</v>
      </c>
      <c r="D201" s="5">
        <v>29346</v>
      </c>
      <c r="E201" s="5">
        <v>46013</v>
      </c>
      <c r="F201" s="5" t="s">
        <v>4232</v>
      </c>
      <c r="G201" t="s">
        <v>94</v>
      </c>
      <c r="H201" t="s">
        <v>32</v>
      </c>
      <c r="I201" t="s">
        <v>79</v>
      </c>
      <c r="J201" t="s">
        <v>46</v>
      </c>
      <c r="K201" t="s">
        <v>120</v>
      </c>
      <c r="L201" s="6">
        <v>240536.27</v>
      </c>
      <c r="M201">
        <v>201749.08</v>
      </c>
      <c r="N201" t="s">
        <v>56</v>
      </c>
      <c r="O201">
        <v>14</v>
      </c>
      <c r="P201">
        <v>29</v>
      </c>
      <c r="Q201">
        <v>4</v>
      </c>
      <c r="R201">
        <v>171</v>
      </c>
      <c r="S201">
        <v>137.19999999999999</v>
      </c>
      <c r="T201" t="s">
        <v>37</v>
      </c>
      <c r="U201" s="7">
        <f t="shared" si="35"/>
        <v>45</v>
      </c>
      <c r="V201" s="6">
        <f t="shared" si="37"/>
        <v>38787.19</v>
      </c>
      <c r="W201" t="str">
        <f t="shared" si="36"/>
        <v>Middle Age</v>
      </c>
      <c r="X201" t="str">
        <f>_xlfn.XLOOKUP(Table1_1[[#This Row],[Department]],Dim_Department!B:B,Dim_Department!A:A,"Unknown")</f>
        <v>DEP05</v>
      </c>
      <c r="Y201" t="str">
        <f>_xlfn.XLOOKUP(Table1_1[[#This Row],[Doctor]],Dim_Doctor!B:B,Dim_Doctor!A:A,"Unknown")</f>
        <v>D07</v>
      </c>
      <c r="Z201" t="str">
        <f>_xlfn.XLOOKUP(H201,Dim_Diagnosis!B:B,Dim_Diagnosis!A:A)</f>
        <v>D010</v>
      </c>
      <c r="AA201" t="str">
        <f>_xlfn.XLOOKUP(K201,Dim_Ward!B:B,Dim_Ward!A:A)</f>
        <v>W001</v>
      </c>
      <c r="AB201" t="str">
        <f t="shared" si="38"/>
        <v>Q4</v>
      </c>
      <c r="AC201">
        <f t="shared" si="39"/>
        <v>2025</v>
      </c>
      <c r="AD201" t="str">
        <f t="shared" si="40"/>
        <v>Dec</v>
      </c>
      <c r="AE201" t="str">
        <f t="shared" si="41"/>
        <v>Mon</v>
      </c>
      <c r="AF201" t="str">
        <f>_xlfn.XLOOKUP(N201,Dim_Payment!B:B,Dim_Payment!A:A)</f>
        <v>PAY04</v>
      </c>
      <c r="AG201" t="str">
        <f>_xlfn.XLOOKUP(J201,Dim_Insurance!B:B,Dim_Insurance!A:A)</f>
        <v>INS02</v>
      </c>
    </row>
    <row r="202" spans="1:33">
      <c r="A202" t="s">
        <v>657</v>
      </c>
      <c r="B202" t="s">
        <v>658</v>
      </c>
      <c r="C202" t="s">
        <v>133</v>
      </c>
      <c r="D202" s="5">
        <v>25812</v>
      </c>
      <c r="E202" s="5">
        <v>44944</v>
      </c>
      <c r="F202" s="5" t="s">
        <v>4232</v>
      </c>
      <c r="G202" t="s">
        <v>161</v>
      </c>
      <c r="H202" t="s">
        <v>95</v>
      </c>
      <c r="I202" t="s">
        <v>33</v>
      </c>
      <c r="J202" t="s">
        <v>34</v>
      </c>
      <c r="K202" t="s">
        <v>120</v>
      </c>
      <c r="L202" s="6">
        <v>89500.31</v>
      </c>
      <c r="M202">
        <v>59718.25</v>
      </c>
      <c r="N202" t="s">
        <v>91</v>
      </c>
      <c r="O202">
        <v>3</v>
      </c>
      <c r="P202">
        <v>54</v>
      </c>
      <c r="Q202">
        <v>1</v>
      </c>
      <c r="R202">
        <v>93</v>
      </c>
      <c r="S202">
        <v>187.7</v>
      </c>
      <c r="T202" t="s">
        <v>37</v>
      </c>
      <c r="U202" s="7">
        <f t="shared" si="35"/>
        <v>52</v>
      </c>
      <c r="V202" s="6">
        <f t="shared" si="37"/>
        <v>29782.059999999998</v>
      </c>
      <c r="W202" t="str">
        <f t="shared" si="36"/>
        <v>Middle Age</v>
      </c>
      <c r="X202" t="str">
        <f>_xlfn.XLOOKUP(Table1_1[[#This Row],[Department]],Dim_Department!B:B,Dim_Department!A:A,"Unknown")</f>
        <v>DEP03</v>
      </c>
      <c r="Y202" t="str">
        <f>_xlfn.XLOOKUP(Table1_1[[#This Row],[Doctor]],Dim_Doctor!B:B,Dim_Doctor!A:A,"Unknown")</f>
        <v>D04</v>
      </c>
      <c r="Z202" t="str">
        <f>_xlfn.XLOOKUP(H202,Dim_Diagnosis!B:B,Dim_Diagnosis!A:A)</f>
        <v>D006</v>
      </c>
      <c r="AA202" t="str">
        <f>_xlfn.XLOOKUP(K202,Dim_Ward!B:B,Dim_Ward!A:A)</f>
        <v>W001</v>
      </c>
      <c r="AB202" t="str">
        <f t="shared" si="38"/>
        <v>Q1</v>
      </c>
      <c r="AC202">
        <f t="shared" si="39"/>
        <v>2023</v>
      </c>
      <c r="AD202" t="str">
        <f t="shared" si="40"/>
        <v>Jan</v>
      </c>
      <c r="AE202" t="str">
        <f t="shared" si="41"/>
        <v>Wed</v>
      </c>
      <c r="AF202" t="str">
        <f>_xlfn.XLOOKUP(N202,Dim_Payment!B:B,Dim_Payment!A:A)</f>
        <v>PAY01</v>
      </c>
      <c r="AG202" t="str">
        <f>_xlfn.XLOOKUP(J202,Dim_Insurance!B:B,Dim_Insurance!A:A)</f>
        <v>INS06</v>
      </c>
    </row>
    <row r="203" spans="1:33">
      <c r="A203" t="s">
        <v>660</v>
      </c>
      <c r="B203" t="s">
        <v>661</v>
      </c>
      <c r="C203" t="s">
        <v>40</v>
      </c>
      <c r="D203" s="5">
        <v>29162</v>
      </c>
      <c r="E203" s="5" t="s">
        <v>4232</v>
      </c>
      <c r="F203" s="5">
        <v>45864</v>
      </c>
      <c r="G203" t="s">
        <v>161</v>
      </c>
      <c r="H203" t="s">
        <v>113</v>
      </c>
      <c r="I203" t="s">
        <v>119</v>
      </c>
      <c r="J203" t="s">
        <v>71</v>
      </c>
      <c r="K203" t="s">
        <v>161</v>
      </c>
      <c r="L203" s="6">
        <v>42586.59</v>
      </c>
      <c r="M203">
        <v>33353.230000000003</v>
      </c>
      <c r="N203" t="s">
        <v>56</v>
      </c>
      <c r="O203">
        <v>9</v>
      </c>
      <c r="P203">
        <v>20</v>
      </c>
      <c r="Q203">
        <v>4</v>
      </c>
      <c r="R203">
        <v>139</v>
      </c>
      <c r="S203">
        <v>133.19999999999999</v>
      </c>
      <c r="T203" t="s">
        <v>37</v>
      </c>
      <c r="U203" s="7" t="s">
        <v>4232</v>
      </c>
      <c r="V203" s="6">
        <f t="shared" si="37"/>
        <v>9233.3599999999933</v>
      </c>
      <c r="W203" t="s">
        <v>4232</v>
      </c>
      <c r="X203" t="str">
        <f>_xlfn.XLOOKUP(Table1_1[[#This Row],[Department]],Dim_Department!B:B,Dim_Department!A:A,"Unknown")</f>
        <v>DEP03</v>
      </c>
      <c r="Y203" t="str">
        <f>_xlfn.XLOOKUP(Table1_1[[#This Row],[Doctor]],Dim_Doctor!B:B,Dim_Doctor!A:A,"Unknown")</f>
        <v>D02</v>
      </c>
      <c r="Z203" t="str">
        <f>_xlfn.XLOOKUP(H203,Dim_Diagnosis!B:B,Dim_Diagnosis!A:A)</f>
        <v>D009</v>
      </c>
      <c r="AA203" t="str">
        <f>_xlfn.XLOOKUP(K203,Dim_Ward!B:B,Dim_Ward!A:A)</f>
        <v>W004</v>
      </c>
      <c r="AB203" t="str">
        <f t="shared" si="38"/>
        <v>Unknown</v>
      </c>
      <c r="AC203" t="str">
        <f t="shared" si="39"/>
        <v>Unknown</v>
      </c>
      <c r="AD203" t="str">
        <f t="shared" si="40"/>
        <v>Unknown</v>
      </c>
      <c r="AE203" t="str">
        <f t="shared" si="41"/>
        <v>Unknown</v>
      </c>
      <c r="AF203" t="str">
        <f>_xlfn.XLOOKUP(N203,Dim_Payment!B:B,Dim_Payment!A:A)</f>
        <v>PAY04</v>
      </c>
      <c r="AG203" t="str">
        <f>_xlfn.XLOOKUP(J203,Dim_Insurance!B:B,Dim_Insurance!A:A)</f>
        <v>INS04</v>
      </c>
    </row>
    <row r="204" spans="1:33">
      <c r="A204" t="s">
        <v>665</v>
      </c>
      <c r="B204" t="s">
        <v>666</v>
      </c>
      <c r="C204" t="s">
        <v>40</v>
      </c>
      <c r="D204" s="5">
        <v>39683</v>
      </c>
      <c r="E204" s="5">
        <v>45457</v>
      </c>
      <c r="F204" s="5" t="s">
        <v>4232</v>
      </c>
      <c r="G204" t="s">
        <v>161</v>
      </c>
      <c r="H204" t="s">
        <v>118</v>
      </c>
      <c r="I204" t="s">
        <v>96</v>
      </c>
      <c r="J204" t="s">
        <v>34</v>
      </c>
      <c r="K204" t="s">
        <v>120</v>
      </c>
      <c r="L204" s="6">
        <v>7144.29</v>
      </c>
      <c r="M204">
        <v>5054.04</v>
      </c>
      <c r="N204" t="s">
        <v>192</v>
      </c>
      <c r="O204">
        <v>4</v>
      </c>
      <c r="P204">
        <v>168</v>
      </c>
      <c r="Q204">
        <v>1</v>
      </c>
      <c r="R204">
        <v>94</v>
      </c>
      <c r="S204">
        <v>196.3</v>
      </c>
      <c r="T204" t="s">
        <v>65</v>
      </c>
      <c r="U204" s="7">
        <f t="shared" ref="U204:U251" si="42">DATEDIF(D204,E204,"Y")</f>
        <v>15</v>
      </c>
      <c r="V204" s="6">
        <f t="shared" si="37"/>
        <v>2090.25</v>
      </c>
      <c r="W204" t="str">
        <f t="shared" ref="W204:W251" si="43">IF(OR(U204="",U204="Unknown"),"",IF(U204&lt;18,"Child",IF(U204&lt;40,"Adult",IF(U204&lt;60,"Middle Age","Senior"))))</f>
        <v>Child</v>
      </c>
      <c r="X204" t="str">
        <f>_xlfn.XLOOKUP(Table1_1[[#This Row],[Department]],Dim_Department!B:B,Dim_Department!A:A,"Unknown")</f>
        <v>DEP03</v>
      </c>
      <c r="Y204" t="str">
        <f>_xlfn.XLOOKUP(Table1_1[[#This Row],[Doctor]],Dim_Doctor!B:B,Dim_Doctor!A:A,"Unknown")</f>
        <v>D05</v>
      </c>
      <c r="Z204" t="str">
        <f>_xlfn.XLOOKUP(H204,Dim_Diagnosis!B:B,Dim_Diagnosis!A:A)</f>
        <v>D001</v>
      </c>
      <c r="AA204" t="str">
        <f>_xlfn.XLOOKUP(K204,Dim_Ward!B:B,Dim_Ward!A:A)</f>
        <v>W001</v>
      </c>
      <c r="AB204" t="str">
        <f t="shared" si="38"/>
        <v>Q2</v>
      </c>
      <c r="AC204">
        <f t="shared" si="39"/>
        <v>2024</v>
      </c>
      <c r="AD204" t="str">
        <f t="shared" si="40"/>
        <v>Jun</v>
      </c>
      <c r="AE204" t="str">
        <f t="shared" si="41"/>
        <v>Fri</v>
      </c>
      <c r="AF204" t="str">
        <f>_xlfn.XLOOKUP(N204,Dim_Payment!B:B,Dim_Payment!A:A)</f>
        <v>PAY06</v>
      </c>
      <c r="AG204" t="str">
        <f>_xlfn.XLOOKUP(J204,Dim_Insurance!B:B,Dim_Insurance!A:A)</f>
        <v>INS06</v>
      </c>
    </row>
    <row r="205" spans="1:33">
      <c r="A205" t="s">
        <v>667</v>
      </c>
      <c r="B205" t="s">
        <v>572</v>
      </c>
      <c r="C205" t="s">
        <v>133</v>
      </c>
      <c r="D205" s="5">
        <v>27390</v>
      </c>
      <c r="E205" s="5">
        <v>45914</v>
      </c>
      <c r="F205" s="5">
        <v>45918</v>
      </c>
      <c r="G205" t="s">
        <v>105</v>
      </c>
      <c r="H205" t="s">
        <v>63</v>
      </c>
      <c r="I205" t="s">
        <v>96</v>
      </c>
      <c r="J205" t="s">
        <v>34</v>
      </c>
      <c r="K205" t="s">
        <v>110</v>
      </c>
      <c r="L205" s="6">
        <v>16160.68</v>
      </c>
      <c r="M205">
        <v>9989.24</v>
      </c>
      <c r="N205" t="s">
        <v>91</v>
      </c>
      <c r="O205">
        <v>4</v>
      </c>
      <c r="P205">
        <v>141</v>
      </c>
      <c r="Q205">
        <v>5</v>
      </c>
      <c r="R205">
        <v>100</v>
      </c>
      <c r="S205">
        <v>229.8</v>
      </c>
      <c r="T205" t="s">
        <v>65</v>
      </c>
      <c r="U205" s="7">
        <f t="shared" si="42"/>
        <v>50</v>
      </c>
      <c r="V205" s="6">
        <f t="shared" si="37"/>
        <v>6171.4400000000005</v>
      </c>
      <c r="W205" t="str">
        <f t="shared" si="43"/>
        <v>Middle Age</v>
      </c>
      <c r="X205" t="str">
        <f>_xlfn.XLOOKUP(Table1_1[[#This Row],[Department]],Dim_Department!B:B,Dim_Department!A:A,"Unknown")</f>
        <v>DEP10</v>
      </c>
      <c r="Y205" t="str">
        <f>_xlfn.XLOOKUP(Table1_1[[#This Row],[Doctor]],Dim_Doctor!B:B,Dim_Doctor!A:A,"Unknown")</f>
        <v>D05</v>
      </c>
      <c r="Z205" t="str">
        <f>_xlfn.XLOOKUP(H205,Dim_Diagnosis!B:B,Dim_Diagnosis!A:A)</f>
        <v>D011</v>
      </c>
      <c r="AA205" t="str">
        <f>_xlfn.XLOOKUP(K205,Dim_Ward!B:B,Dim_Ward!A:A)</f>
        <v>W002</v>
      </c>
      <c r="AB205" t="str">
        <f t="shared" si="38"/>
        <v>Q3</v>
      </c>
      <c r="AC205">
        <f t="shared" si="39"/>
        <v>2025</v>
      </c>
      <c r="AD205" t="str">
        <f t="shared" si="40"/>
        <v>Sep</v>
      </c>
      <c r="AE205" t="str">
        <f t="shared" si="41"/>
        <v>Sun</v>
      </c>
      <c r="AF205" t="str">
        <f>_xlfn.XLOOKUP(N205,Dim_Payment!B:B,Dim_Payment!A:A)</f>
        <v>PAY01</v>
      </c>
      <c r="AG205" t="str">
        <f>_xlfn.XLOOKUP(J205,Dim_Insurance!B:B,Dim_Insurance!A:A)</f>
        <v>INS06</v>
      </c>
    </row>
    <row r="206" spans="1:33">
      <c r="A206" t="s">
        <v>670</v>
      </c>
      <c r="B206" t="s">
        <v>247</v>
      </c>
      <c r="C206" t="s">
        <v>133</v>
      </c>
      <c r="D206" s="5">
        <v>21192</v>
      </c>
      <c r="E206" s="5">
        <v>44978</v>
      </c>
      <c r="F206" s="5">
        <v>44986</v>
      </c>
      <c r="G206" t="s">
        <v>161</v>
      </c>
      <c r="H206" t="s">
        <v>78</v>
      </c>
      <c r="I206" t="s">
        <v>96</v>
      </c>
      <c r="J206" t="s">
        <v>34</v>
      </c>
      <c r="K206" t="s">
        <v>55</v>
      </c>
      <c r="L206" s="6">
        <v>134650.16</v>
      </c>
      <c r="M206">
        <v>126634.92</v>
      </c>
      <c r="N206" t="s">
        <v>35</v>
      </c>
      <c r="O206">
        <v>8</v>
      </c>
      <c r="P206">
        <v>9</v>
      </c>
      <c r="Q206">
        <v>1</v>
      </c>
      <c r="R206">
        <v>133</v>
      </c>
      <c r="S206">
        <v>80.7</v>
      </c>
      <c r="T206" t="s">
        <v>4232</v>
      </c>
      <c r="U206" s="7">
        <f t="shared" si="42"/>
        <v>65</v>
      </c>
      <c r="V206" s="6">
        <f t="shared" si="37"/>
        <v>8015.2400000000052</v>
      </c>
      <c r="W206" t="str">
        <f t="shared" si="43"/>
        <v>Senior</v>
      </c>
      <c r="X206" t="str">
        <f>_xlfn.XLOOKUP(Table1_1[[#This Row],[Department]],Dim_Department!B:B,Dim_Department!A:A,"Unknown")</f>
        <v>DEP03</v>
      </c>
      <c r="Y206" t="str">
        <f>_xlfn.XLOOKUP(Table1_1[[#This Row],[Doctor]],Dim_Doctor!B:B,Dim_Doctor!A:A,"Unknown")</f>
        <v>D05</v>
      </c>
      <c r="Z206" t="str">
        <f>_xlfn.XLOOKUP(H206,Dim_Diagnosis!B:B,Dim_Diagnosis!A:A)</f>
        <v>D013</v>
      </c>
      <c r="AA206" t="str">
        <f>_xlfn.XLOOKUP(K206,Dim_Ward!B:B,Dim_Ward!A:A)</f>
        <v>W005</v>
      </c>
      <c r="AB206" t="str">
        <f t="shared" si="38"/>
        <v>Q1</v>
      </c>
      <c r="AC206">
        <f t="shared" si="39"/>
        <v>2023</v>
      </c>
      <c r="AD206" t="str">
        <f t="shared" si="40"/>
        <v>Feb</v>
      </c>
      <c r="AE206" t="str">
        <f t="shared" si="41"/>
        <v>Tue</v>
      </c>
      <c r="AF206" t="str">
        <f>_xlfn.XLOOKUP(N206,Dim_Payment!B:B,Dim_Payment!A:A)</f>
        <v>PAY03</v>
      </c>
      <c r="AG206" t="str">
        <f>_xlfn.XLOOKUP(J206,Dim_Insurance!B:B,Dim_Insurance!A:A)</f>
        <v>INS06</v>
      </c>
    </row>
    <row r="207" spans="1:33">
      <c r="A207" t="s">
        <v>4118</v>
      </c>
      <c r="B207" t="s">
        <v>673</v>
      </c>
      <c r="C207" t="s">
        <v>133</v>
      </c>
      <c r="D207" s="5">
        <v>29891</v>
      </c>
      <c r="E207" s="5">
        <v>45892</v>
      </c>
      <c r="F207" s="5">
        <v>45894</v>
      </c>
      <c r="G207" t="s">
        <v>152</v>
      </c>
      <c r="H207" t="s">
        <v>124</v>
      </c>
      <c r="I207" t="s">
        <v>25</v>
      </c>
      <c r="J207" t="s">
        <v>97</v>
      </c>
      <c r="K207" t="s">
        <v>120</v>
      </c>
      <c r="L207" s="6">
        <v>159083.71</v>
      </c>
      <c r="M207">
        <v>150528.47</v>
      </c>
      <c r="N207" t="s">
        <v>73</v>
      </c>
      <c r="O207">
        <v>2</v>
      </c>
      <c r="P207">
        <v>29</v>
      </c>
      <c r="Q207">
        <v>4</v>
      </c>
      <c r="R207">
        <v>168</v>
      </c>
      <c r="S207">
        <v>102.4</v>
      </c>
      <c r="T207" t="s">
        <v>37</v>
      </c>
      <c r="U207" s="7">
        <f t="shared" si="42"/>
        <v>43</v>
      </c>
      <c r="V207" s="6">
        <f t="shared" si="37"/>
        <v>8555.2399999999907</v>
      </c>
      <c r="W207" t="str">
        <f t="shared" si="43"/>
        <v>Middle Age</v>
      </c>
      <c r="X207" t="str">
        <f>_xlfn.XLOOKUP(Table1_1[[#This Row],[Department]],Dim_Department!B:B,Dim_Department!A:A,"Unknown")</f>
        <v>DEP01</v>
      </c>
      <c r="Y207" t="str">
        <f>_xlfn.XLOOKUP(Table1_1[[#This Row],[Doctor]],Dim_Doctor!B:B,Dim_Doctor!A:A,"Unknown")</f>
        <v>D01</v>
      </c>
      <c r="Z207" t="str">
        <f>_xlfn.XLOOKUP(H207,Dim_Diagnosis!B:B,Dim_Diagnosis!A:A)</f>
        <v>D007</v>
      </c>
      <c r="AA207" t="str">
        <f>_xlfn.XLOOKUP(K207,Dim_Ward!B:B,Dim_Ward!A:A)</f>
        <v>W001</v>
      </c>
      <c r="AB207" t="str">
        <f t="shared" si="38"/>
        <v>Q3</v>
      </c>
      <c r="AC207">
        <f t="shared" si="39"/>
        <v>2025</v>
      </c>
      <c r="AD207" t="str">
        <f t="shared" si="40"/>
        <v>Aug</v>
      </c>
      <c r="AE207" t="str">
        <f t="shared" si="41"/>
        <v>Sat</v>
      </c>
      <c r="AF207" t="str">
        <f>_xlfn.XLOOKUP(N207,Dim_Payment!B:B,Dim_Payment!A:A)</f>
        <v>PAY02</v>
      </c>
      <c r="AG207" t="str">
        <f>_xlfn.XLOOKUP(J207,Dim_Insurance!B:B,Dim_Insurance!A:A)</f>
        <v>INS07</v>
      </c>
    </row>
    <row r="208" spans="1:33">
      <c r="A208" t="s">
        <v>675</v>
      </c>
      <c r="B208" t="s">
        <v>676</v>
      </c>
      <c r="C208" t="s">
        <v>133</v>
      </c>
      <c r="D208" s="5">
        <v>30752</v>
      </c>
      <c r="E208" s="5">
        <v>45363</v>
      </c>
      <c r="F208" s="5">
        <v>45365</v>
      </c>
      <c r="G208" t="s">
        <v>105</v>
      </c>
      <c r="H208" t="s">
        <v>52</v>
      </c>
      <c r="I208" t="s">
        <v>33</v>
      </c>
      <c r="J208" t="s">
        <v>71</v>
      </c>
      <c r="K208" t="s">
        <v>110</v>
      </c>
      <c r="L208" s="6">
        <v>123663.9</v>
      </c>
      <c r="M208">
        <v>26702.25</v>
      </c>
      <c r="N208" t="s">
        <v>35</v>
      </c>
      <c r="O208">
        <v>2</v>
      </c>
      <c r="P208">
        <v>121</v>
      </c>
      <c r="Q208">
        <v>4</v>
      </c>
      <c r="R208">
        <v>111</v>
      </c>
      <c r="S208">
        <v>153.30000000000001</v>
      </c>
      <c r="T208" t="s">
        <v>37</v>
      </c>
      <c r="U208" s="7">
        <f t="shared" si="42"/>
        <v>40</v>
      </c>
      <c r="V208" s="6">
        <f t="shared" si="37"/>
        <v>96961.65</v>
      </c>
      <c r="W208" t="str">
        <f t="shared" si="43"/>
        <v>Middle Age</v>
      </c>
      <c r="X208" t="str">
        <f>_xlfn.XLOOKUP(Table1_1[[#This Row],[Department]],Dim_Department!B:B,Dim_Department!A:A,"Unknown")</f>
        <v>DEP10</v>
      </c>
      <c r="Y208" t="str">
        <f>_xlfn.XLOOKUP(Table1_1[[#This Row],[Doctor]],Dim_Doctor!B:B,Dim_Doctor!A:A,"Unknown")</f>
        <v>D04</v>
      </c>
      <c r="Z208" t="str">
        <f>_xlfn.XLOOKUP(H208,Dim_Diagnosis!B:B,Dim_Diagnosis!A:A)</f>
        <v>D004</v>
      </c>
      <c r="AA208" t="str">
        <f>_xlfn.XLOOKUP(K208,Dim_Ward!B:B,Dim_Ward!A:A)</f>
        <v>W002</v>
      </c>
      <c r="AB208" t="str">
        <f t="shared" si="38"/>
        <v>Q1</v>
      </c>
      <c r="AC208">
        <f t="shared" si="39"/>
        <v>2024</v>
      </c>
      <c r="AD208" t="str">
        <f t="shared" si="40"/>
        <v>Mar</v>
      </c>
      <c r="AE208" t="str">
        <f t="shared" si="41"/>
        <v>Tue</v>
      </c>
      <c r="AF208" t="str">
        <f>_xlfn.XLOOKUP(N208,Dim_Payment!B:B,Dim_Payment!A:A)</f>
        <v>PAY03</v>
      </c>
      <c r="AG208" t="str">
        <f>_xlfn.XLOOKUP(J208,Dim_Insurance!B:B,Dim_Insurance!A:A)</f>
        <v>INS04</v>
      </c>
    </row>
    <row r="209" spans="1:33">
      <c r="A209" t="s">
        <v>678</v>
      </c>
      <c r="B209" t="s">
        <v>679</v>
      </c>
      <c r="C209" t="s">
        <v>40</v>
      </c>
      <c r="D209" s="5">
        <v>28120</v>
      </c>
      <c r="E209" s="5">
        <v>45901</v>
      </c>
      <c r="F209" s="5">
        <v>45906</v>
      </c>
      <c r="G209" t="s">
        <v>152</v>
      </c>
      <c r="H209" t="s">
        <v>44</v>
      </c>
      <c r="I209" t="s">
        <v>33</v>
      </c>
      <c r="J209" t="s">
        <v>34</v>
      </c>
      <c r="K209" t="s">
        <v>120</v>
      </c>
      <c r="L209" s="6">
        <v>61715.31</v>
      </c>
      <c r="M209">
        <v>54504.58</v>
      </c>
      <c r="N209" t="s">
        <v>56</v>
      </c>
      <c r="O209">
        <v>5</v>
      </c>
      <c r="P209">
        <v>14</v>
      </c>
      <c r="Q209">
        <v>3</v>
      </c>
      <c r="R209">
        <v>181</v>
      </c>
      <c r="S209">
        <v>165</v>
      </c>
      <c r="T209" t="s">
        <v>37</v>
      </c>
      <c r="U209" s="7">
        <f t="shared" si="42"/>
        <v>48</v>
      </c>
      <c r="V209" s="6">
        <f t="shared" si="37"/>
        <v>7210.7299999999959</v>
      </c>
      <c r="W209" t="str">
        <f t="shared" si="43"/>
        <v>Middle Age</v>
      </c>
      <c r="X209" t="str">
        <f>_xlfn.XLOOKUP(Table1_1[[#This Row],[Department]],Dim_Department!B:B,Dim_Department!A:A,"Unknown")</f>
        <v>DEP01</v>
      </c>
      <c r="Y209" t="str">
        <f>_xlfn.XLOOKUP(Table1_1[[#This Row],[Doctor]],Dim_Doctor!B:B,Dim_Doctor!A:A,"Unknown")</f>
        <v>D04</v>
      </c>
      <c r="Z209" t="str">
        <f>_xlfn.XLOOKUP(H209,Dim_Diagnosis!B:B,Dim_Diagnosis!A:A)</f>
        <v>D012</v>
      </c>
      <c r="AA209" t="str">
        <f>_xlfn.XLOOKUP(K209,Dim_Ward!B:B,Dim_Ward!A:A)</f>
        <v>W001</v>
      </c>
      <c r="AB209" t="str">
        <f t="shared" si="38"/>
        <v>Q3</v>
      </c>
      <c r="AC209">
        <f t="shared" si="39"/>
        <v>2025</v>
      </c>
      <c r="AD209" t="str">
        <f t="shared" si="40"/>
        <v>Sep</v>
      </c>
      <c r="AE209" t="str">
        <f t="shared" si="41"/>
        <v>Mon</v>
      </c>
      <c r="AF209" t="str">
        <f>_xlfn.XLOOKUP(N209,Dim_Payment!B:B,Dim_Payment!A:A)</f>
        <v>PAY04</v>
      </c>
      <c r="AG209" t="str">
        <f>_xlfn.XLOOKUP(J209,Dim_Insurance!B:B,Dim_Insurance!A:A)</f>
        <v>INS06</v>
      </c>
    </row>
    <row r="210" spans="1:33">
      <c r="A210" t="s">
        <v>681</v>
      </c>
      <c r="B210" t="s">
        <v>545</v>
      </c>
      <c r="C210" t="s">
        <v>40</v>
      </c>
      <c r="D210" s="5">
        <v>24479</v>
      </c>
      <c r="E210" s="5">
        <v>45157</v>
      </c>
      <c r="F210" s="5">
        <v>45162</v>
      </c>
      <c r="G210" t="s">
        <v>77</v>
      </c>
      <c r="H210" t="s">
        <v>32</v>
      </c>
      <c r="I210" t="s">
        <v>53</v>
      </c>
      <c r="J210" t="s">
        <v>97</v>
      </c>
      <c r="K210" t="s">
        <v>55</v>
      </c>
      <c r="L210" s="6">
        <v>168360.3</v>
      </c>
      <c r="M210">
        <v>120581.04</v>
      </c>
      <c r="N210" t="s">
        <v>35</v>
      </c>
      <c r="O210">
        <v>5</v>
      </c>
      <c r="P210">
        <v>98</v>
      </c>
      <c r="Q210">
        <v>5</v>
      </c>
      <c r="R210">
        <v>116</v>
      </c>
      <c r="S210">
        <v>152.6</v>
      </c>
      <c r="T210" t="s">
        <v>65</v>
      </c>
      <c r="U210" s="7">
        <f t="shared" si="42"/>
        <v>56</v>
      </c>
      <c r="V210" s="6">
        <f t="shared" si="37"/>
        <v>47779.259999999995</v>
      </c>
      <c r="W210" t="str">
        <f t="shared" si="43"/>
        <v>Middle Age</v>
      </c>
      <c r="X210" t="str">
        <f>_xlfn.XLOOKUP(Table1_1[[#This Row],[Department]],Dim_Department!B:B,Dim_Department!A:A,"Unknown")</f>
        <v>DEP02</v>
      </c>
      <c r="Y210" t="str">
        <f>_xlfn.XLOOKUP(Table1_1[[#This Row],[Doctor]],Dim_Doctor!B:B,Dim_Doctor!A:A,"Unknown")</f>
        <v>D06</v>
      </c>
      <c r="Z210" t="str">
        <f>_xlfn.XLOOKUP(H210,Dim_Diagnosis!B:B,Dim_Diagnosis!A:A)</f>
        <v>D010</v>
      </c>
      <c r="AA210" t="str">
        <f>_xlfn.XLOOKUP(K210,Dim_Ward!B:B,Dim_Ward!A:A)</f>
        <v>W005</v>
      </c>
      <c r="AB210" t="str">
        <f t="shared" si="38"/>
        <v>Q3</v>
      </c>
      <c r="AC210">
        <f t="shared" si="39"/>
        <v>2023</v>
      </c>
      <c r="AD210" t="str">
        <f t="shared" si="40"/>
        <v>Aug</v>
      </c>
      <c r="AE210" t="str">
        <f t="shared" si="41"/>
        <v>Sat</v>
      </c>
      <c r="AF210" t="str">
        <f>_xlfn.XLOOKUP(N210,Dim_Payment!B:B,Dim_Payment!A:A)</f>
        <v>PAY03</v>
      </c>
      <c r="AG210" t="str">
        <f>_xlfn.XLOOKUP(J210,Dim_Insurance!B:B,Dim_Insurance!A:A)</f>
        <v>INS07</v>
      </c>
    </row>
    <row r="211" spans="1:33">
      <c r="A211" t="s">
        <v>683</v>
      </c>
      <c r="B211" t="s">
        <v>684</v>
      </c>
      <c r="C211" t="s">
        <v>40</v>
      </c>
      <c r="D211" s="5">
        <v>23002</v>
      </c>
      <c r="E211" s="5">
        <v>45594</v>
      </c>
      <c r="F211" s="5">
        <v>45602</v>
      </c>
      <c r="G211" t="s">
        <v>105</v>
      </c>
      <c r="H211" t="s">
        <v>86</v>
      </c>
      <c r="I211" t="s">
        <v>33</v>
      </c>
      <c r="J211" t="s">
        <v>80</v>
      </c>
      <c r="K211" t="s">
        <v>110</v>
      </c>
      <c r="L211" s="6">
        <v>185092.6</v>
      </c>
      <c r="M211">
        <v>150417.29999999999</v>
      </c>
      <c r="N211" t="s">
        <v>192</v>
      </c>
      <c r="O211">
        <v>8</v>
      </c>
      <c r="P211">
        <v>61</v>
      </c>
      <c r="Q211">
        <v>2</v>
      </c>
      <c r="R211">
        <v>150</v>
      </c>
      <c r="S211">
        <v>181.2</v>
      </c>
      <c r="T211" t="s">
        <v>37</v>
      </c>
      <c r="U211" s="7">
        <f t="shared" si="42"/>
        <v>61</v>
      </c>
      <c r="V211" s="6">
        <f t="shared" si="37"/>
        <v>34675.300000000017</v>
      </c>
      <c r="W211" t="str">
        <f t="shared" si="43"/>
        <v>Senior</v>
      </c>
      <c r="X211" t="str">
        <f>_xlfn.XLOOKUP(Table1_1[[#This Row],[Department]],Dim_Department!B:B,Dim_Department!A:A,"Unknown")</f>
        <v>DEP10</v>
      </c>
      <c r="Y211" t="str">
        <f>_xlfn.XLOOKUP(Table1_1[[#This Row],[Doctor]],Dim_Doctor!B:B,Dim_Doctor!A:A,"Unknown")</f>
        <v>D04</v>
      </c>
      <c r="Z211" t="str">
        <f>_xlfn.XLOOKUP(H211,Dim_Diagnosis!B:B,Dim_Diagnosis!A:A)</f>
        <v>D005</v>
      </c>
      <c r="AA211" t="str">
        <f>_xlfn.XLOOKUP(K211,Dim_Ward!B:B,Dim_Ward!A:A)</f>
        <v>W002</v>
      </c>
      <c r="AB211" t="str">
        <f t="shared" si="38"/>
        <v>Q4</v>
      </c>
      <c r="AC211">
        <f t="shared" si="39"/>
        <v>2024</v>
      </c>
      <c r="AD211" t="str">
        <f t="shared" si="40"/>
        <v>Oct</v>
      </c>
      <c r="AE211" t="str">
        <f t="shared" si="41"/>
        <v>Tue</v>
      </c>
      <c r="AF211" t="str">
        <f>_xlfn.XLOOKUP(N211,Dim_Payment!B:B,Dim_Payment!A:A)</f>
        <v>PAY06</v>
      </c>
      <c r="AG211" t="str">
        <f>_xlfn.XLOOKUP(J211,Dim_Insurance!B:B,Dim_Insurance!A:A)</f>
        <v>INS01</v>
      </c>
    </row>
    <row r="212" spans="1:33">
      <c r="A212" t="s">
        <v>687</v>
      </c>
      <c r="B212" t="s">
        <v>673</v>
      </c>
      <c r="C212" t="s">
        <v>133</v>
      </c>
      <c r="D212" s="5">
        <v>19484</v>
      </c>
      <c r="E212" s="5">
        <v>45154</v>
      </c>
      <c r="F212" s="5">
        <v>45169</v>
      </c>
      <c r="G212" t="s">
        <v>62</v>
      </c>
      <c r="H212" t="s">
        <v>78</v>
      </c>
      <c r="I212" t="s">
        <v>119</v>
      </c>
      <c r="J212" t="s">
        <v>80</v>
      </c>
      <c r="K212" t="s">
        <v>55</v>
      </c>
      <c r="L212" s="6">
        <v>221886.22</v>
      </c>
      <c r="M212">
        <v>149181.38</v>
      </c>
      <c r="N212" t="s">
        <v>73</v>
      </c>
      <c r="O212">
        <v>15</v>
      </c>
      <c r="P212">
        <v>208</v>
      </c>
      <c r="Q212">
        <v>3</v>
      </c>
      <c r="R212">
        <v>163</v>
      </c>
      <c r="S212">
        <v>254.3</v>
      </c>
      <c r="T212" t="s">
        <v>47</v>
      </c>
      <c r="U212" s="7">
        <f t="shared" si="42"/>
        <v>70</v>
      </c>
      <c r="V212" s="6">
        <f t="shared" si="37"/>
        <v>72704.84</v>
      </c>
      <c r="W212" t="str">
        <f t="shared" si="43"/>
        <v>Senior</v>
      </c>
      <c r="X212" t="str">
        <f>_xlfn.XLOOKUP(Table1_1[[#This Row],[Department]],Dim_Department!B:B,Dim_Department!A:A,"Unknown")</f>
        <v>DEP09</v>
      </c>
      <c r="Y212" t="str">
        <f>_xlfn.XLOOKUP(Table1_1[[#This Row],[Doctor]],Dim_Doctor!B:B,Dim_Doctor!A:A,"Unknown")</f>
        <v>D02</v>
      </c>
      <c r="Z212" t="str">
        <f>_xlfn.XLOOKUP(H212,Dim_Diagnosis!B:B,Dim_Diagnosis!A:A)</f>
        <v>D013</v>
      </c>
      <c r="AA212" t="str">
        <f>_xlfn.XLOOKUP(K212,Dim_Ward!B:B,Dim_Ward!A:A)</f>
        <v>W005</v>
      </c>
      <c r="AB212" t="str">
        <f t="shared" si="38"/>
        <v>Q3</v>
      </c>
      <c r="AC212">
        <f t="shared" si="39"/>
        <v>2023</v>
      </c>
      <c r="AD212" t="str">
        <f t="shared" si="40"/>
        <v>Aug</v>
      </c>
      <c r="AE212" t="str">
        <f t="shared" si="41"/>
        <v>Wed</v>
      </c>
      <c r="AF212" t="str">
        <f>_xlfn.XLOOKUP(N212,Dim_Payment!B:B,Dim_Payment!A:A)</f>
        <v>PAY02</v>
      </c>
      <c r="AG212" t="str">
        <f>_xlfn.XLOOKUP(J212,Dim_Insurance!B:B,Dim_Insurance!A:A)</f>
        <v>INS01</v>
      </c>
    </row>
    <row r="213" spans="1:33">
      <c r="A213" t="s">
        <v>688</v>
      </c>
      <c r="B213" t="s">
        <v>689</v>
      </c>
      <c r="C213" t="s">
        <v>40</v>
      </c>
      <c r="D213" s="5">
        <v>23655</v>
      </c>
      <c r="E213" s="5">
        <v>44937</v>
      </c>
      <c r="F213" s="5">
        <v>44951</v>
      </c>
      <c r="G213" t="s">
        <v>152</v>
      </c>
      <c r="H213" t="s">
        <v>32</v>
      </c>
      <c r="I213" t="s">
        <v>25</v>
      </c>
      <c r="J213" t="s">
        <v>34</v>
      </c>
      <c r="K213" t="s">
        <v>55</v>
      </c>
      <c r="L213" s="6">
        <v>133952.63</v>
      </c>
      <c r="M213">
        <v>119990.64</v>
      </c>
      <c r="N213" t="s">
        <v>35</v>
      </c>
      <c r="O213">
        <v>14</v>
      </c>
      <c r="P213">
        <v>183</v>
      </c>
      <c r="Q213">
        <v>2</v>
      </c>
      <c r="R213">
        <v>147</v>
      </c>
      <c r="S213">
        <v>164.1</v>
      </c>
      <c r="T213" t="s">
        <v>37</v>
      </c>
      <c r="U213" s="7">
        <f t="shared" si="42"/>
        <v>58</v>
      </c>
      <c r="V213" s="6">
        <f t="shared" si="37"/>
        <v>13961.990000000005</v>
      </c>
      <c r="W213" t="str">
        <f t="shared" si="43"/>
        <v>Middle Age</v>
      </c>
      <c r="X213" t="str">
        <f>_xlfn.XLOOKUP(Table1_1[[#This Row],[Department]],Dim_Department!B:B,Dim_Department!A:A,"Unknown")</f>
        <v>DEP01</v>
      </c>
      <c r="Y213" t="str">
        <f>_xlfn.XLOOKUP(Table1_1[[#This Row],[Doctor]],Dim_Doctor!B:B,Dim_Doctor!A:A,"Unknown")</f>
        <v>D01</v>
      </c>
      <c r="Z213" t="str">
        <f>_xlfn.XLOOKUP(H213,Dim_Diagnosis!B:B,Dim_Diagnosis!A:A)</f>
        <v>D010</v>
      </c>
      <c r="AA213" t="str">
        <f>_xlfn.XLOOKUP(K213,Dim_Ward!B:B,Dim_Ward!A:A)</f>
        <v>W005</v>
      </c>
      <c r="AB213" t="str">
        <f t="shared" si="38"/>
        <v>Q1</v>
      </c>
      <c r="AC213">
        <f t="shared" si="39"/>
        <v>2023</v>
      </c>
      <c r="AD213" t="str">
        <f t="shared" si="40"/>
        <v>Jan</v>
      </c>
      <c r="AE213" t="str">
        <f t="shared" si="41"/>
        <v>Wed</v>
      </c>
      <c r="AF213" t="str">
        <f>_xlfn.XLOOKUP(N213,Dim_Payment!B:B,Dim_Payment!A:A)</f>
        <v>PAY03</v>
      </c>
      <c r="AG213" t="str">
        <f>_xlfn.XLOOKUP(J213,Dim_Insurance!B:B,Dim_Insurance!A:A)</f>
        <v>INS06</v>
      </c>
    </row>
    <row r="214" spans="1:33">
      <c r="A214" t="s">
        <v>692</v>
      </c>
      <c r="B214" t="s">
        <v>693</v>
      </c>
      <c r="C214" t="s">
        <v>133</v>
      </c>
      <c r="D214" s="5">
        <v>28942</v>
      </c>
      <c r="E214" s="5">
        <v>45934</v>
      </c>
      <c r="F214" s="5">
        <v>45763</v>
      </c>
      <c r="G214" t="s">
        <v>105</v>
      </c>
      <c r="H214" t="s">
        <v>113</v>
      </c>
      <c r="I214" t="s">
        <v>33</v>
      </c>
      <c r="J214" t="s">
        <v>179</v>
      </c>
      <c r="K214" t="s">
        <v>27</v>
      </c>
      <c r="L214" s="6">
        <v>215444.71</v>
      </c>
      <c r="M214">
        <v>175687.36</v>
      </c>
      <c r="N214" t="s">
        <v>56</v>
      </c>
      <c r="O214">
        <v>6</v>
      </c>
      <c r="P214">
        <v>181</v>
      </c>
      <c r="Q214">
        <v>5</v>
      </c>
      <c r="R214">
        <v>157</v>
      </c>
      <c r="S214">
        <v>76.2</v>
      </c>
      <c r="T214" t="s">
        <v>37</v>
      </c>
      <c r="U214" s="7">
        <f t="shared" si="42"/>
        <v>46</v>
      </c>
      <c r="V214" s="6">
        <f t="shared" si="37"/>
        <v>39757.350000000006</v>
      </c>
      <c r="W214" t="str">
        <f t="shared" si="43"/>
        <v>Middle Age</v>
      </c>
      <c r="X214" t="str">
        <f>_xlfn.XLOOKUP(Table1_1[[#This Row],[Department]],Dim_Department!B:B,Dim_Department!A:A,"Unknown")</f>
        <v>DEP10</v>
      </c>
      <c r="Y214" t="str">
        <f>_xlfn.XLOOKUP(Table1_1[[#This Row],[Doctor]],Dim_Doctor!B:B,Dim_Doctor!A:A,"Unknown")</f>
        <v>D04</v>
      </c>
      <c r="Z214" t="str">
        <f>_xlfn.XLOOKUP(H214,Dim_Diagnosis!B:B,Dim_Diagnosis!A:A)</f>
        <v>D009</v>
      </c>
      <c r="AA214" t="str">
        <f>_xlfn.XLOOKUP(K214,Dim_Ward!B:B,Dim_Ward!A:A)</f>
        <v>W003</v>
      </c>
      <c r="AB214" t="str">
        <f t="shared" si="38"/>
        <v>Q4</v>
      </c>
      <c r="AC214">
        <f t="shared" si="39"/>
        <v>2025</v>
      </c>
      <c r="AD214" t="str">
        <f t="shared" si="40"/>
        <v>Oct</v>
      </c>
      <c r="AE214" t="str">
        <f t="shared" si="41"/>
        <v>Sat</v>
      </c>
      <c r="AF214" t="str">
        <f>_xlfn.XLOOKUP(N214,Dim_Payment!B:B,Dim_Payment!A:A)</f>
        <v>PAY04</v>
      </c>
      <c r="AG214" t="str">
        <f>_xlfn.XLOOKUP(J214,Dim_Insurance!B:B,Dim_Insurance!A:A)</f>
        <v>INS03</v>
      </c>
    </row>
    <row r="215" spans="1:33">
      <c r="A215" t="s">
        <v>696</v>
      </c>
      <c r="B215" t="s">
        <v>697</v>
      </c>
      <c r="C215" t="s">
        <v>133</v>
      </c>
      <c r="D215" s="5">
        <v>19157</v>
      </c>
      <c r="E215" s="5">
        <v>45285</v>
      </c>
      <c r="F215" s="5">
        <v>45303</v>
      </c>
      <c r="G215" t="s">
        <v>89</v>
      </c>
      <c r="H215" t="s">
        <v>153</v>
      </c>
      <c r="I215" t="s">
        <v>45</v>
      </c>
      <c r="J215" t="s">
        <v>97</v>
      </c>
      <c r="K215" t="s">
        <v>27</v>
      </c>
      <c r="L215" s="6">
        <v>245359.78</v>
      </c>
      <c r="M215">
        <v>211473.18</v>
      </c>
      <c r="N215" t="s">
        <v>91</v>
      </c>
      <c r="O215">
        <v>18</v>
      </c>
      <c r="P215">
        <v>171</v>
      </c>
      <c r="Q215">
        <v>4</v>
      </c>
      <c r="R215">
        <v>184</v>
      </c>
      <c r="S215">
        <v>248.4</v>
      </c>
      <c r="T215" t="s">
        <v>37</v>
      </c>
      <c r="U215" s="7">
        <f t="shared" si="42"/>
        <v>71</v>
      </c>
      <c r="V215" s="6">
        <f t="shared" si="37"/>
        <v>33886.600000000006</v>
      </c>
      <c r="W215" t="str">
        <f t="shared" si="43"/>
        <v>Senior</v>
      </c>
      <c r="X215" t="str">
        <f>_xlfn.XLOOKUP(Table1_1[[#This Row],[Department]],Dim_Department!B:B,Dim_Department!A:A,"Unknown")</f>
        <v>DEP06</v>
      </c>
      <c r="Y215" t="str">
        <f>_xlfn.XLOOKUP(Table1_1[[#This Row],[Doctor]],Dim_Doctor!B:B,Dim_Doctor!A:A,"Unknown")</f>
        <v>D03</v>
      </c>
      <c r="Z215" t="str">
        <f>_xlfn.XLOOKUP(H215,Dim_Diagnosis!B:B,Dim_Diagnosis!A:A)</f>
        <v>D003</v>
      </c>
      <c r="AA215" t="str">
        <f>_xlfn.XLOOKUP(K215,Dim_Ward!B:B,Dim_Ward!A:A)</f>
        <v>W003</v>
      </c>
      <c r="AB215" t="str">
        <f t="shared" si="38"/>
        <v>Q4</v>
      </c>
      <c r="AC215">
        <f t="shared" si="39"/>
        <v>2023</v>
      </c>
      <c r="AD215" t="str">
        <f t="shared" si="40"/>
        <v>Dec</v>
      </c>
      <c r="AE215" t="str">
        <f t="shared" si="41"/>
        <v>Mon</v>
      </c>
      <c r="AF215" t="str">
        <f>_xlfn.XLOOKUP(N215,Dim_Payment!B:B,Dim_Payment!A:A)</f>
        <v>PAY01</v>
      </c>
      <c r="AG215" t="str">
        <f>_xlfn.XLOOKUP(J215,Dim_Insurance!B:B,Dim_Insurance!A:A)</f>
        <v>INS07</v>
      </c>
    </row>
    <row r="216" spans="1:33">
      <c r="A216" t="s">
        <v>699</v>
      </c>
      <c r="B216" t="s">
        <v>700</v>
      </c>
      <c r="C216" t="s">
        <v>40</v>
      </c>
      <c r="D216" s="5">
        <v>34222</v>
      </c>
      <c r="E216" s="5">
        <v>45852</v>
      </c>
      <c r="F216" s="5">
        <v>45864</v>
      </c>
      <c r="G216" t="s">
        <v>161</v>
      </c>
      <c r="H216" t="s">
        <v>78</v>
      </c>
      <c r="I216" t="s">
        <v>33</v>
      </c>
      <c r="J216" t="s">
        <v>80</v>
      </c>
      <c r="K216" t="s">
        <v>110</v>
      </c>
      <c r="L216" s="6">
        <v>223246.05</v>
      </c>
      <c r="M216">
        <v>154013.65</v>
      </c>
      <c r="N216" t="s">
        <v>73</v>
      </c>
      <c r="O216">
        <v>12</v>
      </c>
      <c r="P216">
        <v>105</v>
      </c>
      <c r="Q216">
        <v>3</v>
      </c>
      <c r="R216">
        <v>126</v>
      </c>
      <c r="S216">
        <v>252.1</v>
      </c>
      <c r="T216" t="s">
        <v>37</v>
      </c>
      <c r="U216" s="7">
        <f t="shared" si="42"/>
        <v>31</v>
      </c>
      <c r="V216" s="6">
        <f t="shared" si="37"/>
        <v>69232.399999999994</v>
      </c>
      <c r="W216" t="str">
        <f t="shared" si="43"/>
        <v>Adult</v>
      </c>
      <c r="X216" t="str">
        <f>_xlfn.XLOOKUP(Table1_1[[#This Row],[Department]],Dim_Department!B:B,Dim_Department!A:A,"Unknown")</f>
        <v>DEP03</v>
      </c>
      <c r="Y216" t="str">
        <f>_xlfn.XLOOKUP(Table1_1[[#This Row],[Doctor]],Dim_Doctor!B:B,Dim_Doctor!A:A,"Unknown")</f>
        <v>D04</v>
      </c>
      <c r="Z216" t="str">
        <f>_xlfn.XLOOKUP(H216,Dim_Diagnosis!B:B,Dim_Diagnosis!A:A)</f>
        <v>D013</v>
      </c>
      <c r="AA216" t="str">
        <f>_xlfn.XLOOKUP(K216,Dim_Ward!B:B,Dim_Ward!A:A)</f>
        <v>W002</v>
      </c>
      <c r="AB216" t="str">
        <f t="shared" si="38"/>
        <v>Q3</v>
      </c>
      <c r="AC216">
        <f t="shared" si="39"/>
        <v>2025</v>
      </c>
      <c r="AD216" t="str">
        <f t="shared" si="40"/>
        <v>Jul</v>
      </c>
      <c r="AE216" t="str">
        <f t="shared" si="41"/>
        <v>Mon</v>
      </c>
      <c r="AF216" t="str">
        <f>_xlfn.XLOOKUP(N216,Dim_Payment!B:B,Dim_Payment!A:A)</f>
        <v>PAY02</v>
      </c>
      <c r="AG216" t="str">
        <f>_xlfn.XLOOKUP(J216,Dim_Insurance!B:B,Dim_Insurance!A:A)</f>
        <v>INS01</v>
      </c>
    </row>
    <row r="217" spans="1:33">
      <c r="A217" t="s">
        <v>703</v>
      </c>
      <c r="B217" t="s">
        <v>378</v>
      </c>
      <c r="C217" t="s">
        <v>133</v>
      </c>
      <c r="D217" s="5">
        <v>27996</v>
      </c>
      <c r="E217" s="5">
        <v>44970</v>
      </c>
      <c r="F217" s="5">
        <v>44980</v>
      </c>
      <c r="G217" t="s">
        <v>152</v>
      </c>
      <c r="H217" t="s">
        <v>124</v>
      </c>
      <c r="I217" t="s">
        <v>45</v>
      </c>
      <c r="J217" t="s">
        <v>4232</v>
      </c>
      <c r="K217" t="s">
        <v>55</v>
      </c>
      <c r="L217" s="6">
        <v>162056.32999999999</v>
      </c>
      <c r="M217">
        <v>134495.54</v>
      </c>
      <c r="N217" t="s">
        <v>4232</v>
      </c>
      <c r="O217">
        <v>10</v>
      </c>
      <c r="P217">
        <v>172</v>
      </c>
      <c r="Q217">
        <v>5</v>
      </c>
      <c r="R217">
        <v>152</v>
      </c>
      <c r="S217">
        <v>182.7</v>
      </c>
      <c r="T217" t="s">
        <v>4232</v>
      </c>
      <c r="U217" s="7">
        <f t="shared" si="42"/>
        <v>46</v>
      </c>
      <c r="V217" s="6">
        <f t="shared" si="37"/>
        <v>27560.789999999979</v>
      </c>
      <c r="W217" t="str">
        <f t="shared" si="43"/>
        <v>Middle Age</v>
      </c>
      <c r="X217" t="str">
        <f>_xlfn.XLOOKUP(Table1_1[[#This Row],[Department]],Dim_Department!B:B,Dim_Department!A:A,"Unknown")</f>
        <v>DEP01</v>
      </c>
      <c r="Y217" t="str">
        <f>_xlfn.XLOOKUP(Table1_1[[#This Row],[Doctor]],Dim_Doctor!B:B,Dim_Doctor!A:A,"Unknown")</f>
        <v>D03</v>
      </c>
      <c r="Z217" t="str">
        <f>_xlfn.XLOOKUP(H217,Dim_Diagnosis!B:B,Dim_Diagnosis!A:A)</f>
        <v>D007</v>
      </c>
      <c r="AA217" t="str">
        <f>_xlfn.XLOOKUP(K217,Dim_Ward!B:B,Dim_Ward!A:A)</f>
        <v>W005</v>
      </c>
      <c r="AB217" t="str">
        <f t="shared" si="38"/>
        <v>Q1</v>
      </c>
      <c r="AC217">
        <f t="shared" si="39"/>
        <v>2023</v>
      </c>
      <c r="AD217" t="str">
        <f t="shared" si="40"/>
        <v>Feb</v>
      </c>
      <c r="AE217" t="str">
        <f t="shared" si="41"/>
        <v>Mon</v>
      </c>
      <c r="AF217" t="str">
        <f>_xlfn.XLOOKUP(N217,Dim_Payment!B:B,Dim_Payment!A:A)</f>
        <v>PAY05</v>
      </c>
      <c r="AG217" t="str">
        <f>_xlfn.XLOOKUP(J217,Dim_Insurance!B:B,Dim_Insurance!A:A)</f>
        <v>INS08</v>
      </c>
    </row>
    <row r="218" spans="1:33">
      <c r="A218" t="s">
        <v>705</v>
      </c>
      <c r="B218" t="s">
        <v>706</v>
      </c>
      <c r="C218" t="s">
        <v>133</v>
      </c>
      <c r="D218" s="5">
        <v>22195</v>
      </c>
      <c r="E218" s="5">
        <v>45511</v>
      </c>
      <c r="F218" s="5">
        <v>45517</v>
      </c>
      <c r="G218" t="s">
        <v>94</v>
      </c>
      <c r="H218" t="s">
        <v>153</v>
      </c>
      <c r="I218" t="s">
        <v>53</v>
      </c>
      <c r="J218" t="s">
        <v>97</v>
      </c>
      <c r="K218" t="s">
        <v>55</v>
      </c>
      <c r="L218" s="6">
        <v>61381.57</v>
      </c>
      <c r="M218">
        <v>61266.9</v>
      </c>
      <c r="N218" t="s">
        <v>91</v>
      </c>
      <c r="O218">
        <v>6</v>
      </c>
      <c r="P218">
        <v>152</v>
      </c>
      <c r="Q218">
        <v>3</v>
      </c>
      <c r="R218">
        <v>146</v>
      </c>
      <c r="S218">
        <v>163.5</v>
      </c>
      <c r="T218" t="s">
        <v>47</v>
      </c>
      <c r="U218" s="7">
        <f t="shared" si="42"/>
        <v>63</v>
      </c>
      <c r="V218" s="6">
        <f t="shared" si="37"/>
        <v>114.66999999999825</v>
      </c>
      <c r="W218" t="str">
        <f t="shared" si="43"/>
        <v>Senior</v>
      </c>
      <c r="X218" t="str">
        <f>_xlfn.XLOOKUP(Table1_1[[#This Row],[Department]],Dim_Department!B:B,Dim_Department!A:A,"Unknown")</f>
        <v>DEP05</v>
      </c>
      <c r="Y218" t="str">
        <f>_xlfn.XLOOKUP(Table1_1[[#This Row],[Doctor]],Dim_Doctor!B:B,Dim_Doctor!A:A,"Unknown")</f>
        <v>D06</v>
      </c>
      <c r="Z218" t="str">
        <f>_xlfn.XLOOKUP(H218,Dim_Diagnosis!B:B,Dim_Diagnosis!A:A)</f>
        <v>D003</v>
      </c>
      <c r="AA218" t="str">
        <f>_xlfn.XLOOKUP(K218,Dim_Ward!B:B,Dim_Ward!A:A)</f>
        <v>W005</v>
      </c>
      <c r="AB218" t="str">
        <f t="shared" si="38"/>
        <v>Q3</v>
      </c>
      <c r="AC218">
        <f t="shared" si="39"/>
        <v>2024</v>
      </c>
      <c r="AD218" t="str">
        <f t="shared" si="40"/>
        <v>Aug</v>
      </c>
      <c r="AE218" t="str">
        <f t="shared" si="41"/>
        <v>Wed</v>
      </c>
      <c r="AF218" t="str">
        <f>_xlfn.XLOOKUP(N218,Dim_Payment!B:B,Dim_Payment!A:A)</f>
        <v>PAY01</v>
      </c>
      <c r="AG218" t="str">
        <f>_xlfn.XLOOKUP(J218,Dim_Insurance!B:B,Dim_Insurance!A:A)</f>
        <v>INS07</v>
      </c>
    </row>
    <row r="219" spans="1:33">
      <c r="A219" t="s">
        <v>707</v>
      </c>
      <c r="B219" t="s">
        <v>378</v>
      </c>
      <c r="C219" t="s">
        <v>133</v>
      </c>
      <c r="D219" s="5">
        <v>21574</v>
      </c>
      <c r="E219" s="5">
        <v>45788</v>
      </c>
      <c r="F219" s="5">
        <v>45977</v>
      </c>
      <c r="G219" t="s">
        <v>109</v>
      </c>
      <c r="H219" t="s">
        <v>32</v>
      </c>
      <c r="I219" t="s">
        <v>96</v>
      </c>
      <c r="J219" t="s">
        <v>4232</v>
      </c>
      <c r="K219" t="s">
        <v>110</v>
      </c>
      <c r="L219" s="6">
        <v>167554.71</v>
      </c>
      <c r="M219">
        <v>138518.62</v>
      </c>
      <c r="N219" t="s">
        <v>35</v>
      </c>
      <c r="O219">
        <v>11</v>
      </c>
      <c r="P219">
        <v>118</v>
      </c>
      <c r="Q219">
        <v>5</v>
      </c>
      <c r="R219">
        <v>178</v>
      </c>
      <c r="S219">
        <v>91.3</v>
      </c>
      <c r="T219" t="s">
        <v>37</v>
      </c>
      <c r="U219" s="7">
        <f t="shared" si="42"/>
        <v>66</v>
      </c>
      <c r="V219" s="6">
        <f t="shared" si="37"/>
        <v>29036.089999999997</v>
      </c>
      <c r="W219" t="str">
        <f t="shared" si="43"/>
        <v>Senior</v>
      </c>
      <c r="X219" t="str">
        <f>_xlfn.XLOOKUP(Table1_1[[#This Row],[Department]],Dim_Department!B:B,Dim_Department!A:A,"Unknown")</f>
        <v>DEP07</v>
      </c>
      <c r="Y219" t="str">
        <f>_xlfn.XLOOKUP(Table1_1[[#This Row],[Doctor]],Dim_Doctor!B:B,Dim_Doctor!A:A,"Unknown")</f>
        <v>D05</v>
      </c>
      <c r="Z219" t="str">
        <f>_xlfn.XLOOKUP(H219,Dim_Diagnosis!B:B,Dim_Diagnosis!A:A)</f>
        <v>D010</v>
      </c>
      <c r="AA219" t="str">
        <f>_xlfn.XLOOKUP(K219,Dim_Ward!B:B,Dim_Ward!A:A)</f>
        <v>W002</v>
      </c>
      <c r="AB219" t="str">
        <f t="shared" si="38"/>
        <v>Q2</v>
      </c>
      <c r="AC219">
        <f t="shared" si="39"/>
        <v>2025</v>
      </c>
      <c r="AD219" t="str">
        <f t="shared" si="40"/>
        <v>May</v>
      </c>
      <c r="AE219" t="str">
        <f t="shared" si="41"/>
        <v>Sun</v>
      </c>
      <c r="AF219" t="str">
        <f>_xlfn.XLOOKUP(N219,Dim_Payment!B:B,Dim_Payment!A:A)</f>
        <v>PAY03</v>
      </c>
      <c r="AG219" t="str">
        <f>_xlfn.XLOOKUP(J219,Dim_Insurance!B:B,Dim_Insurance!A:A)</f>
        <v>INS08</v>
      </c>
    </row>
    <row r="220" spans="1:33">
      <c r="A220" t="s">
        <v>710</v>
      </c>
      <c r="B220" t="s">
        <v>76</v>
      </c>
      <c r="C220" t="s">
        <v>40</v>
      </c>
      <c r="D220" s="5">
        <v>22649</v>
      </c>
      <c r="E220" s="5">
        <v>45839</v>
      </c>
      <c r="F220" s="5">
        <v>45842</v>
      </c>
      <c r="G220" t="s">
        <v>43</v>
      </c>
      <c r="H220" t="s">
        <v>86</v>
      </c>
      <c r="I220" t="s">
        <v>33</v>
      </c>
      <c r="J220" t="s">
        <v>46</v>
      </c>
      <c r="K220" t="s">
        <v>55</v>
      </c>
      <c r="L220" s="6">
        <v>151785.04</v>
      </c>
      <c r="M220">
        <v>134287.04999999999</v>
      </c>
      <c r="N220" t="s">
        <v>73</v>
      </c>
      <c r="O220">
        <v>3</v>
      </c>
      <c r="P220">
        <v>237</v>
      </c>
      <c r="Q220">
        <v>5</v>
      </c>
      <c r="R220">
        <v>140</v>
      </c>
      <c r="S220">
        <v>98.1</v>
      </c>
      <c r="T220" t="s">
        <v>37</v>
      </c>
      <c r="U220" s="7">
        <f t="shared" si="42"/>
        <v>63</v>
      </c>
      <c r="V220" s="6">
        <f t="shared" si="37"/>
        <v>17497.99000000002</v>
      </c>
      <c r="W220" t="str">
        <f t="shared" si="43"/>
        <v>Senior</v>
      </c>
      <c r="X220" t="str">
        <f>_xlfn.XLOOKUP(Table1_1[[#This Row],[Department]],Dim_Department!B:B,Dim_Department!A:A,"Unknown")</f>
        <v>DEP08</v>
      </c>
      <c r="Y220" t="str">
        <f>_xlfn.XLOOKUP(Table1_1[[#This Row],[Doctor]],Dim_Doctor!B:B,Dim_Doctor!A:A,"Unknown")</f>
        <v>D04</v>
      </c>
      <c r="Z220" t="str">
        <f>_xlfn.XLOOKUP(H220,Dim_Diagnosis!B:B,Dim_Diagnosis!A:A)</f>
        <v>D005</v>
      </c>
      <c r="AA220" t="str">
        <f>_xlfn.XLOOKUP(K220,Dim_Ward!B:B,Dim_Ward!A:A)</f>
        <v>W005</v>
      </c>
      <c r="AB220" t="str">
        <f t="shared" si="38"/>
        <v>Q3</v>
      </c>
      <c r="AC220">
        <f t="shared" si="39"/>
        <v>2025</v>
      </c>
      <c r="AD220" t="str">
        <f t="shared" si="40"/>
        <v>Jul</v>
      </c>
      <c r="AE220" t="str">
        <f t="shared" si="41"/>
        <v>Tue</v>
      </c>
      <c r="AF220" t="str">
        <f>_xlfn.XLOOKUP(N220,Dim_Payment!B:B,Dim_Payment!A:A)</f>
        <v>PAY02</v>
      </c>
      <c r="AG220" t="str">
        <f>_xlfn.XLOOKUP(J220,Dim_Insurance!B:B,Dim_Insurance!A:A)</f>
        <v>INS02</v>
      </c>
    </row>
    <row r="221" spans="1:33">
      <c r="A221" t="s">
        <v>714</v>
      </c>
      <c r="B221" t="s">
        <v>550</v>
      </c>
      <c r="C221" t="s">
        <v>40</v>
      </c>
      <c r="D221" s="5">
        <v>37239</v>
      </c>
      <c r="E221" s="5">
        <v>45775</v>
      </c>
      <c r="F221" s="5">
        <v>45780</v>
      </c>
      <c r="G221" t="s">
        <v>117</v>
      </c>
      <c r="H221" t="s">
        <v>52</v>
      </c>
      <c r="I221" t="s">
        <v>53</v>
      </c>
      <c r="J221" t="s">
        <v>80</v>
      </c>
      <c r="K221" t="s">
        <v>55</v>
      </c>
      <c r="L221" s="6">
        <v>77549.710000000006</v>
      </c>
      <c r="M221">
        <v>69514.97</v>
      </c>
      <c r="N221" t="s">
        <v>56</v>
      </c>
      <c r="O221">
        <v>5</v>
      </c>
      <c r="P221">
        <v>21</v>
      </c>
      <c r="Q221">
        <v>4</v>
      </c>
      <c r="R221">
        <v>101</v>
      </c>
      <c r="S221">
        <v>71.3</v>
      </c>
      <c r="T221" t="s">
        <v>4232</v>
      </c>
      <c r="U221" s="7">
        <f t="shared" si="42"/>
        <v>23</v>
      </c>
      <c r="V221" s="6">
        <f t="shared" si="37"/>
        <v>8034.7400000000052</v>
      </c>
      <c r="W221" t="str">
        <f t="shared" si="43"/>
        <v>Adult</v>
      </c>
      <c r="X221" t="str">
        <f>_xlfn.XLOOKUP(Table1_1[[#This Row],[Department]],Dim_Department!B:B,Dim_Department!A:A,"Unknown")</f>
        <v>DEP04</v>
      </c>
      <c r="Y221" t="str">
        <f>_xlfn.XLOOKUP(Table1_1[[#This Row],[Doctor]],Dim_Doctor!B:B,Dim_Doctor!A:A,"Unknown")</f>
        <v>D06</v>
      </c>
      <c r="Z221" t="str">
        <f>_xlfn.XLOOKUP(H221,Dim_Diagnosis!B:B,Dim_Diagnosis!A:A)</f>
        <v>D004</v>
      </c>
      <c r="AA221" t="str">
        <f>_xlfn.XLOOKUP(K221,Dim_Ward!B:B,Dim_Ward!A:A)</f>
        <v>W005</v>
      </c>
      <c r="AB221" t="str">
        <f t="shared" si="38"/>
        <v>Q2</v>
      </c>
      <c r="AC221">
        <f t="shared" si="39"/>
        <v>2025</v>
      </c>
      <c r="AD221" t="str">
        <f t="shared" si="40"/>
        <v>Apr</v>
      </c>
      <c r="AE221" t="str">
        <f t="shared" si="41"/>
        <v>Mon</v>
      </c>
      <c r="AF221" t="str">
        <f>_xlfn.XLOOKUP(N221,Dim_Payment!B:B,Dim_Payment!A:A)</f>
        <v>PAY04</v>
      </c>
      <c r="AG221" t="str">
        <f>_xlfn.XLOOKUP(J221,Dim_Insurance!B:B,Dim_Insurance!A:A)</f>
        <v>INS01</v>
      </c>
    </row>
    <row r="222" spans="1:33">
      <c r="A222" t="s">
        <v>716</v>
      </c>
      <c r="B222" t="s">
        <v>139</v>
      </c>
      <c r="C222" t="s">
        <v>133</v>
      </c>
      <c r="D222" s="5">
        <v>25433</v>
      </c>
      <c r="E222" s="5">
        <v>45876</v>
      </c>
      <c r="F222" s="5" t="s">
        <v>4232</v>
      </c>
      <c r="G222" t="s">
        <v>152</v>
      </c>
      <c r="H222" t="s">
        <v>124</v>
      </c>
      <c r="I222" t="s">
        <v>96</v>
      </c>
      <c r="J222" t="s">
        <v>71</v>
      </c>
      <c r="K222" t="s">
        <v>55</v>
      </c>
      <c r="L222" s="6">
        <v>239116.58</v>
      </c>
      <c r="M222">
        <v>171087.43</v>
      </c>
      <c r="N222" t="s">
        <v>91</v>
      </c>
      <c r="O222">
        <v>8</v>
      </c>
      <c r="P222">
        <v>172</v>
      </c>
      <c r="Q222">
        <v>5</v>
      </c>
      <c r="R222">
        <v>143</v>
      </c>
      <c r="S222">
        <v>104.1</v>
      </c>
      <c r="T222" t="s">
        <v>4232</v>
      </c>
      <c r="U222" s="7">
        <f t="shared" si="42"/>
        <v>55</v>
      </c>
      <c r="V222" s="6">
        <f t="shared" si="37"/>
        <v>68029.149999999994</v>
      </c>
      <c r="W222" t="str">
        <f t="shared" si="43"/>
        <v>Middle Age</v>
      </c>
      <c r="X222" t="str">
        <f>_xlfn.XLOOKUP(Table1_1[[#This Row],[Department]],Dim_Department!B:B,Dim_Department!A:A,"Unknown")</f>
        <v>DEP01</v>
      </c>
      <c r="Y222" t="str">
        <f>_xlfn.XLOOKUP(Table1_1[[#This Row],[Doctor]],Dim_Doctor!B:B,Dim_Doctor!A:A,"Unknown")</f>
        <v>D05</v>
      </c>
      <c r="Z222" t="str">
        <f>_xlfn.XLOOKUP(H222,Dim_Diagnosis!B:B,Dim_Diagnosis!A:A)</f>
        <v>D007</v>
      </c>
      <c r="AA222" t="str">
        <f>_xlfn.XLOOKUP(K222,Dim_Ward!B:B,Dim_Ward!A:A)</f>
        <v>W005</v>
      </c>
      <c r="AB222" t="str">
        <f t="shared" si="38"/>
        <v>Q3</v>
      </c>
      <c r="AC222">
        <f t="shared" si="39"/>
        <v>2025</v>
      </c>
      <c r="AD222" t="str">
        <f t="shared" si="40"/>
        <v>Aug</v>
      </c>
      <c r="AE222" t="str">
        <f t="shared" si="41"/>
        <v>Thu</v>
      </c>
      <c r="AF222" t="str">
        <f>_xlfn.XLOOKUP(N222,Dim_Payment!B:B,Dim_Payment!A:A)</f>
        <v>PAY01</v>
      </c>
      <c r="AG222" t="str">
        <f>_xlfn.XLOOKUP(J222,Dim_Insurance!B:B,Dim_Insurance!A:A)</f>
        <v>INS04</v>
      </c>
    </row>
    <row r="223" spans="1:33">
      <c r="A223" t="s">
        <v>717</v>
      </c>
      <c r="B223" t="s">
        <v>700</v>
      </c>
      <c r="C223" t="s">
        <v>133</v>
      </c>
      <c r="D223" s="5">
        <v>26931</v>
      </c>
      <c r="E223" s="5">
        <v>44962</v>
      </c>
      <c r="F223" s="5">
        <v>44971</v>
      </c>
      <c r="G223" t="s">
        <v>152</v>
      </c>
      <c r="H223" t="s">
        <v>124</v>
      </c>
      <c r="I223" t="s">
        <v>119</v>
      </c>
      <c r="J223" t="s">
        <v>34</v>
      </c>
      <c r="K223" t="s">
        <v>161</v>
      </c>
      <c r="L223" s="6">
        <v>219883.51999999999</v>
      </c>
      <c r="M223">
        <v>177493.42</v>
      </c>
      <c r="N223" t="s">
        <v>35</v>
      </c>
      <c r="O223">
        <v>9</v>
      </c>
      <c r="P223">
        <v>18</v>
      </c>
      <c r="Q223">
        <v>5</v>
      </c>
      <c r="R223">
        <v>136</v>
      </c>
      <c r="S223">
        <v>149.69999999999999</v>
      </c>
      <c r="T223" t="s">
        <v>65</v>
      </c>
      <c r="U223" s="7">
        <f t="shared" si="42"/>
        <v>49</v>
      </c>
      <c r="V223" s="6">
        <f t="shared" si="37"/>
        <v>42390.099999999977</v>
      </c>
      <c r="W223" t="str">
        <f t="shared" si="43"/>
        <v>Middle Age</v>
      </c>
      <c r="X223" t="str">
        <f>_xlfn.XLOOKUP(Table1_1[[#This Row],[Department]],Dim_Department!B:B,Dim_Department!A:A,"Unknown")</f>
        <v>DEP01</v>
      </c>
      <c r="Y223" t="str">
        <f>_xlfn.XLOOKUP(Table1_1[[#This Row],[Doctor]],Dim_Doctor!B:B,Dim_Doctor!A:A,"Unknown")</f>
        <v>D02</v>
      </c>
      <c r="Z223" t="str">
        <f>_xlfn.XLOOKUP(H223,Dim_Diagnosis!B:B,Dim_Diagnosis!A:A)</f>
        <v>D007</v>
      </c>
      <c r="AA223" t="str">
        <f>_xlfn.XLOOKUP(K223,Dim_Ward!B:B,Dim_Ward!A:A)</f>
        <v>W004</v>
      </c>
      <c r="AB223" t="str">
        <f t="shared" si="38"/>
        <v>Q1</v>
      </c>
      <c r="AC223">
        <f t="shared" si="39"/>
        <v>2023</v>
      </c>
      <c r="AD223" t="str">
        <f t="shared" si="40"/>
        <v>Feb</v>
      </c>
      <c r="AE223" t="str">
        <f t="shared" si="41"/>
        <v>Sun</v>
      </c>
      <c r="AF223" t="str">
        <f>_xlfn.XLOOKUP(N223,Dim_Payment!B:B,Dim_Payment!A:A)</f>
        <v>PAY03</v>
      </c>
      <c r="AG223" t="str">
        <f>_xlfn.XLOOKUP(J223,Dim_Insurance!B:B,Dim_Insurance!A:A)</f>
        <v>INS06</v>
      </c>
    </row>
    <row r="224" spans="1:33">
      <c r="A224" t="s">
        <v>719</v>
      </c>
      <c r="B224" t="s">
        <v>843</v>
      </c>
      <c r="C224" t="s">
        <v>133</v>
      </c>
      <c r="D224" s="5">
        <v>24799</v>
      </c>
      <c r="E224" s="5">
        <v>45669</v>
      </c>
      <c r="F224" s="5">
        <v>45673</v>
      </c>
      <c r="G224" t="s">
        <v>105</v>
      </c>
      <c r="H224" t="s">
        <v>153</v>
      </c>
      <c r="I224" t="s">
        <v>53</v>
      </c>
      <c r="J224" t="s">
        <v>179</v>
      </c>
      <c r="K224" t="s">
        <v>27</v>
      </c>
      <c r="L224" s="6">
        <v>36394.99</v>
      </c>
      <c r="M224">
        <v>29549.25</v>
      </c>
      <c r="N224" t="s">
        <v>73</v>
      </c>
      <c r="O224">
        <v>4</v>
      </c>
      <c r="P224">
        <v>129</v>
      </c>
      <c r="Q224">
        <v>4</v>
      </c>
      <c r="R224">
        <v>133</v>
      </c>
      <c r="S224">
        <v>245</v>
      </c>
      <c r="T224" t="s">
        <v>47</v>
      </c>
      <c r="U224" s="7">
        <f t="shared" si="42"/>
        <v>57</v>
      </c>
      <c r="V224" s="6">
        <f t="shared" si="37"/>
        <v>6845.739999999998</v>
      </c>
      <c r="W224" t="str">
        <f t="shared" si="43"/>
        <v>Middle Age</v>
      </c>
      <c r="X224" t="str">
        <f>_xlfn.XLOOKUP(Table1_1[[#This Row],[Department]],Dim_Department!B:B,Dim_Department!A:A,"Unknown")</f>
        <v>DEP10</v>
      </c>
      <c r="Y224" t="str">
        <f>_xlfn.XLOOKUP(Table1_1[[#This Row],[Doctor]],Dim_Doctor!B:B,Dim_Doctor!A:A,"Unknown")</f>
        <v>D06</v>
      </c>
      <c r="Z224" t="str">
        <f>_xlfn.XLOOKUP(H224,Dim_Diagnosis!B:B,Dim_Diagnosis!A:A)</f>
        <v>D003</v>
      </c>
      <c r="AA224" t="str">
        <f>_xlfn.XLOOKUP(K224,Dim_Ward!B:B,Dim_Ward!A:A)</f>
        <v>W003</v>
      </c>
      <c r="AB224" t="str">
        <f t="shared" si="38"/>
        <v>Q1</v>
      </c>
      <c r="AC224">
        <f t="shared" si="39"/>
        <v>2025</v>
      </c>
      <c r="AD224" t="str">
        <f t="shared" si="40"/>
        <v>Jan</v>
      </c>
      <c r="AE224" t="str">
        <f t="shared" si="41"/>
        <v>Sun</v>
      </c>
      <c r="AF224" t="str">
        <f>_xlfn.XLOOKUP(N224,Dim_Payment!B:B,Dim_Payment!A:A)</f>
        <v>PAY02</v>
      </c>
      <c r="AG224" t="str">
        <f>_xlfn.XLOOKUP(J224,Dim_Insurance!B:B,Dim_Insurance!A:A)</f>
        <v>INS03</v>
      </c>
    </row>
    <row r="225" spans="1:33">
      <c r="A225" t="s">
        <v>722</v>
      </c>
      <c r="B225" t="s">
        <v>613</v>
      </c>
      <c r="C225" t="s">
        <v>133</v>
      </c>
      <c r="D225" s="5">
        <v>39482</v>
      </c>
      <c r="E225" s="5">
        <v>45195</v>
      </c>
      <c r="F225" s="5">
        <v>45196</v>
      </c>
      <c r="G225" t="s">
        <v>109</v>
      </c>
      <c r="H225" t="s">
        <v>153</v>
      </c>
      <c r="I225" t="s">
        <v>119</v>
      </c>
      <c r="J225" t="s">
        <v>97</v>
      </c>
      <c r="K225" t="s">
        <v>27</v>
      </c>
      <c r="L225" s="6">
        <v>204717.08</v>
      </c>
      <c r="M225">
        <v>157886.54999999999</v>
      </c>
      <c r="N225" t="s">
        <v>73</v>
      </c>
      <c r="O225">
        <v>1</v>
      </c>
      <c r="P225">
        <v>92</v>
      </c>
      <c r="Q225">
        <v>3</v>
      </c>
      <c r="R225">
        <v>180</v>
      </c>
      <c r="S225">
        <v>127.9</v>
      </c>
      <c r="T225" t="s">
        <v>4232</v>
      </c>
      <c r="U225" s="7">
        <f t="shared" si="42"/>
        <v>15</v>
      </c>
      <c r="V225" s="6">
        <f t="shared" si="37"/>
        <v>46830.53</v>
      </c>
      <c r="W225" t="str">
        <f t="shared" si="43"/>
        <v>Child</v>
      </c>
      <c r="X225" t="str">
        <f>_xlfn.XLOOKUP(Table1_1[[#This Row],[Department]],Dim_Department!B:B,Dim_Department!A:A,"Unknown")</f>
        <v>DEP07</v>
      </c>
      <c r="Y225" t="str">
        <f>_xlfn.XLOOKUP(Table1_1[[#This Row],[Doctor]],Dim_Doctor!B:B,Dim_Doctor!A:A,"Unknown")</f>
        <v>D02</v>
      </c>
      <c r="Z225" t="str">
        <f>_xlfn.XLOOKUP(H225,Dim_Diagnosis!B:B,Dim_Diagnosis!A:A)</f>
        <v>D003</v>
      </c>
      <c r="AA225" t="str">
        <f>_xlfn.XLOOKUP(K225,Dim_Ward!B:B,Dim_Ward!A:A)</f>
        <v>W003</v>
      </c>
      <c r="AB225" t="str">
        <f t="shared" si="38"/>
        <v>Q3</v>
      </c>
      <c r="AC225">
        <f t="shared" si="39"/>
        <v>2023</v>
      </c>
      <c r="AD225" t="str">
        <f t="shared" si="40"/>
        <v>Sep</v>
      </c>
      <c r="AE225" t="str">
        <f t="shared" si="41"/>
        <v>Tue</v>
      </c>
      <c r="AF225" t="str">
        <f>_xlfn.XLOOKUP(N225,Dim_Payment!B:B,Dim_Payment!A:A)</f>
        <v>PAY02</v>
      </c>
      <c r="AG225" t="str">
        <f>_xlfn.XLOOKUP(J225,Dim_Insurance!B:B,Dim_Insurance!A:A)</f>
        <v>INS07</v>
      </c>
    </row>
    <row r="226" spans="1:33">
      <c r="A226" t="s">
        <v>724</v>
      </c>
      <c r="B226" t="s">
        <v>427</v>
      </c>
      <c r="C226" t="s">
        <v>133</v>
      </c>
      <c r="D226" s="5">
        <v>35978</v>
      </c>
      <c r="E226" s="5">
        <v>45329</v>
      </c>
      <c r="F226" s="5" t="s">
        <v>4232</v>
      </c>
      <c r="G226" t="s">
        <v>152</v>
      </c>
      <c r="H226" t="s">
        <v>95</v>
      </c>
      <c r="I226" t="s">
        <v>25</v>
      </c>
      <c r="J226" t="s">
        <v>34</v>
      </c>
      <c r="K226" t="s">
        <v>27</v>
      </c>
      <c r="L226" s="6">
        <v>31933.25</v>
      </c>
      <c r="M226">
        <v>22767.91</v>
      </c>
      <c r="N226" t="s">
        <v>91</v>
      </c>
      <c r="O226">
        <v>4</v>
      </c>
      <c r="P226">
        <v>82</v>
      </c>
      <c r="Q226">
        <v>1</v>
      </c>
      <c r="R226">
        <v>186</v>
      </c>
      <c r="S226">
        <v>88.3</v>
      </c>
      <c r="T226" t="s">
        <v>37</v>
      </c>
      <c r="U226" s="7">
        <f t="shared" si="42"/>
        <v>25</v>
      </c>
      <c r="V226" s="6">
        <f t="shared" si="37"/>
        <v>9165.34</v>
      </c>
      <c r="W226" t="str">
        <f t="shared" si="43"/>
        <v>Adult</v>
      </c>
      <c r="X226" t="str">
        <f>_xlfn.XLOOKUP(Table1_1[[#This Row],[Department]],Dim_Department!B:B,Dim_Department!A:A,"Unknown")</f>
        <v>DEP01</v>
      </c>
      <c r="Y226" t="str">
        <f>_xlfn.XLOOKUP(Table1_1[[#This Row],[Doctor]],Dim_Doctor!B:B,Dim_Doctor!A:A,"Unknown")</f>
        <v>D01</v>
      </c>
      <c r="Z226" t="str">
        <f>_xlfn.XLOOKUP(H226,Dim_Diagnosis!B:B,Dim_Diagnosis!A:A)</f>
        <v>D006</v>
      </c>
      <c r="AA226" t="str">
        <f>_xlfn.XLOOKUP(K226,Dim_Ward!B:B,Dim_Ward!A:A)</f>
        <v>W003</v>
      </c>
      <c r="AB226" t="str">
        <f t="shared" si="38"/>
        <v>Q1</v>
      </c>
      <c r="AC226">
        <f t="shared" si="39"/>
        <v>2024</v>
      </c>
      <c r="AD226" t="str">
        <f t="shared" si="40"/>
        <v>Feb</v>
      </c>
      <c r="AE226" t="str">
        <f t="shared" si="41"/>
        <v>Wed</v>
      </c>
      <c r="AF226" t="str">
        <f>_xlfn.XLOOKUP(N226,Dim_Payment!B:B,Dim_Payment!A:A)</f>
        <v>PAY01</v>
      </c>
      <c r="AG226" t="str">
        <f>_xlfn.XLOOKUP(J226,Dim_Insurance!B:B,Dim_Insurance!A:A)</f>
        <v>INS06</v>
      </c>
    </row>
    <row r="227" spans="1:33">
      <c r="A227" t="s">
        <v>725</v>
      </c>
      <c r="B227" t="s">
        <v>565</v>
      </c>
      <c r="C227" t="s">
        <v>40</v>
      </c>
      <c r="D227" s="5">
        <v>31447</v>
      </c>
      <c r="E227" s="5">
        <v>44955</v>
      </c>
      <c r="F227" s="5">
        <v>44972</v>
      </c>
      <c r="G227" t="s">
        <v>94</v>
      </c>
      <c r="H227" t="s">
        <v>44</v>
      </c>
      <c r="I227" t="s">
        <v>53</v>
      </c>
      <c r="J227" t="s">
        <v>4232</v>
      </c>
      <c r="K227" t="s">
        <v>55</v>
      </c>
      <c r="L227" s="6">
        <v>3571.41</v>
      </c>
      <c r="M227">
        <v>2214.86</v>
      </c>
      <c r="N227" t="s">
        <v>192</v>
      </c>
      <c r="O227">
        <v>17</v>
      </c>
      <c r="P227">
        <v>59</v>
      </c>
      <c r="Q227">
        <v>4</v>
      </c>
      <c r="R227">
        <v>180</v>
      </c>
      <c r="S227">
        <v>160.19999999999999</v>
      </c>
      <c r="T227" t="s">
        <v>4232</v>
      </c>
      <c r="U227" s="7">
        <f t="shared" si="42"/>
        <v>36</v>
      </c>
      <c r="V227" s="6">
        <f t="shared" si="37"/>
        <v>1356.5499999999997</v>
      </c>
      <c r="W227" t="str">
        <f t="shared" si="43"/>
        <v>Adult</v>
      </c>
      <c r="X227" t="str">
        <f>_xlfn.XLOOKUP(Table1_1[[#This Row],[Department]],Dim_Department!B:B,Dim_Department!A:A,"Unknown")</f>
        <v>DEP05</v>
      </c>
      <c r="Y227" t="str">
        <f>_xlfn.XLOOKUP(Table1_1[[#This Row],[Doctor]],Dim_Doctor!B:B,Dim_Doctor!A:A,"Unknown")</f>
        <v>D06</v>
      </c>
      <c r="Z227" t="str">
        <f>_xlfn.XLOOKUP(H227,Dim_Diagnosis!B:B,Dim_Diagnosis!A:A)</f>
        <v>D012</v>
      </c>
      <c r="AA227" t="str">
        <f>_xlfn.XLOOKUP(K227,Dim_Ward!B:B,Dim_Ward!A:A)</f>
        <v>W005</v>
      </c>
      <c r="AB227" t="str">
        <f t="shared" si="38"/>
        <v>Q1</v>
      </c>
      <c r="AC227">
        <f t="shared" si="39"/>
        <v>2023</v>
      </c>
      <c r="AD227" t="str">
        <f t="shared" si="40"/>
        <v>Jan</v>
      </c>
      <c r="AE227" t="str">
        <f t="shared" si="41"/>
        <v>Sun</v>
      </c>
      <c r="AF227" t="str">
        <f>_xlfn.XLOOKUP(N227,Dim_Payment!B:B,Dim_Payment!A:A)</f>
        <v>PAY06</v>
      </c>
      <c r="AG227" t="str">
        <f>_xlfn.XLOOKUP(J227,Dim_Insurance!B:B,Dim_Insurance!A:A)</f>
        <v>INS08</v>
      </c>
    </row>
    <row r="228" spans="1:33">
      <c r="A228" t="s">
        <v>727</v>
      </c>
      <c r="B228" t="s">
        <v>728</v>
      </c>
      <c r="C228" t="s">
        <v>40</v>
      </c>
      <c r="D228" s="5">
        <v>21422</v>
      </c>
      <c r="E228" s="5">
        <v>45666</v>
      </c>
      <c r="F228" s="5">
        <v>45676</v>
      </c>
      <c r="G228" t="s">
        <v>152</v>
      </c>
      <c r="H228" t="s">
        <v>52</v>
      </c>
      <c r="I228" t="s">
        <v>119</v>
      </c>
      <c r="J228" t="s">
        <v>34</v>
      </c>
      <c r="K228" t="s">
        <v>55</v>
      </c>
      <c r="L228" s="6">
        <v>31141.35</v>
      </c>
      <c r="M228">
        <v>26067.919999999998</v>
      </c>
      <c r="N228" t="s">
        <v>91</v>
      </c>
      <c r="O228">
        <v>10</v>
      </c>
      <c r="P228">
        <v>193</v>
      </c>
      <c r="Q228">
        <v>5</v>
      </c>
      <c r="R228">
        <v>177</v>
      </c>
      <c r="S228">
        <v>255.5</v>
      </c>
      <c r="T228" t="s">
        <v>37</v>
      </c>
      <c r="U228" s="7">
        <f t="shared" si="42"/>
        <v>66</v>
      </c>
      <c r="V228" s="6">
        <f t="shared" si="37"/>
        <v>5073.43</v>
      </c>
      <c r="W228" t="str">
        <f t="shared" si="43"/>
        <v>Senior</v>
      </c>
      <c r="X228" t="str">
        <f>_xlfn.XLOOKUP(Table1_1[[#This Row],[Department]],Dim_Department!B:B,Dim_Department!A:A,"Unknown")</f>
        <v>DEP01</v>
      </c>
      <c r="Y228" t="str">
        <f>_xlfn.XLOOKUP(Table1_1[[#This Row],[Doctor]],Dim_Doctor!B:B,Dim_Doctor!A:A,"Unknown")</f>
        <v>D02</v>
      </c>
      <c r="Z228" t="str">
        <f>_xlfn.XLOOKUP(H228,Dim_Diagnosis!B:B,Dim_Diagnosis!A:A)</f>
        <v>D004</v>
      </c>
      <c r="AA228" t="str">
        <f>_xlfn.XLOOKUP(K228,Dim_Ward!B:B,Dim_Ward!A:A)</f>
        <v>W005</v>
      </c>
      <c r="AB228" t="str">
        <f t="shared" si="38"/>
        <v>Q1</v>
      </c>
      <c r="AC228">
        <f t="shared" si="39"/>
        <v>2025</v>
      </c>
      <c r="AD228" t="str">
        <f t="shared" si="40"/>
        <v>Jan</v>
      </c>
      <c r="AE228" t="str">
        <f t="shared" si="41"/>
        <v>Thu</v>
      </c>
      <c r="AF228" t="str">
        <f>_xlfn.XLOOKUP(N228,Dim_Payment!B:B,Dim_Payment!A:A)</f>
        <v>PAY01</v>
      </c>
      <c r="AG228" t="str">
        <f>_xlfn.XLOOKUP(J228,Dim_Insurance!B:B,Dim_Insurance!A:A)</f>
        <v>INS06</v>
      </c>
    </row>
    <row r="229" spans="1:33">
      <c r="A229" t="s">
        <v>731</v>
      </c>
      <c r="B229" t="s">
        <v>732</v>
      </c>
      <c r="C229" t="s">
        <v>133</v>
      </c>
      <c r="D229" s="5">
        <v>27623</v>
      </c>
      <c r="E229" s="5">
        <v>45101</v>
      </c>
      <c r="F229" s="5">
        <v>45105</v>
      </c>
      <c r="G229" t="s">
        <v>43</v>
      </c>
      <c r="H229" t="s">
        <v>153</v>
      </c>
      <c r="I229" t="s">
        <v>33</v>
      </c>
      <c r="J229" t="s">
        <v>97</v>
      </c>
      <c r="K229" t="s">
        <v>161</v>
      </c>
      <c r="L229" s="6">
        <v>18515.830000000002</v>
      </c>
      <c r="M229">
        <v>14842.09</v>
      </c>
      <c r="N229" t="s">
        <v>35</v>
      </c>
      <c r="O229">
        <v>4</v>
      </c>
      <c r="P229">
        <v>157</v>
      </c>
      <c r="Q229">
        <v>4</v>
      </c>
      <c r="R229">
        <v>105</v>
      </c>
      <c r="S229">
        <v>114.2</v>
      </c>
      <c r="T229" t="s">
        <v>37</v>
      </c>
      <c r="U229" s="7">
        <f t="shared" si="42"/>
        <v>47</v>
      </c>
      <c r="V229" s="6">
        <f t="shared" si="37"/>
        <v>3673.7400000000016</v>
      </c>
      <c r="W229" t="str">
        <f t="shared" si="43"/>
        <v>Middle Age</v>
      </c>
      <c r="X229" t="str">
        <f>_xlfn.XLOOKUP(Table1_1[[#This Row],[Department]],Dim_Department!B:B,Dim_Department!A:A,"Unknown")</f>
        <v>DEP08</v>
      </c>
      <c r="Y229" t="str">
        <f>_xlfn.XLOOKUP(Table1_1[[#This Row],[Doctor]],Dim_Doctor!B:B,Dim_Doctor!A:A,"Unknown")</f>
        <v>D04</v>
      </c>
      <c r="Z229" t="str">
        <f>_xlfn.XLOOKUP(H229,Dim_Diagnosis!B:B,Dim_Diagnosis!A:A)</f>
        <v>D003</v>
      </c>
      <c r="AA229" t="str">
        <f>_xlfn.XLOOKUP(K229,Dim_Ward!B:B,Dim_Ward!A:A)</f>
        <v>W004</v>
      </c>
      <c r="AB229" t="str">
        <f t="shared" si="38"/>
        <v>Q2</v>
      </c>
      <c r="AC229">
        <f t="shared" si="39"/>
        <v>2023</v>
      </c>
      <c r="AD229" t="str">
        <f t="shared" si="40"/>
        <v>Jun</v>
      </c>
      <c r="AE229" t="str">
        <f t="shared" si="41"/>
        <v>Sat</v>
      </c>
      <c r="AF229" t="str">
        <f>_xlfn.XLOOKUP(N229,Dim_Payment!B:B,Dim_Payment!A:A)</f>
        <v>PAY03</v>
      </c>
      <c r="AG229" t="str">
        <f>_xlfn.XLOOKUP(J229,Dim_Insurance!B:B,Dim_Insurance!A:A)</f>
        <v>INS07</v>
      </c>
    </row>
    <row r="230" spans="1:33">
      <c r="A230" t="s">
        <v>733</v>
      </c>
      <c r="B230" t="s">
        <v>67</v>
      </c>
      <c r="C230" t="s">
        <v>133</v>
      </c>
      <c r="D230" s="5">
        <v>21648</v>
      </c>
      <c r="E230" s="5">
        <v>45177</v>
      </c>
      <c r="F230" s="5">
        <v>45186</v>
      </c>
      <c r="G230" t="s">
        <v>94</v>
      </c>
      <c r="H230" t="s">
        <v>113</v>
      </c>
      <c r="I230" t="s">
        <v>53</v>
      </c>
      <c r="J230" t="s">
        <v>179</v>
      </c>
      <c r="K230" t="s">
        <v>110</v>
      </c>
      <c r="L230" s="6">
        <v>27151.84</v>
      </c>
      <c r="M230">
        <v>25769.64</v>
      </c>
      <c r="N230" t="s">
        <v>73</v>
      </c>
      <c r="O230">
        <v>9</v>
      </c>
      <c r="P230">
        <v>132</v>
      </c>
      <c r="Q230">
        <v>1</v>
      </c>
      <c r="R230">
        <v>112</v>
      </c>
      <c r="S230">
        <v>142.69999999999999</v>
      </c>
      <c r="T230" t="s">
        <v>4232</v>
      </c>
      <c r="U230" s="7">
        <f t="shared" si="42"/>
        <v>64</v>
      </c>
      <c r="V230" s="6">
        <f t="shared" si="37"/>
        <v>1382.2000000000007</v>
      </c>
      <c r="W230" t="str">
        <f t="shared" si="43"/>
        <v>Senior</v>
      </c>
      <c r="X230" t="str">
        <f>_xlfn.XLOOKUP(Table1_1[[#This Row],[Department]],Dim_Department!B:B,Dim_Department!A:A,"Unknown")</f>
        <v>DEP05</v>
      </c>
      <c r="Y230" t="str">
        <f>_xlfn.XLOOKUP(Table1_1[[#This Row],[Doctor]],Dim_Doctor!B:B,Dim_Doctor!A:A,"Unknown")</f>
        <v>D06</v>
      </c>
      <c r="Z230" t="str">
        <f>_xlfn.XLOOKUP(H230,Dim_Diagnosis!B:B,Dim_Diagnosis!A:A)</f>
        <v>D009</v>
      </c>
      <c r="AA230" t="str">
        <f>_xlfn.XLOOKUP(K230,Dim_Ward!B:B,Dim_Ward!A:A)</f>
        <v>W002</v>
      </c>
      <c r="AB230" t="str">
        <f t="shared" si="38"/>
        <v>Q3</v>
      </c>
      <c r="AC230">
        <f t="shared" si="39"/>
        <v>2023</v>
      </c>
      <c r="AD230" t="str">
        <f t="shared" si="40"/>
        <v>Sep</v>
      </c>
      <c r="AE230" t="str">
        <f t="shared" si="41"/>
        <v>Fri</v>
      </c>
      <c r="AF230" t="str">
        <f>_xlfn.XLOOKUP(N230,Dim_Payment!B:B,Dim_Payment!A:A)</f>
        <v>PAY02</v>
      </c>
      <c r="AG230" t="str">
        <f>_xlfn.XLOOKUP(J230,Dim_Insurance!B:B,Dim_Insurance!A:A)</f>
        <v>INS03</v>
      </c>
    </row>
    <row r="231" spans="1:33">
      <c r="A231" t="s">
        <v>736</v>
      </c>
      <c r="B231" t="s">
        <v>737</v>
      </c>
      <c r="C231" t="s">
        <v>133</v>
      </c>
      <c r="D231" s="5">
        <v>26194</v>
      </c>
      <c r="E231" s="5">
        <v>45079</v>
      </c>
      <c r="F231" s="5">
        <v>44965</v>
      </c>
      <c r="G231" t="s">
        <v>161</v>
      </c>
      <c r="H231" t="s">
        <v>134</v>
      </c>
      <c r="I231" t="s">
        <v>33</v>
      </c>
      <c r="J231" t="s">
        <v>46</v>
      </c>
      <c r="K231" t="s">
        <v>55</v>
      </c>
      <c r="L231" s="6">
        <v>213586.39</v>
      </c>
      <c r="M231">
        <v>170015.2</v>
      </c>
      <c r="N231" t="s">
        <v>192</v>
      </c>
      <c r="O231">
        <v>2</v>
      </c>
      <c r="P231">
        <v>13</v>
      </c>
      <c r="Q231">
        <v>3</v>
      </c>
      <c r="R231">
        <v>161</v>
      </c>
      <c r="S231">
        <v>195.3</v>
      </c>
      <c r="T231" t="s">
        <v>65</v>
      </c>
      <c r="U231" s="7">
        <f t="shared" si="42"/>
        <v>51</v>
      </c>
      <c r="V231" s="6">
        <f t="shared" si="37"/>
        <v>43571.19</v>
      </c>
      <c r="W231" t="str">
        <f t="shared" si="43"/>
        <v>Middle Age</v>
      </c>
      <c r="X231" t="str">
        <f>_xlfn.XLOOKUP(Table1_1[[#This Row],[Department]],Dim_Department!B:B,Dim_Department!A:A,"Unknown")</f>
        <v>DEP03</v>
      </c>
      <c r="Y231" t="str">
        <f>_xlfn.XLOOKUP(Table1_1[[#This Row],[Doctor]],Dim_Doctor!B:B,Dim_Doctor!A:A,"Unknown")</f>
        <v>D04</v>
      </c>
      <c r="Z231" t="str">
        <f>_xlfn.XLOOKUP(H231,Dim_Diagnosis!B:B,Dim_Diagnosis!A:A)</f>
        <v>D002</v>
      </c>
      <c r="AA231" t="str">
        <f>_xlfn.XLOOKUP(K231,Dim_Ward!B:B,Dim_Ward!A:A)</f>
        <v>W005</v>
      </c>
      <c r="AB231" t="str">
        <f t="shared" si="38"/>
        <v>Q2</v>
      </c>
      <c r="AC231">
        <f t="shared" si="39"/>
        <v>2023</v>
      </c>
      <c r="AD231" t="str">
        <f t="shared" si="40"/>
        <v>Jun</v>
      </c>
      <c r="AE231" t="str">
        <f t="shared" si="41"/>
        <v>Fri</v>
      </c>
      <c r="AF231" t="str">
        <f>_xlfn.XLOOKUP(N231,Dim_Payment!B:B,Dim_Payment!A:A)</f>
        <v>PAY06</v>
      </c>
      <c r="AG231" t="str">
        <f>_xlfn.XLOOKUP(J231,Dim_Insurance!B:B,Dim_Insurance!A:A)</f>
        <v>INS02</v>
      </c>
    </row>
    <row r="232" spans="1:33">
      <c r="A232" t="s">
        <v>739</v>
      </c>
      <c r="B232" t="s">
        <v>472</v>
      </c>
      <c r="C232" t="s">
        <v>133</v>
      </c>
      <c r="D232" s="5">
        <v>29964</v>
      </c>
      <c r="E232" s="5">
        <v>45466</v>
      </c>
      <c r="F232" s="5">
        <v>45542</v>
      </c>
      <c r="G232" t="s">
        <v>43</v>
      </c>
      <c r="H232" t="s">
        <v>118</v>
      </c>
      <c r="I232" t="s">
        <v>119</v>
      </c>
      <c r="J232" t="s">
        <v>71</v>
      </c>
      <c r="K232" t="s">
        <v>120</v>
      </c>
      <c r="L232" s="6">
        <v>81819.490000000005</v>
      </c>
      <c r="M232">
        <v>71767.070000000007</v>
      </c>
      <c r="N232" t="s">
        <v>35</v>
      </c>
      <c r="O232">
        <v>16</v>
      </c>
      <c r="P232">
        <v>37</v>
      </c>
      <c r="Q232">
        <v>5</v>
      </c>
      <c r="R232">
        <v>134</v>
      </c>
      <c r="S232">
        <v>223.8</v>
      </c>
      <c r="T232" t="s">
        <v>37</v>
      </c>
      <c r="U232" s="7">
        <f t="shared" si="42"/>
        <v>42</v>
      </c>
      <c r="V232" s="6">
        <f t="shared" si="37"/>
        <v>10052.419999999998</v>
      </c>
      <c r="W232" t="str">
        <f t="shared" si="43"/>
        <v>Middle Age</v>
      </c>
      <c r="X232" t="str">
        <f>_xlfn.XLOOKUP(Table1_1[[#This Row],[Department]],Dim_Department!B:B,Dim_Department!A:A,"Unknown")</f>
        <v>DEP08</v>
      </c>
      <c r="Y232" t="str">
        <f>_xlfn.XLOOKUP(Table1_1[[#This Row],[Doctor]],Dim_Doctor!B:B,Dim_Doctor!A:A,"Unknown")</f>
        <v>D02</v>
      </c>
      <c r="Z232" t="str">
        <f>_xlfn.XLOOKUP(H232,Dim_Diagnosis!B:B,Dim_Diagnosis!A:A)</f>
        <v>D001</v>
      </c>
      <c r="AA232" t="str">
        <f>_xlfn.XLOOKUP(K232,Dim_Ward!B:B,Dim_Ward!A:A)</f>
        <v>W001</v>
      </c>
      <c r="AB232" t="str">
        <f t="shared" si="38"/>
        <v>Q2</v>
      </c>
      <c r="AC232">
        <f t="shared" si="39"/>
        <v>2024</v>
      </c>
      <c r="AD232" t="str">
        <f t="shared" si="40"/>
        <v>Jun</v>
      </c>
      <c r="AE232" t="str">
        <f t="shared" si="41"/>
        <v>Sun</v>
      </c>
      <c r="AF232" t="str">
        <f>_xlfn.XLOOKUP(N232,Dim_Payment!B:B,Dim_Payment!A:A)</f>
        <v>PAY03</v>
      </c>
      <c r="AG232" t="str">
        <f>_xlfn.XLOOKUP(J232,Dim_Insurance!B:B,Dim_Insurance!A:A)</f>
        <v>INS04</v>
      </c>
    </row>
    <row r="233" spans="1:33">
      <c r="A233" t="s">
        <v>743</v>
      </c>
      <c r="B233" t="s">
        <v>744</v>
      </c>
      <c r="C233" t="s">
        <v>40</v>
      </c>
      <c r="D233" s="5">
        <v>20977</v>
      </c>
      <c r="E233" s="5">
        <v>45201</v>
      </c>
      <c r="F233" s="5">
        <v>44985</v>
      </c>
      <c r="G233" t="s">
        <v>77</v>
      </c>
      <c r="H233" t="s">
        <v>113</v>
      </c>
      <c r="I233" t="s">
        <v>79</v>
      </c>
      <c r="J233" t="s">
        <v>4232</v>
      </c>
      <c r="K233" t="s">
        <v>55</v>
      </c>
      <c r="L233" s="6">
        <v>129903.06</v>
      </c>
      <c r="M233">
        <v>96256.4</v>
      </c>
      <c r="N233" t="s">
        <v>192</v>
      </c>
      <c r="O233">
        <v>18</v>
      </c>
      <c r="P233">
        <v>183</v>
      </c>
      <c r="Q233">
        <v>4</v>
      </c>
      <c r="R233">
        <v>165</v>
      </c>
      <c r="S233">
        <v>74.2</v>
      </c>
      <c r="T233" t="s">
        <v>65</v>
      </c>
      <c r="U233" s="7">
        <f t="shared" si="42"/>
        <v>66</v>
      </c>
      <c r="V233" s="6">
        <f t="shared" si="37"/>
        <v>33646.660000000003</v>
      </c>
      <c r="W233" t="str">
        <f t="shared" si="43"/>
        <v>Senior</v>
      </c>
      <c r="X233" t="str">
        <f>_xlfn.XLOOKUP(Table1_1[[#This Row],[Department]],Dim_Department!B:B,Dim_Department!A:A,"Unknown")</f>
        <v>DEP02</v>
      </c>
      <c r="Y233" t="str">
        <f>_xlfn.XLOOKUP(Table1_1[[#This Row],[Doctor]],Dim_Doctor!B:B,Dim_Doctor!A:A,"Unknown")</f>
        <v>D07</v>
      </c>
      <c r="Z233" t="str">
        <f>_xlfn.XLOOKUP(H233,Dim_Diagnosis!B:B,Dim_Diagnosis!A:A)</f>
        <v>D009</v>
      </c>
      <c r="AA233" t="str">
        <f>_xlfn.XLOOKUP(K233,Dim_Ward!B:B,Dim_Ward!A:A)</f>
        <v>W005</v>
      </c>
      <c r="AB233" t="str">
        <f t="shared" si="38"/>
        <v>Q4</v>
      </c>
      <c r="AC233">
        <f t="shared" si="39"/>
        <v>2023</v>
      </c>
      <c r="AD233" t="str">
        <f t="shared" si="40"/>
        <v>Oct</v>
      </c>
      <c r="AE233" t="str">
        <f t="shared" si="41"/>
        <v>Mon</v>
      </c>
      <c r="AF233" t="str">
        <f>_xlfn.XLOOKUP(N233,Dim_Payment!B:B,Dim_Payment!A:A)</f>
        <v>PAY06</v>
      </c>
      <c r="AG233" t="str">
        <f>_xlfn.XLOOKUP(J233,Dim_Insurance!B:B,Dim_Insurance!A:A)</f>
        <v>INS08</v>
      </c>
    </row>
    <row r="234" spans="1:33">
      <c r="A234" t="s">
        <v>747</v>
      </c>
      <c r="B234" t="s">
        <v>283</v>
      </c>
      <c r="C234" t="s">
        <v>40</v>
      </c>
      <c r="D234" s="5">
        <v>22879</v>
      </c>
      <c r="E234" s="5">
        <v>45081</v>
      </c>
      <c r="F234" s="5">
        <v>45099</v>
      </c>
      <c r="G234" t="s">
        <v>109</v>
      </c>
      <c r="H234" t="s">
        <v>24</v>
      </c>
      <c r="I234" t="s">
        <v>96</v>
      </c>
      <c r="J234" t="s">
        <v>4232</v>
      </c>
      <c r="K234" t="s">
        <v>55</v>
      </c>
      <c r="L234" s="6">
        <v>102001.77</v>
      </c>
      <c r="M234">
        <v>90513.48</v>
      </c>
      <c r="N234" t="s">
        <v>4232</v>
      </c>
      <c r="O234">
        <v>18</v>
      </c>
      <c r="P234">
        <v>28</v>
      </c>
      <c r="Q234">
        <v>2</v>
      </c>
      <c r="R234">
        <v>165</v>
      </c>
      <c r="S234">
        <v>134</v>
      </c>
      <c r="T234" t="s">
        <v>37</v>
      </c>
      <c r="U234" s="7">
        <f t="shared" si="42"/>
        <v>60</v>
      </c>
      <c r="V234" s="6">
        <f t="shared" si="37"/>
        <v>11488.290000000008</v>
      </c>
      <c r="W234" t="str">
        <f t="shared" si="43"/>
        <v>Senior</v>
      </c>
      <c r="X234" t="str">
        <f>_xlfn.XLOOKUP(Table1_1[[#This Row],[Department]],Dim_Department!B:B,Dim_Department!A:A,"Unknown")</f>
        <v>DEP07</v>
      </c>
      <c r="Y234" t="str">
        <f>_xlfn.XLOOKUP(Table1_1[[#This Row],[Doctor]],Dim_Doctor!B:B,Dim_Doctor!A:A,"Unknown")</f>
        <v>D05</v>
      </c>
      <c r="Z234" t="str">
        <f>_xlfn.XLOOKUP(H234,Dim_Diagnosis!B:B,Dim_Diagnosis!A:A)</f>
        <v>D008</v>
      </c>
      <c r="AA234" t="str">
        <f>_xlfn.XLOOKUP(K234,Dim_Ward!B:B,Dim_Ward!A:A)</f>
        <v>W005</v>
      </c>
      <c r="AB234" t="str">
        <f t="shared" si="38"/>
        <v>Q2</v>
      </c>
      <c r="AC234">
        <f t="shared" si="39"/>
        <v>2023</v>
      </c>
      <c r="AD234" t="str">
        <f t="shared" si="40"/>
        <v>Jun</v>
      </c>
      <c r="AE234" t="str">
        <f t="shared" si="41"/>
        <v>Sun</v>
      </c>
      <c r="AF234" t="str">
        <f>_xlfn.XLOOKUP(N234,Dim_Payment!B:B,Dim_Payment!A:A)</f>
        <v>PAY05</v>
      </c>
      <c r="AG234" t="str">
        <f>_xlfn.XLOOKUP(J234,Dim_Insurance!B:B,Dim_Insurance!A:A)</f>
        <v>INS08</v>
      </c>
    </row>
    <row r="235" spans="1:33">
      <c r="A235" t="s">
        <v>748</v>
      </c>
      <c r="B235" t="s">
        <v>515</v>
      </c>
      <c r="C235" t="s">
        <v>133</v>
      </c>
      <c r="D235" s="5">
        <v>33853</v>
      </c>
      <c r="E235" s="5">
        <v>44965</v>
      </c>
      <c r="F235" s="5">
        <v>44982</v>
      </c>
      <c r="G235" t="s">
        <v>117</v>
      </c>
      <c r="H235" t="s">
        <v>32</v>
      </c>
      <c r="I235" t="s">
        <v>45</v>
      </c>
      <c r="J235" t="s">
        <v>34</v>
      </c>
      <c r="K235" t="s">
        <v>120</v>
      </c>
      <c r="L235" s="6">
        <v>68814.149999999994</v>
      </c>
      <c r="M235">
        <v>50292.37</v>
      </c>
      <c r="N235" t="s">
        <v>91</v>
      </c>
      <c r="O235">
        <v>17</v>
      </c>
      <c r="P235">
        <v>162</v>
      </c>
      <c r="Q235">
        <v>4</v>
      </c>
      <c r="R235">
        <v>162</v>
      </c>
      <c r="S235">
        <v>208.1</v>
      </c>
      <c r="T235" t="s">
        <v>37</v>
      </c>
      <c r="U235" s="7">
        <f t="shared" si="42"/>
        <v>30</v>
      </c>
      <c r="V235" s="6">
        <f t="shared" si="37"/>
        <v>18521.779999999992</v>
      </c>
      <c r="W235" t="str">
        <f t="shared" si="43"/>
        <v>Adult</v>
      </c>
      <c r="X235" t="str">
        <f>_xlfn.XLOOKUP(Table1_1[[#This Row],[Department]],Dim_Department!B:B,Dim_Department!A:A,"Unknown")</f>
        <v>DEP04</v>
      </c>
      <c r="Y235" t="str">
        <f>_xlfn.XLOOKUP(Table1_1[[#This Row],[Doctor]],Dim_Doctor!B:B,Dim_Doctor!A:A,"Unknown")</f>
        <v>D03</v>
      </c>
      <c r="Z235" t="str">
        <f>_xlfn.XLOOKUP(H235,Dim_Diagnosis!B:B,Dim_Diagnosis!A:A)</f>
        <v>D010</v>
      </c>
      <c r="AA235" t="str">
        <f>_xlfn.XLOOKUP(K235,Dim_Ward!B:B,Dim_Ward!A:A)</f>
        <v>W001</v>
      </c>
      <c r="AB235" t="str">
        <f t="shared" si="38"/>
        <v>Q1</v>
      </c>
      <c r="AC235">
        <f t="shared" si="39"/>
        <v>2023</v>
      </c>
      <c r="AD235" t="str">
        <f t="shared" si="40"/>
        <v>Feb</v>
      </c>
      <c r="AE235" t="str">
        <f t="shared" si="41"/>
        <v>Wed</v>
      </c>
      <c r="AF235" t="str">
        <f>_xlfn.XLOOKUP(N235,Dim_Payment!B:B,Dim_Payment!A:A)</f>
        <v>PAY01</v>
      </c>
      <c r="AG235" t="str">
        <f>_xlfn.XLOOKUP(J235,Dim_Insurance!B:B,Dim_Insurance!A:A)</f>
        <v>INS06</v>
      </c>
    </row>
    <row r="236" spans="1:33">
      <c r="A236" t="s">
        <v>749</v>
      </c>
      <c r="B236" t="s">
        <v>251</v>
      </c>
      <c r="C236" t="s">
        <v>133</v>
      </c>
      <c r="D236" s="5">
        <v>33306</v>
      </c>
      <c r="E236" s="5">
        <v>45410</v>
      </c>
      <c r="F236" s="5">
        <v>45423</v>
      </c>
      <c r="G236" t="s">
        <v>62</v>
      </c>
      <c r="H236" t="s">
        <v>86</v>
      </c>
      <c r="I236" t="s">
        <v>33</v>
      </c>
      <c r="J236" t="s">
        <v>80</v>
      </c>
      <c r="K236" t="s">
        <v>110</v>
      </c>
      <c r="L236" s="6">
        <v>199768.58</v>
      </c>
      <c r="M236">
        <v>167655.35999999999</v>
      </c>
      <c r="N236" t="s">
        <v>91</v>
      </c>
      <c r="O236">
        <v>13</v>
      </c>
      <c r="P236">
        <v>148</v>
      </c>
      <c r="Q236">
        <v>4</v>
      </c>
      <c r="R236">
        <v>144</v>
      </c>
      <c r="S236">
        <v>192.9</v>
      </c>
      <c r="T236" t="s">
        <v>37</v>
      </c>
      <c r="U236" s="7">
        <f t="shared" si="42"/>
        <v>33</v>
      </c>
      <c r="V236" s="6">
        <f t="shared" si="37"/>
        <v>32113.22</v>
      </c>
      <c r="W236" t="str">
        <f t="shared" si="43"/>
        <v>Adult</v>
      </c>
      <c r="X236" t="str">
        <f>_xlfn.XLOOKUP(Table1_1[[#This Row],[Department]],Dim_Department!B:B,Dim_Department!A:A,"Unknown")</f>
        <v>DEP09</v>
      </c>
      <c r="Y236" t="str">
        <f>_xlfn.XLOOKUP(Table1_1[[#This Row],[Doctor]],Dim_Doctor!B:B,Dim_Doctor!A:A,"Unknown")</f>
        <v>D04</v>
      </c>
      <c r="Z236" t="str">
        <f>_xlfn.XLOOKUP(H236,Dim_Diagnosis!B:B,Dim_Diagnosis!A:A)</f>
        <v>D005</v>
      </c>
      <c r="AA236" t="str">
        <f>_xlfn.XLOOKUP(K236,Dim_Ward!B:B,Dim_Ward!A:A)</f>
        <v>W002</v>
      </c>
      <c r="AB236" t="str">
        <f t="shared" si="38"/>
        <v>Q2</v>
      </c>
      <c r="AC236">
        <f t="shared" si="39"/>
        <v>2024</v>
      </c>
      <c r="AD236" t="str">
        <f t="shared" si="40"/>
        <v>Apr</v>
      </c>
      <c r="AE236" t="str">
        <f t="shared" si="41"/>
        <v>Sun</v>
      </c>
      <c r="AF236" t="str">
        <f>_xlfn.XLOOKUP(N236,Dim_Payment!B:B,Dim_Payment!A:A)</f>
        <v>PAY01</v>
      </c>
      <c r="AG236" t="str">
        <f>_xlfn.XLOOKUP(J236,Dim_Insurance!B:B,Dim_Insurance!A:A)</f>
        <v>INS01</v>
      </c>
    </row>
    <row r="237" spans="1:33">
      <c r="A237" t="s">
        <v>751</v>
      </c>
      <c r="B237" t="s">
        <v>752</v>
      </c>
      <c r="C237" t="s">
        <v>133</v>
      </c>
      <c r="D237" s="5">
        <v>25851</v>
      </c>
      <c r="E237" s="5">
        <v>45057</v>
      </c>
      <c r="F237" s="5">
        <v>45071</v>
      </c>
      <c r="G237" t="s">
        <v>152</v>
      </c>
      <c r="H237" t="s">
        <v>113</v>
      </c>
      <c r="I237" t="s">
        <v>33</v>
      </c>
      <c r="J237" t="s">
        <v>34</v>
      </c>
      <c r="K237" t="s">
        <v>55</v>
      </c>
      <c r="L237" s="6">
        <v>235932.63</v>
      </c>
      <c r="M237">
        <v>191082.15</v>
      </c>
      <c r="N237" t="s">
        <v>56</v>
      </c>
      <c r="O237">
        <v>14</v>
      </c>
      <c r="P237">
        <v>65</v>
      </c>
      <c r="Q237">
        <v>2</v>
      </c>
      <c r="R237">
        <v>163</v>
      </c>
      <c r="S237">
        <v>209.6</v>
      </c>
      <c r="T237" t="s">
        <v>37</v>
      </c>
      <c r="U237" s="7">
        <f t="shared" si="42"/>
        <v>52</v>
      </c>
      <c r="V237" s="6">
        <f t="shared" si="37"/>
        <v>44850.48000000001</v>
      </c>
      <c r="W237" t="str">
        <f t="shared" si="43"/>
        <v>Middle Age</v>
      </c>
      <c r="X237" t="str">
        <f>_xlfn.XLOOKUP(Table1_1[[#This Row],[Department]],Dim_Department!B:B,Dim_Department!A:A,"Unknown")</f>
        <v>DEP01</v>
      </c>
      <c r="Y237" t="str">
        <f>_xlfn.XLOOKUP(Table1_1[[#This Row],[Doctor]],Dim_Doctor!B:B,Dim_Doctor!A:A,"Unknown")</f>
        <v>D04</v>
      </c>
      <c r="Z237" t="str">
        <f>_xlfn.XLOOKUP(H237,Dim_Diagnosis!B:B,Dim_Diagnosis!A:A)</f>
        <v>D009</v>
      </c>
      <c r="AA237" t="str">
        <f>_xlfn.XLOOKUP(K237,Dim_Ward!B:B,Dim_Ward!A:A)</f>
        <v>W005</v>
      </c>
      <c r="AB237" t="str">
        <f t="shared" si="38"/>
        <v>Q2</v>
      </c>
      <c r="AC237">
        <f t="shared" si="39"/>
        <v>2023</v>
      </c>
      <c r="AD237" t="str">
        <f t="shared" si="40"/>
        <v>May</v>
      </c>
      <c r="AE237" t="str">
        <f t="shared" si="41"/>
        <v>Thu</v>
      </c>
      <c r="AF237" t="str">
        <f>_xlfn.XLOOKUP(N237,Dim_Payment!B:B,Dim_Payment!A:A)</f>
        <v>PAY04</v>
      </c>
      <c r="AG237" t="str">
        <f>_xlfn.XLOOKUP(J237,Dim_Insurance!B:B,Dim_Insurance!A:A)</f>
        <v>INS06</v>
      </c>
    </row>
    <row r="238" spans="1:33">
      <c r="A238" t="s">
        <v>755</v>
      </c>
      <c r="B238" t="s">
        <v>756</v>
      </c>
      <c r="C238" t="s">
        <v>40</v>
      </c>
      <c r="D238" s="5">
        <v>20521</v>
      </c>
      <c r="E238" s="5">
        <v>45489</v>
      </c>
      <c r="F238" s="5" t="s">
        <v>4232</v>
      </c>
      <c r="G238" t="s">
        <v>43</v>
      </c>
      <c r="H238" t="s">
        <v>153</v>
      </c>
      <c r="I238" t="s">
        <v>25</v>
      </c>
      <c r="J238" t="s">
        <v>34</v>
      </c>
      <c r="K238" t="s">
        <v>110</v>
      </c>
      <c r="L238" s="6">
        <v>134533.82</v>
      </c>
      <c r="M238">
        <v>112594.22</v>
      </c>
      <c r="N238" t="s">
        <v>56</v>
      </c>
      <c r="O238">
        <v>15</v>
      </c>
      <c r="P238">
        <v>86</v>
      </c>
      <c r="Q238">
        <v>4</v>
      </c>
      <c r="R238">
        <v>144</v>
      </c>
      <c r="S238">
        <v>160.19999999999999</v>
      </c>
      <c r="T238" t="s">
        <v>47</v>
      </c>
      <c r="U238" s="7">
        <f t="shared" si="42"/>
        <v>68</v>
      </c>
      <c r="V238" s="6">
        <f t="shared" si="37"/>
        <v>21939.600000000006</v>
      </c>
      <c r="W238" t="str">
        <f t="shared" si="43"/>
        <v>Senior</v>
      </c>
      <c r="X238" t="str">
        <f>_xlfn.XLOOKUP(Table1_1[[#This Row],[Department]],Dim_Department!B:B,Dim_Department!A:A,"Unknown")</f>
        <v>DEP08</v>
      </c>
      <c r="Y238" t="str">
        <f>_xlfn.XLOOKUP(Table1_1[[#This Row],[Doctor]],Dim_Doctor!B:B,Dim_Doctor!A:A,"Unknown")</f>
        <v>D01</v>
      </c>
      <c r="Z238" t="str">
        <f>_xlfn.XLOOKUP(H238,Dim_Diagnosis!B:B,Dim_Diagnosis!A:A)</f>
        <v>D003</v>
      </c>
      <c r="AA238" t="str">
        <f>_xlfn.XLOOKUP(K238,Dim_Ward!B:B,Dim_Ward!A:A)</f>
        <v>W002</v>
      </c>
      <c r="AB238" t="str">
        <f t="shared" si="38"/>
        <v>Q3</v>
      </c>
      <c r="AC238">
        <f t="shared" si="39"/>
        <v>2024</v>
      </c>
      <c r="AD238" t="str">
        <f t="shared" si="40"/>
        <v>Jul</v>
      </c>
      <c r="AE238" t="str">
        <f t="shared" si="41"/>
        <v>Tue</v>
      </c>
      <c r="AF238" t="str">
        <f>_xlfn.XLOOKUP(N238,Dim_Payment!B:B,Dim_Payment!A:A)</f>
        <v>PAY04</v>
      </c>
      <c r="AG238" t="str">
        <f>_xlfn.XLOOKUP(J238,Dim_Insurance!B:B,Dim_Insurance!A:A)</f>
        <v>INS06</v>
      </c>
    </row>
    <row r="239" spans="1:33">
      <c r="A239" t="s">
        <v>758</v>
      </c>
      <c r="B239" t="s">
        <v>553</v>
      </c>
      <c r="C239" t="s">
        <v>40</v>
      </c>
      <c r="D239" s="5">
        <v>27170</v>
      </c>
      <c r="E239" s="5">
        <v>45670</v>
      </c>
      <c r="F239" s="5">
        <v>45674</v>
      </c>
      <c r="G239" t="s">
        <v>94</v>
      </c>
      <c r="H239" t="s">
        <v>4231</v>
      </c>
      <c r="I239" t="s">
        <v>33</v>
      </c>
      <c r="J239" t="s">
        <v>34</v>
      </c>
      <c r="K239" t="s">
        <v>27</v>
      </c>
      <c r="L239" s="6">
        <v>4446.8599999999997</v>
      </c>
      <c r="M239">
        <v>4132.6400000000003</v>
      </c>
      <c r="N239" t="s">
        <v>56</v>
      </c>
      <c r="O239">
        <v>4</v>
      </c>
      <c r="P239">
        <v>239</v>
      </c>
      <c r="Q239">
        <v>5</v>
      </c>
      <c r="R239">
        <v>128</v>
      </c>
      <c r="S239">
        <v>87.1</v>
      </c>
      <c r="T239" t="s">
        <v>47</v>
      </c>
      <c r="U239" s="7">
        <f t="shared" si="42"/>
        <v>50</v>
      </c>
      <c r="V239" s="6">
        <f t="shared" si="37"/>
        <v>314.21999999999935</v>
      </c>
      <c r="W239" t="str">
        <f t="shared" si="43"/>
        <v>Middle Age</v>
      </c>
      <c r="X239" t="str">
        <f>_xlfn.XLOOKUP(Table1_1[[#This Row],[Department]],Dim_Department!B:B,Dim_Department!A:A,"Unknown")</f>
        <v>DEP05</v>
      </c>
      <c r="Y239" t="str">
        <f>_xlfn.XLOOKUP(Table1_1[[#This Row],[Doctor]],Dim_Doctor!B:B,Dim_Doctor!A:A,"Unknown")</f>
        <v>D04</v>
      </c>
      <c r="Z239" t="str">
        <f>_xlfn.XLOOKUP(H239,Dim_Diagnosis!B:B,Dim_Diagnosis!A:A)</f>
        <v>D012</v>
      </c>
      <c r="AA239" t="str">
        <f>_xlfn.XLOOKUP(K239,Dim_Ward!B:B,Dim_Ward!A:A)</f>
        <v>W003</v>
      </c>
      <c r="AB239" t="str">
        <f t="shared" si="38"/>
        <v>Q1</v>
      </c>
      <c r="AC239">
        <f t="shared" si="39"/>
        <v>2025</v>
      </c>
      <c r="AD239" t="str">
        <f t="shared" si="40"/>
        <v>Jan</v>
      </c>
      <c r="AE239" t="str">
        <f t="shared" si="41"/>
        <v>Mon</v>
      </c>
      <c r="AF239" t="str">
        <f>_xlfn.XLOOKUP(N239,Dim_Payment!B:B,Dim_Payment!A:A)</f>
        <v>PAY04</v>
      </c>
      <c r="AG239" t="str">
        <f>_xlfn.XLOOKUP(J239,Dim_Insurance!B:B,Dim_Insurance!A:A)</f>
        <v>INS06</v>
      </c>
    </row>
    <row r="240" spans="1:33">
      <c r="A240" t="s">
        <v>759</v>
      </c>
      <c r="B240" t="s">
        <v>760</v>
      </c>
      <c r="C240" t="s">
        <v>40</v>
      </c>
      <c r="D240" s="5">
        <v>39987</v>
      </c>
      <c r="E240" s="5">
        <v>45792</v>
      </c>
      <c r="F240" s="5">
        <v>45796</v>
      </c>
      <c r="G240" t="s">
        <v>161</v>
      </c>
      <c r="H240" t="s">
        <v>44</v>
      </c>
      <c r="I240" t="s">
        <v>33</v>
      </c>
      <c r="J240" t="s">
        <v>46</v>
      </c>
      <c r="K240" t="s">
        <v>55</v>
      </c>
      <c r="L240" s="6">
        <v>106665.46</v>
      </c>
      <c r="M240">
        <v>85590.94</v>
      </c>
      <c r="N240" t="s">
        <v>192</v>
      </c>
      <c r="O240">
        <v>4</v>
      </c>
      <c r="P240">
        <v>193</v>
      </c>
      <c r="Q240">
        <v>5</v>
      </c>
      <c r="R240">
        <v>148</v>
      </c>
      <c r="S240">
        <v>202.1</v>
      </c>
      <c r="T240" t="s">
        <v>37</v>
      </c>
      <c r="U240" s="7">
        <f t="shared" si="42"/>
        <v>15</v>
      </c>
      <c r="V240" s="6">
        <f t="shared" si="37"/>
        <v>21074.520000000004</v>
      </c>
      <c r="W240" t="str">
        <f t="shared" si="43"/>
        <v>Child</v>
      </c>
      <c r="X240" t="str">
        <f>_xlfn.XLOOKUP(Table1_1[[#This Row],[Department]],Dim_Department!B:B,Dim_Department!A:A,"Unknown")</f>
        <v>DEP03</v>
      </c>
      <c r="Y240" t="str">
        <f>_xlfn.XLOOKUP(Table1_1[[#This Row],[Doctor]],Dim_Doctor!B:B,Dim_Doctor!A:A,"Unknown")</f>
        <v>D04</v>
      </c>
      <c r="Z240" t="str">
        <f>_xlfn.XLOOKUP(H240,Dim_Diagnosis!B:B,Dim_Diagnosis!A:A)</f>
        <v>D012</v>
      </c>
      <c r="AA240" t="str">
        <f>_xlfn.XLOOKUP(K240,Dim_Ward!B:B,Dim_Ward!A:A)</f>
        <v>W005</v>
      </c>
      <c r="AB240" t="str">
        <f t="shared" si="38"/>
        <v>Q2</v>
      </c>
      <c r="AC240">
        <f t="shared" si="39"/>
        <v>2025</v>
      </c>
      <c r="AD240" t="str">
        <f t="shared" si="40"/>
        <v>May</v>
      </c>
      <c r="AE240" t="str">
        <f t="shared" si="41"/>
        <v>Thu</v>
      </c>
      <c r="AF240" t="str">
        <f>_xlfn.XLOOKUP(N240,Dim_Payment!B:B,Dim_Payment!A:A)</f>
        <v>PAY06</v>
      </c>
      <c r="AG240" t="str">
        <f>_xlfn.XLOOKUP(J240,Dim_Insurance!B:B,Dim_Insurance!A:A)</f>
        <v>INS02</v>
      </c>
    </row>
    <row r="241" spans="1:33">
      <c r="A241" t="s">
        <v>761</v>
      </c>
      <c r="B241" t="s">
        <v>762</v>
      </c>
      <c r="C241" t="s">
        <v>40</v>
      </c>
      <c r="D241" s="5">
        <v>34176</v>
      </c>
      <c r="E241" s="5">
        <v>45581</v>
      </c>
      <c r="F241" s="5">
        <v>45596</v>
      </c>
      <c r="G241" t="s">
        <v>161</v>
      </c>
      <c r="H241" t="s">
        <v>124</v>
      </c>
      <c r="I241" t="s">
        <v>33</v>
      </c>
      <c r="J241" t="s">
        <v>97</v>
      </c>
      <c r="K241" t="s">
        <v>27</v>
      </c>
      <c r="L241" s="6">
        <v>172648.05</v>
      </c>
      <c r="M241">
        <v>162264.75</v>
      </c>
      <c r="N241" t="s">
        <v>192</v>
      </c>
      <c r="O241">
        <v>15</v>
      </c>
      <c r="P241">
        <v>55</v>
      </c>
      <c r="Q241">
        <v>2</v>
      </c>
      <c r="R241">
        <v>143</v>
      </c>
      <c r="S241">
        <v>139.80000000000001</v>
      </c>
      <c r="T241" t="s">
        <v>37</v>
      </c>
      <c r="U241" s="7">
        <f t="shared" si="42"/>
        <v>31</v>
      </c>
      <c r="V241" s="6">
        <f t="shared" si="37"/>
        <v>10383.299999999988</v>
      </c>
      <c r="W241" t="str">
        <f t="shared" si="43"/>
        <v>Adult</v>
      </c>
      <c r="X241" t="str">
        <f>_xlfn.XLOOKUP(Table1_1[[#This Row],[Department]],Dim_Department!B:B,Dim_Department!A:A,"Unknown")</f>
        <v>DEP03</v>
      </c>
      <c r="Y241" t="str">
        <f>_xlfn.XLOOKUP(Table1_1[[#This Row],[Doctor]],Dim_Doctor!B:B,Dim_Doctor!A:A,"Unknown")</f>
        <v>D04</v>
      </c>
      <c r="Z241" t="str">
        <f>_xlfn.XLOOKUP(H241,Dim_Diagnosis!B:B,Dim_Diagnosis!A:A)</f>
        <v>D007</v>
      </c>
      <c r="AA241" t="str">
        <f>_xlfn.XLOOKUP(K241,Dim_Ward!B:B,Dim_Ward!A:A)</f>
        <v>W003</v>
      </c>
      <c r="AB241" t="str">
        <f t="shared" si="38"/>
        <v>Q4</v>
      </c>
      <c r="AC241">
        <f t="shared" si="39"/>
        <v>2024</v>
      </c>
      <c r="AD241" t="str">
        <f t="shared" si="40"/>
        <v>Oct</v>
      </c>
      <c r="AE241" t="str">
        <f t="shared" si="41"/>
        <v>Wed</v>
      </c>
      <c r="AF241" t="str">
        <f>_xlfn.XLOOKUP(N241,Dim_Payment!B:B,Dim_Payment!A:A)</f>
        <v>PAY06</v>
      </c>
      <c r="AG241" t="str">
        <f>_xlfn.XLOOKUP(J241,Dim_Insurance!B:B,Dim_Insurance!A:A)</f>
        <v>INS07</v>
      </c>
    </row>
    <row r="242" spans="1:33">
      <c r="A242" t="s">
        <v>764</v>
      </c>
      <c r="B242" t="s">
        <v>765</v>
      </c>
      <c r="C242" t="s">
        <v>133</v>
      </c>
      <c r="D242" s="5">
        <v>28407</v>
      </c>
      <c r="E242" s="5">
        <v>45232</v>
      </c>
      <c r="F242" s="5">
        <v>45235</v>
      </c>
      <c r="G242" t="s">
        <v>62</v>
      </c>
      <c r="H242" t="s">
        <v>118</v>
      </c>
      <c r="I242" t="s">
        <v>33</v>
      </c>
      <c r="J242" t="s">
        <v>179</v>
      </c>
      <c r="K242" t="s">
        <v>161</v>
      </c>
      <c r="L242" s="6">
        <v>180349.4</v>
      </c>
      <c r="M242">
        <v>159682.69</v>
      </c>
      <c r="N242" t="s">
        <v>91</v>
      </c>
      <c r="O242">
        <v>3</v>
      </c>
      <c r="P242">
        <v>121</v>
      </c>
      <c r="Q242">
        <v>4</v>
      </c>
      <c r="R242">
        <v>105</v>
      </c>
      <c r="S242">
        <v>112.7</v>
      </c>
      <c r="T242" t="s">
        <v>47</v>
      </c>
      <c r="U242" s="7">
        <f t="shared" si="42"/>
        <v>46</v>
      </c>
      <c r="V242" s="6">
        <f t="shared" si="37"/>
        <v>20666.709999999992</v>
      </c>
      <c r="W242" t="str">
        <f t="shared" si="43"/>
        <v>Middle Age</v>
      </c>
      <c r="X242" t="str">
        <f>_xlfn.XLOOKUP(Table1_1[[#This Row],[Department]],Dim_Department!B:B,Dim_Department!A:A,"Unknown")</f>
        <v>DEP09</v>
      </c>
      <c r="Y242" t="str">
        <f>_xlfn.XLOOKUP(Table1_1[[#This Row],[Doctor]],Dim_Doctor!B:B,Dim_Doctor!A:A,"Unknown")</f>
        <v>D04</v>
      </c>
      <c r="Z242" t="str">
        <f>_xlfn.XLOOKUP(H242,Dim_Diagnosis!B:B,Dim_Diagnosis!A:A)</f>
        <v>D001</v>
      </c>
      <c r="AA242" t="str">
        <f>_xlfn.XLOOKUP(K242,Dim_Ward!B:B,Dim_Ward!A:A)</f>
        <v>W004</v>
      </c>
      <c r="AB242" t="str">
        <f t="shared" si="38"/>
        <v>Q4</v>
      </c>
      <c r="AC242">
        <f t="shared" si="39"/>
        <v>2023</v>
      </c>
      <c r="AD242" t="str">
        <f t="shared" si="40"/>
        <v>Nov</v>
      </c>
      <c r="AE242" t="str">
        <f t="shared" si="41"/>
        <v>Thu</v>
      </c>
      <c r="AF242" t="str">
        <f>_xlfn.XLOOKUP(N242,Dim_Payment!B:B,Dim_Payment!A:A)</f>
        <v>PAY01</v>
      </c>
      <c r="AG242" t="str">
        <f>_xlfn.XLOOKUP(J242,Dim_Insurance!B:B,Dim_Insurance!A:A)</f>
        <v>INS03</v>
      </c>
    </row>
    <row r="243" spans="1:33">
      <c r="A243" t="s">
        <v>767</v>
      </c>
      <c r="B243" t="s">
        <v>768</v>
      </c>
      <c r="C243" t="s">
        <v>40</v>
      </c>
      <c r="D243" s="5">
        <v>18757</v>
      </c>
      <c r="E243" s="5">
        <v>45409</v>
      </c>
      <c r="F243" s="5">
        <v>45631</v>
      </c>
      <c r="G243" t="s">
        <v>105</v>
      </c>
      <c r="H243" t="s">
        <v>118</v>
      </c>
      <c r="I243" t="s">
        <v>53</v>
      </c>
      <c r="J243" t="s">
        <v>26</v>
      </c>
      <c r="K243" t="s">
        <v>161</v>
      </c>
      <c r="L243" s="6">
        <v>5054.26</v>
      </c>
      <c r="M243">
        <v>4859.33</v>
      </c>
      <c r="N243" t="s">
        <v>192</v>
      </c>
      <c r="O243">
        <v>15</v>
      </c>
      <c r="P243">
        <v>182</v>
      </c>
      <c r="Q243">
        <v>4</v>
      </c>
      <c r="R243">
        <v>177</v>
      </c>
      <c r="S243">
        <v>110.3</v>
      </c>
      <c r="T243" t="s">
        <v>37</v>
      </c>
      <c r="U243" s="7">
        <f t="shared" si="42"/>
        <v>72</v>
      </c>
      <c r="V243" s="6">
        <f t="shared" si="37"/>
        <v>194.93000000000029</v>
      </c>
      <c r="W243" t="str">
        <f t="shared" si="43"/>
        <v>Senior</v>
      </c>
      <c r="X243" t="str">
        <f>_xlfn.XLOOKUP(Table1_1[[#This Row],[Department]],Dim_Department!B:B,Dim_Department!A:A,"Unknown")</f>
        <v>DEP10</v>
      </c>
      <c r="Y243" t="str">
        <f>_xlfn.XLOOKUP(Table1_1[[#This Row],[Doctor]],Dim_Doctor!B:B,Dim_Doctor!A:A,"Unknown")</f>
        <v>D06</v>
      </c>
      <c r="Z243" t="str">
        <f>_xlfn.XLOOKUP(H243,Dim_Diagnosis!B:B,Dim_Diagnosis!A:A)</f>
        <v>D001</v>
      </c>
      <c r="AA243" t="str">
        <f>_xlfn.XLOOKUP(K243,Dim_Ward!B:B,Dim_Ward!A:A)</f>
        <v>W004</v>
      </c>
      <c r="AB243" t="str">
        <f t="shared" si="38"/>
        <v>Q2</v>
      </c>
      <c r="AC243">
        <f t="shared" si="39"/>
        <v>2024</v>
      </c>
      <c r="AD243" t="str">
        <f t="shared" si="40"/>
        <v>Apr</v>
      </c>
      <c r="AE243" t="str">
        <f t="shared" si="41"/>
        <v>Sat</v>
      </c>
      <c r="AF243" t="str">
        <f>_xlfn.XLOOKUP(N243,Dim_Payment!B:B,Dim_Payment!A:A)</f>
        <v>PAY06</v>
      </c>
      <c r="AG243" t="str">
        <f>_xlfn.XLOOKUP(J243,Dim_Insurance!B:B,Dim_Insurance!A:A)</f>
        <v>INS05</v>
      </c>
    </row>
    <row r="244" spans="1:33">
      <c r="A244" t="s">
        <v>770</v>
      </c>
      <c r="B244" t="s">
        <v>771</v>
      </c>
      <c r="C244" t="s">
        <v>40</v>
      </c>
      <c r="D244" s="5">
        <v>30237</v>
      </c>
      <c r="E244" s="5">
        <v>45546</v>
      </c>
      <c r="F244" s="5">
        <v>45559</v>
      </c>
      <c r="G244" t="s">
        <v>62</v>
      </c>
      <c r="H244" t="s">
        <v>95</v>
      </c>
      <c r="I244" t="s">
        <v>25</v>
      </c>
      <c r="J244" t="s">
        <v>4232</v>
      </c>
      <c r="K244" t="s">
        <v>110</v>
      </c>
      <c r="L244" s="6">
        <v>46894.63</v>
      </c>
      <c r="M244">
        <v>39913.15</v>
      </c>
      <c r="N244" t="s">
        <v>192</v>
      </c>
      <c r="O244">
        <v>13</v>
      </c>
      <c r="P244">
        <v>91</v>
      </c>
      <c r="Q244">
        <v>4</v>
      </c>
      <c r="R244">
        <v>106</v>
      </c>
      <c r="S244">
        <v>87</v>
      </c>
      <c r="T244" t="s">
        <v>4232</v>
      </c>
      <c r="U244" s="7">
        <f t="shared" si="42"/>
        <v>41</v>
      </c>
      <c r="V244" s="6">
        <f t="shared" si="37"/>
        <v>6981.4799999999959</v>
      </c>
      <c r="W244" t="str">
        <f t="shared" si="43"/>
        <v>Middle Age</v>
      </c>
      <c r="X244" t="str">
        <f>_xlfn.XLOOKUP(Table1_1[[#This Row],[Department]],Dim_Department!B:B,Dim_Department!A:A,"Unknown")</f>
        <v>DEP09</v>
      </c>
      <c r="Y244" t="str">
        <f>_xlfn.XLOOKUP(Table1_1[[#This Row],[Doctor]],Dim_Doctor!B:B,Dim_Doctor!A:A,"Unknown")</f>
        <v>D01</v>
      </c>
      <c r="Z244" t="str">
        <f>_xlfn.XLOOKUP(H244,Dim_Diagnosis!B:B,Dim_Diagnosis!A:A)</f>
        <v>D006</v>
      </c>
      <c r="AA244" t="str">
        <f>_xlfn.XLOOKUP(K244,Dim_Ward!B:B,Dim_Ward!A:A)</f>
        <v>W002</v>
      </c>
      <c r="AB244" t="str">
        <f t="shared" si="38"/>
        <v>Q3</v>
      </c>
      <c r="AC244">
        <f t="shared" si="39"/>
        <v>2024</v>
      </c>
      <c r="AD244" t="str">
        <f t="shared" si="40"/>
        <v>Sep</v>
      </c>
      <c r="AE244" t="str">
        <f t="shared" si="41"/>
        <v>Wed</v>
      </c>
      <c r="AF244" t="str">
        <f>_xlfn.XLOOKUP(N244,Dim_Payment!B:B,Dim_Payment!A:A)</f>
        <v>PAY06</v>
      </c>
      <c r="AG244" t="str">
        <f>_xlfn.XLOOKUP(J244,Dim_Insurance!B:B,Dim_Insurance!A:A)</f>
        <v>INS08</v>
      </c>
    </row>
    <row r="245" spans="1:33">
      <c r="A245" t="s">
        <v>772</v>
      </c>
      <c r="B245" t="s">
        <v>277</v>
      </c>
      <c r="C245" t="s">
        <v>133</v>
      </c>
      <c r="D245" s="5">
        <v>30481</v>
      </c>
      <c r="E245" s="5">
        <v>45264</v>
      </c>
      <c r="F245" s="5">
        <v>45275</v>
      </c>
      <c r="G245" t="s">
        <v>77</v>
      </c>
      <c r="H245" t="s">
        <v>78</v>
      </c>
      <c r="I245" t="s">
        <v>53</v>
      </c>
      <c r="J245" t="s">
        <v>4232</v>
      </c>
      <c r="K245" t="s">
        <v>55</v>
      </c>
      <c r="L245" s="6">
        <v>213625.83</v>
      </c>
      <c r="M245">
        <v>161788.73000000001</v>
      </c>
      <c r="N245" t="s">
        <v>192</v>
      </c>
      <c r="O245">
        <v>11</v>
      </c>
      <c r="P245">
        <v>117</v>
      </c>
      <c r="Q245">
        <v>1</v>
      </c>
      <c r="R245">
        <v>114</v>
      </c>
      <c r="S245">
        <v>98.2</v>
      </c>
      <c r="T245" t="s">
        <v>47</v>
      </c>
      <c r="U245" s="7">
        <f t="shared" si="42"/>
        <v>40</v>
      </c>
      <c r="V245" s="6">
        <f t="shared" si="37"/>
        <v>51837.099999999977</v>
      </c>
      <c r="W245" t="str">
        <f t="shared" si="43"/>
        <v>Middle Age</v>
      </c>
      <c r="X245" t="str">
        <f>_xlfn.XLOOKUP(Table1_1[[#This Row],[Department]],Dim_Department!B:B,Dim_Department!A:A,"Unknown")</f>
        <v>DEP02</v>
      </c>
      <c r="Y245" t="str">
        <f>_xlfn.XLOOKUP(Table1_1[[#This Row],[Doctor]],Dim_Doctor!B:B,Dim_Doctor!A:A,"Unknown")</f>
        <v>D06</v>
      </c>
      <c r="Z245" t="str">
        <f>_xlfn.XLOOKUP(H245,Dim_Diagnosis!B:B,Dim_Diagnosis!A:A)</f>
        <v>D013</v>
      </c>
      <c r="AA245" t="str">
        <f>_xlfn.XLOOKUP(K245,Dim_Ward!B:B,Dim_Ward!A:A)</f>
        <v>W005</v>
      </c>
      <c r="AB245" t="str">
        <f t="shared" si="38"/>
        <v>Q4</v>
      </c>
      <c r="AC245">
        <f t="shared" si="39"/>
        <v>2023</v>
      </c>
      <c r="AD245" t="str">
        <f t="shared" si="40"/>
        <v>Dec</v>
      </c>
      <c r="AE245" t="str">
        <f t="shared" si="41"/>
        <v>Mon</v>
      </c>
      <c r="AF245" t="str">
        <f>_xlfn.XLOOKUP(N245,Dim_Payment!B:B,Dim_Payment!A:A)</f>
        <v>PAY06</v>
      </c>
      <c r="AG245" t="str">
        <f>_xlfn.XLOOKUP(J245,Dim_Insurance!B:B,Dim_Insurance!A:A)</f>
        <v>INS08</v>
      </c>
    </row>
    <row r="246" spans="1:33">
      <c r="A246" t="s">
        <v>773</v>
      </c>
      <c r="B246" t="s">
        <v>611</v>
      </c>
      <c r="C246" t="s">
        <v>40</v>
      </c>
      <c r="D246" s="5">
        <v>38349</v>
      </c>
      <c r="E246" s="5">
        <v>45230</v>
      </c>
      <c r="F246" s="5">
        <v>45027</v>
      </c>
      <c r="G246" t="s">
        <v>94</v>
      </c>
      <c r="H246" t="s">
        <v>24</v>
      </c>
      <c r="I246" t="s">
        <v>96</v>
      </c>
      <c r="J246" t="s">
        <v>97</v>
      </c>
      <c r="K246" t="s">
        <v>55</v>
      </c>
      <c r="L246" s="6">
        <v>209151.03</v>
      </c>
      <c r="M246">
        <v>151577.63</v>
      </c>
      <c r="N246" t="s">
        <v>192</v>
      </c>
      <c r="O246">
        <v>4</v>
      </c>
      <c r="P246">
        <v>74</v>
      </c>
      <c r="Q246">
        <v>4</v>
      </c>
      <c r="R246">
        <v>164</v>
      </c>
      <c r="S246">
        <v>259.60000000000002</v>
      </c>
      <c r="T246" t="s">
        <v>37</v>
      </c>
      <c r="U246" s="7">
        <f t="shared" si="42"/>
        <v>18</v>
      </c>
      <c r="V246" s="6">
        <f t="shared" si="37"/>
        <v>57573.399999999994</v>
      </c>
      <c r="W246" t="str">
        <f t="shared" si="43"/>
        <v>Adult</v>
      </c>
      <c r="X246" t="str">
        <f>_xlfn.XLOOKUP(Table1_1[[#This Row],[Department]],Dim_Department!B:B,Dim_Department!A:A,"Unknown")</f>
        <v>DEP05</v>
      </c>
      <c r="Y246" t="str">
        <f>_xlfn.XLOOKUP(Table1_1[[#This Row],[Doctor]],Dim_Doctor!B:B,Dim_Doctor!A:A,"Unknown")</f>
        <v>D05</v>
      </c>
      <c r="Z246" t="str">
        <f>_xlfn.XLOOKUP(H246,Dim_Diagnosis!B:B,Dim_Diagnosis!A:A)</f>
        <v>D008</v>
      </c>
      <c r="AA246" t="str">
        <f>_xlfn.XLOOKUP(K246,Dim_Ward!B:B,Dim_Ward!A:A)</f>
        <v>W005</v>
      </c>
      <c r="AB246" t="str">
        <f t="shared" si="38"/>
        <v>Q4</v>
      </c>
      <c r="AC246">
        <f t="shared" si="39"/>
        <v>2023</v>
      </c>
      <c r="AD246" t="str">
        <f t="shared" si="40"/>
        <v>Oct</v>
      </c>
      <c r="AE246" t="str">
        <f t="shared" si="41"/>
        <v>Tue</v>
      </c>
      <c r="AF246" t="str">
        <f>_xlfn.XLOOKUP(N246,Dim_Payment!B:B,Dim_Payment!A:A)</f>
        <v>PAY06</v>
      </c>
      <c r="AG246" t="str">
        <f>_xlfn.XLOOKUP(J246,Dim_Insurance!B:B,Dim_Insurance!A:A)</f>
        <v>INS07</v>
      </c>
    </row>
    <row r="247" spans="1:33">
      <c r="A247" t="s">
        <v>775</v>
      </c>
      <c r="B247" t="s">
        <v>579</v>
      </c>
      <c r="C247" t="s">
        <v>40</v>
      </c>
      <c r="D247" s="5">
        <v>21553</v>
      </c>
      <c r="E247" s="5">
        <v>45869</v>
      </c>
      <c r="F247" s="5">
        <v>45885</v>
      </c>
      <c r="G247" t="s">
        <v>109</v>
      </c>
      <c r="H247" t="s">
        <v>118</v>
      </c>
      <c r="I247" t="s">
        <v>25</v>
      </c>
      <c r="J247" t="s">
        <v>46</v>
      </c>
      <c r="K247" t="s">
        <v>27</v>
      </c>
      <c r="L247" s="6">
        <v>242518.2</v>
      </c>
      <c r="M247">
        <v>182786.7</v>
      </c>
      <c r="N247" t="s">
        <v>192</v>
      </c>
      <c r="O247">
        <v>16</v>
      </c>
      <c r="P247">
        <v>120</v>
      </c>
      <c r="Q247">
        <v>5</v>
      </c>
      <c r="R247">
        <v>183</v>
      </c>
      <c r="S247">
        <v>260</v>
      </c>
      <c r="T247" t="s">
        <v>37</v>
      </c>
      <c r="U247" s="7">
        <f t="shared" si="42"/>
        <v>66</v>
      </c>
      <c r="V247" s="6">
        <f t="shared" si="37"/>
        <v>59731.5</v>
      </c>
      <c r="W247" t="str">
        <f t="shared" si="43"/>
        <v>Senior</v>
      </c>
      <c r="X247" t="str">
        <f>_xlfn.XLOOKUP(Table1_1[[#This Row],[Department]],Dim_Department!B:B,Dim_Department!A:A,"Unknown")</f>
        <v>DEP07</v>
      </c>
      <c r="Y247" t="str">
        <f>_xlfn.XLOOKUP(Table1_1[[#This Row],[Doctor]],Dim_Doctor!B:B,Dim_Doctor!A:A,"Unknown")</f>
        <v>D01</v>
      </c>
      <c r="Z247" t="str">
        <f>_xlfn.XLOOKUP(H247,Dim_Diagnosis!B:B,Dim_Diagnosis!A:A)</f>
        <v>D001</v>
      </c>
      <c r="AA247" t="str">
        <f>_xlfn.XLOOKUP(K247,Dim_Ward!B:B,Dim_Ward!A:A)</f>
        <v>W003</v>
      </c>
      <c r="AB247" t="str">
        <f t="shared" si="38"/>
        <v>Q3</v>
      </c>
      <c r="AC247">
        <f t="shared" si="39"/>
        <v>2025</v>
      </c>
      <c r="AD247" t="str">
        <f t="shared" si="40"/>
        <v>Jul</v>
      </c>
      <c r="AE247" t="str">
        <f t="shared" si="41"/>
        <v>Thu</v>
      </c>
      <c r="AF247" t="str">
        <f>_xlfn.XLOOKUP(N247,Dim_Payment!B:B,Dim_Payment!A:A)</f>
        <v>PAY06</v>
      </c>
      <c r="AG247" t="str">
        <f>_xlfn.XLOOKUP(J247,Dim_Insurance!B:B,Dim_Insurance!A:A)</f>
        <v>INS02</v>
      </c>
    </row>
    <row r="248" spans="1:33">
      <c r="A248" t="s">
        <v>777</v>
      </c>
      <c r="B248" t="s">
        <v>527</v>
      </c>
      <c r="C248" t="s">
        <v>133</v>
      </c>
      <c r="D248" s="5">
        <v>20117</v>
      </c>
      <c r="E248" s="5">
        <v>45353</v>
      </c>
      <c r="F248" s="5">
        <v>45359</v>
      </c>
      <c r="G248" t="s">
        <v>43</v>
      </c>
      <c r="H248" t="s">
        <v>44</v>
      </c>
      <c r="I248" t="s">
        <v>53</v>
      </c>
      <c r="J248" t="s">
        <v>26</v>
      </c>
      <c r="K248" t="s">
        <v>120</v>
      </c>
      <c r="L248" s="6">
        <v>76390.3</v>
      </c>
      <c r="M248">
        <v>66820.77</v>
      </c>
      <c r="N248" t="s">
        <v>73</v>
      </c>
      <c r="O248">
        <v>6</v>
      </c>
      <c r="P248">
        <v>240</v>
      </c>
      <c r="Q248">
        <v>5</v>
      </c>
      <c r="R248">
        <v>177</v>
      </c>
      <c r="S248">
        <v>184.7</v>
      </c>
      <c r="T248" t="s">
        <v>65</v>
      </c>
      <c r="U248" s="7">
        <f t="shared" si="42"/>
        <v>69</v>
      </c>
      <c r="V248" s="6">
        <f t="shared" si="37"/>
        <v>9569.5299999999988</v>
      </c>
      <c r="W248" t="str">
        <f t="shared" si="43"/>
        <v>Senior</v>
      </c>
      <c r="X248" t="str">
        <f>_xlfn.XLOOKUP(Table1_1[[#This Row],[Department]],Dim_Department!B:B,Dim_Department!A:A,"Unknown")</f>
        <v>DEP08</v>
      </c>
      <c r="Y248" t="str">
        <f>_xlfn.XLOOKUP(Table1_1[[#This Row],[Doctor]],Dim_Doctor!B:B,Dim_Doctor!A:A,"Unknown")</f>
        <v>D06</v>
      </c>
      <c r="Z248" t="str">
        <f>_xlfn.XLOOKUP(H248,Dim_Diagnosis!B:B,Dim_Diagnosis!A:A)</f>
        <v>D012</v>
      </c>
      <c r="AA248" t="str">
        <f>_xlfn.XLOOKUP(K248,Dim_Ward!B:B,Dim_Ward!A:A)</f>
        <v>W001</v>
      </c>
      <c r="AB248" t="str">
        <f t="shared" si="38"/>
        <v>Q1</v>
      </c>
      <c r="AC248">
        <f t="shared" si="39"/>
        <v>2024</v>
      </c>
      <c r="AD248" t="str">
        <f t="shared" si="40"/>
        <v>Mar</v>
      </c>
      <c r="AE248" t="str">
        <f t="shared" si="41"/>
        <v>Sat</v>
      </c>
      <c r="AF248" t="str">
        <f>_xlfn.XLOOKUP(N248,Dim_Payment!B:B,Dim_Payment!A:A)</f>
        <v>PAY02</v>
      </c>
      <c r="AG248" t="str">
        <f>_xlfn.XLOOKUP(J248,Dim_Insurance!B:B,Dim_Insurance!A:A)</f>
        <v>INS05</v>
      </c>
    </row>
    <row r="249" spans="1:33">
      <c r="A249" t="s">
        <v>779</v>
      </c>
      <c r="B249" t="s">
        <v>342</v>
      </c>
      <c r="C249" t="s">
        <v>40</v>
      </c>
      <c r="D249" s="5">
        <v>20106</v>
      </c>
      <c r="E249" s="5">
        <v>45626</v>
      </c>
      <c r="F249" s="5">
        <v>45641</v>
      </c>
      <c r="G249" t="s">
        <v>152</v>
      </c>
      <c r="H249" t="s">
        <v>113</v>
      </c>
      <c r="I249" t="s">
        <v>53</v>
      </c>
      <c r="J249" t="s">
        <v>34</v>
      </c>
      <c r="K249" t="s">
        <v>110</v>
      </c>
      <c r="L249" s="6">
        <v>133001.48000000001</v>
      </c>
      <c r="M249">
        <v>96930.53</v>
      </c>
      <c r="N249" t="s">
        <v>56</v>
      </c>
      <c r="O249">
        <v>15</v>
      </c>
      <c r="P249">
        <v>79</v>
      </c>
      <c r="Q249">
        <v>4</v>
      </c>
      <c r="R249">
        <v>145</v>
      </c>
      <c r="S249">
        <v>85</v>
      </c>
      <c r="T249" t="s">
        <v>37</v>
      </c>
      <c r="U249" s="7">
        <f t="shared" si="42"/>
        <v>69</v>
      </c>
      <c r="V249" s="6">
        <f t="shared" si="37"/>
        <v>36070.950000000012</v>
      </c>
      <c r="W249" t="str">
        <f t="shared" si="43"/>
        <v>Senior</v>
      </c>
      <c r="X249" t="str">
        <f>_xlfn.XLOOKUP(Table1_1[[#This Row],[Department]],Dim_Department!B:B,Dim_Department!A:A,"Unknown")</f>
        <v>DEP01</v>
      </c>
      <c r="Y249" t="str">
        <f>_xlfn.XLOOKUP(Table1_1[[#This Row],[Doctor]],Dim_Doctor!B:B,Dim_Doctor!A:A,"Unknown")</f>
        <v>D06</v>
      </c>
      <c r="Z249" t="str">
        <f>_xlfn.XLOOKUP(H249,Dim_Diagnosis!B:B,Dim_Diagnosis!A:A)</f>
        <v>D009</v>
      </c>
      <c r="AA249" t="str">
        <f>_xlfn.XLOOKUP(K249,Dim_Ward!B:B,Dim_Ward!A:A)</f>
        <v>W002</v>
      </c>
      <c r="AB249" t="str">
        <f t="shared" si="38"/>
        <v>Q4</v>
      </c>
      <c r="AC249">
        <f t="shared" si="39"/>
        <v>2024</v>
      </c>
      <c r="AD249" t="str">
        <f t="shared" si="40"/>
        <v>Nov</v>
      </c>
      <c r="AE249" t="str">
        <f t="shared" si="41"/>
        <v>Sat</v>
      </c>
      <c r="AF249" t="str">
        <f>_xlfn.XLOOKUP(N249,Dim_Payment!B:B,Dim_Payment!A:A)</f>
        <v>PAY04</v>
      </c>
      <c r="AG249" t="str">
        <f>_xlfn.XLOOKUP(J249,Dim_Insurance!B:B,Dim_Insurance!A:A)</f>
        <v>INS06</v>
      </c>
    </row>
    <row r="250" spans="1:33">
      <c r="A250" t="s">
        <v>780</v>
      </c>
      <c r="B250" t="s">
        <v>394</v>
      </c>
      <c r="C250" t="s">
        <v>40</v>
      </c>
      <c r="D250" s="5">
        <v>20689</v>
      </c>
      <c r="E250" s="5">
        <v>45445</v>
      </c>
      <c r="F250" s="5">
        <v>45457</v>
      </c>
      <c r="G250" t="s">
        <v>161</v>
      </c>
      <c r="H250" t="s">
        <v>78</v>
      </c>
      <c r="I250" t="s">
        <v>25</v>
      </c>
      <c r="J250" t="s">
        <v>26</v>
      </c>
      <c r="K250" t="s">
        <v>120</v>
      </c>
      <c r="L250" s="6">
        <v>185777.75</v>
      </c>
      <c r="M250">
        <v>133048.89000000001</v>
      </c>
      <c r="N250" t="s">
        <v>56</v>
      </c>
      <c r="O250">
        <v>12</v>
      </c>
      <c r="P250">
        <v>51</v>
      </c>
      <c r="Q250">
        <v>4</v>
      </c>
      <c r="R250">
        <v>95</v>
      </c>
      <c r="S250">
        <v>85.8</v>
      </c>
      <c r="T250" t="s">
        <v>4232</v>
      </c>
      <c r="U250" s="7">
        <f t="shared" si="42"/>
        <v>67</v>
      </c>
      <c r="V250" s="6">
        <f t="shared" si="37"/>
        <v>52728.859999999986</v>
      </c>
      <c r="W250" t="str">
        <f t="shared" si="43"/>
        <v>Senior</v>
      </c>
      <c r="X250" t="str">
        <f>_xlfn.XLOOKUP(Table1_1[[#This Row],[Department]],Dim_Department!B:B,Dim_Department!A:A,"Unknown")</f>
        <v>DEP03</v>
      </c>
      <c r="Y250" t="str">
        <f>_xlfn.XLOOKUP(Table1_1[[#This Row],[Doctor]],Dim_Doctor!B:B,Dim_Doctor!A:A,"Unknown")</f>
        <v>D01</v>
      </c>
      <c r="Z250" t="str">
        <f>_xlfn.XLOOKUP(H250,Dim_Diagnosis!B:B,Dim_Diagnosis!A:A)</f>
        <v>D013</v>
      </c>
      <c r="AA250" t="str">
        <f>_xlfn.XLOOKUP(K250,Dim_Ward!B:B,Dim_Ward!A:A)</f>
        <v>W001</v>
      </c>
      <c r="AB250" t="str">
        <f t="shared" si="38"/>
        <v>Q2</v>
      </c>
      <c r="AC250">
        <f t="shared" si="39"/>
        <v>2024</v>
      </c>
      <c r="AD250" t="str">
        <f t="shared" si="40"/>
        <v>Jun</v>
      </c>
      <c r="AE250" t="str">
        <f t="shared" si="41"/>
        <v>Sun</v>
      </c>
      <c r="AF250" t="str">
        <f>_xlfn.XLOOKUP(N250,Dim_Payment!B:B,Dim_Payment!A:A)</f>
        <v>PAY04</v>
      </c>
      <c r="AG250" t="str">
        <f>_xlfn.XLOOKUP(J250,Dim_Insurance!B:B,Dim_Insurance!A:A)</f>
        <v>INS05</v>
      </c>
    </row>
    <row r="251" spans="1:33">
      <c r="A251" t="s">
        <v>781</v>
      </c>
      <c r="B251" t="s">
        <v>150</v>
      </c>
      <c r="C251" t="s">
        <v>40</v>
      </c>
      <c r="D251" s="5">
        <v>28369</v>
      </c>
      <c r="E251" s="5">
        <v>44938</v>
      </c>
      <c r="F251" s="5">
        <v>44951</v>
      </c>
      <c r="G251" t="s">
        <v>62</v>
      </c>
      <c r="H251" t="s">
        <v>113</v>
      </c>
      <c r="I251" t="s">
        <v>33</v>
      </c>
      <c r="J251" t="s">
        <v>34</v>
      </c>
      <c r="K251" t="s">
        <v>55</v>
      </c>
      <c r="L251" s="6">
        <v>173722.04</v>
      </c>
      <c r="M251">
        <v>146148.87</v>
      </c>
      <c r="N251" t="s">
        <v>73</v>
      </c>
      <c r="O251">
        <v>13</v>
      </c>
      <c r="P251">
        <v>159</v>
      </c>
      <c r="Q251">
        <v>4</v>
      </c>
      <c r="R251">
        <v>128</v>
      </c>
      <c r="S251">
        <v>163.5</v>
      </c>
      <c r="T251" t="s">
        <v>37</v>
      </c>
      <c r="U251" s="7">
        <f t="shared" si="42"/>
        <v>45</v>
      </c>
      <c r="V251" s="6">
        <f t="shared" si="37"/>
        <v>27573.170000000013</v>
      </c>
      <c r="W251" t="str">
        <f t="shared" si="43"/>
        <v>Middle Age</v>
      </c>
      <c r="X251" t="str">
        <f>_xlfn.XLOOKUP(Table1_1[[#This Row],[Department]],Dim_Department!B:B,Dim_Department!A:A,"Unknown")</f>
        <v>DEP09</v>
      </c>
      <c r="Y251" t="str">
        <f>_xlfn.XLOOKUP(Table1_1[[#This Row],[Doctor]],Dim_Doctor!B:B,Dim_Doctor!A:A,"Unknown")</f>
        <v>D04</v>
      </c>
      <c r="Z251" t="str">
        <f>_xlfn.XLOOKUP(H251,Dim_Diagnosis!B:B,Dim_Diagnosis!A:A)</f>
        <v>D009</v>
      </c>
      <c r="AA251" t="str">
        <f>_xlfn.XLOOKUP(K251,Dim_Ward!B:B,Dim_Ward!A:A)</f>
        <v>W005</v>
      </c>
      <c r="AB251" t="str">
        <f t="shared" si="38"/>
        <v>Q1</v>
      </c>
      <c r="AC251">
        <f t="shared" si="39"/>
        <v>2023</v>
      </c>
      <c r="AD251" t="str">
        <f t="shared" si="40"/>
        <v>Jan</v>
      </c>
      <c r="AE251" t="str">
        <f t="shared" si="41"/>
        <v>Thu</v>
      </c>
      <c r="AF251" t="str">
        <f>_xlfn.XLOOKUP(N251,Dim_Payment!B:B,Dim_Payment!A:A)</f>
        <v>PAY02</v>
      </c>
      <c r="AG251" t="str">
        <f>_xlfn.XLOOKUP(J251,Dim_Insurance!B:B,Dim_Insurance!A:A)</f>
        <v>INS06</v>
      </c>
    </row>
    <row r="252" spans="1:33">
      <c r="A252" t="s">
        <v>784</v>
      </c>
      <c r="B252" t="s">
        <v>785</v>
      </c>
      <c r="C252" t="s">
        <v>40</v>
      </c>
      <c r="D252" s="5">
        <v>28457</v>
      </c>
      <c r="E252" s="5" t="s">
        <v>4232</v>
      </c>
      <c r="F252" s="5">
        <v>45320</v>
      </c>
      <c r="G252" t="s">
        <v>77</v>
      </c>
      <c r="H252" t="s">
        <v>124</v>
      </c>
      <c r="I252" t="s">
        <v>33</v>
      </c>
      <c r="J252" t="s">
        <v>34</v>
      </c>
      <c r="K252" t="s">
        <v>27</v>
      </c>
      <c r="L252" s="6">
        <v>7899.66</v>
      </c>
      <c r="M252">
        <v>7668.39</v>
      </c>
      <c r="N252" t="s">
        <v>91</v>
      </c>
      <c r="O252">
        <v>3</v>
      </c>
      <c r="P252">
        <v>194</v>
      </c>
      <c r="Q252">
        <v>4</v>
      </c>
      <c r="R252">
        <v>152</v>
      </c>
      <c r="S252">
        <v>159.6</v>
      </c>
      <c r="T252" t="s">
        <v>37</v>
      </c>
      <c r="U252" s="7" t="s">
        <v>4232</v>
      </c>
      <c r="V252" s="6">
        <f t="shared" si="37"/>
        <v>231.26999999999953</v>
      </c>
      <c r="W252" t="s">
        <v>4232</v>
      </c>
      <c r="X252" t="str">
        <f>_xlfn.XLOOKUP(Table1_1[[#This Row],[Department]],Dim_Department!B:B,Dim_Department!A:A,"Unknown")</f>
        <v>DEP02</v>
      </c>
      <c r="Y252" t="str">
        <f>_xlfn.XLOOKUP(Table1_1[[#This Row],[Doctor]],Dim_Doctor!B:B,Dim_Doctor!A:A,"Unknown")</f>
        <v>D04</v>
      </c>
      <c r="Z252" t="str">
        <f>_xlfn.XLOOKUP(H252,Dim_Diagnosis!B:B,Dim_Diagnosis!A:A)</f>
        <v>D007</v>
      </c>
      <c r="AA252" t="str">
        <f>_xlfn.XLOOKUP(K252,Dim_Ward!B:B,Dim_Ward!A:A)</f>
        <v>W003</v>
      </c>
      <c r="AB252" t="str">
        <f t="shared" si="38"/>
        <v>Unknown</v>
      </c>
      <c r="AC252" t="str">
        <f t="shared" si="39"/>
        <v>Unknown</v>
      </c>
      <c r="AD252" t="str">
        <f t="shared" si="40"/>
        <v>Unknown</v>
      </c>
      <c r="AE252" t="str">
        <f t="shared" si="41"/>
        <v>Unknown</v>
      </c>
      <c r="AF252" t="str">
        <f>_xlfn.XLOOKUP(N252,Dim_Payment!B:B,Dim_Payment!A:A)</f>
        <v>PAY01</v>
      </c>
      <c r="AG252" t="str">
        <f>_xlfn.XLOOKUP(J252,Dim_Insurance!B:B,Dim_Insurance!A:A)</f>
        <v>INS06</v>
      </c>
    </row>
    <row r="253" spans="1:33">
      <c r="A253" t="s">
        <v>4119</v>
      </c>
      <c r="B253" t="s">
        <v>132</v>
      </c>
      <c r="C253" t="s">
        <v>40</v>
      </c>
      <c r="D253" s="5">
        <v>24853</v>
      </c>
      <c r="E253" s="5">
        <v>45745</v>
      </c>
      <c r="F253" s="5">
        <v>45761</v>
      </c>
      <c r="G253" t="s">
        <v>161</v>
      </c>
      <c r="H253" t="s">
        <v>118</v>
      </c>
      <c r="I253" t="s">
        <v>33</v>
      </c>
      <c r="J253" t="s">
        <v>80</v>
      </c>
      <c r="K253" t="s">
        <v>55</v>
      </c>
      <c r="L253" s="6">
        <v>179286.86</v>
      </c>
      <c r="M253">
        <v>113871.42</v>
      </c>
      <c r="N253" t="s">
        <v>192</v>
      </c>
      <c r="O253">
        <v>16</v>
      </c>
      <c r="P253">
        <v>152</v>
      </c>
      <c r="Q253">
        <v>5</v>
      </c>
      <c r="R253">
        <v>160</v>
      </c>
      <c r="S253">
        <v>82.1</v>
      </c>
      <c r="T253" t="s">
        <v>4232</v>
      </c>
      <c r="U253" s="7">
        <f>DATEDIF(D253,E253,"Y")</f>
        <v>57</v>
      </c>
      <c r="V253" s="6">
        <f t="shared" si="37"/>
        <v>65415.439999999988</v>
      </c>
      <c r="W253" t="str">
        <f>IF(OR(U253="",U253="Unknown"),"",IF(U253&lt;18,"Child",IF(U253&lt;40,"Adult",IF(U253&lt;60,"Middle Age","Senior"))))</f>
        <v>Middle Age</v>
      </c>
      <c r="X253" t="str">
        <f>_xlfn.XLOOKUP(Table1_1[[#This Row],[Department]],Dim_Department!B:B,Dim_Department!A:A,"Unknown")</f>
        <v>DEP03</v>
      </c>
      <c r="Y253" t="str">
        <f>_xlfn.XLOOKUP(Table1_1[[#This Row],[Doctor]],Dim_Doctor!B:B,Dim_Doctor!A:A,"Unknown")</f>
        <v>D04</v>
      </c>
      <c r="Z253" t="str">
        <f>_xlfn.XLOOKUP(H253,Dim_Diagnosis!B:B,Dim_Diagnosis!A:A)</f>
        <v>D001</v>
      </c>
      <c r="AA253" t="str">
        <f>_xlfn.XLOOKUP(K253,Dim_Ward!B:B,Dim_Ward!A:A)</f>
        <v>W005</v>
      </c>
      <c r="AB253" t="str">
        <f t="shared" si="38"/>
        <v>Q1</v>
      </c>
      <c r="AC253">
        <f t="shared" si="39"/>
        <v>2025</v>
      </c>
      <c r="AD253" t="str">
        <f t="shared" si="40"/>
        <v>Mar</v>
      </c>
      <c r="AE253" t="str">
        <f t="shared" si="41"/>
        <v>Sat</v>
      </c>
      <c r="AF253" t="str">
        <f>_xlfn.XLOOKUP(N253,Dim_Payment!B:B,Dim_Payment!A:A)</f>
        <v>PAY06</v>
      </c>
      <c r="AG253" t="str">
        <f>_xlfn.XLOOKUP(J253,Dim_Insurance!B:B,Dim_Insurance!A:A)</f>
        <v>INS01</v>
      </c>
    </row>
    <row r="254" spans="1:33">
      <c r="A254" t="s">
        <v>4120</v>
      </c>
      <c r="B254" t="s">
        <v>76</v>
      </c>
      <c r="C254" t="s">
        <v>40</v>
      </c>
      <c r="D254" s="5">
        <v>39763</v>
      </c>
      <c r="E254" s="5">
        <v>45886</v>
      </c>
      <c r="F254" s="5">
        <v>45891</v>
      </c>
      <c r="G254" t="s">
        <v>161</v>
      </c>
      <c r="H254" t="s">
        <v>153</v>
      </c>
      <c r="I254" t="s">
        <v>79</v>
      </c>
      <c r="J254" t="s">
        <v>34</v>
      </c>
      <c r="K254" t="s">
        <v>55</v>
      </c>
      <c r="L254" s="6">
        <v>208687.48</v>
      </c>
      <c r="M254">
        <v>158892.04999999999</v>
      </c>
      <c r="N254" t="s">
        <v>73</v>
      </c>
      <c r="O254">
        <v>5</v>
      </c>
      <c r="P254">
        <v>97</v>
      </c>
      <c r="Q254">
        <v>4</v>
      </c>
      <c r="R254">
        <v>110</v>
      </c>
      <c r="S254">
        <v>188.2</v>
      </c>
      <c r="T254" t="s">
        <v>65</v>
      </c>
      <c r="U254" s="7">
        <f>DATEDIF(D254,E254,"Y")</f>
        <v>16</v>
      </c>
      <c r="V254" s="6">
        <f t="shared" si="37"/>
        <v>49795.430000000022</v>
      </c>
      <c r="W254" t="str">
        <f>IF(OR(U254="",U254="Unknown"),"",IF(U254&lt;18,"Child",IF(U254&lt;40,"Adult",IF(U254&lt;60,"Middle Age","Senior"))))</f>
        <v>Child</v>
      </c>
      <c r="X254" t="str">
        <f>_xlfn.XLOOKUP(Table1_1[[#This Row],[Department]],Dim_Department!B:B,Dim_Department!A:A,"Unknown")</f>
        <v>DEP03</v>
      </c>
      <c r="Y254" t="str">
        <f>_xlfn.XLOOKUP(Table1_1[[#This Row],[Doctor]],Dim_Doctor!B:B,Dim_Doctor!A:A,"Unknown")</f>
        <v>D07</v>
      </c>
      <c r="Z254" t="str">
        <f>_xlfn.XLOOKUP(H254,Dim_Diagnosis!B:B,Dim_Diagnosis!A:A)</f>
        <v>D003</v>
      </c>
      <c r="AA254" t="str">
        <f>_xlfn.XLOOKUP(K254,Dim_Ward!B:B,Dim_Ward!A:A)</f>
        <v>W005</v>
      </c>
      <c r="AB254" t="str">
        <f t="shared" si="38"/>
        <v>Q3</v>
      </c>
      <c r="AC254">
        <f t="shared" si="39"/>
        <v>2025</v>
      </c>
      <c r="AD254" t="str">
        <f t="shared" si="40"/>
        <v>Aug</v>
      </c>
      <c r="AE254" t="str">
        <f t="shared" si="41"/>
        <v>Sun</v>
      </c>
      <c r="AF254" t="str">
        <f>_xlfn.XLOOKUP(N254,Dim_Payment!B:B,Dim_Payment!A:A)</f>
        <v>PAY02</v>
      </c>
      <c r="AG254" t="str">
        <f>_xlfn.XLOOKUP(J254,Dim_Insurance!B:B,Dim_Insurance!A:A)</f>
        <v>INS06</v>
      </c>
    </row>
    <row r="255" spans="1:33">
      <c r="A255" t="s">
        <v>792</v>
      </c>
      <c r="B255" t="s">
        <v>383</v>
      </c>
      <c r="C255" t="s">
        <v>40</v>
      </c>
      <c r="D255" s="5">
        <v>26609</v>
      </c>
      <c r="E255" s="5">
        <v>45284</v>
      </c>
      <c r="F255" s="5" t="s">
        <v>4232</v>
      </c>
      <c r="G255" t="s">
        <v>161</v>
      </c>
      <c r="H255" t="s">
        <v>63</v>
      </c>
      <c r="I255" t="s">
        <v>79</v>
      </c>
      <c r="J255" t="s">
        <v>26</v>
      </c>
      <c r="K255" t="s">
        <v>110</v>
      </c>
      <c r="L255" s="6">
        <v>155346.82</v>
      </c>
      <c r="M255">
        <v>134933.38</v>
      </c>
      <c r="N255" t="s">
        <v>56</v>
      </c>
      <c r="O255">
        <v>17</v>
      </c>
      <c r="P255">
        <v>129</v>
      </c>
      <c r="Q255">
        <v>5</v>
      </c>
      <c r="R255">
        <v>133</v>
      </c>
      <c r="S255">
        <v>219.1</v>
      </c>
      <c r="T255" t="s">
        <v>37</v>
      </c>
      <c r="U255" s="7">
        <f>DATEDIF(D255,E255,"Y")</f>
        <v>51</v>
      </c>
      <c r="V255" s="6">
        <f t="shared" si="37"/>
        <v>20413.440000000002</v>
      </c>
      <c r="W255" t="str">
        <f>IF(OR(U255="",U255="Unknown"),"",IF(U255&lt;18,"Child",IF(U255&lt;40,"Adult",IF(U255&lt;60,"Middle Age","Senior"))))</f>
        <v>Middle Age</v>
      </c>
      <c r="X255" t="str">
        <f>_xlfn.XLOOKUP(Table1_1[[#This Row],[Department]],Dim_Department!B:B,Dim_Department!A:A,"Unknown")</f>
        <v>DEP03</v>
      </c>
      <c r="Y255" t="str">
        <f>_xlfn.XLOOKUP(Table1_1[[#This Row],[Doctor]],Dim_Doctor!B:B,Dim_Doctor!A:A,"Unknown")</f>
        <v>D07</v>
      </c>
      <c r="Z255" t="str">
        <f>_xlfn.XLOOKUP(H255,Dim_Diagnosis!B:B,Dim_Diagnosis!A:A)</f>
        <v>D011</v>
      </c>
      <c r="AA255" t="str">
        <f>_xlfn.XLOOKUP(K255,Dim_Ward!B:B,Dim_Ward!A:A)</f>
        <v>W002</v>
      </c>
      <c r="AB255" t="str">
        <f t="shared" si="38"/>
        <v>Q4</v>
      </c>
      <c r="AC255">
        <f t="shared" si="39"/>
        <v>2023</v>
      </c>
      <c r="AD255" t="str">
        <f t="shared" si="40"/>
        <v>Dec</v>
      </c>
      <c r="AE255" t="str">
        <f t="shared" si="41"/>
        <v>Sun</v>
      </c>
      <c r="AF255" t="str">
        <f>_xlfn.XLOOKUP(N255,Dim_Payment!B:B,Dim_Payment!A:A)</f>
        <v>PAY04</v>
      </c>
      <c r="AG255" t="str">
        <f>_xlfn.XLOOKUP(J255,Dim_Insurance!B:B,Dim_Insurance!A:A)</f>
        <v>INS05</v>
      </c>
    </row>
    <row r="256" spans="1:33">
      <c r="A256" t="s">
        <v>795</v>
      </c>
      <c r="B256" t="s">
        <v>796</v>
      </c>
      <c r="C256" t="s">
        <v>133</v>
      </c>
      <c r="D256" s="5">
        <v>32566</v>
      </c>
      <c r="E256" s="5">
        <v>45012</v>
      </c>
      <c r="F256" s="5">
        <v>45029</v>
      </c>
      <c r="G256" t="s">
        <v>152</v>
      </c>
      <c r="H256" t="s">
        <v>52</v>
      </c>
      <c r="I256" t="s">
        <v>45</v>
      </c>
      <c r="J256" t="s">
        <v>46</v>
      </c>
      <c r="K256" t="s">
        <v>120</v>
      </c>
      <c r="L256" s="6">
        <v>41365.56</v>
      </c>
      <c r="M256">
        <v>37743.96</v>
      </c>
      <c r="N256" t="s">
        <v>192</v>
      </c>
      <c r="O256">
        <v>17</v>
      </c>
      <c r="P256">
        <v>200</v>
      </c>
      <c r="Q256">
        <v>4</v>
      </c>
      <c r="R256">
        <v>153</v>
      </c>
      <c r="S256">
        <v>209.2</v>
      </c>
      <c r="T256" t="s">
        <v>37</v>
      </c>
      <c r="U256" s="7">
        <f>DATEDIF(D256,E256,"Y")</f>
        <v>34</v>
      </c>
      <c r="V256" s="6">
        <f t="shared" si="37"/>
        <v>3621.5999999999985</v>
      </c>
      <c r="W256" t="str">
        <f>IF(OR(U256="",U256="Unknown"),"",IF(U256&lt;18,"Child",IF(U256&lt;40,"Adult",IF(U256&lt;60,"Middle Age","Senior"))))</f>
        <v>Adult</v>
      </c>
      <c r="X256" t="str">
        <f>_xlfn.XLOOKUP(Table1_1[[#This Row],[Department]],Dim_Department!B:B,Dim_Department!A:A,"Unknown")</f>
        <v>DEP01</v>
      </c>
      <c r="Y256" t="str">
        <f>_xlfn.XLOOKUP(Table1_1[[#This Row],[Doctor]],Dim_Doctor!B:B,Dim_Doctor!A:A,"Unknown")</f>
        <v>D03</v>
      </c>
      <c r="Z256" t="str">
        <f>_xlfn.XLOOKUP(H256,Dim_Diagnosis!B:B,Dim_Diagnosis!A:A)</f>
        <v>D004</v>
      </c>
      <c r="AA256" t="str">
        <f>_xlfn.XLOOKUP(K256,Dim_Ward!B:B,Dim_Ward!A:A)</f>
        <v>W001</v>
      </c>
      <c r="AB256" t="str">
        <f t="shared" si="38"/>
        <v>Q1</v>
      </c>
      <c r="AC256">
        <f t="shared" si="39"/>
        <v>2023</v>
      </c>
      <c r="AD256" t="str">
        <f t="shared" si="40"/>
        <v>Mar</v>
      </c>
      <c r="AE256" t="str">
        <f t="shared" si="41"/>
        <v>Mon</v>
      </c>
      <c r="AF256" t="str">
        <f>_xlfn.XLOOKUP(N256,Dim_Payment!B:B,Dim_Payment!A:A)</f>
        <v>PAY06</v>
      </c>
      <c r="AG256" t="str">
        <f>_xlfn.XLOOKUP(J256,Dim_Insurance!B:B,Dim_Insurance!A:A)</f>
        <v>INS02</v>
      </c>
    </row>
    <row r="257" spans="1:33">
      <c r="A257" t="s">
        <v>798</v>
      </c>
      <c r="B257" t="s">
        <v>799</v>
      </c>
      <c r="C257" t="s">
        <v>40</v>
      </c>
      <c r="D257" s="5">
        <v>24646</v>
      </c>
      <c r="E257" s="5">
        <v>45776</v>
      </c>
      <c r="F257" s="5">
        <v>45788</v>
      </c>
      <c r="G257" t="s">
        <v>94</v>
      </c>
      <c r="H257" t="s">
        <v>124</v>
      </c>
      <c r="I257" t="s">
        <v>33</v>
      </c>
      <c r="J257" t="s">
        <v>80</v>
      </c>
      <c r="K257" t="s">
        <v>55</v>
      </c>
      <c r="L257" s="6">
        <v>36653.599999999999</v>
      </c>
      <c r="M257">
        <v>28693.23</v>
      </c>
      <c r="N257" t="s">
        <v>35</v>
      </c>
      <c r="O257">
        <v>12</v>
      </c>
      <c r="P257">
        <v>109</v>
      </c>
      <c r="Q257">
        <v>4</v>
      </c>
      <c r="R257">
        <v>156</v>
      </c>
      <c r="S257">
        <v>221</v>
      </c>
      <c r="T257" t="s">
        <v>65</v>
      </c>
      <c r="U257" s="7">
        <f>DATEDIF(D257,E257,"Y")</f>
        <v>57</v>
      </c>
      <c r="V257" s="6">
        <f t="shared" si="37"/>
        <v>7960.369999999999</v>
      </c>
      <c r="W257" t="str">
        <f>IF(OR(U257="",U257="Unknown"),"",IF(U257&lt;18,"Child",IF(U257&lt;40,"Adult",IF(U257&lt;60,"Middle Age","Senior"))))</f>
        <v>Middle Age</v>
      </c>
      <c r="X257" t="str">
        <f>_xlfn.XLOOKUP(Table1_1[[#This Row],[Department]],Dim_Department!B:B,Dim_Department!A:A,"Unknown")</f>
        <v>DEP05</v>
      </c>
      <c r="Y257" t="str">
        <f>_xlfn.XLOOKUP(Table1_1[[#This Row],[Doctor]],Dim_Doctor!B:B,Dim_Doctor!A:A,"Unknown")</f>
        <v>D04</v>
      </c>
      <c r="Z257" t="str">
        <f>_xlfn.XLOOKUP(H257,Dim_Diagnosis!B:B,Dim_Diagnosis!A:A)</f>
        <v>D007</v>
      </c>
      <c r="AA257" t="str">
        <f>_xlfn.XLOOKUP(K257,Dim_Ward!B:B,Dim_Ward!A:A)</f>
        <v>W005</v>
      </c>
      <c r="AB257" t="str">
        <f t="shared" si="38"/>
        <v>Q2</v>
      </c>
      <c r="AC257">
        <f t="shared" si="39"/>
        <v>2025</v>
      </c>
      <c r="AD257" t="str">
        <f t="shared" si="40"/>
        <v>Apr</v>
      </c>
      <c r="AE257" t="str">
        <f t="shared" si="41"/>
        <v>Tue</v>
      </c>
      <c r="AF257" t="str">
        <f>_xlfn.XLOOKUP(N257,Dim_Payment!B:B,Dim_Payment!A:A)</f>
        <v>PAY03</v>
      </c>
      <c r="AG257" t="str">
        <f>_xlfn.XLOOKUP(J257,Dim_Insurance!B:B,Dim_Insurance!A:A)</f>
        <v>INS01</v>
      </c>
    </row>
    <row r="258" spans="1:33">
      <c r="A258" t="s">
        <v>800</v>
      </c>
      <c r="B258" t="s">
        <v>801</v>
      </c>
      <c r="C258" t="s">
        <v>133</v>
      </c>
      <c r="D258" s="5">
        <v>39357</v>
      </c>
      <c r="E258" s="5" t="s">
        <v>4232</v>
      </c>
      <c r="F258" s="5">
        <v>46001</v>
      </c>
      <c r="G258" t="s">
        <v>152</v>
      </c>
      <c r="H258" t="s">
        <v>153</v>
      </c>
      <c r="I258" t="s">
        <v>96</v>
      </c>
      <c r="J258" t="s">
        <v>46</v>
      </c>
      <c r="K258" t="s">
        <v>55</v>
      </c>
      <c r="L258" s="6">
        <v>227534.64</v>
      </c>
      <c r="M258">
        <v>215725.83</v>
      </c>
      <c r="N258" t="s">
        <v>192</v>
      </c>
      <c r="O258">
        <v>10</v>
      </c>
      <c r="P258">
        <v>235</v>
      </c>
      <c r="Q258">
        <v>4</v>
      </c>
      <c r="R258">
        <v>168</v>
      </c>
      <c r="S258">
        <v>244.9</v>
      </c>
      <c r="T258" t="s">
        <v>4232</v>
      </c>
      <c r="U258" s="7" t="s">
        <v>4232</v>
      </c>
      <c r="V258" s="6">
        <f t="shared" ref="V258:V321" si="44">L258-M258</f>
        <v>11808.810000000027</v>
      </c>
      <c r="W258" t="s">
        <v>4232</v>
      </c>
      <c r="X258" t="str">
        <f>_xlfn.XLOOKUP(Table1_1[[#This Row],[Department]],Dim_Department!B:B,Dim_Department!A:A,"Unknown")</f>
        <v>DEP01</v>
      </c>
      <c r="Y258" t="str">
        <f>_xlfn.XLOOKUP(Table1_1[[#This Row],[Doctor]],Dim_Doctor!B:B,Dim_Doctor!A:A,"Unknown")</f>
        <v>D05</v>
      </c>
      <c r="Z258" t="str">
        <f>_xlfn.XLOOKUP(H258,Dim_Diagnosis!B:B,Dim_Diagnosis!A:A)</f>
        <v>D003</v>
      </c>
      <c r="AA258" t="str">
        <f>_xlfn.XLOOKUP(K258,Dim_Ward!B:B,Dim_Ward!A:A)</f>
        <v>W005</v>
      </c>
      <c r="AB258" t="str">
        <f t="shared" ref="AB258:AB321" si="45">IFERROR("Q" &amp; ROUNDUP(MONTH(E258)/3,0),"Unknown")</f>
        <v>Unknown</v>
      </c>
      <c r="AC258" t="str">
        <f t="shared" ref="AC258:AC321" si="46">IFERROR(YEAR(E258),"Unknown")</f>
        <v>Unknown</v>
      </c>
      <c r="AD258" t="str">
        <f t="shared" ref="AD258:AD321" si="47">IFERROR(TEXT(E258,"MMM"),"Unknown")</f>
        <v>Unknown</v>
      </c>
      <c r="AE258" t="str">
        <f t="shared" ref="AE258:AE321" si="48">IFERROR(TEXT(E258,"ddd"),"Unknown")</f>
        <v>Unknown</v>
      </c>
      <c r="AF258" t="str">
        <f>_xlfn.XLOOKUP(N258,Dim_Payment!B:B,Dim_Payment!A:A)</f>
        <v>PAY06</v>
      </c>
      <c r="AG258" t="str">
        <f>_xlfn.XLOOKUP(J258,Dim_Insurance!B:B,Dim_Insurance!A:A)</f>
        <v>INS02</v>
      </c>
    </row>
    <row r="259" spans="1:33">
      <c r="A259" t="s">
        <v>805</v>
      </c>
      <c r="B259" t="s">
        <v>806</v>
      </c>
      <c r="C259" t="s">
        <v>40</v>
      </c>
      <c r="D259" s="5">
        <v>30846</v>
      </c>
      <c r="E259" s="5">
        <v>45185</v>
      </c>
      <c r="F259" s="5">
        <v>45202</v>
      </c>
      <c r="G259" t="s">
        <v>109</v>
      </c>
      <c r="H259" t="s">
        <v>86</v>
      </c>
      <c r="I259" t="s">
        <v>33</v>
      </c>
      <c r="J259" t="s">
        <v>4232</v>
      </c>
      <c r="K259" t="s">
        <v>27</v>
      </c>
      <c r="L259" s="6">
        <v>139067</v>
      </c>
      <c r="M259">
        <v>100405.18</v>
      </c>
      <c r="N259" t="s">
        <v>56</v>
      </c>
      <c r="O259">
        <v>17</v>
      </c>
      <c r="P259">
        <v>167</v>
      </c>
      <c r="Q259">
        <v>3</v>
      </c>
      <c r="R259">
        <v>92</v>
      </c>
      <c r="S259">
        <v>75.3</v>
      </c>
      <c r="T259" t="s">
        <v>37</v>
      </c>
      <c r="U259" s="7">
        <f t="shared" ref="U259:U302" si="49">DATEDIF(D259,E259,"Y")</f>
        <v>39</v>
      </c>
      <c r="V259" s="6">
        <f t="shared" si="44"/>
        <v>38661.820000000007</v>
      </c>
      <c r="W259" t="str">
        <f t="shared" ref="W259:W302" si="50">IF(OR(U259="",U259="Unknown"),"",IF(U259&lt;18,"Child",IF(U259&lt;40,"Adult",IF(U259&lt;60,"Middle Age","Senior"))))</f>
        <v>Adult</v>
      </c>
      <c r="X259" t="str">
        <f>_xlfn.XLOOKUP(Table1_1[[#This Row],[Department]],Dim_Department!B:B,Dim_Department!A:A,"Unknown")</f>
        <v>DEP07</v>
      </c>
      <c r="Y259" t="str">
        <f>_xlfn.XLOOKUP(Table1_1[[#This Row],[Doctor]],Dim_Doctor!B:B,Dim_Doctor!A:A,"Unknown")</f>
        <v>D04</v>
      </c>
      <c r="Z259" t="str">
        <f>_xlfn.XLOOKUP(H259,Dim_Diagnosis!B:B,Dim_Diagnosis!A:A)</f>
        <v>D005</v>
      </c>
      <c r="AA259" t="str">
        <f>_xlfn.XLOOKUP(K259,Dim_Ward!B:B,Dim_Ward!A:A)</f>
        <v>W003</v>
      </c>
      <c r="AB259" t="str">
        <f t="shared" si="45"/>
        <v>Q3</v>
      </c>
      <c r="AC259">
        <f t="shared" si="46"/>
        <v>2023</v>
      </c>
      <c r="AD259" t="str">
        <f t="shared" si="47"/>
        <v>Sep</v>
      </c>
      <c r="AE259" t="str">
        <f t="shared" si="48"/>
        <v>Sat</v>
      </c>
      <c r="AF259" t="str">
        <f>_xlfn.XLOOKUP(N259,Dim_Payment!B:B,Dim_Payment!A:A)</f>
        <v>PAY04</v>
      </c>
      <c r="AG259" t="str">
        <f>_xlfn.XLOOKUP(J259,Dim_Insurance!B:B,Dim_Insurance!A:A)</f>
        <v>INS08</v>
      </c>
    </row>
    <row r="260" spans="1:33">
      <c r="A260" t="s">
        <v>807</v>
      </c>
      <c r="B260" t="s">
        <v>511</v>
      </c>
      <c r="C260" t="s">
        <v>40</v>
      </c>
      <c r="D260" s="5">
        <v>31747</v>
      </c>
      <c r="E260" s="5">
        <v>45855</v>
      </c>
      <c r="F260" s="5">
        <v>45866</v>
      </c>
      <c r="G260" t="s">
        <v>94</v>
      </c>
      <c r="H260" t="s">
        <v>153</v>
      </c>
      <c r="I260" t="s">
        <v>45</v>
      </c>
      <c r="J260" t="s">
        <v>46</v>
      </c>
      <c r="K260" t="s">
        <v>120</v>
      </c>
      <c r="L260" s="6">
        <v>76552.399999999994</v>
      </c>
      <c r="M260">
        <v>60868.44</v>
      </c>
      <c r="N260" t="s">
        <v>91</v>
      </c>
      <c r="O260">
        <v>11</v>
      </c>
      <c r="P260">
        <v>188</v>
      </c>
      <c r="Q260">
        <v>3</v>
      </c>
      <c r="R260">
        <v>181</v>
      </c>
      <c r="S260">
        <v>141.80000000000001</v>
      </c>
      <c r="T260" t="s">
        <v>4232</v>
      </c>
      <c r="U260" s="7">
        <f t="shared" si="49"/>
        <v>38</v>
      </c>
      <c r="V260" s="6">
        <f t="shared" si="44"/>
        <v>15683.959999999992</v>
      </c>
      <c r="W260" t="str">
        <f t="shared" si="50"/>
        <v>Adult</v>
      </c>
      <c r="X260" t="str">
        <f>_xlfn.XLOOKUP(Table1_1[[#This Row],[Department]],Dim_Department!B:B,Dim_Department!A:A,"Unknown")</f>
        <v>DEP05</v>
      </c>
      <c r="Y260" t="str">
        <f>_xlfn.XLOOKUP(Table1_1[[#This Row],[Doctor]],Dim_Doctor!B:B,Dim_Doctor!A:A,"Unknown")</f>
        <v>D03</v>
      </c>
      <c r="Z260" t="str">
        <f>_xlfn.XLOOKUP(H260,Dim_Diagnosis!B:B,Dim_Diagnosis!A:A)</f>
        <v>D003</v>
      </c>
      <c r="AA260" t="str">
        <f>_xlfn.XLOOKUP(K260,Dim_Ward!B:B,Dim_Ward!A:A)</f>
        <v>W001</v>
      </c>
      <c r="AB260" t="str">
        <f t="shared" si="45"/>
        <v>Q3</v>
      </c>
      <c r="AC260">
        <f t="shared" si="46"/>
        <v>2025</v>
      </c>
      <c r="AD260" t="str">
        <f t="shared" si="47"/>
        <v>Jul</v>
      </c>
      <c r="AE260" t="str">
        <f t="shared" si="48"/>
        <v>Thu</v>
      </c>
      <c r="AF260" t="str">
        <f>_xlfn.XLOOKUP(N260,Dim_Payment!B:B,Dim_Payment!A:A)</f>
        <v>PAY01</v>
      </c>
      <c r="AG260" t="str">
        <f>_xlfn.XLOOKUP(J260,Dim_Insurance!B:B,Dim_Insurance!A:A)</f>
        <v>INS02</v>
      </c>
    </row>
    <row r="261" spans="1:33">
      <c r="A261" t="s">
        <v>808</v>
      </c>
      <c r="B261" t="s">
        <v>378</v>
      </c>
      <c r="C261" t="s">
        <v>133</v>
      </c>
      <c r="D261" s="5">
        <v>28533</v>
      </c>
      <c r="E261" s="5">
        <v>46004</v>
      </c>
      <c r="F261" s="5">
        <v>46017</v>
      </c>
      <c r="G261" t="s">
        <v>89</v>
      </c>
      <c r="H261" t="s">
        <v>78</v>
      </c>
      <c r="I261" t="s">
        <v>79</v>
      </c>
      <c r="J261" t="s">
        <v>71</v>
      </c>
      <c r="K261" t="s">
        <v>110</v>
      </c>
      <c r="L261" s="6">
        <v>147115.18</v>
      </c>
      <c r="M261">
        <v>103417.95</v>
      </c>
      <c r="N261" t="s">
        <v>192</v>
      </c>
      <c r="O261">
        <v>13</v>
      </c>
      <c r="P261">
        <v>117</v>
      </c>
      <c r="Q261">
        <v>4</v>
      </c>
      <c r="R261">
        <v>183</v>
      </c>
      <c r="S261">
        <v>163.5</v>
      </c>
      <c r="T261" t="s">
        <v>47</v>
      </c>
      <c r="U261" s="7">
        <f t="shared" si="49"/>
        <v>47</v>
      </c>
      <c r="V261" s="6">
        <f t="shared" si="44"/>
        <v>43697.229999999996</v>
      </c>
      <c r="W261" t="str">
        <f t="shared" si="50"/>
        <v>Middle Age</v>
      </c>
      <c r="X261" t="str">
        <f>_xlfn.XLOOKUP(Table1_1[[#This Row],[Department]],Dim_Department!B:B,Dim_Department!A:A,"Unknown")</f>
        <v>DEP06</v>
      </c>
      <c r="Y261" t="str">
        <f>_xlfn.XLOOKUP(Table1_1[[#This Row],[Doctor]],Dim_Doctor!B:B,Dim_Doctor!A:A,"Unknown")</f>
        <v>D07</v>
      </c>
      <c r="Z261" t="str">
        <f>_xlfn.XLOOKUP(H261,Dim_Diagnosis!B:B,Dim_Diagnosis!A:A)</f>
        <v>D013</v>
      </c>
      <c r="AA261" t="str">
        <f>_xlfn.XLOOKUP(K261,Dim_Ward!B:B,Dim_Ward!A:A)</f>
        <v>W002</v>
      </c>
      <c r="AB261" t="str">
        <f t="shared" si="45"/>
        <v>Q4</v>
      </c>
      <c r="AC261">
        <f t="shared" si="46"/>
        <v>2025</v>
      </c>
      <c r="AD261" t="str">
        <f t="shared" si="47"/>
        <v>Dec</v>
      </c>
      <c r="AE261" t="str">
        <f t="shared" si="48"/>
        <v>Sat</v>
      </c>
      <c r="AF261" t="str">
        <f>_xlfn.XLOOKUP(N261,Dim_Payment!B:B,Dim_Payment!A:A)</f>
        <v>PAY06</v>
      </c>
      <c r="AG261" t="str">
        <f>_xlfn.XLOOKUP(J261,Dim_Insurance!B:B,Dim_Insurance!A:A)</f>
        <v>INS04</v>
      </c>
    </row>
    <row r="262" spans="1:33">
      <c r="A262" t="s">
        <v>809</v>
      </c>
      <c r="B262" t="s">
        <v>810</v>
      </c>
      <c r="C262" t="s">
        <v>40</v>
      </c>
      <c r="D262" s="5">
        <v>32328</v>
      </c>
      <c r="E262" s="5">
        <v>45174</v>
      </c>
      <c r="F262" s="5">
        <v>45186</v>
      </c>
      <c r="G262" t="s">
        <v>152</v>
      </c>
      <c r="H262" t="s">
        <v>95</v>
      </c>
      <c r="I262" t="s">
        <v>53</v>
      </c>
      <c r="J262" t="s">
        <v>26</v>
      </c>
      <c r="K262" t="s">
        <v>55</v>
      </c>
      <c r="L262" s="6">
        <v>94438.17</v>
      </c>
      <c r="M262">
        <v>98646.34</v>
      </c>
      <c r="N262" t="s">
        <v>192</v>
      </c>
      <c r="O262">
        <v>12</v>
      </c>
      <c r="P262">
        <v>129</v>
      </c>
      <c r="Q262">
        <v>1</v>
      </c>
      <c r="R262">
        <v>108</v>
      </c>
      <c r="S262">
        <v>97</v>
      </c>
      <c r="T262" t="s">
        <v>37</v>
      </c>
      <c r="U262" s="7">
        <f t="shared" si="49"/>
        <v>35</v>
      </c>
      <c r="V262" s="6">
        <f t="shared" si="44"/>
        <v>-4208.1699999999983</v>
      </c>
      <c r="W262" t="str">
        <f t="shared" si="50"/>
        <v>Adult</v>
      </c>
      <c r="X262" t="str">
        <f>_xlfn.XLOOKUP(Table1_1[[#This Row],[Department]],Dim_Department!B:B,Dim_Department!A:A,"Unknown")</f>
        <v>DEP01</v>
      </c>
      <c r="Y262" t="str">
        <f>_xlfn.XLOOKUP(Table1_1[[#This Row],[Doctor]],Dim_Doctor!B:B,Dim_Doctor!A:A,"Unknown")</f>
        <v>D06</v>
      </c>
      <c r="Z262" t="str">
        <f>_xlfn.XLOOKUP(H262,Dim_Diagnosis!B:B,Dim_Diagnosis!A:A)</f>
        <v>D006</v>
      </c>
      <c r="AA262" t="str">
        <f>_xlfn.XLOOKUP(K262,Dim_Ward!B:B,Dim_Ward!A:A)</f>
        <v>W005</v>
      </c>
      <c r="AB262" t="str">
        <f t="shared" si="45"/>
        <v>Q3</v>
      </c>
      <c r="AC262">
        <f t="shared" si="46"/>
        <v>2023</v>
      </c>
      <c r="AD262" t="str">
        <f t="shared" si="47"/>
        <v>Sep</v>
      </c>
      <c r="AE262" t="str">
        <f t="shared" si="48"/>
        <v>Tue</v>
      </c>
      <c r="AF262" t="str">
        <f>_xlfn.XLOOKUP(N262,Dim_Payment!B:B,Dim_Payment!A:A)</f>
        <v>PAY06</v>
      </c>
      <c r="AG262" t="str">
        <f>_xlfn.XLOOKUP(J262,Dim_Insurance!B:B,Dim_Insurance!A:A)</f>
        <v>INS05</v>
      </c>
    </row>
    <row r="263" spans="1:33">
      <c r="A263" t="s">
        <v>811</v>
      </c>
      <c r="B263" t="s">
        <v>433</v>
      </c>
      <c r="C263" t="s">
        <v>133</v>
      </c>
      <c r="D263" s="5">
        <v>31635</v>
      </c>
      <c r="E263" s="5">
        <v>45699</v>
      </c>
      <c r="F263" s="5">
        <v>45715</v>
      </c>
      <c r="G263" t="s">
        <v>94</v>
      </c>
      <c r="H263" t="s">
        <v>118</v>
      </c>
      <c r="I263" t="s">
        <v>53</v>
      </c>
      <c r="J263" t="s">
        <v>97</v>
      </c>
      <c r="K263" t="s">
        <v>55</v>
      </c>
      <c r="L263" s="6">
        <v>127429.06</v>
      </c>
      <c r="M263">
        <v>112402.43</v>
      </c>
      <c r="N263" t="s">
        <v>73</v>
      </c>
      <c r="O263">
        <v>16</v>
      </c>
      <c r="P263">
        <v>175</v>
      </c>
      <c r="Q263">
        <v>4</v>
      </c>
      <c r="R263">
        <v>109</v>
      </c>
      <c r="S263">
        <v>234.6</v>
      </c>
      <c r="T263" t="s">
        <v>65</v>
      </c>
      <c r="U263" s="7">
        <f t="shared" si="49"/>
        <v>38</v>
      </c>
      <c r="V263" s="6">
        <f t="shared" si="44"/>
        <v>15026.630000000005</v>
      </c>
      <c r="W263" t="str">
        <f t="shared" si="50"/>
        <v>Adult</v>
      </c>
      <c r="X263" t="str">
        <f>_xlfn.XLOOKUP(Table1_1[[#This Row],[Department]],Dim_Department!B:B,Dim_Department!A:A,"Unknown")</f>
        <v>DEP05</v>
      </c>
      <c r="Y263" t="str">
        <f>_xlfn.XLOOKUP(Table1_1[[#This Row],[Doctor]],Dim_Doctor!B:B,Dim_Doctor!A:A,"Unknown")</f>
        <v>D06</v>
      </c>
      <c r="Z263" t="str">
        <f>_xlfn.XLOOKUP(H263,Dim_Diagnosis!B:B,Dim_Diagnosis!A:A)</f>
        <v>D001</v>
      </c>
      <c r="AA263" t="str">
        <f>_xlfn.XLOOKUP(K263,Dim_Ward!B:B,Dim_Ward!A:A)</f>
        <v>W005</v>
      </c>
      <c r="AB263" t="str">
        <f t="shared" si="45"/>
        <v>Q1</v>
      </c>
      <c r="AC263">
        <f t="shared" si="46"/>
        <v>2025</v>
      </c>
      <c r="AD263" t="str">
        <f t="shared" si="47"/>
        <v>Feb</v>
      </c>
      <c r="AE263" t="str">
        <f t="shared" si="48"/>
        <v>Tue</v>
      </c>
      <c r="AF263" t="str">
        <f>_xlfn.XLOOKUP(N263,Dim_Payment!B:B,Dim_Payment!A:A)</f>
        <v>PAY02</v>
      </c>
      <c r="AG263" t="str">
        <f>_xlfn.XLOOKUP(J263,Dim_Insurance!B:B,Dim_Insurance!A:A)</f>
        <v>INS07</v>
      </c>
    </row>
    <row r="264" spans="1:33">
      <c r="A264" t="s">
        <v>815</v>
      </c>
      <c r="B264" t="s">
        <v>517</v>
      </c>
      <c r="C264" t="s">
        <v>133</v>
      </c>
      <c r="D264" s="5">
        <v>31355</v>
      </c>
      <c r="E264" s="5">
        <v>45101</v>
      </c>
      <c r="F264" s="5">
        <v>45108</v>
      </c>
      <c r="G264" t="s">
        <v>89</v>
      </c>
      <c r="H264" t="s">
        <v>118</v>
      </c>
      <c r="I264" t="s">
        <v>25</v>
      </c>
      <c r="J264" t="s">
        <v>4232</v>
      </c>
      <c r="K264" t="s">
        <v>161</v>
      </c>
      <c r="L264" s="6">
        <v>131634.06</v>
      </c>
      <c r="M264">
        <v>106393.5</v>
      </c>
      <c r="N264" t="s">
        <v>35</v>
      </c>
      <c r="O264">
        <v>7</v>
      </c>
      <c r="P264">
        <v>9</v>
      </c>
      <c r="Q264">
        <v>2</v>
      </c>
      <c r="R264">
        <v>174</v>
      </c>
      <c r="S264">
        <v>247.9</v>
      </c>
      <c r="T264" t="s">
        <v>47</v>
      </c>
      <c r="U264" s="7">
        <f t="shared" si="49"/>
        <v>37</v>
      </c>
      <c r="V264" s="6">
        <f t="shared" si="44"/>
        <v>25240.559999999998</v>
      </c>
      <c r="W264" t="str">
        <f t="shared" si="50"/>
        <v>Adult</v>
      </c>
      <c r="X264" t="str">
        <f>_xlfn.XLOOKUP(Table1_1[[#This Row],[Department]],Dim_Department!B:B,Dim_Department!A:A,"Unknown")</f>
        <v>DEP06</v>
      </c>
      <c r="Y264" t="str">
        <f>_xlfn.XLOOKUP(Table1_1[[#This Row],[Doctor]],Dim_Doctor!B:B,Dim_Doctor!A:A,"Unknown")</f>
        <v>D01</v>
      </c>
      <c r="Z264" t="str">
        <f>_xlfn.XLOOKUP(H264,Dim_Diagnosis!B:B,Dim_Diagnosis!A:A)</f>
        <v>D001</v>
      </c>
      <c r="AA264" t="str">
        <f>_xlfn.XLOOKUP(K264,Dim_Ward!B:B,Dim_Ward!A:A)</f>
        <v>W004</v>
      </c>
      <c r="AB264" t="str">
        <f t="shared" si="45"/>
        <v>Q2</v>
      </c>
      <c r="AC264">
        <f t="shared" si="46"/>
        <v>2023</v>
      </c>
      <c r="AD264" t="str">
        <f t="shared" si="47"/>
        <v>Jun</v>
      </c>
      <c r="AE264" t="str">
        <f t="shared" si="48"/>
        <v>Sat</v>
      </c>
      <c r="AF264" t="str">
        <f>_xlfn.XLOOKUP(N264,Dim_Payment!B:B,Dim_Payment!A:A)</f>
        <v>PAY03</v>
      </c>
      <c r="AG264" t="str">
        <f>_xlfn.XLOOKUP(J264,Dim_Insurance!B:B,Dim_Insurance!A:A)</f>
        <v>INS08</v>
      </c>
    </row>
    <row r="265" spans="1:33">
      <c r="A265" t="s">
        <v>817</v>
      </c>
      <c r="B265" t="s">
        <v>383</v>
      </c>
      <c r="C265" t="s">
        <v>133</v>
      </c>
      <c r="D265" s="5">
        <v>22463</v>
      </c>
      <c r="E265" s="5">
        <v>46008</v>
      </c>
      <c r="F265" s="5">
        <v>46019</v>
      </c>
      <c r="G265" t="s">
        <v>161</v>
      </c>
      <c r="H265" t="s">
        <v>52</v>
      </c>
      <c r="I265" t="s">
        <v>33</v>
      </c>
      <c r="J265" t="s">
        <v>4232</v>
      </c>
      <c r="K265" t="s">
        <v>55</v>
      </c>
      <c r="L265" s="6">
        <v>44118.61</v>
      </c>
      <c r="M265">
        <v>33300.76</v>
      </c>
      <c r="N265" t="s">
        <v>192</v>
      </c>
      <c r="O265">
        <v>11</v>
      </c>
      <c r="P265">
        <v>201</v>
      </c>
      <c r="Q265">
        <v>2</v>
      </c>
      <c r="R265">
        <v>109</v>
      </c>
      <c r="S265">
        <v>128.30000000000001</v>
      </c>
      <c r="T265" t="s">
        <v>37</v>
      </c>
      <c r="U265" s="7">
        <f t="shared" si="49"/>
        <v>64</v>
      </c>
      <c r="V265" s="6">
        <f t="shared" si="44"/>
        <v>10817.849999999999</v>
      </c>
      <c r="W265" t="str">
        <f t="shared" si="50"/>
        <v>Senior</v>
      </c>
      <c r="X265" t="str">
        <f>_xlfn.XLOOKUP(Table1_1[[#This Row],[Department]],Dim_Department!B:B,Dim_Department!A:A,"Unknown")</f>
        <v>DEP03</v>
      </c>
      <c r="Y265" t="str">
        <f>_xlfn.XLOOKUP(Table1_1[[#This Row],[Doctor]],Dim_Doctor!B:B,Dim_Doctor!A:A,"Unknown")</f>
        <v>D04</v>
      </c>
      <c r="Z265" t="str">
        <f>_xlfn.XLOOKUP(H265,Dim_Diagnosis!B:B,Dim_Diagnosis!A:A)</f>
        <v>D004</v>
      </c>
      <c r="AA265" t="str">
        <f>_xlfn.XLOOKUP(K265,Dim_Ward!B:B,Dim_Ward!A:A)</f>
        <v>W005</v>
      </c>
      <c r="AB265" t="str">
        <f t="shared" si="45"/>
        <v>Q4</v>
      </c>
      <c r="AC265">
        <f t="shared" si="46"/>
        <v>2025</v>
      </c>
      <c r="AD265" t="str">
        <f t="shared" si="47"/>
        <v>Dec</v>
      </c>
      <c r="AE265" t="str">
        <f t="shared" si="48"/>
        <v>Wed</v>
      </c>
      <c r="AF265" t="str">
        <f>_xlfn.XLOOKUP(N265,Dim_Payment!B:B,Dim_Payment!A:A)</f>
        <v>PAY06</v>
      </c>
      <c r="AG265" t="str">
        <f>_xlfn.XLOOKUP(J265,Dim_Insurance!B:B,Dim_Insurance!A:A)</f>
        <v>INS08</v>
      </c>
    </row>
    <row r="266" spans="1:33">
      <c r="A266" t="s">
        <v>819</v>
      </c>
      <c r="B266" t="s">
        <v>21</v>
      </c>
      <c r="C266" t="s">
        <v>40</v>
      </c>
      <c r="D266" s="5">
        <v>24034</v>
      </c>
      <c r="E266" s="5">
        <v>45411</v>
      </c>
      <c r="F266" s="5">
        <v>45427</v>
      </c>
      <c r="G266" t="s">
        <v>89</v>
      </c>
      <c r="H266" t="s">
        <v>134</v>
      </c>
      <c r="I266" t="s">
        <v>33</v>
      </c>
      <c r="J266" t="s">
        <v>71</v>
      </c>
      <c r="K266" t="s">
        <v>161</v>
      </c>
      <c r="L266" s="6">
        <v>17506.41</v>
      </c>
      <c r="M266">
        <v>14401.46</v>
      </c>
      <c r="N266" t="s">
        <v>35</v>
      </c>
      <c r="O266">
        <v>16</v>
      </c>
      <c r="P266">
        <v>21</v>
      </c>
      <c r="Q266">
        <v>4</v>
      </c>
      <c r="R266">
        <v>93</v>
      </c>
      <c r="S266">
        <v>147.4</v>
      </c>
      <c r="T266" t="s">
        <v>47</v>
      </c>
      <c r="U266" s="7">
        <f t="shared" si="49"/>
        <v>58</v>
      </c>
      <c r="V266" s="6">
        <f t="shared" si="44"/>
        <v>3104.9500000000007</v>
      </c>
      <c r="W266" t="str">
        <f t="shared" si="50"/>
        <v>Middle Age</v>
      </c>
      <c r="X266" t="str">
        <f>_xlfn.XLOOKUP(Table1_1[[#This Row],[Department]],Dim_Department!B:B,Dim_Department!A:A,"Unknown")</f>
        <v>DEP06</v>
      </c>
      <c r="Y266" t="str">
        <f>_xlfn.XLOOKUP(Table1_1[[#This Row],[Doctor]],Dim_Doctor!B:B,Dim_Doctor!A:A,"Unknown")</f>
        <v>D04</v>
      </c>
      <c r="Z266" t="str">
        <f>_xlfn.XLOOKUP(H266,Dim_Diagnosis!B:B,Dim_Diagnosis!A:A)</f>
        <v>D002</v>
      </c>
      <c r="AA266" t="str">
        <f>_xlfn.XLOOKUP(K266,Dim_Ward!B:B,Dim_Ward!A:A)</f>
        <v>W004</v>
      </c>
      <c r="AB266" t="str">
        <f t="shared" si="45"/>
        <v>Q2</v>
      </c>
      <c r="AC266">
        <f t="shared" si="46"/>
        <v>2024</v>
      </c>
      <c r="AD266" t="str">
        <f t="shared" si="47"/>
        <v>Apr</v>
      </c>
      <c r="AE266" t="str">
        <f t="shared" si="48"/>
        <v>Mon</v>
      </c>
      <c r="AF266" t="str">
        <f>_xlfn.XLOOKUP(N266,Dim_Payment!B:B,Dim_Payment!A:A)</f>
        <v>PAY03</v>
      </c>
      <c r="AG266" t="str">
        <f>_xlfn.XLOOKUP(J266,Dim_Insurance!B:B,Dim_Insurance!A:A)</f>
        <v>INS04</v>
      </c>
    </row>
    <row r="267" spans="1:33">
      <c r="A267" t="s">
        <v>820</v>
      </c>
      <c r="B267" t="s">
        <v>76</v>
      </c>
      <c r="C267" t="s">
        <v>133</v>
      </c>
      <c r="D267" s="5">
        <v>26913</v>
      </c>
      <c r="E267" s="5">
        <v>45429</v>
      </c>
      <c r="F267" s="5">
        <v>45388</v>
      </c>
      <c r="G267" t="s">
        <v>89</v>
      </c>
      <c r="H267" t="s">
        <v>32</v>
      </c>
      <c r="I267" t="s">
        <v>25</v>
      </c>
      <c r="J267" t="s">
        <v>179</v>
      </c>
      <c r="K267" t="s">
        <v>161</v>
      </c>
      <c r="L267" s="6">
        <v>203629.32</v>
      </c>
      <c r="M267">
        <v>144189.38</v>
      </c>
      <c r="N267" t="s">
        <v>56</v>
      </c>
      <c r="O267">
        <v>18</v>
      </c>
      <c r="P267">
        <v>47</v>
      </c>
      <c r="Q267">
        <v>1</v>
      </c>
      <c r="R267">
        <v>97</v>
      </c>
      <c r="S267">
        <v>247.4</v>
      </c>
      <c r="T267" t="s">
        <v>37</v>
      </c>
      <c r="U267" s="7">
        <f t="shared" si="49"/>
        <v>50</v>
      </c>
      <c r="V267" s="6">
        <f t="shared" si="44"/>
        <v>59439.94</v>
      </c>
      <c r="W267" t="str">
        <f t="shared" si="50"/>
        <v>Middle Age</v>
      </c>
      <c r="X267" t="str">
        <f>_xlfn.XLOOKUP(Table1_1[[#This Row],[Department]],Dim_Department!B:B,Dim_Department!A:A,"Unknown")</f>
        <v>DEP06</v>
      </c>
      <c r="Y267" t="str">
        <f>_xlfn.XLOOKUP(Table1_1[[#This Row],[Doctor]],Dim_Doctor!B:B,Dim_Doctor!A:A,"Unknown")</f>
        <v>D01</v>
      </c>
      <c r="Z267" t="str">
        <f>_xlfn.XLOOKUP(H267,Dim_Diagnosis!B:B,Dim_Diagnosis!A:A)</f>
        <v>D010</v>
      </c>
      <c r="AA267" t="str">
        <f>_xlfn.XLOOKUP(K267,Dim_Ward!B:B,Dim_Ward!A:A)</f>
        <v>W004</v>
      </c>
      <c r="AB267" t="str">
        <f t="shared" si="45"/>
        <v>Q2</v>
      </c>
      <c r="AC267">
        <f t="shared" si="46"/>
        <v>2024</v>
      </c>
      <c r="AD267" t="str">
        <f t="shared" si="47"/>
        <v>May</v>
      </c>
      <c r="AE267" t="str">
        <f t="shared" si="48"/>
        <v>Fri</v>
      </c>
      <c r="AF267" t="str">
        <f>_xlfn.XLOOKUP(N267,Dim_Payment!B:B,Dim_Payment!A:A)</f>
        <v>PAY04</v>
      </c>
      <c r="AG267" t="str">
        <f>_xlfn.XLOOKUP(J267,Dim_Insurance!B:B,Dim_Insurance!A:A)</f>
        <v>INS03</v>
      </c>
    </row>
    <row r="268" spans="1:33">
      <c r="A268" t="s">
        <v>822</v>
      </c>
      <c r="B268" t="s">
        <v>806</v>
      </c>
      <c r="C268" t="s">
        <v>133</v>
      </c>
      <c r="D268" s="5">
        <v>34392</v>
      </c>
      <c r="E268" s="5">
        <v>45213</v>
      </c>
      <c r="F268" s="5">
        <v>45231</v>
      </c>
      <c r="G268" t="s">
        <v>43</v>
      </c>
      <c r="H268" t="s">
        <v>86</v>
      </c>
      <c r="I268" t="s">
        <v>119</v>
      </c>
      <c r="J268" t="s">
        <v>46</v>
      </c>
      <c r="K268" t="s">
        <v>55</v>
      </c>
      <c r="L268" s="6">
        <v>123663.9</v>
      </c>
      <c r="M268">
        <v>98646.34</v>
      </c>
      <c r="N268" t="s">
        <v>73</v>
      </c>
      <c r="O268">
        <v>18</v>
      </c>
      <c r="P268">
        <v>67</v>
      </c>
      <c r="Q268">
        <v>5</v>
      </c>
      <c r="R268">
        <v>133</v>
      </c>
      <c r="S268">
        <v>110</v>
      </c>
      <c r="T268" t="s">
        <v>37</v>
      </c>
      <c r="U268" s="7">
        <f t="shared" si="49"/>
        <v>29</v>
      </c>
      <c r="V268" s="6">
        <f t="shared" si="44"/>
        <v>25017.559999999998</v>
      </c>
      <c r="W268" t="str">
        <f t="shared" si="50"/>
        <v>Adult</v>
      </c>
      <c r="X268" t="str">
        <f>_xlfn.XLOOKUP(Table1_1[[#This Row],[Department]],Dim_Department!B:B,Dim_Department!A:A,"Unknown")</f>
        <v>DEP08</v>
      </c>
      <c r="Y268" t="str">
        <f>_xlfn.XLOOKUP(Table1_1[[#This Row],[Doctor]],Dim_Doctor!B:B,Dim_Doctor!A:A,"Unknown")</f>
        <v>D02</v>
      </c>
      <c r="Z268" t="str">
        <f>_xlfn.XLOOKUP(H268,Dim_Diagnosis!B:B,Dim_Diagnosis!A:A)</f>
        <v>D005</v>
      </c>
      <c r="AA268" t="str">
        <f>_xlfn.XLOOKUP(K268,Dim_Ward!B:B,Dim_Ward!A:A)</f>
        <v>W005</v>
      </c>
      <c r="AB268" t="str">
        <f t="shared" si="45"/>
        <v>Q4</v>
      </c>
      <c r="AC268">
        <f t="shared" si="46"/>
        <v>2023</v>
      </c>
      <c r="AD268" t="str">
        <f t="shared" si="47"/>
        <v>Oct</v>
      </c>
      <c r="AE268" t="str">
        <f t="shared" si="48"/>
        <v>Sat</v>
      </c>
      <c r="AF268" t="str">
        <f>_xlfn.XLOOKUP(N268,Dim_Payment!B:B,Dim_Payment!A:A)</f>
        <v>PAY02</v>
      </c>
      <c r="AG268" t="str">
        <f>_xlfn.XLOOKUP(J268,Dim_Insurance!B:B,Dim_Insurance!A:A)</f>
        <v>INS02</v>
      </c>
    </row>
    <row r="269" spans="1:33">
      <c r="A269" t="s">
        <v>824</v>
      </c>
      <c r="B269" t="s">
        <v>825</v>
      </c>
      <c r="C269" t="s">
        <v>133</v>
      </c>
      <c r="D269" s="5">
        <v>30738</v>
      </c>
      <c r="E269" s="5">
        <v>45085</v>
      </c>
      <c r="F269" s="5" t="s">
        <v>4232</v>
      </c>
      <c r="G269" t="s">
        <v>117</v>
      </c>
      <c r="H269" t="s">
        <v>4231</v>
      </c>
      <c r="I269" t="s">
        <v>33</v>
      </c>
      <c r="J269" t="s">
        <v>26</v>
      </c>
      <c r="K269" t="s">
        <v>120</v>
      </c>
      <c r="L269" s="6">
        <v>123663.9</v>
      </c>
      <c r="M269">
        <v>80953.990000000005</v>
      </c>
      <c r="N269" t="s">
        <v>35</v>
      </c>
      <c r="O269">
        <v>18</v>
      </c>
      <c r="P269">
        <v>96</v>
      </c>
      <c r="Q269">
        <v>4</v>
      </c>
      <c r="R269">
        <v>112</v>
      </c>
      <c r="S269">
        <v>229.4</v>
      </c>
      <c r="T269" t="s">
        <v>4232</v>
      </c>
      <c r="U269" s="7">
        <f t="shared" si="49"/>
        <v>39</v>
      </c>
      <c r="V269" s="6">
        <f t="shared" si="44"/>
        <v>42709.909999999989</v>
      </c>
      <c r="W269" t="str">
        <f t="shared" si="50"/>
        <v>Adult</v>
      </c>
      <c r="X269" t="str">
        <f>_xlfn.XLOOKUP(Table1_1[[#This Row],[Department]],Dim_Department!B:B,Dim_Department!A:A,"Unknown")</f>
        <v>DEP04</v>
      </c>
      <c r="Y269" t="str">
        <f>_xlfn.XLOOKUP(Table1_1[[#This Row],[Doctor]],Dim_Doctor!B:B,Dim_Doctor!A:A,"Unknown")</f>
        <v>D04</v>
      </c>
      <c r="Z269" t="str">
        <f>_xlfn.XLOOKUP(H269,Dim_Diagnosis!B:B,Dim_Diagnosis!A:A)</f>
        <v>D012</v>
      </c>
      <c r="AA269" t="str">
        <f>_xlfn.XLOOKUP(K269,Dim_Ward!B:B,Dim_Ward!A:A)</f>
        <v>W001</v>
      </c>
      <c r="AB269" t="str">
        <f t="shared" si="45"/>
        <v>Q2</v>
      </c>
      <c r="AC269">
        <f t="shared" si="46"/>
        <v>2023</v>
      </c>
      <c r="AD269" t="str">
        <f t="shared" si="47"/>
        <v>Jun</v>
      </c>
      <c r="AE269" t="str">
        <f t="shared" si="48"/>
        <v>Thu</v>
      </c>
      <c r="AF269" t="str">
        <f>_xlfn.XLOOKUP(N269,Dim_Payment!B:B,Dim_Payment!A:A)</f>
        <v>PAY03</v>
      </c>
      <c r="AG269" t="str">
        <f>_xlfn.XLOOKUP(J269,Dim_Insurance!B:B,Dim_Insurance!A:A)</f>
        <v>INS05</v>
      </c>
    </row>
    <row r="270" spans="1:33">
      <c r="A270" t="s">
        <v>826</v>
      </c>
      <c r="B270" t="s">
        <v>666</v>
      </c>
      <c r="C270" t="s">
        <v>133</v>
      </c>
      <c r="D270" s="5">
        <v>37233</v>
      </c>
      <c r="E270" s="5">
        <v>45406</v>
      </c>
      <c r="F270" s="5">
        <v>45422</v>
      </c>
      <c r="G270" t="s">
        <v>152</v>
      </c>
      <c r="H270" t="s">
        <v>44</v>
      </c>
      <c r="I270" t="s">
        <v>33</v>
      </c>
      <c r="J270" t="s">
        <v>4232</v>
      </c>
      <c r="K270" t="s">
        <v>110</v>
      </c>
      <c r="L270" s="6">
        <v>54248.86</v>
      </c>
      <c r="M270">
        <v>53992.75</v>
      </c>
      <c r="N270" t="s">
        <v>4232</v>
      </c>
      <c r="O270">
        <v>16</v>
      </c>
      <c r="P270">
        <v>168</v>
      </c>
      <c r="Q270">
        <v>4</v>
      </c>
      <c r="R270">
        <v>104</v>
      </c>
      <c r="S270">
        <v>235.3</v>
      </c>
      <c r="T270" t="s">
        <v>37</v>
      </c>
      <c r="U270" s="7">
        <f t="shared" si="49"/>
        <v>22</v>
      </c>
      <c r="V270" s="6">
        <f t="shared" si="44"/>
        <v>256.11000000000058</v>
      </c>
      <c r="W270" t="str">
        <f t="shared" si="50"/>
        <v>Adult</v>
      </c>
      <c r="X270" t="str">
        <f>_xlfn.XLOOKUP(Table1_1[[#This Row],[Department]],Dim_Department!B:B,Dim_Department!A:A,"Unknown")</f>
        <v>DEP01</v>
      </c>
      <c r="Y270" t="str">
        <f>_xlfn.XLOOKUP(Table1_1[[#This Row],[Doctor]],Dim_Doctor!B:B,Dim_Doctor!A:A,"Unknown")</f>
        <v>D04</v>
      </c>
      <c r="Z270" t="str">
        <f>_xlfn.XLOOKUP(H270,Dim_Diagnosis!B:B,Dim_Diagnosis!A:A)</f>
        <v>D012</v>
      </c>
      <c r="AA270" t="str">
        <f>_xlfn.XLOOKUP(K270,Dim_Ward!B:B,Dim_Ward!A:A)</f>
        <v>W002</v>
      </c>
      <c r="AB270" t="str">
        <f t="shared" si="45"/>
        <v>Q2</v>
      </c>
      <c r="AC270">
        <f t="shared" si="46"/>
        <v>2024</v>
      </c>
      <c r="AD270" t="str">
        <f t="shared" si="47"/>
        <v>Apr</v>
      </c>
      <c r="AE270" t="str">
        <f t="shared" si="48"/>
        <v>Wed</v>
      </c>
      <c r="AF270" t="str">
        <f>_xlfn.XLOOKUP(N270,Dim_Payment!B:B,Dim_Payment!A:A)</f>
        <v>PAY05</v>
      </c>
      <c r="AG270" t="str">
        <f>_xlfn.XLOOKUP(J270,Dim_Insurance!B:B,Dim_Insurance!A:A)</f>
        <v>INS08</v>
      </c>
    </row>
    <row r="271" spans="1:33">
      <c r="A271" t="s">
        <v>828</v>
      </c>
      <c r="B271" t="s">
        <v>829</v>
      </c>
      <c r="C271" t="s">
        <v>40</v>
      </c>
      <c r="D271" s="5">
        <v>38984</v>
      </c>
      <c r="E271" s="5">
        <v>45488</v>
      </c>
      <c r="F271" s="5" t="s">
        <v>4232</v>
      </c>
      <c r="G271" t="s">
        <v>152</v>
      </c>
      <c r="H271" t="s">
        <v>153</v>
      </c>
      <c r="I271" t="s">
        <v>96</v>
      </c>
      <c r="J271" t="s">
        <v>4232</v>
      </c>
      <c r="K271" t="s">
        <v>120</v>
      </c>
      <c r="L271" s="6">
        <v>221067.73</v>
      </c>
      <c r="M271">
        <v>216948.6</v>
      </c>
      <c r="N271" t="s">
        <v>56</v>
      </c>
      <c r="O271">
        <v>7</v>
      </c>
      <c r="P271">
        <v>169</v>
      </c>
      <c r="Q271">
        <v>1</v>
      </c>
      <c r="R271">
        <v>131</v>
      </c>
      <c r="S271">
        <v>152.19999999999999</v>
      </c>
      <c r="T271" t="s">
        <v>37</v>
      </c>
      <c r="U271" s="7">
        <f t="shared" si="49"/>
        <v>17</v>
      </c>
      <c r="V271" s="6">
        <f t="shared" si="44"/>
        <v>4119.1300000000047</v>
      </c>
      <c r="W271" t="str">
        <f t="shared" si="50"/>
        <v>Child</v>
      </c>
      <c r="X271" t="str">
        <f>_xlfn.XLOOKUP(Table1_1[[#This Row],[Department]],Dim_Department!B:B,Dim_Department!A:A,"Unknown")</f>
        <v>DEP01</v>
      </c>
      <c r="Y271" t="str">
        <f>_xlfn.XLOOKUP(Table1_1[[#This Row],[Doctor]],Dim_Doctor!B:B,Dim_Doctor!A:A,"Unknown")</f>
        <v>D05</v>
      </c>
      <c r="Z271" t="str">
        <f>_xlfn.XLOOKUP(H271,Dim_Diagnosis!B:B,Dim_Diagnosis!A:A)</f>
        <v>D003</v>
      </c>
      <c r="AA271" t="str">
        <f>_xlfn.XLOOKUP(K271,Dim_Ward!B:B,Dim_Ward!A:A)</f>
        <v>W001</v>
      </c>
      <c r="AB271" t="str">
        <f t="shared" si="45"/>
        <v>Q3</v>
      </c>
      <c r="AC271">
        <f t="shared" si="46"/>
        <v>2024</v>
      </c>
      <c r="AD271" t="str">
        <f t="shared" si="47"/>
        <v>Jul</v>
      </c>
      <c r="AE271" t="str">
        <f t="shared" si="48"/>
        <v>Mon</v>
      </c>
      <c r="AF271" t="str">
        <f>_xlfn.XLOOKUP(N271,Dim_Payment!B:B,Dim_Payment!A:A)</f>
        <v>PAY04</v>
      </c>
      <c r="AG271" t="str">
        <f>_xlfn.XLOOKUP(J271,Dim_Insurance!B:B,Dim_Insurance!A:A)</f>
        <v>INS08</v>
      </c>
    </row>
    <row r="272" spans="1:33">
      <c r="A272" t="s">
        <v>832</v>
      </c>
      <c r="B272" t="s">
        <v>833</v>
      </c>
      <c r="C272" t="s">
        <v>40</v>
      </c>
      <c r="D272" s="5">
        <v>25983</v>
      </c>
      <c r="E272" s="5">
        <v>44978</v>
      </c>
      <c r="F272" s="5">
        <v>44986</v>
      </c>
      <c r="G272" t="s">
        <v>43</v>
      </c>
      <c r="H272" t="s">
        <v>52</v>
      </c>
      <c r="I272" t="s">
        <v>45</v>
      </c>
      <c r="J272" t="s">
        <v>80</v>
      </c>
      <c r="K272" t="s">
        <v>161</v>
      </c>
      <c r="L272" s="6">
        <v>43209.19</v>
      </c>
      <c r="M272">
        <v>31061.07</v>
      </c>
      <c r="N272" t="s">
        <v>73</v>
      </c>
      <c r="O272">
        <v>8</v>
      </c>
      <c r="P272">
        <v>165</v>
      </c>
      <c r="Q272">
        <v>2</v>
      </c>
      <c r="R272">
        <v>93</v>
      </c>
      <c r="S272">
        <v>161.19999999999999</v>
      </c>
      <c r="T272" t="s">
        <v>37</v>
      </c>
      <c r="U272" s="7">
        <f t="shared" si="49"/>
        <v>52</v>
      </c>
      <c r="V272" s="6">
        <f t="shared" si="44"/>
        <v>12148.120000000003</v>
      </c>
      <c r="W272" t="str">
        <f t="shared" si="50"/>
        <v>Middle Age</v>
      </c>
      <c r="X272" t="str">
        <f>_xlfn.XLOOKUP(Table1_1[[#This Row],[Department]],Dim_Department!B:B,Dim_Department!A:A,"Unknown")</f>
        <v>DEP08</v>
      </c>
      <c r="Y272" t="str">
        <f>_xlfn.XLOOKUP(Table1_1[[#This Row],[Doctor]],Dim_Doctor!B:B,Dim_Doctor!A:A,"Unknown")</f>
        <v>D03</v>
      </c>
      <c r="Z272" t="str">
        <f>_xlfn.XLOOKUP(H272,Dim_Diagnosis!B:B,Dim_Diagnosis!A:A)</f>
        <v>D004</v>
      </c>
      <c r="AA272" t="str">
        <f>_xlfn.XLOOKUP(K272,Dim_Ward!B:B,Dim_Ward!A:A)</f>
        <v>W004</v>
      </c>
      <c r="AB272" t="str">
        <f t="shared" si="45"/>
        <v>Q1</v>
      </c>
      <c r="AC272">
        <f t="shared" si="46"/>
        <v>2023</v>
      </c>
      <c r="AD272" t="str">
        <f t="shared" si="47"/>
        <v>Feb</v>
      </c>
      <c r="AE272" t="str">
        <f t="shared" si="48"/>
        <v>Tue</v>
      </c>
      <c r="AF272" t="str">
        <f>_xlfn.XLOOKUP(N272,Dim_Payment!B:B,Dim_Payment!A:A)</f>
        <v>PAY02</v>
      </c>
      <c r="AG272" t="str">
        <f>_xlfn.XLOOKUP(J272,Dim_Insurance!B:B,Dim_Insurance!A:A)</f>
        <v>INS01</v>
      </c>
    </row>
    <row r="273" spans="1:33">
      <c r="A273" t="s">
        <v>834</v>
      </c>
      <c r="B273" t="s">
        <v>545</v>
      </c>
      <c r="C273" t="s">
        <v>40</v>
      </c>
      <c r="D273" s="5">
        <v>33104</v>
      </c>
      <c r="E273" s="5">
        <v>45182</v>
      </c>
      <c r="F273" s="5" t="s">
        <v>4232</v>
      </c>
      <c r="G273" t="s">
        <v>152</v>
      </c>
      <c r="H273" t="s">
        <v>134</v>
      </c>
      <c r="I273" t="s">
        <v>119</v>
      </c>
      <c r="J273" t="s">
        <v>26</v>
      </c>
      <c r="K273" t="s">
        <v>120</v>
      </c>
      <c r="L273" s="6">
        <v>196204.94</v>
      </c>
      <c r="M273">
        <v>191443.98</v>
      </c>
      <c r="N273" t="s">
        <v>73</v>
      </c>
      <c r="O273">
        <v>3</v>
      </c>
      <c r="P273">
        <v>118</v>
      </c>
      <c r="Q273">
        <v>1</v>
      </c>
      <c r="R273">
        <v>128</v>
      </c>
      <c r="S273">
        <v>186</v>
      </c>
      <c r="T273" t="s">
        <v>37</v>
      </c>
      <c r="U273" s="7">
        <f t="shared" si="49"/>
        <v>33</v>
      </c>
      <c r="V273" s="6">
        <f t="shared" si="44"/>
        <v>4760.9599999999919</v>
      </c>
      <c r="W273" t="str">
        <f t="shared" si="50"/>
        <v>Adult</v>
      </c>
      <c r="X273" t="str">
        <f>_xlfn.XLOOKUP(Table1_1[[#This Row],[Department]],Dim_Department!B:B,Dim_Department!A:A,"Unknown")</f>
        <v>DEP01</v>
      </c>
      <c r="Y273" t="str">
        <f>_xlfn.XLOOKUP(Table1_1[[#This Row],[Doctor]],Dim_Doctor!B:B,Dim_Doctor!A:A,"Unknown")</f>
        <v>D02</v>
      </c>
      <c r="Z273" t="str">
        <f>_xlfn.XLOOKUP(H273,Dim_Diagnosis!B:B,Dim_Diagnosis!A:A)</f>
        <v>D002</v>
      </c>
      <c r="AA273" t="str">
        <f>_xlfn.XLOOKUP(K273,Dim_Ward!B:B,Dim_Ward!A:A)</f>
        <v>W001</v>
      </c>
      <c r="AB273" t="str">
        <f t="shared" si="45"/>
        <v>Q3</v>
      </c>
      <c r="AC273">
        <f t="shared" si="46"/>
        <v>2023</v>
      </c>
      <c r="AD273" t="str">
        <f t="shared" si="47"/>
        <v>Sep</v>
      </c>
      <c r="AE273" t="str">
        <f t="shared" si="48"/>
        <v>Wed</v>
      </c>
      <c r="AF273" t="str">
        <f>_xlfn.XLOOKUP(N273,Dim_Payment!B:B,Dim_Payment!A:A)</f>
        <v>PAY02</v>
      </c>
      <c r="AG273" t="str">
        <f>_xlfn.XLOOKUP(J273,Dim_Insurance!B:B,Dim_Insurance!A:A)</f>
        <v>INS05</v>
      </c>
    </row>
    <row r="274" spans="1:33">
      <c r="A274" t="s">
        <v>836</v>
      </c>
      <c r="B274" t="s">
        <v>218</v>
      </c>
      <c r="C274" t="s">
        <v>133</v>
      </c>
      <c r="D274" s="5">
        <v>29056</v>
      </c>
      <c r="E274" s="5">
        <v>45134</v>
      </c>
      <c r="F274" s="5">
        <v>45145</v>
      </c>
      <c r="G274" t="s">
        <v>152</v>
      </c>
      <c r="H274" t="s">
        <v>78</v>
      </c>
      <c r="I274" t="s">
        <v>25</v>
      </c>
      <c r="J274" t="s">
        <v>34</v>
      </c>
      <c r="K274" t="s">
        <v>110</v>
      </c>
      <c r="L274" s="6">
        <v>130510.19</v>
      </c>
      <c r="M274">
        <v>89004.03</v>
      </c>
      <c r="N274" t="s">
        <v>91</v>
      </c>
      <c r="O274">
        <v>11</v>
      </c>
      <c r="P274">
        <v>31</v>
      </c>
      <c r="Q274">
        <v>1</v>
      </c>
      <c r="R274">
        <v>166</v>
      </c>
      <c r="S274">
        <v>205.5</v>
      </c>
      <c r="T274" t="s">
        <v>37</v>
      </c>
      <c r="U274" s="7">
        <f t="shared" si="49"/>
        <v>44</v>
      </c>
      <c r="V274" s="6">
        <f t="shared" si="44"/>
        <v>41506.160000000003</v>
      </c>
      <c r="W274" t="str">
        <f t="shared" si="50"/>
        <v>Middle Age</v>
      </c>
      <c r="X274" t="str">
        <f>_xlfn.XLOOKUP(Table1_1[[#This Row],[Department]],Dim_Department!B:B,Dim_Department!A:A,"Unknown")</f>
        <v>DEP01</v>
      </c>
      <c r="Y274" t="str">
        <f>_xlfn.XLOOKUP(Table1_1[[#This Row],[Doctor]],Dim_Doctor!B:B,Dim_Doctor!A:A,"Unknown")</f>
        <v>D01</v>
      </c>
      <c r="Z274" t="str">
        <f>_xlfn.XLOOKUP(H274,Dim_Diagnosis!B:B,Dim_Diagnosis!A:A)</f>
        <v>D013</v>
      </c>
      <c r="AA274" t="str">
        <f>_xlfn.XLOOKUP(K274,Dim_Ward!B:B,Dim_Ward!A:A)</f>
        <v>W002</v>
      </c>
      <c r="AB274" t="str">
        <f t="shared" si="45"/>
        <v>Q3</v>
      </c>
      <c r="AC274">
        <f t="shared" si="46"/>
        <v>2023</v>
      </c>
      <c r="AD274" t="str">
        <f t="shared" si="47"/>
        <v>Jul</v>
      </c>
      <c r="AE274" t="str">
        <f t="shared" si="48"/>
        <v>Thu</v>
      </c>
      <c r="AF274" t="str">
        <f>_xlfn.XLOOKUP(N274,Dim_Payment!B:B,Dim_Payment!A:A)</f>
        <v>PAY01</v>
      </c>
      <c r="AG274" t="str">
        <f>_xlfn.XLOOKUP(J274,Dim_Insurance!B:B,Dim_Insurance!A:A)</f>
        <v>INS06</v>
      </c>
    </row>
    <row r="275" spans="1:33">
      <c r="A275" t="s">
        <v>840</v>
      </c>
      <c r="B275" t="s">
        <v>841</v>
      </c>
      <c r="C275" t="s">
        <v>40</v>
      </c>
      <c r="D275" s="5">
        <v>25494</v>
      </c>
      <c r="E275" s="5">
        <v>45225</v>
      </c>
      <c r="F275" s="5">
        <v>45230</v>
      </c>
      <c r="G275" t="s">
        <v>117</v>
      </c>
      <c r="H275" t="s">
        <v>63</v>
      </c>
      <c r="I275" t="s">
        <v>96</v>
      </c>
      <c r="J275" t="s">
        <v>46</v>
      </c>
      <c r="K275" t="s">
        <v>55</v>
      </c>
      <c r="L275" s="6">
        <v>242642.09</v>
      </c>
      <c r="M275">
        <v>191284.17</v>
      </c>
      <c r="N275" t="s">
        <v>35</v>
      </c>
      <c r="O275">
        <v>5</v>
      </c>
      <c r="P275">
        <v>178</v>
      </c>
      <c r="Q275">
        <v>3</v>
      </c>
      <c r="R275">
        <v>97</v>
      </c>
      <c r="S275">
        <v>115.1</v>
      </c>
      <c r="T275" t="s">
        <v>37</v>
      </c>
      <c r="U275" s="7">
        <f t="shared" si="49"/>
        <v>54</v>
      </c>
      <c r="V275" s="6">
        <f t="shared" si="44"/>
        <v>51357.919999999984</v>
      </c>
      <c r="W275" t="str">
        <f t="shared" si="50"/>
        <v>Middle Age</v>
      </c>
      <c r="X275" t="str">
        <f>_xlfn.XLOOKUP(Table1_1[[#This Row],[Department]],Dim_Department!B:B,Dim_Department!A:A,"Unknown")</f>
        <v>DEP04</v>
      </c>
      <c r="Y275" t="str">
        <f>_xlfn.XLOOKUP(Table1_1[[#This Row],[Doctor]],Dim_Doctor!B:B,Dim_Doctor!A:A,"Unknown")</f>
        <v>D05</v>
      </c>
      <c r="Z275" t="str">
        <f>_xlfn.XLOOKUP(H275,Dim_Diagnosis!B:B,Dim_Diagnosis!A:A)</f>
        <v>D011</v>
      </c>
      <c r="AA275" t="str">
        <f>_xlfn.XLOOKUP(K275,Dim_Ward!B:B,Dim_Ward!A:A)</f>
        <v>W005</v>
      </c>
      <c r="AB275" t="str">
        <f t="shared" si="45"/>
        <v>Q4</v>
      </c>
      <c r="AC275">
        <f t="shared" si="46"/>
        <v>2023</v>
      </c>
      <c r="AD275" t="str">
        <f t="shared" si="47"/>
        <v>Oct</v>
      </c>
      <c r="AE275" t="str">
        <f t="shared" si="48"/>
        <v>Thu</v>
      </c>
      <c r="AF275" t="str">
        <f>_xlfn.XLOOKUP(N275,Dim_Payment!B:B,Dim_Payment!A:A)</f>
        <v>PAY03</v>
      </c>
      <c r="AG275" t="str">
        <f>_xlfn.XLOOKUP(J275,Dim_Insurance!B:B,Dim_Insurance!A:A)</f>
        <v>INS02</v>
      </c>
    </row>
    <row r="276" spans="1:33">
      <c r="A276" t="s">
        <v>842</v>
      </c>
      <c r="B276" t="s">
        <v>843</v>
      </c>
      <c r="C276" t="s">
        <v>40</v>
      </c>
      <c r="D276" s="5">
        <v>31583</v>
      </c>
      <c r="E276" s="5">
        <v>45540</v>
      </c>
      <c r="F276" s="5">
        <v>45554</v>
      </c>
      <c r="G276" t="s">
        <v>161</v>
      </c>
      <c r="H276" t="s">
        <v>32</v>
      </c>
      <c r="I276" t="s">
        <v>25</v>
      </c>
      <c r="J276" t="s">
        <v>34</v>
      </c>
      <c r="K276" t="s">
        <v>120</v>
      </c>
      <c r="L276" s="6">
        <v>123663.9</v>
      </c>
      <c r="M276">
        <v>98646.34</v>
      </c>
      <c r="N276" t="s">
        <v>4232</v>
      </c>
      <c r="O276">
        <v>14</v>
      </c>
      <c r="P276">
        <v>182</v>
      </c>
      <c r="Q276">
        <v>4</v>
      </c>
      <c r="R276">
        <v>149</v>
      </c>
      <c r="S276">
        <v>188.5</v>
      </c>
      <c r="T276" t="s">
        <v>47</v>
      </c>
      <c r="U276" s="7">
        <f t="shared" si="49"/>
        <v>38</v>
      </c>
      <c r="V276" s="6">
        <f t="shared" si="44"/>
        <v>25017.559999999998</v>
      </c>
      <c r="W276" t="str">
        <f t="shared" si="50"/>
        <v>Adult</v>
      </c>
      <c r="X276" t="str">
        <f>_xlfn.XLOOKUP(Table1_1[[#This Row],[Department]],Dim_Department!B:B,Dim_Department!A:A,"Unknown")</f>
        <v>DEP03</v>
      </c>
      <c r="Y276" t="str">
        <f>_xlfn.XLOOKUP(Table1_1[[#This Row],[Doctor]],Dim_Doctor!B:B,Dim_Doctor!A:A,"Unknown")</f>
        <v>D01</v>
      </c>
      <c r="Z276" t="str">
        <f>_xlfn.XLOOKUP(H276,Dim_Diagnosis!B:B,Dim_Diagnosis!A:A)</f>
        <v>D010</v>
      </c>
      <c r="AA276" t="str">
        <f>_xlfn.XLOOKUP(K276,Dim_Ward!B:B,Dim_Ward!A:A)</f>
        <v>W001</v>
      </c>
      <c r="AB276" t="str">
        <f t="shared" si="45"/>
        <v>Q3</v>
      </c>
      <c r="AC276">
        <f t="shared" si="46"/>
        <v>2024</v>
      </c>
      <c r="AD276" t="str">
        <f t="shared" si="47"/>
        <v>Sep</v>
      </c>
      <c r="AE276" t="str">
        <f t="shared" si="48"/>
        <v>Thu</v>
      </c>
      <c r="AF276" t="str">
        <f>_xlfn.XLOOKUP(N276,Dim_Payment!B:B,Dim_Payment!A:A)</f>
        <v>PAY05</v>
      </c>
      <c r="AG276" t="str">
        <f>_xlfn.XLOOKUP(J276,Dim_Insurance!B:B,Dim_Insurance!A:A)</f>
        <v>INS06</v>
      </c>
    </row>
    <row r="277" spans="1:33">
      <c r="A277" t="s">
        <v>844</v>
      </c>
      <c r="B277" t="s">
        <v>845</v>
      </c>
      <c r="C277" t="s">
        <v>40</v>
      </c>
      <c r="D277" s="5">
        <v>39601</v>
      </c>
      <c r="E277" s="5">
        <v>44960</v>
      </c>
      <c r="F277" s="5">
        <v>44994</v>
      </c>
      <c r="G277" t="s">
        <v>62</v>
      </c>
      <c r="H277" t="s">
        <v>86</v>
      </c>
      <c r="I277" t="s">
        <v>96</v>
      </c>
      <c r="J277" t="s">
        <v>97</v>
      </c>
      <c r="K277" t="s">
        <v>110</v>
      </c>
      <c r="L277" s="6">
        <v>86604.83</v>
      </c>
      <c r="M277">
        <v>60312.5</v>
      </c>
      <c r="N277" t="s">
        <v>35</v>
      </c>
      <c r="O277">
        <v>7</v>
      </c>
      <c r="P277">
        <v>55</v>
      </c>
      <c r="Q277">
        <v>1</v>
      </c>
      <c r="R277">
        <v>112</v>
      </c>
      <c r="S277">
        <v>230.1</v>
      </c>
      <c r="T277" t="s">
        <v>37</v>
      </c>
      <c r="U277" s="7">
        <f t="shared" si="49"/>
        <v>14</v>
      </c>
      <c r="V277" s="6">
        <f t="shared" si="44"/>
        <v>26292.33</v>
      </c>
      <c r="W277" t="str">
        <f t="shared" si="50"/>
        <v>Child</v>
      </c>
      <c r="X277" t="str">
        <f>_xlfn.XLOOKUP(Table1_1[[#This Row],[Department]],Dim_Department!B:B,Dim_Department!A:A,"Unknown")</f>
        <v>DEP09</v>
      </c>
      <c r="Y277" t="str">
        <f>_xlfn.XLOOKUP(Table1_1[[#This Row],[Doctor]],Dim_Doctor!B:B,Dim_Doctor!A:A,"Unknown")</f>
        <v>D05</v>
      </c>
      <c r="Z277" t="str">
        <f>_xlfn.XLOOKUP(H277,Dim_Diagnosis!B:B,Dim_Diagnosis!A:A)</f>
        <v>D005</v>
      </c>
      <c r="AA277" t="str">
        <f>_xlfn.XLOOKUP(K277,Dim_Ward!B:B,Dim_Ward!A:A)</f>
        <v>W002</v>
      </c>
      <c r="AB277" t="str">
        <f t="shared" si="45"/>
        <v>Q1</v>
      </c>
      <c r="AC277">
        <f t="shared" si="46"/>
        <v>2023</v>
      </c>
      <c r="AD277" t="str">
        <f t="shared" si="47"/>
        <v>Feb</v>
      </c>
      <c r="AE277" t="str">
        <f t="shared" si="48"/>
        <v>Fri</v>
      </c>
      <c r="AF277" t="str">
        <f>_xlfn.XLOOKUP(N277,Dim_Payment!B:B,Dim_Payment!A:A)</f>
        <v>PAY03</v>
      </c>
      <c r="AG277" t="str">
        <f>_xlfn.XLOOKUP(J277,Dim_Insurance!B:B,Dim_Insurance!A:A)</f>
        <v>INS07</v>
      </c>
    </row>
    <row r="278" spans="1:33">
      <c r="A278" t="s">
        <v>848</v>
      </c>
      <c r="B278" t="s">
        <v>604</v>
      </c>
      <c r="C278" t="s">
        <v>133</v>
      </c>
      <c r="D278" s="5">
        <v>39054</v>
      </c>
      <c r="E278" s="5">
        <v>45169</v>
      </c>
      <c r="F278" s="5">
        <v>45174</v>
      </c>
      <c r="G278" t="s">
        <v>62</v>
      </c>
      <c r="H278" t="s">
        <v>78</v>
      </c>
      <c r="I278" t="s">
        <v>45</v>
      </c>
      <c r="J278" t="s">
        <v>80</v>
      </c>
      <c r="K278" t="s">
        <v>161</v>
      </c>
      <c r="L278" s="6">
        <v>134307.29</v>
      </c>
      <c r="M278">
        <v>92730.47</v>
      </c>
      <c r="N278" t="s">
        <v>91</v>
      </c>
      <c r="O278">
        <v>5</v>
      </c>
      <c r="P278">
        <v>158</v>
      </c>
      <c r="Q278">
        <v>4</v>
      </c>
      <c r="R278">
        <v>171</v>
      </c>
      <c r="S278">
        <v>116.5</v>
      </c>
      <c r="T278" t="s">
        <v>37</v>
      </c>
      <c r="U278" s="7">
        <f t="shared" si="49"/>
        <v>16</v>
      </c>
      <c r="V278" s="6">
        <f t="shared" si="44"/>
        <v>41576.820000000007</v>
      </c>
      <c r="W278" t="str">
        <f t="shared" si="50"/>
        <v>Child</v>
      </c>
      <c r="X278" t="str">
        <f>_xlfn.XLOOKUP(Table1_1[[#This Row],[Department]],Dim_Department!B:B,Dim_Department!A:A,"Unknown")</f>
        <v>DEP09</v>
      </c>
      <c r="Y278" t="str">
        <f>_xlfn.XLOOKUP(Table1_1[[#This Row],[Doctor]],Dim_Doctor!B:B,Dim_Doctor!A:A,"Unknown")</f>
        <v>D03</v>
      </c>
      <c r="Z278" t="str">
        <f>_xlfn.XLOOKUP(H278,Dim_Diagnosis!B:B,Dim_Diagnosis!A:A)</f>
        <v>D013</v>
      </c>
      <c r="AA278" t="str">
        <f>_xlfn.XLOOKUP(K278,Dim_Ward!B:B,Dim_Ward!A:A)</f>
        <v>W004</v>
      </c>
      <c r="AB278" t="str">
        <f t="shared" si="45"/>
        <v>Q3</v>
      </c>
      <c r="AC278">
        <f t="shared" si="46"/>
        <v>2023</v>
      </c>
      <c r="AD278" t="str">
        <f t="shared" si="47"/>
        <v>Aug</v>
      </c>
      <c r="AE278" t="str">
        <f t="shared" si="48"/>
        <v>Thu</v>
      </c>
      <c r="AF278" t="str">
        <f>_xlfn.XLOOKUP(N278,Dim_Payment!B:B,Dim_Payment!A:A)</f>
        <v>PAY01</v>
      </c>
      <c r="AG278" t="str">
        <f>_xlfn.XLOOKUP(J278,Dim_Insurance!B:B,Dim_Insurance!A:A)</f>
        <v>INS01</v>
      </c>
    </row>
    <row r="279" spans="1:33">
      <c r="A279" t="s">
        <v>849</v>
      </c>
      <c r="B279" t="s">
        <v>850</v>
      </c>
      <c r="C279" t="s">
        <v>40</v>
      </c>
      <c r="D279" s="5">
        <v>36850</v>
      </c>
      <c r="E279" s="5">
        <v>45059</v>
      </c>
      <c r="F279" s="5">
        <v>45065</v>
      </c>
      <c r="G279" t="s">
        <v>94</v>
      </c>
      <c r="H279" t="s">
        <v>113</v>
      </c>
      <c r="I279" t="s">
        <v>119</v>
      </c>
      <c r="J279" t="s">
        <v>34</v>
      </c>
      <c r="K279" t="s">
        <v>161</v>
      </c>
      <c r="L279" s="6">
        <v>130925.86</v>
      </c>
      <c r="M279">
        <v>104288.59</v>
      </c>
      <c r="N279" t="s">
        <v>4232</v>
      </c>
      <c r="O279">
        <v>6</v>
      </c>
      <c r="P279">
        <v>100</v>
      </c>
      <c r="Q279">
        <v>4</v>
      </c>
      <c r="R279">
        <v>178</v>
      </c>
      <c r="S279">
        <v>161.80000000000001</v>
      </c>
      <c r="T279" t="s">
        <v>37</v>
      </c>
      <c r="U279" s="7">
        <f t="shared" si="49"/>
        <v>22</v>
      </c>
      <c r="V279" s="6">
        <f t="shared" si="44"/>
        <v>26637.270000000004</v>
      </c>
      <c r="W279" t="str">
        <f t="shared" si="50"/>
        <v>Adult</v>
      </c>
      <c r="X279" t="str">
        <f>_xlfn.XLOOKUP(Table1_1[[#This Row],[Department]],Dim_Department!B:B,Dim_Department!A:A,"Unknown")</f>
        <v>DEP05</v>
      </c>
      <c r="Y279" t="str">
        <f>_xlfn.XLOOKUP(Table1_1[[#This Row],[Doctor]],Dim_Doctor!B:B,Dim_Doctor!A:A,"Unknown")</f>
        <v>D02</v>
      </c>
      <c r="Z279" t="str">
        <f>_xlfn.XLOOKUP(H279,Dim_Diagnosis!B:B,Dim_Diagnosis!A:A)</f>
        <v>D009</v>
      </c>
      <c r="AA279" t="str">
        <f>_xlfn.XLOOKUP(K279,Dim_Ward!B:B,Dim_Ward!A:A)</f>
        <v>W004</v>
      </c>
      <c r="AB279" t="str">
        <f t="shared" si="45"/>
        <v>Q2</v>
      </c>
      <c r="AC279">
        <f t="shared" si="46"/>
        <v>2023</v>
      </c>
      <c r="AD279" t="str">
        <f t="shared" si="47"/>
        <v>May</v>
      </c>
      <c r="AE279" t="str">
        <f t="shared" si="48"/>
        <v>Sat</v>
      </c>
      <c r="AF279" t="str">
        <f>_xlfn.XLOOKUP(N279,Dim_Payment!B:B,Dim_Payment!A:A)</f>
        <v>PAY05</v>
      </c>
      <c r="AG279" t="str">
        <f>_xlfn.XLOOKUP(J279,Dim_Insurance!B:B,Dim_Insurance!A:A)</f>
        <v>INS06</v>
      </c>
    </row>
    <row r="280" spans="1:33">
      <c r="A280" t="s">
        <v>851</v>
      </c>
      <c r="B280" t="s">
        <v>852</v>
      </c>
      <c r="C280" t="s">
        <v>133</v>
      </c>
      <c r="D280" s="5">
        <v>31498</v>
      </c>
      <c r="E280" s="5">
        <v>45693</v>
      </c>
      <c r="F280" s="5">
        <v>45702</v>
      </c>
      <c r="G280" t="s">
        <v>62</v>
      </c>
      <c r="H280" t="s">
        <v>78</v>
      </c>
      <c r="I280" t="s">
        <v>33</v>
      </c>
      <c r="J280" t="s">
        <v>71</v>
      </c>
      <c r="K280" t="s">
        <v>55</v>
      </c>
      <c r="L280" s="6">
        <v>123663.9</v>
      </c>
      <c r="M280">
        <v>86530.08</v>
      </c>
      <c r="N280" t="s">
        <v>35</v>
      </c>
      <c r="O280">
        <v>9</v>
      </c>
      <c r="P280">
        <v>15</v>
      </c>
      <c r="Q280">
        <v>4</v>
      </c>
      <c r="R280">
        <v>155</v>
      </c>
      <c r="S280">
        <v>188</v>
      </c>
      <c r="T280" t="s">
        <v>37</v>
      </c>
      <c r="U280" s="7">
        <f t="shared" si="49"/>
        <v>38</v>
      </c>
      <c r="V280" s="6">
        <f t="shared" si="44"/>
        <v>37133.819999999992</v>
      </c>
      <c r="W280" t="str">
        <f t="shared" si="50"/>
        <v>Adult</v>
      </c>
      <c r="X280" t="str">
        <f>_xlfn.XLOOKUP(Table1_1[[#This Row],[Department]],Dim_Department!B:B,Dim_Department!A:A,"Unknown")</f>
        <v>DEP09</v>
      </c>
      <c r="Y280" t="str">
        <f>_xlfn.XLOOKUP(Table1_1[[#This Row],[Doctor]],Dim_Doctor!B:B,Dim_Doctor!A:A,"Unknown")</f>
        <v>D04</v>
      </c>
      <c r="Z280" t="str">
        <f>_xlfn.XLOOKUP(H280,Dim_Diagnosis!B:B,Dim_Diagnosis!A:A)</f>
        <v>D013</v>
      </c>
      <c r="AA280" t="str">
        <f>_xlfn.XLOOKUP(K280,Dim_Ward!B:B,Dim_Ward!A:A)</f>
        <v>W005</v>
      </c>
      <c r="AB280" t="str">
        <f t="shared" si="45"/>
        <v>Q1</v>
      </c>
      <c r="AC280">
        <f t="shared" si="46"/>
        <v>2025</v>
      </c>
      <c r="AD280" t="str">
        <f t="shared" si="47"/>
        <v>Feb</v>
      </c>
      <c r="AE280" t="str">
        <f t="shared" si="48"/>
        <v>Wed</v>
      </c>
      <c r="AF280" t="str">
        <f>_xlfn.XLOOKUP(N280,Dim_Payment!B:B,Dim_Payment!A:A)</f>
        <v>PAY03</v>
      </c>
      <c r="AG280" t="str">
        <f>_xlfn.XLOOKUP(J280,Dim_Insurance!B:B,Dim_Insurance!A:A)</f>
        <v>INS04</v>
      </c>
    </row>
    <row r="281" spans="1:33">
      <c r="A281" t="s">
        <v>854</v>
      </c>
      <c r="B281" t="s">
        <v>139</v>
      </c>
      <c r="C281" t="s">
        <v>133</v>
      </c>
      <c r="D281" s="5">
        <v>30215</v>
      </c>
      <c r="E281" s="5">
        <v>45087</v>
      </c>
      <c r="F281" s="5">
        <v>45096</v>
      </c>
      <c r="G281" t="s">
        <v>161</v>
      </c>
      <c r="H281" t="s">
        <v>52</v>
      </c>
      <c r="I281" t="s">
        <v>33</v>
      </c>
      <c r="J281" t="s">
        <v>46</v>
      </c>
      <c r="K281" t="s">
        <v>27</v>
      </c>
      <c r="L281" s="6">
        <v>11974.64</v>
      </c>
      <c r="M281">
        <v>9581.24</v>
      </c>
      <c r="N281" t="s">
        <v>56</v>
      </c>
      <c r="O281">
        <v>9</v>
      </c>
      <c r="P281">
        <v>121</v>
      </c>
      <c r="Q281">
        <v>5</v>
      </c>
      <c r="R281">
        <v>122</v>
      </c>
      <c r="S281">
        <v>127.5</v>
      </c>
      <c r="T281" t="s">
        <v>4232</v>
      </c>
      <c r="U281" s="7">
        <f t="shared" si="49"/>
        <v>40</v>
      </c>
      <c r="V281" s="6">
        <f t="shared" si="44"/>
        <v>2393.3999999999996</v>
      </c>
      <c r="W281" t="str">
        <f t="shared" si="50"/>
        <v>Middle Age</v>
      </c>
      <c r="X281" t="str">
        <f>_xlfn.XLOOKUP(Table1_1[[#This Row],[Department]],Dim_Department!B:B,Dim_Department!A:A,"Unknown")</f>
        <v>DEP03</v>
      </c>
      <c r="Y281" t="str">
        <f>_xlfn.XLOOKUP(Table1_1[[#This Row],[Doctor]],Dim_Doctor!B:B,Dim_Doctor!A:A,"Unknown")</f>
        <v>D04</v>
      </c>
      <c r="Z281" t="str">
        <f>_xlfn.XLOOKUP(H281,Dim_Diagnosis!B:B,Dim_Diagnosis!A:A)</f>
        <v>D004</v>
      </c>
      <c r="AA281" t="str">
        <f>_xlfn.XLOOKUP(K281,Dim_Ward!B:B,Dim_Ward!A:A)</f>
        <v>W003</v>
      </c>
      <c r="AB281" t="str">
        <f t="shared" si="45"/>
        <v>Q2</v>
      </c>
      <c r="AC281">
        <f t="shared" si="46"/>
        <v>2023</v>
      </c>
      <c r="AD281" t="str">
        <f t="shared" si="47"/>
        <v>Jun</v>
      </c>
      <c r="AE281" t="str">
        <f t="shared" si="48"/>
        <v>Sat</v>
      </c>
      <c r="AF281" t="str">
        <f>_xlfn.XLOOKUP(N281,Dim_Payment!B:B,Dim_Payment!A:A)</f>
        <v>PAY04</v>
      </c>
      <c r="AG281" t="str">
        <f>_xlfn.XLOOKUP(J281,Dim_Insurance!B:B,Dim_Insurance!A:A)</f>
        <v>INS02</v>
      </c>
    </row>
    <row r="282" spans="1:33">
      <c r="A282" t="s">
        <v>856</v>
      </c>
      <c r="B282" t="s">
        <v>857</v>
      </c>
      <c r="C282" t="s">
        <v>40</v>
      </c>
      <c r="D282" s="5">
        <v>36100</v>
      </c>
      <c r="E282" s="5">
        <v>45893</v>
      </c>
      <c r="F282" s="5">
        <v>45939</v>
      </c>
      <c r="G282" t="s">
        <v>62</v>
      </c>
      <c r="H282" t="s">
        <v>134</v>
      </c>
      <c r="I282" t="s">
        <v>79</v>
      </c>
      <c r="J282" t="s">
        <v>80</v>
      </c>
      <c r="K282" t="s">
        <v>120</v>
      </c>
      <c r="L282" s="6">
        <v>58664.26</v>
      </c>
      <c r="M282">
        <v>38044.839999999997</v>
      </c>
      <c r="N282" t="s">
        <v>35</v>
      </c>
      <c r="O282">
        <v>17</v>
      </c>
      <c r="P282">
        <v>64</v>
      </c>
      <c r="Q282">
        <v>4</v>
      </c>
      <c r="R282">
        <v>165</v>
      </c>
      <c r="S282">
        <v>219.3</v>
      </c>
      <c r="T282" t="s">
        <v>37</v>
      </c>
      <c r="U282" s="7">
        <f t="shared" si="49"/>
        <v>26</v>
      </c>
      <c r="V282" s="6">
        <f t="shared" si="44"/>
        <v>20619.420000000006</v>
      </c>
      <c r="W282" t="str">
        <f t="shared" si="50"/>
        <v>Adult</v>
      </c>
      <c r="X282" t="str">
        <f>_xlfn.XLOOKUP(Table1_1[[#This Row],[Department]],Dim_Department!B:B,Dim_Department!A:A,"Unknown")</f>
        <v>DEP09</v>
      </c>
      <c r="Y282" t="str">
        <f>_xlfn.XLOOKUP(Table1_1[[#This Row],[Doctor]],Dim_Doctor!B:B,Dim_Doctor!A:A,"Unknown")</f>
        <v>D07</v>
      </c>
      <c r="Z282" t="str">
        <f>_xlfn.XLOOKUP(H282,Dim_Diagnosis!B:B,Dim_Diagnosis!A:A)</f>
        <v>D002</v>
      </c>
      <c r="AA282" t="str">
        <f>_xlfn.XLOOKUP(K282,Dim_Ward!B:B,Dim_Ward!A:A)</f>
        <v>W001</v>
      </c>
      <c r="AB282" t="str">
        <f t="shared" si="45"/>
        <v>Q3</v>
      </c>
      <c r="AC282">
        <f t="shared" si="46"/>
        <v>2025</v>
      </c>
      <c r="AD282" t="str">
        <f t="shared" si="47"/>
        <v>Aug</v>
      </c>
      <c r="AE282" t="str">
        <f t="shared" si="48"/>
        <v>Sun</v>
      </c>
      <c r="AF282" t="str">
        <f>_xlfn.XLOOKUP(N282,Dim_Payment!B:B,Dim_Payment!A:A)</f>
        <v>PAY03</v>
      </c>
      <c r="AG282" t="str">
        <f>_xlfn.XLOOKUP(J282,Dim_Insurance!B:B,Dim_Insurance!A:A)</f>
        <v>INS01</v>
      </c>
    </row>
    <row r="283" spans="1:33">
      <c r="A283" t="s">
        <v>859</v>
      </c>
      <c r="B283" t="s">
        <v>829</v>
      </c>
      <c r="C283" t="s">
        <v>133</v>
      </c>
      <c r="D283" s="5">
        <v>25538</v>
      </c>
      <c r="E283" s="5">
        <v>45950</v>
      </c>
      <c r="F283" s="5">
        <v>45962</v>
      </c>
      <c r="G283" t="s">
        <v>43</v>
      </c>
      <c r="H283" t="s">
        <v>134</v>
      </c>
      <c r="I283" t="s">
        <v>79</v>
      </c>
      <c r="J283" t="s">
        <v>4232</v>
      </c>
      <c r="K283" t="s">
        <v>55</v>
      </c>
      <c r="L283" s="6">
        <v>76660.210000000006</v>
      </c>
      <c r="M283">
        <v>48776.959999999999</v>
      </c>
      <c r="N283" t="s">
        <v>192</v>
      </c>
      <c r="O283">
        <v>12</v>
      </c>
      <c r="P283">
        <v>206</v>
      </c>
      <c r="Q283">
        <v>1</v>
      </c>
      <c r="R283">
        <v>107</v>
      </c>
      <c r="S283">
        <v>99.2</v>
      </c>
      <c r="T283" t="s">
        <v>65</v>
      </c>
      <c r="U283" s="7">
        <f t="shared" si="49"/>
        <v>55</v>
      </c>
      <c r="V283" s="6">
        <f t="shared" si="44"/>
        <v>27883.250000000007</v>
      </c>
      <c r="W283" t="str">
        <f t="shared" si="50"/>
        <v>Middle Age</v>
      </c>
      <c r="X283" t="str">
        <f>_xlfn.XLOOKUP(Table1_1[[#This Row],[Department]],Dim_Department!B:B,Dim_Department!A:A,"Unknown")</f>
        <v>DEP08</v>
      </c>
      <c r="Y283" t="str">
        <f>_xlfn.XLOOKUP(Table1_1[[#This Row],[Doctor]],Dim_Doctor!B:B,Dim_Doctor!A:A,"Unknown")</f>
        <v>D07</v>
      </c>
      <c r="Z283" t="str">
        <f>_xlfn.XLOOKUP(H283,Dim_Diagnosis!B:B,Dim_Diagnosis!A:A)</f>
        <v>D002</v>
      </c>
      <c r="AA283" t="str">
        <f>_xlfn.XLOOKUP(K283,Dim_Ward!B:B,Dim_Ward!A:A)</f>
        <v>W005</v>
      </c>
      <c r="AB283" t="str">
        <f t="shared" si="45"/>
        <v>Q4</v>
      </c>
      <c r="AC283">
        <f t="shared" si="46"/>
        <v>2025</v>
      </c>
      <c r="AD283" t="str">
        <f t="shared" si="47"/>
        <v>Oct</v>
      </c>
      <c r="AE283" t="str">
        <f t="shared" si="48"/>
        <v>Mon</v>
      </c>
      <c r="AF283" t="str">
        <f>_xlfn.XLOOKUP(N283,Dim_Payment!B:B,Dim_Payment!A:A)</f>
        <v>PAY06</v>
      </c>
      <c r="AG283" t="str">
        <f>_xlfn.XLOOKUP(J283,Dim_Insurance!B:B,Dim_Insurance!A:A)</f>
        <v>INS08</v>
      </c>
    </row>
    <row r="284" spans="1:33">
      <c r="A284" t="s">
        <v>860</v>
      </c>
      <c r="B284" t="s">
        <v>676</v>
      </c>
      <c r="C284" t="s">
        <v>133</v>
      </c>
      <c r="D284" s="5">
        <v>22308</v>
      </c>
      <c r="E284" s="5">
        <v>45927</v>
      </c>
      <c r="F284" s="5">
        <v>45928</v>
      </c>
      <c r="G284" t="s">
        <v>161</v>
      </c>
      <c r="H284" t="s">
        <v>134</v>
      </c>
      <c r="I284" t="s">
        <v>96</v>
      </c>
      <c r="J284" t="s">
        <v>80</v>
      </c>
      <c r="K284" t="s">
        <v>55</v>
      </c>
      <c r="L284" s="6">
        <v>60177.26</v>
      </c>
      <c r="M284">
        <v>43852.43</v>
      </c>
      <c r="N284" t="s">
        <v>73</v>
      </c>
      <c r="O284">
        <v>1</v>
      </c>
      <c r="P284">
        <v>121</v>
      </c>
      <c r="Q284">
        <v>1</v>
      </c>
      <c r="R284">
        <v>137</v>
      </c>
      <c r="S284">
        <v>168.5</v>
      </c>
      <c r="T284" t="s">
        <v>47</v>
      </c>
      <c r="U284" s="7">
        <f t="shared" si="49"/>
        <v>64</v>
      </c>
      <c r="V284" s="6">
        <f t="shared" si="44"/>
        <v>16324.830000000002</v>
      </c>
      <c r="W284" t="str">
        <f t="shared" si="50"/>
        <v>Senior</v>
      </c>
      <c r="X284" t="str">
        <f>_xlfn.XLOOKUP(Table1_1[[#This Row],[Department]],Dim_Department!B:B,Dim_Department!A:A,"Unknown")</f>
        <v>DEP03</v>
      </c>
      <c r="Y284" t="str">
        <f>_xlfn.XLOOKUP(Table1_1[[#This Row],[Doctor]],Dim_Doctor!B:B,Dim_Doctor!A:A,"Unknown")</f>
        <v>D05</v>
      </c>
      <c r="Z284" t="str">
        <f>_xlfn.XLOOKUP(H284,Dim_Diagnosis!B:B,Dim_Diagnosis!A:A)</f>
        <v>D002</v>
      </c>
      <c r="AA284" t="str">
        <f>_xlfn.XLOOKUP(K284,Dim_Ward!B:B,Dim_Ward!A:A)</f>
        <v>W005</v>
      </c>
      <c r="AB284" t="str">
        <f t="shared" si="45"/>
        <v>Q3</v>
      </c>
      <c r="AC284">
        <f t="shared" si="46"/>
        <v>2025</v>
      </c>
      <c r="AD284" t="str">
        <f t="shared" si="47"/>
        <v>Sep</v>
      </c>
      <c r="AE284" t="str">
        <f t="shared" si="48"/>
        <v>Sat</v>
      </c>
      <c r="AF284" t="str">
        <f>_xlfn.XLOOKUP(N284,Dim_Payment!B:B,Dim_Payment!A:A)</f>
        <v>PAY02</v>
      </c>
      <c r="AG284" t="str">
        <f>_xlfn.XLOOKUP(J284,Dim_Insurance!B:B,Dim_Insurance!A:A)</f>
        <v>INS01</v>
      </c>
    </row>
    <row r="285" spans="1:33">
      <c r="A285" t="s">
        <v>863</v>
      </c>
      <c r="B285" t="s">
        <v>864</v>
      </c>
      <c r="C285" t="s">
        <v>40</v>
      </c>
      <c r="D285" s="5">
        <v>22208</v>
      </c>
      <c r="E285" s="5">
        <v>45562</v>
      </c>
      <c r="F285" s="5">
        <v>45569</v>
      </c>
      <c r="G285" t="s">
        <v>152</v>
      </c>
      <c r="H285" t="s">
        <v>32</v>
      </c>
      <c r="I285" t="s">
        <v>96</v>
      </c>
      <c r="J285" t="s">
        <v>80</v>
      </c>
      <c r="K285" t="s">
        <v>55</v>
      </c>
      <c r="L285" s="6">
        <v>4342.22</v>
      </c>
      <c r="M285">
        <v>3620.19</v>
      </c>
      <c r="N285" t="s">
        <v>73</v>
      </c>
      <c r="O285">
        <v>7</v>
      </c>
      <c r="P285">
        <v>216</v>
      </c>
      <c r="Q285">
        <v>4</v>
      </c>
      <c r="R285">
        <v>167</v>
      </c>
      <c r="S285">
        <v>223.4</v>
      </c>
      <c r="T285" t="s">
        <v>37</v>
      </c>
      <c r="U285" s="7">
        <f t="shared" si="49"/>
        <v>63</v>
      </c>
      <c r="V285" s="6">
        <f t="shared" si="44"/>
        <v>722.0300000000002</v>
      </c>
      <c r="W285" t="str">
        <f t="shared" si="50"/>
        <v>Senior</v>
      </c>
      <c r="X285" t="str">
        <f>_xlfn.XLOOKUP(Table1_1[[#This Row],[Department]],Dim_Department!B:B,Dim_Department!A:A,"Unknown")</f>
        <v>DEP01</v>
      </c>
      <c r="Y285" t="str">
        <f>_xlfn.XLOOKUP(Table1_1[[#This Row],[Doctor]],Dim_Doctor!B:B,Dim_Doctor!A:A,"Unknown")</f>
        <v>D05</v>
      </c>
      <c r="Z285" t="str">
        <f>_xlfn.XLOOKUP(H285,Dim_Diagnosis!B:B,Dim_Diagnosis!A:A)</f>
        <v>D010</v>
      </c>
      <c r="AA285" t="str">
        <f>_xlfn.XLOOKUP(K285,Dim_Ward!B:B,Dim_Ward!A:A)</f>
        <v>W005</v>
      </c>
      <c r="AB285" t="str">
        <f t="shared" si="45"/>
        <v>Q3</v>
      </c>
      <c r="AC285">
        <f t="shared" si="46"/>
        <v>2024</v>
      </c>
      <c r="AD285" t="str">
        <f t="shared" si="47"/>
        <v>Sep</v>
      </c>
      <c r="AE285" t="str">
        <f t="shared" si="48"/>
        <v>Fri</v>
      </c>
      <c r="AF285" t="str">
        <f>_xlfn.XLOOKUP(N285,Dim_Payment!B:B,Dim_Payment!A:A)</f>
        <v>PAY02</v>
      </c>
      <c r="AG285" t="str">
        <f>_xlfn.XLOOKUP(J285,Dim_Insurance!B:B,Dim_Insurance!A:A)</f>
        <v>INS01</v>
      </c>
    </row>
    <row r="286" spans="1:33">
      <c r="A286" t="s">
        <v>866</v>
      </c>
      <c r="B286" t="s">
        <v>867</v>
      </c>
      <c r="C286" t="s">
        <v>133</v>
      </c>
      <c r="D286" s="5">
        <v>27856</v>
      </c>
      <c r="E286" s="5">
        <v>45811</v>
      </c>
      <c r="F286" s="5">
        <v>45826</v>
      </c>
      <c r="G286" t="s">
        <v>152</v>
      </c>
      <c r="H286" t="s">
        <v>124</v>
      </c>
      <c r="I286" t="s">
        <v>33</v>
      </c>
      <c r="J286" t="s">
        <v>34</v>
      </c>
      <c r="K286" t="s">
        <v>120</v>
      </c>
      <c r="L286" s="6">
        <v>175414.58</v>
      </c>
      <c r="M286">
        <v>135404.01999999999</v>
      </c>
      <c r="N286" t="s">
        <v>56</v>
      </c>
      <c r="O286">
        <v>15</v>
      </c>
      <c r="P286">
        <v>227</v>
      </c>
      <c r="Q286">
        <v>3</v>
      </c>
      <c r="R286">
        <v>125</v>
      </c>
      <c r="S286">
        <v>237.7</v>
      </c>
      <c r="T286" t="s">
        <v>37</v>
      </c>
      <c r="U286" s="7">
        <f t="shared" si="49"/>
        <v>49</v>
      </c>
      <c r="V286" s="6">
        <f t="shared" si="44"/>
        <v>40010.559999999998</v>
      </c>
      <c r="W286" t="str">
        <f t="shared" si="50"/>
        <v>Middle Age</v>
      </c>
      <c r="X286" t="str">
        <f>_xlfn.XLOOKUP(Table1_1[[#This Row],[Department]],Dim_Department!B:B,Dim_Department!A:A,"Unknown")</f>
        <v>DEP01</v>
      </c>
      <c r="Y286" t="str">
        <f>_xlfn.XLOOKUP(Table1_1[[#This Row],[Doctor]],Dim_Doctor!B:B,Dim_Doctor!A:A,"Unknown")</f>
        <v>D04</v>
      </c>
      <c r="Z286" t="str">
        <f>_xlfn.XLOOKUP(H286,Dim_Diagnosis!B:B,Dim_Diagnosis!A:A)</f>
        <v>D007</v>
      </c>
      <c r="AA286" t="str">
        <f>_xlfn.XLOOKUP(K286,Dim_Ward!B:B,Dim_Ward!A:A)</f>
        <v>W001</v>
      </c>
      <c r="AB286" t="str">
        <f t="shared" si="45"/>
        <v>Q2</v>
      </c>
      <c r="AC286">
        <f t="shared" si="46"/>
        <v>2025</v>
      </c>
      <c r="AD286" t="str">
        <f t="shared" si="47"/>
        <v>Jun</v>
      </c>
      <c r="AE286" t="str">
        <f t="shared" si="48"/>
        <v>Tue</v>
      </c>
      <c r="AF286" t="str">
        <f>_xlfn.XLOOKUP(N286,Dim_Payment!B:B,Dim_Payment!A:A)</f>
        <v>PAY04</v>
      </c>
      <c r="AG286" t="str">
        <f>_xlfn.XLOOKUP(J286,Dim_Insurance!B:B,Dim_Insurance!A:A)</f>
        <v>INS06</v>
      </c>
    </row>
    <row r="287" spans="1:33">
      <c r="A287" t="s">
        <v>4121</v>
      </c>
      <c r="B287" t="s">
        <v>689</v>
      </c>
      <c r="C287" t="s">
        <v>40</v>
      </c>
      <c r="D287" s="5">
        <v>22102</v>
      </c>
      <c r="E287" s="5">
        <v>45963</v>
      </c>
      <c r="F287" s="5">
        <v>45965</v>
      </c>
      <c r="G287" t="s">
        <v>161</v>
      </c>
      <c r="H287" t="s">
        <v>113</v>
      </c>
      <c r="I287" t="s">
        <v>33</v>
      </c>
      <c r="J287" t="s">
        <v>34</v>
      </c>
      <c r="K287" t="s">
        <v>120</v>
      </c>
      <c r="L287" s="6">
        <v>87555.28</v>
      </c>
      <c r="M287">
        <v>79578.59</v>
      </c>
      <c r="N287" t="s">
        <v>192</v>
      </c>
      <c r="O287">
        <v>2</v>
      </c>
      <c r="P287">
        <v>106</v>
      </c>
      <c r="Q287">
        <v>1</v>
      </c>
      <c r="R287">
        <v>91</v>
      </c>
      <c r="S287">
        <v>117.6</v>
      </c>
      <c r="T287" t="s">
        <v>4232</v>
      </c>
      <c r="U287" s="7">
        <f t="shared" si="49"/>
        <v>65</v>
      </c>
      <c r="V287" s="6">
        <f t="shared" si="44"/>
        <v>7976.6900000000023</v>
      </c>
      <c r="W287" t="str">
        <f t="shared" si="50"/>
        <v>Senior</v>
      </c>
      <c r="X287" t="str">
        <f>_xlfn.XLOOKUP(Table1_1[[#This Row],[Department]],Dim_Department!B:B,Dim_Department!A:A,"Unknown")</f>
        <v>DEP03</v>
      </c>
      <c r="Y287" t="str">
        <f>_xlfn.XLOOKUP(Table1_1[[#This Row],[Doctor]],Dim_Doctor!B:B,Dim_Doctor!A:A,"Unknown")</f>
        <v>D04</v>
      </c>
      <c r="Z287" t="str">
        <f>_xlfn.XLOOKUP(H287,Dim_Diagnosis!B:B,Dim_Diagnosis!A:A)</f>
        <v>D009</v>
      </c>
      <c r="AA287" t="str">
        <f>_xlfn.XLOOKUP(K287,Dim_Ward!B:B,Dim_Ward!A:A)</f>
        <v>W001</v>
      </c>
      <c r="AB287" t="str">
        <f t="shared" si="45"/>
        <v>Q4</v>
      </c>
      <c r="AC287">
        <f t="shared" si="46"/>
        <v>2025</v>
      </c>
      <c r="AD287" t="str">
        <f t="shared" si="47"/>
        <v>Nov</v>
      </c>
      <c r="AE287" t="str">
        <f t="shared" si="48"/>
        <v>Sun</v>
      </c>
      <c r="AF287" t="str">
        <f>_xlfn.XLOOKUP(N287,Dim_Payment!B:B,Dim_Payment!A:A)</f>
        <v>PAY06</v>
      </c>
      <c r="AG287" t="str">
        <f>_xlfn.XLOOKUP(J287,Dim_Insurance!B:B,Dim_Insurance!A:A)</f>
        <v>INS06</v>
      </c>
    </row>
    <row r="288" spans="1:33">
      <c r="A288" t="s">
        <v>870</v>
      </c>
      <c r="B288" t="s">
        <v>871</v>
      </c>
      <c r="C288" t="s">
        <v>133</v>
      </c>
      <c r="D288" s="5">
        <v>32179</v>
      </c>
      <c r="E288" s="5">
        <v>45529</v>
      </c>
      <c r="F288" s="5" t="s">
        <v>4232</v>
      </c>
      <c r="G288" t="s">
        <v>43</v>
      </c>
      <c r="H288" t="s">
        <v>124</v>
      </c>
      <c r="I288" t="s">
        <v>33</v>
      </c>
      <c r="J288" t="s">
        <v>179</v>
      </c>
      <c r="K288" t="s">
        <v>55</v>
      </c>
      <c r="L288" s="6">
        <v>170152.33</v>
      </c>
      <c r="M288">
        <v>141600.32999999999</v>
      </c>
      <c r="N288" t="s">
        <v>91</v>
      </c>
      <c r="O288">
        <v>4</v>
      </c>
      <c r="P288">
        <v>50</v>
      </c>
      <c r="Q288">
        <v>4</v>
      </c>
      <c r="R288">
        <v>181</v>
      </c>
      <c r="S288">
        <v>76.5</v>
      </c>
      <c r="T288" t="s">
        <v>4232</v>
      </c>
      <c r="U288" s="7">
        <f t="shared" si="49"/>
        <v>36</v>
      </c>
      <c r="V288" s="6">
        <f t="shared" si="44"/>
        <v>28552</v>
      </c>
      <c r="W288" t="str">
        <f t="shared" si="50"/>
        <v>Adult</v>
      </c>
      <c r="X288" t="str">
        <f>_xlfn.XLOOKUP(Table1_1[[#This Row],[Department]],Dim_Department!B:B,Dim_Department!A:A,"Unknown")</f>
        <v>DEP08</v>
      </c>
      <c r="Y288" t="str">
        <f>_xlfn.XLOOKUP(Table1_1[[#This Row],[Doctor]],Dim_Doctor!B:B,Dim_Doctor!A:A,"Unknown")</f>
        <v>D04</v>
      </c>
      <c r="Z288" t="str">
        <f>_xlfn.XLOOKUP(H288,Dim_Diagnosis!B:B,Dim_Diagnosis!A:A)</f>
        <v>D007</v>
      </c>
      <c r="AA288" t="str">
        <f>_xlfn.XLOOKUP(K288,Dim_Ward!B:B,Dim_Ward!A:A)</f>
        <v>W005</v>
      </c>
      <c r="AB288" t="str">
        <f t="shared" si="45"/>
        <v>Q3</v>
      </c>
      <c r="AC288">
        <f t="shared" si="46"/>
        <v>2024</v>
      </c>
      <c r="AD288" t="str">
        <f t="shared" si="47"/>
        <v>Aug</v>
      </c>
      <c r="AE288" t="str">
        <f t="shared" si="48"/>
        <v>Sun</v>
      </c>
      <c r="AF288" t="str">
        <f>_xlfn.XLOOKUP(N288,Dim_Payment!B:B,Dim_Payment!A:A)</f>
        <v>PAY01</v>
      </c>
      <c r="AG288" t="str">
        <f>_xlfn.XLOOKUP(J288,Dim_Insurance!B:B,Dim_Insurance!A:A)</f>
        <v>INS03</v>
      </c>
    </row>
    <row r="289" spans="1:33">
      <c r="A289" t="s">
        <v>874</v>
      </c>
      <c r="B289" t="s">
        <v>875</v>
      </c>
      <c r="C289" t="s">
        <v>133</v>
      </c>
      <c r="D289" s="5">
        <v>36258</v>
      </c>
      <c r="E289" s="5">
        <v>45694</v>
      </c>
      <c r="F289" s="5">
        <v>45702</v>
      </c>
      <c r="G289" t="s">
        <v>152</v>
      </c>
      <c r="H289" t="s">
        <v>134</v>
      </c>
      <c r="I289" t="s">
        <v>25</v>
      </c>
      <c r="J289" t="s">
        <v>179</v>
      </c>
      <c r="K289" t="s">
        <v>110</v>
      </c>
      <c r="L289" s="6">
        <v>85936.37</v>
      </c>
      <c r="M289">
        <v>77685.440000000002</v>
      </c>
      <c r="N289" t="s">
        <v>192</v>
      </c>
      <c r="O289">
        <v>8</v>
      </c>
      <c r="P289">
        <v>21</v>
      </c>
      <c r="Q289">
        <v>4</v>
      </c>
      <c r="R289">
        <v>102</v>
      </c>
      <c r="S289">
        <v>221.4</v>
      </c>
      <c r="T289" t="s">
        <v>4232</v>
      </c>
      <c r="U289" s="7">
        <f t="shared" si="49"/>
        <v>25</v>
      </c>
      <c r="V289" s="6">
        <f t="shared" si="44"/>
        <v>8250.929999999993</v>
      </c>
      <c r="W289" t="str">
        <f t="shared" si="50"/>
        <v>Adult</v>
      </c>
      <c r="X289" t="str">
        <f>_xlfn.XLOOKUP(Table1_1[[#This Row],[Department]],Dim_Department!B:B,Dim_Department!A:A,"Unknown")</f>
        <v>DEP01</v>
      </c>
      <c r="Y289" t="str">
        <f>_xlfn.XLOOKUP(Table1_1[[#This Row],[Doctor]],Dim_Doctor!B:B,Dim_Doctor!A:A,"Unknown")</f>
        <v>D01</v>
      </c>
      <c r="Z289" t="str">
        <f>_xlfn.XLOOKUP(H289,Dim_Diagnosis!B:B,Dim_Diagnosis!A:A)</f>
        <v>D002</v>
      </c>
      <c r="AA289" t="str">
        <f>_xlfn.XLOOKUP(K289,Dim_Ward!B:B,Dim_Ward!A:A)</f>
        <v>W002</v>
      </c>
      <c r="AB289" t="str">
        <f t="shared" si="45"/>
        <v>Q1</v>
      </c>
      <c r="AC289">
        <f t="shared" si="46"/>
        <v>2025</v>
      </c>
      <c r="AD289" t="str">
        <f t="shared" si="47"/>
        <v>Feb</v>
      </c>
      <c r="AE289" t="str">
        <f t="shared" si="48"/>
        <v>Thu</v>
      </c>
      <c r="AF289" t="str">
        <f>_xlfn.XLOOKUP(N289,Dim_Payment!B:B,Dim_Payment!A:A)</f>
        <v>PAY06</v>
      </c>
      <c r="AG289" t="str">
        <f>_xlfn.XLOOKUP(J289,Dim_Insurance!B:B,Dim_Insurance!A:A)</f>
        <v>INS03</v>
      </c>
    </row>
    <row r="290" spans="1:33">
      <c r="A290" t="s">
        <v>876</v>
      </c>
      <c r="B290" t="s">
        <v>877</v>
      </c>
      <c r="C290" t="s">
        <v>40</v>
      </c>
      <c r="D290" s="5">
        <v>26456</v>
      </c>
      <c r="E290" s="5">
        <v>44957</v>
      </c>
      <c r="F290" s="5">
        <v>44970</v>
      </c>
      <c r="G290" t="s">
        <v>152</v>
      </c>
      <c r="H290" t="s">
        <v>134</v>
      </c>
      <c r="I290" t="s">
        <v>45</v>
      </c>
      <c r="J290" t="s">
        <v>34</v>
      </c>
      <c r="K290" t="s">
        <v>161</v>
      </c>
      <c r="L290" s="6">
        <v>56973.81</v>
      </c>
      <c r="M290">
        <v>45741.23</v>
      </c>
      <c r="N290" t="s">
        <v>192</v>
      </c>
      <c r="O290">
        <v>13</v>
      </c>
      <c r="P290">
        <v>171</v>
      </c>
      <c r="Q290">
        <v>5</v>
      </c>
      <c r="R290">
        <v>95</v>
      </c>
      <c r="S290">
        <v>82.8</v>
      </c>
      <c r="T290" t="s">
        <v>47</v>
      </c>
      <c r="U290" s="7">
        <f t="shared" si="49"/>
        <v>50</v>
      </c>
      <c r="V290" s="6">
        <f t="shared" si="44"/>
        <v>11232.579999999994</v>
      </c>
      <c r="W290" t="str">
        <f t="shared" si="50"/>
        <v>Middle Age</v>
      </c>
      <c r="X290" t="str">
        <f>_xlfn.XLOOKUP(Table1_1[[#This Row],[Department]],Dim_Department!B:B,Dim_Department!A:A,"Unknown")</f>
        <v>DEP01</v>
      </c>
      <c r="Y290" t="str">
        <f>_xlfn.XLOOKUP(Table1_1[[#This Row],[Doctor]],Dim_Doctor!B:B,Dim_Doctor!A:A,"Unknown")</f>
        <v>D03</v>
      </c>
      <c r="Z290" t="str">
        <f>_xlfn.XLOOKUP(H290,Dim_Diagnosis!B:B,Dim_Diagnosis!A:A)</f>
        <v>D002</v>
      </c>
      <c r="AA290" t="str">
        <f>_xlfn.XLOOKUP(K290,Dim_Ward!B:B,Dim_Ward!A:A)</f>
        <v>W004</v>
      </c>
      <c r="AB290" t="str">
        <f t="shared" si="45"/>
        <v>Q1</v>
      </c>
      <c r="AC290">
        <f t="shared" si="46"/>
        <v>2023</v>
      </c>
      <c r="AD290" t="str">
        <f t="shared" si="47"/>
        <v>Jan</v>
      </c>
      <c r="AE290" t="str">
        <f t="shared" si="48"/>
        <v>Tue</v>
      </c>
      <c r="AF290" t="str">
        <f>_xlfn.XLOOKUP(N290,Dim_Payment!B:B,Dim_Payment!A:A)</f>
        <v>PAY06</v>
      </c>
      <c r="AG290" t="str">
        <f>_xlfn.XLOOKUP(J290,Dim_Insurance!B:B,Dim_Insurance!A:A)</f>
        <v>INS06</v>
      </c>
    </row>
    <row r="291" spans="1:33">
      <c r="A291" t="s">
        <v>878</v>
      </c>
      <c r="B291" t="s">
        <v>879</v>
      </c>
      <c r="C291" t="s">
        <v>40</v>
      </c>
      <c r="D291" s="5">
        <v>34308</v>
      </c>
      <c r="E291" s="5">
        <v>45607</v>
      </c>
      <c r="F291" s="5">
        <v>45613</v>
      </c>
      <c r="G291" t="s">
        <v>161</v>
      </c>
      <c r="H291" t="s">
        <v>63</v>
      </c>
      <c r="I291" t="s">
        <v>33</v>
      </c>
      <c r="J291" t="s">
        <v>26</v>
      </c>
      <c r="K291" t="s">
        <v>27</v>
      </c>
      <c r="L291" s="6">
        <v>85438.54</v>
      </c>
      <c r="M291">
        <v>74867.05</v>
      </c>
      <c r="N291" t="s">
        <v>35</v>
      </c>
      <c r="O291">
        <v>6</v>
      </c>
      <c r="P291">
        <v>119</v>
      </c>
      <c r="Q291">
        <v>4</v>
      </c>
      <c r="R291">
        <v>155</v>
      </c>
      <c r="S291">
        <v>191.7</v>
      </c>
      <c r="T291" t="s">
        <v>47</v>
      </c>
      <c r="U291" s="7">
        <f t="shared" si="49"/>
        <v>30</v>
      </c>
      <c r="V291" s="6">
        <f t="shared" si="44"/>
        <v>10571.489999999991</v>
      </c>
      <c r="W291" t="str">
        <f t="shared" si="50"/>
        <v>Adult</v>
      </c>
      <c r="X291" t="str">
        <f>_xlfn.XLOOKUP(Table1_1[[#This Row],[Department]],Dim_Department!B:B,Dim_Department!A:A,"Unknown")</f>
        <v>DEP03</v>
      </c>
      <c r="Y291" t="str">
        <f>_xlfn.XLOOKUP(Table1_1[[#This Row],[Doctor]],Dim_Doctor!B:B,Dim_Doctor!A:A,"Unknown")</f>
        <v>D04</v>
      </c>
      <c r="Z291" t="str">
        <f>_xlfn.XLOOKUP(H291,Dim_Diagnosis!B:B,Dim_Diagnosis!A:A)</f>
        <v>D011</v>
      </c>
      <c r="AA291" t="str">
        <f>_xlfn.XLOOKUP(K291,Dim_Ward!B:B,Dim_Ward!A:A)</f>
        <v>W003</v>
      </c>
      <c r="AB291" t="str">
        <f t="shared" si="45"/>
        <v>Q4</v>
      </c>
      <c r="AC291">
        <f t="shared" si="46"/>
        <v>2024</v>
      </c>
      <c r="AD291" t="str">
        <f t="shared" si="47"/>
        <v>Nov</v>
      </c>
      <c r="AE291" t="str">
        <f t="shared" si="48"/>
        <v>Mon</v>
      </c>
      <c r="AF291" t="str">
        <f>_xlfn.XLOOKUP(N291,Dim_Payment!B:B,Dim_Payment!A:A)</f>
        <v>PAY03</v>
      </c>
      <c r="AG291" t="str">
        <f>_xlfn.XLOOKUP(J291,Dim_Insurance!B:B,Dim_Insurance!A:A)</f>
        <v>INS05</v>
      </c>
    </row>
    <row r="292" spans="1:33">
      <c r="A292" t="s">
        <v>882</v>
      </c>
      <c r="B292" t="s">
        <v>438</v>
      </c>
      <c r="C292" t="s">
        <v>133</v>
      </c>
      <c r="D292" s="5">
        <v>23317</v>
      </c>
      <c r="E292" s="5">
        <v>45414</v>
      </c>
      <c r="F292" s="5">
        <v>45429</v>
      </c>
      <c r="G292" t="s">
        <v>105</v>
      </c>
      <c r="H292" t="s">
        <v>124</v>
      </c>
      <c r="I292" t="s">
        <v>96</v>
      </c>
      <c r="J292" t="s">
        <v>46</v>
      </c>
      <c r="K292" t="s">
        <v>120</v>
      </c>
      <c r="L292" s="6">
        <v>161791.51</v>
      </c>
      <c r="M292">
        <v>138535.9</v>
      </c>
      <c r="N292" t="s">
        <v>73</v>
      </c>
      <c r="O292">
        <v>15</v>
      </c>
      <c r="P292">
        <v>111</v>
      </c>
      <c r="Q292">
        <v>5</v>
      </c>
      <c r="R292">
        <v>186</v>
      </c>
      <c r="S292">
        <v>74.5</v>
      </c>
      <c r="T292" t="s">
        <v>4232</v>
      </c>
      <c r="U292" s="7">
        <f t="shared" si="49"/>
        <v>60</v>
      </c>
      <c r="V292" s="6">
        <f t="shared" si="44"/>
        <v>23255.610000000015</v>
      </c>
      <c r="W292" t="str">
        <f t="shared" si="50"/>
        <v>Senior</v>
      </c>
      <c r="X292" t="str">
        <f>_xlfn.XLOOKUP(Table1_1[[#This Row],[Department]],Dim_Department!B:B,Dim_Department!A:A,"Unknown")</f>
        <v>DEP10</v>
      </c>
      <c r="Y292" t="str">
        <f>_xlfn.XLOOKUP(Table1_1[[#This Row],[Doctor]],Dim_Doctor!B:B,Dim_Doctor!A:A,"Unknown")</f>
        <v>D05</v>
      </c>
      <c r="Z292" t="str">
        <f>_xlfn.XLOOKUP(H292,Dim_Diagnosis!B:B,Dim_Diagnosis!A:A)</f>
        <v>D007</v>
      </c>
      <c r="AA292" t="str">
        <f>_xlfn.XLOOKUP(K292,Dim_Ward!B:B,Dim_Ward!A:A)</f>
        <v>W001</v>
      </c>
      <c r="AB292" t="str">
        <f t="shared" si="45"/>
        <v>Q2</v>
      </c>
      <c r="AC292">
        <f t="shared" si="46"/>
        <v>2024</v>
      </c>
      <c r="AD292" t="str">
        <f t="shared" si="47"/>
        <v>May</v>
      </c>
      <c r="AE292" t="str">
        <f t="shared" si="48"/>
        <v>Thu</v>
      </c>
      <c r="AF292" t="str">
        <f>_xlfn.XLOOKUP(N292,Dim_Payment!B:B,Dim_Payment!A:A)</f>
        <v>PAY02</v>
      </c>
      <c r="AG292" t="str">
        <f>_xlfn.XLOOKUP(J292,Dim_Insurance!B:B,Dim_Insurance!A:A)</f>
        <v>INS02</v>
      </c>
    </row>
    <row r="293" spans="1:33">
      <c r="A293" t="s">
        <v>886</v>
      </c>
      <c r="B293" t="s">
        <v>887</v>
      </c>
      <c r="C293" t="s">
        <v>40</v>
      </c>
      <c r="D293" s="5">
        <v>32933</v>
      </c>
      <c r="E293" s="5">
        <v>45933</v>
      </c>
      <c r="F293" s="5">
        <v>45936</v>
      </c>
      <c r="G293" t="s">
        <v>152</v>
      </c>
      <c r="H293" t="s">
        <v>113</v>
      </c>
      <c r="I293" t="s">
        <v>53</v>
      </c>
      <c r="J293" t="s">
        <v>80</v>
      </c>
      <c r="K293" t="s">
        <v>161</v>
      </c>
      <c r="L293" s="6">
        <v>33576.35</v>
      </c>
      <c r="M293">
        <v>29472.959999999999</v>
      </c>
      <c r="N293" t="s">
        <v>35</v>
      </c>
      <c r="O293">
        <v>3</v>
      </c>
      <c r="P293">
        <v>217</v>
      </c>
      <c r="Q293">
        <v>4</v>
      </c>
      <c r="R293">
        <v>120</v>
      </c>
      <c r="S293">
        <v>166.4</v>
      </c>
      <c r="T293" t="s">
        <v>37</v>
      </c>
      <c r="U293" s="7">
        <f t="shared" si="49"/>
        <v>35</v>
      </c>
      <c r="V293" s="6">
        <f t="shared" si="44"/>
        <v>4103.3899999999994</v>
      </c>
      <c r="W293" t="str">
        <f t="shared" si="50"/>
        <v>Adult</v>
      </c>
      <c r="X293" t="str">
        <f>_xlfn.XLOOKUP(Table1_1[[#This Row],[Department]],Dim_Department!B:B,Dim_Department!A:A,"Unknown")</f>
        <v>DEP01</v>
      </c>
      <c r="Y293" t="str">
        <f>_xlfn.XLOOKUP(Table1_1[[#This Row],[Doctor]],Dim_Doctor!B:B,Dim_Doctor!A:A,"Unknown")</f>
        <v>D06</v>
      </c>
      <c r="Z293" t="str">
        <f>_xlfn.XLOOKUP(H293,Dim_Diagnosis!B:B,Dim_Diagnosis!A:A)</f>
        <v>D009</v>
      </c>
      <c r="AA293" t="str">
        <f>_xlfn.XLOOKUP(K293,Dim_Ward!B:B,Dim_Ward!A:A)</f>
        <v>W004</v>
      </c>
      <c r="AB293" t="str">
        <f t="shared" si="45"/>
        <v>Q4</v>
      </c>
      <c r="AC293">
        <f t="shared" si="46"/>
        <v>2025</v>
      </c>
      <c r="AD293" t="str">
        <f t="shared" si="47"/>
        <v>Oct</v>
      </c>
      <c r="AE293" t="str">
        <f t="shared" si="48"/>
        <v>Fri</v>
      </c>
      <c r="AF293" t="str">
        <f>_xlfn.XLOOKUP(N293,Dim_Payment!B:B,Dim_Payment!A:A)</f>
        <v>PAY03</v>
      </c>
      <c r="AG293" t="str">
        <f>_xlfn.XLOOKUP(J293,Dim_Insurance!B:B,Dim_Insurance!A:A)</f>
        <v>INS01</v>
      </c>
    </row>
    <row r="294" spans="1:33">
      <c r="A294" t="s">
        <v>889</v>
      </c>
      <c r="B294" t="s">
        <v>171</v>
      </c>
      <c r="C294" t="s">
        <v>40</v>
      </c>
      <c r="D294" s="5">
        <v>27581</v>
      </c>
      <c r="E294" s="5">
        <v>45891</v>
      </c>
      <c r="F294" s="5">
        <v>45906</v>
      </c>
      <c r="G294" t="s">
        <v>117</v>
      </c>
      <c r="H294" t="s">
        <v>153</v>
      </c>
      <c r="I294" t="s">
        <v>79</v>
      </c>
      <c r="J294" t="s">
        <v>97</v>
      </c>
      <c r="K294" t="s">
        <v>110</v>
      </c>
      <c r="L294" s="6">
        <v>205351.94</v>
      </c>
      <c r="M294">
        <v>137718.49</v>
      </c>
      <c r="N294" t="s">
        <v>192</v>
      </c>
      <c r="O294">
        <v>15</v>
      </c>
      <c r="P294">
        <v>102</v>
      </c>
      <c r="Q294">
        <v>4</v>
      </c>
      <c r="R294">
        <v>100</v>
      </c>
      <c r="S294">
        <v>214.2</v>
      </c>
      <c r="T294" t="s">
        <v>65</v>
      </c>
      <c r="U294" s="7">
        <f t="shared" si="49"/>
        <v>50</v>
      </c>
      <c r="V294" s="6">
        <f t="shared" si="44"/>
        <v>67633.450000000012</v>
      </c>
      <c r="W294" t="str">
        <f t="shared" si="50"/>
        <v>Middle Age</v>
      </c>
      <c r="X294" t="str">
        <f>_xlfn.XLOOKUP(Table1_1[[#This Row],[Department]],Dim_Department!B:B,Dim_Department!A:A,"Unknown")</f>
        <v>DEP04</v>
      </c>
      <c r="Y294" t="str">
        <f>_xlfn.XLOOKUP(Table1_1[[#This Row],[Doctor]],Dim_Doctor!B:B,Dim_Doctor!A:A,"Unknown")</f>
        <v>D07</v>
      </c>
      <c r="Z294" t="str">
        <f>_xlfn.XLOOKUP(H294,Dim_Diagnosis!B:B,Dim_Diagnosis!A:A)</f>
        <v>D003</v>
      </c>
      <c r="AA294" t="str">
        <f>_xlfn.XLOOKUP(K294,Dim_Ward!B:B,Dim_Ward!A:A)</f>
        <v>W002</v>
      </c>
      <c r="AB294" t="str">
        <f t="shared" si="45"/>
        <v>Q3</v>
      </c>
      <c r="AC294">
        <f t="shared" si="46"/>
        <v>2025</v>
      </c>
      <c r="AD294" t="str">
        <f t="shared" si="47"/>
        <v>Aug</v>
      </c>
      <c r="AE294" t="str">
        <f t="shared" si="48"/>
        <v>Fri</v>
      </c>
      <c r="AF294" t="str">
        <f>_xlfn.XLOOKUP(N294,Dim_Payment!B:B,Dim_Payment!A:A)</f>
        <v>PAY06</v>
      </c>
      <c r="AG294" t="str">
        <f>_xlfn.XLOOKUP(J294,Dim_Insurance!B:B,Dim_Insurance!A:A)</f>
        <v>INS07</v>
      </c>
    </row>
    <row r="295" spans="1:33">
      <c r="A295" t="s">
        <v>890</v>
      </c>
      <c r="B295" t="s">
        <v>891</v>
      </c>
      <c r="C295" t="s">
        <v>133</v>
      </c>
      <c r="D295" s="5">
        <v>38619</v>
      </c>
      <c r="E295" s="5">
        <v>45693</v>
      </c>
      <c r="F295" s="5">
        <v>45709</v>
      </c>
      <c r="G295" t="s">
        <v>43</v>
      </c>
      <c r="H295" t="s">
        <v>134</v>
      </c>
      <c r="I295" t="s">
        <v>119</v>
      </c>
      <c r="J295" t="s">
        <v>34</v>
      </c>
      <c r="K295" t="s">
        <v>110</v>
      </c>
      <c r="L295" s="6">
        <v>123663.9</v>
      </c>
      <c r="M295">
        <v>104720.83</v>
      </c>
      <c r="N295" t="s">
        <v>192</v>
      </c>
      <c r="O295">
        <v>16</v>
      </c>
      <c r="P295">
        <v>23</v>
      </c>
      <c r="Q295">
        <v>4</v>
      </c>
      <c r="R295">
        <v>94</v>
      </c>
      <c r="S295">
        <v>258.60000000000002</v>
      </c>
      <c r="T295" t="s">
        <v>37</v>
      </c>
      <c r="U295" s="7">
        <f t="shared" si="49"/>
        <v>19</v>
      </c>
      <c r="V295" s="6">
        <f t="shared" si="44"/>
        <v>18943.069999999992</v>
      </c>
      <c r="W295" t="str">
        <f t="shared" si="50"/>
        <v>Adult</v>
      </c>
      <c r="X295" t="str">
        <f>_xlfn.XLOOKUP(Table1_1[[#This Row],[Department]],Dim_Department!B:B,Dim_Department!A:A,"Unknown")</f>
        <v>DEP08</v>
      </c>
      <c r="Y295" t="str">
        <f>_xlfn.XLOOKUP(Table1_1[[#This Row],[Doctor]],Dim_Doctor!B:B,Dim_Doctor!A:A,"Unknown")</f>
        <v>D02</v>
      </c>
      <c r="Z295" t="str">
        <f>_xlfn.XLOOKUP(H295,Dim_Diagnosis!B:B,Dim_Diagnosis!A:A)</f>
        <v>D002</v>
      </c>
      <c r="AA295" t="str">
        <f>_xlfn.XLOOKUP(K295,Dim_Ward!B:B,Dim_Ward!A:A)</f>
        <v>W002</v>
      </c>
      <c r="AB295" t="str">
        <f t="shared" si="45"/>
        <v>Q1</v>
      </c>
      <c r="AC295">
        <f t="shared" si="46"/>
        <v>2025</v>
      </c>
      <c r="AD295" t="str">
        <f t="shared" si="47"/>
        <v>Feb</v>
      </c>
      <c r="AE295" t="str">
        <f t="shared" si="48"/>
        <v>Wed</v>
      </c>
      <c r="AF295" t="str">
        <f>_xlfn.XLOOKUP(N295,Dim_Payment!B:B,Dim_Payment!A:A)</f>
        <v>PAY06</v>
      </c>
      <c r="AG295" t="str">
        <f>_xlfn.XLOOKUP(J295,Dim_Insurance!B:B,Dim_Insurance!A:A)</f>
        <v>INS06</v>
      </c>
    </row>
    <row r="296" spans="1:33">
      <c r="A296" t="s">
        <v>892</v>
      </c>
      <c r="B296" t="s">
        <v>129</v>
      </c>
      <c r="C296" t="s">
        <v>133</v>
      </c>
      <c r="D296" s="5">
        <v>35646</v>
      </c>
      <c r="E296" s="5">
        <v>45905</v>
      </c>
      <c r="F296" s="5">
        <v>45907</v>
      </c>
      <c r="G296" t="s">
        <v>105</v>
      </c>
      <c r="H296" t="s">
        <v>113</v>
      </c>
      <c r="I296" t="s">
        <v>25</v>
      </c>
      <c r="J296" t="s">
        <v>97</v>
      </c>
      <c r="K296" t="s">
        <v>55</v>
      </c>
      <c r="L296" s="6">
        <v>67179.350000000006</v>
      </c>
      <c r="M296">
        <v>62753.279999999999</v>
      </c>
      <c r="N296" t="s">
        <v>192</v>
      </c>
      <c r="O296">
        <v>2</v>
      </c>
      <c r="P296">
        <v>42</v>
      </c>
      <c r="Q296">
        <v>5</v>
      </c>
      <c r="R296">
        <v>121</v>
      </c>
      <c r="S296">
        <v>184.4</v>
      </c>
      <c r="T296" t="s">
        <v>4232</v>
      </c>
      <c r="U296" s="7">
        <f t="shared" si="49"/>
        <v>28</v>
      </c>
      <c r="V296" s="6">
        <f t="shared" si="44"/>
        <v>4426.070000000007</v>
      </c>
      <c r="W296" t="str">
        <f t="shared" si="50"/>
        <v>Adult</v>
      </c>
      <c r="X296" t="str">
        <f>_xlfn.XLOOKUP(Table1_1[[#This Row],[Department]],Dim_Department!B:B,Dim_Department!A:A,"Unknown")</f>
        <v>DEP10</v>
      </c>
      <c r="Y296" t="str">
        <f>_xlfn.XLOOKUP(Table1_1[[#This Row],[Doctor]],Dim_Doctor!B:B,Dim_Doctor!A:A,"Unknown")</f>
        <v>D01</v>
      </c>
      <c r="Z296" t="str">
        <f>_xlfn.XLOOKUP(H296,Dim_Diagnosis!B:B,Dim_Diagnosis!A:A)</f>
        <v>D009</v>
      </c>
      <c r="AA296" t="str">
        <f>_xlfn.XLOOKUP(K296,Dim_Ward!B:B,Dim_Ward!A:A)</f>
        <v>W005</v>
      </c>
      <c r="AB296" t="str">
        <f t="shared" si="45"/>
        <v>Q3</v>
      </c>
      <c r="AC296">
        <f t="shared" si="46"/>
        <v>2025</v>
      </c>
      <c r="AD296" t="str">
        <f t="shared" si="47"/>
        <v>Sep</v>
      </c>
      <c r="AE296" t="str">
        <f t="shared" si="48"/>
        <v>Fri</v>
      </c>
      <c r="AF296" t="str">
        <f>_xlfn.XLOOKUP(N296,Dim_Payment!B:B,Dim_Payment!A:A)</f>
        <v>PAY06</v>
      </c>
      <c r="AG296" t="str">
        <f>_xlfn.XLOOKUP(J296,Dim_Insurance!B:B,Dim_Insurance!A:A)</f>
        <v>INS07</v>
      </c>
    </row>
    <row r="297" spans="1:33">
      <c r="A297" t="s">
        <v>894</v>
      </c>
      <c r="B297" t="s">
        <v>895</v>
      </c>
      <c r="C297" t="s">
        <v>133</v>
      </c>
      <c r="D297" s="5">
        <v>24451</v>
      </c>
      <c r="E297" s="5">
        <v>45952</v>
      </c>
      <c r="F297" s="5">
        <v>45970</v>
      </c>
      <c r="G297" t="s">
        <v>43</v>
      </c>
      <c r="H297" t="s">
        <v>118</v>
      </c>
      <c r="I297" t="s">
        <v>96</v>
      </c>
      <c r="J297" t="s">
        <v>34</v>
      </c>
      <c r="K297" t="s">
        <v>161</v>
      </c>
      <c r="L297" s="6">
        <v>188734.41</v>
      </c>
      <c r="M297">
        <v>154139.69</v>
      </c>
      <c r="N297" t="s">
        <v>192</v>
      </c>
      <c r="O297">
        <v>18</v>
      </c>
      <c r="P297">
        <v>32</v>
      </c>
      <c r="Q297">
        <v>5</v>
      </c>
      <c r="R297">
        <v>108</v>
      </c>
      <c r="S297">
        <v>121.1</v>
      </c>
      <c r="T297" t="s">
        <v>47</v>
      </c>
      <c r="U297" s="7">
        <f t="shared" si="49"/>
        <v>58</v>
      </c>
      <c r="V297" s="6">
        <f t="shared" si="44"/>
        <v>34594.720000000001</v>
      </c>
      <c r="W297" t="str">
        <f t="shared" si="50"/>
        <v>Middle Age</v>
      </c>
      <c r="X297" t="str">
        <f>_xlfn.XLOOKUP(Table1_1[[#This Row],[Department]],Dim_Department!B:B,Dim_Department!A:A,"Unknown")</f>
        <v>DEP08</v>
      </c>
      <c r="Y297" t="str">
        <f>_xlfn.XLOOKUP(Table1_1[[#This Row],[Doctor]],Dim_Doctor!B:B,Dim_Doctor!A:A,"Unknown")</f>
        <v>D05</v>
      </c>
      <c r="Z297" t="str">
        <f>_xlfn.XLOOKUP(H297,Dim_Diagnosis!B:B,Dim_Diagnosis!A:A)</f>
        <v>D001</v>
      </c>
      <c r="AA297" t="str">
        <f>_xlfn.XLOOKUP(K297,Dim_Ward!B:B,Dim_Ward!A:A)</f>
        <v>W004</v>
      </c>
      <c r="AB297" t="str">
        <f t="shared" si="45"/>
        <v>Q4</v>
      </c>
      <c r="AC297">
        <f t="shared" si="46"/>
        <v>2025</v>
      </c>
      <c r="AD297" t="str">
        <f t="shared" si="47"/>
        <v>Oct</v>
      </c>
      <c r="AE297" t="str">
        <f t="shared" si="48"/>
        <v>Wed</v>
      </c>
      <c r="AF297" t="str">
        <f>_xlfn.XLOOKUP(N297,Dim_Payment!B:B,Dim_Payment!A:A)</f>
        <v>PAY06</v>
      </c>
      <c r="AG297" t="str">
        <f>_xlfn.XLOOKUP(J297,Dim_Insurance!B:B,Dim_Insurance!A:A)</f>
        <v>INS06</v>
      </c>
    </row>
    <row r="298" spans="1:33">
      <c r="A298" t="s">
        <v>897</v>
      </c>
      <c r="B298" t="s">
        <v>898</v>
      </c>
      <c r="C298" t="s">
        <v>133</v>
      </c>
      <c r="D298" s="5">
        <v>34765</v>
      </c>
      <c r="E298" s="5">
        <v>45923</v>
      </c>
      <c r="F298" s="5">
        <v>45929</v>
      </c>
      <c r="G298" t="s">
        <v>161</v>
      </c>
      <c r="H298" t="s">
        <v>32</v>
      </c>
      <c r="I298" t="s">
        <v>45</v>
      </c>
      <c r="J298" t="s">
        <v>97</v>
      </c>
      <c r="K298" t="s">
        <v>120</v>
      </c>
      <c r="L298" s="6">
        <v>52232.86</v>
      </c>
      <c r="M298">
        <v>33512.39</v>
      </c>
      <c r="N298" t="s">
        <v>35</v>
      </c>
      <c r="O298">
        <v>6</v>
      </c>
      <c r="P298">
        <v>199</v>
      </c>
      <c r="Q298">
        <v>4</v>
      </c>
      <c r="R298">
        <v>123</v>
      </c>
      <c r="S298">
        <v>256.8</v>
      </c>
      <c r="T298" t="s">
        <v>37</v>
      </c>
      <c r="U298" s="7">
        <f t="shared" si="49"/>
        <v>30</v>
      </c>
      <c r="V298" s="6">
        <f t="shared" si="44"/>
        <v>18720.47</v>
      </c>
      <c r="W298" t="str">
        <f t="shared" si="50"/>
        <v>Adult</v>
      </c>
      <c r="X298" t="str">
        <f>_xlfn.XLOOKUP(Table1_1[[#This Row],[Department]],Dim_Department!B:B,Dim_Department!A:A,"Unknown")</f>
        <v>DEP03</v>
      </c>
      <c r="Y298" t="str">
        <f>_xlfn.XLOOKUP(Table1_1[[#This Row],[Doctor]],Dim_Doctor!B:B,Dim_Doctor!A:A,"Unknown")</f>
        <v>D03</v>
      </c>
      <c r="Z298" t="str">
        <f>_xlfn.XLOOKUP(H298,Dim_Diagnosis!B:B,Dim_Diagnosis!A:A)</f>
        <v>D010</v>
      </c>
      <c r="AA298" t="str">
        <f>_xlfn.XLOOKUP(K298,Dim_Ward!B:B,Dim_Ward!A:A)</f>
        <v>W001</v>
      </c>
      <c r="AB298" t="str">
        <f t="shared" si="45"/>
        <v>Q3</v>
      </c>
      <c r="AC298">
        <f t="shared" si="46"/>
        <v>2025</v>
      </c>
      <c r="AD298" t="str">
        <f t="shared" si="47"/>
        <v>Sep</v>
      </c>
      <c r="AE298" t="str">
        <f t="shared" si="48"/>
        <v>Tue</v>
      </c>
      <c r="AF298" t="str">
        <f>_xlfn.XLOOKUP(N298,Dim_Payment!B:B,Dim_Payment!A:A)</f>
        <v>PAY03</v>
      </c>
      <c r="AG298" t="str">
        <f>_xlfn.XLOOKUP(J298,Dim_Insurance!B:B,Dim_Insurance!A:A)</f>
        <v>INS07</v>
      </c>
    </row>
    <row r="299" spans="1:33">
      <c r="A299" t="s">
        <v>900</v>
      </c>
      <c r="B299" t="s">
        <v>21</v>
      </c>
      <c r="C299" t="s">
        <v>133</v>
      </c>
      <c r="D299" s="5">
        <v>24494</v>
      </c>
      <c r="E299" s="5">
        <v>45012</v>
      </c>
      <c r="F299" s="5">
        <v>45016</v>
      </c>
      <c r="G299" t="s">
        <v>94</v>
      </c>
      <c r="H299" t="s">
        <v>24</v>
      </c>
      <c r="I299" t="s">
        <v>79</v>
      </c>
      <c r="J299" t="s">
        <v>4232</v>
      </c>
      <c r="K299" t="s">
        <v>120</v>
      </c>
      <c r="L299" s="6">
        <v>131218.35</v>
      </c>
      <c r="M299">
        <v>128546.55</v>
      </c>
      <c r="N299" t="s">
        <v>73</v>
      </c>
      <c r="O299">
        <v>4</v>
      </c>
      <c r="P299">
        <v>126</v>
      </c>
      <c r="Q299">
        <v>5</v>
      </c>
      <c r="R299">
        <v>167</v>
      </c>
      <c r="S299">
        <v>151.6</v>
      </c>
      <c r="T299" t="s">
        <v>65</v>
      </c>
      <c r="U299" s="7">
        <f t="shared" si="49"/>
        <v>56</v>
      </c>
      <c r="V299" s="6">
        <f t="shared" si="44"/>
        <v>2671.8000000000029</v>
      </c>
      <c r="W299" t="str">
        <f t="shared" si="50"/>
        <v>Middle Age</v>
      </c>
      <c r="X299" t="str">
        <f>_xlfn.XLOOKUP(Table1_1[[#This Row],[Department]],Dim_Department!B:B,Dim_Department!A:A,"Unknown")</f>
        <v>DEP05</v>
      </c>
      <c r="Y299" t="str">
        <f>_xlfn.XLOOKUP(Table1_1[[#This Row],[Doctor]],Dim_Doctor!B:B,Dim_Doctor!A:A,"Unknown")</f>
        <v>D07</v>
      </c>
      <c r="Z299" t="str">
        <f>_xlfn.XLOOKUP(H299,Dim_Diagnosis!B:B,Dim_Diagnosis!A:A)</f>
        <v>D008</v>
      </c>
      <c r="AA299" t="str">
        <f>_xlfn.XLOOKUP(K299,Dim_Ward!B:B,Dim_Ward!A:A)</f>
        <v>W001</v>
      </c>
      <c r="AB299" t="str">
        <f t="shared" si="45"/>
        <v>Q1</v>
      </c>
      <c r="AC299">
        <f t="shared" si="46"/>
        <v>2023</v>
      </c>
      <c r="AD299" t="str">
        <f t="shared" si="47"/>
        <v>Mar</v>
      </c>
      <c r="AE299" t="str">
        <f t="shared" si="48"/>
        <v>Mon</v>
      </c>
      <c r="AF299" t="str">
        <f>_xlfn.XLOOKUP(N299,Dim_Payment!B:B,Dim_Payment!A:A)</f>
        <v>PAY02</v>
      </c>
      <c r="AG299" t="str">
        <f>_xlfn.XLOOKUP(J299,Dim_Insurance!B:B,Dim_Insurance!A:A)</f>
        <v>INS08</v>
      </c>
    </row>
    <row r="300" spans="1:33">
      <c r="A300" t="s">
        <v>4122</v>
      </c>
      <c r="B300" t="s">
        <v>249</v>
      </c>
      <c r="C300" t="s">
        <v>133</v>
      </c>
      <c r="D300" s="5">
        <v>18905</v>
      </c>
      <c r="E300" s="5">
        <v>46013</v>
      </c>
      <c r="F300" s="5">
        <v>46022</v>
      </c>
      <c r="G300" t="s">
        <v>94</v>
      </c>
      <c r="H300" t="s">
        <v>52</v>
      </c>
      <c r="I300" t="s">
        <v>45</v>
      </c>
      <c r="J300" t="s">
        <v>46</v>
      </c>
      <c r="K300" t="s">
        <v>55</v>
      </c>
      <c r="L300" s="6">
        <v>114349.72</v>
      </c>
      <c r="M300">
        <v>87250.37</v>
      </c>
      <c r="N300" t="s">
        <v>73</v>
      </c>
      <c r="O300">
        <v>9</v>
      </c>
      <c r="P300">
        <v>126</v>
      </c>
      <c r="Q300">
        <v>4</v>
      </c>
      <c r="R300">
        <v>142</v>
      </c>
      <c r="S300">
        <v>195.4</v>
      </c>
      <c r="T300" t="s">
        <v>37</v>
      </c>
      <c r="U300" s="7">
        <f t="shared" si="49"/>
        <v>74</v>
      </c>
      <c r="V300" s="6">
        <f t="shared" si="44"/>
        <v>27099.350000000006</v>
      </c>
      <c r="W300" t="str">
        <f t="shared" si="50"/>
        <v>Senior</v>
      </c>
      <c r="X300" t="str">
        <f>_xlfn.XLOOKUP(Table1_1[[#This Row],[Department]],Dim_Department!B:B,Dim_Department!A:A,"Unknown")</f>
        <v>DEP05</v>
      </c>
      <c r="Y300" t="str">
        <f>_xlfn.XLOOKUP(Table1_1[[#This Row],[Doctor]],Dim_Doctor!B:B,Dim_Doctor!A:A,"Unknown")</f>
        <v>D03</v>
      </c>
      <c r="Z300" t="str">
        <f>_xlfn.XLOOKUP(H300,Dim_Diagnosis!B:B,Dim_Diagnosis!A:A)</f>
        <v>D004</v>
      </c>
      <c r="AA300" t="str">
        <f>_xlfn.XLOOKUP(K300,Dim_Ward!B:B,Dim_Ward!A:A)</f>
        <v>W005</v>
      </c>
      <c r="AB300" t="str">
        <f t="shared" si="45"/>
        <v>Q4</v>
      </c>
      <c r="AC300">
        <f t="shared" si="46"/>
        <v>2025</v>
      </c>
      <c r="AD300" t="str">
        <f t="shared" si="47"/>
        <v>Dec</v>
      </c>
      <c r="AE300" t="str">
        <f t="shared" si="48"/>
        <v>Mon</v>
      </c>
      <c r="AF300" t="str">
        <f>_xlfn.XLOOKUP(N300,Dim_Payment!B:B,Dim_Payment!A:A)</f>
        <v>PAY02</v>
      </c>
      <c r="AG300" t="str">
        <f>_xlfn.XLOOKUP(J300,Dim_Insurance!B:B,Dim_Insurance!A:A)</f>
        <v>INS02</v>
      </c>
    </row>
    <row r="301" spans="1:33">
      <c r="A301" t="s">
        <v>908</v>
      </c>
      <c r="B301" t="s">
        <v>909</v>
      </c>
      <c r="C301" t="s">
        <v>40</v>
      </c>
      <c r="D301" s="5">
        <v>33942</v>
      </c>
      <c r="E301" s="5">
        <v>45715</v>
      </c>
      <c r="F301" s="5">
        <v>45725</v>
      </c>
      <c r="G301" t="s">
        <v>161</v>
      </c>
      <c r="H301" t="s">
        <v>124</v>
      </c>
      <c r="I301" t="s">
        <v>25</v>
      </c>
      <c r="J301" t="s">
        <v>97</v>
      </c>
      <c r="K301" t="s">
        <v>55</v>
      </c>
      <c r="L301" s="6">
        <v>125736.45</v>
      </c>
      <c r="M301">
        <v>99382.65</v>
      </c>
      <c r="N301" t="s">
        <v>73</v>
      </c>
      <c r="O301">
        <v>10</v>
      </c>
      <c r="P301">
        <v>177</v>
      </c>
      <c r="Q301">
        <v>4</v>
      </c>
      <c r="R301">
        <v>149</v>
      </c>
      <c r="S301">
        <v>101.9</v>
      </c>
      <c r="T301" t="s">
        <v>37</v>
      </c>
      <c r="U301" s="7">
        <f t="shared" si="49"/>
        <v>32</v>
      </c>
      <c r="V301" s="6">
        <f t="shared" si="44"/>
        <v>26353.800000000003</v>
      </c>
      <c r="W301" t="str">
        <f t="shared" si="50"/>
        <v>Adult</v>
      </c>
      <c r="X301" t="str">
        <f>_xlfn.XLOOKUP(Table1_1[[#This Row],[Department]],Dim_Department!B:B,Dim_Department!A:A,"Unknown")</f>
        <v>DEP03</v>
      </c>
      <c r="Y301" t="str">
        <f>_xlfn.XLOOKUP(Table1_1[[#This Row],[Doctor]],Dim_Doctor!B:B,Dim_Doctor!A:A,"Unknown")</f>
        <v>D01</v>
      </c>
      <c r="Z301" t="str">
        <f>_xlfn.XLOOKUP(H301,Dim_Diagnosis!B:B,Dim_Diagnosis!A:A)</f>
        <v>D007</v>
      </c>
      <c r="AA301" t="str">
        <f>_xlfn.XLOOKUP(K301,Dim_Ward!B:B,Dim_Ward!A:A)</f>
        <v>W005</v>
      </c>
      <c r="AB301" t="str">
        <f t="shared" si="45"/>
        <v>Q1</v>
      </c>
      <c r="AC301">
        <f t="shared" si="46"/>
        <v>2025</v>
      </c>
      <c r="AD301" t="str">
        <f t="shared" si="47"/>
        <v>Feb</v>
      </c>
      <c r="AE301" t="str">
        <f t="shared" si="48"/>
        <v>Thu</v>
      </c>
      <c r="AF301" t="str">
        <f>_xlfn.XLOOKUP(N301,Dim_Payment!B:B,Dim_Payment!A:A)</f>
        <v>PAY02</v>
      </c>
      <c r="AG301" t="str">
        <f>_xlfn.XLOOKUP(J301,Dim_Insurance!B:B,Dim_Insurance!A:A)</f>
        <v>INS07</v>
      </c>
    </row>
    <row r="302" spans="1:33">
      <c r="A302" t="s">
        <v>910</v>
      </c>
      <c r="B302" t="s">
        <v>911</v>
      </c>
      <c r="C302" t="s">
        <v>133</v>
      </c>
      <c r="D302" s="5">
        <v>36288</v>
      </c>
      <c r="E302" s="5">
        <v>45454</v>
      </c>
      <c r="F302" s="5">
        <v>45470</v>
      </c>
      <c r="G302" t="s">
        <v>152</v>
      </c>
      <c r="H302" t="s">
        <v>52</v>
      </c>
      <c r="I302" t="s">
        <v>53</v>
      </c>
      <c r="J302" t="s">
        <v>4232</v>
      </c>
      <c r="K302" t="s">
        <v>120</v>
      </c>
      <c r="L302" s="6">
        <v>159303.18</v>
      </c>
      <c r="M302">
        <v>110042.8</v>
      </c>
      <c r="N302" t="s">
        <v>73</v>
      </c>
      <c r="O302">
        <v>16</v>
      </c>
      <c r="P302">
        <v>182</v>
      </c>
      <c r="Q302">
        <v>5</v>
      </c>
      <c r="R302">
        <v>118</v>
      </c>
      <c r="S302">
        <v>247</v>
      </c>
      <c r="T302" t="s">
        <v>37</v>
      </c>
      <c r="U302" s="7">
        <f t="shared" si="49"/>
        <v>25</v>
      </c>
      <c r="V302" s="6">
        <f t="shared" si="44"/>
        <v>49260.37999999999</v>
      </c>
      <c r="W302" t="str">
        <f t="shared" si="50"/>
        <v>Adult</v>
      </c>
      <c r="X302" t="str">
        <f>_xlfn.XLOOKUP(Table1_1[[#This Row],[Department]],Dim_Department!B:B,Dim_Department!A:A,"Unknown")</f>
        <v>DEP01</v>
      </c>
      <c r="Y302" t="str">
        <f>_xlfn.XLOOKUP(Table1_1[[#This Row],[Doctor]],Dim_Doctor!B:B,Dim_Doctor!A:A,"Unknown")</f>
        <v>D06</v>
      </c>
      <c r="Z302" t="str">
        <f>_xlfn.XLOOKUP(H302,Dim_Diagnosis!B:B,Dim_Diagnosis!A:A)</f>
        <v>D004</v>
      </c>
      <c r="AA302" t="str">
        <f>_xlfn.XLOOKUP(K302,Dim_Ward!B:B,Dim_Ward!A:A)</f>
        <v>W001</v>
      </c>
      <c r="AB302" t="str">
        <f t="shared" si="45"/>
        <v>Q2</v>
      </c>
      <c r="AC302">
        <f t="shared" si="46"/>
        <v>2024</v>
      </c>
      <c r="AD302" t="str">
        <f t="shared" si="47"/>
        <v>Jun</v>
      </c>
      <c r="AE302" t="str">
        <f t="shared" si="48"/>
        <v>Tue</v>
      </c>
      <c r="AF302" t="str">
        <f>_xlfn.XLOOKUP(N302,Dim_Payment!B:B,Dim_Payment!A:A)</f>
        <v>PAY02</v>
      </c>
      <c r="AG302" t="str">
        <f>_xlfn.XLOOKUP(J302,Dim_Insurance!B:B,Dim_Insurance!A:A)</f>
        <v>INS08</v>
      </c>
    </row>
    <row r="303" spans="1:33">
      <c r="A303" t="s">
        <v>912</v>
      </c>
      <c r="B303" t="s">
        <v>238</v>
      </c>
      <c r="C303" t="s">
        <v>40</v>
      </c>
      <c r="D303" s="5">
        <v>20862</v>
      </c>
      <c r="E303" s="5" t="s">
        <v>4232</v>
      </c>
      <c r="F303" s="5">
        <v>45316</v>
      </c>
      <c r="G303" t="s">
        <v>62</v>
      </c>
      <c r="H303" t="s">
        <v>113</v>
      </c>
      <c r="I303" t="s">
        <v>119</v>
      </c>
      <c r="J303" t="s">
        <v>34</v>
      </c>
      <c r="K303" t="s">
        <v>120</v>
      </c>
      <c r="L303" s="6">
        <v>145286.92000000001</v>
      </c>
      <c r="M303">
        <v>115247.35</v>
      </c>
      <c r="N303" t="s">
        <v>73</v>
      </c>
      <c r="O303">
        <v>4</v>
      </c>
      <c r="P303">
        <v>121</v>
      </c>
      <c r="Q303">
        <v>4</v>
      </c>
      <c r="R303">
        <v>114</v>
      </c>
      <c r="S303">
        <v>231</v>
      </c>
      <c r="T303" t="s">
        <v>37</v>
      </c>
      <c r="U303" s="7" t="s">
        <v>4232</v>
      </c>
      <c r="V303" s="6">
        <f t="shared" si="44"/>
        <v>30039.570000000007</v>
      </c>
      <c r="W303" t="s">
        <v>4232</v>
      </c>
      <c r="X303" t="str">
        <f>_xlfn.XLOOKUP(Table1_1[[#This Row],[Department]],Dim_Department!B:B,Dim_Department!A:A,"Unknown")</f>
        <v>DEP09</v>
      </c>
      <c r="Y303" t="str">
        <f>_xlfn.XLOOKUP(Table1_1[[#This Row],[Doctor]],Dim_Doctor!B:B,Dim_Doctor!A:A,"Unknown")</f>
        <v>D02</v>
      </c>
      <c r="Z303" t="str">
        <f>_xlfn.XLOOKUP(H303,Dim_Diagnosis!B:B,Dim_Diagnosis!A:A)</f>
        <v>D009</v>
      </c>
      <c r="AA303" t="str">
        <f>_xlfn.XLOOKUP(K303,Dim_Ward!B:B,Dim_Ward!A:A)</f>
        <v>W001</v>
      </c>
      <c r="AB303" t="str">
        <f t="shared" si="45"/>
        <v>Unknown</v>
      </c>
      <c r="AC303" t="str">
        <f t="shared" si="46"/>
        <v>Unknown</v>
      </c>
      <c r="AD303" t="str">
        <f t="shared" si="47"/>
        <v>Unknown</v>
      </c>
      <c r="AE303" t="str">
        <f t="shared" si="48"/>
        <v>Unknown</v>
      </c>
      <c r="AF303" t="str">
        <f>_xlfn.XLOOKUP(N303,Dim_Payment!B:B,Dim_Payment!A:A)</f>
        <v>PAY02</v>
      </c>
      <c r="AG303" t="str">
        <f>_xlfn.XLOOKUP(J303,Dim_Insurance!B:B,Dim_Insurance!A:A)</f>
        <v>INS06</v>
      </c>
    </row>
    <row r="304" spans="1:33">
      <c r="A304" t="s">
        <v>914</v>
      </c>
      <c r="B304" t="s">
        <v>139</v>
      </c>
      <c r="C304" t="s">
        <v>40</v>
      </c>
      <c r="D304" s="5">
        <v>29905</v>
      </c>
      <c r="E304" s="5">
        <v>45228</v>
      </c>
      <c r="F304" s="5">
        <v>45238</v>
      </c>
      <c r="G304" t="s">
        <v>152</v>
      </c>
      <c r="H304" t="s">
        <v>124</v>
      </c>
      <c r="I304" t="s">
        <v>25</v>
      </c>
      <c r="J304" t="s">
        <v>4232</v>
      </c>
      <c r="K304" t="s">
        <v>55</v>
      </c>
      <c r="L304" s="6">
        <v>81734.490000000005</v>
      </c>
      <c r="M304">
        <v>73347.75</v>
      </c>
      <c r="N304" t="s">
        <v>91</v>
      </c>
      <c r="O304">
        <v>10</v>
      </c>
      <c r="P304">
        <v>36</v>
      </c>
      <c r="Q304">
        <v>5</v>
      </c>
      <c r="R304">
        <v>180</v>
      </c>
      <c r="S304">
        <v>179.1</v>
      </c>
      <c r="T304" t="s">
        <v>4232</v>
      </c>
      <c r="U304" s="7">
        <f>DATEDIF(D304,E304,"Y")</f>
        <v>41</v>
      </c>
      <c r="V304" s="6">
        <f t="shared" si="44"/>
        <v>8386.7400000000052</v>
      </c>
      <c r="W304" t="str">
        <f>IF(OR(U304="",U304="Unknown"),"",IF(U304&lt;18,"Child",IF(U304&lt;40,"Adult",IF(U304&lt;60,"Middle Age","Senior"))))</f>
        <v>Middle Age</v>
      </c>
      <c r="X304" t="str">
        <f>_xlfn.XLOOKUP(Table1_1[[#This Row],[Department]],Dim_Department!B:B,Dim_Department!A:A,"Unknown")</f>
        <v>DEP01</v>
      </c>
      <c r="Y304" t="str">
        <f>_xlfn.XLOOKUP(Table1_1[[#This Row],[Doctor]],Dim_Doctor!B:B,Dim_Doctor!A:A,"Unknown")</f>
        <v>D01</v>
      </c>
      <c r="Z304" t="str">
        <f>_xlfn.XLOOKUP(H304,Dim_Diagnosis!B:B,Dim_Diagnosis!A:A)</f>
        <v>D007</v>
      </c>
      <c r="AA304" t="str">
        <f>_xlfn.XLOOKUP(K304,Dim_Ward!B:B,Dim_Ward!A:A)</f>
        <v>W005</v>
      </c>
      <c r="AB304" t="str">
        <f t="shared" si="45"/>
        <v>Q4</v>
      </c>
      <c r="AC304">
        <f t="shared" si="46"/>
        <v>2023</v>
      </c>
      <c r="AD304" t="str">
        <f t="shared" si="47"/>
        <v>Oct</v>
      </c>
      <c r="AE304" t="str">
        <f t="shared" si="48"/>
        <v>Sun</v>
      </c>
      <c r="AF304" t="str">
        <f>_xlfn.XLOOKUP(N304,Dim_Payment!B:B,Dim_Payment!A:A)</f>
        <v>PAY01</v>
      </c>
      <c r="AG304" t="str">
        <f>_xlfn.XLOOKUP(J304,Dim_Insurance!B:B,Dim_Insurance!A:A)</f>
        <v>INS08</v>
      </c>
    </row>
    <row r="305" spans="1:33">
      <c r="A305" t="s">
        <v>916</v>
      </c>
      <c r="B305" t="s">
        <v>917</v>
      </c>
      <c r="C305" t="s">
        <v>133</v>
      </c>
      <c r="D305" s="5">
        <v>38223</v>
      </c>
      <c r="E305" s="5">
        <v>45729</v>
      </c>
      <c r="F305" s="5">
        <v>45739</v>
      </c>
      <c r="G305" t="s">
        <v>152</v>
      </c>
      <c r="H305" t="s">
        <v>124</v>
      </c>
      <c r="I305" t="s">
        <v>53</v>
      </c>
      <c r="J305" t="s">
        <v>179</v>
      </c>
      <c r="K305" t="s">
        <v>161</v>
      </c>
      <c r="L305" s="6">
        <v>138115.87</v>
      </c>
      <c r="M305">
        <v>114184.7</v>
      </c>
      <c r="N305" t="s">
        <v>56</v>
      </c>
      <c r="O305">
        <v>10</v>
      </c>
      <c r="P305">
        <v>126</v>
      </c>
      <c r="Q305">
        <v>5</v>
      </c>
      <c r="R305">
        <v>186</v>
      </c>
      <c r="S305">
        <v>144.4</v>
      </c>
      <c r="T305" t="s">
        <v>37</v>
      </c>
      <c r="U305" s="7">
        <f>DATEDIF(D305,E305,"Y")</f>
        <v>20</v>
      </c>
      <c r="V305" s="6">
        <f t="shared" si="44"/>
        <v>23931.17</v>
      </c>
      <c r="W305" t="str">
        <f>IF(OR(U305="",U305="Unknown"),"",IF(U305&lt;18,"Child",IF(U305&lt;40,"Adult",IF(U305&lt;60,"Middle Age","Senior"))))</f>
        <v>Adult</v>
      </c>
      <c r="X305" t="str">
        <f>_xlfn.XLOOKUP(Table1_1[[#This Row],[Department]],Dim_Department!B:B,Dim_Department!A:A,"Unknown")</f>
        <v>DEP01</v>
      </c>
      <c r="Y305" t="str">
        <f>_xlfn.XLOOKUP(Table1_1[[#This Row],[Doctor]],Dim_Doctor!B:B,Dim_Doctor!A:A,"Unknown")</f>
        <v>D06</v>
      </c>
      <c r="Z305" t="str">
        <f>_xlfn.XLOOKUP(H305,Dim_Diagnosis!B:B,Dim_Diagnosis!A:A)</f>
        <v>D007</v>
      </c>
      <c r="AA305" t="str">
        <f>_xlfn.XLOOKUP(K305,Dim_Ward!B:B,Dim_Ward!A:A)</f>
        <v>W004</v>
      </c>
      <c r="AB305" t="str">
        <f t="shared" si="45"/>
        <v>Q1</v>
      </c>
      <c r="AC305">
        <f t="shared" si="46"/>
        <v>2025</v>
      </c>
      <c r="AD305" t="str">
        <f t="shared" si="47"/>
        <v>Mar</v>
      </c>
      <c r="AE305" t="str">
        <f t="shared" si="48"/>
        <v>Thu</v>
      </c>
      <c r="AF305" t="str">
        <f>_xlfn.XLOOKUP(N305,Dim_Payment!B:B,Dim_Payment!A:A)</f>
        <v>PAY04</v>
      </c>
      <c r="AG305" t="str">
        <f>_xlfn.XLOOKUP(J305,Dim_Insurance!B:B,Dim_Insurance!A:A)</f>
        <v>INS03</v>
      </c>
    </row>
    <row r="306" spans="1:33">
      <c r="A306" t="s">
        <v>918</v>
      </c>
      <c r="B306" t="s">
        <v>93</v>
      </c>
      <c r="C306" t="s">
        <v>133</v>
      </c>
      <c r="D306" s="5" t="s">
        <v>4232</v>
      </c>
      <c r="E306" s="5">
        <v>45915</v>
      </c>
      <c r="F306" s="5">
        <v>45925</v>
      </c>
      <c r="G306" t="s">
        <v>94</v>
      </c>
      <c r="H306" t="s">
        <v>86</v>
      </c>
      <c r="I306" t="s">
        <v>45</v>
      </c>
      <c r="J306" t="s">
        <v>179</v>
      </c>
      <c r="K306" t="s">
        <v>55</v>
      </c>
      <c r="L306" s="6">
        <v>92150.88</v>
      </c>
      <c r="M306">
        <v>60591.59</v>
      </c>
      <c r="N306" t="s">
        <v>192</v>
      </c>
      <c r="O306">
        <v>10</v>
      </c>
      <c r="P306">
        <v>206</v>
      </c>
      <c r="Q306">
        <v>3</v>
      </c>
      <c r="R306">
        <v>138</v>
      </c>
      <c r="S306">
        <v>250.6</v>
      </c>
      <c r="T306" t="s">
        <v>37</v>
      </c>
      <c r="U306" s="7" t="s">
        <v>4232</v>
      </c>
      <c r="V306" s="6">
        <f t="shared" si="44"/>
        <v>31559.290000000008</v>
      </c>
      <c r="W306" t="s">
        <v>4232</v>
      </c>
      <c r="X306" t="str">
        <f>_xlfn.XLOOKUP(Table1_1[[#This Row],[Department]],Dim_Department!B:B,Dim_Department!A:A,"Unknown")</f>
        <v>DEP05</v>
      </c>
      <c r="Y306" t="str">
        <f>_xlfn.XLOOKUP(Table1_1[[#This Row],[Doctor]],Dim_Doctor!B:B,Dim_Doctor!A:A,"Unknown")</f>
        <v>D03</v>
      </c>
      <c r="Z306" t="str">
        <f>_xlfn.XLOOKUP(H306,Dim_Diagnosis!B:B,Dim_Diagnosis!A:A)</f>
        <v>D005</v>
      </c>
      <c r="AA306" t="str">
        <f>_xlfn.XLOOKUP(K306,Dim_Ward!B:B,Dim_Ward!A:A)</f>
        <v>W005</v>
      </c>
      <c r="AB306" t="str">
        <f t="shared" si="45"/>
        <v>Q3</v>
      </c>
      <c r="AC306">
        <f t="shared" si="46"/>
        <v>2025</v>
      </c>
      <c r="AD306" t="str">
        <f t="shared" si="47"/>
        <v>Sep</v>
      </c>
      <c r="AE306" t="str">
        <f t="shared" si="48"/>
        <v>Mon</v>
      </c>
      <c r="AF306" t="str">
        <f>_xlfn.XLOOKUP(N306,Dim_Payment!B:B,Dim_Payment!A:A)</f>
        <v>PAY06</v>
      </c>
      <c r="AG306" t="str">
        <f>_xlfn.XLOOKUP(J306,Dim_Insurance!B:B,Dim_Insurance!A:A)</f>
        <v>INS03</v>
      </c>
    </row>
    <row r="307" spans="1:33">
      <c r="A307" t="s">
        <v>921</v>
      </c>
      <c r="B307" t="s">
        <v>922</v>
      </c>
      <c r="C307" t="s">
        <v>133</v>
      </c>
      <c r="D307" s="5">
        <v>20923</v>
      </c>
      <c r="E307" s="5">
        <v>45927</v>
      </c>
      <c r="F307" s="5">
        <v>45937</v>
      </c>
      <c r="G307" t="s">
        <v>62</v>
      </c>
      <c r="H307" t="s">
        <v>134</v>
      </c>
      <c r="I307" t="s">
        <v>79</v>
      </c>
      <c r="J307" t="s">
        <v>26</v>
      </c>
      <c r="K307" t="s">
        <v>120</v>
      </c>
      <c r="L307" s="6">
        <v>194988.38</v>
      </c>
      <c r="M307">
        <v>135016.92000000001</v>
      </c>
      <c r="N307" t="s">
        <v>73</v>
      </c>
      <c r="O307">
        <v>10</v>
      </c>
      <c r="P307">
        <v>166</v>
      </c>
      <c r="Q307">
        <v>4</v>
      </c>
      <c r="R307">
        <v>137</v>
      </c>
      <c r="S307">
        <v>72.2</v>
      </c>
      <c r="T307" t="s">
        <v>37</v>
      </c>
      <c r="U307" s="7">
        <f t="shared" ref="U307:U315" si="51">DATEDIF(D307,E307,"Y")</f>
        <v>68</v>
      </c>
      <c r="V307" s="6">
        <f t="shared" si="44"/>
        <v>59971.459999999992</v>
      </c>
      <c r="W307" t="str">
        <f t="shared" ref="W307:W315" si="52">IF(OR(U307="",U307="Unknown"),"",IF(U307&lt;18,"Child",IF(U307&lt;40,"Adult",IF(U307&lt;60,"Middle Age","Senior"))))</f>
        <v>Senior</v>
      </c>
      <c r="X307" t="str">
        <f>_xlfn.XLOOKUP(Table1_1[[#This Row],[Department]],Dim_Department!B:B,Dim_Department!A:A,"Unknown")</f>
        <v>DEP09</v>
      </c>
      <c r="Y307" t="str">
        <f>_xlfn.XLOOKUP(Table1_1[[#This Row],[Doctor]],Dim_Doctor!B:B,Dim_Doctor!A:A,"Unknown")</f>
        <v>D07</v>
      </c>
      <c r="Z307" t="str">
        <f>_xlfn.XLOOKUP(H307,Dim_Diagnosis!B:B,Dim_Diagnosis!A:A)</f>
        <v>D002</v>
      </c>
      <c r="AA307" t="str">
        <f>_xlfn.XLOOKUP(K307,Dim_Ward!B:B,Dim_Ward!A:A)</f>
        <v>W001</v>
      </c>
      <c r="AB307" t="str">
        <f t="shared" si="45"/>
        <v>Q3</v>
      </c>
      <c r="AC307">
        <f t="shared" si="46"/>
        <v>2025</v>
      </c>
      <c r="AD307" t="str">
        <f t="shared" si="47"/>
        <v>Sep</v>
      </c>
      <c r="AE307" t="str">
        <f t="shared" si="48"/>
        <v>Sat</v>
      </c>
      <c r="AF307" t="str">
        <f>_xlfn.XLOOKUP(N307,Dim_Payment!B:B,Dim_Payment!A:A)</f>
        <v>PAY02</v>
      </c>
      <c r="AG307" t="str">
        <f>_xlfn.XLOOKUP(J307,Dim_Insurance!B:B,Dim_Insurance!A:A)</f>
        <v>INS05</v>
      </c>
    </row>
    <row r="308" spans="1:33">
      <c r="A308" t="s">
        <v>924</v>
      </c>
      <c r="B308" t="s">
        <v>270</v>
      </c>
      <c r="C308" t="s">
        <v>40</v>
      </c>
      <c r="D308" s="5">
        <v>33586</v>
      </c>
      <c r="E308" s="5">
        <v>45538</v>
      </c>
      <c r="F308" s="5">
        <v>45543</v>
      </c>
      <c r="G308" t="s">
        <v>161</v>
      </c>
      <c r="H308" t="s">
        <v>153</v>
      </c>
      <c r="I308" t="s">
        <v>53</v>
      </c>
      <c r="J308" t="s">
        <v>34</v>
      </c>
      <c r="K308" t="s">
        <v>120</v>
      </c>
      <c r="L308" s="6">
        <v>203684.81</v>
      </c>
      <c r="M308">
        <v>166642.48000000001</v>
      </c>
      <c r="N308" t="s">
        <v>73</v>
      </c>
      <c r="O308">
        <v>5</v>
      </c>
      <c r="P308">
        <v>121</v>
      </c>
      <c r="Q308">
        <v>4</v>
      </c>
      <c r="R308">
        <v>190</v>
      </c>
      <c r="S308">
        <v>224.3</v>
      </c>
      <c r="T308" t="s">
        <v>37</v>
      </c>
      <c r="U308" s="7">
        <f t="shared" si="51"/>
        <v>32</v>
      </c>
      <c r="V308" s="6">
        <f t="shared" si="44"/>
        <v>37042.329999999987</v>
      </c>
      <c r="W308" t="str">
        <f t="shared" si="52"/>
        <v>Adult</v>
      </c>
      <c r="X308" t="str">
        <f>_xlfn.XLOOKUP(Table1_1[[#This Row],[Department]],Dim_Department!B:B,Dim_Department!A:A,"Unknown")</f>
        <v>DEP03</v>
      </c>
      <c r="Y308" t="str">
        <f>_xlfn.XLOOKUP(Table1_1[[#This Row],[Doctor]],Dim_Doctor!B:B,Dim_Doctor!A:A,"Unknown")</f>
        <v>D06</v>
      </c>
      <c r="Z308" t="str">
        <f>_xlfn.XLOOKUP(H308,Dim_Diagnosis!B:B,Dim_Diagnosis!A:A)</f>
        <v>D003</v>
      </c>
      <c r="AA308" t="str">
        <f>_xlfn.XLOOKUP(K308,Dim_Ward!B:B,Dim_Ward!A:A)</f>
        <v>W001</v>
      </c>
      <c r="AB308" t="str">
        <f t="shared" si="45"/>
        <v>Q3</v>
      </c>
      <c r="AC308">
        <f t="shared" si="46"/>
        <v>2024</v>
      </c>
      <c r="AD308" t="str">
        <f t="shared" si="47"/>
        <v>Sep</v>
      </c>
      <c r="AE308" t="str">
        <f t="shared" si="48"/>
        <v>Tue</v>
      </c>
      <c r="AF308" t="str">
        <f>_xlfn.XLOOKUP(N308,Dim_Payment!B:B,Dim_Payment!A:A)</f>
        <v>PAY02</v>
      </c>
      <c r="AG308" t="str">
        <f>_xlfn.XLOOKUP(J308,Dim_Insurance!B:B,Dim_Insurance!A:A)</f>
        <v>INS06</v>
      </c>
    </row>
    <row r="309" spans="1:33">
      <c r="A309" t="s">
        <v>925</v>
      </c>
      <c r="B309" t="s">
        <v>926</v>
      </c>
      <c r="C309" t="s">
        <v>133</v>
      </c>
      <c r="D309" s="5">
        <v>23321</v>
      </c>
      <c r="E309" s="5">
        <v>45106</v>
      </c>
      <c r="F309" s="5" t="s">
        <v>4232</v>
      </c>
      <c r="G309" t="s">
        <v>94</v>
      </c>
      <c r="H309" t="s">
        <v>24</v>
      </c>
      <c r="I309" t="s">
        <v>33</v>
      </c>
      <c r="J309" t="s">
        <v>26</v>
      </c>
      <c r="K309" t="s">
        <v>161</v>
      </c>
      <c r="L309" s="6">
        <v>127771.71</v>
      </c>
      <c r="M309">
        <v>126479.02</v>
      </c>
      <c r="N309" t="s">
        <v>35</v>
      </c>
      <c r="O309">
        <v>18</v>
      </c>
      <c r="P309">
        <v>48</v>
      </c>
      <c r="Q309">
        <v>4</v>
      </c>
      <c r="R309">
        <v>174</v>
      </c>
      <c r="S309">
        <v>70</v>
      </c>
      <c r="T309" t="s">
        <v>65</v>
      </c>
      <c r="U309" s="7">
        <f t="shared" si="51"/>
        <v>59</v>
      </c>
      <c r="V309" s="6">
        <f t="shared" si="44"/>
        <v>1292.6900000000023</v>
      </c>
      <c r="W309" t="str">
        <f t="shared" si="52"/>
        <v>Middle Age</v>
      </c>
      <c r="X309" t="str">
        <f>_xlfn.XLOOKUP(Table1_1[[#This Row],[Department]],Dim_Department!B:B,Dim_Department!A:A,"Unknown")</f>
        <v>DEP05</v>
      </c>
      <c r="Y309" t="str">
        <f>_xlfn.XLOOKUP(Table1_1[[#This Row],[Doctor]],Dim_Doctor!B:B,Dim_Doctor!A:A,"Unknown")</f>
        <v>D04</v>
      </c>
      <c r="Z309" t="str">
        <f>_xlfn.XLOOKUP(H309,Dim_Diagnosis!B:B,Dim_Diagnosis!A:A)</f>
        <v>D008</v>
      </c>
      <c r="AA309" t="str">
        <f>_xlfn.XLOOKUP(K309,Dim_Ward!B:B,Dim_Ward!A:A)</f>
        <v>W004</v>
      </c>
      <c r="AB309" t="str">
        <f t="shared" si="45"/>
        <v>Q2</v>
      </c>
      <c r="AC309">
        <f t="shared" si="46"/>
        <v>2023</v>
      </c>
      <c r="AD309" t="str">
        <f t="shared" si="47"/>
        <v>Jun</v>
      </c>
      <c r="AE309" t="str">
        <f t="shared" si="48"/>
        <v>Thu</v>
      </c>
      <c r="AF309" t="str">
        <f>_xlfn.XLOOKUP(N309,Dim_Payment!B:B,Dim_Payment!A:A)</f>
        <v>PAY03</v>
      </c>
      <c r="AG309" t="str">
        <f>_xlfn.XLOOKUP(J309,Dim_Insurance!B:B,Dim_Insurance!A:A)</f>
        <v>INS05</v>
      </c>
    </row>
    <row r="310" spans="1:33">
      <c r="A310" t="s">
        <v>929</v>
      </c>
      <c r="B310" t="s">
        <v>676</v>
      </c>
      <c r="C310" t="s">
        <v>133</v>
      </c>
      <c r="D310" s="5">
        <v>23749</v>
      </c>
      <c r="E310" s="5">
        <v>45217</v>
      </c>
      <c r="F310" s="5">
        <v>45227</v>
      </c>
      <c r="G310" t="s">
        <v>94</v>
      </c>
      <c r="H310" t="s">
        <v>124</v>
      </c>
      <c r="I310" t="s">
        <v>45</v>
      </c>
      <c r="J310" t="s">
        <v>4232</v>
      </c>
      <c r="K310" t="s">
        <v>55</v>
      </c>
      <c r="L310" s="6">
        <v>91368.63</v>
      </c>
      <c r="M310">
        <v>83943.22</v>
      </c>
      <c r="N310" t="s">
        <v>192</v>
      </c>
      <c r="O310">
        <v>10</v>
      </c>
      <c r="P310">
        <v>113</v>
      </c>
      <c r="Q310">
        <v>2</v>
      </c>
      <c r="R310">
        <v>160</v>
      </c>
      <c r="S310">
        <v>118.4</v>
      </c>
      <c r="T310" t="s">
        <v>37</v>
      </c>
      <c r="U310" s="7">
        <f t="shared" si="51"/>
        <v>58</v>
      </c>
      <c r="V310" s="6">
        <f t="shared" si="44"/>
        <v>7425.4100000000035</v>
      </c>
      <c r="W310" t="str">
        <f t="shared" si="52"/>
        <v>Middle Age</v>
      </c>
      <c r="X310" t="str">
        <f>_xlfn.XLOOKUP(Table1_1[[#This Row],[Department]],Dim_Department!B:B,Dim_Department!A:A,"Unknown")</f>
        <v>DEP05</v>
      </c>
      <c r="Y310" t="str">
        <f>_xlfn.XLOOKUP(Table1_1[[#This Row],[Doctor]],Dim_Doctor!B:B,Dim_Doctor!A:A,"Unknown")</f>
        <v>D03</v>
      </c>
      <c r="Z310" t="str">
        <f>_xlfn.XLOOKUP(H310,Dim_Diagnosis!B:B,Dim_Diagnosis!A:A)</f>
        <v>D007</v>
      </c>
      <c r="AA310" t="str">
        <f>_xlfn.XLOOKUP(K310,Dim_Ward!B:B,Dim_Ward!A:A)</f>
        <v>W005</v>
      </c>
      <c r="AB310" t="str">
        <f t="shared" si="45"/>
        <v>Q4</v>
      </c>
      <c r="AC310">
        <f t="shared" si="46"/>
        <v>2023</v>
      </c>
      <c r="AD310" t="str">
        <f t="shared" si="47"/>
        <v>Oct</v>
      </c>
      <c r="AE310" t="str">
        <f t="shared" si="48"/>
        <v>Wed</v>
      </c>
      <c r="AF310" t="str">
        <f>_xlfn.XLOOKUP(N310,Dim_Payment!B:B,Dim_Payment!A:A)</f>
        <v>PAY06</v>
      </c>
      <c r="AG310" t="str">
        <f>_xlfn.XLOOKUP(J310,Dim_Insurance!B:B,Dim_Insurance!A:A)</f>
        <v>INS08</v>
      </c>
    </row>
    <row r="311" spans="1:33">
      <c r="A311" t="s">
        <v>931</v>
      </c>
      <c r="B311" t="s">
        <v>932</v>
      </c>
      <c r="C311" t="s">
        <v>40</v>
      </c>
      <c r="D311" s="5">
        <v>31737</v>
      </c>
      <c r="E311" s="5">
        <v>45974</v>
      </c>
      <c r="F311" s="5">
        <v>45980</v>
      </c>
      <c r="G311" t="s">
        <v>62</v>
      </c>
      <c r="H311" t="s">
        <v>63</v>
      </c>
      <c r="I311" t="s">
        <v>79</v>
      </c>
      <c r="J311" t="s">
        <v>34</v>
      </c>
      <c r="K311" t="s">
        <v>120</v>
      </c>
      <c r="L311" s="6">
        <v>8912.69</v>
      </c>
      <c r="M311">
        <v>6210.58</v>
      </c>
      <c r="N311" t="s">
        <v>192</v>
      </c>
      <c r="O311">
        <v>6</v>
      </c>
      <c r="P311">
        <v>74</v>
      </c>
      <c r="Q311">
        <v>2</v>
      </c>
      <c r="R311">
        <v>158</v>
      </c>
      <c r="S311">
        <v>90.9</v>
      </c>
      <c r="T311" t="s">
        <v>37</v>
      </c>
      <c r="U311" s="7">
        <f t="shared" si="51"/>
        <v>38</v>
      </c>
      <c r="V311" s="6">
        <f t="shared" si="44"/>
        <v>2702.1100000000006</v>
      </c>
      <c r="W311" t="str">
        <f t="shared" si="52"/>
        <v>Adult</v>
      </c>
      <c r="X311" t="str">
        <f>_xlfn.XLOOKUP(Table1_1[[#This Row],[Department]],Dim_Department!B:B,Dim_Department!A:A,"Unknown")</f>
        <v>DEP09</v>
      </c>
      <c r="Y311" t="str">
        <f>_xlfn.XLOOKUP(Table1_1[[#This Row],[Doctor]],Dim_Doctor!B:B,Dim_Doctor!A:A,"Unknown")</f>
        <v>D07</v>
      </c>
      <c r="Z311" t="str">
        <f>_xlfn.XLOOKUP(H311,Dim_Diagnosis!B:B,Dim_Diagnosis!A:A)</f>
        <v>D011</v>
      </c>
      <c r="AA311" t="str">
        <f>_xlfn.XLOOKUP(K311,Dim_Ward!B:B,Dim_Ward!A:A)</f>
        <v>W001</v>
      </c>
      <c r="AB311" t="str">
        <f t="shared" si="45"/>
        <v>Q4</v>
      </c>
      <c r="AC311">
        <f t="shared" si="46"/>
        <v>2025</v>
      </c>
      <c r="AD311" t="str">
        <f t="shared" si="47"/>
        <v>Nov</v>
      </c>
      <c r="AE311" t="str">
        <f t="shared" si="48"/>
        <v>Thu</v>
      </c>
      <c r="AF311" t="str">
        <f>_xlfn.XLOOKUP(N311,Dim_Payment!B:B,Dim_Payment!A:A)</f>
        <v>PAY06</v>
      </c>
      <c r="AG311" t="str">
        <f>_xlfn.XLOOKUP(J311,Dim_Insurance!B:B,Dim_Insurance!A:A)</f>
        <v>INS06</v>
      </c>
    </row>
    <row r="312" spans="1:33">
      <c r="A312" t="s">
        <v>935</v>
      </c>
      <c r="B312" t="s">
        <v>936</v>
      </c>
      <c r="C312" t="s">
        <v>40</v>
      </c>
      <c r="D312" s="5">
        <v>36562</v>
      </c>
      <c r="E312" s="5">
        <v>46005</v>
      </c>
      <c r="F312" s="5">
        <v>46015</v>
      </c>
      <c r="G312" t="s">
        <v>94</v>
      </c>
      <c r="H312" t="s">
        <v>32</v>
      </c>
      <c r="I312" t="s">
        <v>33</v>
      </c>
      <c r="J312" t="s">
        <v>4232</v>
      </c>
      <c r="K312" t="s">
        <v>120</v>
      </c>
      <c r="L312" s="6">
        <v>88852.800000000003</v>
      </c>
      <c r="M312">
        <v>76738.39</v>
      </c>
      <c r="N312" t="s">
        <v>192</v>
      </c>
      <c r="O312">
        <v>10</v>
      </c>
      <c r="P312">
        <v>146</v>
      </c>
      <c r="Q312">
        <v>5</v>
      </c>
      <c r="R312">
        <v>167</v>
      </c>
      <c r="S312">
        <v>88.8</v>
      </c>
      <c r="T312" t="s">
        <v>37</v>
      </c>
      <c r="U312" s="7">
        <f t="shared" si="51"/>
        <v>25</v>
      </c>
      <c r="V312" s="6">
        <f t="shared" si="44"/>
        <v>12114.410000000003</v>
      </c>
      <c r="W312" t="str">
        <f t="shared" si="52"/>
        <v>Adult</v>
      </c>
      <c r="X312" t="str">
        <f>_xlfn.XLOOKUP(Table1_1[[#This Row],[Department]],Dim_Department!B:B,Dim_Department!A:A,"Unknown")</f>
        <v>DEP05</v>
      </c>
      <c r="Y312" t="str">
        <f>_xlfn.XLOOKUP(Table1_1[[#This Row],[Doctor]],Dim_Doctor!B:B,Dim_Doctor!A:A,"Unknown")</f>
        <v>D04</v>
      </c>
      <c r="Z312" t="str">
        <f>_xlfn.XLOOKUP(H312,Dim_Diagnosis!B:B,Dim_Diagnosis!A:A)</f>
        <v>D010</v>
      </c>
      <c r="AA312" t="str">
        <f>_xlfn.XLOOKUP(K312,Dim_Ward!B:B,Dim_Ward!A:A)</f>
        <v>W001</v>
      </c>
      <c r="AB312" t="str">
        <f t="shared" si="45"/>
        <v>Q4</v>
      </c>
      <c r="AC312">
        <f t="shared" si="46"/>
        <v>2025</v>
      </c>
      <c r="AD312" t="str">
        <f t="shared" si="47"/>
        <v>Dec</v>
      </c>
      <c r="AE312" t="str">
        <f t="shared" si="48"/>
        <v>Sun</v>
      </c>
      <c r="AF312" t="str">
        <f>_xlfn.XLOOKUP(N312,Dim_Payment!B:B,Dim_Payment!A:A)</f>
        <v>PAY06</v>
      </c>
      <c r="AG312" t="str">
        <f>_xlfn.XLOOKUP(J312,Dim_Insurance!B:B,Dim_Insurance!A:A)</f>
        <v>INS08</v>
      </c>
    </row>
    <row r="313" spans="1:33">
      <c r="A313" t="s">
        <v>937</v>
      </c>
      <c r="B313" t="s">
        <v>563</v>
      </c>
      <c r="C313" t="s">
        <v>133</v>
      </c>
      <c r="D313" s="5">
        <v>34235</v>
      </c>
      <c r="E313" s="5">
        <v>45245</v>
      </c>
      <c r="F313" s="5">
        <v>45250</v>
      </c>
      <c r="G313" t="s">
        <v>117</v>
      </c>
      <c r="H313" t="s">
        <v>153</v>
      </c>
      <c r="I313" t="s">
        <v>96</v>
      </c>
      <c r="J313" t="s">
        <v>179</v>
      </c>
      <c r="K313" t="s">
        <v>110</v>
      </c>
      <c r="L313" s="6">
        <v>229814.31</v>
      </c>
      <c r="M313">
        <v>193847.79</v>
      </c>
      <c r="N313" t="s">
        <v>35</v>
      </c>
      <c r="O313">
        <v>5</v>
      </c>
      <c r="P313">
        <v>186</v>
      </c>
      <c r="Q313">
        <v>4</v>
      </c>
      <c r="R313">
        <v>176</v>
      </c>
      <c r="S313">
        <v>185.7</v>
      </c>
      <c r="T313" t="s">
        <v>4232</v>
      </c>
      <c r="U313" s="7">
        <f t="shared" si="51"/>
        <v>30</v>
      </c>
      <c r="V313" s="6">
        <f t="shared" si="44"/>
        <v>35966.51999999999</v>
      </c>
      <c r="W313" t="str">
        <f t="shared" si="52"/>
        <v>Adult</v>
      </c>
      <c r="X313" t="str">
        <f>_xlfn.XLOOKUP(Table1_1[[#This Row],[Department]],Dim_Department!B:B,Dim_Department!A:A,"Unknown")</f>
        <v>DEP04</v>
      </c>
      <c r="Y313" t="str">
        <f>_xlfn.XLOOKUP(Table1_1[[#This Row],[Doctor]],Dim_Doctor!B:B,Dim_Doctor!A:A,"Unknown")</f>
        <v>D05</v>
      </c>
      <c r="Z313" t="str">
        <f>_xlfn.XLOOKUP(H313,Dim_Diagnosis!B:B,Dim_Diagnosis!A:A)</f>
        <v>D003</v>
      </c>
      <c r="AA313" t="str">
        <f>_xlfn.XLOOKUP(K313,Dim_Ward!B:B,Dim_Ward!A:A)</f>
        <v>W002</v>
      </c>
      <c r="AB313" t="str">
        <f t="shared" si="45"/>
        <v>Q4</v>
      </c>
      <c r="AC313">
        <f t="shared" si="46"/>
        <v>2023</v>
      </c>
      <c r="AD313" t="str">
        <f t="shared" si="47"/>
        <v>Nov</v>
      </c>
      <c r="AE313" t="str">
        <f t="shared" si="48"/>
        <v>Wed</v>
      </c>
      <c r="AF313" t="str">
        <f>_xlfn.XLOOKUP(N313,Dim_Payment!B:B,Dim_Payment!A:A)</f>
        <v>PAY03</v>
      </c>
      <c r="AG313" t="str">
        <f>_xlfn.XLOOKUP(J313,Dim_Insurance!B:B,Dim_Insurance!A:A)</f>
        <v>INS03</v>
      </c>
    </row>
    <row r="314" spans="1:33">
      <c r="A314" t="s">
        <v>939</v>
      </c>
      <c r="B314" t="s">
        <v>940</v>
      </c>
      <c r="C314" t="s">
        <v>133</v>
      </c>
      <c r="D314" s="5">
        <v>36339</v>
      </c>
      <c r="E314" s="5">
        <v>45111</v>
      </c>
      <c r="F314" s="5" t="s">
        <v>4232</v>
      </c>
      <c r="G314" t="s">
        <v>94</v>
      </c>
      <c r="H314" t="s">
        <v>52</v>
      </c>
      <c r="I314" t="s">
        <v>53</v>
      </c>
      <c r="J314" t="s">
        <v>4232</v>
      </c>
      <c r="K314" t="s">
        <v>55</v>
      </c>
      <c r="L314" s="6">
        <v>16709.349999999999</v>
      </c>
      <c r="M314">
        <v>98646.34</v>
      </c>
      <c r="N314" t="s">
        <v>192</v>
      </c>
      <c r="O314">
        <v>3</v>
      </c>
      <c r="P314">
        <v>131</v>
      </c>
      <c r="Q314">
        <v>1</v>
      </c>
      <c r="R314">
        <v>141</v>
      </c>
      <c r="S314">
        <v>198.6</v>
      </c>
      <c r="T314" t="s">
        <v>4232</v>
      </c>
      <c r="U314" s="7">
        <f t="shared" si="51"/>
        <v>24</v>
      </c>
      <c r="V314" s="6">
        <f t="shared" si="44"/>
        <v>-81936.989999999991</v>
      </c>
      <c r="W314" t="str">
        <f t="shared" si="52"/>
        <v>Adult</v>
      </c>
      <c r="X314" t="str">
        <f>_xlfn.XLOOKUP(Table1_1[[#This Row],[Department]],Dim_Department!B:B,Dim_Department!A:A,"Unknown")</f>
        <v>DEP05</v>
      </c>
      <c r="Y314" t="str">
        <f>_xlfn.XLOOKUP(Table1_1[[#This Row],[Doctor]],Dim_Doctor!B:B,Dim_Doctor!A:A,"Unknown")</f>
        <v>D06</v>
      </c>
      <c r="Z314" t="str">
        <f>_xlfn.XLOOKUP(H314,Dim_Diagnosis!B:B,Dim_Diagnosis!A:A)</f>
        <v>D004</v>
      </c>
      <c r="AA314" t="str">
        <f>_xlfn.XLOOKUP(K314,Dim_Ward!B:B,Dim_Ward!A:A)</f>
        <v>W005</v>
      </c>
      <c r="AB314" t="str">
        <f t="shared" si="45"/>
        <v>Q3</v>
      </c>
      <c r="AC314">
        <f t="shared" si="46"/>
        <v>2023</v>
      </c>
      <c r="AD314" t="str">
        <f t="shared" si="47"/>
        <v>Jul</v>
      </c>
      <c r="AE314" t="str">
        <f t="shared" si="48"/>
        <v>Tue</v>
      </c>
      <c r="AF314" t="str">
        <f>_xlfn.XLOOKUP(N314,Dim_Payment!B:B,Dim_Payment!A:A)</f>
        <v>PAY06</v>
      </c>
      <c r="AG314" t="str">
        <f>_xlfn.XLOOKUP(J314,Dim_Insurance!B:B,Dim_Insurance!A:A)</f>
        <v>INS08</v>
      </c>
    </row>
    <row r="315" spans="1:33">
      <c r="A315" t="s">
        <v>942</v>
      </c>
      <c r="B315" t="s">
        <v>455</v>
      </c>
      <c r="C315" t="s">
        <v>133</v>
      </c>
      <c r="D315" s="5">
        <v>35589</v>
      </c>
      <c r="E315" s="5">
        <v>46008</v>
      </c>
      <c r="F315" s="5">
        <v>46010</v>
      </c>
      <c r="G315" t="s">
        <v>62</v>
      </c>
      <c r="H315" t="s">
        <v>113</v>
      </c>
      <c r="I315" t="s">
        <v>45</v>
      </c>
      <c r="J315" t="s">
        <v>97</v>
      </c>
      <c r="K315" t="s">
        <v>120</v>
      </c>
      <c r="L315" s="6">
        <v>21092.79</v>
      </c>
      <c r="M315">
        <v>18015.46</v>
      </c>
      <c r="N315" t="s">
        <v>73</v>
      </c>
      <c r="O315">
        <v>2</v>
      </c>
      <c r="P315">
        <v>18</v>
      </c>
      <c r="Q315">
        <v>4</v>
      </c>
      <c r="R315">
        <v>153</v>
      </c>
      <c r="S315">
        <v>142</v>
      </c>
      <c r="T315" t="s">
        <v>65</v>
      </c>
      <c r="U315" s="7">
        <f t="shared" si="51"/>
        <v>28</v>
      </c>
      <c r="V315" s="6">
        <f t="shared" si="44"/>
        <v>3077.3300000000017</v>
      </c>
      <c r="W315" t="str">
        <f t="shared" si="52"/>
        <v>Adult</v>
      </c>
      <c r="X315" t="str">
        <f>_xlfn.XLOOKUP(Table1_1[[#This Row],[Department]],Dim_Department!B:B,Dim_Department!A:A,"Unknown")</f>
        <v>DEP09</v>
      </c>
      <c r="Y315" t="str">
        <f>_xlfn.XLOOKUP(Table1_1[[#This Row],[Doctor]],Dim_Doctor!B:B,Dim_Doctor!A:A,"Unknown")</f>
        <v>D03</v>
      </c>
      <c r="Z315" t="str">
        <f>_xlfn.XLOOKUP(H315,Dim_Diagnosis!B:B,Dim_Diagnosis!A:A)</f>
        <v>D009</v>
      </c>
      <c r="AA315" t="str">
        <f>_xlfn.XLOOKUP(K315,Dim_Ward!B:B,Dim_Ward!A:A)</f>
        <v>W001</v>
      </c>
      <c r="AB315" t="str">
        <f t="shared" si="45"/>
        <v>Q4</v>
      </c>
      <c r="AC315">
        <f t="shared" si="46"/>
        <v>2025</v>
      </c>
      <c r="AD315" t="str">
        <f t="shared" si="47"/>
        <v>Dec</v>
      </c>
      <c r="AE315" t="str">
        <f t="shared" si="48"/>
        <v>Wed</v>
      </c>
      <c r="AF315" t="str">
        <f>_xlfn.XLOOKUP(N315,Dim_Payment!B:B,Dim_Payment!A:A)</f>
        <v>PAY02</v>
      </c>
      <c r="AG315" t="str">
        <f>_xlfn.XLOOKUP(J315,Dim_Insurance!B:B,Dim_Insurance!A:A)</f>
        <v>INS07</v>
      </c>
    </row>
    <row r="316" spans="1:33">
      <c r="A316" t="s">
        <v>945</v>
      </c>
      <c r="B316" t="s">
        <v>49</v>
      </c>
      <c r="C316" t="s">
        <v>40</v>
      </c>
      <c r="D316" s="5" t="s">
        <v>4232</v>
      </c>
      <c r="E316" s="5" t="s">
        <v>4232</v>
      </c>
      <c r="F316" s="5">
        <v>45984</v>
      </c>
      <c r="G316" t="s">
        <v>117</v>
      </c>
      <c r="H316" t="s">
        <v>4231</v>
      </c>
      <c r="I316" t="s">
        <v>33</v>
      </c>
      <c r="J316" t="s">
        <v>179</v>
      </c>
      <c r="K316" t="s">
        <v>55</v>
      </c>
      <c r="L316" s="6">
        <v>90546.66</v>
      </c>
      <c r="M316">
        <v>68298.94</v>
      </c>
      <c r="N316" t="s">
        <v>192</v>
      </c>
      <c r="O316">
        <v>2</v>
      </c>
      <c r="P316">
        <v>81</v>
      </c>
      <c r="Q316">
        <v>5</v>
      </c>
      <c r="R316">
        <v>103</v>
      </c>
      <c r="S316">
        <v>71</v>
      </c>
      <c r="T316" t="s">
        <v>4232</v>
      </c>
      <c r="U316" s="7" t="s">
        <v>4232</v>
      </c>
      <c r="V316" s="6">
        <f t="shared" si="44"/>
        <v>22247.72</v>
      </c>
      <c r="W316" t="s">
        <v>4232</v>
      </c>
      <c r="X316" t="str">
        <f>_xlfn.XLOOKUP(Table1_1[[#This Row],[Department]],Dim_Department!B:B,Dim_Department!A:A,"Unknown")</f>
        <v>DEP04</v>
      </c>
      <c r="Y316" t="str">
        <f>_xlfn.XLOOKUP(Table1_1[[#This Row],[Doctor]],Dim_Doctor!B:B,Dim_Doctor!A:A,"Unknown")</f>
        <v>D04</v>
      </c>
      <c r="Z316" t="str">
        <f>_xlfn.XLOOKUP(H316,Dim_Diagnosis!B:B,Dim_Diagnosis!A:A)</f>
        <v>D012</v>
      </c>
      <c r="AA316" t="str">
        <f>_xlfn.XLOOKUP(K316,Dim_Ward!B:B,Dim_Ward!A:A)</f>
        <v>W005</v>
      </c>
      <c r="AB316" t="str">
        <f t="shared" si="45"/>
        <v>Unknown</v>
      </c>
      <c r="AC316" t="str">
        <f t="shared" si="46"/>
        <v>Unknown</v>
      </c>
      <c r="AD316" t="str">
        <f t="shared" si="47"/>
        <v>Unknown</v>
      </c>
      <c r="AE316" t="str">
        <f t="shared" si="48"/>
        <v>Unknown</v>
      </c>
      <c r="AF316" t="str">
        <f>_xlfn.XLOOKUP(N316,Dim_Payment!B:B,Dim_Payment!A:A)</f>
        <v>PAY06</v>
      </c>
      <c r="AG316" t="str">
        <f>_xlfn.XLOOKUP(J316,Dim_Insurance!B:B,Dim_Insurance!A:A)</f>
        <v>INS03</v>
      </c>
    </row>
    <row r="317" spans="1:33">
      <c r="A317" t="s">
        <v>948</v>
      </c>
      <c r="B317" t="s">
        <v>495</v>
      </c>
      <c r="C317" t="s">
        <v>40</v>
      </c>
      <c r="D317" s="5">
        <v>27555</v>
      </c>
      <c r="E317" s="5">
        <v>45673</v>
      </c>
      <c r="F317" s="5">
        <v>45687</v>
      </c>
      <c r="G317" t="s">
        <v>89</v>
      </c>
      <c r="H317" t="s">
        <v>78</v>
      </c>
      <c r="I317" t="s">
        <v>96</v>
      </c>
      <c r="J317" t="s">
        <v>26</v>
      </c>
      <c r="K317" t="s">
        <v>27</v>
      </c>
      <c r="L317" s="6">
        <v>247368.89</v>
      </c>
      <c r="M317">
        <v>200130.38</v>
      </c>
      <c r="N317" t="s">
        <v>73</v>
      </c>
      <c r="O317">
        <v>14</v>
      </c>
      <c r="P317">
        <v>46</v>
      </c>
      <c r="Q317">
        <v>3</v>
      </c>
      <c r="R317">
        <v>135</v>
      </c>
      <c r="S317">
        <v>211.9</v>
      </c>
      <c r="T317" t="s">
        <v>37</v>
      </c>
      <c r="U317" s="7">
        <f>DATEDIF(D317,E317,"Y")</f>
        <v>49</v>
      </c>
      <c r="V317" s="6">
        <f t="shared" si="44"/>
        <v>47238.510000000009</v>
      </c>
      <c r="W317" t="str">
        <f>IF(OR(U317="",U317="Unknown"),"",IF(U317&lt;18,"Child",IF(U317&lt;40,"Adult",IF(U317&lt;60,"Middle Age","Senior"))))</f>
        <v>Middle Age</v>
      </c>
      <c r="X317" t="str">
        <f>_xlfn.XLOOKUP(Table1_1[[#This Row],[Department]],Dim_Department!B:B,Dim_Department!A:A,"Unknown")</f>
        <v>DEP06</v>
      </c>
      <c r="Y317" t="str">
        <f>_xlfn.XLOOKUP(Table1_1[[#This Row],[Doctor]],Dim_Doctor!B:B,Dim_Doctor!A:A,"Unknown")</f>
        <v>D05</v>
      </c>
      <c r="Z317" t="str">
        <f>_xlfn.XLOOKUP(H317,Dim_Diagnosis!B:B,Dim_Diagnosis!A:A)</f>
        <v>D013</v>
      </c>
      <c r="AA317" t="str">
        <f>_xlfn.XLOOKUP(K317,Dim_Ward!B:B,Dim_Ward!A:A)</f>
        <v>W003</v>
      </c>
      <c r="AB317" t="str">
        <f t="shared" si="45"/>
        <v>Q1</v>
      </c>
      <c r="AC317">
        <f t="shared" si="46"/>
        <v>2025</v>
      </c>
      <c r="AD317" t="str">
        <f t="shared" si="47"/>
        <v>Jan</v>
      </c>
      <c r="AE317" t="str">
        <f t="shared" si="48"/>
        <v>Thu</v>
      </c>
      <c r="AF317" t="str">
        <f>_xlfn.XLOOKUP(N317,Dim_Payment!B:B,Dim_Payment!A:A)</f>
        <v>PAY02</v>
      </c>
      <c r="AG317" t="str">
        <f>_xlfn.XLOOKUP(J317,Dim_Insurance!B:B,Dim_Insurance!A:A)</f>
        <v>INS05</v>
      </c>
    </row>
    <row r="318" spans="1:33">
      <c r="A318" t="s">
        <v>950</v>
      </c>
      <c r="B318" t="s">
        <v>423</v>
      </c>
      <c r="C318" t="s">
        <v>133</v>
      </c>
      <c r="D318" s="5">
        <v>29845</v>
      </c>
      <c r="E318" s="5">
        <v>45187</v>
      </c>
      <c r="F318" s="5">
        <v>45198</v>
      </c>
      <c r="G318" t="s">
        <v>94</v>
      </c>
      <c r="H318" t="s">
        <v>134</v>
      </c>
      <c r="I318" t="s">
        <v>79</v>
      </c>
      <c r="J318" t="s">
        <v>97</v>
      </c>
      <c r="K318" t="s">
        <v>55</v>
      </c>
      <c r="L318" s="6">
        <v>29658.86</v>
      </c>
      <c r="M318">
        <v>27814.49</v>
      </c>
      <c r="N318" t="s">
        <v>91</v>
      </c>
      <c r="O318">
        <v>11</v>
      </c>
      <c r="P318">
        <v>37</v>
      </c>
      <c r="Q318">
        <v>3</v>
      </c>
      <c r="R318">
        <v>134</v>
      </c>
      <c r="S318">
        <v>165</v>
      </c>
      <c r="T318" t="s">
        <v>4232</v>
      </c>
      <c r="U318" s="7">
        <f>DATEDIF(D318,E318,"Y")</f>
        <v>42</v>
      </c>
      <c r="V318" s="6">
        <f t="shared" si="44"/>
        <v>1844.369999999999</v>
      </c>
      <c r="W318" t="str">
        <f>IF(OR(U318="",U318="Unknown"),"",IF(U318&lt;18,"Child",IF(U318&lt;40,"Adult",IF(U318&lt;60,"Middle Age","Senior"))))</f>
        <v>Middle Age</v>
      </c>
      <c r="X318" t="str">
        <f>_xlfn.XLOOKUP(Table1_1[[#This Row],[Department]],Dim_Department!B:B,Dim_Department!A:A,"Unknown")</f>
        <v>DEP05</v>
      </c>
      <c r="Y318" t="str">
        <f>_xlfn.XLOOKUP(Table1_1[[#This Row],[Doctor]],Dim_Doctor!B:B,Dim_Doctor!A:A,"Unknown")</f>
        <v>D07</v>
      </c>
      <c r="Z318" t="str">
        <f>_xlfn.XLOOKUP(H318,Dim_Diagnosis!B:B,Dim_Diagnosis!A:A)</f>
        <v>D002</v>
      </c>
      <c r="AA318" t="str">
        <f>_xlfn.XLOOKUP(K318,Dim_Ward!B:B,Dim_Ward!A:A)</f>
        <v>W005</v>
      </c>
      <c r="AB318" t="str">
        <f t="shared" si="45"/>
        <v>Q3</v>
      </c>
      <c r="AC318">
        <f t="shared" si="46"/>
        <v>2023</v>
      </c>
      <c r="AD318" t="str">
        <f t="shared" si="47"/>
        <v>Sep</v>
      </c>
      <c r="AE318" t="str">
        <f t="shared" si="48"/>
        <v>Mon</v>
      </c>
      <c r="AF318" t="str">
        <f>_xlfn.XLOOKUP(N318,Dim_Payment!B:B,Dim_Payment!A:A)</f>
        <v>PAY01</v>
      </c>
      <c r="AG318" t="str">
        <f>_xlfn.XLOOKUP(J318,Dim_Insurance!B:B,Dim_Insurance!A:A)</f>
        <v>INS07</v>
      </c>
    </row>
    <row r="319" spans="1:33">
      <c r="A319" t="s">
        <v>951</v>
      </c>
      <c r="B319" t="s">
        <v>334</v>
      </c>
      <c r="C319" t="s">
        <v>40</v>
      </c>
      <c r="D319" s="5">
        <v>22380</v>
      </c>
      <c r="E319" s="5">
        <v>45162</v>
      </c>
      <c r="F319" s="5">
        <v>45171</v>
      </c>
      <c r="G319" t="s">
        <v>94</v>
      </c>
      <c r="H319" t="s">
        <v>113</v>
      </c>
      <c r="I319" t="s">
        <v>79</v>
      </c>
      <c r="J319" t="s">
        <v>80</v>
      </c>
      <c r="K319" t="s">
        <v>27</v>
      </c>
      <c r="L319" s="6">
        <v>119788.47</v>
      </c>
      <c r="M319">
        <v>98646.34</v>
      </c>
      <c r="N319" t="s">
        <v>192</v>
      </c>
      <c r="O319">
        <v>9</v>
      </c>
      <c r="P319">
        <v>133</v>
      </c>
      <c r="Q319">
        <v>3</v>
      </c>
      <c r="R319">
        <v>114</v>
      </c>
      <c r="S319">
        <v>258.60000000000002</v>
      </c>
      <c r="T319" t="s">
        <v>37</v>
      </c>
      <c r="U319" s="7">
        <f>DATEDIF(D319,E319,"Y")</f>
        <v>62</v>
      </c>
      <c r="V319" s="6">
        <f t="shared" si="44"/>
        <v>21142.130000000005</v>
      </c>
      <c r="W319" t="str">
        <f>IF(OR(U319="",U319="Unknown"),"",IF(U319&lt;18,"Child",IF(U319&lt;40,"Adult",IF(U319&lt;60,"Middle Age","Senior"))))</f>
        <v>Senior</v>
      </c>
      <c r="X319" t="str">
        <f>_xlfn.XLOOKUP(Table1_1[[#This Row],[Department]],Dim_Department!B:B,Dim_Department!A:A,"Unknown")</f>
        <v>DEP05</v>
      </c>
      <c r="Y319" t="str">
        <f>_xlfn.XLOOKUP(Table1_1[[#This Row],[Doctor]],Dim_Doctor!B:B,Dim_Doctor!A:A,"Unknown")</f>
        <v>D07</v>
      </c>
      <c r="Z319" t="str">
        <f>_xlfn.XLOOKUP(H319,Dim_Diagnosis!B:B,Dim_Diagnosis!A:A)</f>
        <v>D009</v>
      </c>
      <c r="AA319" t="str">
        <f>_xlfn.XLOOKUP(K319,Dim_Ward!B:B,Dim_Ward!A:A)</f>
        <v>W003</v>
      </c>
      <c r="AB319" t="str">
        <f t="shared" si="45"/>
        <v>Q3</v>
      </c>
      <c r="AC319">
        <f t="shared" si="46"/>
        <v>2023</v>
      </c>
      <c r="AD319" t="str">
        <f t="shared" si="47"/>
        <v>Aug</v>
      </c>
      <c r="AE319" t="str">
        <f t="shared" si="48"/>
        <v>Thu</v>
      </c>
      <c r="AF319" t="str">
        <f>_xlfn.XLOOKUP(N319,Dim_Payment!B:B,Dim_Payment!A:A)</f>
        <v>PAY06</v>
      </c>
      <c r="AG319" t="str">
        <f>_xlfn.XLOOKUP(J319,Dim_Insurance!B:B,Dim_Insurance!A:A)</f>
        <v>INS01</v>
      </c>
    </row>
    <row r="320" spans="1:33">
      <c r="A320" t="s">
        <v>954</v>
      </c>
      <c r="B320" t="s">
        <v>737</v>
      </c>
      <c r="C320" t="s">
        <v>40</v>
      </c>
      <c r="D320" s="5" t="s">
        <v>4232</v>
      </c>
      <c r="E320" s="5">
        <v>45908</v>
      </c>
      <c r="F320" s="5">
        <v>45910</v>
      </c>
      <c r="G320" t="s">
        <v>152</v>
      </c>
      <c r="H320" t="s">
        <v>24</v>
      </c>
      <c r="I320" t="s">
        <v>96</v>
      </c>
      <c r="J320" t="s">
        <v>26</v>
      </c>
      <c r="K320" t="s">
        <v>55</v>
      </c>
      <c r="L320" s="6">
        <v>69138.41</v>
      </c>
      <c r="M320">
        <v>67956.12</v>
      </c>
      <c r="N320" t="s">
        <v>192</v>
      </c>
      <c r="O320">
        <v>2</v>
      </c>
      <c r="P320">
        <v>187</v>
      </c>
      <c r="Q320">
        <v>4</v>
      </c>
      <c r="R320">
        <v>121</v>
      </c>
      <c r="S320">
        <v>130.80000000000001</v>
      </c>
      <c r="T320" t="s">
        <v>37</v>
      </c>
      <c r="U320" s="7" t="s">
        <v>4232</v>
      </c>
      <c r="V320" s="6">
        <f t="shared" si="44"/>
        <v>1182.2900000000081</v>
      </c>
      <c r="W320" t="s">
        <v>4232</v>
      </c>
      <c r="X320" t="str">
        <f>_xlfn.XLOOKUP(Table1_1[[#This Row],[Department]],Dim_Department!B:B,Dim_Department!A:A,"Unknown")</f>
        <v>DEP01</v>
      </c>
      <c r="Y320" t="str">
        <f>_xlfn.XLOOKUP(Table1_1[[#This Row],[Doctor]],Dim_Doctor!B:B,Dim_Doctor!A:A,"Unknown")</f>
        <v>D05</v>
      </c>
      <c r="Z320" t="str">
        <f>_xlfn.XLOOKUP(H320,Dim_Diagnosis!B:B,Dim_Diagnosis!A:A)</f>
        <v>D008</v>
      </c>
      <c r="AA320" t="str">
        <f>_xlfn.XLOOKUP(K320,Dim_Ward!B:B,Dim_Ward!A:A)</f>
        <v>W005</v>
      </c>
      <c r="AB320" t="str">
        <f t="shared" si="45"/>
        <v>Q3</v>
      </c>
      <c r="AC320">
        <f t="shared" si="46"/>
        <v>2025</v>
      </c>
      <c r="AD320" t="str">
        <f t="shared" si="47"/>
        <v>Sep</v>
      </c>
      <c r="AE320" t="str">
        <f t="shared" si="48"/>
        <v>Mon</v>
      </c>
      <c r="AF320" t="str">
        <f>_xlfn.XLOOKUP(N320,Dim_Payment!B:B,Dim_Payment!A:A)</f>
        <v>PAY06</v>
      </c>
      <c r="AG320" t="str">
        <f>_xlfn.XLOOKUP(J320,Dim_Insurance!B:B,Dim_Insurance!A:A)</f>
        <v>INS05</v>
      </c>
    </row>
    <row r="321" spans="1:33">
      <c r="A321" t="s">
        <v>956</v>
      </c>
      <c r="B321" t="s">
        <v>292</v>
      </c>
      <c r="C321" t="s">
        <v>40</v>
      </c>
      <c r="D321" s="5">
        <v>20760</v>
      </c>
      <c r="E321" s="5">
        <v>45193</v>
      </c>
      <c r="F321" s="5">
        <v>45204</v>
      </c>
      <c r="G321" t="s">
        <v>94</v>
      </c>
      <c r="H321" t="s">
        <v>63</v>
      </c>
      <c r="I321" t="s">
        <v>119</v>
      </c>
      <c r="J321" t="s">
        <v>80</v>
      </c>
      <c r="K321" t="s">
        <v>55</v>
      </c>
      <c r="L321" s="6">
        <v>163436.46</v>
      </c>
      <c r="M321">
        <v>143055.63</v>
      </c>
      <c r="N321" t="s">
        <v>73</v>
      </c>
      <c r="O321">
        <v>11</v>
      </c>
      <c r="P321">
        <v>27</v>
      </c>
      <c r="Q321">
        <v>2</v>
      </c>
      <c r="R321">
        <v>106</v>
      </c>
      <c r="S321">
        <v>189.6</v>
      </c>
      <c r="T321" t="s">
        <v>37</v>
      </c>
      <c r="U321" s="7">
        <f t="shared" ref="U321:U347" si="53">DATEDIF(D321,E321,"Y")</f>
        <v>66</v>
      </c>
      <c r="V321" s="6">
        <f t="shared" si="44"/>
        <v>20380.829999999987</v>
      </c>
      <c r="W321" t="str">
        <f t="shared" ref="W321:W347" si="54">IF(OR(U321="",U321="Unknown"),"",IF(U321&lt;18,"Child",IF(U321&lt;40,"Adult",IF(U321&lt;60,"Middle Age","Senior"))))</f>
        <v>Senior</v>
      </c>
      <c r="X321" t="str">
        <f>_xlfn.XLOOKUP(Table1_1[[#This Row],[Department]],Dim_Department!B:B,Dim_Department!A:A,"Unknown")</f>
        <v>DEP05</v>
      </c>
      <c r="Y321" t="str">
        <f>_xlfn.XLOOKUP(Table1_1[[#This Row],[Doctor]],Dim_Doctor!B:B,Dim_Doctor!A:A,"Unknown")</f>
        <v>D02</v>
      </c>
      <c r="Z321" t="str">
        <f>_xlfn.XLOOKUP(H321,Dim_Diagnosis!B:B,Dim_Diagnosis!A:A)</f>
        <v>D011</v>
      </c>
      <c r="AA321" t="str">
        <f>_xlfn.XLOOKUP(K321,Dim_Ward!B:B,Dim_Ward!A:A)</f>
        <v>W005</v>
      </c>
      <c r="AB321" t="str">
        <f t="shared" si="45"/>
        <v>Q3</v>
      </c>
      <c r="AC321">
        <f t="shared" si="46"/>
        <v>2023</v>
      </c>
      <c r="AD321" t="str">
        <f t="shared" si="47"/>
        <v>Sep</v>
      </c>
      <c r="AE321" t="str">
        <f t="shared" si="48"/>
        <v>Sun</v>
      </c>
      <c r="AF321" t="str">
        <f>_xlfn.XLOOKUP(N321,Dim_Payment!B:B,Dim_Payment!A:A)</f>
        <v>PAY02</v>
      </c>
      <c r="AG321" t="str">
        <f>_xlfn.XLOOKUP(J321,Dim_Insurance!B:B,Dim_Insurance!A:A)</f>
        <v>INS01</v>
      </c>
    </row>
    <row r="322" spans="1:33">
      <c r="A322" t="s">
        <v>957</v>
      </c>
      <c r="B322" t="s">
        <v>825</v>
      </c>
      <c r="C322" t="s">
        <v>40</v>
      </c>
      <c r="D322" s="5">
        <v>30814</v>
      </c>
      <c r="E322" s="5">
        <v>45016</v>
      </c>
      <c r="F322" s="5">
        <v>45021</v>
      </c>
      <c r="G322" t="s">
        <v>89</v>
      </c>
      <c r="H322" t="s">
        <v>153</v>
      </c>
      <c r="I322" t="s">
        <v>96</v>
      </c>
      <c r="J322" t="s">
        <v>4232</v>
      </c>
      <c r="K322" t="s">
        <v>110</v>
      </c>
      <c r="L322" s="6">
        <v>243843.72</v>
      </c>
      <c r="M322">
        <v>203498.48</v>
      </c>
      <c r="N322" t="s">
        <v>35</v>
      </c>
      <c r="O322">
        <v>5</v>
      </c>
      <c r="P322">
        <v>188</v>
      </c>
      <c r="Q322">
        <v>2</v>
      </c>
      <c r="R322">
        <v>145</v>
      </c>
      <c r="S322">
        <v>82.9</v>
      </c>
      <c r="T322" t="s">
        <v>37</v>
      </c>
      <c r="U322" s="7">
        <f t="shared" si="53"/>
        <v>38</v>
      </c>
      <c r="V322" s="6">
        <f t="shared" ref="V322:V385" si="55">L322-M322</f>
        <v>40345.239999999991</v>
      </c>
      <c r="W322" t="str">
        <f t="shared" si="54"/>
        <v>Adult</v>
      </c>
      <c r="X322" t="str">
        <f>_xlfn.XLOOKUP(Table1_1[[#This Row],[Department]],Dim_Department!B:B,Dim_Department!A:A,"Unknown")</f>
        <v>DEP06</v>
      </c>
      <c r="Y322" t="str">
        <f>_xlfn.XLOOKUP(Table1_1[[#This Row],[Doctor]],Dim_Doctor!B:B,Dim_Doctor!A:A,"Unknown")</f>
        <v>D05</v>
      </c>
      <c r="Z322" t="str">
        <f>_xlfn.XLOOKUP(H322,Dim_Diagnosis!B:B,Dim_Diagnosis!A:A)</f>
        <v>D003</v>
      </c>
      <c r="AA322" t="str">
        <f>_xlfn.XLOOKUP(K322,Dim_Ward!B:B,Dim_Ward!A:A)</f>
        <v>W002</v>
      </c>
      <c r="AB322" t="str">
        <f t="shared" ref="AB322:AB385" si="56">IFERROR("Q" &amp; ROUNDUP(MONTH(E322)/3,0),"Unknown")</f>
        <v>Q1</v>
      </c>
      <c r="AC322">
        <f t="shared" ref="AC322:AC385" si="57">IFERROR(YEAR(E322),"Unknown")</f>
        <v>2023</v>
      </c>
      <c r="AD322" t="str">
        <f t="shared" ref="AD322:AD385" si="58">IFERROR(TEXT(E322,"MMM"),"Unknown")</f>
        <v>Mar</v>
      </c>
      <c r="AE322" t="str">
        <f t="shared" ref="AE322:AE385" si="59">IFERROR(TEXT(E322,"ddd"),"Unknown")</f>
        <v>Fri</v>
      </c>
      <c r="AF322" t="str">
        <f>_xlfn.XLOOKUP(N322,Dim_Payment!B:B,Dim_Payment!A:A)</f>
        <v>PAY03</v>
      </c>
      <c r="AG322" t="str">
        <f>_xlfn.XLOOKUP(J322,Dim_Insurance!B:B,Dim_Insurance!A:A)</f>
        <v>INS08</v>
      </c>
    </row>
    <row r="323" spans="1:33">
      <c r="A323" t="s">
        <v>4123</v>
      </c>
      <c r="B323" t="s">
        <v>472</v>
      </c>
      <c r="C323" t="s">
        <v>133</v>
      </c>
      <c r="D323" s="5">
        <v>19798</v>
      </c>
      <c r="E323" s="5">
        <v>45970</v>
      </c>
      <c r="F323" s="5">
        <v>45983</v>
      </c>
      <c r="G323" t="s">
        <v>43</v>
      </c>
      <c r="H323" t="s">
        <v>134</v>
      </c>
      <c r="I323" t="s">
        <v>96</v>
      </c>
      <c r="J323" t="s">
        <v>80</v>
      </c>
      <c r="K323" t="s">
        <v>161</v>
      </c>
      <c r="L323" s="6">
        <v>48056.42</v>
      </c>
      <c r="M323">
        <v>41884.5</v>
      </c>
      <c r="N323" t="s">
        <v>56</v>
      </c>
      <c r="O323">
        <v>13</v>
      </c>
      <c r="P323">
        <v>156</v>
      </c>
      <c r="Q323">
        <v>1</v>
      </c>
      <c r="R323">
        <v>155</v>
      </c>
      <c r="S323">
        <v>156.5</v>
      </c>
      <c r="T323" t="s">
        <v>4232</v>
      </c>
      <c r="U323" s="7">
        <f t="shared" si="53"/>
        <v>71</v>
      </c>
      <c r="V323" s="6">
        <f t="shared" si="55"/>
        <v>6171.9199999999983</v>
      </c>
      <c r="W323" t="str">
        <f t="shared" si="54"/>
        <v>Senior</v>
      </c>
      <c r="X323" t="str">
        <f>_xlfn.XLOOKUP(Table1_1[[#This Row],[Department]],Dim_Department!B:B,Dim_Department!A:A,"Unknown")</f>
        <v>DEP08</v>
      </c>
      <c r="Y323" t="str">
        <f>_xlfn.XLOOKUP(Table1_1[[#This Row],[Doctor]],Dim_Doctor!B:B,Dim_Doctor!A:A,"Unknown")</f>
        <v>D05</v>
      </c>
      <c r="Z323" t="str">
        <f>_xlfn.XLOOKUP(H323,Dim_Diagnosis!B:B,Dim_Diagnosis!A:A)</f>
        <v>D002</v>
      </c>
      <c r="AA323" t="str">
        <f>_xlfn.XLOOKUP(K323,Dim_Ward!B:B,Dim_Ward!A:A)</f>
        <v>W004</v>
      </c>
      <c r="AB323" t="str">
        <f t="shared" si="56"/>
        <v>Q4</v>
      </c>
      <c r="AC323">
        <f t="shared" si="57"/>
        <v>2025</v>
      </c>
      <c r="AD323" t="str">
        <f t="shared" si="58"/>
        <v>Nov</v>
      </c>
      <c r="AE323" t="str">
        <f t="shared" si="59"/>
        <v>Sun</v>
      </c>
      <c r="AF323" t="str">
        <f>_xlfn.XLOOKUP(N323,Dim_Payment!B:B,Dim_Payment!A:A)</f>
        <v>PAY04</v>
      </c>
      <c r="AG323" t="str">
        <f>_xlfn.XLOOKUP(J323,Dim_Insurance!B:B,Dim_Insurance!A:A)</f>
        <v>INS01</v>
      </c>
    </row>
    <row r="324" spans="1:33">
      <c r="A324" t="s">
        <v>964</v>
      </c>
      <c r="B324" t="s">
        <v>965</v>
      </c>
      <c r="C324" t="s">
        <v>133</v>
      </c>
      <c r="D324" s="5">
        <v>24493</v>
      </c>
      <c r="E324" s="5">
        <v>45436</v>
      </c>
      <c r="F324" s="5">
        <v>45443</v>
      </c>
      <c r="G324" t="s">
        <v>152</v>
      </c>
      <c r="H324" t="s">
        <v>113</v>
      </c>
      <c r="I324" t="s">
        <v>119</v>
      </c>
      <c r="J324" t="s">
        <v>4232</v>
      </c>
      <c r="K324" t="s">
        <v>120</v>
      </c>
      <c r="L324" s="6">
        <v>243124.11</v>
      </c>
      <c r="M324">
        <v>176258.62</v>
      </c>
      <c r="N324" t="s">
        <v>56</v>
      </c>
      <c r="O324">
        <v>7</v>
      </c>
      <c r="P324">
        <v>185</v>
      </c>
      <c r="Q324">
        <v>4</v>
      </c>
      <c r="R324">
        <v>123</v>
      </c>
      <c r="S324">
        <v>163.5</v>
      </c>
      <c r="T324" t="s">
        <v>37</v>
      </c>
      <c r="U324" s="7">
        <f t="shared" si="53"/>
        <v>57</v>
      </c>
      <c r="V324" s="6">
        <f t="shared" si="55"/>
        <v>66865.489999999991</v>
      </c>
      <c r="W324" t="str">
        <f t="shared" si="54"/>
        <v>Middle Age</v>
      </c>
      <c r="X324" t="str">
        <f>_xlfn.XLOOKUP(Table1_1[[#This Row],[Department]],Dim_Department!B:B,Dim_Department!A:A,"Unknown")</f>
        <v>DEP01</v>
      </c>
      <c r="Y324" t="str">
        <f>_xlfn.XLOOKUP(Table1_1[[#This Row],[Doctor]],Dim_Doctor!B:B,Dim_Doctor!A:A,"Unknown")</f>
        <v>D02</v>
      </c>
      <c r="Z324" t="str">
        <f>_xlfn.XLOOKUP(H324,Dim_Diagnosis!B:B,Dim_Diagnosis!A:A)</f>
        <v>D009</v>
      </c>
      <c r="AA324" t="str">
        <f>_xlfn.XLOOKUP(K324,Dim_Ward!B:B,Dim_Ward!A:A)</f>
        <v>W001</v>
      </c>
      <c r="AB324" t="str">
        <f t="shared" si="56"/>
        <v>Q2</v>
      </c>
      <c r="AC324">
        <f t="shared" si="57"/>
        <v>2024</v>
      </c>
      <c r="AD324" t="str">
        <f t="shared" si="58"/>
        <v>May</v>
      </c>
      <c r="AE324" t="str">
        <f t="shared" si="59"/>
        <v>Fri</v>
      </c>
      <c r="AF324" t="str">
        <f>_xlfn.XLOOKUP(N324,Dim_Payment!B:B,Dim_Payment!A:A)</f>
        <v>PAY04</v>
      </c>
      <c r="AG324" t="str">
        <f>_xlfn.XLOOKUP(J324,Dim_Insurance!B:B,Dim_Insurance!A:A)</f>
        <v>INS08</v>
      </c>
    </row>
    <row r="325" spans="1:33">
      <c r="A325" t="s">
        <v>966</v>
      </c>
      <c r="B325" t="s">
        <v>967</v>
      </c>
      <c r="C325" t="s">
        <v>133</v>
      </c>
      <c r="D325" s="5">
        <v>40491</v>
      </c>
      <c r="E325" s="5">
        <v>45349</v>
      </c>
      <c r="F325" s="5">
        <v>45364</v>
      </c>
      <c r="G325" t="s">
        <v>109</v>
      </c>
      <c r="H325" t="s">
        <v>86</v>
      </c>
      <c r="I325" t="s">
        <v>79</v>
      </c>
      <c r="J325" t="s">
        <v>97</v>
      </c>
      <c r="K325" t="s">
        <v>110</v>
      </c>
      <c r="L325" s="6">
        <v>112898.84</v>
      </c>
      <c r="M325">
        <v>88084.01</v>
      </c>
      <c r="N325" t="s">
        <v>35</v>
      </c>
      <c r="O325">
        <v>15</v>
      </c>
      <c r="P325">
        <v>99</v>
      </c>
      <c r="Q325">
        <v>3</v>
      </c>
      <c r="R325">
        <v>151</v>
      </c>
      <c r="S325">
        <v>87.8</v>
      </c>
      <c r="T325" t="s">
        <v>47</v>
      </c>
      <c r="U325" s="7">
        <f t="shared" si="53"/>
        <v>13</v>
      </c>
      <c r="V325" s="6">
        <f t="shared" si="55"/>
        <v>24814.83</v>
      </c>
      <c r="W325" t="str">
        <f t="shared" si="54"/>
        <v>Child</v>
      </c>
      <c r="X325" t="str">
        <f>_xlfn.XLOOKUP(Table1_1[[#This Row],[Department]],Dim_Department!B:B,Dim_Department!A:A,"Unknown")</f>
        <v>DEP07</v>
      </c>
      <c r="Y325" t="str">
        <f>_xlfn.XLOOKUP(Table1_1[[#This Row],[Doctor]],Dim_Doctor!B:B,Dim_Doctor!A:A,"Unknown")</f>
        <v>D07</v>
      </c>
      <c r="Z325" t="str">
        <f>_xlfn.XLOOKUP(H325,Dim_Diagnosis!B:B,Dim_Diagnosis!A:A)</f>
        <v>D005</v>
      </c>
      <c r="AA325" t="str">
        <f>_xlfn.XLOOKUP(K325,Dim_Ward!B:B,Dim_Ward!A:A)</f>
        <v>W002</v>
      </c>
      <c r="AB325" t="str">
        <f t="shared" si="56"/>
        <v>Q1</v>
      </c>
      <c r="AC325">
        <f t="shared" si="57"/>
        <v>2024</v>
      </c>
      <c r="AD325" t="str">
        <f t="shared" si="58"/>
        <v>Feb</v>
      </c>
      <c r="AE325" t="str">
        <f t="shared" si="59"/>
        <v>Tue</v>
      </c>
      <c r="AF325" t="str">
        <f>_xlfn.XLOOKUP(N325,Dim_Payment!B:B,Dim_Payment!A:A)</f>
        <v>PAY03</v>
      </c>
      <c r="AG325" t="str">
        <f>_xlfn.XLOOKUP(J325,Dim_Insurance!B:B,Dim_Insurance!A:A)</f>
        <v>INS07</v>
      </c>
    </row>
    <row r="326" spans="1:33">
      <c r="A326" t="s">
        <v>969</v>
      </c>
      <c r="B326" t="s">
        <v>565</v>
      </c>
      <c r="C326" t="s">
        <v>40</v>
      </c>
      <c r="D326" s="5">
        <v>21595</v>
      </c>
      <c r="E326" s="5">
        <v>45429</v>
      </c>
      <c r="F326" s="5">
        <v>45444</v>
      </c>
      <c r="G326" t="s">
        <v>43</v>
      </c>
      <c r="H326" t="s">
        <v>52</v>
      </c>
      <c r="I326" t="s">
        <v>53</v>
      </c>
      <c r="J326" t="s">
        <v>179</v>
      </c>
      <c r="K326" t="s">
        <v>27</v>
      </c>
      <c r="L326" s="6">
        <v>151815.15</v>
      </c>
      <c r="M326">
        <v>98646.34</v>
      </c>
      <c r="N326" t="s">
        <v>192</v>
      </c>
      <c r="O326">
        <v>15</v>
      </c>
      <c r="P326">
        <v>33</v>
      </c>
      <c r="Q326">
        <v>1</v>
      </c>
      <c r="R326">
        <v>187</v>
      </c>
      <c r="S326">
        <v>227.8</v>
      </c>
      <c r="T326" t="s">
        <v>37</v>
      </c>
      <c r="U326" s="7">
        <f t="shared" si="53"/>
        <v>65</v>
      </c>
      <c r="V326" s="6">
        <f t="shared" si="55"/>
        <v>53168.81</v>
      </c>
      <c r="W326" t="str">
        <f t="shared" si="54"/>
        <v>Senior</v>
      </c>
      <c r="X326" t="str">
        <f>_xlfn.XLOOKUP(Table1_1[[#This Row],[Department]],Dim_Department!B:B,Dim_Department!A:A,"Unknown")</f>
        <v>DEP08</v>
      </c>
      <c r="Y326" t="str">
        <f>_xlfn.XLOOKUP(Table1_1[[#This Row],[Doctor]],Dim_Doctor!B:B,Dim_Doctor!A:A,"Unknown")</f>
        <v>D06</v>
      </c>
      <c r="Z326" t="str">
        <f>_xlfn.XLOOKUP(H326,Dim_Diagnosis!B:B,Dim_Diagnosis!A:A)</f>
        <v>D004</v>
      </c>
      <c r="AA326" t="str">
        <f>_xlfn.XLOOKUP(K326,Dim_Ward!B:B,Dim_Ward!A:A)</f>
        <v>W003</v>
      </c>
      <c r="AB326" t="str">
        <f t="shared" si="56"/>
        <v>Q2</v>
      </c>
      <c r="AC326">
        <f t="shared" si="57"/>
        <v>2024</v>
      </c>
      <c r="AD326" t="str">
        <f t="shared" si="58"/>
        <v>May</v>
      </c>
      <c r="AE326" t="str">
        <f t="shared" si="59"/>
        <v>Fri</v>
      </c>
      <c r="AF326" t="str">
        <f>_xlfn.XLOOKUP(N326,Dim_Payment!B:B,Dim_Payment!A:A)</f>
        <v>PAY06</v>
      </c>
      <c r="AG326" t="str">
        <f>_xlfn.XLOOKUP(J326,Dim_Insurance!B:B,Dim_Insurance!A:A)</f>
        <v>INS03</v>
      </c>
    </row>
    <row r="327" spans="1:33">
      <c r="A327" t="s">
        <v>971</v>
      </c>
      <c r="B327" t="s">
        <v>972</v>
      </c>
      <c r="C327" t="s">
        <v>40</v>
      </c>
      <c r="D327" s="5">
        <v>29509</v>
      </c>
      <c r="E327" s="5">
        <v>45261</v>
      </c>
      <c r="F327" s="5">
        <v>45271</v>
      </c>
      <c r="G327" t="s">
        <v>62</v>
      </c>
      <c r="H327" t="s">
        <v>86</v>
      </c>
      <c r="I327" t="s">
        <v>25</v>
      </c>
      <c r="J327" t="s">
        <v>4232</v>
      </c>
      <c r="K327" t="s">
        <v>110</v>
      </c>
      <c r="L327" s="6">
        <v>173780.2</v>
      </c>
      <c r="M327">
        <v>127488.85</v>
      </c>
      <c r="N327" t="s">
        <v>192</v>
      </c>
      <c r="O327">
        <v>10</v>
      </c>
      <c r="P327">
        <v>10</v>
      </c>
      <c r="Q327">
        <v>1</v>
      </c>
      <c r="R327">
        <v>103</v>
      </c>
      <c r="S327">
        <v>173.5</v>
      </c>
      <c r="T327" t="s">
        <v>37</v>
      </c>
      <c r="U327" s="7">
        <f t="shared" si="53"/>
        <v>43</v>
      </c>
      <c r="V327" s="6">
        <f t="shared" si="55"/>
        <v>46291.350000000006</v>
      </c>
      <c r="W327" t="str">
        <f t="shared" si="54"/>
        <v>Middle Age</v>
      </c>
      <c r="X327" t="str">
        <f>_xlfn.XLOOKUP(Table1_1[[#This Row],[Department]],Dim_Department!B:B,Dim_Department!A:A,"Unknown")</f>
        <v>DEP09</v>
      </c>
      <c r="Y327" t="str">
        <f>_xlfn.XLOOKUP(Table1_1[[#This Row],[Doctor]],Dim_Doctor!B:B,Dim_Doctor!A:A,"Unknown")</f>
        <v>D01</v>
      </c>
      <c r="Z327" t="str">
        <f>_xlfn.XLOOKUP(H327,Dim_Diagnosis!B:B,Dim_Diagnosis!A:A)</f>
        <v>D005</v>
      </c>
      <c r="AA327" t="str">
        <f>_xlfn.XLOOKUP(K327,Dim_Ward!B:B,Dim_Ward!A:A)</f>
        <v>W002</v>
      </c>
      <c r="AB327" t="str">
        <f t="shared" si="56"/>
        <v>Q4</v>
      </c>
      <c r="AC327">
        <f t="shared" si="57"/>
        <v>2023</v>
      </c>
      <c r="AD327" t="str">
        <f t="shared" si="58"/>
        <v>Dec</v>
      </c>
      <c r="AE327" t="str">
        <f t="shared" si="59"/>
        <v>Fri</v>
      </c>
      <c r="AF327" t="str">
        <f>_xlfn.XLOOKUP(N327,Dim_Payment!B:B,Dim_Payment!A:A)</f>
        <v>PAY06</v>
      </c>
      <c r="AG327" t="str">
        <f>_xlfn.XLOOKUP(J327,Dim_Insurance!B:B,Dim_Insurance!A:A)</f>
        <v>INS08</v>
      </c>
    </row>
    <row r="328" spans="1:33">
      <c r="A328" t="s">
        <v>973</v>
      </c>
      <c r="B328" t="s">
        <v>511</v>
      </c>
      <c r="C328" t="s">
        <v>133</v>
      </c>
      <c r="D328" s="5">
        <v>20914</v>
      </c>
      <c r="E328" s="5">
        <v>45504</v>
      </c>
      <c r="F328" s="5" t="s">
        <v>4232</v>
      </c>
      <c r="G328" t="s">
        <v>105</v>
      </c>
      <c r="H328" t="s">
        <v>52</v>
      </c>
      <c r="I328" t="s">
        <v>119</v>
      </c>
      <c r="J328" t="s">
        <v>26</v>
      </c>
      <c r="K328" t="s">
        <v>110</v>
      </c>
      <c r="L328" s="6">
        <v>224157.66</v>
      </c>
      <c r="M328">
        <v>150364.47</v>
      </c>
      <c r="N328" t="s">
        <v>192</v>
      </c>
      <c r="O328">
        <v>12</v>
      </c>
      <c r="P328">
        <v>114</v>
      </c>
      <c r="Q328">
        <v>4</v>
      </c>
      <c r="R328">
        <v>132</v>
      </c>
      <c r="S328">
        <v>183.9</v>
      </c>
      <c r="T328" t="s">
        <v>4232</v>
      </c>
      <c r="U328" s="7">
        <f t="shared" si="53"/>
        <v>67</v>
      </c>
      <c r="V328" s="6">
        <f t="shared" si="55"/>
        <v>73793.19</v>
      </c>
      <c r="W328" t="str">
        <f t="shared" si="54"/>
        <v>Senior</v>
      </c>
      <c r="X328" t="str">
        <f>_xlfn.XLOOKUP(Table1_1[[#This Row],[Department]],Dim_Department!B:B,Dim_Department!A:A,"Unknown")</f>
        <v>DEP10</v>
      </c>
      <c r="Y328" t="str">
        <f>_xlfn.XLOOKUP(Table1_1[[#This Row],[Doctor]],Dim_Doctor!B:B,Dim_Doctor!A:A,"Unknown")</f>
        <v>D02</v>
      </c>
      <c r="Z328" t="str">
        <f>_xlfn.XLOOKUP(H328,Dim_Diagnosis!B:B,Dim_Diagnosis!A:A)</f>
        <v>D004</v>
      </c>
      <c r="AA328" t="str">
        <f>_xlfn.XLOOKUP(K328,Dim_Ward!B:B,Dim_Ward!A:A)</f>
        <v>W002</v>
      </c>
      <c r="AB328" t="str">
        <f t="shared" si="56"/>
        <v>Q3</v>
      </c>
      <c r="AC328">
        <f t="shared" si="57"/>
        <v>2024</v>
      </c>
      <c r="AD328" t="str">
        <f t="shared" si="58"/>
        <v>Jul</v>
      </c>
      <c r="AE328" t="str">
        <f t="shared" si="59"/>
        <v>Wed</v>
      </c>
      <c r="AF328" t="str">
        <f>_xlfn.XLOOKUP(N328,Dim_Payment!B:B,Dim_Payment!A:A)</f>
        <v>PAY06</v>
      </c>
      <c r="AG328" t="str">
        <f>_xlfn.XLOOKUP(J328,Dim_Insurance!B:B,Dim_Insurance!A:A)</f>
        <v>INS05</v>
      </c>
    </row>
    <row r="329" spans="1:33">
      <c r="A329" t="s">
        <v>974</v>
      </c>
      <c r="B329" t="s">
        <v>850</v>
      </c>
      <c r="C329" t="s">
        <v>133</v>
      </c>
      <c r="D329" s="5">
        <v>38436</v>
      </c>
      <c r="E329" s="5">
        <v>45227</v>
      </c>
      <c r="F329" s="5">
        <v>45238</v>
      </c>
      <c r="G329" t="s">
        <v>77</v>
      </c>
      <c r="H329" t="s">
        <v>153</v>
      </c>
      <c r="I329" t="s">
        <v>33</v>
      </c>
      <c r="J329" t="s">
        <v>26</v>
      </c>
      <c r="K329" t="s">
        <v>55</v>
      </c>
      <c r="L329" s="6">
        <v>30508.1</v>
      </c>
      <c r="M329">
        <v>28631.3</v>
      </c>
      <c r="N329" t="s">
        <v>192</v>
      </c>
      <c r="O329">
        <v>11</v>
      </c>
      <c r="P329">
        <v>76</v>
      </c>
      <c r="Q329">
        <v>3</v>
      </c>
      <c r="R329">
        <v>101</v>
      </c>
      <c r="S329">
        <v>131.4</v>
      </c>
      <c r="T329" t="s">
        <v>47</v>
      </c>
      <c r="U329" s="7">
        <f t="shared" si="53"/>
        <v>18</v>
      </c>
      <c r="V329" s="6">
        <f t="shared" si="55"/>
        <v>1876.7999999999993</v>
      </c>
      <c r="W329" t="str">
        <f t="shared" si="54"/>
        <v>Adult</v>
      </c>
      <c r="X329" t="str">
        <f>_xlfn.XLOOKUP(Table1_1[[#This Row],[Department]],Dim_Department!B:B,Dim_Department!A:A,"Unknown")</f>
        <v>DEP02</v>
      </c>
      <c r="Y329" t="str">
        <f>_xlfn.XLOOKUP(Table1_1[[#This Row],[Doctor]],Dim_Doctor!B:B,Dim_Doctor!A:A,"Unknown")</f>
        <v>D04</v>
      </c>
      <c r="Z329" t="str">
        <f>_xlfn.XLOOKUP(H329,Dim_Diagnosis!B:B,Dim_Diagnosis!A:A)</f>
        <v>D003</v>
      </c>
      <c r="AA329" t="str">
        <f>_xlfn.XLOOKUP(K329,Dim_Ward!B:B,Dim_Ward!A:A)</f>
        <v>W005</v>
      </c>
      <c r="AB329" t="str">
        <f t="shared" si="56"/>
        <v>Q4</v>
      </c>
      <c r="AC329">
        <f t="shared" si="57"/>
        <v>2023</v>
      </c>
      <c r="AD329" t="str">
        <f t="shared" si="58"/>
        <v>Oct</v>
      </c>
      <c r="AE329" t="str">
        <f t="shared" si="59"/>
        <v>Sat</v>
      </c>
      <c r="AF329" t="str">
        <f>_xlfn.XLOOKUP(N329,Dim_Payment!B:B,Dim_Payment!A:A)</f>
        <v>PAY06</v>
      </c>
      <c r="AG329" t="str">
        <f>_xlfn.XLOOKUP(J329,Dim_Insurance!B:B,Dim_Insurance!A:A)</f>
        <v>INS05</v>
      </c>
    </row>
    <row r="330" spans="1:33">
      <c r="A330" t="s">
        <v>976</v>
      </c>
      <c r="B330" t="s">
        <v>857</v>
      </c>
      <c r="C330" t="s">
        <v>40</v>
      </c>
      <c r="D330" s="5">
        <v>29847</v>
      </c>
      <c r="E330" s="5">
        <v>45935</v>
      </c>
      <c r="F330" s="5">
        <v>45953</v>
      </c>
      <c r="G330" t="s">
        <v>94</v>
      </c>
      <c r="H330" t="s">
        <v>134</v>
      </c>
      <c r="I330" t="s">
        <v>33</v>
      </c>
      <c r="J330" t="s">
        <v>4232</v>
      </c>
      <c r="K330" t="s">
        <v>27</v>
      </c>
      <c r="L330" s="6">
        <v>179442.96</v>
      </c>
      <c r="M330">
        <v>141046.95000000001</v>
      </c>
      <c r="N330" t="s">
        <v>35</v>
      </c>
      <c r="O330">
        <v>18</v>
      </c>
      <c r="P330">
        <v>182</v>
      </c>
      <c r="Q330">
        <v>4</v>
      </c>
      <c r="R330">
        <v>179</v>
      </c>
      <c r="S330">
        <v>86.6</v>
      </c>
      <c r="T330" t="s">
        <v>65</v>
      </c>
      <c r="U330" s="7">
        <f t="shared" si="53"/>
        <v>44</v>
      </c>
      <c r="V330" s="6">
        <f t="shared" si="55"/>
        <v>38396.00999999998</v>
      </c>
      <c r="W330" t="str">
        <f t="shared" si="54"/>
        <v>Middle Age</v>
      </c>
      <c r="X330" t="str">
        <f>_xlfn.XLOOKUP(Table1_1[[#This Row],[Department]],Dim_Department!B:B,Dim_Department!A:A,"Unknown")</f>
        <v>DEP05</v>
      </c>
      <c r="Y330" t="str">
        <f>_xlfn.XLOOKUP(Table1_1[[#This Row],[Doctor]],Dim_Doctor!B:B,Dim_Doctor!A:A,"Unknown")</f>
        <v>D04</v>
      </c>
      <c r="Z330" t="str">
        <f>_xlfn.XLOOKUP(H330,Dim_Diagnosis!B:B,Dim_Diagnosis!A:A)</f>
        <v>D002</v>
      </c>
      <c r="AA330" t="str">
        <f>_xlfn.XLOOKUP(K330,Dim_Ward!B:B,Dim_Ward!A:A)</f>
        <v>W003</v>
      </c>
      <c r="AB330" t="str">
        <f t="shared" si="56"/>
        <v>Q4</v>
      </c>
      <c r="AC330">
        <f t="shared" si="57"/>
        <v>2025</v>
      </c>
      <c r="AD330" t="str">
        <f t="shared" si="58"/>
        <v>Oct</v>
      </c>
      <c r="AE330" t="str">
        <f t="shared" si="59"/>
        <v>Sun</v>
      </c>
      <c r="AF330" t="str">
        <f>_xlfn.XLOOKUP(N330,Dim_Payment!B:B,Dim_Payment!A:A)</f>
        <v>PAY03</v>
      </c>
      <c r="AG330" t="str">
        <f>_xlfn.XLOOKUP(J330,Dim_Insurance!B:B,Dim_Insurance!A:A)</f>
        <v>INS08</v>
      </c>
    </row>
    <row r="331" spans="1:33">
      <c r="A331" t="s">
        <v>978</v>
      </c>
      <c r="B331" t="s">
        <v>563</v>
      </c>
      <c r="C331" t="s">
        <v>40</v>
      </c>
      <c r="D331" s="5">
        <v>21807</v>
      </c>
      <c r="E331" s="5">
        <v>45423</v>
      </c>
      <c r="F331" s="5">
        <v>45430</v>
      </c>
      <c r="G331" t="s">
        <v>152</v>
      </c>
      <c r="H331" t="s">
        <v>153</v>
      </c>
      <c r="I331" t="s">
        <v>53</v>
      </c>
      <c r="J331" t="s">
        <v>26</v>
      </c>
      <c r="K331" t="s">
        <v>120</v>
      </c>
      <c r="L331" s="6">
        <v>240607.87</v>
      </c>
      <c r="M331">
        <v>151940.15</v>
      </c>
      <c r="N331" t="s">
        <v>35</v>
      </c>
      <c r="O331">
        <v>7</v>
      </c>
      <c r="P331">
        <v>192</v>
      </c>
      <c r="Q331">
        <v>1</v>
      </c>
      <c r="R331">
        <v>179</v>
      </c>
      <c r="S331">
        <v>253.3</v>
      </c>
      <c r="T331" t="s">
        <v>65</v>
      </c>
      <c r="U331" s="7">
        <f t="shared" si="53"/>
        <v>64</v>
      </c>
      <c r="V331" s="6">
        <f t="shared" si="55"/>
        <v>88667.72</v>
      </c>
      <c r="W331" t="str">
        <f t="shared" si="54"/>
        <v>Senior</v>
      </c>
      <c r="X331" t="str">
        <f>_xlfn.XLOOKUP(Table1_1[[#This Row],[Department]],Dim_Department!B:B,Dim_Department!A:A,"Unknown")</f>
        <v>DEP01</v>
      </c>
      <c r="Y331" t="str">
        <f>_xlfn.XLOOKUP(Table1_1[[#This Row],[Doctor]],Dim_Doctor!B:B,Dim_Doctor!A:A,"Unknown")</f>
        <v>D06</v>
      </c>
      <c r="Z331" t="str">
        <f>_xlfn.XLOOKUP(H331,Dim_Diagnosis!B:B,Dim_Diagnosis!A:A)</f>
        <v>D003</v>
      </c>
      <c r="AA331" t="str">
        <f>_xlfn.XLOOKUP(K331,Dim_Ward!B:B,Dim_Ward!A:A)</f>
        <v>W001</v>
      </c>
      <c r="AB331" t="str">
        <f t="shared" si="56"/>
        <v>Q2</v>
      </c>
      <c r="AC331">
        <f t="shared" si="57"/>
        <v>2024</v>
      </c>
      <c r="AD331" t="str">
        <f t="shared" si="58"/>
        <v>May</v>
      </c>
      <c r="AE331" t="str">
        <f t="shared" si="59"/>
        <v>Sat</v>
      </c>
      <c r="AF331" t="str">
        <f>_xlfn.XLOOKUP(N331,Dim_Payment!B:B,Dim_Payment!A:A)</f>
        <v>PAY03</v>
      </c>
      <c r="AG331" t="str">
        <f>_xlfn.XLOOKUP(J331,Dim_Insurance!B:B,Dim_Insurance!A:A)</f>
        <v>INS05</v>
      </c>
    </row>
    <row r="332" spans="1:33">
      <c r="A332" t="s">
        <v>979</v>
      </c>
      <c r="B332" t="s">
        <v>980</v>
      </c>
      <c r="C332" t="s">
        <v>133</v>
      </c>
      <c r="D332" s="5">
        <v>29560</v>
      </c>
      <c r="E332" s="5">
        <v>46007</v>
      </c>
      <c r="F332" s="5">
        <v>46017</v>
      </c>
      <c r="G332" t="s">
        <v>161</v>
      </c>
      <c r="H332" t="s">
        <v>63</v>
      </c>
      <c r="I332" t="s">
        <v>33</v>
      </c>
      <c r="J332" t="s">
        <v>179</v>
      </c>
      <c r="K332" t="s">
        <v>55</v>
      </c>
      <c r="L332" s="6">
        <v>73475.34</v>
      </c>
      <c r="M332">
        <v>52755.31</v>
      </c>
      <c r="N332" t="s">
        <v>192</v>
      </c>
      <c r="O332">
        <v>10</v>
      </c>
      <c r="P332">
        <v>169</v>
      </c>
      <c r="Q332">
        <v>1</v>
      </c>
      <c r="R332">
        <v>167</v>
      </c>
      <c r="S332">
        <v>212.7</v>
      </c>
      <c r="T332" t="s">
        <v>37</v>
      </c>
      <c r="U332" s="7">
        <f t="shared" si="53"/>
        <v>45</v>
      </c>
      <c r="V332" s="6">
        <f t="shared" si="55"/>
        <v>20720.03</v>
      </c>
      <c r="W332" t="str">
        <f t="shared" si="54"/>
        <v>Middle Age</v>
      </c>
      <c r="X332" t="str">
        <f>_xlfn.XLOOKUP(Table1_1[[#This Row],[Department]],Dim_Department!B:B,Dim_Department!A:A,"Unknown")</f>
        <v>DEP03</v>
      </c>
      <c r="Y332" t="str">
        <f>_xlfn.XLOOKUP(Table1_1[[#This Row],[Doctor]],Dim_Doctor!B:B,Dim_Doctor!A:A,"Unknown")</f>
        <v>D04</v>
      </c>
      <c r="Z332" t="str">
        <f>_xlfn.XLOOKUP(H332,Dim_Diagnosis!B:B,Dim_Diagnosis!A:A)</f>
        <v>D011</v>
      </c>
      <c r="AA332" t="str">
        <f>_xlfn.XLOOKUP(K332,Dim_Ward!B:B,Dim_Ward!A:A)</f>
        <v>W005</v>
      </c>
      <c r="AB332" t="str">
        <f t="shared" si="56"/>
        <v>Q4</v>
      </c>
      <c r="AC332">
        <f t="shared" si="57"/>
        <v>2025</v>
      </c>
      <c r="AD332" t="str">
        <f t="shared" si="58"/>
        <v>Dec</v>
      </c>
      <c r="AE332" t="str">
        <f t="shared" si="59"/>
        <v>Tue</v>
      </c>
      <c r="AF332" t="str">
        <f>_xlfn.XLOOKUP(N332,Dim_Payment!B:B,Dim_Payment!A:A)</f>
        <v>PAY06</v>
      </c>
      <c r="AG332" t="str">
        <f>_xlfn.XLOOKUP(J332,Dim_Insurance!B:B,Dim_Insurance!A:A)</f>
        <v>INS03</v>
      </c>
    </row>
    <row r="333" spans="1:33">
      <c r="A333" t="s">
        <v>982</v>
      </c>
      <c r="B333" t="s">
        <v>661</v>
      </c>
      <c r="C333" t="s">
        <v>40</v>
      </c>
      <c r="D333" s="5">
        <v>30502</v>
      </c>
      <c r="E333" s="5">
        <v>45360</v>
      </c>
      <c r="F333" s="5">
        <v>45373</v>
      </c>
      <c r="G333" t="s">
        <v>94</v>
      </c>
      <c r="H333" t="s">
        <v>134</v>
      </c>
      <c r="I333" t="s">
        <v>53</v>
      </c>
      <c r="J333" t="s">
        <v>4232</v>
      </c>
      <c r="K333" t="s">
        <v>110</v>
      </c>
      <c r="L333" s="6">
        <v>152258.14000000001</v>
      </c>
      <c r="M333">
        <v>143879.01999999999</v>
      </c>
      <c r="N333" t="s">
        <v>192</v>
      </c>
      <c r="O333">
        <v>13</v>
      </c>
      <c r="P333">
        <v>124</v>
      </c>
      <c r="Q333">
        <v>4</v>
      </c>
      <c r="R333">
        <v>130</v>
      </c>
      <c r="S333">
        <v>194</v>
      </c>
      <c r="T333" t="s">
        <v>37</v>
      </c>
      <c r="U333" s="7">
        <f t="shared" si="53"/>
        <v>40</v>
      </c>
      <c r="V333" s="6">
        <f t="shared" si="55"/>
        <v>8379.1200000000244</v>
      </c>
      <c r="W333" t="str">
        <f t="shared" si="54"/>
        <v>Middle Age</v>
      </c>
      <c r="X333" t="str">
        <f>_xlfn.XLOOKUP(Table1_1[[#This Row],[Department]],Dim_Department!B:B,Dim_Department!A:A,"Unknown")</f>
        <v>DEP05</v>
      </c>
      <c r="Y333" t="str">
        <f>_xlfn.XLOOKUP(Table1_1[[#This Row],[Doctor]],Dim_Doctor!B:B,Dim_Doctor!A:A,"Unknown")</f>
        <v>D06</v>
      </c>
      <c r="Z333" t="str">
        <f>_xlfn.XLOOKUP(H333,Dim_Diagnosis!B:B,Dim_Diagnosis!A:A)</f>
        <v>D002</v>
      </c>
      <c r="AA333" t="str">
        <f>_xlfn.XLOOKUP(K333,Dim_Ward!B:B,Dim_Ward!A:A)</f>
        <v>W002</v>
      </c>
      <c r="AB333" t="str">
        <f t="shared" si="56"/>
        <v>Q1</v>
      </c>
      <c r="AC333">
        <f t="shared" si="57"/>
        <v>2024</v>
      </c>
      <c r="AD333" t="str">
        <f t="shared" si="58"/>
        <v>Mar</v>
      </c>
      <c r="AE333" t="str">
        <f t="shared" si="59"/>
        <v>Sat</v>
      </c>
      <c r="AF333" t="str">
        <f>_xlfn.XLOOKUP(N333,Dim_Payment!B:B,Dim_Payment!A:A)</f>
        <v>PAY06</v>
      </c>
      <c r="AG333" t="str">
        <f>_xlfn.XLOOKUP(J333,Dim_Insurance!B:B,Dim_Insurance!A:A)</f>
        <v>INS08</v>
      </c>
    </row>
    <row r="334" spans="1:33">
      <c r="A334" t="s">
        <v>985</v>
      </c>
      <c r="B334" t="s">
        <v>986</v>
      </c>
      <c r="C334" t="s">
        <v>40</v>
      </c>
      <c r="D334" s="5">
        <v>19834</v>
      </c>
      <c r="E334" s="5">
        <v>44949</v>
      </c>
      <c r="F334" s="5">
        <v>44959</v>
      </c>
      <c r="G334" t="s">
        <v>94</v>
      </c>
      <c r="H334" t="s">
        <v>113</v>
      </c>
      <c r="I334" t="s">
        <v>25</v>
      </c>
      <c r="J334" t="s">
        <v>80</v>
      </c>
      <c r="K334" t="s">
        <v>55</v>
      </c>
      <c r="L334" s="6">
        <v>69119.08</v>
      </c>
      <c r="M334">
        <v>54085.34</v>
      </c>
      <c r="N334" t="s">
        <v>56</v>
      </c>
      <c r="O334">
        <v>10</v>
      </c>
      <c r="P334">
        <v>149</v>
      </c>
      <c r="Q334">
        <v>4</v>
      </c>
      <c r="R334">
        <v>95</v>
      </c>
      <c r="S334">
        <v>79.099999999999994</v>
      </c>
      <c r="T334" t="s">
        <v>37</v>
      </c>
      <c r="U334" s="7">
        <f t="shared" si="53"/>
        <v>68</v>
      </c>
      <c r="V334" s="6">
        <f t="shared" si="55"/>
        <v>15033.740000000005</v>
      </c>
      <c r="W334" t="str">
        <f t="shared" si="54"/>
        <v>Senior</v>
      </c>
      <c r="X334" t="str">
        <f>_xlfn.XLOOKUP(Table1_1[[#This Row],[Department]],Dim_Department!B:B,Dim_Department!A:A,"Unknown")</f>
        <v>DEP05</v>
      </c>
      <c r="Y334" t="str">
        <f>_xlfn.XLOOKUP(Table1_1[[#This Row],[Doctor]],Dim_Doctor!B:B,Dim_Doctor!A:A,"Unknown")</f>
        <v>D01</v>
      </c>
      <c r="Z334" t="str">
        <f>_xlfn.XLOOKUP(H334,Dim_Diagnosis!B:B,Dim_Diagnosis!A:A)</f>
        <v>D009</v>
      </c>
      <c r="AA334" t="str">
        <f>_xlfn.XLOOKUP(K334,Dim_Ward!B:B,Dim_Ward!A:A)</f>
        <v>W005</v>
      </c>
      <c r="AB334" t="str">
        <f t="shared" si="56"/>
        <v>Q1</v>
      </c>
      <c r="AC334">
        <f t="shared" si="57"/>
        <v>2023</v>
      </c>
      <c r="AD334" t="str">
        <f t="shared" si="58"/>
        <v>Jan</v>
      </c>
      <c r="AE334" t="str">
        <f t="shared" si="59"/>
        <v>Mon</v>
      </c>
      <c r="AF334" t="str">
        <f>_xlfn.XLOOKUP(N334,Dim_Payment!B:B,Dim_Payment!A:A)</f>
        <v>PAY04</v>
      </c>
      <c r="AG334" t="str">
        <f>_xlfn.XLOOKUP(J334,Dim_Insurance!B:B,Dim_Insurance!A:A)</f>
        <v>INS01</v>
      </c>
    </row>
    <row r="335" spans="1:33">
      <c r="A335" t="s">
        <v>987</v>
      </c>
      <c r="B335" t="s">
        <v>689</v>
      </c>
      <c r="C335" t="s">
        <v>40</v>
      </c>
      <c r="D335" s="5">
        <v>20724</v>
      </c>
      <c r="E335" s="5">
        <v>45234</v>
      </c>
      <c r="F335" s="5">
        <v>45235</v>
      </c>
      <c r="G335" t="s">
        <v>43</v>
      </c>
      <c r="H335" t="s">
        <v>32</v>
      </c>
      <c r="I335" t="s">
        <v>25</v>
      </c>
      <c r="J335" t="s">
        <v>71</v>
      </c>
      <c r="K335" t="s">
        <v>110</v>
      </c>
      <c r="L335" s="6">
        <v>42402.69</v>
      </c>
      <c r="M335">
        <v>30237.02</v>
      </c>
      <c r="N335" t="s">
        <v>192</v>
      </c>
      <c r="O335">
        <v>1</v>
      </c>
      <c r="P335">
        <v>231</v>
      </c>
      <c r="Q335">
        <v>2</v>
      </c>
      <c r="R335">
        <v>181</v>
      </c>
      <c r="S335">
        <v>114</v>
      </c>
      <c r="T335" t="s">
        <v>47</v>
      </c>
      <c r="U335" s="7">
        <f t="shared" si="53"/>
        <v>67</v>
      </c>
      <c r="V335" s="6">
        <f t="shared" si="55"/>
        <v>12165.670000000002</v>
      </c>
      <c r="W335" t="str">
        <f t="shared" si="54"/>
        <v>Senior</v>
      </c>
      <c r="X335" t="str">
        <f>_xlfn.XLOOKUP(Table1_1[[#This Row],[Department]],Dim_Department!B:B,Dim_Department!A:A,"Unknown")</f>
        <v>DEP08</v>
      </c>
      <c r="Y335" t="str">
        <f>_xlfn.XLOOKUP(Table1_1[[#This Row],[Doctor]],Dim_Doctor!B:B,Dim_Doctor!A:A,"Unknown")</f>
        <v>D01</v>
      </c>
      <c r="Z335" t="str">
        <f>_xlfn.XLOOKUP(H335,Dim_Diagnosis!B:B,Dim_Diagnosis!A:A)</f>
        <v>D010</v>
      </c>
      <c r="AA335" t="str">
        <f>_xlfn.XLOOKUP(K335,Dim_Ward!B:B,Dim_Ward!A:A)</f>
        <v>W002</v>
      </c>
      <c r="AB335" t="str">
        <f t="shared" si="56"/>
        <v>Q4</v>
      </c>
      <c r="AC335">
        <f t="shared" si="57"/>
        <v>2023</v>
      </c>
      <c r="AD335" t="str">
        <f t="shared" si="58"/>
        <v>Nov</v>
      </c>
      <c r="AE335" t="str">
        <f t="shared" si="59"/>
        <v>Sat</v>
      </c>
      <c r="AF335" t="str">
        <f>_xlfn.XLOOKUP(N335,Dim_Payment!B:B,Dim_Payment!A:A)</f>
        <v>PAY06</v>
      </c>
      <c r="AG335" t="str">
        <f>_xlfn.XLOOKUP(J335,Dim_Insurance!B:B,Dim_Insurance!A:A)</f>
        <v>INS04</v>
      </c>
    </row>
    <row r="336" spans="1:33">
      <c r="A336" t="s">
        <v>988</v>
      </c>
      <c r="B336" t="s">
        <v>867</v>
      </c>
      <c r="C336" t="s">
        <v>133</v>
      </c>
      <c r="D336" s="5">
        <v>19353</v>
      </c>
      <c r="E336" s="5">
        <v>45720</v>
      </c>
      <c r="F336" s="5">
        <v>45728</v>
      </c>
      <c r="G336" t="s">
        <v>117</v>
      </c>
      <c r="H336" t="s">
        <v>118</v>
      </c>
      <c r="I336" t="s">
        <v>33</v>
      </c>
      <c r="J336" t="s">
        <v>97</v>
      </c>
      <c r="K336" t="s">
        <v>55</v>
      </c>
      <c r="L336" s="6">
        <v>142807.96</v>
      </c>
      <c r="M336">
        <v>98931.75</v>
      </c>
      <c r="N336" t="s">
        <v>73</v>
      </c>
      <c r="O336">
        <v>8</v>
      </c>
      <c r="P336">
        <v>8</v>
      </c>
      <c r="Q336">
        <v>3</v>
      </c>
      <c r="R336">
        <v>188</v>
      </c>
      <c r="S336">
        <v>235.4</v>
      </c>
      <c r="T336" t="s">
        <v>37</v>
      </c>
      <c r="U336" s="7">
        <f t="shared" si="53"/>
        <v>72</v>
      </c>
      <c r="V336" s="6">
        <f t="shared" si="55"/>
        <v>43876.209999999992</v>
      </c>
      <c r="W336" t="str">
        <f t="shared" si="54"/>
        <v>Senior</v>
      </c>
      <c r="X336" t="str">
        <f>_xlfn.XLOOKUP(Table1_1[[#This Row],[Department]],Dim_Department!B:B,Dim_Department!A:A,"Unknown")</f>
        <v>DEP04</v>
      </c>
      <c r="Y336" t="str">
        <f>_xlfn.XLOOKUP(Table1_1[[#This Row],[Doctor]],Dim_Doctor!B:B,Dim_Doctor!A:A,"Unknown")</f>
        <v>D04</v>
      </c>
      <c r="Z336" t="str">
        <f>_xlfn.XLOOKUP(H336,Dim_Diagnosis!B:B,Dim_Diagnosis!A:A)</f>
        <v>D001</v>
      </c>
      <c r="AA336" t="str">
        <f>_xlfn.XLOOKUP(K336,Dim_Ward!B:B,Dim_Ward!A:A)</f>
        <v>W005</v>
      </c>
      <c r="AB336" t="str">
        <f t="shared" si="56"/>
        <v>Q1</v>
      </c>
      <c r="AC336">
        <f t="shared" si="57"/>
        <v>2025</v>
      </c>
      <c r="AD336" t="str">
        <f t="shared" si="58"/>
        <v>Mar</v>
      </c>
      <c r="AE336" t="str">
        <f t="shared" si="59"/>
        <v>Tue</v>
      </c>
      <c r="AF336" t="str">
        <f>_xlfn.XLOOKUP(N336,Dim_Payment!B:B,Dim_Payment!A:A)</f>
        <v>PAY02</v>
      </c>
      <c r="AG336" t="str">
        <f>_xlfn.XLOOKUP(J336,Dim_Insurance!B:B,Dim_Insurance!A:A)</f>
        <v>INS07</v>
      </c>
    </row>
    <row r="337" spans="1:33">
      <c r="A337" t="s">
        <v>991</v>
      </c>
      <c r="B337" t="s">
        <v>992</v>
      </c>
      <c r="C337" t="s">
        <v>133</v>
      </c>
      <c r="D337" s="5">
        <v>36028</v>
      </c>
      <c r="E337" s="5">
        <v>45214</v>
      </c>
      <c r="F337" s="5">
        <v>45218</v>
      </c>
      <c r="G337" t="s">
        <v>77</v>
      </c>
      <c r="H337" t="s">
        <v>24</v>
      </c>
      <c r="I337" t="s">
        <v>119</v>
      </c>
      <c r="J337" t="s">
        <v>71</v>
      </c>
      <c r="K337" t="s">
        <v>120</v>
      </c>
      <c r="L337" s="6">
        <v>101732.46</v>
      </c>
      <c r="M337">
        <v>89283.24</v>
      </c>
      <c r="N337" t="s">
        <v>73</v>
      </c>
      <c r="O337">
        <v>4</v>
      </c>
      <c r="P337">
        <v>38</v>
      </c>
      <c r="Q337">
        <v>4</v>
      </c>
      <c r="R337">
        <v>136</v>
      </c>
      <c r="S337">
        <v>167.4</v>
      </c>
      <c r="T337" t="s">
        <v>37</v>
      </c>
      <c r="U337" s="7">
        <f t="shared" si="53"/>
        <v>25</v>
      </c>
      <c r="V337" s="6">
        <f t="shared" si="55"/>
        <v>12449.220000000001</v>
      </c>
      <c r="W337" t="str">
        <f t="shared" si="54"/>
        <v>Adult</v>
      </c>
      <c r="X337" t="str">
        <f>_xlfn.XLOOKUP(Table1_1[[#This Row],[Department]],Dim_Department!B:B,Dim_Department!A:A,"Unknown")</f>
        <v>DEP02</v>
      </c>
      <c r="Y337" t="str">
        <f>_xlfn.XLOOKUP(Table1_1[[#This Row],[Doctor]],Dim_Doctor!B:B,Dim_Doctor!A:A,"Unknown")</f>
        <v>D02</v>
      </c>
      <c r="Z337" t="str">
        <f>_xlfn.XLOOKUP(H337,Dim_Diagnosis!B:B,Dim_Diagnosis!A:A)</f>
        <v>D008</v>
      </c>
      <c r="AA337" t="str">
        <f>_xlfn.XLOOKUP(K337,Dim_Ward!B:B,Dim_Ward!A:A)</f>
        <v>W001</v>
      </c>
      <c r="AB337" t="str">
        <f t="shared" si="56"/>
        <v>Q4</v>
      </c>
      <c r="AC337">
        <f t="shared" si="57"/>
        <v>2023</v>
      </c>
      <c r="AD337" t="str">
        <f t="shared" si="58"/>
        <v>Oct</v>
      </c>
      <c r="AE337" t="str">
        <f t="shared" si="59"/>
        <v>Sun</v>
      </c>
      <c r="AF337" t="str">
        <f>_xlfn.XLOOKUP(N337,Dim_Payment!B:B,Dim_Payment!A:A)</f>
        <v>PAY02</v>
      </c>
      <c r="AG337" t="str">
        <f>_xlfn.XLOOKUP(J337,Dim_Insurance!B:B,Dim_Insurance!A:A)</f>
        <v>INS04</v>
      </c>
    </row>
    <row r="338" spans="1:33">
      <c r="A338" t="s">
        <v>993</v>
      </c>
      <c r="B338" t="s">
        <v>88</v>
      </c>
      <c r="C338" t="s">
        <v>133</v>
      </c>
      <c r="D338" s="5">
        <v>38027</v>
      </c>
      <c r="E338" s="5">
        <v>45696</v>
      </c>
      <c r="F338" s="5">
        <v>45702</v>
      </c>
      <c r="G338" t="s">
        <v>94</v>
      </c>
      <c r="H338" t="s">
        <v>52</v>
      </c>
      <c r="I338" t="s">
        <v>45</v>
      </c>
      <c r="J338" t="s">
        <v>34</v>
      </c>
      <c r="K338" t="s">
        <v>120</v>
      </c>
      <c r="L338" s="6">
        <v>218854.32</v>
      </c>
      <c r="M338">
        <v>135436.53</v>
      </c>
      <c r="N338" t="s">
        <v>73</v>
      </c>
      <c r="O338">
        <v>6</v>
      </c>
      <c r="P338">
        <v>124</v>
      </c>
      <c r="Q338">
        <v>4</v>
      </c>
      <c r="R338">
        <v>172</v>
      </c>
      <c r="S338">
        <v>171.7</v>
      </c>
      <c r="T338" t="s">
        <v>37</v>
      </c>
      <c r="U338" s="7">
        <f t="shared" si="53"/>
        <v>20</v>
      </c>
      <c r="V338" s="6">
        <f t="shared" si="55"/>
        <v>83417.790000000008</v>
      </c>
      <c r="W338" t="str">
        <f t="shared" si="54"/>
        <v>Adult</v>
      </c>
      <c r="X338" t="str">
        <f>_xlfn.XLOOKUP(Table1_1[[#This Row],[Department]],Dim_Department!B:B,Dim_Department!A:A,"Unknown")</f>
        <v>DEP05</v>
      </c>
      <c r="Y338" t="str">
        <f>_xlfn.XLOOKUP(Table1_1[[#This Row],[Doctor]],Dim_Doctor!B:B,Dim_Doctor!A:A,"Unknown")</f>
        <v>D03</v>
      </c>
      <c r="Z338" t="str">
        <f>_xlfn.XLOOKUP(H338,Dim_Diagnosis!B:B,Dim_Diagnosis!A:A)</f>
        <v>D004</v>
      </c>
      <c r="AA338" t="str">
        <f>_xlfn.XLOOKUP(K338,Dim_Ward!B:B,Dim_Ward!A:A)</f>
        <v>W001</v>
      </c>
      <c r="AB338" t="str">
        <f t="shared" si="56"/>
        <v>Q1</v>
      </c>
      <c r="AC338">
        <f t="shared" si="57"/>
        <v>2025</v>
      </c>
      <c r="AD338" t="str">
        <f t="shared" si="58"/>
        <v>Feb</v>
      </c>
      <c r="AE338" t="str">
        <f t="shared" si="59"/>
        <v>Sat</v>
      </c>
      <c r="AF338" t="str">
        <f>_xlfn.XLOOKUP(N338,Dim_Payment!B:B,Dim_Payment!A:A)</f>
        <v>PAY02</v>
      </c>
      <c r="AG338" t="str">
        <f>_xlfn.XLOOKUP(J338,Dim_Insurance!B:B,Dim_Insurance!A:A)</f>
        <v>INS06</v>
      </c>
    </row>
    <row r="339" spans="1:33">
      <c r="A339" t="s">
        <v>996</v>
      </c>
      <c r="B339" t="s">
        <v>932</v>
      </c>
      <c r="C339" t="s">
        <v>40</v>
      </c>
      <c r="D339" s="5">
        <v>20955</v>
      </c>
      <c r="E339" s="5">
        <v>45005</v>
      </c>
      <c r="F339" s="5">
        <v>45023</v>
      </c>
      <c r="G339" t="s">
        <v>77</v>
      </c>
      <c r="H339" t="s">
        <v>124</v>
      </c>
      <c r="I339" t="s">
        <v>45</v>
      </c>
      <c r="J339" t="s">
        <v>46</v>
      </c>
      <c r="K339" t="s">
        <v>27</v>
      </c>
      <c r="L339" s="6">
        <v>143131.13</v>
      </c>
      <c r="M339">
        <v>120092.1</v>
      </c>
      <c r="N339" t="s">
        <v>35</v>
      </c>
      <c r="O339">
        <v>18</v>
      </c>
      <c r="P339">
        <v>20</v>
      </c>
      <c r="Q339">
        <v>5</v>
      </c>
      <c r="R339">
        <v>145</v>
      </c>
      <c r="S339">
        <v>255.9</v>
      </c>
      <c r="T339" t="s">
        <v>47</v>
      </c>
      <c r="U339" s="7">
        <f t="shared" si="53"/>
        <v>65</v>
      </c>
      <c r="V339" s="6">
        <f t="shared" si="55"/>
        <v>23039.03</v>
      </c>
      <c r="W339" t="str">
        <f t="shared" si="54"/>
        <v>Senior</v>
      </c>
      <c r="X339" t="str">
        <f>_xlfn.XLOOKUP(Table1_1[[#This Row],[Department]],Dim_Department!B:B,Dim_Department!A:A,"Unknown")</f>
        <v>DEP02</v>
      </c>
      <c r="Y339" t="str">
        <f>_xlfn.XLOOKUP(Table1_1[[#This Row],[Doctor]],Dim_Doctor!B:B,Dim_Doctor!A:A,"Unknown")</f>
        <v>D03</v>
      </c>
      <c r="Z339" t="str">
        <f>_xlfn.XLOOKUP(H339,Dim_Diagnosis!B:B,Dim_Diagnosis!A:A)</f>
        <v>D007</v>
      </c>
      <c r="AA339" t="str">
        <f>_xlfn.XLOOKUP(K339,Dim_Ward!B:B,Dim_Ward!A:A)</f>
        <v>W003</v>
      </c>
      <c r="AB339" t="str">
        <f t="shared" si="56"/>
        <v>Q1</v>
      </c>
      <c r="AC339">
        <f t="shared" si="57"/>
        <v>2023</v>
      </c>
      <c r="AD339" t="str">
        <f t="shared" si="58"/>
        <v>Mar</v>
      </c>
      <c r="AE339" t="str">
        <f t="shared" si="59"/>
        <v>Mon</v>
      </c>
      <c r="AF339" t="str">
        <f>_xlfn.XLOOKUP(N339,Dim_Payment!B:B,Dim_Payment!A:A)</f>
        <v>PAY03</v>
      </c>
      <c r="AG339" t="str">
        <f>_xlfn.XLOOKUP(J339,Dim_Insurance!B:B,Dim_Insurance!A:A)</f>
        <v>INS02</v>
      </c>
    </row>
    <row r="340" spans="1:33">
      <c r="A340" t="s">
        <v>998</v>
      </c>
      <c r="B340" t="s">
        <v>999</v>
      </c>
      <c r="C340" t="s">
        <v>133</v>
      </c>
      <c r="D340" s="5">
        <v>30428</v>
      </c>
      <c r="E340" s="5">
        <v>45458</v>
      </c>
      <c r="F340" s="5">
        <v>45464</v>
      </c>
      <c r="G340" t="s">
        <v>161</v>
      </c>
      <c r="H340" t="s">
        <v>134</v>
      </c>
      <c r="I340" t="s">
        <v>119</v>
      </c>
      <c r="J340" t="s">
        <v>71</v>
      </c>
      <c r="K340" t="s">
        <v>120</v>
      </c>
      <c r="L340" s="6">
        <v>43221.99</v>
      </c>
      <c r="M340">
        <v>42469.17</v>
      </c>
      <c r="N340" t="s">
        <v>192</v>
      </c>
      <c r="O340">
        <v>6</v>
      </c>
      <c r="P340">
        <v>128</v>
      </c>
      <c r="Q340">
        <v>4</v>
      </c>
      <c r="R340">
        <v>158</v>
      </c>
      <c r="S340">
        <v>200.9</v>
      </c>
      <c r="T340" t="s">
        <v>47</v>
      </c>
      <c r="U340" s="7">
        <f t="shared" si="53"/>
        <v>41</v>
      </c>
      <c r="V340" s="6">
        <f t="shared" si="55"/>
        <v>752.81999999999971</v>
      </c>
      <c r="W340" t="str">
        <f t="shared" si="54"/>
        <v>Middle Age</v>
      </c>
      <c r="X340" t="str">
        <f>_xlfn.XLOOKUP(Table1_1[[#This Row],[Department]],Dim_Department!B:B,Dim_Department!A:A,"Unknown")</f>
        <v>DEP03</v>
      </c>
      <c r="Y340" t="str">
        <f>_xlfn.XLOOKUP(Table1_1[[#This Row],[Doctor]],Dim_Doctor!B:B,Dim_Doctor!A:A,"Unknown")</f>
        <v>D02</v>
      </c>
      <c r="Z340" t="str">
        <f>_xlfn.XLOOKUP(H340,Dim_Diagnosis!B:B,Dim_Diagnosis!A:A)</f>
        <v>D002</v>
      </c>
      <c r="AA340" t="str">
        <f>_xlfn.XLOOKUP(K340,Dim_Ward!B:B,Dim_Ward!A:A)</f>
        <v>W001</v>
      </c>
      <c r="AB340" t="str">
        <f t="shared" si="56"/>
        <v>Q2</v>
      </c>
      <c r="AC340">
        <f t="shared" si="57"/>
        <v>2024</v>
      </c>
      <c r="AD340" t="str">
        <f t="shared" si="58"/>
        <v>Jun</v>
      </c>
      <c r="AE340" t="str">
        <f t="shared" si="59"/>
        <v>Sat</v>
      </c>
      <c r="AF340" t="str">
        <f>_xlfn.XLOOKUP(N340,Dim_Payment!B:B,Dim_Payment!A:A)</f>
        <v>PAY06</v>
      </c>
      <c r="AG340" t="str">
        <f>_xlfn.XLOOKUP(J340,Dim_Insurance!B:B,Dim_Insurance!A:A)</f>
        <v>INS04</v>
      </c>
    </row>
    <row r="341" spans="1:33">
      <c r="A341" t="s">
        <v>1000</v>
      </c>
      <c r="B341" t="s">
        <v>1001</v>
      </c>
      <c r="C341" t="s">
        <v>133</v>
      </c>
      <c r="D341" s="5">
        <v>39299</v>
      </c>
      <c r="E341" s="5">
        <v>45949</v>
      </c>
      <c r="F341" s="5">
        <v>45960</v>
      </c>
      <c r="G341" t="s">
        <v>152</v>
      </c>
      <c r="H341" t="s">
        <v>134</v>
      </c>
      <c r="I341" t="s">
        <v>96</v>
      </c>
      <c r="J341" t="s">
        <v>4232</v>
      </c>
      <c r="K341" t="s">
        <v>55</v>
      </c>
      <c r="L341" s="6">
        <v>181265.79</v>
      </c>
      <c r="M341">
        <v>169274.56</v>
      </c>
      <c r="N341" t="s">
        <v>73</v>
      </c>
      <c r="O341">
        <v>11</v>
      </c>
      <c r="P341">
        <v>224</v>
      </c>
      <c r="Q341">
        <v>3</v>
      </c>
      <c r="R341">
        <v>171</v>
      </c>
      <c r="S341">
        <v>155.4</v>
      </c>
      <c r="T341" t="s">
        <v>37</v>
      </c>
      <c r="U341" s="7">
        <f t="shared" si="53"/>
        <v>18</v>
      </c>
      <c r="V341" s="6">
        <f t="shared" si="55"/>
        <v>11991.23000000001</v>
      </c>
      <c r="W341" t="str">
        <f t="shared" si="54"/>
        <v>Adult</v>
      </c>
      <c r="X341" t="str">
        <f>_xlfn.XLOOKUP(Table1_1[[#This Row],[Department]],Dim_Department!B:B,Dim_Department!A:A,"Unknown")</f>
        <v>DEP01</v>
      </c>
      <c r="Y341" t="str">
        <f>_xlfn.XLOOKUP(Table1_1[[#This Row],[Doctor]],Dim_Doctor!B:B,Dim_Doctor!A:A,"Unknown")</f>
        <v>D05</v>
      </c>
      <c r="Z341" t="str">
        <f>_xlfn.XLOOKUP(H341,Dim_Diagnosis!B:B,Dim_Diagnosis!A:A)</f>
        <v>D002</v>
      </c>
      <c r="AA341" t="str">
        <f>_xlfn.XLOOKUP(K341,Dim_Ward!B:B,Dim_Ward!A:A)</f>
        <v>W005</v>
      </c>
      <c r="AB341" t="str">
        <f t="shared" si="56"/>
        <v>Q4</v>
      </c>
      <c r="AC341">
        <f t="shared" si="57"/>
        <v>2025</v>
      </c>
      <c r="AD341" t="str">
        <f t="shared" si="58"/>
        <v>Oct</v>
      </c>
      <c r="AE341" t="str">
        <f t="shared" si="59"/>
        <v>Sun</v>
      </c>
      <c r="AF341" t="str">
        <f>_xlfn.XLOOKUP(N341,Dim_Payment!B:B,Dim_Payment!A:A)</f>
        <v>PAY02</v>
      </c>
      <c r="AG341" t="str">
        <f>_xlfn.XLOOKUP(J341,Dim_Insurance!B:B,Dim_Insurance!A:A)</f>
        <v>INS08</v>
      </c>
    </row>
    <row r="342" spans="1:33">
      <c r="A342" t="s">
        <v>1002</v>
      </c>
      <c r="B342" t="s">
        <v>693</v>
      </c>
      <c r="C342" t="s">
        <v>40</v>
      </c>
      <c r="D342" s="5">
        <v>37408</v>
      </c>
      <c r="E342" s="5">
        <v>45545</v>
      </c>
      <c r="F342" s="5" t="s">
        <v>4232</v>
      </c>
      <c r="G342" t="s">
        <v>117</v>
      </c>
      <c r="H342" t="s">
        <v>52</v>
      </c>
      <c r="I342" t="s">
        <v>33</v>
      </c>
      <c r="J342" t="s">
        <v>34</v>
      </c>
      <c r="K342" t="s">
        <v>110</v>
      </c>
      <c r="L342" s="6">
        <v>104978.3</v>
      </c>
      <c r="M342">
        <v>84577.17</v>
      </c>
      <c r="N342" t="s">
        <v>73</v>
      </c>
      <c r="O342">
        <v>10</v>
      </c>
      <c r="P342">
        <v>143</v>
      </c>
      <c r="Q342">
        <v>4</v>
      </c>
      <c r="R342">
        <v>156</v>
      </c>
      <c r="S342">
        <v>255.1</v>
      </c>
      <c r="T342" t="s">
        <v>65</v>
      </c>
      <c r="U342" s="7">
        <f t="shared" si="53"/>
        <v>22</v>
      </c>
      <c r="V342" s="6">
        <f t="shared" si="55"/>
        <v>20401.130000000005</v>
      </c>
      <c r="W342" t="str">
        <f t="shared" si="54"/>
        <v>Adult</v>
      </c>
      <c r="X342" t="str">
        <f>_xlfn.XLOOKUP(Table1_1[[#This Row],[Department]],Dim_Department!B:B,Dim_Department!A:A,"Unknown")</f>
        <v>DEP04</v>
      </c>
      <c r="Y342" t="str">
        <f>_xlfn.XLOOKUP(Table1_1[[#This Row],[Doctor]],Dim_Doctor!B:B,Dim_Doctor!A:A,"Unknown")</f>
        <v>D04</v>
      </c>
      <c r="Z342" t="str">
        <f>_xlfn.XLOOKUP(H342,Dim_Diagnosis!B:B,Dim_Diagnosis!A:A)</f>
        <v>D004</v>
      </c>
      <c r="AA342" t="str">
        <f>_xlfn.XLOOKUP(K342,Dim_Ward!B:B,Dim_Ward!A:A)</f>
        <v>W002</v>
      </c>
      <c r="AB342" t="str">
        <f t="shared" si="56"/>
        <v>Q3</v>
      </c>
      <c r="AC342">
        <f t="shared" si="57"/>
        <v>2024</v>
      </c>
      <c r="AD342" t="str">
        <f t="shared" si="58"/>
        <v>Sep</v>
      </c>
      <c r="AE342" t="str">
        <f t="shared" si="59"/>
        <v>Tue</v>
      </c>
      <c r="AF342" t="str">
        <f>_xlfn.XLOOKUP(N342,Dim_Payment!B:B,Dim_Payment!A:A)</f>
        <v>PAY02</v>
      </c>
      <c r="AG342" t="str">
        <f>_xlfn.XLOOKUP(J342,Dim_Insurance!B:B,Dim_Insurance!A:A)</f>
        <v>INS06</v>
      </c>
    </row>
    <row r="343" spans="1:33">
      <c r="A343" t="s">
        <v>1004</v>
      </c>
      <c r="B343" t="s">
        <v>604</v>
      </c>
      <c r="C343" t="s">
        <v>40</v>
      </c>
      <c r="D343" s="5">
        <v>20123</v>
      </c>
      <c r="E343" s="5">
        <v>44960</v>
      </c>
      <c r="F343" s="5">
        <v>44974</v>
      </c>
      <c r="G343" t="s">
        <v>161</v>
      </c>
      <c r="H343" t="s">
        <v>78</v>
      </c>
      <c r="I343" t="s">
        <v>33</v>
      </c>
      <c r="J343" t="s">
        <v>34</v>
      </c>
      <c r="K343" t="s">
        <v>120</v>
      </c>
      <c r="L343" s="6">
        <v>127081.98</v>
      </c>
      <c r="M343">
        <v>114413.56</v>
      </c>
      <c r="N343" t="s">
        <v>192</v>
      </c>
      <c r="O343">
        <v>14</v>
      </c>
      <c r="P343">
        <v>223</v>
      </c>
      <c r="Q343">
        <v>4</v>
      </c>
      <c r="R343">
        <v>117</v>
      </c>
      <c r="S343">
        <v>112.3</v>
      </c>
      <c r="T343" t="s">
        <v>37</v>
      </c>
      <c r="U343" s="7">
        <f t="shared" si="53"/>
        <v>68</v>
      </c>
      <c r="V343" s="6">
        <f t="shared" si="55"/>
        <v>12668.419999999998</v>
      </c>
      <c r="W343" t="str">
        <f t="shared" si="54"/>
        <v>Senior</v>
      </c>
      <c r="X343" t="str">
        <f>_xlfn.XLOOKUP(Table1_1[[#This Row],[Department]],Dim_Department!B:B,Dim_Department!A:A,"Unknown")</f>
        <v>DEP03</v>
      </c>
      <c r="Y343" t="str">
        <f>_xlfn.XLOOKUP(Table1_1[[#This Row],[Doctor]],Dim_Doctor!B:B,Dim_Doctor!A:A,"Unknown")</f>
        <v>D04</v>
      </c>
      <c r="Z343" t="str">
        <f>_xlfn.XLOOKUP(H343,Dim_Diagnosis!B:B,Dim_Diagnosis!A:A)</f>
        <v>D013</v>
      </c>
      <c r="AA343" t="str">
        <f>_xlfn.XLOOKUP(K343,Dim_Ward!B:B,Dim_Ward!A:A)</f>
        <v>W001</v>
      </c>
      <c r="AB343" t="str">
        <f t="shared" si="56"/>
        <v>Q1</v>
      </c>
      <c r="AC343">
        <f t="shared" si="57"/>
        <v>2023</v>
      </c>
      <c r="AD343" t="str">
        <f t="shared" si="58"/>
        <v>Feb</v>
      </c>
      <c r="AE343" t="str">
        <f t="shared" si="59"/>
        <v>Fri</v>
      </c>
      <c r="AF343" t="str">
        <f>_xlfn.XLOOKUP(N343,Dim_Payment!B:B,Dim_Payment!A:A)</f>
        <v>PAY06</v>
      </c>
      <c r="AG343" t="str">
        <f>_xlfn.XLOOKUP(J343,Dim_Insurance!B:B,Dim_Insurance!A:A)</f>
        <v>INS06</v>
      </c>
    </row>
    <row r="344" spans="1:33">
      <c r="A344" t="s">
        <v>1006</v>
      </c>
      <c r="B344" t="s">
        <v>383</v>
      </c>
      <c r="C344" t="s">
        <v>40</v>
      </c>
      <c r="D344" s="5">
        <v>30080</v>
      </c>
      <c r="E344" s="5">
        <v>45468</v>
      </c>
      <c r="F344" s="5">
        <v>45478</v>
      </c>
      <c r="G344" t="s">
        <v>94</v>
      </c>
      <c r="H344" t="s">
        <v>134</v>
      </c>
      <c r="I344" t="s">
        <v>45</v>
      </c>
      <c r="J344" t="s">
        <v>179</v>
      </c>
      <c r="K344" t="s">
        <v>120</v>
      </c>
      <c r="L344" s="6">
        <v>225296.35</v>
      </c>
      <c r="M344">
        <v>151920.09</v>
      </c>
      <c r="N344" t="s">
        <v>73</v>
      </c>
      <c r="O344">
        <v>10</v>
      </c>
      <c r="P344">
        <v>11</v>
      </c>
      <c r="Q344">
        <v>3</v>
      </c>
      <c r="R344">
        <v>137</v>
      </c>
      <c r="S344">
        <v>229.7</v>
      </c>
      <c r="T344" t="s">
        <v>37</v>
      </c>
      <c r="U344" s="7">
        <f t="shared" si="53"/>
        <v>42</v>
      </c>
      <c r="V344" s="6">
        <f t="shared" si="55"/>
        <v>73376.260000000009</v>
      </c>
      <c r="W344" t="str">
        <f t="shared" si="54"/>
        <v>Middle Age</v>
      </c>
      <c r="X344" t="str">
        <f>_xlfn.XLOOKUP(Table1_1[[#This Row],[Department]],Dim_Department!B:B,Dim_Department!A:A,"Unknown")</f>
        <v>DEP05</v>
      </c>
      <c r="Y344" t="str">
        <f>_xlfn.XLOOKUP(Table1_1[[#This Row],[Doctor]],Dim_Doctor!B:B,Dim_Doctor!A:A,"Unknown")</f>
        <v>D03</v>
      </c>
      <c r="Z344" t="str">
        <f>_xlfn.XLOOKUP(H344,Dim_Diagnosis!B:B,Dim_Diagnosis!A:A)</f>
        <v>D002</v>
      </c>
      <c r="AA344" t="str">
        <f>_xlfn.XLOOKUP(K344,Dim_Ward!B:B,Dim_Ward!A:A)</f>
        <v>W001</v>
      </c>
      <c r="AB344" t="str">
        <f t="shared" si="56"/>
        <v>Q2</v>
      </c>
      <c r="AC344">
        <f t="shared" si="57"/>
        <v>2024</v>
      </c>
      <c r="AD344" t="str">
        <f t="shared" si="58"/>
        <v>Jun</v>
      </c>
      <c r="AE344" t="str">
        <f t="shared" si="59"/>
        <v>Tue</v>
      </c>
      <c r="AF344" t="str">
        <f>_xlfn.XLOOKUP(N344,Dim_Payment!B:B,Dim_Payment!A:A)</f>
        <v>PAY02</v>
      </c>
      <c r="AG344" t="str">
        <f>_xlfn.XLOOKUP(J344,Dim_Insurance!B:B,Dim_Insurance!A:A)</f>
        <v>INS03</v>
      </c>
    </row>
    <row r="345" spans="1:33">
      <c r="A345" t="s">
        <v>1008</v>
      </c>
      <c r="B345" t="s">
        <v>980</v>
      </c>
      <c r="C345" t="s">
        <v>133</v>
      </c>
      <c r="D345" s="5">
        <v>35137</v>
      </c>
      <c r="E345" s="5">
        <v>45578</v>
      </c>
      <c r="F345" s="5">
        <v>45595</v>
      </c>
      <c r="G345" t="s">
        <v>94</v>
      </c>
      <c r="H345" t="s">
        <v>52</v>
      </c>
      <c r="I345" t="s">
        <v>53</v>
      </c>
      <c r="J345" t="s">
        <v>4232</v>
      </c>
      <c r="K345" t="s">
        <v>120</v>
      </c>
      <c r="L345" s="6">
        <v>31797.25</v>
      </c>
      <c r="M345">
        <v>26765.52</v>
      </c>
      <c r="N345" t="s">
        <v>91</v>
      </c>
      <c r="O345">
        <v>17</v>
      </c>
      <c r="P345">
        <v>220</v>
      </c>
      <c r="Q345">
        <v>5</v>
      </c>
      <c r="R345">
        <v>160</v>
      </c>
      <c r="S345">
        <v>100.2</v>
      </c>
      <c r="T345" t="s">
        <v>65</v>
      </c>
      <c r="U345" s="7">
        <f t="shared" si="53"/>
        <v>28</v>
      </c>
      <c r="V345" s="6">
        <f t="shared" si="55"/>
        <v>5031.7299999999996</v>
      </c>
      <c r="W345" t="str">
        <f t="shared" si="54"/>
        <v>Adult</v>
      </c>
      <c r="X345" t="str">
        <f>_xlfn.XLOOKUP(Table1_1[[#This Row],[Department]],Dim_Department!B:B,Dim_Department!A:A,"Unknown")</f>
        <v>DEP05</v>
      </c>
      <c r="Y345" t="str">
        <f>_xlfn.XLOOKUP(Table1_1[[#This Row],[Doctor]],Dim_Doctor!B:B,Dim_Doctor!A:A,"Unknown")</f>
        <v>D06</v>
      </c>
      <c r="Z345" t="str">
        <f>_xlfn.XLOOKUP(H345,Dim_Diagnosis!B:B,Dim_Diagnosis!A:A)</f>
        <v>D004</v>
      </c>
      <c r="AA345" t="str">
        <f>_xlfn.XLOOKUP(K345,Dim_Ward!B:B,Dim_Ward!A:A)</f>
        <v>W001</v>
      </c>
      <c r="AB345" t="str">
        <f t="shared" si="56"/>
        <v>Q4</v>
      </c>
      <c r="AC345">
        <f t="shared" si="57"/>
        <v>2024</v>
      </c>
      <c r="AD345" t="str">
        <f t="shared" si="58"/>
        <v>Oct</v>
      </c>
      <c r="AE345" t="str">
        <f t="shared" si="59"/>
        <v>Sun</v>
      </c>
      <c r="AF345" t="str">
        <f>_xlfn.XLOOKUP(N345,Dim_Payment!B:B,Dim_Payment!A:A)</f>
        <v>PAY01</v>
      </c>
      <c r="AG345" t="str">
        <f>_xlfn.XLOOKUP(J345,Dim_Insurance!B:B,Dim_Insurance!A:A)</f>
        <v>INS08</v>
      </c>
    </row>
    <row r="346" spans="1:33">
      <c r="A346" t="s">
        <v>1009</v>
      </c>
      <c r="B346" t="s">
        <v>378</v>
      </c>
      <c r="C346" t="s">
        <v>40</v>
      </c>
      <c r="D346" s="5">
        <v>22392</v>
      </c>
      <c r="E346" s="5">
        <v>45381</v>
      </c>
      <c r="F346" s="5">
        <v>45391</v>
      </c>
      <c r="G346" t="s">
        <v>161</v>
      </c>
      <c r="H346" t="s">
        <v>86</v>
      </c>
      <c r="I346" t="s">
        <v>79</v>
      </c>
      <c r="J346" t="s">
        <v>71</v>
      </c>
      <c r="K346" t="s">
        <v>55</v>
      </c>
      <c r="L346" s="6">
        <v>165666.28</v>
      </c>
      <c r="M346">
        <v>120089.67</v>
      </c>
      <c r="N346" t="s">
        <v>73</v>
      </c>
      <c r="O346">
        <v>10</v>
      </c>
      <c r="P346">
        <v>41</v>
      </c>
      <c r="Q346">
        <v>1</v>
      </c>
      <c r="R346">
        <v>171</v>
      </c>
      <c r="S346">
        <v>257.10000000000002</v>
      </c>
      <c r="T346" t="s">
        <v>37</v>
      </c>
      <c r="U346" s="7">
        <f t="shared" si="53"/>
        <v>62</v>
      </c>
      <c r="V346" s="6">
        <f t="shared" si="55"/>
        <v>45576.61</v>
      </c>
      <c r="W346" t="str">
        <f t="shared" si="54"/>
        <v>Senior</v>
      </c>
      <c r="X346" t="str">
        <f>_xlfn.XLOOKUP(Table1_1[[#This Row],[Department]],Dim_Department!B:B,Dim_Department!A:A,"Unknown")</f>
        <v>DEP03</v>
      </c>
      <c r="Y346" t="str">
        <f>_xlfn.XLOOKUP(Table1_1[[#This Row],[Doctor]],Dim_Doctor!B:B,Dim_Doctor!A:A,"Unknown")</f>
        <v>D07</v>
      </c>
      <c r="Z346" t="str">
        <f>_xlfn.XLOOKUP(H346,Dim_Diagnosis!B:B,Dim_Diagnosis!A:A)</f>
        <v>D005</v>
      </c>
      <c r="AA346" t="str">
        <f>_xlfn.XLOOKUP(K346,Dim_Ward!B:B,Dim_Ward!A:A)</f>
        <v>W005</v>
      </c>
      <c r="AB346" t="str">
        <f t="shared" si="56"/>
        <v>Q1</v>
      </c>
      <c r="AC346">
        <f t="shared" si="57"/>
        <v>2024</v>
      </c>
      <c r="AD346" t="str">
        <f t="shared" si="58"/>
        <v>Mar</v>
      </c>
      <c r="AE346" t="str">
        <f t="shared" si="59"/>
        <v>Sat</v>
      </c>
      <c r="AF346" t="str">
        <f>_xlfn.XLOOKUP(N346,Dim_Payment!B:B,Dim_Payment!A:A)</f>
        <v>PAY02</v>
      </c>
      <c r="AG346" t="str">
        <f>_xlfn.XLOOKUP(J346,Dim_Insurance!B:B,Dim_Insurance!A:A)</f>
        <v>INS04</v>
      </c>
    </row>
    <row r="347" spans="1:33">
      <c r="A347" t="s">
        <v>1011</v>
      </c>
      <c r="B347" t="s">
        <v>511</v>
      </c>
      <c r="C347" t="s">
        <v>133</v>
      </c>
      <c r="D347" s="5">
        <v>27806</v>
      </c>
      <c r="E347" s="5">
        <v>45083</v>
      </c>
      <c r="F347" s="5">
        <v>45090</v>
      </c>
      <c r="G347" t="s">
        <v>43</v>
      </c>
      <c r="H347" t="s">
        <v>63</v>
      </c>
      <c r="I347" t="s">
        <v>33</v>
      </c>
      <c r="J347" t="s">
        <v>97</v>
      </c>
      <c r="K347" t="s">
        <v>55</v>
      </c>
      <c r="L347" s="6">
        <v>47002.09</v>
      </c>
      <c r="M347">
        <v>98646.34</v>
      </c>
      <c r="N347" t="s">
        <v>35</v>
      </c>
      <c r="O347">
        <v>7</v>
      </c>
      <c r="P347">
        <v>173</v>
      </c>
      <c r="Q347">
        <v>1</v>
      </c>
      <c r="R347">
        <v>105</v>
      </c>
      <c r="S347">
        <v>255.4</v>
      </c>
      <c r="T347" t="s">
        <v>65</v>
      </c>
      <c r="U347" s="7">
        <f t="shared" si="53"/>
        <v>47</v>
      </c>
      <c r="V347" s="6">
        <f t="shared" si="55"/>
        <v>-51644.25</v>
      </c>
      <c r="W347" t="str">
        <f t="shared" si="54"/>
        <v>Middle Age</v>
      </c>
      <c r="X347" t="str">
        <f>_xlfn.XLOOKUP(Table1_1[[#This Row],[Department]],Dim_Department!B:B,Dim_Department!A:A,"Unknown")</f>
        <v>DEP08</v>
      </c>
      <c r="Y347" t="str">
        <f>_xlfn.XLOOKUP(Table1_1[[#This Row],[Doctor]],Dim_Doctor!B:B,Dim_Doctor!A:A,"Unknown")</f>
        <v>D04</v>
      </c>
      <c r="Z347" t="str">
        <f>_xlfn.XLOOKUP(H347,Dim_Diagnosis!B:B,Dim_Diagnosis!A:A)</f>
        <v>D011</v>
      </c>
      <c r="AA347" t="str">
        <f>_xlfn.XLOOKUP(K347,Dim_Ward!B:B,Dim_Ward!A:A)</f>
        <v>W005</v>
      </c>
      <c r="AB347" t="str">
        <f t="shared" si="56"/>
        <v>Q2</v>
      </c>
      <c r="AC347">
        <f t="shared" si="57"/>
        <v>2023</v>
      </c>
      <c r="AD347" t="str">
        <f t="shared" si="58"/>
        <v>Jun</v>
      </c>
      <c r="AE347" t="str">
        <f t="shared" si="59"/>
        <v>Tue</v>
      </c>
      <c r="AF347" t="str">
        <f>_xlfn.XLOOKUP(N347,Dim_Payment!B:B,Dim_Payment!A:A)</f>
        <v>PAY03</v>
      </c>
      <c r="AG347" t="str">
        <f>_xlfn.XLOOKUP(J347,Dim_Insurance!B:B,Dim_Insurance!A:A)</f>
        <v>INS07</v>
      </c>
    </row>
    <row r="348" spans="1:33">
      <c r="A348" t="s">
        <v>1013</v>
      </c>
      <c r="B348" t="s">
        <v>328</v>
      </c>
      <c r="C348" t="s">
        <v>40</v>
      </c>
      <c r="D348" s="5">
        <v>18784</v>
      </c>
      <c r="E348" s="5" t="s">
        <v>4232</v>
      </c>
      <c r="F348" s="5">
        <v>45380</v>
      </c>
      <c r="G348" t="s">
        <v>62</v>
      </c>
      <c r="H348" t="s">
        <v>44</v>
      </c>
      <c r="I348" t="s">
        <v>96</v>
      </c>
      <c r="J348" t="s">
        <v>34</v>
      </c>
      <c r="K348" t="s">
        <v>55</v>
      </c>
      <c r="L348" s="6">
        <v>51811.29</v>
      </c>
      <c r="M348">
        <v>41685.599999999999</v>
      </c>
      <c r="N348" t="s">
        <v>192</v>
      </c>
      <c r="O348">
        <v>3</v>
      </c>
      <c r="P348">
        <v>146</v>
      </c>
      <c r="Q348">
        <v>5</v>
      </c>
      <c r="R348">
        <v>149</v>
      </c>
      <c r="S348">
        <v>211.6</v>
      </c>
      <c r="T348" t="s">
        <v>37</v>
      </c>
      <c r="U348" s="7" t="s">
        <v>4232</v>
      </c>
      <c r="V348" s="6">
        <f t="shared" si="55"/>
        <v>10125.690000000002</v>
      </c>
      <c r="W348" t="s">
        <v>4232</v>
      </c>
      <c r="X348" t="str">
        <f>_xlfn.XLOOKUP(Table1_1[[#This Row],[Department]],Dim_Department!B:B,Dim_Department!A:A,"Unknown")</f>
        <v>DEP09</v>
      </c>
      <c r="Y348" t="str">
        <f>_xlfn.XLOOKUP(Table1_1[[#This Row],[Doctor]],Dim_Doctor!B:B,Dim_Doctor!A:A,"Unknown")</f>
        <v>D05</v>
      </c>
      <c r="Z348" t="str">
        <f>_xlfn.XLOOKUP(H348,Dim_Diagnosis!B:B,Dim_Diagnosis!A:A)</f>
        <v>D012</v>
      </c>
      <c r="AA348" t="str">
        <f>_xlfn.XLOOKUP(K348,Dim_Ward!B:B,Dim_Ward!A:A)</f>
        <v>W005</v>
      </c>
      <c r="AB348" t="str">
        <f t="shared" si="56"/>
        <v>Unknown</v>
      </c>
      <c r="AC348" t="str">
        <f t="shared" si="57"/>
        <v>Unknown</v>
      </c>
      <c r="AD348" t="str">
        <f t="shared" si="58"/>
        <v>Unknown</v>
      </c>
      <c r="AE348" t="str">
        <f t="shared" si="59"/>
        <v>Unknown</v>
      </c>
      <c r="AF348" t="str">
        <f>_xlfn.XLOOKUP(N348,Dim_Payment!B:B,Dim_Payment!A:A)</f>
        <v>PAY06</v>
      </c>
      <c r="AG348" t="str">
        <f>_xlfn.XLOOKUP(J348,Dim_Insurance!B:B,Dim_Insurance!A:A)</f>
        <v>INS06</v>
      </c>
    </row>
    <row r="349" spans="1:33">
      <c r="A349" t="s">
        <v>1016</v>
      </c>
      <c r="B349" t="s">
        <v>1017</v>
      </c>
      <c r="C349" t="s">
        <v>40</v>
      </c>
      <c r="D349" s="5">
        <v>35291</v>
      </c>
      <c r="E349" s="5">
        <v>45840</v>
      </c>
      <c r="F349" s="5">
        <v>45854</v>
      </c>
      <c r="G349" t="s">
        <v>109</v>
      </c>
      <c r="H349" t="s">
        <v>113</v>
      </c>
      <c r="I349" t="s">
        <v>119</v>
      </c>
      <c r="J349" t="s">
        <v>4232</v>
      </c>
      <c r="K349" t="s">
        <v>110</v>
      </c>
      <c r="L349" s="6">
        <v>29120.880000000001</v>
      </c>
      <c r="M349">
        <v>22928.45</v>
      </c>
      <c r="N349" t="s">
        <v>4232</v>
      </c>
      <c r="O349">
        <v>14</v>
      </c>
      <c r="P349">
        <v>150</v>
      </c>
      <c r="Q349">
        <v>5</v>
      </c>
      <c r="R349">
        <v>137</v>
      </c>
      <c r="S349">
        <v>240.6</v>
      </c>
      <c r="T349" t="s">
        <v>37</v>
      </c>
      <c r="U349" s="7">
        <f>DATEDIF(D349,E349,"Y")</f>
        <v>28</v>
      </c>
      <c r="V349" s="6">
        <f t="shared" si="55"/>
        <v>6192.43</v>
      </c>
      <c r="W349" t="str">
        <f>IF(OR(U349="",U349="Unknown"),"",IF(U349&lt;18,"Child",IF(U349&lt;40,"Adult",IF(U349&lt;60,"Middle Age","Senior"))))</f>
        <v>Adult</v>
      </c>
      <c r="X349" t="str">
        <f>_xlfn.XLOOKUP(Table1_1[[#This Row],[Department]],Dim_Department!B:B,Dim_Department!A:A,"Unknown")</f>
        <v>DEP07</v>
      </c>
      <c r="Y349" t="str">
        <f>_xlfn.XLOOKUP(Table1_1[[#This Row],[Doctor]],Dim_Doctor!B:B,Dim_Doctor!A:A,"Unknown")</f>
        <v>D02</v>
      </c>
      <c r="Z349" t="str">
        <f>_xlfn.XLOOKUP(H349,Dim_Diagnosis!B:B,Dim_Diagnosis!A:A)</f>
        <v>D009</v>
      </c>
      <c r="AA349" t="str">
        <f>_xlfn.XLOOKUP(K349,Dim_Ward!B:B,Dim_Ward!A:A)</f>
        <v>W002</v>
      </c>
      <c r="AB349" t="str">
        <f t="shared" si="56"/>
        <v>Q3</v>
      </c>
      <c r="AC349">
        <f t="shared" si="57"/>
        <v>2025</v>
      </c>
      <c r="AD349" t="str">
        <f t="shared" si="58"/>
        <v>Jul</v>
      </c>
      <c r="AE349" t="str">
        <f t="shared" si="59"/>
        <v>Wed</v>
      </c>
      <c r="AF349" t="str">
        <f>_xlfn.XLOOKUP(N349,Dim_Payment!B:B,Dim_Payment!A:A)</f>
        <v>PAY05</v>
      </c>
      <c r="AG349" t="str">
        <f>_xlfn.XLOOKUP(J349,Dim_Insurance!B:B,Dim_Insurance!A:A)</f>
        <v>INS08</v>
      </c>
    </row>
    <row r="350" spans="1:33">
      <c r="A350" t="s">
        <v>4124</v>
      </c>
      <c r="B350" t="s">
        <v>368</v>
      </c>
      <c r="C350" t="s">
        <v>40</v>
      </c>
      <c r="D350" s="5">
        <v>28462</v>
      </c>
      <c r="E350" s="5">
        <v>45429</v>
      </c>
      <c r="F350" s="5">
        <v>45432</v>
      </c>
      <c r="G350" t="s">
        <v>105</v>
      </c>
      <c r="H350" t="s">
        <v>63</v>
      </c>
      <c r="I350" t="s">
        <v>53</v>
      </c>
      <c r="J350" t="s">
        <v>46</v>
      </c>
      <c r="K350" t="s">
        <v>120</v>
      </c>
      <c r="L350" s="6">
        <v>32770.14</v>
      </c>
      <c r="M350">
        <v>29705.73</v>
      </c>
      <c r="N350" t="s">
        <v>91</v>
      </c>
      <c r="O350">
        <v>3</v>
      </c>
      <c r="P350">
        <v>188</v>
      </c>
      <c r="Q350">
        <v>5</v>
      </c>
      <c r="R350">
        <v>117</v>
      </c>
      <c r="S350">
        <v>158.4</v>
      </c>
      <c r="T350" t="s">
        <v>65</v>
      </c>
      <c r="U350" s="7">
        <f>DATEDIF(D350,E350,"Y")</f>
        <v>46</v>
      </c>
      <c r="V350" s="6">
        <f t="shared" si="55"/>
        <v>3064.41</v>
      </c>
      <c r="W350" t="str">
        <f>IF(OR(U350="",U350="Unknown"),"",IF(U350&lt;18,"Child",IF(U350&lt;40,"Adult",IF(U350&lt;60,"Middle Age","Senior"))))</f>
        <v>Middle Age</v>
      </c>
      <c r="X350" t="str">
        <f>_xlfn.XLOOKUP(Table1_1[[#This Row],[Department]],Dim_Department!B:B,Dim_Department!A:A,"Unknown")</f>
        <v>DEP10</v>
      </c>
      <c r="Y350" t="str">
        <f>_xlfn.XLOOKUP(Table1_1[[#This Row],[Doctor]],Dim_Doctor!B:B,Dim_Doctor!A:A,"Unknown")</f>
        <v>D06</v>
      </c>
      <c r="Z350" t="str">
        <f>_xlfn.XLOOKUP(H350,Dim_Diagnosis!B:B,Dim_Diagnosis!A:A)</f>
        <v>D011</v>
      </c>
      <c r="AA350" t="str">
        <f>_xlfn.XLOOKUP(K350,Dim_Ward!B:B,Dim_Ward!A:A)</f>
        <v>W001</v>
      </c>
      <c r="AB350" t="str">
        <f t="shared" si="56"/>
        <v>Q2</v>
      </c>
      <c r="AC350">
        <f t="shared" si="57"/>
        <v>2024</v>
      </c>
      <c r="AD350" t="str">
        <f t="shared" si="58"/>
        <v>May</v>
      </c>
      <c r="AE350" t="str">
        <f t="shared" si="59"/>
        <v>Fri</v>
      </c>
      <c r="AF350" t="str">
        <f>_xlfn.XLOOKUP(N350,Dim_Payment!B:B,Dim_Payment!A:A)</f>
        <v>PAY01</v>
      </c>
      <c r="AG350" t="str">
        <f>_xlfn.XLOOKUP(J350,Dim_Insurance!B:B,Dim_Insurance!A:A)</f>
        <v>INS02</v>
      </c>
    </row>
    <row r="351" spans="1:33">
      <c r="A351" t="s">
        <v>1022</v>
      </c>
      <c r="B351" t="s">
        <v>342</v>
      </c>
      <c r="C351" t="s">
        <v>133</v>
      </c>
      <c r="D351" s="5">
        <v>25726</v>
      </c>
      <c r="E351" s="5">
        <v>45330</v>
      </c>
      <c r="F351" s="5">
        <v>45332</v>
      </c>
      <c r="G351" t="s">
        <v>77</v>
      </c>
      <c r="H351" t="s">
        <v>24</v>
      </c>
      <c r="I351" t="s">
        <v>96</v>
      </c>
      <c r="J351" t="s">
        <v>34</v>
      </c>
      <c r="K351" t="s">
        <v>55</v>
      </c>
      <c r="L351" s="6">
        <v>32016.61</v>
      </c>
      <c r="M351">
        <v>22852.65</v>
      </c>
      <c r="N351" t="s">
        <v>35</v>
      </c>
      <c r="O351">
        <v>2</v>
      </c>
      <c r="P351">
        <v>88</v>
      </c>
      <c r="Q351">
        <v>4</v>
      </c>
      <c r="R351">
        <v>120</v>
      </c>
      <c r="S351">
        <v>179.5</v>
      </c>
      <c r="T351" t="s">
        <v>65</v>
      </c>
      <c r="U351" s="7">
        <f>DATEDIF(D351,E351,"Y")</f>
        <v>53</v>
      </c>
      <c r="V351" s="6">
        <f t="shared" si="55"/>
        <v>9163.9599999999991</v>
      </c>
      <c r="W351" t="str">
        <f>IF(OR(U351="",U351="Unknown"),"",IF(U351&lt;18,"Child",IF(U351&lt;40,"Adult",IF(U351&lt;60,"Middle Age","Senior"))))</f>
        <v>Middle Age</v>
      </c>
      <c r="X351" t="str">
        <f>_xlfn.XLOOKUP(Table1_1[[#This Row],[Department]],Dim_Department!B:B,Dim_Department!A:A,"Unknown")</f>
        <v>DEP02</v>
      </c>
      <c r="Y351" t="str">
        <f>_xlfn.XLOOKUP(Table1_1[[#This Row],[Doctor]],Dim_Doctor!B:B,Dim_Doctor!A:A,"Unknown")</f>
        <v>D05</v>
      </c>
      <c r="Z351" t="str">
        <f>_xlfn.XLOOKUP(H351,Dim_Diagnosis!B:B,Dim_Diagnosis!A:A)</f>
        <v>D008</v>
      </c>
      <c r="AA351" t="str">
        <f>_xlfn.XLOOKUP(K351,Dim_Ward!B:B,Dim_Ward!A:A)</f>
        <v>W005</v>
      </c>
      <c r="AB351" t="str">
        <f t="shared" si="56"/>
        <v>Q1</v>
      </c>
      <c r="AC351">
        <f t="shared" si="57"/>
        <v>2024</v>
      </c>
      <c r="AD351" t="str">
        <f t="shared" si="58"/>
        <v>Feb</v>
      </c>
      <c r="AE351" t="str">
        <f t="shared" si="59"/>
        <v>Thu</v>
      </c>
      <c r="AF351" t="str">
        <f>_xlfn.XLOOKUP(N351,Dim_Payment!B:B,Dim_Payment!A:A)</f>
        <v>PAY03</v>
      </c>
      <c r="AG351" t="str">
        <f>_xlfn.XLOOKUP(J351,Dim_Insurance!B:B,Dim_Insurance!A:A)</f>
        <v>INS06</v>
      </c>
    </row>
    <row r="352" spans="1:33">
      <c r="A352" t="s">
        <v>1023</v>
      </c>
      <c r="B352" t="s">
        <v>579</v>
      </c>
      <c r="C352" t="s">
        <v>133</v>
      </c>
      <c r="D352" s="5">
        <v>35194</v>
      </c>
      <c r="E352" s="5">
        <v>45576</v>
      </c>
      <c r="F352" s="5">
        <v>45588</v>
      </c>
      <c r="G352" t="s">
        <v>89</v>
      </c>
      <c r="H352" t="s">
        <v>78</v>
      </c>
      <c r="I352" t="s">
        <v>119</v>
      </c>
      <c r="J352" t="s">
        <v>4232</v>
      </c>
      <c r="K352" t="s">
        <v>120</v>
      </c>
      <c r="L352" s="6">
        <v>154049.35999999999</v>
      </c>
      <c r="M352">
        <v>115545.72</v>
      </c>
      <c r="N352" t="s">
        <v>73</v>
      </c>
      <c r="O352">
        <v>12</v>
      </c>
      <c r="P352">
        <v>121</v>
      </c>
      <c r="Q352">
        <v>4</v>
      </c>
      <c r="R352">
        <v>172</v>
      </c>
      <c r="S352">
        <v>253.8</v>
      </c>
      <c r="T352" t="s">
        <v>37</v>
      </c>
      <c r="U352" s="7">
        <f>DATEDIF(D352,E352,"Y")</f>
        <v>28</v>
      </c>
      <c r="V352" s="6">
        <f t="shared" si="55"/>
        <v>38503.639999999985</v>
      </c>
      <c r="W352" t="str">
        <f>IF(OR(U352="",U352="Unknown"),"",IF(U352&lt;18,"Child",IF(U352&lt;40,"Adult",IF(U352&lt;60,"Middle Age","Senior"))))</f>
        <v>Adult</v>
      </c>
      <c r="X352" t="str">
        <f>_xlfn.XLOOKUP(Table1_1[[#This Row],[Department]],Dim_Department!B:B,Dim_Department!A:A,"Unknown")</f>
        <v>DEP06</v>
      </c>
      <c r="Y352" t="str">
        <f>_xlfn.XLOOKUP(Table1_1[[#This Row],[Doctor]],Dim_Doctor!B:B,Dim_Doctor!A:A,"Unknown")</f>
        <v>D02</v>
      </c>
      <c r="Z352" t="str">
        <f>_xlfn.XLOOKUP(H352,Dim_Diagnosis!B:B,Dim_Diagnosis!A:A)</f>
        <v>D013</v>
      </c>
      <c r="AA352" t="str">
        <f>_xlfn.XLOOKUP(K352,Dim_Ward!B:B,Dim_Ward!A:A)</f>
        <v>W001</v>
      </c>
      <c r="AB352" t="str">
        <f t="shared" si="56"/>
        <v>Q4</v>
      </c>
      <c r="AC352">
        <f t="shared" si="57"/>
        <v>2024</v>
      </c>
      <c r="AD352" t="str">
        <f t="shared" si="58"/>
        <v>Oct</v>
      </c>
      <c r="AE352" t="str">
        <f t="shared" si="59"/>
        <v>Fri</v>
      </c>
      <c r="AF352" t="str">
        <f>_xlfn.XLOOKUP(N352,Dim_Payment!B:B,Dim_Payment!A:A)</f>
        <v>PAY02</v>
      </c>
      <c r="AG352" t="str">
        <f>_xlfn.XLOOKUP(J352,Dim_Insurance!B:B,Dim_Insurance!A:A)</f>
        <v>INS08</v>
      </c>
    </row>
    <row r="353" spans="1:33">
      <c r="A353" t="s">
        <v>1025</v>
      </c>
      <c r="B353" t="s">
        <v>1026</v>
      </c>
      <c r="C353" t="s">
        <v>133</v>
      </c>
      <c r="D353" s="5">
        <v>18625</v>
      </c>
      <c r="E353" s="5">
        <v>45034</v>
      </c>
      <c r="F353" s="5">
        <v>45043</v>
      </c>
      <c r="G353" t="s">
        <v>152</v>
      </c>
      <c r="H353" t="s">
        <v>52</v>
      </c>
      <c r="I353" t="s">
        <v>25</v>
      </c>
      <c r="J353" t="s">
        <v>71</v>
      </c>
      <c r="K353" t="s">
        <v>120</v>
      </c>
      <c r="L353" s="6">
        <v>21072.94</v>
      </c>
      <c r="M353">
        <v>19100.02</v>
      </c>
      <c r="N353" t="s">
        <v>35</v>
      </c>
      <c r="O353">
        <v>9</v>
      </c>
      <c r="P353">
        <v>207</v>
      </c>
      <c r="Q353">
        <v>4</v>
      </c>
      <c r="R353">
        <v>124</v>
      </c>
      <c r="S353">
        <v>202.7</v>
      </c>
      <c r="T353" t="s">
        <v>47</v>
      </c>
      <c r="U353" s="7">
        <f>DATEDIF(D353,E353,"Y")</f>
        <v>72</v>
      </c>
      <c r="V353" s="6">
        <f t="shared" si="55"/>
        <v>1972.9199999999983</v>
      </c>
      <c r="W353" t="str">
        <f>IF(OR(U353="",U353="Unknown"),"",IF(U353&lt;18,"Child",IF(U353&lt;40,"Adult",IF(U353&lt;60,"Middle Age","Senior"))))</f>
        <v>Senior</v>
      </c>
      <c r="X353" t="str">
        <f>_xlfn.XLOOKUP(Table1_1[[#This Row],[Department]],Dim_Department!B:B,Dim_Department!A:A,"Unknown")</f>
        <v>DEP01</v>
      </c>
      <c r="Y353" t="str">
        <f>_xlfn.XLOOKUP(Table1_1[[#This Row],[Doctor]],Dim_Doctor!B:B,Dim_Doctor!A:A,"Unknown")</f>
        <v>D01</v>
      </c>
      <c r="Z353" t="str">
        <f>_xlfn.XLOOKUP(H353,Dim_Diagnosis!B:B,Dim_Diagnosis!A:A)</f>
        <v>D004</v>
      </c>
      <c r="AA353" t="str">
        <f>_xlfn.XLOOKUP(K353,Dim_Ward!B:B,Dim_Ward!A:A)</f>
        <v>W001</v>
      </c>
      <c r="AB353" t="str">
        <f t="shared" si="56"/>
        <v>Q2</v>
      </c>
      <c r="AC353">
        <f t="shared" si="57"/>
        <v>2023</v>
      </c>
      <c r="AD353" t="str">
        <f t="shared" si="58"/>
        <v>Apr</v>
      </c>
      <c r="AE353" t="str">
        <f t="shared" si="59"/>
        <v>Tue</v>
      </c>
      <c r="AF353" t="str">
        <f>_xlfn.XLOOKUP(N353,Dim_Payment!B:B,Dim_Payment!A:A)</f>
        <v>PAY03</v>
      </c>
      <c r="AG353" t="str">
        <f>_xlfn.XLOOKUP(J353,Dim_Insurance!B:B,Dim_Insurance!A:A)</f>
        <v>INS04</v>
      </c>
    </row>
    <row r="354" spans="1:33">
      <c r="A354" t="s">
        <v>1030</v>
      </c>
      <c r="B354" t="s">
        <v>1031</v>
      </c>
      <c r="C354" t="s">
        <v>40</v>
      </c>
      <c r="D354" s="5" t="s">
        <v>4232</v>
      </c>
      <c r="E354" s="5">
        <v>45915</v>
      </c>
      <c r="F354" s="5" t="s">
        <v>4232</v>
      </c>
      <c r="G354" t="s">
        <v>94</v>
      </c>
      <c r="H354" t="s">
        <v>44</v>
      </c>
      <c r="I354" t="s">
        <v>33</v>
      </c>
      <c r="J354" t="s">
        <v>46</v>
      </c>
      <c r="K354" t="s">
        <v>27</v>
      </c>
      <c r="L354" s="6">
        <v>140732.51999999999</v>
      </c>
      <c r="M354">
        <v>126355.88</v>
      </c>
      <c r="N354" t="s">
        <v>35</v>
      </c>
      <c r="O354">
        <v>8</v>
      </c>
      <c r="P354">
        <v>193</v>
      </c>
      <c r="Q354">
        <v>4</v>
      </c>
      <c r="R354">
        <v>178</v>
      </c>
      <c r="S354">
        <v>84.8</v>
      </c>
      <c r="T354" t="s">
        <v>37</v>
      </c>
      <c r="U354" s="7" t="s">
        <v>4232</v>
      </c>
      <c r="V354" s="6">
        <f t="shared" si="55"/>
        <v>14376.639999999985</v>
      </c>
      <c r="W354" t="s">
        <v>4232</v>
      </c>
      <c r="X354" t="str">
        <f>_xlfn.XLOOKUP(Table1_1[[#This Row],[Department]],Dim_Department!B:B,Dim_Department!A:A,"Unknown")</f>
        <v>DEP05</v>
      </c>
      <c r="Y354" t="str">
        <f>_xlfn.XLOOKUP(Table1_1[[#This Row],[Doctor]],Dim_Doctor!B:B,Dim_Doctor!A:A,"Unknown")</f>
        <v>D04</v>
      </c>
      <c r="Z354" t="str">
        <f>_xlfn.XLOOKUP(H354,Dim_Diagnosis!B:B,Dim_Diagnosis!A:A)</f>
        <v>D012</v>
      </c>
      <c r="AA354" t="str">
        <f>_xlfn.XLOOKUP(K354,Dim_Ward!B:B,Dim_Ward!A:A)</f>
        <v>W003</v>
      </c>
      <c r="AB354" t="str">
        <f t="shared" si="56"/>
        <v>Q3</v>
      </c>
      <c r="AC354">
        <f t="shared" si="57"/>
        <v>2025</v>
      </c>
      <c r="AD354" t="str">
        <f t="shared" si="58"/>
        <v>Sep</v>
      </c>
      <c r="AE354" t="str">
        <f t="shared" si="59"/>
        <v>Mon</v>
      </c>
      <c r="AF354" t="str">
        <f>_xlfn.XLOOKUP(N354,Dim_Payment!B:B,Dim_Payment!A:A)</f>
        <v>PAY03</v>
      </c>
      <c r="AG354" t="str">
        <f>_xlfn.XLOOKUP(J354,Dim_Insurance!B:B,Dim_Insurance!A:A)</f>
        <v>INS02</v>
      </c>
    </row>
    <row r="355" spans="1:33">
      <c r="A355" t="s">
        <v>1034</v>
      </c>
      <c r="B355" t="s">
        <v>436</v>
      </c>
      <c r="C355" t="s">
        <v>40</v>
      </c>
      <c r="D355" s="5">
        <v>33325</v>
      </c>
      <c r="E355" s="5">
        <v>45960</v>
      </c>
      <c r="F355" s="5">
        <v>45964</v>
      </c>
      <c r="G355" t="s">
        <v>94</v>
      </c>
      <c r="H355" t="s">
        <v>63</v>
      </c>
      <c r="I355" t="s">
        <v>79</v>
      </c>
      <c r="J355" t="s">
        <v>34</v>
      </c>
      <c r="K355" t="s">
        <v>120</v>
      </c>
      <c r="L355" s="6">
        <v>217295.05</v>
      </c>
      <c r="M355">
        <v>148807.04000000001</v>
      </c>
      <c r="N355" t="s">
        <v>56</v>
      </c>
      <c r="O355">
        <v>4</v>
      </c>
      <c r="P355">
        <v>121</v>
      </c>
      <c r="Q355">
        <v>4</v>
      </c>
      <c r="R355">
        <v>98</v>
      </c>
      <c r="S355">
        <v>122.8</v>
      </c>
      <c r="T355" t="s">
        <v>47</v>
      </c>
      <c r="U355" s="7">
        <f>DATEDIF(D355,E355,"Y")</f>
        <v>34</v>
      </c>
      <c r="V355" s="6">
        <f t="shared" si="55"/>
        <v>68488.00999999998</v>
      </c>
      <c r="W355" t="str">
        <f>IF(OR(U355="",U355="Unknown"),"",IF(U355&lt;18,"Child",IF(U355&lt;40,"Adult",IF(U355&lt;60,"Middle Age","Senior"))))</f>
        <v>Adult</v>
      </c>
      <c r="X355" t="str">
        <f>_xlfn.XLOOKUP(Table1_1[[#This Row],[Department]],Dim_Department!B:B,Dim_Department!A:A,"Unknown")</f>
        <v>DEP05</v>
      </c>
      <c r="Y355" t="str">
        <f>_xlfn.XLOOKUP(Table1_1[[#This Row],[Doctor]],Dim_Doctor!B:B,Dim_Doctor!A:A,"Unknown")</f>
        <v>D07</v>
      </c>
      <c r="Z355" t="str">
        <f>_xlfn.XLOOKUP(H355,Dim_Diagnosis!B:B,Dim_Diagnosis!A:A)</f>
        <v>D011</v>
      </c>
      <c r="AA355" t="str">
        <f>_xlfn.XLOOKUP(K355,Dim_Ward!B:B,Dim_Ward!A:A)</f>
        <v>W001</v>
      </c>
      <c r="AB355" t="str">
        <f t="shared" si="56"/>
        <v>Q4</v>
      </c>
      <c r="AC355">
        <f t="shared" si="57"/>
        <v>2025</v>
      </c>
      <c r="AD355" t="str">
        <f t="shared" si="58"/>
        <v>Oct</v>
      </c>
      <c r="AE355" t="str">
        <f t="shared" si="59"/>
        <v>Thu</v>
      </c>
      <c r="AF355" t="str">
        <f>_xlfn.XLOOKUP(N355,Dim_Payment!B:B,Dim_Payment!A:A)</f>
        <v>PAY04</v>
      </c>
      <c r="AG355" t="str">
        <f>_xlfn.XLOOKUP(J355,Dim_Insurance!B:B,Dim_Insurance!A:A)</f>
        <v>INS06</v>
      </c>
    </row>
    <row r="356" spans="1:33">
      <c r="A356" t="s">
        <v>1035</v>
      </c>
      <c r="B356" t="s">
        <v>423</v>
      </c>
      <c r="C356" t="s">
        <v>40</v>
      </c>
      <c r="D356" s="5">
        <v>20254</v>
      </c>
      <c r="E356" s="5">
        <v>45361</v>
      </c>
      <c r="F356" s="5">
        <v>45366</v>
      </c>
      <c r="G356" t="s">
        <v>43</v>
      </c>
      <c r="H356" t="s">
        <v>95</v>
      </c>
      <c r="I356" t="s">
        <v>119</v>
      </c>
      <c r="J356" t="s">
        <v>179</v>
      </c>
      <c r="K356" t="s">
        <v>27</v>
      </c>
      <c r="L356" s="6">
        <v>111731.8</v>
      </c>
      <c r="M356">
        <v>81490.899999999994</v>
      </c>
      <c r="N356" t="s">
        <v>56</v>
      </c>
      <c r="O356">
        <v>5</v>
      </c>
      <c r="P356">
        <v>171</v>
      </c>
      <c r="Q356">
        <v>4</v>
      </c>
      <c r="R356">
        <v>183</v>
      </c>
      <c r="S356">
        <v>246.3</v>
      </c>
      <c r="T356" t="s">
        <v>47</v>
      </c>
      <c r="U356" s="7">
        <f>DATEDIF(D356,E356,"Y")</f>
        <v>68</v>
      </c>
      <c r="V356" s="6">
        <f t="shared" si="55"/>
        <v>30240.900000000009</v>
      </c>
      <c r="W356" t="str">
        <f>IF(OR(U356="",U356="Unknown"),"",IF(U356&lt;18,"Child",IF(U356&lt;40,"Adult",IF(U356&lt;60,"Middle Age","Senior"))))</f>
        <v>Senior</v>
      </c>
      <c r="X356" t="str">
        <f>_xlfn.XLOOKUP(Table1_1[[#This Row],[Department]],Dim_Department!B:B,Dim_Department!A:A,"Unknown")</f>
        <v>DEP08</v>
      </c>
      <c r="Y356" t="str">
        <f>_xlfn.XLOOKUP(Table1_1[[#This Row],[Doctor]],Dim_Doctor!B:B,Dim_Doctor!A:A,"Unknown")</f>
        <v>D02</v>
      </c>
      <c r="Z356" t="str">
        <f>_xlfn.XLOOKUP(H356,Dim_Diagnosis!B:B,Dim_Diagnosis!A:A)</f>
        <v>D006</v>
      </c>
      <c r="AA356" t="str">
        <f>_xlfn.XLOOKUP(K356,Dim_Ward!B:B,Dim_Ward!A:A)</f>
        <v>W003</v>
      </c>
      <c r="AB356" t="str">
        <f t="shared" si="56"/>
        <v>Q1</v>
      </c>
      <c r="AC356">
        <f t="shared" si="57"/>
        <v>2024</v>
      </c>
      <c r="AD356" t="str">
        <f t="shared" si="58"/>
        <v>Mar</v>
      </c>
      <c r="AE356" t="str">
        <f t="shared" si="59"/>
        <v>Sun</v>
      </c>
      <c r="AF356" t="str">
        <f>_xlfn.XLOOKUP(N356,Dim_Payment!B:B,Dim_Payment!A:A)</f>
        <v>PAY04</v>
      </c>
      <c r="AG356" t="str">
        <f>_xlfn.XLOOKUP(J356,Dim_Insurance!B:B,Dim_Insurance!A:A)</f>
        <v>INS03</v>
      </c>
    </row>
    <row r="357" spans="1:33">
      <c r="A357" t="s">
        <v>1037</v>
      </c>
      <c r="B357" t="s">
        <v>917</v>
      </c>
      <c r="C357" t="s">
        <v>133</v>
      </c>
      <c r="D357" s="5">
        <v>31540</v>
      </c>
      <c r="E357" s="5">
        <v>45061</v>
      </c>
      <c r="F357" s="5">
        <v>45079</v>
      </c>
      <c r="G357" t="s">
        <v>94</v>
      </c>
      <c r="H357" t="s">
        <v>118</v>
      </c>
      <c r="I357" t="s">
        <v>79</v>
      </c>
      <c r="J357" t="s">
        <v>4232</v>
      </c>
      <c r="K357" t="s">
        <v>161</v>
      </c>
      <c r="L357" s="6">
        <v>99739.14</v>
      </c>
      <c r="M357">
        <v>91777.69</v>
      </c>
      <c r="N357" t="s">
        <v>73</v>
      </c>
      <c r="O357">
        <v>18</v>
      </c>
      <c r="P357">
        <v>230</v>
      </c>
      <c r="Q357">
        <v>5</v>
      </c>
      <c r="R357">
        <v>153</v>
      </c>
      <c r="S357">
        <v>109.1</v>
      </c>
      <c r="T357" t="s">
        <v>47</v>
      </c>
      <c r="U357" s="7">
        <f>DATEDIF(D357,E357,"Y")</f>
        <v>37</v>
      </c>
      <c r="V357" s="6">
        <f t="shared" si="55"/>
        <v>7961.4499999999971</v>
      </c>
      <c r="W357" t="str">
        <f>IF(OR(U357="",U357="Unknown"),"",IF(U357&lt;18,"Child",IF(U357&lt;40,"Adult",IF(U357&lt;60,"Middle Age","Senior"))))</f>
        <v>Adult</v>
      </c>
      <c r="X357" t="str">
        <f>_xlfn.XLOOKUP(Table1_1[[#This Row],[Department]],Dim_Department!B:B,Dim_Department!A:A,"Unknown")</f>
        <v>DEP05</v>
      </c>
      <c r="Y357" t="str">
        <f>_xlfn.XLOOKUP(Table1_1[[#This Row],[Doctor]],Dim_Doctor!B:B,Dim_Doctor!A:A,"Unknown")</f>
        <v>D07</v>
      </c>
      <c r="Z357" t="str">
        <f>_xlfn.XLOOKUP(H357,Dim_Diagnosis!B:B,Dim_Diagnosis!A:A)</f>
        <v>D001</v>
      </c>
      <c r="AA357" t="str">
        <f>_xlfn.XLOOKUP(K357,Dim_Ward!B:B,Dim_Ward!A:A)</f>
        <v>W004</v>
      </c>
      <c r="AB357" t="str">
        <f t="shared" si="56"/>
        <v>Q2</v>
      </c>
      <c r="AC357">
        <f t="shared" si="57"/>
        <v>2023</v>
      </c>
      <c r="AD357" t="str">
        <f t="shared" si="58"/>
        <v>May</v>
      </c>
      <c r="AE357" t="str">
        <f t="shared" si="59"/>
        <v>Mon</v>
      </c>
      <c r="AF357" t="str">
        <f>_xlfn.XLOOKUP(N357,Dim_Payment!B:B,Dim_Payment!A:A)</f>
        <v>PAY02</v>
      </c>
      <c r="AG357" t="str">
        <f>_xlfn.XLOOKUP(J357,Dim_Insurance!B:B,Dim_Insurance!A:A)</f>
        <v>INS08</v>
      </c>
    </row>
    <row r="358" spans="1:33">
      <c r="A358" t="s">
        <v>1038</v>
      </c>
      <c r="B358" t="s">
        <v>898</v>
      </c>
      <c r="C358" t="s">
        <v>40</v>
      </c>
      <c r="D358" s="5">
        <v>21986</v>
      </c>
      <c r="E358" s="5">
        <v>45859</v>
      </c>
      <c r="F358" s="5">
        <v>45864</v>
      </c>
      <c r="G358" t="s">
        <v>152</v>
      </c>
      <c r="H358" t="s">
        <v>124</v>
      </c>
      <c r="I358" t="s">
        <v>79</v>
      </c>
      <c r="J358" t="s">
        <v>46</v>
      </c>
      <c r="K358" t="s">
        <v>55</v>
      </c>
      <c r="L358" s="6">
        <v>7654.64</v>
      </c>
      <c r="M358">
        <v>7381.96</v>
      </c>
      <c r="N358" t="s">
        <v>35</v>
      </c>
      <c r="O358">
        <v>5</v>
      </c>
      <c r="P358">
        <v>48</v>
      </c>
      <c r="Q358">
        <v>1</v>
      </c>
      <c r="R358">
        <v>166</v>
      </c>
      <c r="S358">
        <v>136.9</v>
      </c>
      <c r="T358" t="s">
        <v>37</v>
      </c>
      <c r="U358" s="7">
        <f>DATEDIF(D358,E358,"Y")</f>
        <v>65</v>
      </c>
      <c r="V358" s="6">
        <f t="shared" si="55"/>
        <v>272.68000000000029</v>
      </c>
      <c r="W358" t="str">
        <f>IF(OR(U358="",U358="Unknown"),"",IF(U358&lt;18,"Child",IF(U358&lt;40,"Adult",IF(U358&lt;60,"Middle Age","Senior"))))</f>
        <v>Senior</v>
      </c>
      <c r="X358" t="str">
        <f>_xlfn.XLOOKUP(Table1_1[[#This Row],[Department]],Dim_Department!B:B,Dim_Department!A:A,"Unknown")</f>
        <v>DEP01</v>
      </c>
      <c r="Y358" t="str">
        <f>_xlfn.XLOOKUP(Table1_1[[#This Row],[Doctor]],Dim_Doctor!B:B,Dim_Doctor!A:A,"Unknown")</f>
        <v>D07</v>
      </c>
      <c r="Z358" t="str">
        <f>_xlfn.XLOOKUP(H358,Dim_Diagnosis!B:B,Dim_Diagnosis!A:A)</f>
        <v>D007</v>
      </c>
      <c r="AA358" t="str">
        <f>_xlfn.XLOOKUP(K358,Dim_Ward!B:B,Dim_Ward!A:A)</f>
        <v>W005</v>
      </c>
      <c r="AB358" t="str">
        <f t="shared" si="56"/>
        <v>Q3</v>
      </c>
      <c r="AC358">
        <f t="shared" si="57"/>
        <v>2025</v>
      </c>
      <c r="AD358" t="str">
        <f t="shared" si="58"/>
        <v>Jul</v>
      </c>
      <c r="AE358" t="str">
        <f t="shared" si="59"/>
        <v>Mon</v>
      </c>
      <c r="AF358" t="str">
        <f>_xlfn.XLOOKUP(N358,Dim_Payment!B:B,Dim_Payment!A:A)</f>
        <v>PAY03</v>
      </c>
      <c r="AG358" t="str">
        <f>_xlfn.XLOOKUP(J358,Dim_Insurance!B:B,Dim_Insurance!A:A)</f>
        <v>INS02</v>
      </c>
    </row>
    <row r="359" spans="1:33">
      <c r="A359" t="s">
        <v>1040</v>
      </c>
      <c r="B359" t="s">
        <v>29</v>
      </c>
      <c r="C359" t="s">
        <v>133</v>
      </c>
      <c r="D359" s="5">
        <v>37236</v>
      </c>
      <c r="E359" s="5" t="s">
        <v>4232</v>
      </c>
      <c r="F359" s="5">
        <v>45869</v>
      </c>
      <c r="G359" t="s">
        <v>89</v>
      </c>
      <c r="H359" t="s">
        <v>44</v>
      </c>
      <c r="I359" t="s">
        <v>33</v>
      </c>
      <c r="J359" t="s">
        <v>71</v>
      </c>
      <c r="K359" t="s">
        <v>120</v>
      </c>
      <c r="L359" s="6">
        <v>92661.61</v>
      </c>
      <c r="M359">
        <v>87873.31</v>
      </c>
      <c r="N359" t="s">
        <v>35</v>
      </c>
      <c r="O359">
        <v>16</v>
      </c>
      <c r="P359">
        <v>82</v>
      </c>
      <c r="Q359">
        <v>5</v>
      </c>
      <c r="R359">
        <v>156</v>
      </c>
      <c r="S359">
        <v>217.2</v>
      </c>
      <c r="T359" t="s">
        <v>37</v>
      </c>
      <c r="U359" s="7" t="s">
        <v>4232</v>
      </c>
      <c r="V359" s="6">
        <f t="shared" si="55"/>
        <v>4788.3000000000029</v>
      </c>
      <c r="W359" t="s">
        <v>4232</v>
      </c>
      <c r="X359" t="str">
        <f>_xlfn.XLOOKUP(Table1_1[[#This Row],[Department]],Dim_Department!B:B,Dim_Department!A:A,"Unknown")</f>
        <v>DEP06</v>
      </c>
      <c r="Y359" t="str">
        <f>_xlfn.XLOOKUP(Table1_1[[#This Row],[Doctor]],Dim_Doctor!B:B,Dim_Doctor!A:A,"Unknown")</f>
        <v>D04</v>
      </c>
      <c r="Z359" t="str">
        <f>_xlfn.XLOOKUP(H359,Dim_Diagnosis!B:B,Dim_Diagnosis!A:A)</f>
        <v>D012</v>
      </c>
      <c r="AA359" t="str">
        <f>_xlfn.XLOOKUP(K359,Dim_Ward!B:B,Dim_Ward!A:A)</f>
        <v>W001</v>
      </c>
      <c r="AB359" t="str">
        <f t="shared" si="56"/>
        <v>Unknown</v>
      </c>
      <c r="AC359" t="str">
        <f t="shared" si="57"/>
        <v>Unknown</v>
      </c>
      <c r="AD359" t="str">
        <f t="shared" si="58"/>
        <v>Unknown</v>
      </c>
      <c r="AE359" t="str">
        <f t="shared" si="59"/>
        <v>Unknown</v>
      </c>
      <c r="AF359" t="str">
        <f>_xlfn.XLOOKUP(N359,Dim_Payment!B:B,Dim_Payment!A:A)</f>
        <v>PAY03</v>
      </c>
      <c r="AG359" t="str">
        <f>_xlfn.XLOOKUP(J359,Dim_Insurance!B:B,Dim_Insurance!A:A)</f>
        <v>INS04</v>
      </c>
    </row>
    <row r="360" spans="1:33">
      <c r="A360" t="s">
        <v>1043</v>
      </c>
      <c r="B360" t="s">
        <v>1044</v>
      </c>
      <c r="C360" t="s">
        <v>133</v>
      </c>
      <c r="D360" s="5">
        <v>26778</v>
      </c>
      <c r="E360" s="5">
        <v>45109</v>
      </c>
      <c r="F360" s="5">
        <v>45116</v>
      </c>
      <c r="G360" t="s">
        <v>43</v>
      </c>
      <c r="H360" t="s">
        <v>113</v>
      </c>
      <c r="I360" t="s">
        <v>33</v>
      </c>
      <c r="J360" t="s">
        <v>71</v>
      </c>
      <c r="K360" t="s">
        <v>120</v>
      </c>
      <c r="L360" s="6">
        <v>219593.15</v>
      </c>
      <c r="M360">
        <v>161171.20000000001</v>
      </c>
      <c r="N360" t="s">
        <v>73</v>
      </c>
      <c r="O360">
        <v>7</v>
      </c>
      <c r="P360">
        <v>238</v>
      </c>
      <c r="Q360">
        <v>4</v>
      </c>
      <c r="R360">
        <v>157</v>
      </c>
      <c r="S360">
        <v>103.2</v>
      </c>
      <c r="T360" t="s">
        <v>4232</v>
      </c>
      <c r="U360" s="7">
        <f>DATEDIF(D360,E360,"Y")</f>
        <v>50</v>
      </c>
      <c r="V360" s="6">
        <f t="shared" si="55"/>
        <v>58421.949999999983</v>
      </c>
      <c r="W360" t="str">
        <f>IF(OR(U360="",U360="Unknown"),"",IF(U360&lt;18,"Child",IF(U360&lt;40,"Adult",IF(U360&lt;60,"Middle Age","Senior"))))</f>
        <v>Middle Age</v>
      </c>
      <c r="X360" t="str">
        <f>_xlfn.XLOOKUP(Table1_1[[#This Row],[Department]],Dim_Department!B:B,Dim_Department!A:A,"Unknown")</f>
        <v>DEP08</v>
      </c>
      <c r="Y360" t="str">
        <f>_xlfn.XLOOKUP(Table1_1[[#This Row],[Doctor]],Dim_Doctor!B:B,Dim_Doctor!A:A,"Unknown")</f>
        <v>D04</v>
      </c>
      <c r="Z360" t="str">
        <f>_xlfn.XLOOKUP(H360,Dim_Diagnosis!B:B,Dim_Diagnosis!A:A)</f>
        <v>D009</v>
      </c>
      <c r="AA360" t="str">
        <f>_xlfn.XLOOKUP(K360,Dim_Ward!B:B,Dim_Ward!A:A)</f>
        <v>W001</v>
      </c>
      <c r="AB360" t="str">
        <f t="shared" si="56"/>
        <v>Q3</v>
      </c>
      <c r="AC360">
        <f t="shared" si="57"/>
        <v>2023</v>
      </c>
      <c r="AD360" t="str">
        <f t="shared" si="58"/>
        <v>Jul</v>
      </c>
      <c r="AE360" t="str">
        <f t="shared" si="59"/>
        <v>Sun</v>
      </c>
      <c r="AF360" t="str">
        <f>_xlfn.XLOOKUP(N360,Dim_Payment!B:B,Dim_Payment!A:A)</f>
        <v>PAY02</v>
      </c>
      <c r="AG360" t="str">
        <f>_xlfn.XLOOKUP(J360,Dim_Insurance!B:B,Dim_Insurance!A:A)</f>
        <v>INS04</v>
      </c>
    </row>
    <row r="361" spans="1:33">
      <c r="A361" t="s">
        <v>1047</v>
      </c>
      <c r="B361" t="s">
        <v>234</v>
      </c>
      <c r="C361" t="s">
        <v>40</v>
      </c>
      <c r="D361" s="5">
        <v>24869</v>
      </c>
      <c r="E361" s="5">
        <v>45948</v>
      </c>
      <c r="F361" s="5">
        <v>45953</v>
      </c>
      <c r="G361" t="s">
        <v>62</v>
      </c>
      <c r="H361" t="s">
        <v>24</v>
      </c>
      <c r="I361" t="s">
        <v>96</v>
      </c>
      <c r="J361" t="s">
        <v>4232</v>
      </c>
      <c r="K361" t="s">
        <v>161</v>
      </c>
      <c r="L361" s="6">
        <v>140639.85999999999</v>
      </c>
      <c r="M361">
        <v>111259.3</v>
      </c>
      <c r="N361" t="s">
        <v>91</v>
      </c>
      <c r="O361">
        <v>5</v>
      </c>
      <c r="P361">
        <v>78</v>
      </c>
      <c r="Q361">
        <v>2</v>
      </c>
      <c r="R361">
        <v>127</v>
      </c>
      <c r="S361">
        <v>73</v>
      </c>
      <c r="T361" t="s">
        <v>37</v>
      </c>
      <c r="U361" s="7">
        <f>DATEDIF(D361,E361,"Y")</f>
        <v>57</v>
      </c>
      <c r="V361" s="6">
        <f t="shared" si="55"/>
        <v>29380.559999999983</v>
      </c>
      <c r="W361" t="str">
        <f>IF(OR(U361="",U361="Unknown"),"",IF(U361&lt;18,"Child",IF(U361&lt;40,"Adult",IF(U361&lt;60,"Middle Age","Senior"))))</f>
        <v>Middle Age</v>
      </c>
      <c r="X361" t="str">
        <f>_xlfn.XLOOKUP(Table1_1[[#This Row],[Department]],Dim_Department!B:B,Dim_Department!A:A,"Unknown")</f>
        <v>DEP09</v>
      </c>
      <c r="Y361" t="str">
        <f>_xlfn.XLOOKUP(Table1_1[[#This Row],[Doctor]],Dim_Doctor!B:B,Dim_Doctor!A:A,"Unknown")</f>
        <v>D05</v>
      </c>
      <c r="Z361" t="str">
        <f>_xlfn.XLOOKUP(H361,Dim_Diagnosis!B:B,Dim_Diagnosis!A:A)</f>
        <v>D008</v>
      </c>
      <c r="AA361" t="str">
        <f>_xlfn.XLOOKUP(K361,Dim_Ward!B:B,Dim_Ward!A:A)</f>
        <v>W004</v>
      </c>
      <c r="AB361" t="str">
        <f t="shared" si="56"/>
        <v>Q4</v>
      </c>
      <c r="AC361">
        <f t="shared" si="57"/>
        <v>2025</v>
      </c>
      <c r="AD361" t="str">
        <f t="shared" si="58"/>
        <v>Oct</v>
      </c>
      <c r="AE361" t="str">
        <f t="shared" si="59"/>
        <v>Sat</v>
      </c>
      <c r="AF361" t="str">
        <f>_xlfn.XLOOKUP(N361,Dim_Payment!B:B,Dim_Payment!A:A)</f>
        <v>PAY01</v>
      </c>
      <c r="AG361" t="str">
        <f>_xlfn.XLOOKUP(J361,Dim_Insurance!B:B,Dim_Insurance!A:A)</f>
        <v>INS08</v>
      </c>
    </row>
    <row r="362" spans="1:33">
      <c r="A362" t="s">
        <v>1049</v>
      </c>
      <c r="B362" t="s">
        <v>1050</v>
      </c>
      <c r="C362" t="s">
        <v>40</v>
      </c>
      <c r="D362" s="5" t="s">
        <v>4232</v>
      </c>
      <c r="E362" s="5">
        <v>45481</v>
      </c>
      <c r="F362" s="5">
        <v>45486</v>
      </c>
      <c r="G362" t="s">
        <v>94</v>
      </c>
      <c r="H362" t="s">
        <v>134</v>
      </c>
      <c r="I362" t="s">
        <v>33</v>
      </c>
      <c r="J362" t="s">
        <v>71</v>
      </c>
      <c r="K362" t="s">
        <v>161</v>
      </c>
      <c r="L362" s="6">
        <v>56667.3</v>
      </c>
      <c r="M362">
        <v>52750.82</v>
      </c>
      <c r="N362" t="s">
        <v>56</v>
      </c>
      <c r="O362">
        <v>5</v>
      </c>
      <c r="P362">
        <v>68</v>
      </c>
      <c r="Q362">
        <v>4</v>
      </c>
      <c r="R362">
        <v>144</v>
      </c>
      <c r="S362">
        <v>145.80000000000001</v>
      </c>
      <c r="T362" t="s">
        <v>37</v>
      </c>
      <c r="U362" s="7" t="s">
        <v>4232</v>
      </c>
      <c r="V362" s="6">
        <f t="shared" si="55"/>
        <v>3916.4800000000032</v>
      </c>
      <c r="W362" t="s">
        <v>4232</v>
      </c>
      <c r="X362" t="str">
        <f>_xlfn.XLOOKUP(Table1_1[[#This Row],[Department]],Dim_Department!B:B,Dim_Department!A:A,"Unknown")</f>
        <v>DEP05</v>
      </c>
      <c r="Y362" t="str">
        <f>_xlfn.XLOOKUP(Table1_1[[#This Row],[Doctor]],Dim_Doctor!B:B,Dim_Doctor!A:A,"Unknown")</f>
        <v>D04</v>
      </c>
      <c r="Z362" t="str">
        <f>_xlfn.XLOOKUP(H362,Dim_Diagnosis!B:B,Dim_Diagnosis!A:A)</f>
        <v>D002</v>
      </c>
      <c r="AA362" t="str">
        <f>_xlfn.XLOOKUP(K362,Dim_Ward!B:B,Dim_Ward!A:A)</f>
        <v>W004</v>
      </c>
      <c r="AB362" t="str">
        <f t="shared" si="56"/>
        <v>Q3</v>
      </c>
      <c r="AC362">
        <f t="shared" si="57"/>
        <v>2024</v>
      </c>
      <c r="AD362" t="str">
        <f t="shared" si="58"/>
        <v>Jul</v>
      </c>
      <c r="AE362" t="str">
        <f t="shared" si="59"/>
        <v>Mon</v>
      </c>
      <c r="AF362" t="str">
        <f>_xlfn.XLOOKUP(N362,Dim_Payment!B:B,Dim_Payment!A:A)</f>
        <v>PAY04</v>
      </c>
      <c r="AG362" t="str">
        <f>_xlfn.XLOOKUP(J362,Dim_Insurance!B:B,Dim_Insurance!A:A)</f>
        <v>INS04</v>
      </c>
    </row>
    <row r="363" spans="1:33">
      <c r="A363" t="s">
        <v>1053</v>
      </c>
      <c r="B363" t="s">
        <v>1054</v>
      </c>
      <c r="C363" t="s">
        <v>133</v>
      </c>
      <c r="D363" s="5">
        <v>20228</v>
      </c>
      <c r="E363" s="5">
        <v>45871</v>
      </c>
      <c r="F363" s="5">
        <v>45889</v>
      </c>
      <c r="G363" t="s">
        <v>94</v>
      </c>
      <c r="H363" t="s">
        <v>134</v>
      </c>
      <c r="I363" t="s">
        <v>79</v>
      </c>
      <c r="J363" t="s">
        <v>4232</v>
      </c>
      <c r="K363" t="s">
        <v>55</v>
      </c>
      <c r="L363" s="6">
        <v>36805.94</v>
      </c>
      <c r="M363">
        <v>31757.200000000001</v>
      </c>
      <c r="N363" t="s">
        <v>192</v>
      </c>
      <c r="O363">
        <v>18</v>
      </c>
      <c r="P363">
        <v>133</v>
      </c>
      <c r="Q363">
        <v>5</v>
      </c>
      <c r="R363">
        <v>149</v>
      </c>
      <c r="S363">
        <v>137.30000000000001</v>
      </c>
      <c r="T363" t="s">
        <v>37</v>
      </c>
      <c r="U363" s="7">
        <f>DATEDIF(D363,E363,"Y")</f>
        <v>70</v>
      </c>
      <c r="V363" s="6">
        <f t="shared" si="55"/>
        <v>5048.7400000000016</v>
      </c>
      <c r="W363" t="str">
        <f>IF(OR(U363="",U363="Unknown"),"",IF(U363&lt;18,"Child",IF(U363&lt;40,"Adult",IF(U363&lt;60,"Middle Age","Senior"))))</f>
        <v>Senior</v>
      </c>
      <c r="X363" t="str">
        <f>_xlfn.XLOOKUP(Table1_1[[#This Row],[Department]],Dim_Department!B:B,Dim_Department!A:A,"Unknown")</f>
        <v>DEP05</v>
      </c>
      <c r="Y363" t="str">
        <f>_xlfn.XLOOKUP(Table1_1[[#This Row],[Doctor]],Dim_Doctor!B:B,Dim_Doctor!A:A,"Unknown")</f>
        <v>D07</v>
      </c>
      <c r="Z363" t="str">
        <f>_xlfn.XLOOKUP(H363,Dim_Diagnosis!B:B,Dim_Diagnosis!A:A)</f>
        <v>D002</v>
      </c>
      <c r="AA363" t="str">
        <f>_xlfn.XLOOKUP(K363,Dim_Ward!B:B,Dim_Ward!A:A)</f>
        <v>W005</v>
      </c>
      <c r="AB363" t="str">
        <f t="shared" si="56"/>
        <v>Q3</v>
      </c>
      <c r="AC363">
        <f t="shared" si="57"/>
        <v>2025</v>
      </c>
      <c r="AD363" t="str">
        <f t="shared" si="58"/>
        <v>Aug</v>
      </c>
      <c r="AE363" t="str">
        <f t="shared" si="59"/>
        <v>Sat</v>
      </c>
      <c r="AF363" t="str">
        <f>_xlfn.XLOOKUP(N363,Dim_Payment!B:B,Dim_Payment!A:A)</f>
        <v>PAY06</v>
      </c>
      <c r="AG363" t="str">
        <f>_xlfn.XLOOKUP(J363,Dim_Insurance!B:B,Dim_Insurance!A:A)</f>
        <v>INS08</v>
      </c>
    </row>
    <row r="364" spans="1:33">
      <c r="A364" t="s">
        <v>1055</v>
      </c>
      <c r="B364" t="s">
        <v>576</v>
      </c>
      <c r="C364" t="s">
        <v>133</v>
      </c>
      <c r="D364" s="5">
        <v>30965</v>
      </c>
      <c r="E364" s="5">
        <v>45036</v>
      </c>
      <c r="F364" s="5">
        <v>45049</v>
      </c>
      <c r="G364" t="s">
        <v>152</v>
      </c>
      <c r="H364" t="s">
        <v>24</v>
      </c>
      <c r="I364" t="s">
        <v>33</v>
      </c>
      <c r="J364" t="s">
        <v>4232</v>
      </c>
      <c r="K364" t="s">
        <v>120</v>
      </c>
      <c r="L364" s="6">
        <v>116404.64</v>
      </c>
      <c r="M364">
        <v>84439.66</v>
      </c>
      <c r="N364" t="s">
        <v>4232</v>
      </c>
      <c r="O364">
        <v>13</v>
      </c>
      <c r="P364">
        <v>74</v>
      </c>
      <c r="Q364">
        <v>2</v>
      </c>
      <c r="R364">
        <v>132</v>
      </c>
      <c r="S364">
        <v>182.9</v>
      </c>
      <c r="T364" t="s">
        <v>65</v>
      </c>
      <c r="U364" s="7">
        <f>DATEDIF(D364,E364,"Y")</f>
        <v>38</v>
      </c>
      <c r="V364" s="6">
        <f t="shared" si="55"/>
        <v>31964.979999999996</v>
      </c>
      <c r="W364" t="str">
        <f>IF(OR(U364="",U364="Unknown"),"",IF(U364&lt;18,"Child",IF(U364&lt;40,"Adult",IF(U364&lt;60,"Middle Age","Senior"))))</f>
        <v>Adult</v>
      </c>
      <c r="X364" t="str">
        <f>_xlfn.XLOOKUP(Table1_1[[#This Row],[Department]],Dim_Department!B:B,Dim_Department!A:A,"Unknown")</f>
        <v>DEP01</v>
      </c>
      <c r="Y364" t="str">
        <f>_xlfn.XLOOKUP(Table1_1[[#This Row],[Doctor]],Dim_Doctor!B:B,Dim_Doctor!A:A,"Unknown")</f>
        <v>D04</v>
      </c>
      <c r="Z364" t="str">
        <f>_xlfn.XLOOKUP(H364,Dim_Diagnosis!B:B,Dim_Diagnosis!A:A)</f>
        <v>D008</v>
      </c>
      <c r="AA364" t="str">
        <f>_xlfn.XLOOKUP(K364,Dim_Ward!B:B,Dim_Ward!A:A)</f>
        <v>W001</v>
      </c>
      <c r="AB364" t="str">
        <f t="shared" si="56"/>
        <v>Q2</v>
      </c>
      <c r="AC364">
        <f t="shared" si="57"/>
        <v>2023</v>
      </c>
      <c r="AD364" t="str">
        <f t="shared" si="58"/>
        <v>Apr</v>
      </c>
      <c r="AE364" t="str">
        <f t="shared" si="59"/>
        <v>Thu</v>
      </c>
      <c r="AF364" t="str">
        <f>_xlfn.XLOOKUP(N364,Dim_Payment!B:B,Dim_Payment!A:A)</f>
        <v>PAY05</v>
      </c>
      <c r="AG364" t="str">
        <f>_xlfn.XLOOKUP(J364,Dim_Insurance!B:B,Dim_Insurance!A:A)</f>
        <v>INS08</v>
      </c>
    </row>
    <row r="365" spans="1:33">
      <c r="A365" t="s">
        <v>1057</v>
      </c>
      <c r="B365" t="s">
        <v>624</v>
      </c>
      <c r="C365" t="s">
        <v>133</v>
      </c>
      <c r="D365" s="5">
        <v>25517</v>
      </c>
      <c r="E365" s="5">
        <v>44940</v>
      </c>
      <c r="F365" s="5">
        <v>44956</v>
      </c>
      <c r="G365" t="s">
        <v>94</v>
      </c>
      <c r="H365" t="s">
        <v>52</v>
      </c>
      <c r="I365" t="s">
        <v>33</v>
      </c>
      <c r="J365" t="s">
        <v>179</v>
      </c>
      <c r="K365" t="s">
        <v>55</v>
      </c>
      <c r="L365" s="6">
        <v>40372.97</v>
      </c>
      <c r="M365">
        <v>34557.11</v>
      </c>
      <c r="N365" t="s">
        <v>35</v>
      </c>
      <c r="O365">
        <v>16</v>
      </c>
      <c r="P365">
        <v>68</v>
      </c>
      <c r="Q365">
        <v>4</v>
      </c>
      <c r="R365">
        <v>103</v>
      </c>
      <c r="S365">
        <v>160</v>
      </c>
      <c r="T365" t="s">
        <v>37</v>
      </c>
      <c r="U365" s="7">
        <f>DATEDIF(D365,E365,"Y")</f>
        <v>53</v>
      </c>
      <c r="V365" s="6">
        <f t="shared" si="55"/>
        <v>5815.8600000000006</v>
      </c>
      <c r="W365" t="str">
        <f>IF(OR(U365="",U365="Unknown"),"",IF(U365&lt;18,"Child",IF(U365&lt;40,"Adult",IF(U365&lt;60,"Middle Age","Senior"))))</f>
        <v>Middle Age</v>
      </c>
      <c r="X365" t="str">
        <f>_xlfn.XLOOKUP(Table1_1[[#This Row],[Department]],Dim_Department!B:B,Dim_Department!A:A,"Unknown")</f>
        <v>DEP05</v>
      </c>
      <c r="Y365" t="str">
        <f>_xlfn.XLOOKUP(Table1_1[[#This Row],[Doctor]],Dim_Doctor!B:B,Dim_Doctor!A:A,"Unknown")</f>
        <v>D04</v>
      </c>
      <c r="Z365" t="str">
        <f>_xlfn.XLOOKUP(H365,Dim_Diagnosis!B:B,Dim_Diagnosis!A:A)</f>
        <v>D004</v>
      </c>
      <c r="AA365" t="str">
        <f>_xlfn.XLOOKUP(K365,Dim_Ward!B:B,Dim_Ward!A:A)</f>
        <v>W005</v>
      </c>
      <c r="AB365" t="str">
        <f t="shared" si="56"/>
        <v>Q1</v>
      </c>
      <c r="AC365">
        <f t="shared" si="57"/>
        <v>2023</v>
      </c>
      <c r="AD365" t="str">
        <f t="shared" si="58"/>
        <v>Jan</v>
      </c>
      <c r="AE365" t="str">
        <f t="shared" si="59"/>
        <v>Sat</v>
      </c>
      <c r="AF365" t="str">
        <f>_xlfn.XLOOKUP(N365,Dim_Payment!B:B,Dim_Payment!A:A)</f>
        <v>PAY03</v>
      </c>
      <c r="AG365" t="str">
        <f>_xlfn.XLOOKUP(J365,Dim_Insurance!B:B,Dim_Insurance!A:A)</f>
        <v>INS03</v>
      </c>
    </row>
    <row r="366" spans="1:33">
      <c r="A366" t="s">
        <v>1060</v>
      </c>
      <c r="B366" t="s">
        <v>1061</v>
      </c>
      <c r="C366" t="s">
        <v>133</v>
      </c>
      <c r="D366" s="5">
        <v>21855</v>
      </c>
      <c r="E366" s="5" t="s">
        <v>4232</v>
      </c>
      <c r="F366" s="5">
        <v>45310</v>
      </c>
      <c r="G366" t="s">
        <v>152</v>
      </c>
      <c r="H366" t="s">
        <v>86</v>
      </c>
      <c r="I366" t="s">
        <v>53</v>
      </c>
      <c r="J366" t="s">
        <v>4232</v>
      </c>
      <c r="K366" t="s">
        <v>120</v>
      </c>
      <c r="L366" s="6">
        <v>186062.02</v>
      </c>
      <c r="M366">
        <v>127284.06</v>
      </c>
      <c r="N366" t="s">
        <v>4232</v>
      </c>
      <c r="O366">
        <v>5</v>
      </c>
      <c r="P366">
        <v>121</v>
      </c>
      <c r="Q366">
        <v>5</v>
      </c>
      <c r="R366">
        <v>127</v>
      </c>
      <c r="S366">
        <v>196.8</v>
      </c>
      <c r="T366" t="s">
        <v>37</v>
      </c>
      <c r="U366" s="7" t="s">
        <v>4232</v>
      </c>
      <c r="V366" s="6">
        <f t="shared" si="55"/>
        <v>58777.959999999992</v>
      </c>
      <c r="W366" t="s">
        <v>4232</v>
      </c>
      <c r="X366" t="str">
        <f>_xlfn.XLOOKUP(Table1_1[[#This Row],[Department]],Dim_Department!B:B,Dim_Department!A:A,"Unknown")</f>
        <v>DEP01</v>
      </c>
      <c r="Y366" t="str">
        <f>_xlfn.XLOOKUP(Table1_1[[#This Row],[Doctor]],Dim_Doctor!B:B,Dim_Doctor!A:A,"Unknown")</f>
        <v>D06</v>
      </c>
      <c r="Z366" t="str">
        <f>_xlfn.XLOOKUP(H366,Dim_Diagnosis!B:B,Dim_Diagnosis!A:A)</f>
        <v>D005</v>
      </c>
      <c r="AA366" t="str">
        <f>_xlfn.XLOOKUP(K366,Dim_Ward!B:B,Dim_Ward!A:A)</f>
        <v>W001</v>
      </c>
      <c r="AB366" t="str">
        <f t="shared" si="56"/>
        <v>Unknown</v>
      </c>
      <c r="AC366" t="str">
        <f t="shared" si="57"/>
        <v>Unknown</v>
      </c>
      <c r="AD366" t="str">
        <f t="shared" si="58"/>
        <v>Unknown</v>
      </c>
      <c r="AE366" t="str">
        <f t="shared" si="59"/>
        <v>Unknown</v>
      </c>
      <c r="AF366" t="str">
        <f>_xlfn.XLOOKUP(N366,Dim_Payment!B:B,Dim_Payment!A:A)</f>
        <v>PAY05</v>
      </c>
      <c r="AG366" t="str">
        <f>_xlfn.XLOOKUP(J366,Dim_Insurance!B:B,Dim_Insurance!A:A)</f>
        <v>INS08</v>
      </c>
    </row>
    <row r="367" spans="1:33">
      <c r="A367" t="s">
        <v>1062</v>
      </c>
      <c r="B367" t="s">
        <v>517</v>
      </c>
      <c r="C367" t="s">
        <v>133</v>
      </c>
      <c r="D367" s="5">
        <v>19319</v>
      </c>
      <c r="E367" s="5">
        <v>45837</v>
      </c>
      <c r="F367" s="5">
        <v>45839</v>
      </c>
      <c r="G367" t="s">
        <v>105</v>
      </c>
      <c r="H367" t="s">
        <v>124</v>
      </c>
      <c r="I367" t="s">
        <v>33</v>
      </c>
      <c r="J367" t="s">
        <v>34</v>
      </c>
      <c r="K367" t="s">
        <v>120</v>
      </c>
      <c r="L367" s="6">
        <v>71033.75</v>
      </c>
      <c r="M367">
        <v>57347.27</v>
      </c>
      <c r="N367" t="s">
        <v>192</v>
      </c>
      <c r="O367">
        <v>2</v>
      </c>
      <c r="P367">
        <v>224</v>
      </c>
      <c r="Q367">
        <v>4</v>
      </c>
      <c r="R367">
        <v>116</v>
      </c>
      <c r="S367">
        <v>136.30000000000001</v>
      </c>
      <c r="T367" t="s">
        <v>4232</v>
      </c>
      <c r="U367" s="7">
        <f t="shared" ref="U367:U405" si="60">DATEDIF(D367,E367,"Y")</f>
        <v>72</v>
      </c>
      <c r="V367" s="6">
        <f t="shared" si="55"/>
        <v>13686.480000000003</v>
      </c>
      <c r="W367" t="str">
        <f t="shared" ref="W367:W405" si="61">IF(OR(U367="",U367="Unknown"),"",IF(U367&lt;18,"Child",IF(U367&lt;40,"Adult",IF(U367&lt;60,"Middle Age","Senior"))))</f>
        <v>Senior</v>
      </c>
      <c r="X367" t="str">
        <f>_xlfn.XLOOKUP(Table1_1[[#This Row],[Department]],Dim_Department!B:B,Dim_Department!A:A,"Unknown")</f>
        <v>DEP10</v>
      </c>
      <c r="Y367" t="str">
        <f>_xlfn.XLOOKUP(Table1_1[[#This Row],[Doctor]],Dim_Doctor!B:B,Dim_Doctor!A:A,"Unknown")</f>
        <v>D04</v>
      </c>
      <c r="Z367" t="str">
        <f>_xlfn.XLOOKUP(H367,Dim_Diagnosis!B:B,Dim_Diagnosis!A:A)</f>
        <v>D007</v>
      </c>
      <c r="AA367" t="str">
        <f>_xlfn.XLOOKUP(K367,Dim_Ward!B:B,Dim_Ward!A:A)</f>
        <v>W001</v>
      </c>
      <c r="AB367" t="str">
        <f t="shared" si="56"/>
        <v>Q2</v>
      </c>
      <c r="AC367">
        <f t="shared" si="57"/>
        <v>2025</v>
      </c>
      <c r="AD367" t="str">
        <f t="shared" si="58"/>
        <v>Jun</v>
      </c>
      <c r="AE367" t="str">
        <f t="shared" si="59"/>
        <v>Sun</v>
      </c>
      <c r="AF367" t="str">
        <f>_xlfn.XLOOKUP(N367,Dim_Payment!B:B,Dim_Payment!A:A)</f>
        <v>PAY06</v>
      </c>
      <c r="AG367" t="str">
        <f>_xlfn.XLOOKUP(J367,Dim_Insurance!B:B,Dim_Insurance!A:A)</f>
        <v>INS06</v>
      </c>
    </row>
    <row r="368" spans="1:33">
      <c r="A368" t="s">
        <v>1064</v>
      </c>
      <c r="B368" t="s">
        <v>1065</v>
      </c>
      <c r="C368" t="s">
        <v>40</v>
      </c>
      <c r="D368" s="5">
        <v>27261</v>
      </c>
      <c r="E368" s="5">
        <v>45296</v>
      </c>
      <c r="F368" s="5">
        <v>45313</v>
      </c>
      <c r="G368" t="s">
        <v>89</v>
      </c>
      <c r="H368" t="s">
        <v>44</v>
      </c>
      <c r="I368" t="s">
        <v>53</v>
      </c>
      <c r="J368" t="s">
        <v>46</v>
      </c>
      <c r="K368" t="s">
        <v>27</v>
      </c>
      <c r="L368" s="6">
        <v>148240.89000000001</v>
      </c>
      <c r="M368">
        <v>107324.29</v>
      </c>
      <c r="N368" t="s">
        <v>192</v>
      </c>
      <c r="O368">
        <v>17</v>
      </c>
      <c r="P368">
        <v>163</v>
      </c>
      <c r="Q368">
        <v>4</v>
      </c>
      <c r="R368">
        <v>98</v>
      </c>
      <c r="S368">
        <v>78.5</v>
      </c>
      <c r="T368" t="s">
        <v>4232</v>
      </c>
      <c r="U368" s="7">
        <f t="shared" si="60"/>
        <v>49</v>
      </c>
      <c r="V368" s="6">
        <f t="shared" si="55"/>
        <v>40916.60000000002</v>
      </c>
      <c r="W368" t="str">
        <f t="shared" si="61"/>
        <v>Middle Age</v>
      </c>
      <c r="X368" t="str">
        <f>_xlfn.XLOOKUP(Table1_1[[#This Row],[Department]],Dim_Department!B:B,Dim_Department!A:A,"Unknown")</f>
        <v>DEP06</v>
      </c>
      <c r="Y368" t="str">
        <f>_xlfn.XLOOKUP(Table1_1[[#This Row],[Doctor]],Dim_Doctor!B:B,Dim_Doctor!A:A,"Unknown")</f>
        <v>D06</v>
      </c>
      <c r="Z368" t="str">
        <f>_xlfn.XLOOKUP(H368,Dim_Diagnosis!B:B,Dim_Diagnosis!A:A)</f>
        <v>D012</v>
      </c>
      <c r="AA368" t="str">
        <f>_xlfn.XLOOKUP(K368,Dim_Ward!B:B,Dim_Ward!A:A)</f>
        <v>W003</v>
      </c>
      <c r="AB368" t="str">
        <f t="shared" si="56"/>
        <v>Q1</v>
      </c>
      <c r="AC368">
        <f t="shared" si="57"/>
        <v>2024</v>
      </c>
      <c r="AD368" t="str">
        <f t="shared" si="58"/>
        <v>Jan</v>
      </c>
      <c r="AE368" t="str">
        <f t="shared" si="59"/>
        <v>Fri</v>
      </c>
      <c r="AF368" t="str">
        <f>_xlfn.XLOOKUP(N368,Dim_Payment!B:B,Dim_Payment!A:A)</f>
        <v>PAY06</v>
      </c>
      <c r="AG368" t="str">
        <f>_xlfn.XLOOKUP(J368,Dim_Insurance!B:B,Dim_Insurance!A:A)</f>
        <v>INS02</v>
      </c>
    </row>
    <row r="369" spans="1:33">
      <c r="A369" t="s">
        <v>1066</v>
      </c>
      <c r="B369" t="s">
        <v>531</v>
      </c>
      <c r="C369" t="s">
        <v>133</v>
      </c>
      <c r="D369" s="5">
        <v>35979</v>
      </c>
      <c r="E369" s="5">
        <v>45053</v>
      </c>
      <c r="F369" s="5">
        <v>45062</v>
      </c>
      <c r="G369" t="s">
        <v>161</v>
      </c>
      <c r="H369" t="s">
        <v>153</v>
      </c>
      <c r="I369" t="s">
        <v>33</v>
      </c>
      <c r="J369" t="s">
        <v>34</v>
      </c>
      <c r="K369" t="s">
        <v>110</v>
      </c>
      <c r="L369" s="6">
        <v>191429.61</v>
      </c>
      <c r="M369">
        <v>153229.72</v>
      </c>
      <c r="N369" t="s">
        <v>192</v>
      </c>
      <c r="O369">
        <v>9</v>
      </c>
      <c r="P369">
        <v>12</v>
      </c>
      <c r="Q369">
        <v>3</v>
      </c>
      <c r="R369">
        <v>131</v>
      </c>
      <c r="S369">
        <v>90.5</v>
      </c>
      <c r="T369" t="s">
        <v>37</v>
      </c>
      <c r="U369" s="7">
        <f t="shared" si="60"/>
        <v>24</v>
      </c>
      <c r="V369" s="6">
        <f t="shared" si="55"/>
        <v>38199.889999999985</v>
      </c>
      <c r="W369" t="str">
        <f t="shared" si="61"/>
        <v>Adult</v>
      </c>
      <c r="X369" t="str">
        <f>_xlfn.XLOOKUP(Table1_1[[#This Row],[Department]],Dim_Department!B:B,Dim_Department!A:A,"Unknown")</f>
        <v>DEP03</v>
      </c>
      <c r="Y369" t="str">
        <f>_xlfn.XLOOKUP(Table1_1[[#This Row],[Doctor]],Dim_Doctor!B:B,Dim_Doctor!A:A,"Unknown")</f>
        <v>D04</v>
      </c>
      <c r="Z369" t="str">
        <f>_xlfn.XLOOKUP(H369,Dim_Diagnosis!B:B,Dim_Diagnosis!A:A)</f>
        <v>D003</v>
      </c>
      <c r="AA369" t="str">
        <f>_xlfn.XLOOKUP(K369,Dim_Ward!B:B,Dim_Ward!A:A)</f>
        <v>W002</v>
      </c>
      <c r="AB369" t="str">
        <f t="shared" si="56"/>
        <v>Q2</v>
      </c>
      <c r="AC369">
        <f t="shared" si="57"/>
        <v>2023</v>
      </c>
      <c r="AD369" t="str">
        <f t="shared" si="58"/>
        <v>May</v>
      </c>
      <c r="AE369" t="str">
        <f t="shared" si="59"/>
        <v>Sun</v>
      </c>
      <c r="AF369" t="str">
        <f>_xlfn.XLOOKUP(N369,Dim_Payment!B:B,Dim_Payment!A:A)</f>
        <v>PAY06</v>
      </c>
      <c r="AG369" t="str">
        <f>_xlfn.XLOOKUP(J369,Dim_Insurance!B:B,Dim_Insurance!A:A)</f>
        <v>INS06</v>
      </c>
    </row>
    <row r="370" spans="1:33">
      <c r="A370" t="s">
        <v>1067</v>
      </c>
      <c r="B370" t="s">
        <v>1068</v>
      </c>
      <c r="C370" t="s">
        <v>40</v>
      </c>
      <c r="D370" s="5">
        <v>18954</v>
      </c>
      <c r="E370" s="5">
        <v>45124</v>
      </c>
      <c r="F370" s="5" t="s">
        <v>4232</v>
      </c>
      <c r="G370" t="s">
        <v>62</v>
      </c>
      <c r="H370" t="s">
        <v>24</v>
      </c>
      <c r="I370" t="s">
        <v>119</v>
      </c>
      <c r="J370" t="s">
        <v>34</v>
      </c>
      <c r="K370" t="s">
        <v>120</v>
      </c>
      <c r="L370" s="6">
        <v>143153.01999999999</v>
      </c>
      <c r="M370">
        <v>114839.27</v>
      </c>
      <c r="N370" t="s">
        <v>4232</v>
      </c>
      <c r="O370">
        <v>7</v>
      </c>
      <c r="P370">
        <v>179</v>
      </c>
      <c r="Q370">
        <v>4</v>
      </c>
      <c r="R370">
        <v>153</v>
      </c>
      <c r="S370">
        <v>106.1</v>
      </c>
      <c r="T370" t="s">
        <v>47</v>
      </c>
      <c r="U370" s="7">
        <f t="shared" si="60"/>
        <v>71</v>
      </c>
      <c r="V370" s="6">
        <f t="shared" si="55"/>
        <v>28313.749999999985</v>
      </c>
      <c r="W370" t="str">
        <f t="shared" si="61"/>
        <v>Senior</v>
      </c>
      <c r="X370" t="str">
        <f>_xlfn.XLOOKUP(Table1_1[[#This Row],[Department]],Dim_Department!B:B,Dim_Department!A:A,"Unknown")</f>
        <v>DEP09</v>
      </c>
      <c r="Y370" t="str">
        <f>_xlfn.XLOOKUP(Table1_1[[#This Row],[Doctor]],Dim_Doctor!B:B,Dim_Doctor!A:A,"Unknown")</f>
        <v>D02</v>
      </c>
      <c r="Z370" t="str">
        <f>_xlfn.XLOOKUP(H370,Dim_Diagnosis!B:B,Dim_Diagnosis!A:A)</f>
        <v>D008</v>
      </c>
      <c r="AA370" t="str">
        <f>_xlfn.XLOOKUP(K370,Dim_Ward!B:B,Dim_Ward!A:A)</f>
        <v>W001</v>
      </c>
      <c r="AB370" t="str">
        <f t="shared" si="56"/>
        <v>Q3</v>
      </c>
      <c r="AC370">
        <f t="shared" si="57"/>
        <v>2023</v>
      </c>
      <c r="AD370" t="str">
        <f t="shared" si="58"/>
        <v>Jul</v>
      </c>
      <c r="AE370" t="str">
        <f t="shared" si="59"/>
        <v>Mon</v>
      </c>
      <c r="AF370" t="str">
        <f>_xlfn.XLOOKUP(N370,Dim_Payment!B:B,Dim_Payment!A:A)</f>
        <v>PAY05</v>
      </c>
      <c r="AG370" t="str">
        <f>_xlfn.XLOOKUP(J370,Dim_Insurance!B:B,Dim_Insurance!A:A)</f>
        <v>INS06</v>
      </c>
    </row>
    <row r="371" spans="1:33">
      <c r="A371" t="s">
        <v>1069</v>
      </c>
      <c r="B371" t="s">
        <v>737</v>
      </c>
      <c r="C371" t="s">
        <v>40</v>
      </c>
      <c r="D371" s="5">
        <v>21040</v>
      </c>
      <c r="E371" s="5">
        <v>45032</v>
      </c>
      <c r="F371" s="5">
        <v>45050</v>
      </c>
      <c r="G371" t="s">
        <v>94</v>
      </c>
      <c r="H371" t="s">
        <v>24</v>
      </c>
      <c r="I371" t="s">
        <v>96</v>
      </c>
      <c r="J371" t="s">
        <v>71</v>
      </c>
      <c r="K371" t="s">
        <v>161</v>
      </c>
      <c r="L371" s="6">
        <v>99130.54</v>
      </c>
      <c r="M371">
        <v>71412.240000000005</v>
      </c>
      <c r="N371" t="s">
        <v>91</v>
      </c>
      <c r="O371">
        <v>18</v>
      </c>
      <c r="P371">
        <v>228</v>
      </c>
      <c r="Q371">
        <v>3</v>
      </c>
      <c r="R371">
        <v>126</v>
      </c>
      <c r="S371">
        <v>163.5</v>
      </c>
      <c r="T371" t="s">
        <v>37</v>
      </c>
      <c r="U371" s="7">
        <f t="shared" si="60"/>
        <v>65</v>
      </c>
      <c r="V371" s="6">
        <f t="shared" si="55"/>
        <v>27718.299999999988</v>
      </c>
      <c r="W371" t="str">
        <f t="shared" si="61"/>
        <v>Senior</v>
      </c>
      <c r="X371" t="str">
        <f>_xlfn.XLOOKUP(Table1_1[[#This Row],[Department]],Dim_Department!B:B,Dim_Department!A:A,"Unknown")</f>
        <v>DEP05</v>
      </c>
      <c r="Y371" t="str">
        <f>_xlfn.XLOOKUP(Table1_1[[#This Row],[Doctor]],Dim_Doctor!B:B,Dim_Doctor!A:A,"Unknown")</f>
        <v>D05</v>
      </c>
      <c r="Z371" t="str">
        <f>_xlfn.XLOOKUP(H371,Dim_Diagnosis!B:B,Dim_Diagnosis!A:A)</f>
        <v>D008</v>
      </c>
      <c r="AA371" t="str">
        <f>_xlfn.XLOOKUP(K371,Dim_Ward!B:B,Dim_Ward!A:A)</f>
        <v>W004</v>
      </c>
      <c r="AB371" t="str">
        <f t="shared" si="56"/>
        <v>Q2</v>
      </c>
      <c r="AC371">
        <f t="shared" si="57"/>
        <v>2023</v>
      </c>
      <c r="AD371" t="str">
        <f t="shared" si="58"/>
        <v>Apr</v>
      </c>
      <c r="AE371" t="str">
        <f t="shared" si="59"/>
        <v>Sun</v>
      </c>
      <c r="AF371" t="str">
        <f>_xlfn.XLOOKUP(N371,Dim_Payment!B:B,Dim_Payment!A:A)</f>
        <v>PAY01</v>
      </c>
      <c r="AG371" t="str">
        <f>_xlfn.XLOOKUP(J371,Dim_Insurance!B:B,Dim_Insurance!A:A)</f>
        <v>INS04</v>
      </c>
    </row>
    <row r="372" spans="1:33">
      <c r="A372" t="s">
        <v>1071</v>
      </c>
      <c r="B372" t="s">
        <v>495</v>
      </c>
      <c r="C372" t="s">
        <v>40</v>
      </c>
      <c r="D372" s="5">
        <v>38722</v>
      </c>
      <c r="E372" s="5">
        <v>45345</v>
      </c>
      <c r="F372" s="5">
        <v>45363</v>
      </c>
      <c r="G372" t="s">
        <v>105</v>
      </c>
      <c r="H372" t="s">
        <v>78</v>
      </c>
      <c r="I372" t="s">
        <v>25</v>
      </c>
      <c r="J372" t="s">
        <v>80</v>
      </c>
      <c r="K372" t="s">
        <v>55</v>
      </c>
      <c r="L372" s="6">
        <v>124654.89</v>
      </c>
      <c r="M372">
        <v>108969.25</v>
      </c>
      <c r="N372" t="s">
        <v>73</v>
      </c>
      <c r="O372">
        <v>18</v>
      </c>
      <c r="P372">
        <v>184</v>
      </c>
      <c r="Q372">
        <v>1</v>
      </c>
      <c r="R372">
        <v>134</v>
      </c>
      <c r="S372">
        <v>256.39999999999998</v>
      </c>
      <c r="T372" t="s">
        <v>37</v>
      </c>
      <c r="U372" s="7">
        <f t="shared" si="60"/>
        <v>18</v>
      </c>
      <c r="V372" s="6">
        <f t="shared" si="55"/>
        <v>15685.64</v>
      </c>
      <c r="W372" t="str">
        <f t="shared" si="61"/>
        <v>Adult</v>
      </c>
      <c r="X372" t="str">
        <f>_xlfn.XLOOKUP(Table1_1[[#This Row],[Department]],Dim_Department!B:B,Dim_Department!A:A,"Unknown")</f>
        <v>DEP10</v>
      </c>
      <c r="Y372" t="str">
        <f>_xlfn.XLOOKUP(Table1_1[[#This Row],[Doctor]],Dim_Doctor!B:B,Dim_Doctor!A:A,"Unknown")</f>
        <v>D01</v>
      </c>
      <c r="Z372" t="str">
        <f>_xlfn.XLOOKUP(H372,Dim_Diagnosis!B:B,Dim_Diagnosis!A:A)</f>
        <v>D013</v>
      </c>
      <c r="AA372" t="str">
        <f>_xlfn.XLOOKUP(K372,Dim_Ward!B:B,Dim_Ward!A:A)</f>
        <v>W005</v>
      </c>
      <c r="AB372" t="str">
        <f t="shared" si="56"/>
        <v>Q1</v>
      </c>
      <c r="AC372">
        <f t="shared" si="57"/>
        <v>2024</v>
      </c>
      <c r="AD372" t="str">
        <f t="shared" si="58"/>
        <v>Feb</v>
      </c>
      <c r="AE372" t="str">
        <f t="shared" si="59"/>
        <v>Fri</v>
      </c>
      <c r="AF372" t="str">
        <f>_xlfn.XLOOKUP(N372,Dim_Payment!B:B,Dim_Payment!A:A)</f>
        <v>PAY02</v>
      </c>
      <c r="AG372" t="str">
        <f>_xlfn.XLOOKUP(J372,Dim_Insurance!B:B,Dim_Insurance!A:A)</f>
        <v>INS01</v>
      </c>
    </row>
    <row r="373" spans="1:33">
      <c r="A373" t="s">
        <v>1073</v>
      </c>
      <c r="B373" t="s">
        <v>429</v>
      </c>
      <c r="C373" t="s">
        <v>133</v>
      </c>
      <c r="D373" s="5">
        <v>18736</v>
      </c>
      <c r="E373" s="5">
        <v>45703</v>
      </c>
      <c r="F373" s="5">
        <v>45704</v>
      </c>
      <c r="G373" t="s">
        <v>152</v>
      </c>
      <c r="H373" t="s">
        <v>134</v>
      </c>
      <c r="I373" t="s">
        <v>79</v>
      </c>
      <c r="J373" t="s">
        <v>97</v>
      </c>
      <c r="K373" t="s">
        <v>27</v>
      </c>
      <c r="L373" s="6">
        <v>123663.9</v>
      </c>
      <c r="M373">
        <v>89437.78</v>
      </c>
      <c r="N373" t="s">
        <v>73</v>
      </c>
      <c r="O373">
        <v>1</v>
      </c>
      <c r="P373">
        <v>34</v>
      </c>
      <c r="Q373">
        <v>4</v>
      </c>
      <c r="R373">
        <v>105</v>
      </c>
      <c r="S373">
        <v>240.5</v>
      </c>
      <c r="T373" t="s">
        <v>65</v>
      </c>
      <c r="U373" s="7">
        <f t="shared" si="60"/>
        <v>73</v>
      </c>
      <c r="V373" s="6">
        <f t="shared" si="55"/>
        <v>34226.119999999995</v>
      </c>
      <c r="W373" t="str">
        <f t="shared" si="61"/>
        <v>Senior</v>
      </c>
      <c r="X373" t="str">
        <f>_xlfn.XLOOKUP(Table1_1[[#This Row],[Department]],Dim_Department!B:B,Dim_Department!A:A,"Unknown")</f>
        <v>DEP01</v>
      </c>
      <c r="Y373" t="str">
        <f>_xlfn.XLOOKUP(Table1_1[[#This Row],[Doctor]],Dim_Doctor!B:B,Dim_Doctor!A:A,"Unknown")</f>
        <v>D07</v>
      </c>
      <c r="Z373" t="str">
        <f>_xlfn.XLOOKUP(H373,Dim_Diagnosis!B:B,Dim_Diagnosis!A:A)</f>
        <v>D002</v>
      </c>
      <c r="AA373" t="str">
        <f>_xlfn.XLOOKUP(K373,Dim_Ward!B:B,Dim_Ward!A:A)</f>
        <v>W003</v>
      </c>
      <c r="AB373" t="str">
        <f t="shared" si="56"/>
        <v>Q1</v>
      </c>
      <c r="AC373">
        <f t="shared" si="57"/>
        <v>2025</v>
      </c>
      <c r="AD373" t="str">
        <f t="shared" si="58"/>
        <v>Feb</v>
      </c>
      <c r="AE373" t="str">
        <f t="shared" si="59"/>
        <v>Sat</v>
      </c>
      <c r="AF373" t="str">
        <f>_xlfn.XLOOKUP(N373,Dim_Payment!B:B,Dim_Payment!A:A)</f>
        <v>PAY02</v>
      </c>
      <c r="AG373" t="str">
        <f>_xlfn.XLOOKUP(J373,Dim_Insurance!B:B,Dim_Insurance!A:A)</f>
        <v>INS07</v>
      </c>
    </row>
    <row r="374" spans="1:33">
      <c r="A374" t="s">
        <v>1076</v>
      </c>
      <c r="B374" t="s">
        <v>321</v>
      </c>
      <c r="C374" t="s">
        <v>133</v>
      </c>
      <c r="D374" s="5">
        <v>38694</v>
      </c>
      <c r="E374" s="5">
        <v>45043</v>
      </c>
      <c r="F374" s="5" t="s">
        <v>4232</v>
      </c>
      <c r="G374" t="s">
        <v>77</v>
      </c>
      <c r="H374" t="s">
        <v>124</v>
      </c>
      <c r="I374" t="s">
        <v>96</v>
      </c>
      <c r="J374" t="s">
        <v>179</v>
      </c>
      <c r="K374" t="s">
        <v>120</v>
      </c>
      <c r="L374" s="6">
        <v>80246.16</v>
      </c>
      <c r="M374">
        <v>64751.14</v>
      </c>
      <c r="N374" t="s">
        <v>73</v>
      </c>
      <c r="O374">
        <v>3</v>
      </c>
      <c r="P374">
        <v>67</v>
      </c>
      <c r="Q374">
        <v>5</v>
      </c>
      <c r="R374">
        <v>106</v>
      </c>
      <c r="S374">
        <v>185.2</v>
      </c>
      <c r="T374" t="s">
        <v>37</v>
      </c>
      <c r="U374" s="7">
        <f t="shared" si="60"/>
        <v>17</v>
      </c>
      <c r="V374" s="6">
        <f t="shared" si="55"/>
        <v>15495.020000000004</v>
      </c>
      <c r="W374" t="str">
        <f t="shared" si="61"/>
        <v>Child</v>
      </c>
      <c r="X374" t="str">
        <f>_xlfn.XLOOKUP(Table1_1[[#This Row],[Department]],Dim_Department!B:B,Dim_Department!A:A,"Unknown")</f>
        <v>DEP02</v>
      </c>
      <c r="Y374" t="str">
        <f>_xlfn.XLOOKUP(Table1_1[[#This Row],[Doctor]],Dim_Doctor!B:B,Dim_Doctor!A:A,"Unknown")</f>
        <v>D05</v>
      </c>
      <c r="Z374" t="str">
        <f>_xlfn.XLOOKUP(H374,Dim_Diagnosis!B:B,Dim_Diagnosis!A:A)</f>
        <v>D007</v>
      </c>
      <c r="AA374" t="str">
        <f>_xlfn.XLOOKUP(K374,Dim_Ward!B:B,Dim_Ward!A:A)</f>
        <v>W001</v>
      </c>
      <c r="AB374" t="str">
        <f t="shared" si="56"/>
        <v>Q2</v>
      </c>
      <c r="AC374">
        <f t="shared" si="57"/>
        <v>2023</v>
      </c>
      <c r="AD374" t="str">
        <f t="shared" si="58"/>
        <v>Apr</v>
      </c>
      <c r="AE374" t="str">
        <f t="shared" si="59"/>
        <v>Thu</v>
      </c>
      <c r="AF374" t="str">
        <f>_xlfn.XLOOKUP(N374,Dim_Payment!B:B,Dim_Payment!A:A)</f>
        <v>PAY02</v>
      </c>
      <c r="AG374" t="str">
        <f>_xlfn.XLOOKUP(J374,Dim_Insurance!B:B,Dim_Insurance!A:A)</f>
        <v>INS03</v>
      </c>
    </row>
    <row r="375" spans="1:33">
      <c r="A375" t="s">
        <v>1078</v>
      </c>
      <c r="B375" t="s">
        <v>1079</v>
      </c>
      <c r="C375" t="s">
        <v>133</v>
      </c>
      <c r="D375" s="5">
        <v>25150</v>
      </c>
      <c r="E375" s="5">
        <v>46005</v>
      </c>
      <c r="F375" s="5">
        <v>46014</v>
      </c>
      <c r="G375" t="s">
        <v>89</v>
      </c>
      <c r="H375" t="s">
        <v>95</v>
      </c>
      <c r="I375" t="s">
        <v>33</v>
      </c>
      <c r="J375" t="s">
        <v>179</v>
      </c>
      <c r="K375" t="s">
        <v>161</v>
      </c>
      <c r="L375" s="6">
        <v>88292.27</v>
      </c>
      <c r="M375">
        <v>76467.11</v>
      </c>
      <c r="N375" t="s">
        <v>91</v>
      </c>
      <c r="O375">
        <v>9</v>
      </c>
      <c r="P375">
        <v>164</v>
      </c>
      <c r="Q375">
        <v>4</v>
      </c>
      <c r="R375">
        <v>125</v>
      </c>
      <c r="S375">
        <v>84.9</v>
      </c>
      <c r="T375" t="s">
        <v>47</v>
      </c>
      <c r="U375" s="7">
        <f t="shared" si="60"/>
        <v>57</v>
      </c>
      <c r="V375" s="6">
        <f t="shared" si="55"/>
        <v>11825.160000000003</v>
      </c>
      <c r="W375" t="str">
        <f t="shared" si="61"/>
        <v>Middle Age</v>
      </c>
      <c r="X375" t="str">
        <f>_xlfn.XLOOKUP(Table1_1[[#This Row],[Department]],Dim_Department!B:B,Dim_Department!A:A,"Unknown")</f>
        <v>DEP06</v>
      </c>
      <c r="Y375" t="str">
        <f>_xlfn.XLOOKUP(Table1_1[[#This Row],[Doctor]],Dim_Doctor!B:B,Dim_Doctor!A:A,"Unknown")</f>
        <v>D04</v>
      </c>
      <c r="Z375" t="str">
        <f>_xlfn.XLOOKUP(H375,Dim_Diagnosis!B:B,Dim_Diagnosis!A:A)</f>
        <v>D006</v>
      </c>
      <c r="AA375" t="str">
        <f>_xlfn.XLOOKUP(K375,Dim_Ward!B:B,Dim_Ward!A:A)</f>
        <v>W004</v>
      </c>
      <c r="AB375" t="str">
        <f t="shared" si="56"/>
        <v>Q4</v>
      </c>
      <c r="AC375">
        <f t="shared" si="57"/>
        <v>2025</v>
      </c>
      <c r="AD375" t="str">
        <f t="shared" si="58"/>
        <v>Dec</v>
      </c>
      <c r="AE375" t="str">
        <f t="shared" si="59"/>
        <v>Sun</v>
      </c>
      <c r="AF375" t="str">
        <f>_xlfn.XLOOKUP(N375,Dim_Payment!B:B,Dim_Payment!A:A)</f>
        <v>PAY01</v>
      </c>
      <c r="AG375" t="str">
        <f>_xlfn.XLOOKUP(J375,Dim_Insurance!B:B,Dim_Insurance!A:A)</f>
        <v>INS03</v>
      </c>
    </row>
    <row r="376" spans="1:33">
      <c r="A376" t="s">
        <v>1082</v>
      </c>
      <c r="B376" t="s">
        <v>21</v>
      </c>
      <c r="C376" t="s">
        <v>40</v>
      </c>
      <c r="D376" s="5">
        <v>37865</v>
      </c>
      <c r="E376" s="5">
        <v>45496</v>
      </c>
      <c r="F376" s="5">
        <v>45509</v>
      </c>
      <c r="G376" t="s">
        <v>161</v>
      </c>
      <c r="H376" t="s">
        <v>24</v>
      </c>
      <c r="I376" t="s">
        <v>96</v>
      </c>
      <c r="J376" t="s">
        <v>4232</v>
      </c>
      <c r="K376" t="s">
        <v>55</v>
      </c>
      <c r="L376" s="6">
        <v>97524.22</v>
      </c>
      <c r="M376">
        <v>93509.33</v>
      </c>
      <c r="N376" t="s">
        <v>192</v>
      </c>
      <c r="O376">
        <v>13</v>
      </c>
      <c r="P376">
        <v>103</v>
      </c>
      <c r="Q376">
        <v>4</v>
      </c>
      <c r="R376">
        <v>95</v>
      </c>
      <c r="S376">
        <v>112.6</v>
      </c>
      <c r="T376" t="s">
        <v>37</v>
      </c>
      <c r="U376" s="7">
        <f t="shared" si="60"/>
        <v>20</v>
      </c>
      <c r="V376" s="6">
        <f t="shared" si="55"/>
        <v>4014.8899999999994</v>
      </c>
      <c r="W376" t="str">
        <f t="shared" si="61"/>
        <v>Adult</v>
      </c>
      <c r="X376" t="str">
        <f>_xlfn.XLOOKUP(Table1_1[[#This Row],[Department]],Dim_Department!B:B,Dim_Department!A:A,"Unknown")</f>
        <v>DEP03</v>
      </c>
      <c r="Y376" t="str">
        <f>_xlfn.XLOOKUP(Table1_1[[#This Row],[Doctor]],Dim_Doctor!B:B,Dim_Doctor!A:A,"Unknown")</f>
        <v>D05</v>
      </c>
      <c r="Z376" t="str">
        <f>_xlfn.XLOOKUP(H376,Dim_Diagnosis!B:B,Dim_Diagnosis!A:A)</f>
        <v>D008</v>
      </c>
      <c r="AA376" t="str">
        <f>_xlfn.XLOOKUP(K376,Dim_Ward!B:B,Dim_Ward!A:A)</f>
        <v>W005</v>
      </c>
      <c r="AB376" t="str">
        <f t="shared" si="56"/>
        <v>Q3</v>
      </c>
      <c r="AC376">
        <f t="shared" si="57"/>
        <v>2024</v>
      </c>
      <c r="AD376" t="str">
        <f t="shared" si="58"/>
        <v>Jul</v>
      </c>
      <c r="AE376" t="str">
        <f t="shared" si="59"/>
        <v>Tue</v>
      </c>
      <c r="AF376" t="str">
        <f>_xlfn.XLOOKUP(N376,Dim_Payment!B:B,Dim_Payment!A:A)</f>
        <v>PAY06</v>
      </c>
      <c r="AG376" t="str">
        <f>_xlfn.XLOOKUP(J376,Dim_Insurance!B:B,Dim_Insurance!A:A)</f>
        <v>INS08</v>
      </c>
    </row>
    <row r="377" spans="1:33">
      <c r="A377" t="s">
        <v>1085</v>
      </c>
      <c r="B377" t="s">
        <v>173</v>
      </c>
      <c r="C377" t="s">
        <v>40</v>
      </c>
      <c r="D377" s="5">
        <v>23022</v>
      </c>
      <c r="E377" s="5">
        <v>45815</v>
      </c>
      <c r="F377" s="5">
        <v>45829</v>
      </c>
      <c r="G377" t="s">
        <v>161</v>
      </c>
      <c r="H377" t="s">
        <v>78</v>
      </c>
      <c r="I377" t="s">
        <v>25</v>
      </c>
      <c r="J377" t="s">
        <v>26</v>
      </c>
      <c r="K377" t="s">
        <v>110</v>
      </c>
      <c r="L377" s="6">
        <v>139440.31</v>
      </c>
      <c r="M377">
        <v>116123.18</v>
      </c>
      <c r="N377" t="s">
        <v>56</v>
      </c>
      <c r="O377">
        <v>14</v>
      </c>
      <c r="P377">
        <v>78</v>
      </c>
      <c r="Q377">
        <v>4</v>
      </c>
      <c r="R377">
        <v>149</v>
      </c>
      <c r="S377">
        <v>150.5</v>
      </c>
      <c r="T377" t="s">
        <v>4232</v>
      </c>
      <c r="U377" s="7">
        <f t="shared" si="60"/>
        <v>62</v>
      </c>
      <c r="V377" s="6">
        <f t="shared" si="55"/>
        <v>23317.130000000005</v>
      </c>
      <c r="W377" t="str">
        <f t="shared" si="61"/>
        <v>Senior</v>
      </c>
      <c r="X377" t="str">
        <f>_xlfn.XLOOKUP(Table1_1[[#This Row],[Department]],Dim_Department!B:B,Dim_Department!A:A,"Unknown")</f>
        <v>DEP03</v>
      </c>
      <c r="Y377" t="str">
        <f>_xlfn.XLOOKUP(Table1_1[[#This Row],[Doctor]],Dim_Doctor!B:B,Dim_Doctor!A:A,"Unknown")</f>
        <v>D01</v>
      </c>
      <c r="Z377" t="str">
        <f>_xlfn.XLOOKUP(H377,Dim_Diagnosis!B:B,Dim_Diagnosis!A:A)</f>
        <v>D013</v>
      </c>
      <c r="AA377" t="str">
        <f>_xlfn.XLOOKUP(K377,Dim_Ward!B:B,Dim_Ward!A:A)</f>
        <v>W002</v>
      </c>
      <c r="AB377" t="str">
        <f t="shared" si="56"/>
        <v>Q2</v>
      </c>
      <c r="AC377">
        <f t="shared" si="57"/>
        <v>2025</v>
      </c>
      <c r="AD377" t="str">
        <f t="shared" si="58"/>
        <v>Jun</v>
      </c>
      <c r="AE377" t="str">
        <f t="shared" si="59"/>
        <v>Sat</v>
      </c>
      <c r="AF377" t="str">
        <f>_xlfn.XLOOKUP(N377,Dim_Payment!B:B,Dim_Payment!A:A)</f>
        <v>PAY04</v>
      </c>
      <c r="AG377" t="str">
        <f>_xlfn.XLOOKUP(J377,Dim_Insurance!B:B,Dim_Insurance!A:A)</f>
        <v>INS05</v>
      </c>
    </row>
    <row r="378" spans="1:33">
      <c r="A378" t="s">
        <v>1087</v>
      </c>
      <c r="B378" t="s">
        <v>1088</v>
      </c>
      <c r="C378" t="s">
        <v>133</v>
      </c>
      <c r="D378" s="5">
        <v>31595</v>
      </c>
      <c r="E378" s="5">
        <v>45488</v>
      </c>
      <c r="F378" s="5">
        <v>45500</v>
      </c>
      <c r="G378" t="s">
        <v>109</v>
      </c>
      <c r="H378" t="s">
        <v>78</v>
      </c>
      <c r="I378" t="s">
        <v>25</v>
      </c>
      <c r="J378" t="s">
        <v>26</v>
      </c>
      <c r="K378" t="s">
        <v>55</v>
      </c>
      <c r="L378" s="6">
        <v>78456.55</v>
      </c>
      <c r="M378">
        <v>53103.5</v>
      </c>
      <c r="N378" t="s">
        <v>35</v>
      </c>
      <c r="O378">
        <v>12</v>
      </c>
      <c r="P378">
        <v>72</v>
      </c>
      <c r="Q378">
        <v>3</v>
      </c>
      <c r="R378">
        <v>146</v>
      </c>
      <c r="S378">
        <v>157.9</v>
      </c>
      <c r="T378" t="s">
        <v>37</v>
      </c>
      <c r="U378" s="7">
        <f t="shared" si="60"/>
        <v>38</v>
      </c>
      <c r="V378" s="6">
        <f t="shared" si="55"/>
        <v>25353.050000000003</v>
      </c>
      <c r="W378" t="str">
        <f t="shared" si="61"/>
        <v>Adult</v>
      </c>
      <c r="X378" t="str">
        <f>_xlfn.XLOOKUP(Table1_1[[#This Row],[Department]],Dim_Department!B:B,Dim_Department!A:A,"Unknown")</f>
        <v>DEP07</v>
      </c>
      <c r="Y378" t="str">
        <f>_xlfn.XLOOKUP(Table1_1[[#This Row],[Doctor]],Dim_Doctor!B:B,Dim_Doctor!A:A,"Unknown")</f>
        <v>D01</v>
      </c>
      <c r="Z378" t="str">
        <f>_xlfn.XLOOKUP(H378,Dim_Diagnosis!B:B,Dim_Diagnosis!A:A)</f>
        <v>D013</v>
      </c>
      <c r="AA378" t="str">
        <f>_xlfn.XLOOKUP(K378,Dim_Ward!B:B,Dim_Ward!A:A)</f>
        <v>W005</v>
      </c>
      <c r="AB378" t="str">
        <f t="shared" si="56"/>
        <v>Q3</v>
      </c>
      <c r="AC378">
        <f t="shared" si="57"/>
        <v>2024</v>
      </c>
      <c r="AD378" t="str">
        <f t="shared" si="58"/>
        <v>Jul</v>
      </c>
      <c r="AE378" t="str">
        <f t="shared" si="59"/>
        <v>Mon</v>
      </c>
      <c r="AF378" t="str">
        <f>_xlfn.XLOOKUP(N378,Dim_Payment!B:B,Dim_Payment!A:A)</f>
        <v>PAY03</v>
      </c>
      <c r="AG378" t="str">
        <f>_xlfn.XLOOKUP(J378,Dim_Insurance!B:B,Dim_Insurance!A:A)</f>
        <v>INS05</v>
      </c>
    </row>
    <row r="379" spans="1:33">
      <c r="A379" t="s">
        <v>1091</v>
      </c>
      <c r="B379" t="s">
        <v>83</v>
      </c>
      <c r="C379" t="s">
        <v>133</v>
      </c>
      <c r="D379" s="5">
        <v>24236</v>
      </c>
      <c r="E379" s="5">
        <v>45940</v>
      </c>
      <c r="F379" s="5">
        <v>45945</v>
      </c>
      <c r="G379" t="s">
        <v>62</v>
      </c>
      <c r="H379" t="s">
        <v>32</v>
      </c>
      <c r="I379" t="s">
        <v>25</v>
      </c>
      <c r="J379" t="s">
        <v>80</v>
      </c>
      <c r="K379" t="s">
        <v>55</v>
      </c>
      <c r="L379" s="6">
        <v>30825.52</v>
      </c>
      <c r="M379">
        <v>23281.8</v>
      </c>
      <c r="N379" t="s">
        <v>91</v>
      </c>
      <c r="O379">
        <v>5</v>
      </c>
      <c r="P379">
        <v>134</v>
      </c>
      <c r="Q379">
        <v>4</v>
      </c>
      <c r="R379">
        <v>164</v>
      </c>
      <c r="S379">
        <v>130.30000000000001</v>
      </c>
      <c r="T379" t="s">
        <v>37</v>
      </c>
      <c r="U379" s="7">
        <f t="shared" si="60"/>
        <v>59</v>
      </c>
      <c r="V379" s="6">
        <f t="shared" si="55"/>
        <v>7543.7200000000012</v>
      </c>
      <c r="W379" t="str">
        <f t="shared" si="61"/>
        <v>Middle Age</v>
      </c>
      <c r="X379" t="str">
        <f>_xlfn.XLOOKUP(Table1_1[[#This Row],[Department]],Dim_Department!B:B,Dim_Department!A:A,"Unknown")</f>
        <v>DEP09</v>
      </c>
      <c r="Y379" t="str">
        <f>_xlfn.XLOOKUP(Table1_1[[#This Row],[Doctor]],Dim_Doctor!B:B,Dim_Doctor!A:A,"Unknown")</f>
        <v>D01</v>
      </c>
      <c r="Z379" t="str">
        <f>_xlfn.XLOOKUP(H379,Dim_Diagnosis!B:B,Dim_Diagnosis!A:A)</f>
        <v>D010</v>
      </c>
      <c r="AA379" t="str">
        <f>_xlfn.XLOOKUP(K379,Dim_Ward!B:B,Dim_Ward!A:A)</f>
        <v>W005</v>
      </c>
      <c r="AB379" t="str">
        <f t="shared" si="56"/>
        <v>Q4</v>
      </c>
      <c r="AC379">
        <f t="shared" si="57"/>
        <v>2025</v>
      </c>
      <c r="AD379" t="str">
        <f t="shared" si="58"/>
        <v>Oct</v>
      </c>
      <c r="AE379" t="str">
        <f t="shared" si="59"/>
        <v>Fri</v>
      </c>
      <c r="AF379" t="str">
        <f>_xlfn.XLOOKUP(N379,Dim_Payment!B:B,Dim_Payment!A:A)</f>
        <v>PAY01</v>
      </c>
      <c r="AG379" t="str">
        <f>_xlfn.XLOOKUP(J379,Dim_Insurance!B:B,Dim_Insurance!A:A)</f>
        <v>INS01</v>
      </c>
    </row>
    <row r="380" spans="1:33">
      <c r="A380" t="s">
        <v>1092</v>
      </c>
      <c r="B380" t="s">
        <v>29</v>
      </c>
      <c r="C380" t="s">
        <v>133</v>
      </c>
      <c r="D380" s="5">
        <v>28538</v>
      </c>
      <c r="E380" s="5">
        <v>45085</v>
      </c>
      <c r="F380" s="5">
        <v>45093</v>
      </c>
      <c r="G380" t="s">
        <v>117</v>
      </c>
      <c r="H380" t="s">
        <v>63</v>
      </c>
      <c r="I380" t="s">
        <v>79</v>
      </c>
      <c r="J380" t="s">
        <v>4232</v>
      </c>
      <c r="K380" t="s">
        <v>55</v>
      </c>
      <c r="L380" s="6">
        <v>161367.04000000001</v>
      </c>
      <c r="M380">
        <v>119883.42</v>
      </c>
      <c r="N380" t="s">
        <v>73</v>
      </c>
      <c r="O380">
        <v>8</v>
      </c>
      <c r="P380">
        <v>88</v>
      </c>
      <c r="Q380">
        <v>5</v>
      </c>
      <c r="R380">
        <v>132</v>
      </c>
      <c r="S380">
        <v>255.3</v>
      </c>
      <c r="T380" t="s">
        <v>4232</v>
      </c>
      <c r="U380" s="7">
        <f t="shared" si="60"/>
        <v>45</v>
      </c>
      <c r="V380" s="6">
        <f t="shared" si="55"/>
        <v>41483.62000000001</v>
      </c>
      <c r="W380" t="str">
        <f t="shared" si="61"/>
        <v>Middle Age</v>
      </c>
      <c r="X380" t="str">
        <f>_xlfn.XLOOKUP(Table1_1[[#This Row],[Department]],Dim_Department!B:B,Dim_Department!A:A,"Unknown")</f>
        <v>DEP04</v>
      </c>
      <c r="Y380" t="str">
        <f>_xlfn.XLOOKUP(Table1_1[[#This Row],[Doctor]],Dim_Doctor!B:B,Dim_Doctor!A:A,"Unknown")</f>
        <v>D07</v>
      </c>
      <c r="Z380" t="str">
        <f>_xlfn.XLOOKUP(H380,Dim_Diagnosis!B:B,Dim_Diagnosis!A:A)</f>
        <v>D011</v>
      </c>
      <c r="AA380" t="str">
        <f>_xlfn.XLOOKUP(K380,Dim_Ward!B:B,Dim_Ward!A:A)</f>
        <v>W005</v>
      </c>
      <c r="AB380" t="str">
        <f t="shared" si="56"/>
        <v>Q2</v>
      </c>
      <c r="AC380">
        <f t="shared" si="57"/>
        <v>2023</v>
      </c>
      <c r="AD380" t="str">
        <f t="shared" si="58"/>
        <v>Jun</v>
      </c>
      <c r="AE380" t="str">
        <f t="shared" si="59"/>
        <v>Thu</v>
      </c>
      <c r="AF380" t="str">
        <f>_xlfn.XLOOKUP(N380,Dim_Payment!B:B,Dim_Payment!A:A)</f>
        <v>PAY02</v>
      </c>
      <c r="AG380" t="str">
        <f>_xlfn.XLOOKUP(J380,Dim_Insurance!B:B,Dim_Insurance!A:A)</f>
        <v>INS08</v>
      </c>
    </row>
    <row r="381" spans="1:33">
      <c r="A381" t="s">
        <v>1093</v>
      </c>
      <c r="B381" t="s">
        <v>1094</v>
      </c>
      <c r="C381" t="s">
        <v>40</v>
      </c>
      <c r="D381" s="5">
        <v>36822</v>
      </c>
      <c r="E381" s="5">
        <v>45631</v>
      </c>
      <c r="F381" s="5">
        <v>45638</v>
      </c>
      <c r="G381" t="s">
        <v>117</v>
      </c>
      <c r="H381" t="s">
        <v>24</v>
      </c>
      <c r="I381" t="s">
        <v>53</v>
      </c>
      <c r="J381" t="s">
        <v>34</v>
      </c>
      <c r="K381" t="s">
        <v>120</v>
      </c>
      <c r="L381" s="6">
        <v>191246.43</v>
      </c>
      <c r="M381">
        <v>117617.22</v>
      </c>
      <c r="N381" t="s">
        <v>192</v>
      </c>
      <c r="O381">
        <v>7</v>
      </c>
      <c r="P381">
        <v>24</v>
      </c>
      <c r="Q381">
        <v>4</v>
      </c>
      <c r="R381">
        <v>162</v>
      </c>
      <c r="S381">
        <v>165.7</v>
      </c>
      <c r="T381" t="s">
        <v>37</v>
      </c>
      <c r="U381" s="7">
        <f t="shared" si="60"/>
        <v>24</v>
      </c>
      <c r="V381" s="6">
        <f t="shared" si="55"/>
        <v>73629.209999999992</v>
      </c>
      <c r="W381" t="str">
        <f t="shared" si="61"/>
        <v>Adult</v>
      </c>
      <c r="X381" t="str">
        <f>_xlfn.XLOOKUP(Table1_1[[#This Row],[Department]],Dim_Department!B:B,Dim_Department!A:A,"Unknown")</f>
        <v>DEP04</v>
      </c>
      <c r="Y381" t="str">
        <f>_xlfn.XLOOKUP(Table1_1[[#This Row],[Doctor]],Dim_Doctor!B:B,Dim_Doctor!A:A,"Unknown")</f>
        <v>D06</v>
      </c>
      <c r="Z381" t="str">
        <f>_xlfn.XLOOKUP(H381,Dim_Diagnosis!B:B,Dim_Diagnosis!A:A)</f>
        <v>D008</v>
      </c>
      <c r="AA381" t="str">
        <f>_xlfn.XLOOKUP(K381,Dim_Ward!B:B,Dim_Ward!A:A)</f>
        <v>W001</v>
      </c>
      <c r="AB381" t="str">
        <f t="shared" si="56"/>
        <v>Q4</v>
      </c>
      <c r="AC381">
        <f t="shared" si="57"/>
        <v>2024</v>
      </c>
      <c r="AD381" t="str">
        <f t="shared" si="58"/>
        <v>Dec</v>
      </c>
      <c r="AE381" t="str">
        <f t="shared" si="59"/>
        <v>Thu</v>
      </c>
      <c r="AF381" t="str">
        <f>_xlfn.XLOOKUP(N381,Dim_Payment!B:B,Dim_Payment!A:A)</f>
        <v>PAY06</v>
      </c>
      <c r="AG381" t="str">
        <f>_xlfn.XLOOKUP(J381,Dim_Insurance!B:B,Dim_Insurance!A:A)</f>
        <v>INS06</v>
      </c>
    </row>
    <row r="382" spans="1:33">
      <c r="A382" t="s">
        <v>1096</v>
      </c>
      <c r="B382" t="s">
        <v>1097</v>
      </c>
      <c r="C382" t="s">
        <v>40</v>
      </c>
      <c r="D382" s="5">
        <v>37050</v>
      </c>
      <c r="E382" s="5">
        <v>45860</v>
      </c>
      <c r="F382" s="5">
        <v>45871</v>
      </c>
      <c r="G382" t="s">
        <v>161</v>
      </c>
      <c r="H382" t="s">
        <v>153</v>
      </c>
      <c r="I382" t="s">
        <v>45</v>
      </c>
      <c r="J382" t="s">
        <v>34</v>
      </c>
      <c r="K382" t="s">
        <v>27</v>
      </c>
      <c r="L382" s="6">
        <v>183867.59</v>
      </c>
      <c r="M382">
        <v>141235.34</v>
      </c>
      <c r="N382" t="s">
        <v>4232</v>
      </c>
      <c r="O382">
        <v>11</v>
      </c>
      <c r="P382">
        <v>95</v>
      </c>
      <c r="Q382">
        <v>4</v>
      </c>
      <c r="R382">
        <v>154</v>
      </c>
      <c r="S382">
        <v>84.5</v>
      </c>
      <c r="T382" t="s">
        <v>65</v>
      </c>
      <c r="U382" s="7">
        <f t="shared" si="60"/>
        <v>24</v>
      </c>
      <c r="V382" s="6">
        <f t="shared" si="55"/>
        <v>42632.25</v>
      </c>
      <c r="W382" t="str">
        <f t="shared" si="61"/>
        <v>Adult</v>
      </c>
      <c r="X382" t="str">
        <f>_xlfn.XLOOKUP(Table1_1[[#This Row],[Department]],Dim_Department!B:B,Dim_Department!A:A,"Unknown")</f>
        <v>DEP03</v>
      </c>
      <c r="Y382" t="str">
        <f>_xlfn.XLOOKUP(Table1_1[[#This Row],[Doctor]],Dim_Doctor!B:B,Dim_Doctor!A:A,"Unknown")</f>
        <v>D03</v>
      </c>
      <c r="Z382" t="str">
        <f>_xlfn.XLOOKUP(H382,Dim_Diagnosis!B:B,Dim_Diagnosis!A:A)</f>
        <v>D003</v>
      </c>
      <c r="AA382" t="str">
        <f>_xlfn.XLOOKUP(K382,Dim_Ward!B:B,Dim_Ward!A:A)</f>
        <v>W003</v>
      </c>
      <c r="AB382" t="str">
        <f t="shared" si="56"/>
        <v>Q3</v>
      </c>
      <c r="AC382">
        <f t="shared" si="57"/>
        <v>2025</v>
      </c>
      <c r="AD382" t="str">
        <f t="shared" si="58"/>
        <v>Jul</v>
      </c>
      <c r="AE382" t="str">
        <f t="shared" si="59"/>
        <v>Tue</v>
      </c>
      <c r="AF382" t="str">
        <f>_xlfn.XLOOKUP(N382,Dim_Payment!B:B,Dim_Payment!A:A)</f>
        <v>PAY05</v>
      </c>
      <c r="AG382" t="str">
        <f>_xlfn.XLOOKUP(J382,Dim_Insurance!B:B,Dim_Insurance!A:A)</f>
        <v>INS06</v>
      </c>
    </row>
    <row r="383" spans="1:33">
      <c r="A383" t="s">
        <v>1098</v>
      </c>
      <c r="B383" t="s">
        <v>1099</v>
      </c>
      <c r="C383" t="s">
        <v>133</v>
      </c>
      <c r="D383" s="5">
        <v>36657</v>
      </c>
      <c r="E383" s="5">
        <v>45569</v>
      </c>
      <c r="F383" s="5">
        <v>45573</v>
      </c>
      <c r="G383" t="s">
        <v>43</v>
      </c>
      <c r="H383" t="s">
        <v>95</v>
      </c>
      <c r="I383" t="s">
        <v>53</v>
      </c>
      <c r="J383" t="s">
        <v>4232</v>
      </c>
      <c r="K383" t="s">
        <v>55</v>
      </c>
      <c r="L383" s="6">
        <v>124814.56</v>
      </c>
      <c r="M383">
        <v>121065.35</v>
      </c>
      <c r="N383" t="s">
        <v>56</v>
      </c>
      <c r="O383">
        <v>4</v>
      </c>
      <c r="P383">
        <v>229</v>
      </c>
      <c r="Q383">
        <v>4</v>
      </c>
      <c r="R383">
        <v>91</v>
      </c>
      <c r="S383">
        <v>101.7</v>
      </c>
      <c r="T383" t="s">
        <v>37</v>
      </c>
      <c r="U383" s="7">
        <f t="shared" si="60"/>
        <v>24</v>
      </c>
      <c r="V383" s="6">
        <f t="shared" si="55"/>
        <v>3749.2099999999919</v>
      </c>
      <c r="W383" t="str">
        <f t="shared" si="61"/>
        <v>Adult</v>
      </c>
      <c r="X383" t="str">
        <f>_xlfn.XLOOKUP(Table1_1[[#This Row],[Department]],Dim_Department!B:B,Dim_Department!A:A,"Unknown")</f>
        <v>DEP08</v>
      </c>
      <c r="Y383" t="str">
        <f>_xlfn.XLOOKUP(Table1_1[[#This Row],[Doctor]],Dim_Doctor!B:B,Dim_Doctor!A:A,"Unknown")</f>
        <v>D06</v>
      </c>
      <c r="Z383" t="str">
        <f>_xlfn.XLOOKUP(H383,Dim_Diagnosis!B:B,Dim_Diagnosis!A:A)</f>
        <v>D006</v>
      </c>
      <c r="AA383" t="str">
        <f>_xlfn.XLOOKUP(K383,Dim_Ward!B:B,Dim_Ward!A:A)</f>
        <v>W005</v>
      </c>
      <c r="AB383" t="str">
        <f t="shared" si="56"/>
        <v>Q4</v>
      </c>
      <c r="AC383">
        <f t="shared" si="57"/>
        <v>2024</v>
      </c>
      <c r="AD383" t="str">
        <f t="shared" si="58"/>
        <v>Oct</v>
      </c>
      <c r="AE383" t="str">
        <f t="shared" si="59"/>
        <v>Fri</v>
      </c>
      <c r="AF383" t="str">
        <f>_xlfn.XLOOKUP(N383,Dim_Payment!B:B,Dim_Payment!A:A)</f>
        <v>PAY04</v>
      </c>
      <c r="AG383" t="str">
        <f>_xlfn.XLOOKUP(J383,Dim_Insurance!B:B,Dim_Insurance!A:A)</f>
        <v>INS08</v>
      </c>
    </row>
    <row r="384" spans="1:33">
      <c r="A384" t="s">
        <v>4125</v>
      </c>
      <c r="B384" t="s">
        <v>1101</v>
      </c>
      <c r="C384" t="s">
        <v>133</v>
      </c>
      <c r="D384" s="5">
        <v>27746</v>
      </c>
      <c r="E384" s="5">
        <v>45421</v>
      </c>
      <c r="F384" s="5">
        <v>45431</v>
      </c>
      <c r="G384" t="s">
        <v>161</v>
      </c>
      <c r="H384" t="s">
        <v>63</v>
      </c>
      <c r="I384" t="s">
        <v>33</v>
      </c>
      <c r="J384" t="s">
        <v>179</v>
      </c>
      <c r="K384" t="s">
        <v>55</v>
      </c>
      <c r="L384" s="6">
        <v>20753.75</v>
      </c>
      <c r="M384">
        <v>20441.939999999999</v>
      </c>
      <c r="N384" t="s">
        <v>56</v>
      </c>
      <c r="O384">
        <v>10</v>
      </c>
      <c r="P384">
        <v>238</v>
      </c>
      <c r="Q384">
        <v>4</v>
      </c>
      <c r="R384">
        <v>170</v>
      </c>
      <c r="S384">
        <v>163.5</v>
      </c>
      <c r="T384" t="s">
        <v>37</v>
      </c>
      <c r="U384" s="7">
        <f t="shared" si="60"/>
        <v>48</v>
      </c>
      <c r="V384" s="6">
        <f t="shared" si="55"/>
        <v>311.81000000000131</v>
      </c>
      <c r="W384" t="str">
        <f t="shared" si="61"/>
        <v>Middle Age</v>
      </c>
      <c r="X384" t="str">
        <f>_xlfn.XLOOKUP(Table1_1[[#This Row],[Department]],Dim_Department!B:B,Dim_Department!A:A,"Unknown")</f>
        <v>DEP03</v>
      </c>
      <c r="Y384" t="str">
        <f>_xlfn.XLOOKUP(Table1_1[[#This Row],[Doctor]],Dim_Doctor!B:B,Dim_Doctor!A:A,"Unknown")</f>
        <v>D04</v>
      </c>
      <c r="Z384" t="str">
        <f>_xlfn.XLOOKUP(H384,Dim_Diagnosis!B:B,Dim_Diagnosis!A:A)</f>
        <v>D011</v>
      </c>
      <c r="AA384" t="str">
        <f>_xlfn.XLOOKUP(K384,Dim_Ward!B:B,Dim_Ward!A:A)</f>
        <v>W005</v>
      </c>
      <c r="AB384" t="str">
        <f t="shared" si="56"/>
        <v>Q2</v>
      </c>
      <c r="AC384">
        <f t="shared" si="57"/>
        <v>2024</v>
      </c>
      <c r="AD384" t="str">
        <f t="shared" si="58"/>
        <v>May</v>
      </c>
      <c r="AE384" t="str">
        <f t="shared" si="59"/>
        <v>Thu</v>
      </c>
      <c r="AF384" t="str">
        <f>_xlfn.XLOOKUP(N384,Dim_Payment!B:B,Dim_Payment!A:A)</f>
        <v>PAY04</v>
      </c>
      <c r="AG384" t="str">
        <f>_xlfn.XLOOKUP(J384,Dim_Insurance!B:B,Dim_Insurance!A:A)</f>
        <v>INS03</v>
      </c>
    </row>
    <row r="385" spans="1:33">
      <c r="A385" t="s">
        <v>1103</v>
      </c>
      <c r="B385" t="s">
        <v>1104</v>
      </c>
      <c r="C385" t="s">
        <v>40</v>
      </c>
      <c r="D385" s="5">
        <v>28566</v>
      </c>
      <c r="E385" s="5">
        <v>45499</v>
      </c>
      <c r="F385" s="5">
        <v>45503</v>
      </c>
      <c r="G385" t="s">
        <v>77</v>
      </c>
      <c r="H385" t="s">
        <v>63</v>
      </c>
      <c r="I385" t="s">
        <v>25</v>
      </c>
      <c r="J385" t="s">
        <v>4232</v>
      </c>
      <c r="K385" t="s">
        <v>110</v>
      </c>
      <c r="L385" s="6">
        <v>130625.22</v>
      </c>
      <c r="M385">
        <v>102743.74</v>
      </c>
      <c r="N385" t="s">
        <v>192</v>
      </c>
      <c r="O385">
        <v>4</v>
      </c>
      <c r="P385">
        <v>221</v>
      </c>
      <c r="Q385">
        <v>4</v>
      </c>
      <c r="R385">
        <v>126</v>
      </c>
      <c r="S385">
        <v>131.30000000000001</v>
      </c>
      <c r="T385" t="s">
        <v>65</v>
      </c>
      <c r="U385" s="7">
        <f t="shared" si="60"/>
        <v>46</v>
      </c>
      <c r="V385" s="6">
        <f t="shared" si="55"/>
        <v>27881.479999999996</v>
      </c>
      <c r="W385" t="str">
        <f t="shared" si="61"/>
        <v>Middle Age</v>
      </c>
      <c r="X385" t="str">
        <f>_xlfn.XLOOKUP(Table1_1[[#This Row],[Department]],Dim_Department!B:B,Dim_Department!A:A,"Unknown")</f>
        <v>DEP02</v>
      </c>
      <c r="Y385" t="str">
        <f>_xlfn.XLOOKUP(Table1_1[[#This Row],[Doctor]],Dim_Doctor!B:B,Dim_Doctor!A:A,"Unknown")</f>
        <v>D01</v>
      </c>
      <c r="Z385" t="str">
        <f>_xlfn.XLOOKUP(H385,Dim_Diagnosis!B:B,Dim_Diagnosis!A:A)</f>
        <v>D011</v>
      </c>
      <c r="AA385" t="str">
        <f>_xlfn.XLOOKUP(K385,Dim_Ward!B:B,Dim_Ward!A:A)</f>
        <v>W002</v>
      </c>
      <c r="AB385" t="str">
        <f t="shared" si="56"/>
        <v>Q3</v>
      </c>
      <c r="AC385">
        <f t="shared" si="57"/>
        <v>2024</v>
      </c>
      <c r="AD385" t="str">
        <f t="shared" si="58"/>
        <v>Jul</v>
      </c>
      <c r="AE385" t="str">
        <f t="shared" si="59"/>
        <v>Fri</v>
      </c>
      <c r="AF385" t="str">
        <f>_xlfn.XLOOKUP(N385,Dim_Payment!B:B,Dim_Payment!A:A)</f>
        <v>PAY06</v>
      </c>
      <c r="AG385" t="str">
        <f>_xlfn.XLOOKUP(J385,Dim_Insurance!B:B,Dim_Insurance!A:A)</f>
        <v>INS08</v>
      </c>
    </row>
    <row r="386" spans="1:33">
      <c r="A386" t="s">
        <v>1105</v>
      </c>
      <c r="B386" t="s">
        <v>1106</v>
      </c>
      <c r="C386" t="s">
        <v>133</v>
      </c>
      <c r="D386" s="5">
        <v>24699</v>
      </c>
      <c r="E386" s="5">
        <v>45385</v>
      </c>
      <c r="F386" s="5">
        <v>45391</v>
      </c>
      <c r="G386" t="s">
        <v>109</v>
      </c>
      <c r="H386" t="s">
        <v>118</v>
      </c>
      <c r="I386" t="s">
        <v>33</v>
      </c>
      <c r="J386" t="s">
        <v>4232</v>
      </c>
      <c r="K386" t="s">
        <v>27</v>
      </c>
      <c r="L386" s="6">
        <v>167442.32</v>
      </c>
      <c r="M386">
        <v>122030.76</v>
      </c>
      <c r="N386" t="s">
        <v>35</v>
      </c>
      <c r="O386">
        <v>6</v>
      </c>
      <c r="P386">
        <v>146</v>
      </c>
      <c r="Q386">
        <v>4</v>
      </c>
      <c r="R386">
        <v>186</v>
      </c>
      <c r="S386">
        <v>102.1</v>
      </c>
      <c r="T386" t="s">
        <v>37</v>
      </c>
      <c r="U386" s="7">
        <f t="shared" si="60"/>
        <v>56</v>
      </c>
      <c r="V386" s="6">
        <f t="shared" ref="V386:V449" si="62">L386-M386</f>
        <v>45411.560000000012</v>
      </c>
      <c r="W386" t="str">
        <f t="shared" si="61"/>
        <v>Middle Age</v>
      </c>
      <c r="X386" t="str">
        <f>_xlfn.XLOOKUP(Table1_1[[#This Row],[Department]],Dim_Department!B:B,Dim_Department!A:A,"Unknown")</f>
        <v>DEP07</v>
      </c>
      <c r="Y386" t="str">
        <f>_xlfn.XLOOKUP(Table1_1[[#This Row],[Doctor]],Dim_Doctor!B:B,Dim_Doctor!A:A,"Unknown")</f>
        <v>D04</v>
      </c>
      <c r="Z386" t="str">
        <f>_xlfn.XLOOKUP(H386,Dim_Diagnosis!B:B,Dim_Diagnosis!A:A)</f>
        <v>D001</v>
      </c>
      <c r="AA386" t="str">
        <f>_xlfn.XLOOKUP(K386,Dim_Ward!B:B,Dim_Ward!A:A)</f>
        <v>W003</v>
      </c>
      <c r="AB386" t="str">
        <f t="shared" ref="AB386:AB449" si="63">IFERROR("Q" &amp; ROUNDUP(MONTH(E386)/3,0),"Unknown")</f>
        <v>Q2</v>
      </c>
      <c r="AC386">
        <f t="shared" ref="AC386:AC449" si="64">IFERROR(YEAR(E386),"Unknown")</f>
        <v>2024</v>
      </c>
      <c r="AD386" t="str">
        <f t="shared" ref="AD386:AD449" si="65">IFERROR(TEXT(E386,"MMM"),"Unknown")</f>
        <v>Apr</v>
      </c>
      <c r="AE386" t="str">
        <f t="shared" ref="AE386:AE449" si="66">IFERROR(TEXT(E386,"ddd"),"Unknown")</f>
        <v>Wed</v>
      </c>
      <c r="AF386" t="str">
        <f>_xlfn.XLOOKUP(N386,Dim_Payment!B:B,Dim_Payment!A:A)</f>
        <v>PAY03</v>
      </c>
      <c r="AG386" t="str">
        <f>_xlfn.XLOOKUP(J386,Dim_Insurance!B:B,Dim_Insurance!A:A)</f>
        <v>INS08</v>
      </c>
    </row>
    <row r="387" spans="1:33">
      <c r="A387" t="s">
        <v>1107</v>
      </c>
      <c r="B387" t="s">
        <v>1108</v>
      </c>
      <c r="C387" t="s">
        <v>40</v>
      </c>
      <c r="D387" s="5">
        <v>35061</v>
      </c>
      <c r="E387" s="5">
        <v>45172</v>
      </c>
      <c r="F387" s="5">
        <v>45187</v>
      </c>
      <c r="G387" t="s">
        <v>77</v>
      </c>
      <c r="H387" t="s">
        <v>44</v>
      </c>
      <c r="I387" t="s">
        <v>33</v>
      </c>
      <c r="J387" t="s">
        <v>97</v>
      </c>
      <c r="K387" t="s">
        <v>120</v>
      </c>
      <c r="L387" s="6">
        <v>248286.62</v>
      </c>
      <c r="M387">
        <v>190068.99</v>
      </c>
      <c r="N387" t="s">
        <v>73</v>
      </c>
      <c r="O387">
        <v>15</v>
      </c>
      <c r="P387">
        <v>95</v>
      </c>
      <c r="Q387">
        <v>2</v>
      </c>
      <c r="R387">
        <v>185</v>
      </c>
      <c r="S387">
        <v>220.7</v>
      </c>
      <c r="T387" t="s">
        <v>4232</v>
      </c>
      <c r="U387" s="7">
        <f t="shared" si="60"/>
        <v>27</v>
      </c>
      <c r="V387" s="6">
        <f t="shared" si="62"/>
        <v>58217.630000000005</v>
      </c>
      <c r="W387" t="str">
        <f t="shared" si="61"/>
        <v>Adult</v>
      </c>
      <c r="X387" t="str">
        <f>_xlfn.XLOOKUP(Table1_1[[#This Row],[Department]],Dim_Department!B:B,Dim_Department!A:A,"Unknown")</f>
        <v>DEP02</v>
      </c>
      <c r="Y387" t="str">
        <f>_xlfn.XLOOKUP(Table1_1[[#This Row],[Doctor]],Dim_Doctor!B:B,Dim_Doctor!A:A,"Unknown")</f>
        <v>D04</v>
      </c>
      <c r="Z387" t="str">
        <f>_xlfn.XLOOKUP(H387,Dim_Diagnosis!B:B,Dim_Diagnosis!A:A)</f>
        <v>D012</v>
      </c>
      <c r="AA387" t="str">
        <f>_xlfn.XLOOKUP(K387,Dim_Ward!B:B,Dim_Ward!A:A)</f>
        <v>W001</v>
      </c>
      <c r="AB387" t="str">
        <f t="shared" si="63"/>
        <v>Q3</v>
      </c>
      <c r="AC387">
        <f t="shared" si="64"/>
        <v>2023</v>
      </c>
      <c r="AD387" t="str">
        <f t="shared" si="65"/>
        <v>Sep</v>
      </c>
      <c r="AE387" t="str">
        <f t="shared" si="66"/>
        <v>Sun</v>
      </c>
      <c r="AF387" t="str">
        <f>_xlfn.XLOOKUP(N387,Dim_Payment!B:B,Dim_Payment!A:A)</f>
        <v>PAY02</v>
      </c>
      <c r="AG387" t="str">
        <f>_xlfn.XLOOKUP(J387,Dim_Insurance!B:B,Dim_Insurance!A:A)</f>
        <v>INS07</v>
      </c>
    </row>
    <row r="388" spans="1:33">
      <c r="A388" t="s">
        <v>1109</v>
      </c>
      <c r="B388" t="s">
        <v>328</v>
      </c>
      <c r="C388" t="s">
        <v>133</v>
      </c>
      <c r="D388" s="5">
        <v>25685</v>
      </c>
      <c r="E388" s="5">
        <v>44999</v>
      </c>
      <c r="F388" s="5">
        <v>45000</v>
      </c>
      <c r="G388" t="s">
        <v>117</v>
      </c>
      <c r="H388" t="s">
        <v>134</v>
      </c>
      <c r="I388" t="s">
        <v>45</v>
      </c>
      <c r="J388" t="s">
        <v>80</v>
      </c>
      <c r="K388" t="s">
        <v>27</v>
      </c>
      <c r="L388" s="6">
        <v>68158.3</v>
      </c>
      <c r="M388">
        <v>57617.77</v>
      </c>
      <c r="N388" t="s">
        <v>73</v>
      </c>
      <c r="O388">
        <v>1</v>
      </c>
      <c r="P388">
        <v>52</v>
      </c>
      <c r="Q388">
        <v>4</v>
      </c>
      <c r="R388">
        <v>126</v>
      </c>
      <c r="S388">
        <v>95</v>
      </c>
      <c r="T388" t="s">
        <v>4232</v>
      </c>
      <c r="U388" s="7">
        <f t="shared" si="60"/>
        <v>52</v>
      </c>
      <c r="V388" s="6">
        <f t="shared" si="62"/>
        <v>10540.530000000006</v>
      </c>
      <c r="W388" t="str">
        <f t="shared" si="61"/>
        <v>Middle Age</v>
      </c>
      <c r="X388" t="str">
        <f>_xlfn.XLOOKUP(Table1_1[[#This Row],[Department]],Dim_Department!B:B,Dim_Department!A:A,"Unknown")</f>
        <v>DEP04</v>
      </c>
      <c r="Y388" t="str">
        <f>_xlfn.XLOOKUP(Table1_1[[#This Row],[Doctor]],Dim_Doctor!B:B,Dim_Doctor!A:A,"Unknown")</f>
        <v>D03</v>
      </c>
      <c r="Z388" t="str">
        <f>_xlfn.XLOOKUP(H388,Dim_Diagnosis!B:B,Dim_Diagnosis!A:A)</f>
        <v>D002</v>
      </c>
      <c r="AA388" t="str">
        <f>_xlfn.XLOOKUP(K388,Dim_Ward!B:B,Dim_Ward!A:A)</f>
        <v>W003</v>
      </c>
      <c r="AB388" t="str">
        <f t="shared" si="63"/>
        <v>Q1</v>
      </c>
      <c r="AC388">
        <f t="shared" si="64"/>
        <v>2023</v>
      </c>
      <c r="AD388" t="str">
        <f t="shared" si="65"/>
        <v>Mar</v>
      </c>
      <c r="AE388" t="str">
        <f t="shared" si="66"/>
        <v>Tue</v>
      </c>
      <c r="AF388" t="str">
        <f>_xlfn.XLOOKUP(N388,Dim_Payment!B:B,Dim_Payment!A:A)</f>
        <v>PAY02</v>
      </c>
      <c r="AG388" t="str">
        <f>_xlfn.XLOOKUP(J388,Dim_Insurance!B:B,Dim_Insurance!A:A)</f>
        <v>INS01</v>
      </c>
    </row>
    <row r="389" spans="1:33">
      <c r="A389" t="s">
        <v>1111</v>
      </c>
      <c r="B389" t="s">
        <v>697</v>
      </c>
      <c r="C389" t="s">
        <v>133</v>
      </c>
      <c r="D389" s="5">
        <v>33673</v>
      </c>
      <c r="E389" s="5">
        <v>45401</v>
      </c>
      <c r="F389" s="5">
        <v>45411</v>
      </c>
      <c r="G389" t="s">
        <v>77</v>
      </c>
      <c r="H389" t="s">
        <v>78</v>
      </c>
      <c r="I389" t="s">
        <v>79</v>
      </c>
      <c r="J389" t="s">
        <v>4232</v>
      </c>
      <c r="K389" t="s">
        <v>120</v>
      </c>
      <c r="L389" s="6">
        <v>90889.15</v>
      </c>
      <c r="M389">
        <v>68093.600000000006</v>
      </c>
      <c r="N389" t="s">
        <v>4232</v>
      </c>
      <c r="O389">
        <v>10</v>
      </c>
      <c r="P389">
        <v>61</v>
      </c>
      <c r="Q389">
        <v>2</v>
      </c>
      <c r="R389">
        <v>186</v>
      </c>
      <c r="S389">
        <v>215.1</v>
      </c>
      <c r="T389" t="s">
        <v>37</v>
      </c>
      <c r="U389" s="7">
        <f t="shared" si="60"/>
        <v>32</v>
      </c>
      <c r="V389" s="6">
        <f t="shared" si="62"/>
        <v>22795.549999999988</v>
      </c>
      <c r="W389" t="str">
        <f t="shared" si="61"/>
        <v>Adult</v>
      </c>
      <c r="X389" t="str">
        <f>_xlfn.XLOOKUP(Table1_1[[#This Row],[Department]],Dim_Department!B:B,Dim_Department!A:A,"Unknown")</f>
        <v>DEP02</v>
      </c>
      <c r="Y389" t="str">
        <f>_xlfn.XLOOKUP(Table1_1[[#This Row],[Doctor]],Dim_Doctor!B:B,Dim_Doctor!A:A,"Unknown")</f>
        <v>D07</v>
      </c>
      <c r="Z389" t="str">
        <f>_xlfn.XLOOKUP(H389,Dim_Diagnosis!B:B,Dim_Diagnosis!A:A)</f>
        <v>D013</v>
      </c>
      <c r="AA389" t="str">
        <f>_xlfn.XLOOKUP(K389,Dim_Ward!B:B,Dim_Ward!A:A)</f>
        <v>W001</v>
      </c>
      <c r="AB389" t="str">
        <f t="shared" si="63"/>
        <v>Q2</v>
      </c>
      <c r="AC389">
        <f t="shared" si="64"/>
        <v>2024</v>
      </c>
      <c r="AD389" t="str">
        <f t="shared" si="65"/>
        <v>Apr</v>
      </c>
      <c r="AE389" t="str">
        <f t="shared" si="66"/>
        <v>Fri</v>
      </c>
      <c r="AF389" t="str">
        <f>_xlfn.XLOOKUP(N389,Dim_Payment!B:B,Dim_Payment!A:A)</f>
        <v>PAY05</v>
      </c>
      <c r="AG389" t="str">
        <f>_xlfn.XLOOKUP(J389,Dim_Insurance!B:B,Dim_Insurance!A:A)</f>
        <v>INS08</v>
      </c>
    </row>
    <row r="390" spans="1:33">
      <c r="A390" t="s">
        <v>1112</v>
      </c>
      <c r="B390" t="s">
        <v>433</v>
      </c>
      <c r="C390" t="s">
        <v>133</v>
      </c>
      <c r="D390" s="5">
        <v>34060</v>
      </c>
      <c r="E390" s="5">
        <v>45522</v>
      </c>
      <c r="F390" s="5">
        <v>45531</v>
      </c>
      <c r="G390" t="s">
        <v>161</v>
      </c>
      <c r="H390" t="s">
        <v>78</v>
      </c>
      <c r="I390" t="s">
        <v>79</v>
      </c>
      <c r="J390" t="s">
        <v>179</v>
      </c>
      <c r="K390" t="s">
        <v>161</v>
      </c>
      <c r="L390" s="6">
        <v>141658.68</v>
      </c>
      <c r="M390">
        <v>110278.67</v>
      </c>
      <c r="N390" t="s">
        <v>192</v>
      </c>
      <c r="O390">
        <v>9</v>
      </c>
      <c r="P390">
        <v>86</v>
      </c>
      <c r="Q390">
        <v>4</v>
      </c>
      <c r="R390">
        <v>140</v>
      </c>
      <c r="S390">
        <v>223.7</v>
      </c>
      <c r="T390" t="s">
        <v>37</v>
      </c>
      <c r="U390" s="7">
        <f t="shared" si="60"/>
        <v>31</v>
      </c>
      <c r="V390" s="6">
        <f t="shared" si="62"/>
        <v>31380.009999999995</v>
      </c>
      <c r="W390" t="str">
        <f t="shared" si="61"/>
        <v>Adult</v>
      </c>
      <c r="X390" t="str">
        <f>_xlfn.XLOOKUP(Table1_1[[#This Row],[Department]],Dim_Department!B:B,Dim_Department!A:A,"Unknown")</f>
        <v>DEP03</v>
      </c>
      <c r="Y390" t="str">
        <f>_xlfn.XLOOKUP(Table1_1[[#This Row],[Doctor]],Dim_Doctor!B:B,Dim_Doctor!A:A,"Unknown")</f>
        <v>D07</v>
      </c>
      <c r="Z390" t="str">
        <f>_xlfn.XLOOKUP(H390,Dim_Diagnosis!B:B,Dim_Diagnosis!A:A)</f>
        <v>D013</v>
      </c>
      <c r="AA390" t="str">
        <f>_xlfn.XLOOKUP(K390,Dim_Ward!B:B,Dim_Ward!A:A)</f>
        <v>W004</v>
      </c>
      <c r="AB390" t="str">
        <f t="shared" si="63"/>
        <v>Q3</v>
      </c>
      <c r="AC390">
        <f t="shared" si="64"/>
        <v>2024</v>
      </c>
      <c r="AD390" t="str">
        <f t="shared" si="65"/>
        <v>Aug</v>
      </c>
      <c r="AE390" t="str">
        <f t="shared" si="66"/>
        <v>Sun</v>
      </c>
      <c r="AF390" t="str">
        <f>_xlfn.XLOOKUP(N390,Dim_Payment!B:B,Dim_Payment!A:A)</f>
        <v>PAY06</v>
      </c>
      <c r="AG390" t="str">
        <f>_xlfn.XLOOKUP(J390,Dim_Insurance!B:B,Dim_Insurance!A:A)</f>
        <v>INS03</v>
      </c>
    </row>
    <row r="391" spans="1:33">
      <c r="A391" t="s">
        <v>1113</v>
      </c>
      <c r="B391" t="s">
        <v>295</v>
      </c>
      <c r="C391" t="s">
        <v>40</v>
      </c>
      <c r="D391" s="5">
        <v>40471</v>
      </c>
      <c r="E391" s="5">
        <v>45602</v>
      </c>
      <c r="F391" s="5">
        <v>45607</v>
      </c>
      <c r="G391" t="s">
        <v>152</v>
      </c>
      <c r="H391" t="s">
        <v>153</v>
      </c>
      <c r="I391" t="s">
        <v>25</v>
      </c>
      <c r="J391" t="s">
        <v>34</v>
      </c>
      <c r="K391" t="s">
        <v>120</v>
      </c>
      <c r="L391" s="6">
        <v>24837.55</v>
      </c>
      <c r="M391">
        <v>16889.25</v>
      </c>
      <c r="N391" t="s">
        <v>91</v>
      </c>
      <c r="O391">
        <v>5</v>
      </c>
      <c r="P391">
        <v>95</v>
      </c>
      <c r="Q391">
        <v>4</v>
      </c>
      <c r="R391">
        <v>98</v>
      </c>
      <c r="S391">
        <v>194.4</v>
      </c>
      <c r="T391" t="s">
        <v>37</v>
      </c>
      <c r="U391" s="7">
        <f t="shared" si="60"/>
        <v>14</v>
      </c>
      <c r="V391" s="6">
        <f t="shared" si="62"/>
        <v>7948.2999999999993</v>
      </c>
      <c r="W391" t="str">
        <f t="shared" si="61"/>
        <v>Child</v>
      </c>
      <c r="X391" t="str">
        <f>_xlfn.XLOOKUP(Table1_1[[#This Row],[Department]],Dim_Department!B:B,Dim_Department!A:A,"Unknown")</f>
        <v>DEP01</v>
      </c>
      <c r="Y391" t="str">
        <f>_xlfn.XLOOKUP(Table1_1[[#This Row],[Doctor]],Dim_Doctor!B:B,Dim_Doctor!A:A,"Unknown")</f>
        <v>D01</v>
      </c>
      <c r="Z391" t="str">
        <f>_xlfn.XLOOKUP(H391,Dim_Diagnosis!B:B,Dim_Diagnosis!A:A)</f>
        <v>D003</v>
      </c>
      <c r="AA391" t="str">
        <f>_xlfn.XLOOKUP(K391,Dim_Ward!B:B,Dim_Ward!A:A)</f>
        <v>W001</v>
      </c>
      <c r="AB391" t="str">
        <f t="shared" si="63"/>
        <v>Q4</v>
      </c>
      <c r="AC391">
        <f t="shared" si="64"/>
        <v>2024</v>
      </c>
      <c r="AD391" t="str">
        <f t="shared" si="65"/>
        <v>Nov</v>
      </c>
      <c r="AE391" t="str">
        <f t="shared" si="66"/>
        <v>Wed</v>
      </c>
      <c r="AF391" t="str">
        <f>_xlfn.XLOOKUP(N391,Dim_Payment!B:B,Dim_Payment!A:A)</f>
        <v>PAY01</v>
      </c>
      <c r="AG391" t="str">
        <f>_xlfn.XLOOKUP(J391,Dim_Insurance!B:B,Dim_Insurance!A:A)</f>
        <v>INS06</v>
      </c>
    </row>
    <row r="392" spans="1:33">
      <c r="A392" t="s">
        <v>1116</v>
      </c>
      <c r="B392" t="s">
        <v>541</v>
      </c>
      <c r="C392" t="s">
        <v>40</v>
      </c>
      <c r="D392" s="5">
        <v>40210</v>
      </c>
      <c r="E392" s="5">
        <v>44968</v>
      </c>
      <c r="F392" s="5">
        <v>44985</v>
      </c>
      <c r="G392" t="s">
        <v>43</v>
      </c>
      <c r="H392" t="s">
        <v>78</v>
      </c>
      <c r="I392" t="s">
        <v>33</v>
      </c>
      <c r="J392" t="s">
        <v>179</v>
      </c>
      <c r="K392" t="s">
        <v>55</v>
      </c>
      <c r="L392" s="6">
        <v>41344.01</v>
      </c>
      <c r="M392">
        <v>29241.51</v>
      </c>
      <c r="N392" t="s">
        <v>192</v>
      </c>
      <c r="O392">
        <v>17</v>
      </c>
      <c r="P392">
        <v>166</v>
      </c>
      <c r="Q392">
        <v>4</v>
      </c>
      <c r="R392">
        <v>141</v>
      </c>
      <c r="S392">
        <v>121.8</v>
      </c>
      <c r="T392" t="s">
        <v>37</v>
      </c>
      <c r="U392" s="7">
        <f t="shared" si="60"/>
        <v>13</v>
      </c>
      <c r="V392" s="6">
        <f t="shared" si="62"/>
        <v>12102.500000000004</v>
      </c>
      <c r="W392" t="str">
        <f t="shared" si="61"/>
        <v>Child</v>
      </c>
      <c r="X392" t="str">
        <f>_xlfn.XLOOKUP(Table1_1[[#This Row],[Department]],Dim_Department!B:B,Dim_Department!A:A,"Unknown")</f>
        <v>DEP08</v>
      </c>
      <c r="Y392" t="str">
        <f>_xlfn.XLOOKUP(Table1_1[[#This Row],[Doctor]],Dim_Doctor!B:B,Dim_Doctor!A:A,"Unknown")</f>
        <v>D04</v>
      </c>
      <c r="Z392" t="str">
        <f>_xlfn.XLOOKUP(H392,Dim_Diagnosis!B:B,Dim_Diagnosis!A:A)</f>
        <v>D013</v>
      </c>
      <c r="AA392" t="str">
        <f>_xlfn.XLOOKUP(K392,Dim_Ward!B:B,Dim_Ward!A:A)</f>
        <v>W005</v>
      </c>
      <c r="AB392" t="str">
        <f t="shared" si="63"/>
        <v>Q1</v>
      </c>
      <c r="AC392">
        <f t="shared" si="64"/>
        <v>2023</v>
      </c>
      <c r="AD392" t="str">
        <f t="shared" si="65"/>
        <v>Feb</v>
      </c>
      <c r="AE392" t="str">
        <f t="shared" si="66"/>
        <v>Sat</v>
      </c>
      <c r="AF392" t="str">
        <f>_xlfn.XLOOKUP(N392,Dim_Payment!B:B,Dim_Payment!A:A)</f>
        <v>PAY06</v>
      </c>
      <c r="AG392" t="str">
        <f>_xlfn.XLOOKUP(J392,Dim_Insurance!B:B,Dim_Insurance!A:A)</f>
        <v>INS03</v>
      </c>
    </row>
    <row r="393" spans="1:33">
      <c r="A393" t="s">
        <v>4126</v>
      </c>
      <c r="B393" t="s">
        <v>1119</v>
      </c>
      <c r="C393" t="s">
        <v>133</v>
      </c>
      <c r="D393" s="5">
        <v>20808</v>
      </c>
      <c r="E393" s="5">
        <v>45728</v>
      </c>
      <c r="F393" s="5">
        <v>45735</v>
      </c>
      <c r="G393" t="s">
        <v>117</v>
      </c>
      <c r="H393" t="s">
        <v>44</v>
      </c>
      <c r="I393" t="s">
        <v>119</v>
      </c>
      <c r="J393" t="s">
        <v>34</v>
      </c>
      <c r="K393" t="s">
        <v>55</v>
      </c>
      <c r="L393" s="6">
        <v>129308.02</v>
      </c>
      <c r="M393">
        <v>102236.89</v>
      </c>
      <c r="N393" t="s">
        <v>4232</v>
      </c>
      <c r="O393">
        <v>7</v>
      </c>
      <c r="P393">
        <v>122</v>
      </c>
      <c r="Q393">
        <v>4</v>
      </c>
      <c r="R393">
        <v>141</v>
      </c>
      <c r="S393">
        <v>120.2</v>
      </c>
      <c r="T393" t="s">
        <v>4232</v>
      </c>
      <c r="U393" s="7">
        <f t="shared" si="60"/>
        <v>68</v>
      </c>
      <c r="V393" s="6">
        <f t="shared" si="62"/>
        <v>27071.130000000005</v>
      </c>
      <c r="W393" t="str">
        <f t="shared" si="61"/>
        <v>Senior</v>
      </c>
      <c r="X393" t="str">
        <f>_xlfn.XLOOKUP(Table1_1[[#This Row],[Department]],Dim_Department!B:B,Dim_Department!A:A,"Unknown")</f>
        <v>DEP04</v>
      </c>
      <c r="Y393" t="str">
        <f>_xlfn.XLOOKUP(Table1_1[[#This Row],[Doctor]],Dim_Doctor!B:B,Dim_Doctor!A:A,"Unknown")</f>
        <v>D02</v>
      </c>
      <c r="Z393" t="str">
        <f>_xlfn.XLOOKUP(H393,Dim_Diagnosis!B:B,Dim_Diagnosis!A:A)</f>
        <v>D012</v>
      </c>
      <c r="AA393" t="str">
        <f>_xlfn.XLOOKUP(K393,Dim_Ward!B:B,Dim_Ward!A:A)</f>
        <v>W005</v>
      </c>
      <c r="AB393" t="str">
        <f t="shared" si="63"/>
        <v>Q1</v>
      </c>
      <c r="AC393">
        <f t="shared" si="64"/>
        <v>2025</v>
      </c>
      <c r="AD393" t="str">
        <f t="shared" si="65"/>
        <v>Mar</v>
      </c>
      <c r="AE393" t="str">
        <f t="shared" si="66"/>
        <v>Wed</v>
      </c>
      <c r="AF393" t="str">
        <f>_xlfn.XLOOKUP(N393,Dim_Payment!B:B,Dim_Payment!A:A)</f>
        <v>PAY05</v>
      </c>
      <c r="AG393" t="str">
        <f>_xlfn.XLOOKUP(J393,Dim_Insurance!B:B,Dim_Insurance!A:A)</f>
        <v>INS06</v>
      </c>
    </row>
    <row r="394" spans="1:33">
      <c r="A394" t="s">
        <v>1121</v>
      </c>
      <c r="B394" t="s">
        <v>700</v>
      </c>
      <c r="C394" t="s">
        <v>133</v>
      </c>
      <c r="D394" s="5">
        <v>40354</v>
      </c>
      <c r="E394" s="5">
        <v>45148</v>
      </c>
      <c r="F394" s="5">
        <v>45163</v>
      </c>
      <c r="G394" t="s">
        <v>152</v>
      </c>
      <c r="H394" t="s">
        <v>134</v>
      </c>
      <c r="I394" t="s">
        <v>45</v>
      </c>
      <c r="J394" t="s">
        <v>34</v>
      </c>
      <c r="K394" t="s">
        <v>110</v>
      </c>
      <c r="L394" s="6">
        <v>94030.85</v>
      </c>
      <c r="M394">
        <v>62005.45</v>
      </c>
      <c r="N394" t="s">
        <v>73</v>
      </c>
      <c r="O394">
        <v>15</v>
      </c>
      <c r="P394">
        <v>84</v>
      </c>
      <c r="Q394">
        <v>5</v>
      </c>
      <c r="R394">
        <v>108</v>
      </c>
      <c r="S394">
        <v>223.8</v>
      </c>
      <c r="T394" t="s">
        <v>37</v>
      </c>
      <c r="U394" s="7">
        <f t="shared" si="60"/>
        <v>13</v>
      </c>
      <c r="V394" s="6">
        <f t="shared" si="62"/>
        <v>32025.400000000009</v>
      </c>
      <c r="W394" t="str">
        <f t="shared" si="61"/>
        <v>Child</v>
      </c>
      <c r="X394" t="str">
        <f>_xlfn.XLOOKUP(Table1_1[[#This Row],[Department]],Dim_Department!B:B,Dim_Department!A:A,"Unknown")</f>
        <v>DEP01</v>
      </c>
      <c r="Y394" t="str">
        <f>_xlfn.XLOOKUP(Table1_1[[#This Row],[Doctor]],Dim_Doctor!B:B,Dim_Doctor!A:A,"Unknown")</f>
        <v>D03</v>
      </c>
      <c r="Z394" t="str">
        <f>_xlfn.XLOOKUP(H394,Dim_Diagnosis!B:B,Dim_Diagnosis!A:A)</f>
        <v>D002</v>
      </c>
      <c r="AA394" t="str">
        <f>_xlfn.XLOOKUP(K394,Dim_Ward!B:B,Dim_Ward!A:A)</f>
        <v>W002</v>
      </c>
      <c r="AB394" t="str">
        <f t="shared" si="63"/>
        <v>Q3</v>
      </c>
      <c r="AC394">
        <f t="shared" si="64"/>
        <v>2023</v>
      </c>
      <c r="AD394" t="str">
        <f t="shared" si="65"/>
        <v>Aug</v>
      </c>
      <c r="AE394" t="str">
        <f t="shared" si="66"/>
        <v>Thu</v>
      </c>
      <c r="AF394" t="str">
        <f>_xlfn.XLOOKUP(N394,Dim_Payment!B:B,Dim_Payment!A:A)</f>
        <v>PAY02</v>
      </c>
      <c r="AG394" t="str">
        <f>_xlfn.XLOOKUP(J394,Dim_Insurance!B:B,Dim_Insurance!A:A)</f>
        <v>INS06</v>
      </c>
    </row>
    <row r="395" spans="1:33">
      <c r="A395" t="s">
        <v>1122</v>
      </c>
      <c r="B395" t="s">
        <v>321</v>
      </c>
      <c r="C395" t="s">
        <v>40</v>
      </c>
      <c r="D395" s="5">
        <v>24387</v>
      </c>
      <c r="E395" s="5">
        <v>45618</v>
      </c>
      <c r="F395" s="5" t="s">
        <v>4232</v>
      </c>
      <c r="G395" t="s">
        <v>161</v>
      </c>
      <c r="H395" t="s">
        <v>118</v>
      </c>
      <c r="I395" t="s">
        <v>79</v>
      </c>
      <c r="J395" t="s">
        <v>179</v>
      </c>
      <c r="K395" t="s">
        <v>120</v>
      </c>
      <c r="L395" s="6">
        <v>68865.86</v>
      </c>
      <c r="M395">
        <v>63805</v>
      </c>
      <c r="N395" t="s">
        <v>91</v>
      </c>
      <c r="O395">
        <v>5</v>
      </c>
      <c r="P395">
        <v>208</v>
      </c>
      <c r="Q395">
        <v>4</v>
      </c>
      <c r="R395">
        <v>159</v>
      </c>
      <c r="S395">
        <v>165</v>
      </c>
      <c r="T395" t="s">
        <v>4232</v>
      </c>
      <c r="U395" s="7">
        <f t="shared" si="60"/>
        <v>58</v>
      </c>
      <c r="V395" s="6">
        <f t="shared" si="62"/>
        <v>5060.8600000000006</v>
      </c>
      <c r="W395" t="str">
        <f t="shared" si="61"/>
        <v>Middle Age</v>
      </c>
      <c r="X395" t="str">
        <f>_xlfn.XLOOKUP(Table1_1[[#This Row],[Department]],Dim_Department!B:B,Dim_Department!A:A,"Unknown")</f>
        <v>DEP03</v>
      </c>
      <c r="Y395" t="str">
        <f>_xlfn.XLOOKUP(Table1_1[[#This Row],[Doctor]],Dim_Doctor!B:B,Dim_Doctor!A:A,"Unknown")</f>
        <v>D07</v>
      </c>
      <c r="Z395" t="str">
        <f>_xlfn.XLOOKUP(H395,Dim_Diagnosis!B:B,Dim_Diagnosis!A:A)</f>
        <v>D001</v>
      </c>
      <c r="AA395" t="str">
        <f>_xlfn.XLOOKUP(K395,Dim_Ward!B:B,Dim_Ward!A:A)</f>
        <v>W001</v>
      </c>
      <c r="AB395" t="str">
        <f t="shared" si="63"/>
        <v>Q4</v>
      </c>
      <c r="AC395">
        <f t="shared" si="64"/>
        <v>2024</v>
      </c>
      <c r="AD395" t="str">
        <f t="shared" si="65"/>
        <v>Nov</v>
      </c>
      <c r="AE395" t="str">
        <f t="shared" si="66"/>
        <v>Fri</v>
      </c>
      <c r="AF395" t="str">
        <f>_xlfn.XLOOKUP(N395,Dim_Payment!B:B,Dim_Payment!A:A)</f>
        <v>PAY01</v>
      </c>
      <c r="AG395" t="str">
        <f>_xlfn.XLOOKUP(J395,Dim_Insurance!B:B,Dim_Insurance!A:A)</f>
        <v>INS03</v>
      </c>
    </row>
    <row r="396" spans="1:33">
      <c r="A396" t="s">
        <v>1124</v>
      </c>
      <c r="B396" t="s">
        <v>1125</v>
      </c>
      <c r="C396" t="s">
        <v>133</v>
      </c>
      <c r="D396" s="5">
        <v>35467</v>
      </c>
      <c r="E396" s="5">
        <v>45537</v>
      </c>
      <c r="F396" s="5">
        <v>45346</v>
      </c>
      <c r="G396" t="s">
        <v>161</v>
      </c>
      <c r="H396" t="s">
        <v>24</v>
      </c>
      <c r="I396" t="s">
        <v>79</v>
      </c>
      <c r="J396" t="s">
        <v>34</v>
      </c>
      <c r="K396" t="s">
        <v>55</v>
      </c>
      <c r="L396" s="6">
        <v>44753.72</v>
      </c>
      <c r="M396">
        <v>34081.85</v>
      </c>
      <c r="N396" t="s">
        <v>73</v>
      </c>
      <c r="O396">
        <v>15</v>
      </c>
      <c r="P396">
        <v>196</v>
      </c>
      <c r="Q396">
        <v>4</v>
      </c>
      <c r="R396">
        <v>143</v>
      </c>
      <c r="S396">
        <v>145.9</v>
      </c>
      <c r="T396" t="s">
        <v>65</v>
      </c>
      <c r="U396" s="7">
        <f t="shared" si="60"/>
        <v>27</v>
      </c>
      <c r="V396" s="6">
        <f t="shared" si="62"/>
        <v>10671.870000000003</v>
      </c>
      <c r="W396" t="str">
        <f t="shared" si="61"/>
        <v>Adult</v>
      </c>
      <c r="X396" t="str">
        <f>_xlfn.XLOOKUP(Table1_1[[#This Row],[Department]],Dim_Department!B:B,Dim_Department!A:A,"Unknown")</f>
        <v>DEP03</v>
      </c>
      <c r="Y396" t="str">
        <f>_xlfn.XLOOKUP(Table1_1[[#This Row],[Doctor]],Dim_Doctor!B:B,Dim_Doctor!A:A,"Unknown")</f>
        <v>D07</v>
      </c>
      <c r="Z396" t="str">
        <f>_xlfn.XLOOKUP(H396,Dim_Diagnosis!B:B,Dim_Diagnosis!A:A)</f>
        <v>D008</v>
      </c>
      <c r="AA396" t="str">
        <f>_xlfn.XLOOKUP(K396,Dim_Ward!B:B,Dim_Ward!A:A)</f>
        <v>W005</v>
      </c>
      <c r="AB396" t="str">
        <f t="shared" si="63"/>
        <v>Q3</v>
      </c>
      <c r="AC396">
        <f t="shared" si="64"/>
        <v>2024</v>
      </c>
      <c r="AD396" t="str">
        <f t="shared" si="65"/>
        <v>Sep</v>
      </c>
      <c r="AE396" t="str">
        <f t="shared" si="66"/>
        <v>Mon</v>
      </c>
      <c r="AF396" t="str">
        <f>_xlfn.XLOOKUP(N396,Dim_Payment!B:B,Dim_Payment!A:A)</f>
        <v>PAY02</v>
      </c>
      <c r="AG396" t="str">
        <f>_xlfn.XLOOKUP(J396,Dim_Insurance!B:B,Dim_Insurance!A:A)</f>
        <v>INS06</v>
      </c>
    </row>
    <row r="397" spans="1:33">
      <c r="A397" t="s">
        <v>1128</v>
      </c>
      <c r="B397" t="s">
        <v>295</v>
      </c>
      <c r="C397" t="s">
        <v>40</v>
      </c>
      <c r="D397" s="5">
        <v>40524</v>
      </c>
      <c r="E397" s="5">
        <v>45990</v>
      </c>
      <c r="F397" s="5">
        <v>45999</v>
      </c>
      <c r="G397" t="s">
        <v>94</v>
      </c>
      <c r="H397" t="s">
        <v>63</v>
      </c>
      <c r="I397" t="s">
        <v>53</v>
      </c>
      <c r="J397" t="s">
        <v>97</v>
      </c>
      <c r="K397" t="s">
        <v>27</v>
      </c>
      <c r="L397" s="6">
        <v>132283.67000000001</v>
      </c>
      <c r="M397">
        <v>88338.91</v>
      </c>
      <c r="N397" t="s">
        <v>56</v>
      </c>
      <c r="O397">
        <v>9</v>
      </c>
      <c r="P397">
        <v>111</v>
      </c>
      <c r="Q397">
        <v>3</v>
      </c>
      <c r="R397">
        <v>109</v>
      </c>
      <c r="S397">
        <v>159.4</v>
      </c>
      <c r="T397" t="s">
        <v>37</v>
      </c>
      <c r="U397" s="7">
        <f t="shared" si="60"/>
        <v>14</v>
      </c>
      <c r="V397" s="6">
        <f t="shared" si="62"/>
        <v>43944.760000000009</v>
      </c>
      <c r="W397" t="str">
        <f t="shared" si="61"/>
        <v>Child</v>
      </c>
      <c r="X397" t="str">
        <f>_xlfn.XLOOKUP(Table1_1[[#This Row],[Department]],Dim_Department!B:B,Dim_Department!A:A,"Unknown")</f>
        <v>DEP05</v>
      </c>
      <c r="Y397" t="str">
        <f>_xlfn.XLOOKUP(Table1_1[[#This Row],[Doctor]],Dim_Doctor!B:B,Dim_Doctor!A:A,"Unknown")</f>
        <v>D06</v>
      </c>
      <c r="Z397" t="str">
        <f>_xlfn.XLOOKUP(H397,Dim_Diagnosis!B:B,Dim_Diagnosis!A:A)</f>
        <v>D011</v>
      </c>
      <c r="AA397" t="str">
        <f>_xlfn.XLOOKUP(K397,Dim_Ward!B:B,Dim_Ward!A:A)</f>
        <v>W003</v>
      </c>
      <c r="AB397" t="str">
        <f t="shared" si="63"/>
        <v>Q4</v>
      </c>
      <c r="AC397">
        <f t="shared" si="64"/>
        <v>2025</v>
      </c>
      <c r="AD397" t="str">
        <f t="shared" si="65"/>
        <v>Nov</v>
      </c>
      <c r="AE397" t="str">
        <f t="shared" si="66"/>
        <v>Sat</v>
      </c>
      <c r="AF397" t="str">
        <f>_xlfn.XLOOKUP(N397,Dim_Payment!B:B,Dim_Payment!A:A)</f>
        <v>PAY04</v>
      </c>
      <c r="AG397" t="str">
        <f>_xlfn.XLOOKUP(J397,Dim_Insurance!B:B,Dim_Insurance!A:A)</f>
        <v>INS07</v>
      </c>
    </row>
    <row r="398" spans="1:33">
      <c r="A398" t="s">
        <v>1130</v>
      </c>
      <c r="B398" t="s">
        <v>1131</v>
      </c>
      <c r="C398" t="s">
        <v>133</v>
      </c>
      <c r="D398" s="5">
        <v>39912</v>
      </c>
      <c r="E398" s="5">
        <v>45509</v>
      </c>
      <c r="F398" s="5">
        <v>45523</v>
      </c>
      <c r="G398" t="s">
        <v>109</v>
      </c>
      <c r="H398" t="s">
        <v>63</v>
      </c>
      <c r="I398" t="s">
        <v>79</v>
      </c>
      <c r="J398" t="s">
        <v>71</v>
      </c>
      <c r="K398" t="s">
        <v>161</v>
      </c>
      <c r="L398" s="6">
        <v>141375.29</v>
      </c>
      <c r="M398">
        <v>107888.96000000001</v>
      </c>
      <c r="N398" t="s">
        <v>192</v>
      </c>
      <c r="O398">
        <v>14</v>
      </c>
      <c r="P398">
        <v>24</v>
      </c>
      <c r="Q398">
        <v>3</v>
      </c>
      <c r="R398">
        <v>103</v>
      </c>
      <c r="S398">
        <v>208.8</v>
      </c>
      <c r="T398" t="s">
        <v>65</v>
      </c>
      <c r="U398" s="7">
        <f t="shared" si="60"/>
        <v>15</v>
      </c>
      <c r="V398" s="6">
        <f t="shared" si="62"/>
        <v>33486.33</v>
      </c>
      <c r="W398" t="str">
        <f t="shared" si="61"/>
        <v>Child</v>
      </c>
      <c r="X398" t="str">
        <f>_xlfn.XLOOKUP(Table1_1[[#This Row],[Department]],Dim_Department!B:B,Dim_Department!A:A,"Unknown")</f>
        <v>DEP07</v>
      </c>
      <c r="Y398" t="str">
        <f>_xlfn.XLOOKUP(Table1_1[[#This Row],[Doctor]],Dim_Doctor!B:B,Dim_Doctor!A:A,"Unknown")</f>
        <v>D07</v>
      </c>
      <c r="Z398" t="str">
        <f>_xlfn.XLOOKUP(H398,Dim_Diagnosis!B:B,Dim_Diagnosis!A:A)</f>
        <v>D011</v>
      </c>
      <c r="AA398" t="str">
        <f>_xlfn.XLOOKUP(K398,Dim_Ward!B:B,Dim_Ward!A:A)</f>
        <v>W004</v>
      </c>
      <c r="AB398" t="str">
        <f t="shared" si="63"/>
        <v>Q3</v>
      </c>
      <c r="AC398">
        <f t="shared" si="64"/>
        <v>2024</v>
      </c>
      <c r="AD398" t="str">
        <f t="shared" si="65"/>
        <v>Aug</v>
      </c>
      <c r="AE398" t="str">
        <f t="shared" si="66"/>
        <v>Mon</v>
      </c>
      <c r="AF398" t="str">
        <f>_xlfn.XLOOKUP(N398,Dim_Payment!B:B,Dim_Payment!A:A)</f>
        <v>PAY06</v>
      </c>
      <c r="AG398" t="str">
        <f>_xlfn.XLOOKUP(J398,Dim_Insurance!B:B,Dim_Insurance!A:A)</f>
        <v>INS04</v>
      </c>
    </row>
    <row r="399" spans="1:33">
      <c r="A399" t="s">
        <v>1132</v>
      </c>
      <c r="B399" t="s">
        <v>666</v>
      </c>
      <c r="C399" t="s">
        <v>40</v>
      </c>
      <c r="D399" s="5">
        <v>23071</v>
      </c>
      <c r="E399" s="5">
        <v>45401</v>
      </c>
      <c r="F399" s="5">
        <v>45408</v>
      </c>
      <c r="G399" t="s">
        <v>94</v>
      </c>
      <c r="H399" t="s">
        <v>118</v>
      </c>
      <c r="I399" t="s">
        <v>53</v>
      </c>
      <c r="J399" t="s">
        <v>97</v>
      </c>
      <c r="K399" t="s">
        <v>55</v>
      </c>
      <c r="L399" s="6">
        <v>43292.55</v>
      </c>
      <c r="M399">
        <v>34504.22</v>
      </c>
      <c r="N399" t="s">
        <v>192</v>
      </c>
      <c r="O399">
        <v>7</v>
      </c>
      <c r="P399">
        <v>234</v>
      </c>
      <c r="Q399">
        <v>1</v>
      </c>
      <c r="R399">
        <v>107</v>
      </c>
      <c r="S399">
        <v>167.2</v>
      </c>
      <c r="T399" t="s">
        <v>37</v>
      </c>
      <c r="U399" s="7">
        <f t="shared" si="60"/>
        <v>61</v>
      </c>
      <c r="V399" s="6">
        <f t="shared" si="62"/>
        <v>8788.3300000000017</v>
      </c>
      <c r="W399" t="str">
        <f t="shared" si="61"/>
        <v>Senior</v>
      </c>
      <c r="X399" t="str">
        <f>_xlfn.XLOOKUP(Table1_1[[#This Row],[Department]],Dim_Department!B:B,Dim_Department!A:A,"Unknown")</f>
        <v>DEP05</v>
      </c>
      <c r="Y399" t="str">
        <f>_xlfn.XLOOKUP(Table1_1[[#This Row],[Doctor]],Dim_Doctor!B:B,Dim_Doctor!A:A,"Unknown")</f>
        <v>D06</v>
      </c>
      <c r="Z399" t="str">
        <f>_xlfn.XLOOKUP(H399,Dim_Diagnosis!B:B,Dim_Diagnosis!A:A)</f>
        <v>D001</v>
      </c>
      <c r="AA399" t="str">
        <f>_xlfn.XLOOKUP(K399,Dim_Ward!B:B,Dim_Ward!A:A)</f>
        <v>W005</v>
      </c>
      <c r="AB399" t="str">
        <f t="shared" si="63"/>
        <v>Q2</v>
      </c>
      <c r="AC399">
        <f t="shared" si="64"/>
        <v>2024</v>
      </c>
      <c r="AD399" t="str">
        <f t="shared" si="65"/>
        <v>Apr</v>
      </c>
      <c r="AE399" t="str">
        <f t="shared" si="66"/>
        <v>Fri</v>
      </c>
      <c r="AF399" t="str">
        <f>_xlfn.XLOOKUP(N399,Dim_Payment!B:B,Dim_Payment!A:A)</f>
        <v>PAY06</v>
      </c>
      <c r="AG399" t="str">
        <f>_xlfn.XLOOKUP(J399,Dim_Insurance!B:B,Dim_Insurance!A:A)</f>
        <v>INS07</v>
      </c>
    </row>
    <row r="400" spans="1:33">
      <c r="A400" t="s">
        <v>4127</v>
      </c>
      <c r="B400" t="s">
        <v>1135</v>
      </c>
      <c r="C400" t="s">
        <v>40</v>
      </c>
      <c r="D400" s="5">
        <v>37717</v>
      </c>
      <c r="E400" s="5">
        <v>45495</v>
      </c>
      <c r="F400" s="5">
        <v>45500</v>
      </c>
      <c r="G400" t="s">
        <v>89</v>
      </c>
      <c r="H400" t="s">
        <v>32</v>
      </c>
      <c r="I400" t="s">
        <v>33</v>
      </c>
      <c r="J400" t="s">
        <v>71</v>
      </c>
      <c r="K400" t="s">
        <v>120</v>
      </c>
      <c r="L400" s="6">
        <v>172128.48</v>
      </c>
      <c r="M400">
        <v>150257.10999999999</v>
      </c>
      <c r="N400" t="s">
        <v>35</v>
      </c>
      <c r="O400">
        <v>5</v>
      </c>
      <c r="P400">
        <v>171</v>
      </c>
      <c r="Q400">
        <v>5</v>
      </c>
      <c r="R400">
        <v>141</v>
      </c>
      <c r="S400">
        <v>74.8</v>
      </c>
      <c r="T400" t="s">
        <v>65</v>
      </c>
      <c r="U400" s="7">
        <f t="shared" si="60"/>
        <v>21</v>
      </c>
      <c r="V400" s="6">
        <f t="shared" si="62"/>
        <v>21871.370000000024</v>
      </c>
      <c r="W400" t="str">
        <f t="shared" si="61"/>
        <v>Adult</v>
      </c>
      <c r="X400" t="str">
        <f>_xlfn.XLOOKUP(Table1_1[[#This Row],[Department]],Dim_Department!B:B,Dim_Department!A:A,"Unknown")</f>
        <v>DEP06</v>
      </c>
      <c r="Y400" t="str">
        <f>_xlfn.XLOOKUP(Table1_1[[#This Row],[Doctor]],Dim_Doctor!B:B,Dim_Doctor!A:A,"Unknown")</f>
        <v>D04</v>
      </c>
      <c r="Z400" t="str">
        <f>_xlfn.XLOOKUP(H400,Dim_Diagnosis!B:B,Dim_Diagnosis!A:A)</f>
        <v>D010</v>
      </c>
      <c r="AA400" t="str">
        <f>_xlfn.XLOOKUP(K400,Dim_Ward!B:B,Dim_Ward!A:A)</f>
        <v>W001</v>
      </c>
      <c r="AB400" t="str">
        <f t="shared" si="63"/>
        <v>Q3</v>
      </c>
      <c r="AC400">
        <f t="shared" si="64"/>
        <v>2024</v>
      </c>
      <c r="AD400" t="str">
        <f t="shared" si="65"/>
        <v>Jul</v>
      </c>
      <c r="AE400" t="str">
        <f t="shared" si="66"/>
        <v>Mon</v>
      </c>
      <c r="AF400" t="str">
        <f>_xlfn.XLOOKUP(N400,Dim_Payment!B:B,Dim_Payment!A:A)</f>
        <v>PAY03</v>
      </c>
      <c r="AG400" t="str">
        <f>_xlfn.XLOOKUP(J400,Dim_Insurance!B:B,Dim_Insurance!A:A)</f>
        <v>INS04</v>
      </c>
    </row>
    <row r="401" spans="1:33">
      <c r="A401" t="s">
        <v>1137</v>
      </c>
      <c r="B401" t="s">
        <v>108</v>
      </c>
      <c r="C401" t="s">
        <v>40</v>
      </c>
      <c r="D401" s="5">
        <v>22665</v>
      </c>
      <c r="E401" s="5">
        <v>45562</v>
      </c>
      <c r="F401" s="5">
        <v>45573</v>
      </c>
      <c r="G401" t="s">
        <v>105</v>
      </c>
      <c r="H401" t="s">
        <v>44</v>
      </c>
      <c r="I401" t="s">
        <v>25</v>
      </c>
      <c r="J401" t="s">
        <v>4232</v>
      </c>
      <c r="K401" t="s">
        <v>161</v>
      </c>
      <c r="L401" s="6">
        <v>70074.39</v>
      </c>
      <c r="M401">
        <v>46607.360000000001</v>
      </c>
      <c r="N401" t="s">
        <v>56</v>
      </c>
      <c r="O401">
        <v>11</v>
      </c>
      <c r="P401">
        <v>127</v>
      </c>
      <c r="Q401">
        <v>4</v>
      </c>
      <c r="R401">
        <v>95</v>
      </c>
      <c r="S401">
        <v>259.2</v>
      </c>
      <c r="T401" t="s">
        <v>4232</v>
      </c>
      <c r="U401" s="7">
        <f t="shared" si="60"/>
        <v>62</v>
      </c>
      <c r="V401" s="6">
        <f t="shared" si="62"/>
        <v>23467.03</v>
      </c>
      <c r="W401" t="str">
        <f t="shared" si="61"/>
        <v>Senior</v>
      </c>
      <c r="X401" t="str">
        <f>_xlfn.XLOOKUP(Table1_1[[#This Row],[Department]],Dim_Department!B:B,Dim_Department!A:A,"Unknown")</f>
        <v>DEP10</v>
      </c>
      <c r="Y401" t="str">
        <f>_xlfn.XLOOKUP(Table1_1[[#This Row],[Doctor]],Dim_Doctor!B:B,Dim_Doctor!A:A,"Unknown")</f>
        <v>D01</v>
      </c>
      <c r="Z401" t="str">
        <f>_xlfn.XLOOKUP(H401,Dim_Diagnosis!B:B,Dim_Diagnosis!A:A)</f>
        <v>D012</v>
      </c>
      <c r="AA401" t="str">
        <f>_xlfn.XLOOKUP(K401,Dim_Ward!B:B,Dim_Ward!A:A)</f>
        <v>W004</v>
      </c>
      <c r="AB401" t="str">
        <f t="shared" si="63"/>
        <v>Q3</v>
      </c>
      <c r="AC401">
        <f t="shared" si="64"/>
        <v>2024</v>
      </c>
      <c r="AD401" t="str">
        <f t="shared" si="65"/>
        <v>Sep</v>
      </c>
      <c r="AE401" t="str">
        <f t="shared" si="66"/>
        <v>Fri</v>
      </c>
      <c r="AF401" t="str">
        <f>_xlfn.XLOOKUP(N401,Dim_Payment!B:B,Dim_Payment!A:A)</f>
        <v>PAY04</v>
      </c>
      <c r="AG401" t="str">
        <f>_xlfn.XLOOKUP(J401,Dim_Insurance!B:B,Dim_Insurance!A:A)</f>
        <v>INS08</v>
      </c>
    </row>
    <row r="402" spans="1:33">
      <c r="A402" t="s">
        <v>1139</v>
      </c>
      <c r="B402" t="s">
        <v>1140</v>
      </c>
      <c r="C402" t="s">
        <v>40</v>
      </c>
      <c r="D402" s="5">
        <v>19146</v>
      </c>
      <c r="E402" s="5">
        <v>45240</v>
      </c>
      <c r="F402" s="5">
        <v>45246</v>
      </c>
      <c r="G402" t="s">
        <v>62</v>
      </c>
      <c r="H402" t="s">
        <v>52</v>
      </c>
      <c r="I402" t="s">
        <v>79</v>
      </c>
      <c r="J402" t="s">
        <v>26</v>
      </c>
      <c r="K402" t="s">
        <v>120</v>
      </c>
      <c r="L402" s="6">
        <v>16371.88</v>
      </c>
      <c r="M402">
        <v>12707.86</v>
      </c>
      <c r="N402" t="s">
        <v>35</v>
      </c>
      <c r="O402">
        <v>6</v>
      </c>
      <c r="P402">
        <v>85</v>
      </c>
      <c r="Q402">
        <v>2</v>
      </c>
      <c r="R402">
        <v>159</v>
      </c>
      <c r="S402">
        <v>122.7</v>
      </c>
      <c r="T402" t="s">
        <v>47</v>
      </c>
      <c r="U402" s="7">
        <f t="shared" si="60"/>
        <v>71</v>
      </c>
      <c r="V402" s="6">
        <f t="shared" si="62"/>
        <v>3664.0199999999986</v>
      </c>
      <c r="W402" t="str">
        <f t="shared" si="61"/>
        <v>Senior</v>
      </c>
      <c r="X402" t="str">
        <f>_xlfn.XLOOKUP(Table1_1[[#This Row],[Department]],Dim_Department!B:B,Dim_Department!A:A,"Unknown")</f>
        <v>DEP09</v>
      </c>
      <c r="Y402" t="str">
        <f>_xlfn.XLOOKUP(Table1_1[[#This Row],[Doctor]],Dim_Doctor!B:B,Dim_Doctor!A:A,"Unknown")</f>
        <v>D07</v>
      </c>
      <c r="Z402" t="str">
        <f>_xlfn.XLOOKUP(H402,Dim_Diagnosis!B:B,Dim_Diagnosis!A:A)</f>
        <v>D004</v>
      </c>
      <c r="AA402" t="str">
        <f>_xlfn.XLOOKUP(K402,Dim_Ward!B:B,Dim_Ward!A:A)</f>
        <v>W001</v>
      </c>
      <c r="AB402" t="str">
        <f t="shared" si="63"/>
        <v>Q4</v>
      </c>
      <c r="AC402">
        <f t="shared" si="64"/>
        <v>2023</v>
      </c>
      <c r="AD402" t="str">
        <f t="shared" si="65"/>
        <v>Nov</v>
      </c>
      <c r="AE402" t="str">
        <f t="shared" si="66"/>
        <v>Fri</v>
      </c>
      <c r="AF402" t="str">
        <f>_xlfn.XLOOKUP(N402,Dim_Payment!B:B,Dim_Payment!A:A)</f>
        <v>PAY03</v>
      </c>
      <c r="AG402" t="str">
        <f>_xlfn.XLOOKUP(J402,Dim_Insurance!B:B,Dim_Insurance!A:A)</f>
        <v>INS05</v>
      </c>
    </row>
    <row r="403" spans="1:33">
      <c r="A403" t="s">
        <v>1144</v>
      </c>
      <c r="B403" t="s">
        <v>857</v>
      </c>
      <c r="C403" t="s">
        <v>133</v>
      </c>
      <c r="D403" s="5">
        <v>19841</v>
      </c>
      <c r="E403" s="5">
        <v>45954</v>
      </c>
      <c r="F403" s="5">
        <v>45959</v>
      </c>
      <c r="G403" t="s">
        <v>161</v>
      </c>
      <c r="H403" t="s">
        <v>124</v>
      </c>
      <c r="I403" t="s">
        <v>33</v>
      </c>
      <c r="J403" t="s">
        <v>179</v>
      </c>
      <c r="K403" t="s">
        <v>161</v>
      </c>
      <c r="L403" s="6">
        <v>70692.55</v>
      </c>
      <c r="M403">
        <v>64090.93</v>
      </c>
      <c r="N403" t="s">
        <v>56</v>
      </c>
      <c r="O403">
        <v>5</v>
      </c>
      <c r="P403">
        <v>109</v>
      </c>
      <c r="Q403">
        <v>3</v>
      </c>
      <c r="R403">
        <v>171</v>
      </c>
      <c r="S403">
        <v>211.9</v>
      </c>
      <c r="T403" t="s">
        <v>37</v>
      </c>
      <c r="U403" s="7">
        <f t="shared" si="60"/>
        <v>71</v>
      </c>
      <c r="V403" s="6">
        <f t="shared" si="62"/>
        <v>6601.6200000000026</v>
      </c>
      <c r="W403" t="str">
        <f t="shared" si="61"/>
        <v>Senior</v>
      </c>
      <c r="X403" t="str">
        <f>_xlfn.XLOOKUP(Table1_1[[#This Row],[Department]],Dim_Department!B:B,Dim_Department!A:A,"Unknown")</f>
        <v>DEP03</v>
      </c>
      <c r="Y403" t="str">
        <f>_xlfn.XLOOKUP(Table1_1[[#This Row],[Doctor]],Dim_Doctor!B:B,Dim_Doctor!A:A,"Unknown")</f>
        <v>D04</v>
      </c>
      <c r="Z403" t="str">
        <f>_xlfn.XLOOKUP(H403,Dim_Diagnosis!B:B,Dim_Diagnosis!A:A)</f>
        <v>D007</v>
      </c>
      <c r="AA403" t="str">
        <f>_xlfn.XLOOKUP(K403,Dim_Ward!B:B,Dim_Ward!A:A)</f>
        <v>W004</v>
      </c>
      <c r="AB403" t="str">
        <f t="shared" si="63"/>
        <v>Q4</v>
      </c>
      <c r="AC403">
        <f t="shared" si="64"/>
        <v>2025</v>
      </c>
      <c r="AD403" t="str">
        <f t="shared" si="65"/>
        <v>Oct</v>
      </c>
      <c r="AE403" t="str">
        <f t="shared" si="66"/>
        <v>Fri</v>
      </c>
      <c r="AF403" t="str">
        <f>_xlfn.XLOOKUP(N403,Dim_Payment!B:B,Dim_Payment!A:A)</f>
        <v>PAY04</v>
      </c>
      <c r="AG403" t="str">
        <f>_xlfn.XLOOKUP(J403,Dim_Insurance!B:B,Dim_Insurance!A:A)</f>
        <v>INS03</v>
      </c>
    </row>
    <row r="404" spans="1:33">
      <c r="A404" t="s">
        <v>1145</v>
      </c>
      <c r="B404" t="s">
        <v>1146</v>
      </c>
      <c r="C404" t="s">
        <v>40</v>
      </c>
      <c r="D404" s="5">
        <v>32082</v>
      </c>
      <c r="E404" s="5">
        <v>45273</v>
      </c>
      <c r="F404" s="5">
        <v>45274</v>
      </c>
      <c r="G404" t="s">
        <v>105</v>
      </c>
      <c r="H404" t="s">
        <v>32</v>
      </c>
      <c r="I404" t="s">
        <v>33</v>
      </c>
      <c r="J404" t="s">
        <v>80</v>
      </c>
      <c r="K404" t="s">
        <v>55</v>
      </c>
      <c r="L404" s="6">
        <v>78676.12</v>
      </c>
      <c r="M404">
        <v>59698.73</v>
      </c>
      <c r="N404" t="s">
        <v>56</v>
      </c>
      <c r="O404">
        <v>1</v>
      </c>
      <c r="P404">
        <v>235</v>
      </c>
      <c r="Q404">
        <v>4</v>
      </c>
      <c r="R404">
        <v>185</v>
      </c>
      <c r="S404">
        <v>213.6</v>
      </c>
      <c r="T404" t="s">
        <v>47</v>
      </c>
      <c r="U404" s="7">
        <f t="shared" si="60"/>
        <v>36</v>
      </c>
      <c r="V404" s="6">
        <f t="shared" si="62"/>
        <v>18977.389999999992</v>
      </c>
      <c r="W404" t="str">
        <f t="shared" si="61"/>
        <v>Adult</v>
      </c>
      <c r="X404" t="str">
        <f>_xlfn.XLOOKUP(Table1_1[[#This Row],[Department]],Dim_Department!B:B,Dim_Department!A:A,"Unknown")</f>
        <v>DEP10</v>
      </c>
      <c r="Y404" t="str">
        <f>_xlfn.XLOOKUP(Table1_1[[#This Row],[Doctor]],Dim_Doctor!B:B,Dim_Doctor!A:A,"Unknown")</f>
        <v>D04</v>
      </c>
      <c r="Z404" t="str">
        <f>_xlfn.XLOOKUP(H404,Dim_Diagnosis!B:B,Dim_Diagnosis!A:A)</f>
        <v>D010</v>
      </c>
      <c r="AA404" t="str">
        <f>_xlfn.XLOOKUP(K404,Dim_Ward!B:B,Dim_Ward!A:A)</f>
        <v>W005</v>
      </c>
      <c r="AB404" t="str">
        <f t="shared" si="63"/>
        <v>Q4</v>
      </c>
      <c r="AC404">
        <f t="shared" si="64"/>
        <v>2023</v>
      </c>
      <c r="AD404" t="str">
        <f t="shared" si="65"/>
        <v>Dec</v>
      </c>
      <c r="AE404" t="str">
        <f t="shared" si="66"/>
        <v>Wed</v>
      </c>
      <c r="AF404" t="str">
        <f>_xlfn.XLOOKUP(N404,Dim_Payment!B:B,Dim_Payment!A:A)</f>
        <v>PAY04</v>
      </c>
      <c r="AG404" t="str">
        <f>_xlfn.XLOOKUP(J404,Dim_Insurance!B:B,Dim_Insurance!A:A)</f>
        <v>INS01</v>
      </c>
    </row>
    <row r="405" spans="1:33">
      <c r="A405" t="s">
        <v>1147</v>
      </c>
      <c r="B405" t="s">
        <v>39</v>
      </c>
      <c r="C405" t="s">
        <v>40</v>
      </c>
      <c r="D405" s="5">
        <v>24154</v>
      </c>
      <c r="E405" s="5">
        <v>45654</v>
      </c>
      <c r="F405" s="5">
        <v>45666</v>
      </c>
      <c r="G405" t="s">
        <v>152</v>
      </c>
      <c r="H405" t="s">
        <v>95</v>
      </c>
      <c r="I405" t="s">
        <v>33</v>
      </c>
      <c r="J405" t="s">
        <v>97</v>
      </c>
      <c r="K405" t="s">
        <v>27</v>
      </c>
      <c r="L405" s="6">
        <v>11590.95</v>
      </c>
      <c r="M405">
        <v>8509.31</v>
      </c>
      <c r="N405" t="s">
        <v>56</v>
      </c>
      <c r="O405">
        <v>12</v>
      </c>
      <c r="P405">
        <v>142</v>
      </c>
      <c r="Q405">
        <v>4</v>
      </c>
      <c r="R405">
        <v>179</v>
      </c>
      <c r="S405">
        <v>152.4</v>
      </c>
      <c r="T405" t="s">
        <v>4232</v>
      </c>
      <c r="U405" s="7">
        <f t="shared" si="60"/>
        <v>58</v>
      </c>
      <c r="V405" s="6">
        <f t="shared" si="62"/>
        <v>3081.6400000000012</v>
      </c>
      <c r="W405" t="str">
        <f t="shared" si="61"/>
        <v>Middle Age</v>
      </c>
      <c r="X405" t="str">
        <f>_xlfn.XLOOKUP(Table1_1[[#This Row],[Department]],Dim_Department!B:B,Dim_Department!A:A,"Unknown")</f>
        <v>DEP01</v>
      </c>
      <c r="Y405" t="str">
        <f>_xlfn.XLOOKUP(Table1_1[[#This Row],[Doctor]],Dim_Doctor!B:B,Dim_Doctor!A:A,"Unknown")</f>
        <v>D04</v>
      </c>
      <c r="Z405" t="str">
        <f>_xlfn.XLOOKUP(H405,Dim_Diagnosis!B:B,Dim_Diagnosis!A:A)</f>
        <v>D006</v>
      </c>
      <c r="AA405" t="str">
        <f>_xlfn.XLOOKUP(K405,Dim_Ward!B:B,Dim_Ward!A:A)</f>
        <v>W003</v>
      </c>
      <c r="AB405" t="str">
        <f t="shared" si="63"/>
        <v>Q4</v>
      </c>
      <c r="AC405">
        <f t="shared" si="64"/>
        <v>2024</v>
      </c>
      <c r="AD405" t="str">
        <f t="shared" si="65"/>
        <v>Dec</v>
      </c>
      <c r="AE405" t="str">
        <f t="shared" si="66"/>
        <v>Sat</v>
      </c>
      <c r="AF405" t="str">
        <f>_xlfn.XLOOKUP(N405,Dim_Payment!B:B,Dim_Payment!A:A)</f>
        <v>PAY04</v>
      </c>
      <c r="AG405" t="str">
        <f>_xlfn.XLOOKUP(J405,Dim_Insurance!B:B,Dim_Insurance!A:A)</f>
        <v>INS07</v>
      </c>
    </row>
    <row r="406" spans="1:33">
      <c r="A406" t="s">
        <v>1148</v>
      </c>
      <c r="B406" t="s">
        <v>324</v>
      </c>
      <c r="C406" t="s">
        <v>133</v>
      </c>
      <c r="D406" s="5" t="s">
        <v>4232</v>
      </c>
      <c r="E406" s="5">
        <v>45588</v>
      </c>
      <c r="F406" s="5">
        <v>45393</v>
      </c>
      <c r="G406" t="s">
        <v>152</v>
      </c>
      <c r="H406" t="s">
        <v>118</v>
      </c>
      <c r="I406" t="s">
        <v>25</v>
      </c>
      <c r="J406" t="s">
        <v>46</v>
      </c>
      <c r="K406" t="s">
        <v>120</v>
      </c>
      <c r="L406" s="6">
        <v>176068.85</v>
      </c>
      <c r="M406">
        <v>120873.99</v>
      </c>
      <c r="N406" t="s">
        <v>73</v>
      </c>
      <c r="O406">
        <v>12</v>
      </c>
      <c r="P406">
        <v>235</v>
      </c>
      <c r="Q406">
        <v>1</v>
      </c>
      <c r="R406">
        <v>110</v>
      </c>
      <c r="S406">
        <v>150.1</v>
      </c>
      <c r="T406" t="s">
        <v>65</v>
      </c>
      <c r="U406" s="7" t="s">
        <v>4232</v>
      </c>
      <c r="V406" s="6">
        <f t="shared" si="62"/>
        <v>55194.86</v>
      </c>
      <c r="W406" t="s">
        <v>4232</v>
      </c>
      <c r="X406" t="str">
        <f>_xlfn.XLOOKUP(Table1_1[[#This Row],[Department]],Dim_Department!B:B,Dim_Department!A:A,"Unknown")</f>
        <v>DEP01</v>
      </c>
      <c r="Y406" t="str">
        <f>_xlfn.XLOOKUP(Table1_1[[#This Row],[Doctor]],Dim_Doctor!B:B,Dim_Doctor!A:A,"Unknown")</f>
        <v>D01</v>
      </c>
      <c r="Z406" t="str">
        <f>_xlfn.XLOOKUP(H406,Dim_Diagnosis!B:B,Dim_Diagnosis!A:A)</f>
        <v>D001</v>
      </c>
      <c r="AA406" t="str">
        <f>_xlfn.XLOOKUP(K406,Dim_Ward!B:B,Dim_Ward!A:A)</f>
        <v>W001</v>
      </c>
      <c r="AB406" t="str">
        <f t="shared" si="63"/>
        <v>Q4</v>
      </c>
      <c r="AC406">
        <f t="shared" si="64"/>
        <v>2024</v>
      </c>
      <c r="AD406" t="str">
        <f t="shared" si="65"/>
        <v>Oct</v>
      </c>
      <c r="AE406" t="str">
        <f t="shared" si="66"/>
        <v>Wed</v>
      </c>
      <c r="AF406" t="str">
        <f>_xlfn.XLOOKUP(N406,Dim_Payment!B:B,Dim_Payment!A:A)</f>
        <v>PAY02</v>
      </c>
      <c r="AG406" t="str">
        <f>_xlfn.XLOOKUP(J406,Dim_Insurance!B:B,Dim_Insurance!A:A)</f>
        <v>INS02</v>
      </c>
    </row>
    <row r="407" spans="1:33">
      <c r="A407" t="s">
        <v>1152</v>
      </c>
      <c r="B407" t="s">
        <v>1153</v>
      </c>
      <c r="C407" t="s">
        <v>40</v>
      </c>
      <c r="D407" s="5">
        <v>24453</v>
      </c>
      <c r="E407" s="5">
        <v>45618</v>
      </c>
      <c r="F407" s="5">
        <v>45634</v>
      </c>
      <c r="G407" t="s">
        <v>109</v>
      </c>
      <c r="H407" t="s">
        <v>24</v>
      </c>
      <c r="I407" t="s">
        <v>45</v>
      </c>
      <c r="J407" t="s">
        <v>4232</v>
      </c>
      <c r="K407" t="s">
        <v>161</v>
      </c>
      <c r="L407" s="6">
        <v>29194.19</v>
      </c>
      <c r="M407">
        <v>25854.69</v>
      </c>
      <c r="N407" t="s">
        <v>192</v>
      </c>
      <c r="O407">
        <v>16</v>
      </c>
      <c r="P407">
        <v>152</v>
      </c>
      <c r="Q407">
        <v>4</v>
      </c>
      <c r="R407">
        <v>165</v>
      </c>
      <c r="S407">
        <v>75.400000000000006</v>
      </c>
      <c r="T407" t="s">
        <v>37</v>
      </c>
      <c r="U407" s="7">
        <f t="shared" ref="U407:U420" si="67">DATEDIF(D407,E407,"Y")</f>
        <v>57</v>
      </c>
      <c r="V407" s="6">
        <f t="shared" si="62"/>
        <v>3339.5</v>
      </c>
      <c r="W407" t="str">
        <f t="shared" ref="W407:W420" si="68">IF(OR(U407="",U407="Unknown"),"",IF(U407&lt;18,"Child",IF(U407&lt;40,"Adult",IF(U407&lt;60,"Middle Age","Senior"))))</f>
        <v>Middle Age</v>
      </c>
      <c r="X407" t="str">
        <f>_xlfn.XLOOKUP(Table1_1[[#This Row],[Department]],Dim_Department!B:B,Dim_Department!A:A,"Unknown")</f>
        <v>DEP07</v>
      </c>
      <c r="Y407" t="str">
        <f>_xlfn.XLOOKUP(Table1_1[[#This Row],[Doctor]],Dim_Doctor!B:B,Dim_Doctor!A:A,"Unknown")</f>
        <v>D03</v>
      </c>
      <c r="Z407" t="str">
        <f>_xlfn.XLOOKUP(H407,Dim_Diagnosis!B:B,Dim_Diagnosis!A:A)</f>
        <v>D008</v>
      </c>
      <c r="AA407" t="str">
        <f>_xlfn.XLOOKUP(K407,Dim_Ward!B:B,Dim_Ward!A:A)</f>
        <v>W004</v>
      </c>
      <c r="AB407" t="str">
        <f t="shared" si="63"/>
        <v>Q4</v>
      </c>
      <c r="AC407">
        <f t="shared" si="64"/>
        <v>2024</v>
      </c>
      <c r="AD407" t="str">
        <f t="shared" si="65"/>
        <v>Nov</v>
      </c>
      <c r="AE407" t="str">
        <f t="shared" si="66"/>
        <v>Fri</v>
      </c>
      <c r="AF407" t="str">
        <f>_xlfn.XLOOKUP(N407,Dim_Payment!B:B,Dim_Payment!A:A)</f>
        <v>PAY06</v>
      </c>
      <c r="AG407" t="str">
        <f>_xlfn.XLOOKUP(J407,Dim_Insurance!B:B,Dim_Insurance!A:A)</f>
        <v>INS08</v>
      </c>
    </row>
    <row r="408" spans="1:33">
      <c r="A408" t="s">
        <v>1156</v>
      </c>
      <c r="B408" t="s">
        <v>940</v>
      </c>
      <c r="C408" t="s">
        <v>40</v>
      </c>
      <c r="D408" s="5">
        <v>37057</v>
      </c>
      <c r="E408" s="5">
        <v>45737</v>
      </c>
      <c r="F408" s="5">
        <v>45743</v>
      </c>
      <c r="G408" t="s">
        <v>152</v>
      </c>
      <c r="H408" t="s">
        <v>124</v>
      </c>
      <c r="I408" t="s">
        <v>45</v>
      </c>
      <c r="J408" t="s">
        <v>97</v>
      </c>
      <c r="K408" t="s">
        <v>120</v>
      </c>
      <c r="L408" s="6">
        <v>77067.38</v>
      </c>
      <c r="M408">
        <v>58215.01</v>
      </c>
      <c r="N408" t="s">
        <v>192</v>
      </c>
      <c r="O408">
        <v>6</v>
      </c>
      <c r="P408">
        <v>224</v>
      </c>
      <c r="Q408">
        <v>4</v>
      </c>
      <c r="R408">
        <v>145</v>
      </c>
      <c r="S408">
        <v>87.1</v>
      </c>
      <c r="T408" t="s">
        <v>47</v>
      </c>
      <c r="U408" s="7">
        <f t="shared" si="67"/>
        <v>23</v>
      </c>
      <c r="V408" s="6">
        <f t="shared" si="62"/>
        <v>18852.370000000003</v>
      </c>
      <c r="W408" t="str">
        <f t="shared" si="68"/>
        <v>Adult</v>
      </c>
      <c r="X408" t="str">
        <f>_xlfn.XLOOKUP(Table1_1[[#This Row],[Department]],Dim_Department!B:B,Dim_Department!A:A,"Unknown")</f>
        <v>DEP01</v>
      </c>
      <c r="Y408" t="str">
        <f>_xlfn.XLOOKUP(Table1_1[[#This Row],[Doctor]],Dim_Doctor!B:B,Dim_Doctor!A:A,"Unknown")</f>
        <v>D03</v>
      </c>
      <c r="Z408" t="str">
        <f>_xlfn.XLOOKUP(H408,Dim_Diagnosis!B:B,Dim_Diagnosis!A:A)</f>
        <v>D007</v>
      </c>
      <c r="AA408" t="str">
        <f>_xlfn.XLOOKUP(K408,Dim_Ward!B:B,Dim_Ward!A:A)</f>
        <v>W001</v>
      </c>
      <c r="AB408" t="str">
        <f t="shared" si="63"/>
        <v>Q1</v>
      </c>
      <c r="AC408">
        <f t="shared" si="64"/>
        <v>2025</v>
      </c>
      <c r="AD408" t="str">
        <f t="shared" si="65"/>
        <v>Mar</v>
      </c>
      <c r="AE408" t="str">
        <f t="shared" si="66"/>
        <v>Fri</v>
      </c>
      <c r="AF408" t="str">
        <f>_xlfn.XLOOKUP(N408,Dim_Payment!B:B,Dim_Payment!A:A)</f>
        <v>PAY06</v>
      </c>
      <c r="AG408" t="str">
        <f>_xlfn.XLOOKUP(J408,Dim_Insurance!B:B,Dim_Insurance!A:A)</f>
        <v>INS07</v>
      </c>
    </row>
    <row r="409" spans="1:33">
      <c r="A409" t="s">
        <v>1158</v>
      </c>
      <c r="B409" t="s">
        <v>527</v>
      </c>
      <c r="C409" t="s">
        <v>40</v>
      </c>
      <c r="D409" s="5">
        <v>27099</v>
      </c>
      <c r="E409" s="5">
        <v>45200</v>
      </c>
      <c r="F409" s="5" t="s">
        <v>4232</v>
      </c>
      <c r="G409" t="s">
        <v>109</v>
      </c>
      <c r="H409" t="s">
        <v>134</v>
      </c>
      <c r="I409" t="s">
        <v>79</v>
      </c>
      <c r="J409" t="s">
        <v>4232</v>
      </c>
      <c r="K409" t="s">
        <v>120</v>
      </c>
      <c r="L409" s="6">
        <v>99977.96</v>
      </c>
      <c r="M409">
        <v>80388.289999999994</v>
      </c>
      <c r="N409" t="s">
        <v>91</v>
      </c>
      <c r="O409">
        <v>13</v>
      </c>
      <c r="P409">
        <v>176</v>
      </c>
      <c r="Q409">
        <v>1</v>
      </c>
      <c r="R409">
        <v>118</v>
      </c>
      <c r="S409">
        <v>238.3</v>
      </c>
      <c r="T409" t="s">
        <v>47</v>
      </c>
      <c r="U409" s="7">
        <f t="shared" si="67"/>
        <v>49</v>
      </c>
      <c r="V409" s="6">
        <f t="shared" si="62"/>
        <v>19589.670000000013</v>
      </c>
      <c r="W409" t="str">
        <f t="shared" si="68"/>
        <v>Middle Age</v>
      </c>
      <c r="X409" t="str">
        <f>_xlfn.XLOOKUP(Table1_1[[#This Row],[Department]],Dim_Department!B:B,Dim_Department!A:A,"Unknown")</f>
        <v>DEP07</v>
      </c>
      <c r="Y409" t="str">
        <f>_xlfn.XLOOKUP(Table1_1[[#This Row],[Doctor]],Dim_Doctor!B:B,Dim_Doctor!A:A,"Unknown")</f>
        <v>D07</v>
      </c>
      <c r="Z409" t="str">
        <f>_xlfn.XLOOKUP(H409,Dim_Diagnosis!B:B,Dim_Diagnosis!A:A)</f>
        <v>D002</v>
      </c>
      <c r="AA409" t="str">
        <f>_xlfn.XLOOKUP(K409,Dim_Ward!B:B,Dim_Ward!A:A)</f>
        <v>W001</v>
      </c>
      <c r="AB409" t="str">
        <f t="shared" si="63"/>
        <v>Q4</v>
      </c>
      <c r="AC409">
        <f t="shared" si="64"/>
        <v>2023</v>
      </c>
      <c r="AD409" t="str">
        <f t="shared" si="65"/>
        <v>Oct</v>
      </c>
      <c r="AE409" t="str">
        <f t="shared" si="66"/>
        <v>Sun</v>
      </c>
      <c r="AF409" t="str">
        <f>_xlfn.XLOOKUP(N409,Dim_Payment!B:B,Dim_Payment!A:A)</f>
        <v>PAY01</v>
      </c>
      <c r="AG409" t="str">
        <f>_xlfn.XLOOKUP(J409,Dim_Insurance!B:B,Dim_Insurance!A:A)</f>
        <v>INS08</v>
      </c>
    </row>
    <row r="410" spans="1:33">
      <c r="A410" t="s">
        <v>1162</v>
      </c>
      <c r="B410" t="s">
        <v>864</v>
      </c>
      <c r="C410" t="s">
        <v>40</v>
      </c>
      <c r="D410" s="5">
        <v>26135</v>
      </c>
      <c r="E410" s="5">
        <v>45295</v>
      </c>
      <c r="F410" s="5">
        <v>45309</v>
      </c>
      <c r="G410" t="s">
        <v>109</v>
      </c>
      <c r="H410" t="s">
        <v>134</v>
      </c>
      <c r="I410" t="s">
        <v>33</v>
      </c>
      <c r="J410" t="s">
        <v>179</v>
      </c>
      <c r="K410" t="s">
        <v>120</v>
      </c>
      <c r="L410" s="6">
        <v>67102.33</v>
      </c>
      <c r="M410">
        <v>48056.18</v>
      </c>
      <c r="N410" t="s">
        <v>73</v>
      </c>
      <c r="O410">
        <v>14</v>
      </c>
      <c r="P410">
        <v>106</v>
      </c>
      <c r="Q410">
        <v>4</v>
      </c>
      <c r="R410">
        <v>103</v>
      </c>
      <c r="S410">
        <v>163.5</v>
      </c>
      <c r="T410" t="s">
        <v>37</v>
      </c>
      <c r="U410" s="7">
        <f t="shared" si="67"/>
        <v>52</v>
      </c>
      <c r="V410" s="6">
        <f t="shared" si="62"/>
        <v>19046.150000000001</v>
      </c>
      <c r="W410" t="str">
        <f t="shared" si="68"/>
        <v>Middle Age</v>
      </c>
      <c r="X410" t="str">
        <f>_xlfn.XLOOKUP(Table1_1[[#This Row],[Department]],Dim_Department!B:B,Dim_Department!A:A,"Unknown")</f>
        <v>DEP07</v>
      </c>
      <c r="Y410" t="str">
        <f>_xlfn.XLOOKUP(Table1_1[[#This Row],[Doctor]],Dim_Doctor!B:B,Dim_Doctor!A:A,"Unknown")</f>
        <v>D04</v>
      </c>
      <c r="Z410" t="str">
        <f>_xlfn.XLOOKUP(H410,Dim_Diagnosis!B:B,Dim_Diagnosis!A:A)</f>
        <v>D002</v>
      </c>
      <c r="AA410" t="str">
        <f>_xlfn.XLOOKUP(K410,Dim_Ward!B:B,Dim_Ward!A:A)</f>
        <v>W001</v>
      </c>
      <c r="AB410" t="str">
        <f t="shared" si="63"/>
        <v>Q1</v>
      </c>
      <c r="AC410">
        <f t="shared" si="64"/>
        <v>2024</v>
      </c>
      <c r="AD410" t="str">
        <f t="shared" si="65"/>
        <v>Jan</v>
      </c>
      <c r="AE410" t="str">
        <f t="shared" si="66"/>
        <v>Thu</v>
      </c>
      <c r="AF410" t="str">
        <f>_xlfn.XLOOKUP(N410,Dim_Payment!B:B,Dim_Payment!A:A)</f>
        <v>PAY02</v>
      </c>
      <c r="AG410" t="str">
        <f>_xlfn.XLOOKUP(J410,Dim_Insurance!B:B,Dim_Insurance!A:A)</f>
        <v>INS03</v>
      </c>
    </row>
    <row r="411" spans="1:33">
      <c r="A411" t="s">
        <v>1163</v>
      </c>
      <c r="B411" t="s">
        <v>857</v>
      </c>
      <c r="C411" t="s">
        <v>40</v>
      </c>
      <c r="D411" s="5">
        <v>25393</v>
      </c>
      <c r="E411" s="5">
        <v>45164</v>
      </c>
      <c r="F411" s="5">
        <v>45179</v>
      </c>
      <c r="G411" t="s">
        <v>94</v>
      </c>
      <c r="H411" t="s">
        <v>32</v>
      </c>
      <c r="I411" t="s">
        <v>119</v>
      </c>
      <c r="J411" t="s">
        <v>4232</v>
      </c>
      <c r="K411" t="s">
        <v>110</v>
      </c>
      <c r="L411" s="6">
        <v>243013.14</v>
      </c>
      <c r="M411">
        <v>227374.86</v>
      </c>
      <c r="N411" t="s">
        <v>73</v>
      </c>
      <c r="O411">
        <v>15</v>
      </c>
      <c r="P411">
        <v>113</v>
      </c>
      <c r="Q411">
        <v>4</v>
      </c>
      <c r="R411">
        <v>187</v>
      </c>
      <c r="S411">
        <v>142.9</v>
      </c>
      <c r="T411" t="s">
        <v>4232</v>
      </c>
      <c r="U411" s="7">
        <f t="shared" si="67"/>
        <v>54</v>
      </c>
      <c r="V411" s="6">
        <f t="shared" si="62"/>
        <v>15638.280000000028</v>
      </c>
      <c r="W411" t="str">
        <f t="shared" si="68"/>
        <v>Middle Age</v>
      </c>
      <c r="X411" t="str">
        <f>_xlfn.XLOOKUP(Table1_1[[#This Row],[Department]],Dim_Department!B:B,Dim_Department!A:A,"Unknown")</f>
        <v>DEP05</v>
      </c>
      <c r="Y411" t="str">
        <f>_xlfn.XLOOKUP(Table1_1[[#This Row],[Doctor]],Dim_Doctor!B:B,Dim_Doctor!A:A,"Unknown")</f>
        <v>D02</v>
      </c>
      <c r="Z411" t="str">
        <f>_xlfn.XLOOKUP(H411,Dim_Diagnosis!B:B,Dim_Diagnosis!A:A)</f>
        <v>D010</v>
      </c>
      <c r="AA411" t="str">
        <f>_xlfn.XLOOKUP(K411,Dim_Ward!B:B,Dim_Ward!A:A)</f>
        <v>W002</v>
      </c>
      <c r="AB411" t="str">
        <f t="shared" si="63"/>
        <v>Q3</v>
      </c>
      <c r="AC411">
        <f t="shared" si="64"/>
        <v>2023</v>
      </c>
      <c r="AD411" t="str">
        <f t="shared" si="65"/>
        <v>Aug</v>
      </c>
      <c r="AE411" t="str">
        <f t="shared" si="66"/>
        <v>Sat</v>
      </c>
      <c r="AF411" t="str">
        <f>_xlfn.XLOOKUP(N411,Dim_Payment!B:B,Dim_Payment!A:A)</f>
        <v>PAY02</v>
      </c>
      <c r="AG411" t="str">
        <f>_xlfn.XLOOKUP(J411,Dim_Insurance!B:B,Dim_Insurance!A:A)</f>
        <v>INS08</v>
      </c>
    </row>
    <row r="412" spans="1:33">
      <c r="A412" t="s">
        <v>1166</v>
      </c>
      <c r="B412" t="s">
        <v>1167</v>
      </c>
      <c r="C412" t="s">
        <v>40</v>
      </c>
      <c r="D412" s="5">
        <v>28892</v>
      </c>
      <c r="E412" s="5">
        <v>45683</v>
      </c>
      <c r="F412" s="5">
        <v>45692</v>
      </c>
      <c r="G412" t="s">
        <v>152</v>
      </c>
      <c r="H412" t="s">
        <v>44</v>
      </c>
      <c r="I412" t="s">
        <v>25</v>
      </c>
      <c r="J412" t="s">
        <v>4232</v>
      </c>
      <c r="K412" t="s">
        <v>120</v>
      </c>
      <c r="L412" s="6">
        <v>68640.789999999994</v>
      </c>
      <c r="M412">
        <v>55397.62</v>
      </c>
      <c r="N412" t="s">
        <v>73</v>
      </c>
      <c r="O412">
        <v>9</v>
      </c>
      <c r="P412">
        <v>9</v>
      </c>
      <c r="Q412">
        <v>4</v>
      </c>
      <c r="R412">
        <v>131</v>
      </c>
      <c r="S412">
        <v>126.6</v>
      </c>
      <c r="T412" t="s">
        <v>37</v>
      </c>
      <c r="U412" s="7">
        <f t="shared" si="67"/>
        <v>45</v>
      </c>
      <c r="V412" s="6">
        <f t="shared" si="62"/>
        <v>13243.169999999991</v>
      </c>
      <c r="W412" t="str">
        <f t="shared" si="68"/>
        <v>Middle Age</v>
      </c>
      <c r="X412" t="str">
        <f>_xlfn.XLOOKUP(Table1_1[[#This Row],[Department]],Dim_Department!B:B,Dim_Department!A:A,"Unknown")</f>
        <v>DEP01</v>
      </c>
      <c r="Y412" t="str">
        <f>_xlfn.XLOOKUP(Table1_1[[#This Row],[Doctor]],Dim_Doctor!B:B,Dim_Doctor!A:A,"Unknown")</f>
        <v>D01</v>
      </c>
      <c r="Z412" t="str">
        <f>_xlfn.XLOOKUP(H412,Dim_Diagnosis!B:B,Dim_Diagnosis!A:A)</f>
        <v>D012</v>
      </c>
      <c r="AA412" t="str">
        <f>_xlfn.XLOOKUP(K412,Dim_Ward!B:B,Dim_Ward!A:A)</f>
        <v>W001</v>
      </c>
      <c r="AB412" t="str">
        <f t="shared" si="63"/>
        <v>Q1</v>
      </c>
      <c r="AC412">
        <f t="shared" si="64"/>
        <v>2025</v>
      </c>
      <c r="AD412" t="str">
        <f t="shared" si="65"/>
        <v>Jan</v>
      </c>
      <c r="AE412" t="str">
        <f t="shared" si="66"/>
        <v>Sun</v>
      </c>
      <c r="AF412" t="str">
        <f>_xlfn.XLOOKUP(N412,Dim_Payment!B:B,Dim_Payment!A:A)</f>
        <v>PAY02</v>
      </c>
      <c r="AG412" t="str">
        <f>_xlfn.XLOOKUP(J412,Dim_Insurance!B:B,Dim_Insurance!A:A)</f>
        <v>INS08</v>
      </c>
    </row>
    <row r="413" spans="1:33">
      <c r="A413" t="s">
        <v>1169</v>
      </c>
      <c r="B413" t="s">
        <v>697</v>
      </c>
      <c r="C413" t="s">
        <v>133</v>
      </c>
      <c r="D413" s="5">
        <v>24103</v>
      </c>
      <c r="E413" s="5">
        <v>45999</v>
      </c>
      <c r="F413" s="5" t="s">
        <v>4232</v>
      </c>
      <c r="G413" t="s">
        <v>105</v>
      </c>
      <c r="H413" t="s">
        <v>32</v>
      </c>
      <c r="I413" t="s">
        <v>25</v>
      </c>
      <c r="J413" t="s">
        <v>97</v>
      </c>
      <c r="K413" t="s">
        <v>120</v>
      </c>
      <c r="L413" s="6">
        <v>153314.99</v>
      </c>
      <c r="M413">
        <v>116157.98</v>
      </c>
      <c r="N413" t="s">
        <v>73</v>
      </c>
      <c r="O413">
        <v>15</v>
      </c>
      <c r="P413">
        <v>230</v>
      </c>
      <c r="Q413">
        <v>2</v>
      </c>
      <c r="R413">
        <v>138</v>
      </c>
      <c r="S413">
        <v>167.4</v>
      </c>
      <c r="T413" t="s">
        <v>4232</v>
      </c>
      <c r="U413" s="7">
        <f t="shared" si="67"/>
        <v>59</v>
      </c>
      <c r="V413" s="6">
        <f t="shared" si="62"/>
        <v>37157.009999999995</v>
      </c>
      <c r="W413" t="str">
        <f t="shared" si="68"/>
        <v>Middle Age</v>
      </c>
      <c r="X413" t="str">
        <f>_xlfn.XLOOKUP(Table1_1[[#This Row],[Department]],Dim_Department!B:B,Dim_Department!A:A,"Unknown")</f>
        <v>DEP10</v>
      </c>
      <c r="Y413" t="str">
        <f>_xlfn.XLOOKUP(Table1_1[[#This Row],[Doctor]],Dim_Doctor!B:B,Dim_Doctor!A:A,"Unknown")</f>
        <v>D01</v>
      </c>
      <c r="Z413" t="str">
        <f>_xlfn.XLOOKUP(H413,Dim_Diagnosis!B:B,Dim_Diagnosis!A:A)</f>
        <v>D010</v>
      </c>
      <c r="AA413" t="str">
        <f>_xlfn.XLOOKUP(K413,Dim_Ward!B:B,Dim_Ward!A:A)</f>
        <v>W001</v>
      </c>
      <c r="AB413" t="str">
        <f t="shared" si="63"/>
        <v>Q4</v>
      </c>
      <c r="AC413">
        <f t="shared" si="64"/>
        <v>2025</v>
      </c>
      <c r="AD413" t="str">
        <f t="shared" si="65"/>
        <v>Dec</v>
      </c>
      <c r="AE413" t="str">
        <f t="shared" si="66"/>
        <v>Mon</v>
      </c>
      <c r="AF413" t="str">
        <f>_xlfn.XLOOKUP(N413,Dim_Payment!B:B,Dim_Payment!A:A)</f>
        <v>PAY02</v>
      </c>
      <c r="AG413" t="str">
        <f>_xlfn.XLOOKUP(J413,Dim_Insurance!B:B,Dim_Insurance!A:A)</f>
        <v>INS07</v>
      </c>
    </row>
    <row r="414" spans="1:33">
      <c r="A414" t="s">
        <v>1171</v>
      </c>
      <c r="B414" t="s">
        <v>363</v>
      </c>
      <c r="C414" t="s">
        <v>40</v>
      </c>
      <c r="D414" s="5">
        <v>31542</v>
      </c>
      <c r="E414" s="5">
        <v>45979</v>
      </c>
      <c r="F414" s="5">
        <v>45997</v>
      </c>
      <c r="G414" t="s">
        <v>94</v>
      </c>
      <c r="H414" t="s">
        <v>153</v>
      </c>
      <c r="I414" t="s">
        <v>25</v>
      </c>
      <c r="J414" t="s">
        <v>46</v>
      </c>
      <c r="K414" t="s">
        <v>55</v>
      </c>
      <c r="L414" s="6">
        <v>144400.66</v>
      </c>
      <c r="M414">
        <v>98646.34</v>
      </c>
      <c r="N414" t="s">
        <v>56</v>
      </c>
      <c r="O414">
        <v>18</v>
      </c>
      <c r="P414">
        <v>116</v>
      </c>
      <c r="Q414">
        <v>5</v>
      </c>
      <c r="R414">
        <v>185</v>
      </c>
      <c r="S414">
        <v>200.9</v>
      </c>
      <c r="T414" t="s">
        <v>47</v>
      </c>
      <c r="U414" s="7">
        <f t="shared" si="67"/>
        <v>39</v>
      </c>
      <c r="V414" s="6">
        <f t="shared" si="62"/>
        <v>45754.320000000007</v>
      </c>
      <c r="W414" t="str">
        <f t="shared" si="68"/>
        <v>Adult</v>
      </c>
      <c r="X414" t="str">
        <f>_xlfn.XLOOKUP(Table1_1[[#This Row],[Department]],Dim_Department!B:B,Dim_Department!A:A,"Unknown")</f>
        <v>DEP05</v>
      </c>
      <c r="Y414" t="str">
        <f>_xlfn.XLOOKUP(Table1_1[[#This Row],[Doctor]],Dim_Doctor!B:B,Dim_Doctor!A:A,"Unknown")</f>
        <v>D01</v>
      </c>
      <c r="Z414" t="str">
        <f>_xlfn.XLOOKUP(H414,Dim_Diagnosis!B:B,Dim_Diagnosis!A:A)</f>
        <v>D003</v>
      </c>
      <c r="AA414" t="str">
        <f>_xlfn.XLOOKUP(K414,Dim_Ward!B:B,Dim_Ward!A:A)</f>
        <v>W005</v>
      </c>
      <c r="AB414" t="str">
        <f t="shared" si="63"/>
        <v>Q4</v>
      </c>
      <c r="AC414">
        <f t="shared" si="64"/>
        <v>2025</v>
      </c>
      <c r="AD414" t="str">
        <f t="shared" si="65"/>
        <v>Nov</v>
      </c>
      <c r="AE414" t="str">
        <f t="shared" si="66"/>
        <v>Tue</v>
      </c>
      <c r="AF414" t="str">
        <f>_xlfn.XLOOKUP(N414,Dim_Payment!B:B,Dim_Payment!A:A)</f>
        <v>PAY04</v>
      </c>
      <c r="AG414" t="str">
        <f>_xlfn.XLOOKUP(J414,Dim_Insurance!B:B,Dim_Insurance!A:A)</f>
        <v>INS02</v>
      </c>
    </row>
    <row r="415" spans="1:33">
      <c r="A415" t="s">
        <v>1174</v>
      </c>
      <c r="B415" t="s">
        <v>1175</v>
      </c>
      <c r="C415" t="s">
        <v>40</v>
      </c>
      <c r="D415" s="5">
        <v>20553</v>
      </c>
      <c r="E415" s="5">
        <v>44964</v>
      </c>
      <c r="F415" s="5">
        <v>44975</v>
      </c>
      <c r="G415" t="s">
        <v>117</v>
      </c>
      <c r="H415" t="s">
        <v>44</v>
      </c>
      <c r="I415" t="s">
        <v>33</v>
      </c>
      <c r="J415" t="s">
        <v>4232</v>
      </c>
      <c r="K415" t="s">
        <v>120</v>
      </c>
      <c r="L415" s="6">
        <v>106639.28</v>
      </c>
      <c r="M415">
        <v>76648.37</v>
      </c>
      <c r="N415" t="s">
        <v>73</v>
      </c>
      <c r="O415">
        <v>11</v>
      </c>
      <c r="P415">
        <v>104</v>
      </c>
      <c r="Q415">
        <v>4</v>
      </c>
      <c r="R415">
        <v>161</v>
      </c>
      <c r="S415">
        <v>72.400000000000006</v>
      </c>
      <c r="T415" t="s">
        <v>65</v>
      </c>
      <c r="U415" s="7">
        <f t="shared" si="67"/>
        <v>66</v>
      </c>
      <c r="V415" s="6">
        <f t="shared" si="62"/>
        <v>29990.910000000003</v>
      </c>
      <c r="W415" t="str">
        <f t="shared" si="68"/>
        <v>Senior</v>
      </c>
      <c r="X415" t="str">
        <f>_xlfn.XLOOKUP(Table1_1[[#This Row],[Department]],Dim_Department!B:B,Dim_Department!A:A,"Unknown")</f>
        <v>DEP04</v>
      </c>
      <c r="Y415" t="str">
        <f>_xlfn.XLOOKUP(Table1_1[[#This Row],[Doctor]],Dim_Doctor!B:B,Dim_Doctor!A:A,"Unknown")</f>
        <v>D04</v>
      </c>
      <c r="Z415" t="str">
        <f>_xlfn.XLOOKUP(H415,Dim_Diagnosis!B:B,Dim_Diagnosis!A:A)</f>
        <v>D012</v>
      </c>
      <c r="AA415" t="str">
        <f>_xlfn.XLOOKUP(K415,Dim_Ward!B:B,Dim_Ward!A:A)</f>
        <v>W001</v>
      </c>
      <c r="AB415" t="str">
        <f t="shared" si="63"/>
        <v>Q1</v>
      </c>
      <c r="AC415">
        <f t="shared" si="64"/>
        <v>2023</v>
      </c>
      <c r="AD415" t="str">
        <f t="shared" si="65"/>
        <v>Feb</v>
      </c>
      <c r="AE415" t="str">
        <f t="shared" si="66"/>
        <v>Tue</v>
      </c>
      <c r="AF415" t="str">
        <f>_xlfn.XLOOKUP(N415,Dim_Payment!B:B,Dim_Payment!A:A)</f>
        <v>PAY02</v>
      </c>
      <c r="AG415" t="str">
        <f>_xlfn.XLOOKUP(J415,Dim_Insurance!B:B,Dim_Insurance!A:A)</f>
        <v>INS08</v>
      </c>
    </row>
    <row r="416" spans="1:33">
      <c r="A416" t="s">
        <v>1177</v>
      </c>
      <c r="B416" t="s">
        <v>967</v>
      </c>
      <c r="C416" t="s">
        <v>40</v>
      </c>
      <c r="D416" s="5">
        <v>31201</v>
      </c>
      <c r="E416" s="5">
        <v>45352</v>
      </c>
      <c r="F416" s="5">
        <v>45369</v>
      </c>
      <c r="G416" t="s">
        <v>109</v>
      </c>
      <c r="H416" t="s">
        <v>78</v>
      </c>
      <c r="I416" t="s">
        <v>119</v>
      </c>
      <c r="J416" t="s">
        <v>34</v>
      </c>
      <c r="K416" t="s">
        <v>55</v>
      </c>
      <c r="L416" s="6">
        <v>169439.09</v>
      </c>
      <c r="M416">
        <v>126532.05</v>
      </c>
      <c r="N416" t="s">
        <v>192</v>
      </c>
      <c r="O416">
        <v>17</v>
      </c>
      <c r="P416">
        <v>154</v>
      </c>
      <c r="Q416">
        <v>3</v>
      </c>
      <c r="R416">
        <v>169</v>
      </c>
      <c r="S416">
        <v>136.80000000000001</v>
      </c>
      <c r="T416" t="s">
        <v>37</v>
      </c>
      <c r="U416" s="7">
        <f t="shared" si="67"/>
        <v>38</v>
      </c>
      <c r="V416" s="6">
        <f t="shared" si="62"/>
        <v>42907.039999999994</v>
      </c>
      <c r="W416" t="str">
        <f t="shared" si="68"/>
        <v>Adult</v>
      </c>
      <c r="X416" t="str">
        <f>_xlfn.XLOOKUP(Table1_1[[#This Row],[Department]],Dim_Department!B:B,Dim_Department!A:A,"Unknown")</f>
        <v>DEP07</v>
      </c>
      <c r="Y416" t="str">
        <f>_xlfn.XLOOKUP(Table1_1[[#This Row],[Doctor]],Dim_Doctor!B:B,Dim_Doctor!A:A,"Unknown")</f>
        <v>D02</v>
      </c>
      <c r="Z416" t="str">
        <f>_xlfn.XLOOKUP(H416,Dim_Diagnosis!B:B,Dim_Diagnosis!A:A)</f>
        <v>D013</v>
      </c>
      <c r="AA416" t="str">
        <f>_xlfn.XLOOKUP(K416,Dim_Ward!B:B,Dim_Ward!A:A)</f>
        <v>W005</v>
      </c>
      <c r="AB416" t="str">
        <f t="shared" si="63"/>
        <v>Q1</v>
      </c>
      <c r="AC416">
        <f t="shared" si="64"/>
        <v>2024</v>
      </c>
      <c r="AD416" t="str">
        <f t="shared" si="65"/>
        <v>Mar</v>
      </c>
      <c r="AE416" t="str">
        <f t="shared" si="66"/>
        <v>Fri</v>
      </c>
      <c r="AF416" t="str">
        <f>_xlfn.XLOOKUP(N416,Dim_Payment!B:B,Dim_Payment!A:A)</f>
        <v>PAY06</v>
      </c>
      <c r="AG416" t="str">
        <f>_xlfn.XLOOKUP(J416,Dim_Insurance!B:B,Dim_Insurance!A:A)</f>
        <v>INS06</v>
      </c>
    </row>
    <row r="417" spans="1:33">
      <c r="A417" t="s">
        <v>1179</v>
      </c>
      <c r="B417" t="s">
        <v>922</v>
      </c>
      <c r="C417" t="s">
        <v>40</v>
      </c>
      <c r="D417" s="5">
        <v>21103</v>
      </c>
      <c r="E417" s="5">
        <v>45292</v>
      </c>
      <c r="F417" s="5">
        <v>45298</v>
      </c>
      <c r="G417" t="s">
        <v>161</v>
      </c>
      <c r="H417" t="s">
        <v>134</v>
      </c>
      <c r="I417" t="s">
        <v>79</v>
      </c>
      <c r="J417" t="s">
        <v>46</v>
      </c>
      <c r="K417" t="s">
        <v>55</v>
      </c>
      <c r="L417" s="6">
        <v>188442.03</v>
      </c>
      <c r="M417">
        <v>173673.98</v>
      </c>
      <c r="N417" t="s">
        <v>73</v>
      </c>
      <c r="O417">
        <v>6</v>
      </c>
      <c r="P417">
        <v>76</v>
      </c>
      <c r="Q417">
        <v>5</v>
      </c>
      <c r="R417">
        <v>141</v>
      </c>
      <c r="S417">
        <v>139</v>
      </c>
      <c r="T417" t="s">
        <v>37</v>
      </c>
      <c r="U417" s="7">
        <f t="shared" si="67"/>
        <v>66</v>
      </c>
      <c r="V417" s="6">
        <f t="shared" si="62"/>
        <v>14768.049999999988</v>
      </c>
      <c r="W417" t="str">
        <f t="shared" si="68"/>
        <v>Senior</v>
      </c>
      <c r="X417" t="str">
        <f>_xlfn.XLOOKUP(Table1_1[[#This Row],[Department]],Dim_Department!B:B,Dim_Department!A:A,"Unknown")</f>
        <v>DEP03</v>
      </c>
      <c r="Y417" t="str">
        <f>_xlfn.XLOOKUP(Table1_1[[#This Row],[Doctor]],Dim_Doctor!B:B,Dim_Doctor!A:A,"Unknown")</f>
        <v>D07</v>
      </c>
      <c r="Z417" t="str">
        <f>_xlfn.XLOOKUP(H417,Dim_Diagnosis!B:B,Dim_Diagnosis!A:A)</f>
        <v>D002</v>
      </c>
      <c r="AA417" t="str">
        <f>_xlfn.XLOOKUP(K417,Dim_Ward!B:B,Dim_Ward!A:A)</f>
        <v>W005</v>
      </c>
      <c r="AB417" t="str">
        <f t="shared" si="63"/>
        <v>Q1</v>
      </c>
      <c r="AC417">
        <f t="shared" si="64"/>
        <v>2024</v>
      </c>
      <c r="AD417" t="str">
        <f t="shared" si="65"/>
        <v>Jan</v>
      </c>
      <c r="AE417" t="str">
        <f t="shared" si="66"/>
        <v>Mon</v>
      </c>
      <c r="AF417" t="str">
        <f>_xlfn.XLOOKUP(N417,Dim_Payment!B:B,Dim_Payment!A:A)</f>
        <v>PAY02</v>
      </c>
      <c r="AG417" t="str">
        <f>_xlfn.XLOOKUP(J417,Dim_Insurance!B:B,Dim_Insurance!A:A)</f>
        <v>INS02</v>
      </c>
    </row>
    <row r="418" spans="1:33">
      <c r="A418" t="s">
        <v>1181</v>
      </c>
      <c r="B418" t="s">
        <v>1182</v>
      </c>
      <c r="C418" t="s">
        <v>40</v>
      </c>
      <c r="D418" s="5">
        <v>33319</v>
      </c>
      <c r="E418" s="5">
        <v>45128</v>
      </c>
      <c r="F418" s="5">
        <v>45141</v>
      </c>
      <c r="G418" t="s">
        <v>43</v>
      </c>
      <c r="H418" t="s">
        <v>134</v>
      </c>
      <c r="I418" t="s">
        <v>79</v>
      </c>
      <c r="J418" t="s">
        <v>80</v>
      </c>
      <c r="K418" t="s">
        <v>55</v>
      </c>
      <c r="L418" s="6">
        <v>160013.18</v>
      </c>
      <c r="M418">
        <v>110494.22</v>
      </c>
      <c r="N418" t="s">
        <v>192</v>
      </c>
      <c r="O418">
        <v>13</v>
      </c>
      <c r="P418">
        <v>161</v>
      </c>
      <c r="Q418">
        <v>4</v>
      </c>
      <c r="R418">
        <v>100</v>
      </c>
      <c r="S418">
        <v>183.9</v>
      </c>
      <c r="T418" t="s">
        <v>4232</v>
      </c>
      <c r="U418" s="7">
        <f t="shared" si="67"/>
        <v>32</v>
      </c>
      <c r="V418" s="6">
        <f t="shared" si="62"/>
        <v>49518.959999999992</v>
      </c>
      <c r="W418" t="str">
        <f t="shared" si="68"/>
        <v>Adult</v>
      </c>
      <c r="X418" t="str">
        <f>_xlfn.XLOOKUP(Table1_1[[#This Row],[Department]],Dim_Department!B:B,Dim_Department!A:A,"Unknown")</f>
        <v>DEP08</v>
      </c>
      <c r="Y418" t="str">
        <f>_xlfn.XLOOKUP(Table1_1[[#This Row],[Doctor]],Dim_Doctor!B:B,Dim_Doctor!A:A,"Unknown")</f>
        <v>D07</v>
      </c>
      <c r="Z418" t="str">
        <f>_xlfn.XLOOKUP(H418,Dim_Diagnosis!B:B,Dim_Diagnosis!A:A)</f>
        <v>D002</v>
      </c>
      <c r="AA418" t="str">
        <f>_xlfn.XLOOKUP(K418,Dim_Ward!B:B,Dim_Ward!A:A)</f>
        <v>W005</v>
      </c>
      <c r="AB418" t="str">
        <f t="shared" si="63"/>
        <v>Q3</v>
      </c>
      <c r="AC418">
        <f t="shared" si="64"/>
        <v>2023</v>
      </c>
      <c r="AD418" t="str">
        <f t="shared" si="65"/>
        <v>Jul</v>
      </c>
      <c r="AE418" t="str">
        <f t="shared" si="66"/>
        <v>Fri</v>
      </c>
      <c r="AF418" t="str">
        <f>_xlfn.XLOOKUP(N418,Dim_Payment!B:B,Dim_Payment!A:A)</f>
        <v>PAY06</v>
      </c>
      <c r="AG418" t="str">
        <f>_xlfn.XLOOKUP(J418,Dim_Insurance!B:B,Dim_Insurance!A:A)</f>
        <v>INS01</v>
      </c>
    </row>
    <row r="419" spans="1:33">
      <c r="A419" t="s">
        <v>1183</v>
      </c>
      <c r="B419" t="s">
        <v>464</v>
      </c>
      <c r="C419" t="s">
        <v>40</v>
      </c>
      <c r="D419" s="5">
        <v>38061</v>
      </c>
      <c r="E419" s="5">
        <v>45682</v>
      </c>
      <c r="F419" s="5">
        <v>45690</v>
      </c>
      <c r="G419" t="s">
        <v>161</v>
      </c>
      <c r="H419" t="s">
        <v>86</v>
      </c>
      <c r="I419" t="s">
        <v>119</v>
      </c>
      <c r="J419" t="s">
        <v>97</v>
      </c>
      <c r="K419" t="s">
        <v>110</v>
      </c>
      <c r="L419" s="6">
        <v>75013.02</v>
      </c>
      <c r="M419">
        <v>57167.59</v>
      </c>
      <c r="N419" t="s">
        <v>91</v>
      </c>
      <c r="O419">
        <v>8</v>
      </c>
      <c r="P419">
        <v>123</v>
      </c>
      <c r="Q419">
        <v>4</v>
      </c>
      <c r="R419">
        <v>121</v>
      </c>
      <c r="S419">
        <v>199.9</v>
      </c>
      <c r="T419" t="s">
        <v>37</v>
      </c>
      <c r="U419" s="7">
        <f t="shared" si="67"/>
        <v>20</v>
      </c>
      <c r="V419" s="6">
        <f t="shared" si="62"/>
        <v>17845.430000000008</v>
      </c>
      <c r="W419" t="str">
        <f t="shared" si="68"/>
        <v>Adult</v>
      </c>
      <c r="X419" t="str">
        <f>_xlfn.XLOOKUP(Table1_1[[#This Row],[Department]],Dim_Department!B:B,Dim_Department!A:A,"Unknown")</f>
        <v>DEP03</v>
      </c>
      <c r="Y419" t="str">
        <f>_xlfn.XLOOKUP(Table1_1[[#This Row],[Doctor]],Dim_Doctor!B:B,Dim_Doctor!A:A,"Unknown")</f>
        <v>D02</v>
      </c>
      <c r="Z419" t="str">
        <f>_xlfn.XLOOKUP(H419,Dim_Diagnosis!B:B,Dim_Diagnosis!A:A)</f>
        <v>D005</v>
      </c>
      <c r="AA419" t="str">
        <f>_xlfn.XLOOKUP(K419,Dim_Ward!B:B,Dim_Ward!A:A)</f>
        <v>W002</v>
      </c>
      <c r="AB419" t="str">
        <f t="shared" si="63"/>
        <v>Q1</v>
      </c>
      <c r="AC419">
        <f t="shared" si="64"/>
        <v>2025</v>
      </c>
      <c r="AD419" t="str">
        <f t="shared" si="65"/>
        <v>Jan</v>
      </c>
      <c r="AE419" t="str">
        <f t="shared" si="66"/>
        <v>Sat</v>
      </c>
      <c r="AF419" t="str">
        <f>_xlfn.XLOOKUP(N419,Dim_Payment!B:B,Dim_Payment!A:A)</f>
        <v>PAY01</v>
      </c>
      <c r="AG419" t="str">
        <f>_xlfn.XLOOKUP(J419,Dim_Insurance!B:B,Dim_Insurance!A:A)</f>
        <v>INS07</v>
      </c>
    </row>
    <row r="420" spans="1:33">
      <c r="A420" t="s">
        <v>1185</v>
      </c>
      <c r="B420" t="s">
        <v>1186</v>
      </c>
      <c r="C420" t="s">
        <v>133</v>
      </c>
      <c r="D420" s="5">
        <v>34287</v>
      </c>
      <c r="E420" s="5">
        <v>45991</v>
      </c>
      <c r="F420" s="5">
        <v>46007</v>
      </c>
      <c r="G420" t="s">
        <v>161</v>
      </c>
      <c r="H420" t="s">
        <v>78</v>
      </c>
      <c r="I420" t="s">
        <v>79</v>
      </c>
      <c r="J420" t="s">
        <v>71</v>
      </c>
      <c r="K420" t="s">
        <v>161</v>
      </c>
      <c r="L420" s="6">
        <v>221130.87</v>
      </c>
      <c r="M420">
        <v>146535.72</v>
      </c>
      <c r="N420" t="s">
        <v>35</v>
      </c>
      <c r="O420">
        <v>16</v>
      </c>
      <c r="P420">
        <v>203</v>
      </c>
      <c r="Q420">
        <v>4</v>
      </c>
      <c r="R420">
        <v>181</v>
      </c>
      <c r="S420">
        <v>74.5</v>
      </c>
      <c r="T420" t="s">
        <v>37</v>
      </c>
      <c r="U420" s="7">
        <f t="shared" si="67"/>
        <v>32</v>
      </c>
      <c r="V420" s="6">
        <f t="shared" si="62"/>
        <v>74595.149999999994</v>
      </c>
      <c r="W420" t="str">
        <f t="shared" si="68"/>
        <v>Adult</v>
      </c>
      <c r="X420" t="str">
        <f>_xlfn.XLOOKUP(Table1_1[[#This Row],[Department]],Dim_Department!B:B,Dim_Department!A:A,"Unknown")</f>
        <v>DEP03</v>
      </c>
      <c r="Y420" t="str">
        <f>_xlfn.XLOOKUP(Table1_1[[#This Row],[Doctor]],Dim_Doctor!B:B,Dim_Doctor!A:A,"Unknown")</f>
        <v>D07</v>
      </c>
      <c r="Z420" t="str">
        <f>_xlfn.XLOOKUP(H420,Dim_Diagnosis!B:B,Dim_Diagnosis!A:A)</f>
        <v>D013</v>
      </c>
      <c r="AA420" t="str">
        <f>_xlfn.XLOOKUP(K420,Dim_Ward!B:B,Dim_Ward!A:A)</f>
        <v>W004</v>
      </c>
      <c r="AB420" t="str">
        <f t="shared" si="63"/>
        <v>Q4</v>
      </c>
      <c r="AC420">
        <f t="shared" si="64"/>
        <v>2025</v>
      </c>
      <c r="AD420" t="str">
        <f t="shared" si="65"/>
        <v>Nov</v>
      </c>
      <c r="AE420" t="str">
        <f t="shared" si="66"/>
        <v>Sun</v>
      </c>
      <c r="AF420" t="str">
        <f>_xlfn.XLOOKUP(N420,Dim_Payment!B:B,Dim_Payment!A:A)</f>
        <v>PAY03</v>
      </c>
      <c r="AG420" t="str">
        <f>_xlfn.XLOOKUP(J420,Dim_Insurance!B:B,Dim_Insurance!A:A)</f>
        <v>INS04</v>
      </c>
    </row>
    <row r="421" spans="1:33">
      <c r="A421" t="s">
        <v>1187</v>
      </c>
      <c r="B421" t="s">
        <v>368</v>
      </c>
      <c r="C421" t="s">
        <v>133</v>
      </c>
      <c r="D421" s="5" t="s">
        <v>4232</v>
      </c>
      <c r="E421" s="5" t="s">
        <v>4232</v>
      </c>
      <c r="F421" s="5">
        <v>45161</v>
      </c>
      <c r="G421" t="s">
        <v>152</v>
      </c>
      <c r="H421" t="s">
        <v>63</v>
      </c>
      <c r="I421" t="s">
        <v>53</v>
      </c>
      <c r="J421" t="s">
        <v>80</v>
      </c>
      <c r="K421" t="s">
        <v>161</v>
      </c>
      <c r="L421" s="6">
        <v>199399.39</v>
      </c>
      <c r="M421">
        <v>155402.38</v>
      </c>
      <c r="N421" t="s">
        <v>91</v>
      </c>
      <c r="O421">
        <v>6</v>
      </c>
      <c r="P421">
        <v>89</v>
      </c>
      <c r="Q421">
        <v>2</v>
      </c>
      <c r="R421">
        <v>148</v>
      </c>
      <c r="S421">
        <v>240.8</v>
      </c>
      <c r="T421" t="s">
        <v>37</v>
      </c>
      <c r="U421" s="7" t="s">
        <v>4232</v>
      </c>
      <c r="V421" s="6">
        <f t="shared" si="62"/>
        <v>43997.010000000009</v>
      </c>
      <c r="W421" t="s">
        <v>4232</v>
      </c>
      <c r="X421" t="str">
        <f>_xlfn.XLOOKUP(Table1_1[[#This Row],[Department]],Dim_Department!B:B,Dim_Department!A:A,"Unknown")</f>
        <v>DEP01</v>
      </c>
      <c r="Y421" t="str">
        <f>_xlfn.XLOOKUP(Table1_1[[#This Row],[Doctor]],Dim_Doctor!B:B,Dim_Doctor!A:A,"Unknown")</f>
        <v>D06</v>
      </c>
      <c r="Z421" t="str">
        <f>_xlfn.XLOOKUP(H421,Dim_Diagnosis!B:B,Dim_Diagnosis!A:A)</f>
        <v>D011</v>
      </c>
      <c r="AA421" t="str">
        <f>_xlfn.XLOOKUP(K421,Dim_Ward!B:B,Dim_Ward!A:A)</f>
        <v>W004</v>
      </c>
      <c r="AB421" t="str">
        <f t="shared" si="63"/>
        <v>Unknown</v>
      </c>
      <c r="AC421" t="str">
        <f t="shared" si="64"/>
        <v>Unknown</v>
      </c>
      <c r="AD421" t="str">
        <f t="shared" si="65"/>
        <v>Unknown</v>
      </c>
      <c r="AE421" t="str">
        <f t="shared" si="66"/>
        <v>Unknown</v>
      </c>
      <c r="AF421" t="str">
        <f>_xlfn.XLOOKUP(N421,Dim_Payment!B:B,Dim_Payment!A:A)</f>
        <v>PAY01</v>
      </c>
      <c r="AG421" t="str">
        <f>_xlfn.XLOOKUP(J421,Dim_Insurance!B:B,Dim_Insurance!A:A)</f>
        <v>INS01</v>
      </c>
    </row>
    <row r="422" spans="1:33">
      <c r="A422" t="s">
        <v>1190</v>
      </c>
      <c r="B422" t="s">
        <v>304</v>
      </c>
      <c r="C422" t="s">
        <v>133</v>
      </c>
      <c r="D422" s="5">
        <v>31586</v>
      </c>
      <c r="E422" s="5">
        <v>45523</v>
      </c>
      <c r="F422" s="5">
        <v>45533</v>
      </c>
      <c r="G422" t="s">
        <v>62</v>
      </c>
      <c r="H422" t="s">
        <v>118</v>
      </c>
      <c r="I422" t="s">
        <v>96</v>
      </c>
      <c r="J422" t="s">
        <v>34</v>
      </c>
      <c r="K422" t="s">
        <v>27</v>
      </c>
      <c r="L422" s="6">
        <v>178987.01</v>
      </c>
      <c r="M422">
        <v>119956.07</v>
      </c>
      <c r="N422" t="s">
        <v>56</v>
      </c>
      <c r="O422">
        <v>10</v>
      </c>
      <c r="P422">
        <v>195</v>
      </c>
      <c r="Q422">
        <v>3</v>
      </c>
      <c r="R422">
        <v>108</v>
      </c>
      <c r="S422">
        <v>185.4</v>
      </c>
      <c r="T422" t="s">
        <v>37</v>
      </c>
      <c r="U422" s="7">
        <f>DATEDIF(D422,E422,"Y")</f>
        <v>38</v>
      </c>
      <c r="V422" s="6">
        <f t="shared" si="62"/>
        <v>59030.94</v>
      </c>
      <c r="W422" t="str">
        <f>IF(OR(U422="",U422="Unknown"),"",IF(U422&lt;18,"Child",IF(U422&lt;40,"Adult",IF(U422&lt;60,"Middle Age","Senior"))))</f>
        <v>Adult</v>
      </c>
      <c r="X422" t="str">
        <f>_xlfn.XLOOKUP(Table1_1[[#This Row],[Department]],Dim_Department!B:B,Dim_Department!A:A,"Unknown")</f>
        <v>DEP09</v>
      </c>
      <c r="Y422" t="str">
        <f>_xlfn.XLOOKUP(Table1_1[[#This Row],[Doctor]],Dim_Doctor!B:B,Dim_Doctor!A:A,"Unknown")</f>
        <v>D05</v>
      </c>
      <c r="Z422" t="str">
        <f>_xlfn.XLOOKUP(H422,Dim_Diagnosis!B:B,Dim_Diagnosis!A:A)</f>
        <v>D001</v>
      </c>
      <c r="AA422" t="str">
        <f>_xlfn.XLOOKUP(K422,Dim_Ward!B:B,Dim_Ward!A:A)</f>
        <v>W003</v>
      </c>
      <c r="AB422" t="str">
        <f t="shared" si="63"/>
        <v>Q3</v>
      </c>
      <c r="AC422">
        <f t="shared" si="64"/>
        <v>2024</v>
      </c>
      <c r="AD422" t="str">
        <f t="shared" si="65"/>
        <v>Aug</v>
      </c>
      <c r="AE422" t="str">
        <f t="shared" si="66"/>
        <v>Mon</v>
      </c>
      <c r="AF422" t="str">
        <f>_xlfn.XLOOKUP(N422,Dim_Payment!B:B,Dim_Payment!A:A)</f>
        <v>PAY04</v>
      </c>
      <c r="AG422" t="str">
        <f>_xlfn.XLOOKUP(J422,Dim_Insurance!B:B,Dim_Insurance!A:A)</f>
        <v>INS06</v>
      </c>
    </row>
    <row r="423" spans="1:33">
      <c r="A423" t="s">
        <v>1192</v>
      </c>
      <c r="B423" t="s">
        <v>604</v>
      </c>
      <c r="C423" t="s">
        <v>133</v>
      </c>
      <c r="D423" s="5">
        <v>26608</v>
      </c>
      <c r="E423" s="5">
        <v>45953</v>
      </c>
      <c r="F423" s="5">
        <v>45964</v>
      </c>
      <c r="G423" t="s">
        <v>43</v>
      </c>
      <c r="H423" t="s">
        <v>153</v>
      </c>
      <c r="I423" t="s">
        <v>33</v>
      </c>
      <c r="J423" t="s">
        <v>97</v>
      </c>
      <c r="K423" t="s">
        <v>27</v>
      </c>
      <c r="L423" s="6">
        <v>218018.61</v>
      </c>
      <c r="M423">
        <v>155880.12</v>
      </c>
      <c r="N423" t="s">
        <v>73</v>
      </c>
      <c r="O423">
        <v>11</v>
      </c>
      <c r="P423">
        <v>234</v>
      </c>
      <c r="Q423">
        <v>4</v>
      </c>
      <c r="R423">
        <v>91</v>
      </c>
      <c r="S423">
        <v>197.1</v>
      </c>
      <c r="T423" t="s">
        <v>37</v>
      </c>
      <c r="U423" s="7">
        <f>DATEDIF(D423,E423,"Y")</f>
        <v>52</v>
      </c>
      <c r="V423" s="6">
        <f t="shared" si="62"/>
        <v>62138.489999999991</v>
      </c>
      <c r="W423" t="str">
        <f>IF(OR(U423="",U423="Unknown"),"",IF(U423&lt;18,"Child",IF(U423&lt;40,"Adult",IF(U423&lt;60,"Middle Age","Senior"))))</f>
        <v>Middle Age</v>
      </c>
      <c r="X423" t="str">
        <f>_xlfn.XLOOKUP(Table1_1[[#This Row],[Department]],Dim_Department!B:B,Dim_Department!A:A,"Unknown")</f>
        <v>DEP08</v>
      </c>
      <c r="Y423" t="str">
        <f>_xlfn.XLOOKUP(Table1_1[[#This Row],[Doctor]],Dim_Doctor!B:B,Dim_Doctor!A:A,"Unknown")</f>
        <v>D04</v>
      </c>
      <c r="Z423" t="str">
        <f>_xlfn.XLOOKUP(H423,Dim_Diagnosis!B:B,Dim_Diagnosis!A:A)</f>
        <v>D003</v>
      </c>
      <c r="AA423" t="str">
        <f>_xlfn.XLOOKUP(K423,Dim_Ward!B:B,Dim_Ward!A:A)</f>
        <v>W003</v>
      </c>
      <c r="AB423" t="str">
        <f t="shared" si="63"/>
        <v>Q4</v>
      </c>
      <c r="AC423">
        <f t="shared" si="64"/>
        <v>2025</v>
      </c>
      <c r="AD423" t="str">
        <f t="shared" si="65"/>
        <v>Oct</v>
      </c>
      <c r="AE423" t="str">
        <f t="shared" si="66"/>
        <v>Thu</v>
      </c>
      <c r="AF423" t="str">
        <f>_xlfn.XLOOKUP(N423,Dim_Payment!B:B,Dim_Payment!A:A)</f>
        <v>PAY02</v>
      </c>
      <c r="AG423" t="str">
        <f>_xlfn.XLOOKUP(J423,Dim_Insurance!B:B,Dim_Insurance!A:A)</f>
        <v>INS07</v>
      </c>
    </row>
    <row r="424" spans="1:33">
      <c r="A424" t="s">
        <v>1194</v>
      </c>
      <c r="B424" t="s">
        <v>503</v>
      </c>
      <c r="C424" t="s">
        <v>133</v>
      </c>
      <c r="D424" s="5">
        <v>39196</v>
      </c>
      <c r="E424" s="5">
        <v>45341</v>
      </c>
      <c r="F424" s="5">
        <v>45353</v>
      </c>
      <c r="G424" t="s">
        <v>43</v>
      </c>
      <c r="H424" t="s">
        <v>113</v>
      </c>
      <c r="I424" t="s">
        <v>33</v>
      </c>
      <c r="J424" t="s">
        <v>46</v>
      </c>
      <c r="K424" t="s">
        <v>27</v>
      </c>
      <c r="L424" s="6">
        <v>128085.58</v>
      </c>
      <c r="M424">
        <v>110920.24</v>
      </c>
      <c r="N424" t="s">
        <v>35</v>
      </c>
      <c r="O424">
        <v>12</v>
      </c>
      <c r="P424">
        <v>141</v>
      </c>
      <c r="Q424">
        <v>4</v>
      </c>
      <c r="R424">
        <v>100</v>
      </c>
      <c r="S424">
        <v>254.4</v>
      </c>
      <c r="T424" t="s">
        <v>37</v>
      </c>
      <c r="U424" s="7">
        <f>DATEDIF(D424,E424,"Y")</f>
        <v>16</v>
      </c>
      <c r="V424" s="6">
        <f t="shared" si="62"/>
        <v>17165.339999999997</v>
      </c>
      <c r="W424" t="str">
        <f>IF(OR(U424="",U424="Unknown"),"",IF(U424&lt;18,"Child",IF(U424&lt;40,"Adult",IF(U424&lt;60,"Middle Age","Senior"))))</f>
        <v>Child</v>
      </c>
      <c r="X424" t="str">
        <f>_xlfn.XLOOKUP(Table1_1[[#This Row],[Department]],Dim_Department!B:B,Dim_Department!A:A,"Unknown")</f>
        <v>DEP08</v>
      </c>
      <c r="Y424" t="str">
        <f>_xlfn.XLOOKUP(Table1_1[[#This Row],[Doctor]],Dim_Doctor!B:B,Dim_Doctor!A:A,"Unknown")</f>
        <v>D04</v>
      </c>
      <c r="Z424" t="str">
        <f>_xlfn.XLOOKUP(H424,Dim_Diagnosis!B:B,Dim_Diagnosis!A:A)</f>
        <v>D009</v>
      </c>
      <c r="AA424" t="str">
        <f>_xlfn.XLOOKUP(K424,Dim_Ward!B:B,Dim_Ward!A:A)</f>
        <v>W003</v>
      </c>
      <c r="AB424" t="str">
        <f t="shared" si="63"/>
        <v>Q1</v>
      </c>
      <c r="AC424">
        <f t="shared" si="64"/>
        <v>2024</v>
      </c>
      <c r="AD424" t="str">
        <f t="shared" si="65"/>
        <v>Feb</v>
      </c>
      <c r="AE424" t="str">
        <f t="shared" si="66"/>
        <v>Mon</v>
      </c>
      <c r="AF424" t="str">
        <f>_xlfn.XLOOKUP(N424,Dim_Payment!B:B,Dim_Payment!A:A)</f>
        <v>PAY03</v>
      </c>
      <c r="AG424" t="str">
        <f>_xlfn.XLOOKUP(J424,Dim_Insurance!B:B,Dim_Insurance!A:A)</f>
        <v>INS02</v>
      </c>
    </row>
    <row r="425" spans="1:33">
      <c r="A425" t="s">
        <v>1196</v>
      </c>
      <c r="B425" t="s">
        <v>59</v>
      </c>
      <c r="C425" t="s">
        <v>133</v>
      </c>
      <c r="D425" s="5">
        <v>20282</v>
      </c>
      <c r="E425" s="5">
        <v>45057</v>
      </c>
      <c r="F425" s="5">
        <v>45062</v>
      </c>
      <c r="G425" t="s">
        <v>152</v>
      </c>
      <c r="H425" t="s">
        <v>86</v>
      </c>
      <c r="I425" t="s">
        <v>45</v>
      </c>
      <c r="J425" t="s">
        <v>80</v>
      </c>
      <c r="K425" t="s">
        <v>27</v>
      </c>
      <c r="L425" s="6">
        <v>147455.15</v>
      </c>
      <c r="M425">
        <v>111898.73</v>
      </c>
      <c r="N425" t="s">
        <v>73</v>
      </c>
      <c r="O425">
        <v>5</v>
      </c>
      <c r="P425">
        <v>30</v>
      </c>
      <c r="Q425">
        <v>4</v>
      </c>
      <c r="R425">
        <v>190</v>
      </c>
      <c r="S425">
        <v>163.5</v>
      </c>
      <c r="T425" t="s">
        <v>4232</v>
      </c>
      <c r="U425" s="7">
        <f>DATEDIF(D425,E425,"Y")</f>
        <v>67</v>
      </c>
      <c r="V425" s="6">
        <f t="shared" si="62"/>
        <v>35556.42</v>
      </c>
      <c r="W425" t="str">
        <f>IF(OR(U425="",U425="Unknown"),"",IF(U425&lt;18,"Child",IF(U425&lt;40,"Adult",IF(U425&lt;60,"Middle Age","Senior"))))</f>
        <v>Senior</v>
      </c>
      <c r="X425" t="str">
        <f>_xlfn.XLOOKUP(Table1_1[[#This Row],[Department]],Dim_Department!B:B,Dim_Department!A:A,"Unknown")</f>
        <v>DEP01</v>
      </c>
      <c r="Y425" t="str">
        <f>_xlfn.XLOOKUP(Table1_1[[#This Row],[Doctor]],Dim_Doctor!B:B,Dim_Doctor!A:A,"Unknown")</f>
        <v>D03</v>
      </c>
      <c r="Z425" t="str">
        <f>_xlfn.XLOOKUP(H425,Dim_Diagnosis!B:B,Dim_Diagnosis!A:A)</f>
        <v>D005</v>
      </c>
      <c r="AA425" t="str">
        <f>_xlfn.XLOOKUP(K425,Dim_Ward!B:B,Dim_Ward!A:A)</f>
        <v>W003</v>
      </c>
      <c r="AB425" t="str">
        <f t="shared" si="63"/>
        <v>Q2</v>
      </c>
      <c r="AC425">
        <f t="shared" si="64"/>
        <v>2023</v>
      </c>
      <c r="AD425" t="str">
        <f t="shared" si="65"/>
        <v>May</v>
      </c>
      <c r="AE425" t="str">
        <f t="shared" si="66"/>
        <v>Thu</v>
      </c>
      <c r="AF425" t="str">
        <f>_xlfn.XLOOKUP(N425,Dim_Payment!B:B,Dim_Payment!A:A)</f>
        <v>PAY02</v>
      </c>
      <c r="AG425" t="str">
        <f>_xlfn.XLOOKUP(J425,Dim_Insurance!B:B,Dim_Insurance!A:A)</f>
        <v>INS01</v>
      </c>
    </row>
    <row r="426" spans="1:33">
      <c r="A426" t="s">
        <v>1199</v>
      </c>
      <c r="B426" t="s">
        <v>1200</v>
      </c>
      <c r="C426" t="s">
        <v>40</v>
      </c>
      <c r="D426" s="5">
        <v>36471</v>
      </c>
      <c r="E426" s="5">
        <v>45861</v>
      </c>
      <c r="F426" s="5">
        <v>45862</v>
      </c>
      <c r="G426" t="s">
        <v>43</v>
      </c>
      <c r="H426" t="s">
        <v>118</v>
      </c>
      <c r="I426" t="s">
        <v>96</v>
      </c>
      <c r="J426" t="s">
        <v>34</v>
      </c>
      <c r="K426" t="s">
        <v>120</v>
      </c>
      <c r="L426" s="6">
        <v>158704.23000000001</v>
      </c>
      <c r="M426">
        <v>135245.82</v>
      </c>
      <c r="N426" t="s">
        <v>91</v>
      </c>
      <c r="O426">
        <v>1</v>
      </c>
      <c r="P426">
        <v>136</v>
      </c>
      <c r="Q426">
        <v>5</v>
      </c>
      <c r="R426">
        <v>172</v>
      </c>
      <c r="S426">
        <v>126.9</v>
      </c>
      <c r="T426" t="s">
        <v>37</v>
      </c>
      <c r="U426" s="7">
        <f>DATEDIF(D426,E426,"Y")</f>
        <v>25</v>
      </c>
      <c r="V426" s="6">
        <f t="shared" si="62"/>
        <v>23458.410000000003</v>
      </c>
      <c r="W426" t="str">
        <f>IF(OR(U426="",U426="Unknown"),"",IF(U426&lt;18,"Child",IF(U426&lt;40,"Adult",IF(U426&lt;60,"Middle Age","Senior"))))</f>
        <v>Adult</v>
      </c>
      <c r="X426" t="str">
        <f>_xlfn.XLOOKUP(Table1_1[[#This Row],[Department]],Dim_Department!B:B,Dim_Department!A:A,"Unknown")</f>
        <v>DEP08</v>
      </c>
      <c r="Y426" t="str">
        <f>_xlfn.XLOOKUP(Table1_1[[#This Row],[Doctor]],Dim_Doctor!B:B,Dim_Doctor!A:A,"Unknown")</f>
        <v>D05</v>
      </c>
      <c r="Z426" t="str">
        <f>_xlfn.XLOOKUP(H426,Dim_Diagnosis!B:B,Dim_Diagnosis!A:A)</f>
        <v>D001</v>
      </c>
      <c r="AA426" t="str">
        <f>_xlfn.XLOOKUP(K426,Dim_Ward!B:B,Dim_Ward!A:A)</f>
        <v>W001</v>
      </c>
      <c r="AB426" t="str">
        <f t="shared" si="63"/>
        <v>Q3</v>
      </c>
      <c r="AC426">
        <f t="shared" si="64"/>
        <v>2025</v>
      </c>
      <c r="AD426" t="str">
        <f t="shared" si="65"/>
        <v>Jul</v>
      </c>
      <c r="AE426" t="str">
        <f t="shared" si="66"/>
        <v>Wed</v>
      </c>
      <c r="AF426" t="str">
        <f>_xlfn.XLOOKUP(N426,Dim_Payment!B:B,Dim_Payment!A:A)</f>
        <v>PAY01</v>
      </c>
      <c r="AG426" t="str">
        <f>_xlfn.XLOOKUP(J426,Dim_Insurance!B:B,Dim_Insurance!A:A)</f>
        <v>INS06</v>
      </c>
    </row>
    <row r="427" spans="1:33">
      <c r="A427" t="s">
        <v>1201</v>
      </c>
      <c r="B427" t="s">
        <v>760</v>
      </c>
      <c r="C427" t="s">
        <v>133</v>
      </c>
      <c r="D427" s="5" t="s">
        <v>4232</v>
      </c>
      <c r="E427" s="5">
        <v>45811</v>
      </c>
      <c r="F427" s="5">
        <v>45821</v>
      </c>
      <c r="G427" t="s">
        <v>117</v>
      </c>
      <c r="H427" t="s">
        <v>32</v>
      </c>
      <c r="I427" t="s">
        <v>119</v>
      </c>
      <c r="J427" t="s">
        <v>4232</v>
      </c>
      <c r="K427" t="s">
        <v>55</v>
      </c>
      <c r="L427" s="6">
        <v>206083.03</v>
      </c>
      <c r="M427">
        <v>192406.85</v>
      </c>
      <c r="N427" t="s">
        <v>73</v>
      </c>
      <c r="O427">
        <v>10</v>
      </c>
      <c r="P427">
        <v>200</v>
      </c>
      <c r="Q427">
        <v>4</v>
      </c>
      <c r="R427">
        <v>117</v>
      </c>
      <c r="S427">
        <v>128.4</v>
      </c>
      <c r="T427" t="s">
        <v>65</v>
      </c>
      <c r="U427" s="7" t="s">
        <v>4232</v>
      </c>
      <c r="V427" s="6">
        <f t="shared" si="62"/>
        <v>13676.179999999993</v>
      </c>
      <c r="W427" t="s">
        <v>4232</v>
      </c>
      <c r="X427" t="str">
        <f>_xlfn.XLOOKUP(Table1_1[[#This Row],[Department]],Dim_Department!B:B,Dim_Department!A:A,"Unknown")</f>
        <v>DEP04</v>
      </c>
      <c r="Y427" t="str">
        <f>_xlfn.XLOOKUP(Table1_1[[#This Row],[Doctor]],Dim_Doctor!B:B,Dim_Doctor!A:A,"Unknown")</f>
        <v>D02</v>
      </c>
      <c r="Z427" t="str">
        <f>_xlfn.XLOOKUP(H427,Dim_Diagnosis!B:B,Dim_Diagnosis!A:A)</f>
        <v>D010</v>
      </c>
      <c r="AA427" t="str">
        <f>_xlfn.XLOOKUP(K427,Dim_Ward!B:B,Dim_Ward!A:A)</f>
        <v>W005</v>
      </c>
      <c r="AB427" t="str">
        <f t="shared" si="63"/>
        <v>Q2</v>
      </c>
      <c r="AC427">
        <f t="shared" si="64"/>
        <v>2025</v>
      </c>
      <c r="AD427" t="str">
        <f t="shared" si="65"/>
        <v>Jun</v>
      </c>
      <c r="AE427" t="str">
        <f t="shared" si="66"/>
        <v>Tue</v>
      </c>
      <c r="AF427" t="str">
        <f>_xlfn.XLOOKUP(N427,Dim_Payment!B:B,Dim_Payment!A:A)</f>
        <v>PAY02</v>
      </c>
      <c r="AG427" t="str">
        <f>_xlfn.XLOOKUP(J427,Dim_Insurance!B:B,Dim_Insurance!A:A)</f>
        <v>INS08</v>
      </c>
    </row>
    <row r="428" spans="1:33">
      <c r="A428" t="s">
        <v>1204</v>
      </c>
      <c r="B428" t="s">
        <v>666</v>
      </c>
      <c r="C428" t="s">
        <v>133</v>
      </c>
      <c r="D428" s="5">
        <v>25827</v>
      </c>
      <c r="E428" s="5">
        <v>45780</v>
      </c>
      <c r="F428" s="5">
        <v>45789</v>
      </c>
      <c r="G428" t="s">
        <v>109</v>
      </c>
      <c r="H428" t="s">
        <v>32</v>
      </c>
      <c r="I428" t="s">
        <v>96</v>
      </c>
      <c r="J428" t="s">
        <v>46</v>
      </c>
      <c r="K428" t="s">
        <v>55</v>
      </c>
      <c r="L428" s="6">
        <v>38384.17</v>
      </c>
      <c r="M428">
        <v>35237.160000000003</v>
      </c>
      <c r="N428" t="s">
        <v>192</v>
      </c>
      <c r="O428">
        <v>9</v>
      </c>
      <c r="P428">
        <v>217</v>
      </c>
      <c r="Q428">
        <v>5</v>
      </c>
      <c r="R428">
        <v>147</v>
      </c>
      <c r="S428">
        <v>128.5</v>
      </c>
      <c r="T428" t="s">
        <v>37</v>
      </c>
      <c r="U428" s="7">
        <f t="shared" ref="U428:U442" si="69">DATEDIF(D428,E428,"Y")</f>
        <v>54</v>
      </c>
      <c r="V428" s="6">
        <f t="shared" si="62"/>
        <v>3147.0099999999948</v>
      </c>
      <c r="W428" t="str">
        <f t="shared" ref="W428:W442" si="70">IF(OR(U428="",U428="Unknown"),"",IF(U428&lt;18,"Child",IF(U428&lt;40,"Adult",IF(U428&lt;60,"Middle Age","Senior"))))</f>
        <v>Middle Age</v>
      </c>
      <c r="X428" t="str">
        <f>_xlfn.XLOOKUP(Table1_1[[#This Row],[Department]],Dim_Department!B:B,Dim_Department!A:A,"Unknown")</f>
        <v>DEP07</v>
      </c>
      <c r="Y428" t="str">
        <f>_xlfn.XLOOKUP(Table1_1[[#This Row],[Doctor]],Dim_Doctor!B:B,Dim_Doctor!A:A,"Unknown")</f>
        <v>D05</v>
      </c>
      <c r="Z428" t="str">
        <f>_xlfn.XLOOKUP(H428,Dim_Diagnosis!B:B,Dim_Diagnosis!A:A)</f>
        <v>D010</v>
      </c>
      <c r="AA428" t="str">
        <f>_xlfn.XLOOKUP(K428,Dim_Ward!B:B,Dim_Ward!A:A)</f>
        <v>W005</v>
      </c>
      <c r="AB428" t="str">
        <f t="shared" si="63"/>
        <v>Q2</v>
      </c>
      <c r="AC428">
        <f t="shared" si="64"/>
        <v>2025</v>
      </c>
      <c r="AD428" t="str">
        <f t="shared" si="65"/>
        <v>May</v>
      </c>
      <c r="AE428" t="str">
        <f t="shared" si="66"/>
        <v>Sat</v>
      </c>
      <c r="AF428" t="str">
        <f>_xlfn.XLOOKUP(N428,Dim_Payment!B:B,Dim_Payment!A:A)</f>
        <v>PAY06</v>
      </c>
      <c r="AG428" t="str">
        <f>_xlfn.XLOOKUP(J428,Dim_Insurance!B:B,Dim_Insurance!A:A)</f>
        <v>INS02</v>
      </c>
    </row>
    <row r="429" spans="1:33">
      <c r="A429" t="s">
        <v>1205</v>
      </c>
      <c r="B429" t="s">
        <v>1206</v>
      </c>
      <c r="C429" t="s">
        <v>133</v>
      </c>
      <c r="D429" s="5">
        <v>24990</v>
      </c>
      <c r="E429" s="5">
        <v>45586</v>
      </c>
      <c r="F429" s="5">
        <v>45600</v>
      </c>
      <c r="G429" t="s">
        <v>105</v>
      </c>
      <c r="H429" t="s">
        <v>95</v>
      </c>
      <c r="I429" t="s">
        <v>45</v>
      </c>
      <c r="J429" t="s">
        <v>80</v>
      </c>
      <c r="K429" t="s">
        <v>55</v>
      </c>
      <c r="L429" s="6">
        <v>155345.07</v>
      </c>
      <c r="M429">
        <v>141220.32</v>
      </c>
      <c r="N429" t="s">
        <v>35</v>
      </c>
      <c r="O429">
        <v>14</v>
      </c>
      <c r="P429">
        <v>32</v>
      </c>
      <c r="Q429">
        <v>2</v>
      </c>
      <c r="R429">
        <v>121</v>
      </c>
      <c r="S429">
        <v>100.5</v>
      </c>
      <c r="T429" t="s">
        <v>4232</v>
      </c>
      <c r="U429" s="7">
        <f t="shared" si="69"/>
        <v>56</v>
      </c>
      <c r="V429" s="6">
        <f t="shared" si="62"/>
        <v>14124.75</v>
      </c>
      <c r="W429" t="str">
        <f t="shared" si="70"/>
        <v>Middle Age</v>
      </c>
      <c r="X429" t="str">
        <f>_xlfn.XLOOKUP(Table1_1[[#This Row],[Department]],Dim_Department!B:B,Dim_Department!A:A,"Unknown")</f>
        <v>DEP10</v>
      </c>
      <c r="Y429" t="str">
        <f>_xlfn.XLOOKUP(Table1_1[[#This Row],[Doctor]],Dim_Doctor!B:B,Dim_Doctor!A:A,"Unknown")</f>
        <v>D03</v>
      </c>
      <c r="Z429" t="str">
        <f>_xlfn.XLOOKUP(H429,Dim_Diagnosis!B:B,Dim_Diagnosis!A:A)</f>
        <v>D006</v>
      </c>
      <c r="AA429" t="str">
        <f>_xlfn.XLOOKUP(K429,Dim_Ward!B:B,Dim_Ward!A:A)</f>
        <v>W005</v>
      </c>
      <c r="AB429" t="str">
        <f t="shared" si="63"/>
        <v>Q4</v>
      </c>
      <c r="AC429">
        <f t="shared" si="64"/>
        <v>2024</v>
      </c>
      <c r="AD429" t="str">
        <f t="shared" si="65"/>
        <v>Oct</v>
      </c>
      <c r="AE429" t="str">
        <f t="shared" si="66"/>
        <v>Mon</v>
      </c>
      <c r="AF429" t="str">
        <f>_xlfn.XLOOKUP(N429,Dim_Payment!B:B,Dim_Payment!A:A)</f>
        <v>PAY03</v>
      </c>
      <c r="AG429" t="str">
        <f>_xlfn.XLOOKUP(J429,Dim_Insurance!B:B,Dim_Insurance!A:A)</f>
        <v>INS01</v>
      </c>
    </row>
    <row r="430" spans="1:33">
      <c r="A430" t="s">
        <v>1207</v>
      </c>
      <c r="B430" t="s">
        <v>1167</v>
      </c>
      <c r="C430" t="s">
        <v>133</v>
      </c>
      <c r="D430" s="5">
        <v>33033</v>
      </c>
      <c r="E430" s="5">
        <v>45683</v>
      </c>
      <c r="F430" s="5">
        <v>45698</v>
      </c>
      <c r="G430" t="s">
        <v>161</v>
      </c>
      <c r="H430" t="s">
        <v>32</v>
      </c>
      <c r="I430" t="s">
        <v>53</v>
      </c>
      <c r="J430" t="s">
        <v>26</v>
      </c>
      <c r="K430" t="s">
        <v>55</v>
      </c>
      <c r="L430" s="6">
        <v>82825.02</v>
      </c>
      <c r="M430">
        <v>58020.02</v>
      </c>
      <c r="N430" t="s">
        <v>73</v>
      </c>
      <c r="O430">
        <v>15</v>
      </c>
      <c r="P430">
        <v>121</v>
      </c>
      <c r="Q430">
        <v>3</v>
      </c>
      <c r="R430">
        <v>165</v>
      </c>
      <c r="S430">
        <v>126.8</v>
      </c>
      <c r="T430" t="s">
        <v>47</v>
      </c>
      <c r="U430" s="7">
        <f t="shared" si="69"/>
        <v>34</v>
      </c>
      <c r="V430" s="6">
        <f t="shared" si="62"/>
        <v>24805.000000000007</v>
      </c>
      <c r="W430" t="str">
        <f t="shared" si="70"/>
        <v>Adult</v>
      </c>
      <c r="X430" t="str">
        <f>_xlfn.XLOOKUP(Table1_1[[#This Row],[Department]],Dim_Department!B:B,Dim_Department!A:A,"Unknown")</f>
        <v>DEP03</v>
      </c>
      <c r="Y430" t="str">
        <f>_xlfn.XLOOKUP(Table1_1[[#This Row],[Doctor]],Dim_Doctor!B:B,Dim_Doctor!A:A,"Unknown")</f>
        <v>D06</v>
      </c>
      <c r="Z430" t="str">
        <f>_xlfn.XLOOKUP(H430,Dim_Diagnosis!B:B,Dim_Diagnosis!A:A)</f>
        <v>D010</v>
      </c>
      <c r="AA430" t="str">
        <f>_xlfn.XLOOKUP(K430,Dim_Ward!B:B,Dim_Ward!A:A)</f>
        <v>W005</v>
      </c>
      <c r="AB430" t="str">
        <f t="shared" si="63"/>
        <v>Q1</v>
      </c>
      <c r="AC430">
        <f t="shared" si="64"/>
        <v>2025</v>
      </c>
      <c r="AD430" t="str">
        <f t="shared" si="65"/>
        <v>Jan</v>
      </c>
      <c r="AE430" t="str">
        <f t="shared" si="66"/>
        <v>Sun</v>
      </c>
      <c r="AF430" t="str">
        <f>_xlfn.XLOOKUP(N430,Dim_Payment!B:B,Dim_Payment!A:A)</f>
        <v>PAY02</v>
      </c>
      <c r="AG430" t="str">
        <f>_xlfn.XLOOKUP(J430,Dim_Insurance!B:B,Dim_Insurance!A:A)</f>
        <v>INS05</v>
      </c>
    </row>
    <row r="431" spans="1:33">
      <c r="A431" t="s">
        <v>1209</v>
      </c>
      <c r="B431" t="s">
        <v>843</v>
      </c>
      <c r="C431" t="s">
        <v>40</v>
      </c>
      <c r="D431" s="5">
        <v>39318</v>
      </c>
      <c r="E431" s="5">
        <v>45366</v>
      </c>
      <c r="F431" s="5">
        <v>45372</v>
      </c>
      <c r="G431" t="s">
        <v>94</v>
      </c>
      <c r="H431" t="s">
        <v>32</v>
      </c>
      <c r="I431" t="s">
        <v>119</v>
      </c>
      <c r="J431" t="s">
        <v>46</v>
      </c>
      <c r="K431" t="s">
        <v>55</v>
      </c>
      <c r="L431" s="6">
        <v>51748.83</v>
      </c>
      <c r="M431">
        <v>34208.65</v>
      </c>
      <c r="N431" t="s">
        <v>192</v>
      </c>
      <c r="O431">
        <v>6</v>
      </c>
      <c r="P431">
        <v>159</v>
      </c>
      <c r="Q431">
        <v>1</v>
      </c>
      <c r="R431">
        <v>107</v>
      </c>
      <c r="S431">
        <v>92.6</v>
      </c>
      <c r="T431" t="s">
        <v>37</v>
      </c>
      <c r="U431" s="7">
        <f t="shared" si="69"/>
        <v>16</v>
      </c>
      <c r="V431" s="6">
        <f t="shared" si="62"/>
        <v>17540.18</v>
      </c>
      <c r="W431" t="str">
        <f t="shared" si="70"/>
        <v>Child</v>
      </c>
      <c r="X431" t="str">
        <f>_xlfn.XLOOKUP(Table1_1[[#This Row],[Department]],Dim_Department!B:B,Dim_Department!A:A,"Unknown")</f>
        <v>DEP05</v>
      </c>
      <c r="Y431" t="str">
        <f>_xlfn.XLOOKUP(Table1_1[[#This Row],[Doctor]],Dim_Doctor!B:B,Dim_Doctor!A:A,"Unknown")</f>
        <v>D02</v>
      </c>
      <c r="Z431" t="str">
        <f>_xlfn.XLOOKUP(H431,Dim_Diagnosis!B:B,Dim_Diagnosis!A:A)</f>
        <v>D010</v>
      </c>
      <c r="AA431" t="str">
        <f>_xlfn.XLOOKUP(K431,Dim_Ward!B:B,Dim_Ward!A:A)</f>
        <v>W005</v>
      </c>
      <c r="AB431" t="str">
        <f t="shared" si="63"/>
        <v>Q1</v>
      </c>
      <c r="AC431">
        <f t="shared" si="64"/>
        <v>2024</v>
      </c>
      <c r="AD431" t="str">
        <f t="shared" si="65"/>
        <v>Mar</v>
      </c>
      <c r="AE431" t="str">
        <f t="shared" si="66"/>
        <v>Fri</v>
      </c>
      <c r="AF431" t="str">
        <f>_xlfn.XLOOKUP(N431,Dim_Payment!B:B,Dim_Payment!A:A)</f>
        <v>PAY06</v>
      </c>
      <c r="AG431" t="str">
        <f>_xlfn.XLOOKUP(J431,Dim_Insurance!B:B,Dim_Insurance!A:A)</f>
        <v>INS02</v>
      </c>
    </row>
    <row r="432" spans="1:33">
      <c r="A432" t="s">
        <v>1211</v>
      </c>
      <c r="B432" t="s">
        <v>1182</v>
      </c>
      <c r="C432" t="s">
        <v>40</v>
      </c>
      <c r="D432" s="5">
        <v>29725</v>
      </c>
      <c r="E432" s="5">
        <v>45610</v>
      </c>
      <c r="F432" s="5">
        <v>45613</v>
      </c>
      <c r="G432" t="s">
        <v>117</v>
      </c>
      <c r="H432" t="s">
        <v>52</v>
      </c>
      <c r="I432" t="s">
        <v>33</v>
      </c>
      <c r="J432" t="s">
        <v>4232</v>
      </c>
      <c r="K432" t="s">
        <v>55</v>
      </c>
      <c r="L432" s="6">
        <v>41660.42</v>
      </c>
      <c r="M432">
        <v>35765.5</v>
      </c>
      <c r="N432" t="s">
        <v>73</v>
      </c>
      <c r="O432">
        <v>3</v>
      </c>
      <c r="P432">
        <v>27</v>
      </c>
      <c r="Q432">
        <v>4</v>
      </c>
      <c r="R432">
        <v>168</v>
      </c>
      <c r="S432">
        <v>193.5</v>
      </c>
      <c r="T432" t="s">
        <v>47</v>
      </c>
      <c r="U432" s="7">
        <f t="shared" si="69"/>
        <v>43</v>
      </c>
      <c r="V432" s="6">
        <f t="shared" si="62"/>
        <v>5894.9199999999983</v>
      </c>
      <c r="W432" t="str">
        <f t="shared" si="70"/>
        <v>Middle Age</v>
      </c>
      <c r="X432" t="str">
        <f>_xlfn.XLOOKUP(Table1_1[[#This Row],[Department]],Dim_Department!B:B,Dim_Department!A:A,"Unknown")</f>
        <v>DEP04</v>
      </c>
      <c r="Y432" t="str">
        <f>_xlfn.XLOOKUP(Table1_1[[#This Row],[Doctor]],Dim_Doctor!B:B,Dim_Doctor!A:A,"Unknown")</f>
        <v>D04</v>
      </c>
      <c r="Z432" t="str">
        <f>_xlfn.XLOOKUP(H432,Dim_Diagnosis!B:B,Dim_Diagnosis!A:A)</f>
        <v>D004</v>
      </c>
      <c r="AA432" t="str">
        <f>_xlfn.XLOOKUP(K432,Dim_Ward!B:B,Dim_Ward!A:A)</f>
        <v>W005</v>
      </c>
      <c r="AB432" t="str">
        <f t="shared" si="63"/>
        <v>Q4</v>
      </c>
      <c r="AC432">
        <f t="shared" si="64"/>
        <v>2024</v>
      </c>
      <c r="AD432" t="str">
        <f t="shared" si="65"/>
        <v>Nov</v>
      </c>
      <c r="AE432" t="str">
        <f t="shared" si="66"/>
        <v>Thu</v>
      </c>
      <c r="AF432" t="str">
        <f>_xlfn.XLOOKUP(N432,Dim_Payment!B:B,Dim_Payment!A:A)</f>
        <v>PAY02</v>
      </c>
      <c r="AG432" t="str">
        <f>_xlfn.XLOOKUP(J432,Dim_Insurance!B:B,Dim_Insurance!A:A)</f>
        <v>INS08</v>
      </c>
    </row>
    <row r="433" spans="1:33">
      <c r="A433" t="s">
        <v>1213</v>
      </c>
      <c r="B433" t="s">
        <v>852</v>
      </c>
      <c r="C433" t="s">
        <v>133</v>
      </c>
      <c r="D433" s="5">
        <v>27677</v>
      </c>
      <c r="E433" s="5">
        <v>44940</v>
      </c>
      <c r="F433" s="5" t="s">
        <v>4232</v>
      </c>
      <c r="G433" t="s">
        <v>94</v>
      </c>
      <c r="H433" t="s">
        <v>63</v>
      </c>
      <c r="I433" t="s">
        <v>79</v>
      </c>
      <c r="J433" t="s">
        <v>97</v>
      </c>
      <c r="K433" t="s">
        <v>120</v>
      </c>
      <c r="L433" s="6">
        <v>66566.11</v>
      </c>
      <c r="M433">
        <v>58266.18</v>
      </c>
      <c r="N433" t="s">
        <v>91</v>
      </c>
      <c r="O433">
        <v>13</v>
      </c>
      <c r="P433">
        <v>201</v>
      </c>
      <c r="Q433">
        <v>5</v>
      </c>
      <c r="R433">
        <v>158</v>
      </c>
      <c r="S433">
        <v>157</v>
      </c>
      <c r="T433" t="s">
        <v>4232</v>
      </c>
      <c r="U433" s="7">
        <f t="shared" si="69"/>
        <v>47</v>
      </c>
      <c r="V433" s="6">
        <f t="shared" si="62"/>
        <v>8299.93</v>
      </c>
      <c r="W433" t="str">
        <f t="shared" si="70"/>
        <v>Middle Age</v>
      </c>
      <c r="X433" t="str">
        <f>_xlfn.XLOOKUP(Table1_1[[#This Row],[Department]],Dim_Department!B:B,Dim_Department!A:A,"Unknown")</f>
        <v>DEP05</v>
      </c>
      <c r="Y433" t="str">
        <f>_xlfn.XLOOKUP(Table1_1[[#This Row],[Doctor]],Dim_Doctor!B:B,Dim_Doctor!A:A,"Unknown")</f>
        <v>D07</v>
      </c>
      <c r="Z433" t="str">
        <f>_xlfn.XLOOKUP(H433,Dim_Diagnosis!B:B,Dim_Diagnosis!A:A)</f>
        <v>D011</v>
      </c>
      <c r="AA433" t="str">
        <f>_xlfn.XLOOKUP(K433,Dim_Ward!B:B,Dim_Ward!A:A)</f>
        <v>W001</v>
      </c>
      <c r="AB433" t="str">
        <f t="shared" si="63"/>
        <v>Q1</v>
      </c>
      <c r="AC433">
        <f t="shared" si="64"/>
        <v>2023</v>
      </c>
      <c r="AD433" t="str">
        <f t="shared" si="65"/>
        <v>Jan</v>
      </c>
      <c r="AE433" t="str">
        <f t="shared" si="66"/>
        <v>Sat</v>
      </c>
      <c r="AF433" t="str">
        <f>_xlfn.XLOOKUP(N433,Dim_Payment!B:B,Dim_Payment!A:A)</f>
        <v>PAY01</v>
      </c>
      <c r="AG433" t="str">
        <f>_xlfn.XLOOKUP(J433,Dim_Insurance!B:B,Dim_Insurance!A:A)</f>
        <v>INS07</v>
      </c>
    </row>
    <row r="434" spans="1:33">
      <c r="A434" t="s">
        <v>1214</v>
      </c>
      <c r="B434" t="s">
        <v>321</v>
      </c>
      <c r="C434" t="s">
        <v>133</v>
      </c>
      <c r="D434" s="5">
        <v>30836</v>
      </c>
      <c r="E434" s="5">
        <v>45597</v>
      </c>
      <c r="F434" s="5">
        <v>45608</v>
      </c>
      <c r="G434" t="s">
        <v>152</v>
      </c>
      <c r="H434" t="s">
        <v>86</v>
      </c>
      <c r="I434" t="s">
        <v>45</v>
      </c>
      <c r="J434" t="s">
        <v>71</v>
      </c>
      <c r="K434" t="s">
        <v>120</v>
      </c>
      <c r="L434" s="6">
        <v>42914.01</v>
      </c>
      <c r="M434">
        <v>33039.22</v>
      </c>
      <c r="N434" t="s">
        <v>35</v>
      </c>
      <c r="O434">
        <v>11</v>
      </c>
      <c r="P434">
        <v>240</v>
      </c>
      <c r="Q434">
        <v>4</v>
      </c>
      <c r="R434">
        <v>188</v>
      </c>
      <c r="S434">
        <v>137.5</v>
      </c>
      <c r="T434" t="s">
        <v>47</v>
      </c>
      <c r="U434" s="7">
        <f t="shared" si="69"/>
        <v>40</v>
      </c>
      <c r="V434" s="6">
        <f t="shared" si="62"/>
        <v>9874.7900000000009</v>
      </c>
      <c r="W434" t="str">
        <f t="shared" si="70"/>
        <v>Middle Age</v>
      </c>
      <c r="X434" t="str">
        <f>_xlfn.XLOOKUP(Table1_1[[#This Row],[Department]],Dim_Department!B:B,Dim_Department!A:A,"Unknown")</f>
        <v>DEP01</v>
      </c>
      <c r="Y434" t="str">
        <f>_xlfn.XLOOKUP(Table1_1[[#This Row],[Doctor]],Dim_Doctor!B:B,Dim_Doctor!A:A,"Unknown")</f>
        <v>D03</v>
      </c>
      <c r="Z434" t="str">
        <f>_xlfn.XLOOKUP(H434,Dim_Diagnosis!B:B,Dim_Diagnosis!A:A)</f>
        <v>D005</v>
      </c>
      <c r="AA434" t="str">
        <f>_xlfn.XLOOKUP(K434,Dim_Ward!B:B,Dim_Ward!A:A)</f>
        <v>W001</v>
      </c>
      <c r="AB434" t="str">
        <f t="shared" si="63"/>
        <v>Q4</v>
      </c>
      <c r="AC434">
        <f t="shared" si="64"/>
        <v>2024</v>
      </c>
      <c r="AD434" t="str">
        <f t="shared" si="65"/>
        <v>Nov</v>
      </c>
      <c r="AE434" t="str">
        <f t="shared" si="66"/>
        <v>Fri</v>
      </c>
      <c r="AF434" t="str">
        <f>_xlfn.XLOOKUP(N434,Dim_Payment!B:B,Dim_Payment!A:A)</f>
        <v>PAY03</v>
      </c>
      <c r="AG434" t="str">
        <f>_xlfn.XLOOKUP(J434,Dim_Insurance!B:B,Dim_Insurance!A:A)</f>
        <v>INS04</v>
      </c>
    </row>
    <row r="435" spans="1:33">
      <c r="A435" t="s">
        <v>1216</v>
      </c>
      <c r="B435" t="s">
        <v>522</v>
      </c>
      <c r="C435" t="s">
        <v>40</v>
      </c>
      <c r="D435" s="5">
        <v>20165</v>
      </c>
      <c r="E435" s="5">
        <v>45984</v>
      </c>
      <c r="F435" s="5">
        <v>45988</v>
      </c>
      <c r="G435" t="s">
        <v>94</v>
      </c>
      <c r="H435" t="s">
        <v>52</v>
      </c>
      <c r="I435" t="s">
        <v>33</v>
      </c>
      <c r="J435" t="s">
        <v>4232</v>
      </c>
      <c r="K435" t="s">
        <v>55</v>
      </c>
      <c r="L435" s="6">
        <v>91201.61</v>
      </c>
      <c r="M435">
        <v>75199.23</v>
      </c>
      <c r="N435" t="s">
        <v>73</v>
      </c>
      <c r="O435">
        <v>4</v>
      </c>
      <c r="P435">
        <v>58</v>
      </c>
      <c r="Q435">
        <v>2</v>
      </c>
      <c r="R435">
        <v>154</v>
      </c>
      <c r="S435">
        <v>138.4</v>
      </c>
      <c r="T435" t="s">
        <v>65</v>
      </c>
      <c r="U435" s="7">
        <f t="shared" si="69"/>
        <v>70</v>
      </c>
      <c r="V435" s="6">
        <f t="shared" si="62"/>
        <v>16002.380000000005</v>
      </c>
      <c r="W435" t="str">
        <f t="shared" si="70"/>
        <v>Senior</v>
      </c>
      <c r="X435" t="str">
        <f>_xlfn.XLOOKUP(Table1_1[[#This Row],[Department]],Dim_Department!B:B,Dim_Department!A:A,"Unknown")</f>
        <v>DEP05</v>
      </c>
      <c r="Y435" t="str">
        <f>_xlfn.XLOOKUP(Table1_1[[#This Row],[Doctor]],Dim_Doctor!B:B,Dim_Doctor!A:A,"Unknown")</f>
        <v>D04</v>
      </c>
      <c r="Z435" t="str">
        <f>_xlfn.XLOOKUP(H435,Dim_Diagnosis!B:B,Dim_Diagnosis!A:A)</f>
        <v>D004</v>
      </c>
      <c r="AA435" t="str">
        <f>_xlfn.XLOOKUP(K435,Dim_Ward!B:B,Dim_Ward!A:A)</f>
        <v>W005</v>
      </c>
      <c r="AB435" t="str">
        <f t="shared" si="63"/>
        <v>Q4</v>
      </c>
      <c r="AC435">
        <f t="shared" si="64"/>
        <v>2025</v>
      </c>
      <c r="AD435" t="str">
        <f t="shared" si="65"/>
        <v>Nov</v>
      </c>
      <c r="AE435" t="str">
        <f t="shared" si="66"/>
        <v>Sun</v>
      </c>
      <c r="AF435" t="str">
        <f>_xlfn.XLOOKUP(N435,Dim_Payment!B:B,Dim_Payment!A:A)</f>
        <v>PAY02</v>
      </c>
      <c r="AG435" t="str">
        <f>_xlfn.XLOOKUP(J435,Dim_Insurance!B:B,Dim_Insurance!A:A)</f>
        <v>INS08</v>
      </c>
    </row>
    <row r="436" spans="1:33">
      <c r="A436" t="s">
        <v>1220</v>
      </c>
      <c r="B436" t="s">
        <v>548</v>
      </c>
      <c r="C436" t="s">
        <v>40</v>
      </c>
      <c r="D436" s="5">
        <v>33568</v>
      </c>
      <c r="E436" s="5">
        <v>45725</v>
      </c>
      <c r="F436" s="5" t="s">
        <v>4232</v>
      </c>
      <c r="G436" t="s">
        <v>109</v>
      </c>
      <c r="H436" t="s">
        <v>153</v>
      </c>
      <c r="I436" t="s">
        <v>119</v>
      </c>
      <c r="J436" t="s">
        <v>179</v>
      </c>
      <c r="K436" t="s">
        <v>55</v>
      </c>
      <c r="L436" s="6">
        <v>37332.120000000003</v>
      </c>
      <c r="M436">
        <v>28118.83</v>
      </c>
      <c r="N436" t="s">
        <v>35</v>
      </c>
      <c r="O436">
        <v>16</v>
      </c>
      <c r="P436">
        <v>7</v>
      </c>
      <c r="Q436">
        <v>3</v>
      </c>
      <c r="R436">
        <v>156</v>
      </c>
      <c r="S436">
        <v>99.6</v>
      </c>
      <c r="T436" t="s">
        <v>4232</v>
      </c>
      <c r="U436" s="7">
        <f t="shared" si="69"/>
        <v>33</v>
      </c>
      <c r="V436" s="6">
        <f t="shared" si="62"/>
        <v>9213.2900000000009</v>
      </c>
      <c r="W436" t="str">
        <f t="shared" si="70"/>
        <v>Adult</v>
      </c>
      <c r="X436" t="str">
        <f>_xlfn.XLOOKUP(Table1_1[[#This Row],[Department]],Dim_Department!B:B,Dim_Department!A:A,"Unknown")</f>
        <v>DEP07</v>
      </c>
      <c r="Y436" t="str">
        <f>_xlfn.XLOOKUP(Table1_1[[#This Row],[Doctor]],Dim_Doctor!B:B,Dim_Doctor!A:A,"Unknown")</f>
        <v>D02</v>
      </c>
      <c r="Z436" t="str">
        <f>_xlfn.XLOOKUP(H436,Dim_Diagnosis!B:B,Dim_Diagnosis!A:A)</f>
        <v>D003</v>
      </c>
      <c r="AA436" t="str">
        <f>_xlfn.XLOOKUP(K436,Dim_Ward!B:B,Dim_Ward!A:A)</f>
        <v>W005</v>
      </c>
      <c r="AB436" t="str">
        <f t="shared" si="63"/>
        <v>Q1</v>
      </c>
      <c r="AC436">
        <f t="shared" si="64"/>
        <v>2025</v>
      </c>
      <c r="AD436" t="str">
        <f t="shared" si="65"/>
        <v>Mar</v>
      </c>
      <c r="AE436" t="str">
        <f t="shared" si="66"/>
        <v>Sun</v>
      </c>
      <c r="AF436" t="str">
        <f>_xlfn.XLOOKUP(N436,Dim_Payment!B:B,Dim_Payment!A:A)</f>
        <v>PAY03</v>
      </c>
      <c r="AG436" t="str">
        <f>_xlfn.XLOOKUP(J436,Dim_Insurance!B:B,Dim_Insurance!A:A)</f>
        <v>INS03</v>
      </c>
    </row>
    <row r="437" spans="1:33">
      <c r="A437" t="s">
        <v>1221</v>
      </c>
      <c r="B437" t="s">
        <v>334</v>
      </c>
      <c r="C437" t="s">
        <v>133</v>
      </c>
      <c r="D437" s="5">
        <v>26721</v>
      </c>
      <c r="E437" s="5">
        <v>45259</v>
      </c>
      <c r="F437" s="5">
        <v>45260</v>
      </c>
      <c r="G437" t="s">
        <v>109</v>
      </c>
      <c r="H437" t="s">
        <v>134</v>
      </c>
      <c r="I437" t="s">
        <v>119</v>
      </c>
      <c r="J437" t="s">
        <v>71</v>
      </c>
      <c r="K437" t="s">
        <v>55</v>
      </c>
      <c r="L437" s="6">
        <v>156423.60999999999</v>
      </c>
      <c r="M437">
        <v>146253.04999999999</v>
      </c>
      <c r="N437" t="s">
        <v>192</v>
      </c>
      <c r="O437">
        <v>1</v>
      </c>
      <c r="P437">
        <v>89</v>
      </c>
      <c r="Q437">
        <v>1</v>
      </c>
      <c r="R437">
        <v>150</v>
      </c>
      <c r="S437">
        <v>76.5</v>
      </c>
      <c r="T437" t="s">
        <v>47</v>
      </c>
      <c r="U437" s="7">
        <f t="shared" si="69"/>
        <v>50</v>
      </c>
      <c r="V437" s="6">
        <f t="shared" si="62"/>
        <v>10170.559999999998</v>
      </c>
      <c r="W437" t="str">
        <f t="shared" si="70"/>
        <v>Middle Age</v>
      </c>
      <c r="X437" t="str">
        <f>_xlfn.XLOOKUP(Table1_1[[#This Row],[Department]],Dim_Department!B:B,Dim_Department!A:A,"Unknown")</f>
        <v>DEP07</v>
      </c>
      <c r="Y437" t="str">
        <f>_xlfn.XLOOKUP(Table1_1[[#This Row],[Doctor]],Dim_Doctor!B:B,Dim_Doctor!A:A,"Unknown")</f>
        <v>D02</v>
      </c>
      <c r="Z437" t="str">
        <f>_xlfn.XLOOKUP(H437,Dim_Diagnosis!B:B,Dim_Diagnosis!A:A)</f>
        <v>D002</v>
      </c>
      <c r="AA437" t="str">
        <f>_xlfn.XLOOKUP(K437,Dim_Ward!B:B,Dim_Ward!A:A)</f>
        <v>W005</v>
      </c>
      <c r="AB437" t="str">
        <f t="shared" si="63"/>
        <v>Q4</v>
      </c>
      <c r="AC437">
        <f t="shared" si="64"/>
        <v>2023</v>
      </c>
      <c r="AD437" t="str">
        <f t="shared" si="65"/>
        <v>Nov</v>
      </c>
      <c r="AE437" t="str">
        <f t="shared" si="66"/>
        <v>Wed</v>
      </c>
      <c r="AF437" t="str">
        <f>_xlfn.XLOOKUP(N437,Dim_Payment!B:B,Dim_Payment!A:A)</f>
        <v>PAY06</v>
      </c>
      <c r="AG437" t="str">
        <f>_xlfn.XLOOKUP(J437,Dim_Insurance!B:B,Dim_Insurance!A:A)</f>
        <v>INS04</v>
      </c>
    </row>
    <row r="438" spans="1:33">
      <c r="A438" t="s">
        <v>1223</v>
      </c>
      <c r="B438" t="s">
        <v>760</v>
      </c>
      <c r="C438" t="s">
        <v>133</v>
      </c>
      <c r="D438" s="5">
        <v>38245</v>
      </c>
      <c r="E438" s="5">
        <v>45202</v>
      </c>
      <c r="F438" s="5">
        <v>45203</v>
      </c>
      <c r="G438" t="s">
        <v>77</v>
      </c>
      <c r="H438" t="s">
        <v>44</v>
      </c>
      <c r="I438" t="s">
        <v>53</v>
      </c>
      <c r="J438" t="s">
        <v>46</v>
      </c>
      <c r="K438" t="s">
        <v>110</v>
      </c>
      <c r="L438" s="6">
        <v>164952.63</v>
      </c>
      <c r="M438">
        <v>162820.06</v>
      </c>
      <c r="N438" t="s">
        <v>91</v>
      </c>
      <c r="O438">
        <v>1</v>
      </c>
      <c r="P438">
        <v>176</v>
      </c>
      <c r="Q438">
        <v>2</v>
      </c>
      <c r="R438">
        <v>151</v>
      </c>
      <c r="S438">
        <v>163.6</v>
      </c>
      <c r="T438" t="s">
        <v>37</v>
      </c>
      <c r="U438" s="7">
        <f t="shared" si="69"/>
        <v>19</v>
      </c>
      <c r="V438" s="6">
        <f t="shared" si="62"/>
        <v>2132.570000000007</v>
      </c>
      <c r="W438" t="str">
        <f t="shared" si="70"/>
        <v>Adult</v>
      </c>
      <c r="X438" t="str">
        <f>_xlfn.XLOOKUP(Table1_1[[#This Row],[Department]],Dim_Department!B:B,Dim_Department!A:A,"Unknown")</f>
        <v>DEP02</v>
      </c>
      <c r="Y438" t="str">
        <f>_xlfn.XLOOKUP(Table1_1[[#This Row],[Doctor]],Dim_Doctor!B:B,Dim_Doctor!A:A,"Unknown")</f>
        <v>D06</v>
      </c>
      <c r="Z438" t="str">
        <f>_xlfn.XLOOKUP(H438,Dim_Diagnosis!B:B,Dim_Diagnosis!A:A)</f>
        <v>D012</v>
      </c>
      <c r="AA438" t="str">
        <f>_xlfn.XLOOKUP(K438,Dim_Ward!B:B,Dim_Ward!A:A)</f>
        <v>W002</v>
      </c>
      <c r="AB438" t="str">
        <f t="shared" si="63"/>
        <v>Q4</v>
      </c>
      <c r="AC438">
        <f t="shared" si="64"/>
        <v>2023</v>
      </c>
      <c r="AD438" t="str">
        <f t="shared" si="65"/>
        <v>Oct</v>
      </c>
      <c r="AE438" t="str">
        <f t="shared" si="66"/>
        <v>Tue</v>
      </c>
      <c r="AF438" t="str">
        <f>_xlfn.XLOOKUP(N438,Dim_Payment!B:B,Dim_Payment!A:A)</f>
        <v>PAY01</v>
      </c>
      <c r="AG438" t="str">
        <f>_xlfn.XLOOKUP(J438,Dim_Insurance!B:B,Dim_Insurance!A:A)</f>
        <v>INS02</v>
      </c>
    </row>
    <row r="439" spans="1:33">
      <c r="A439" t="s">
        <v>1226</v>
      </c>
      <c r="B439" t="s">
        <v>553</v>
      </c>
      <c r="C439" t="s">
        <v>133</v>
      </c>
      <c r="D439" s="5">
        <v>35379</v>
      </c>
      <c r="E439" s="5">
        <v>45393</v>
      </c>
      <c r="F439" s="5">
        <v>45615</v>
      </c>
      <c r="G439" t="s">
        <v>89</v>
      </c>
      <c r="H439" t="s">
        <v>95</v>
      </c>
      <c r="I439" t="s">
        <v>33</v>
      </c>
      <c r="J439" t="s">
        <v>97</v>
      </c>
      <c r="K439" t="s">
        <v>27</v>
      </c>
      <c r="L439" s="6">
        <v>83666.14</v>
      </c>
      <c r="M439">
        <v>75162.36</v>
      </c>
      <c r="N439" t="s">
        <v>35</v>
      </c>
      <c r="O439">
        <v>15</v>
      </c>
      <c r="P439">
        <v>121</v>
      </c>
      <c r="Q439">
        <v>1</v>
      </c>
      <c r="R439">
        <v>185</v>
      </c>
      <c r="S439">
        <v>242.1</v>
      </c>
      <c r="T439" t="s">
        <v>37</v>
      </c>
      <c r="U439" s="7">
        <f t="shared" si="69"/>
        <v>27</v>
      </c>
      <c r="V439" s="6">
        <f t="shared" si="62"/>
        <v>8503.7799999999988</v>
      </c>
      <c r="W439" t="str">
        <f t="shared" si="70"/>
        <v>Adult</v>
      </c>
      <c r="X439" t="str">
        <f>_xlfn.XLOOKUP(Table1_1[[#This Row],[Department]],Dim_Department!B:B,Dim_Department!A:A,"Unknown")</f>
        <v>DEP06</v>
      </c>
      <c r="Y439" t="str">
        <f>_xlfn.XLOOKUP(Table1_1[[#This Row],[Doctor]],Dim_Doctor!B:B,Dim_Doctor!A:A,"Unknown")</f>
        <v>D04</v>
      </c>
      <c r="Z439" t="str">
        <f>_xlfn.XLOOKUP(H439,Dim_Diagnosis!B:B,Dim_Diagnosis!A:A)</f>
        <v>D006</v>
      </c>
      <c r="AA439" t="str">
        <f>_xlfn.XLOOKUP(K439,Dim_Ward!B:B,Dim_Ward!A:A)</f>
        <v>W003</v>
      </c>
      <c r="AB439" t="str">
        <f t="shared" si="63"/>
        <v>Q2</v>
      </c>
      <c r="AC439">
        <f t="shared" si="64"/>
        <v>2024</v>
      </c>
      <c r="AD439" t="str">
        <f t="shared" si="65"/>
        <v>Apr</v>
      </c>
      <c r="AE439" t="str">
        <f t="shared" si="66"/>
        <v>Thu</v>
      </c>
      <c r="AF439" t="str">
        <f>_xlfn.XLOOKUP(N439,Dim_Payment!B:B,Dim_Payment!A:A)</f>
        <v>PAY03</v>
      </c>
      <c r="AG439" t="str">
        <f>_xlfn.XLOOKUP(J439,Dim_Insurance!B:B,Dim_Insurance!A:A)</f>
        <v>INS07</v>
      </c>
    </row>
    <row r="440" spans="1:33">
      <c r="A440" t="s">
        <v>1229</v>
      </c>
      <c r="B440" t="s">
        <v>1230</v>
      </c>
      <c r="C440" t="s">
        <v>40</v>
      </c>
      <c r="D440" s="5">
        <v>27613</v>
      </c>
      <c r="E440" s="5">
        <v>45855</v>
      </c>
      <c r="F440" s="5">
        <v>45864</v>
      </c>
      <c r="G440" t="s">
        <v>161</v>
      </c>
      <c r="H440" t="s">
        <v>153</v>
      </c>
      <c r="I440" t="s">
        <v>96</v>
      </c>
      <c r="J440" t="s">
        <v>4232</v>
      </c>
      <c r="K440" t="s">
        <v>120</v>
      </c>
      <c r="L440" s="6">
        <v>231161.69</v>
      </c>
      <c r="M440">
        <v>230931.85</v>
      </c>
      <c r="N440" t="s">
        <v>4232</v>
      </c>
      <c r="O440">
        <v>9</v>
      </c>
      <c r="P440">
        <v>52</v>
      </c>
      <c r="Q440">
        <v>5</v>
      </c>
      <c r="R440">
        <v>133</v>
      </c>
      <c r="S440">
        <v>223.3</v>
      </c>
      <c r="T440" t="s">
        <v>37</v>
      </c>
      <c r="U440" s="7">
        <f t="shared" si="69"/>
        <v>49</v>
      </c>
      <c r="V440" s="6">
        <f t="shared" si="62"/>
        <v>229.83999999999651</v>
      </c>
      <c r="W440" t="str">
        <f t="shared" si="70"/>
        <v>Middle Age</v>
      </c>
      <c r="X440" t="str">
        <f>_xlfn.XLOOKUP(Table1_1[[#This Row],[Department]],Dim_Department!B:B,Dim_Department!A:A,"Unknown")</f>
        <v>DEP03</v>
      </c>
      <c r="Y440" t="str">
        <f>_xlfn.XLOOKUP(Table1_1[[#This Row],[Doctor]],Dim_Doctor!B:B,Dim_Doctor!A:A,"Unknown")</f>
        <v>D05</v>
      </c>
      <c r="Z440" t="str">
        <f>_xlfn.XLOOKUP(H440,Dim_Diagnosis!B:B,Dim_Diagnosis!A:A)</f>
        <v>D003</v>
      </c>
      <c r="AA440" t="str">
        <f>_xlfn.XLOOKUP(K440,Dim_Ward!B:B,Dim_Ward!A:A)</f>
        <v>W001</v>
      </c>
      <c r="AB440" t="str">
        <f t="shared" si="63"/>
        <v>Q3</v>
      </c>
      <c r="AC440">
        <f t="shared" si="64"/>
        <v>2025</v>
      </c>
      <c r="AD440" t="str">
        <f t="shared" si="65"/>
        <v>Jul</v>
      </c>
      <c r="AE440" t="str">
        <f t="shared" si="66"/>
        <v>Thu</v>
      </c>
      <c r="AF440" t="str">
        <f>_xlfn.XLOOKUP(N440,Dim_Payment!B:B,Dim_Payment!A:A)</f>
        <v>PAY05</v>
      </c>
      <c r="AG440" t="str">
        <f>_xlfn.XLOOKUP(J440,Dim_Insurance!B:B,Dim_Insurance!A:A)</f>
        <v>INS08</v>
      </c>
    </row>
    <row r="441" spans="1:33">
      <c r="A441" t="s">
        <v>1231</v>
      </c>
      <c r="B441" t="s">
        <v>999</v>
      </c>
      <c r="C441" t="s">
        <v>40</v>
      </c>
      <c r="D441" s="5">
        <v>21086</v>
      </c>
      <c r="E441" s="5">
        <v>45532</v>
      </c>
      <c r="F441" s="5">
        <v>45331</v>
      </c>
      <c r="G441" t="s">
        <v>109</v>
      </c>
      <c r="H441" t="s">
        <v>32</v>
      </c>
      <c r="I441" t="s">
        <v>79</v>
      </c>
      <c r="J441" t="s">
        <v>4232</v>
      </c>
      <c r="K441" t="s">
        <v>110</v>
      </c>
      <c r="L441" s="6">
        <v>246117.15</v>
      </c>
      <c r="M441">
        <v>243628.36</v>
      </c>
      <c r="N441" t="s">
        <v>91</v>
      </c>
      <c r="O441">
        <v>5</v>
      </c>
      <c r="P441">
        <v>134</v>
      </c>
      <c r="Q441">
        <v>3</v>
      </c>
      <c r="R441">
        <v>140</v>
      </c>
      <c r="S441">
        <v>225.8</v>
      </c>
      <c r="T441" t="s">
        <v>37</v>
      </c>
      <c r="U441" s="7">
        <f t="shared" si="69"/>
        <v>66</v>
      </c>
      <c r="V441" s="6">
        <f t="shared" si="62"/>
        <v>2488.7900000000081</v>
      </c>
      <c r="W441" t="str">
        <f t="shared" si="70"/>
        <v>Senior</v>
      </c>
      <c r="X441" t="str">
        <f>_xlfn.XLOOKUP(Table1_1[[#This Row],[Department]],Dim_Department!B:B,Dim_Department!A:A,"Unknown")</f>
        <v>DEP07</v>
      </c>
      <c r="Y441" t="str">
        <f>_xlfn.XLOOKUP(Table1_1[[#This Row],[Doctor]],Dim_Doctor!B:B,Dim_Doctor!A:A,"Unknown")</f>
        <v>D07</v>
      </c>
      <c r="Z441" t="str">
        <f>_xlfn.XLOOKUP(H441,Dim_Diagnosis!B:B,Dim_Diagnosis!A:A)</f>
        <v>D010</v>
      </c>
      <c r="AA441" t="str">
        <f>_xlfn.XLOOKUP(K441,Dim_Ward!B:B,Dim_Ward!A:A)</f>
        <v>W002</v>
      </c>
      <c r="AB441" t="str">
        <f t="shared" si="63"/>
        <v>Q3</v>
      </c>
      <c r="AC441">
        <f t="shared" si="64"/>
        <v>2024</v>
      </c>
      <c r="AD441" t="str">
        <f t="shared" si="65"/>
        <v>Aug</v>
      </c>
      <c r="AE441" t="str">
        <f t="shared" si="66"/>
        <v>Wed</v>
      </c>
      <c r="AF441" t="str">
        <f>_xlfn.XLOOKUP(N441,Dim_Payment!B:B,Dim_Payment!A:A)</f>
        <v>PAY01</v>
      </c>
      <c r="AG441" t="str">
        <f>_xlfn.XLOOKUP(J441,Dim_Insurance!B:B,Dim_Insurance!A:A)</f>
        <v>INS08</v>
      </c>
    </row>
    <row r="442" spans="1:33">
      <c r="A442" t="s">
        <v>1234</v>
      </c>
      <c r="B442" t="s">
        <v>810</v>
      </c>
      <c r="C442" t="s">
        <v>133</v>
      </c>
      <c r="D442" s="5">
        <v>23728</v>
      </c>
      <c r="E442" s="5">
        <v>45268</v>
      </c>
      <c r="F442" s="5">
        <v>45280</v>
      </c>
      <c r="G442" t="s">
        <v>152</v>
      </c>
      <c r="H442" t="s">
        <v>124</v>
      </c>
      <c r="I442" t="s">
        <v>45</v>
      </c>
      <c r="J442" t="s">
        <v>97</v>
      </c>
      <c r="K442" t="s">
        <v>55</v>
      </c>
      <c r="L442" s="6">
        <v>136353.34</v>
      </c>
      <c r="M442">
        <v>101512.91</v>
      </c>
      <c r="N442" t="s">
        <v>56</v>
      </c>
      <c r="O442">
        <v>12</v>
      </c>
      <c r="P442">
        <v>121</v>
      </c>
      <c r="Q442">
        <v>5</v>
      </c>
      <c r="R442">
        <v>96</v>
      </c>
      <c r="S442">
        <v>252.2</v>
      </c>
      <c r="T442" t="s">
        <v>37</v>
      </c>
      <c r="U442" s="7">
        <f t="shared" si="69"/>
        <v>58</v>
      </c>
      <c r="V442" s="6">
        <f t="shared" si="62"/>
        <v>34840.429999999993</v>
      </c>
      <c r="W442" t="str">
        <f t="shared" si="70"/>
        <v>Middle Age</v>
      </c>
      <c r="X442" t="str">
        <f>_xlfn.XLOOKUP(Table1_1[[#This Row],[Department]],Dim_Department!B:B,Dim_Department!A:A,"Unknown")</f>
        <v>DEP01</v>
      </c>
      <c r="Y442" t="str">
        <f>_xlfn.XLOOKUP(Table1_1[[#This Row],[Doctor]],Dim_Doctor!B:B,Dim_Doctor!A:A,"Unknown")</f>
        <v>D03</v>
      </c>
      <c r="Z442" t="str">
        <f>_xlfn.XLOOKUP(H442,Dim_Diagnosis!B:B,Dim_Diagnosis!A:A)</f>
        <v>D007</v>
      </c>
      <c r="AA442" t="str">
        <f>_xlfn.XLOOKUP(K442,Dim_Ward!B:B,Dim_Ward!A:A)</f>
        <v>W005</v>
      </c>
      <c r="AB442" t="str">
        <f t="shared" si="63"/>
        <v>Q4</v>
      </c>
      <c r="AC442">
        <f t="shared" si="64"/>
        <v>2023</v>
      </c>
      <c r="AD442" t="str">
        <f t="shared" si="65"/>
        <v>Dec</v>
      </c>
      <c r="AE442" t="str">
        <f t="shared" si="66"/>
        <v>Fri</v>
      </c>
      <c r="AF442" t="str">
        <f>_xlfn.XLOOKUP(N442,Dim_Payment!B:B,Dim_Payment!A:A)</f>
        <v>PAY04</v>
      </c>
      <c r="AG442" t="str">
        <f>_xlfn.XLOOKUP(J442,Dim_Insurance!B:B,Dim_Insurance!A:A)</f>
        <v>INS07</v>
      </c>
    </row>
    <row r="443" spans="1:33">
      <c r="A443" t="s">
        <v>1236</v>
      </c>
      <c r="B443" t="s">
        <v>548</v>
      </c>
      <c r="C443" t="s">
        <v>133</v>
      </c>
      <c r="D443" s="5">
        <v>32175</v>
      </c>
      <c r="E443" s="5" t="s">
        <v>4232</v>
      </c>
      <c r="F443" s="5">
        <v>45772</v>
      </c>
      <c r="G443" t="s">
        <v>94</v>
      </c>
      <c r="H443" t="s">
        <v>124</v>
      </c>
      <c r="I443" t="s">
        <v>45</v>
      </c>
      <c r="J443" t="s">
        <v>34</v>
      </c>
      <c r="K443" t="s">
        <v>161</v>
      </c>
      <c r="L443" s="6">
        <v>197112.43</v>
      </c>
      <c r="M443">
        <v>138342.84</v>
      </c>
      <c r="N443" t="s">
        <v>91</v>
      </c>
      <c r="O443">
        <v>5</v>
      </c>
      <c r="P443">
        <v>156</v>
      </c>
      <c r="Q443">
        <v>4</v>
      </c>
      <c r="R443">
        <v>121</v>
      </c>
      <c r="S443">
        <v>228.5</v>
      </c>
      <c r="T443" t="s">
        <v>37</v>
      </c>
      <c r="U443" s="7" t="s">
        <v>4232</v>
      </c>
      <c r="V443" s="6">
        <f t="shared" si="62"/>
        <v>58769.59</v>
      </c>
      <c r="W443" t="s">
        <v>4232</v>
      </c>
      <c r="X443" t="str">
        <f>_xlfn.XLOOKUP(Table1_1[[#This Row],[Department]],Dim_Department!B:B,Dim_Department!A:A,"Unknown")</f>
        <v>DEP05</v>
      </c>
      <c r="Y443" t="str">
        <f>_xlfn.XLOOKUP(Table1_1[[#This Row],[Doctor]],Dim_Doctor!B:B,Dim_Doctor!A:A,"Unknown")</f>
        <v>D03</v>
      </c>
      <c r="Z443" t="str">
        <f>_xlfn.XLOOKUP(H443,Dim_Diagnosis!B:B,Dim_Diagnosis!A:A)</f>
        <v>D007</v>
      </c>
      <c r="AA443" t="str">
        <f>_xlfn.XLOOKUP(K443,Dim_Ward!B:B,Dim_Ward!A:A)</f>
        <v>W004</v>
      </c>
      <c r="AB443" t="str">
        <f t="shared" si="63"/>
        <v>Unknown</v>
      </c>
      <c r="AC443" t="str">
        <f t="shared" si="64"/>
        <v>Unknown</v>
      </c>
      <c r="AD443" t="str">
        <f t="shared" si="65"/>
        <v>Unknown</v>
      </c>
      <c r="AE443" t="str">
        <f t="shared" si="66"/>
        <v>Unknown</v>
      </c>
      <c r="AF443" t="str">
        <f>_xlfn.XLOOKUP(N443,Dim_Payment!B:B,Dim_Payment!A:A)</f>
        <v>PAY01</v>
      </c>
      <c r="AG443" t="str">
        <f>_xlfn.XLOOKUP(J443,Dim_Insurance!B:B,Dim_Insurance!A:A)</f>
        <v>INS06</v>
      </c>
    </row>
    <row r="444" spans="1:33">
      <c r="A444" t="s">
        <v>1238</v>
      </c>
      <c r="B444" t="s">
        <v>324</v>
      </c>
      <c r="C444" t="s">
        <v>133</v>
      </c>
      <c r="D444" s="5">
        <v>30372</v>
      </c>
      <c r="E444" s="5">
        <v>45891</v>
      </c>
      <c r="F444" s="5">
        <v>45899</v>
      </c>
      <c r="G444" t="s">
        <v>109</v>
      </c>
      <c r="H444" t="s">
        <v>44</v>
      </c>
      <c r="I444" t="s">
        <v>33</v>
      </c>
      <c r="J444" t="s">
        <v>4232</v>
      </c>
      <c r="K444" t="s">
        <v>161</v>
      </c>
      <c r="L444" s="6">
        <v>186370.65</v>
      </c>
      <c r="M444">
        <v>132099.10999999999</v>
      </c>
      <c r="N444" t="s">
        <v>192</v>
      </c>
      <c r="O444">
        <v>8</v>
      </c>
      <c r="P444">
        <v>230</v>
      </c>
      <c r="Q444">
        <v>5</v>
      </c>
      <c r="R444">
        <v>124</v>
      </c>
      <c r="S444">
        <v>250.4</v>
      </c>
      <c r="T444" t="s">
        <v>37</v>
      </c>
      <c r="U444" s="7">
        <f t="shared" ref="U444:U475" si="71">DATEDIF(D444,E444,"Y")</f>
        <v>42</v>
      </c>
      <c r="V444" s="6">
        <f t="shared" si="62"/>
        <v>54271.540000000008</v>
      </c>
      <c r="W444" t="str">
        <f t="shared" ref="W444:W475" si="72">IF(OR(U444="",U444="Unknown"),"",IF(U444&lt;18,"Child",IF(U444&lt;40,"Adult",IF(U444&lt;60,"Middle Age","Senior"))))</f>
        <v>Middle Age</v>
      </c>
      <c r="X444" t="str">
        <f>_xlfn.XLOOKUP(Table1_1[[#This Row],[Department]],Dim_Department!B:B,Dim_Department!A:A,"Unknown")</f>
        <v>DEP07</v>
      </c>
      <c r="Y444" t="str">
        <f>_xlfn.XLOOKUP(Table1_1[[#This Row],[Doctor]],Dim_Doctor!B:B,Dim_Doctor!A:A,"Unknown")</f>
        <v>D04</v>
      </c>
      <c r="Z444" t="str">
        <f>_xlfn.XLOOKUP(H444,Dim_Diagnosis!B:B,Dim_Diagnosis!A:A)</f>
        <v>D012</v>
      </c>
      <c r="AA444" t="str">
        <f>_xlfn.XLOOKUP(K444,Dim_Ward!B:B,Dim_Ward!A:A)</f>
        <v>W004</v>
      </c>
      <c r="AB444" t="str">
        <f t="shared" si="63"/>
        <v>Q3</v>
      </c>
      <c r="AC444">
        <f t="shared" si="64"/>
        <v>2025</v>
      </c>
      <c r="AD444" t="str">
        <f t="shared" si="65"/>
        <v>Aug</v>
      </c>
      <c r="AE444" t="str">
        <f t="shared" si="66"/>
        <v>Fri</v>
      </c>
      <c r="AF444" t="str">
        <f>_xlfn.XLOOKUP(N444,Dim_Payment!B:B,Dim_Payment!A:A)</f>
        <v>PAY06</v>
      </c>
      <c r="AG444" t="str">
        <f>_xlfn.XLOOKUP(J444,Dim_Insurance!B:B,Dim_Insurance!A:A)</f>
        <v>INS08</v>
      </c>
    </row>
    <row r="445" spans="1:33">
      <c r="A445" t="s">
        <v>1242</v>
      </c>
      <c r="B445" t="s">
        <v>356</v>
      </c>
      <c r="C445" t="s">
        <v>40</v>
      </c>
      <c r="D445" s="5">
        <v>24062</v>
      </c>
      <c r="E445" s="5">
        <v>45812</v>
      </c>
      <c r="F445" s="5" t="s">
        <v>4232</v>
      </c>
      <c r="G445" t="s">
        <v>161</v>
      </c>
      <c r="H445" t="s">
        <v>24</v>
      </c>
      <c r="I445" t="s">
        <v>96</v>
      </c>
      <c r="J445" t="s">
        <v>71</v>
      </c>
      <c r="K445" t="s">
        <v>27</v>
      </c>
      <c r="L445" s="6">
        <v>226421.01</v>
      </c>
      <c r="M445">
        <v>164040.89000000001</v>
      </c>
      <c r="N445" t="s">
        <v>35</v>
      </c>
      <c r="O445">
        <v>14</v>
      </c>
      <c r="P445">
        <v>112</v>
      </c>
      <c r="Q445">
        <v>5</v>
      </c>
      <c r="R445">
        <v>135</v>
      </c>
      <c r="S445">
        <v>85.8</v>
      </c>
      <c r="T445" t="s">
        <v>37</v>
      </c>
      <c r="U445" s="7">
        <f t="shared" si="71"/>
        <v>59</v>
      </c>
      <c r="V445" s="6">
        <f t="shared" si="62"/>
        <v>62380.119999999995</v>
      </c>
      <c r="W445" t="str">
        <f t="shared" si="72"/>
        <v>Middle Age</v>
      </c>
      <c r="X445" t="str">
        <f>_xlfn.XLOOKUP(Table1_1[[#This Row],[Department]],Dim_Department!B:B,Dim_Department!A:A,"Unknown")</f>
        <v>DEP03</v>
      </c>
      <c r="Y445" t="str">
        <f>_xlfn.XLOOKUP(Table1_1[[#This Row],[Doctor]],Dim_Doctor!B:B,Dim_Doctor!A:A,"Unknown")</f>
        <v>D05</v>
      </c>
      <c r="Z445" t="str">
        <f>_xlfn.XLOOKUP(H445,Dim_Diagnosis!B:B,Dim_Diagnosis!A:A)</f>
        <v>D008</v>
      </c>
      <c r="AA445" t="str">
        <f>_xlfn.XLOOKUP(K445,Dim_Ward!B:B,Dim_Ward!A:A)</f>
        <v>W003</v>
      </c>
      <c r="AB445" t="str">
        <f t="shared" si="63"/>
        <v>Q2</v>
      </c>
      <c r="AC445">
        <f t="shared" si="64"/>
        <v>2025</v>
      </c>
      <c r="AD445" t="str">
        <f t="shared" si="65"/>
        <v>Jun</v>
      </c>
      <c r="AE445" t="str">
        <f t="shared" si="66"/>
        <v>Wed</v>
      </c>
      <c r="AF445" t="str">
        <f>_xlfn.XLOOKUP(N445,Dim_Payment!B:B,Dim_Payment!A:A)</f>
        <v>PAY03</v>
      </c>
      <c r="AG445" t="str">
        <f>_xlfn.XLOOKUP(J445,Dim_Insurance!B:B,Dim_Insurance!A:A)</f>
        <v>INS04</v>
      </c>
    </row>
    <row r="446" spans="1:33">
      <c r="A446" t="s">
        <v>1244</v>
      </c>
      <c r="B446" t="s">
        <v>515</v>
      </c>
      <c r="C446" t="s">
        <v>133</v>
      </c>
      <c r="D446" s="5">
        <v>19271</v>
      </c>
      <c r="E446" s="5">
        <v>45128</v>
      </c>
      <c r="F446" s="5">
        <v>45132</v>
      </c>
      <c r="G446" t="s">
        <v>94</v>
      </c>
      <c r="H446" t="s">
        <v>86</v>
      </c>
      <c r="I446" t="s">
        <v>119</v>
      </c>
      <c r="J446" t="s">
        <v>4232</v>
      </c>
      <c r="K446" t="s">
        <v>55</v>
      </c>
      <c r="L446" s="6">
        <v>168970.83</v>
      </c>
      <c r="M446">
        <v>125696.37</v>
      </c>
      <c r="N446" t="s">
        <v>4232</v>
      </c>
      <c r="O446">
        <v>4</v>
      </c>
      <c r="P446">
        <v>105</v>
      </c>
      <c r="Q446">
        <v>1</v>
      </c>
      <c r="R446">
        <v>134</v>
      </c>
      <c r="S446">
        <v>163.5</v>
      </c>
      <c r="T446" t="s">
        <v>37</v>
      </c>
      <c r="U446" s="7">
        <f t="shared" si="71"/>
        <v>70</v>
      </c>
      <c r="V446" s="6">
        <f t="shared" si="62"/>
        <v>43274.459999999992</v>
      </c>
      <c r="W446" t="str">
        <f t="shared" si="72"/>
        <v>Senior</v>
      </c>
      <c r="X446" t="str">
        <f>_xlfn.XLOOKUP(Table1_1[[#This Row],[Department]],Dim_Department!B:B,Dim_Department!A:A,"Unknown")</f>
        <v>DEP05</v>
      </c>
      <c r="Y446" t="str">
        <f>_xlfn.XLOOKUP(Table1_1[[#This Row],[Doctor]],Dim_Doctor!B:B,Dim_Doctor!A:A,"Unknown")</f>
        <v>D02</v>
      </c>
      <c r="Z446" t="str">
        <f>_xlfn.XLOOKUP(H446,Dim_Diagnosis!B:B,Dim_Diagnosis!A:A)</f>
        <v>D005</v>
      </c>
      <c r="AA446" t="str">
        <f>_xlfn.XLOOKUP(K446,Dim_Ward!B:B,Dim_Ward!A:A)</f>
        <v>W005</v>
      </c>
      <c r="AB446" t="str">
        <f t="shared" si="63"/>
        <v>Q3</v>
      </c>
      <c r="AC446">
        <f t="shared" si="64"/>
        <v>2023</v>
      </c>
      <c r="AD446" t="str">
        <f t="shared" si="65"/>
        <v>Jul</v>
      </c>
      <c r="AE446" t="str">
        <f t="shared" si="66"/>
        <v>Fri</v>
      </c>
      <c r="AF446" t="str">
        <f>_xlfn.XLOOKUP(N446,Dim_Payment!B:B,Dim_Payment!A:A)</f>
        <v>PAY05</v>
      </c>
      <c r="AG446" t="str">
        <f>_xlfn.XLOOKUP(J446,Dim_Insurance!B:B,Dim_Insurance!A:A)</f>
        <v>INS08</v>
      </c>
    </row>
    <row r="447" spans="1:33">
      <c r="A447" t="s">
        <v>1249</v>
      </c>
      <c r="B447" t="s">
        <v>238</v>
      </c>
      <c r="C447" t="s">
        <v>133</v>
      </c>
      <c r="D447" s="5">
        <v>36915</v>
      </c>
      <c r="E447" s="5">
        <v>45862</v>
      </c>
      <c r="F447" s="5">
        <v>45871</v>
      </c>
      <c r="G447" t="s">
        <v>152</v>
      </c>
      <c r="H447" t="s">
        <v>63</v>
      </c>
      <c r="I447" t="s">
        <v>119</v>
      </c>
      <c r="J447" t="s">
        <v>80</v>
      </c>
      <c r="K447" t="s">
        <v>55</v>
      </c>
      <c r="L447" s="6">
        <v>70966.539999999994</v>
      </c>
      <c r="M447">
        <v>56585.43</v>
      </c>
      <c r="N447" t="s">
        <v>73</v>
      </c>
      <c r="O447">
        <v>9</v>
      </c>
      <c r="P447">
        <v>183</v>
      </c>
      <c r="Q447">
        <v>5</v>
      </c>
      <c r="R447">
        <v>188</v>
      </c>
      <c r="S447">
        <v>220.8</v>
      </c>
      <c r="T447" t="s">
        <v>47</v>
      </c>
      <c r="U447" s="7">
        <f t="shared" si="71"/>
        <v>24</v>
      </c>
      <c r="V447" s="6">
        <f t="shared" si="62"/>
        <v>14381.109999999993</v>
      </c>
      <c r="W447" t="str">
        <f t="shared" si="72"/>
        <v>Adult</v>
      </c>
      <c r="X447" t="str">
        <f>_xlfn.XLOOKUP(Table1_1[[#This Row],[Department]],Dim_Department!B:B,Dim_Department!A:A,"Unknown")</f>
        <v>DEP01</v>
      </c>
      <c r="Y447" t="str">
        <f>_xlfn.XLOOKUP(Table1_1[[#This Row],[Doctor]],Dim_Doctor!B:B,Dim_Doctor!A:A,"Unknown")</f>
        <v>D02</v>
      </c>
      <c r="Z447" t="str">
        <f>_xlfn.XLOOKUP(H447,Dim_Diagnosis!B:B,Dim_Diagnosis!A:A)</f>
        <v>D011</v>
      </c>
      <c r="AA447" t="str">
        <f>_xlfn.XLOOKUP(K447,Dim_Ward!B:B,Dim_Ward!A:A)</f>
        <v>W005</v>
      </c>
      <c r="AB447" t="str">
        <f t="shared" si="63"/>
        <v>Q3</v>
      </c>
      <c r="AC447">
        <f t="shared" si="64"/>
        <v>2025</v>
      </c>
      <c r="AD447" t="str">
        <f t="shared" si="65"/>
        <v>Jul</v>
      </c>
      <c r="AE447" t="str">
        <f t="shared" si="66"/>
        <v>Thu</v>
      </c>
      <c r="AF447" t="str">
        <f>_xlfn.XLOOKUP(N447,Dim_Payment!B:B,Dim_Payment!A:A)</f>
        <v>PAY02</v>
      </c>
      <c r="AG447" t="str">
        <f>_xlfn.XLOOKUP(J447,Dim_Insurance!B:B,Dim_Insurance!A:A)</f>
        <v>INS01</v>
      </c>
    </row>
    <row r="448" spans="1:33">
      <c r="A448" t="s">
        <v>1250</v>
      </c>
      <c r="B448" t="s">
        <v>843</v>
      </c>
      <c r="C448" t="s">
        <v>133</v>
      </c>
      <c r="D448" s="5">
        <v>20792</v>
      </c>
      <c r="E448" s="5">
        <v>45758</v>
      </c>
      <c r="F448" s="5">
        <v>45769</v>
      </c>
      <c r="G448" t="s">
        <v>152</v>
      </c>
      <c r="H448" t="s">
        <v>124</v>
      </c>
      <c r="I448" t="s">
        <v>79</v>
      </c>
      <c r="J448" t="s">
        <v>80</v>
      </c>
      <c r="K448" t="s">
        <v>55</v>
      </c>
      <c r="L448" s="6">
        <v>68008.399999999994</v>
      </c>
      <c r="M448">
        <v>48883.58</v>
      </c>
      <c r="N448" t="s">
        <v>73</v>
      </c>
      <c r="O448">
        <v>11</v>
      </c>
      <c r="P448">
        <v>91</v>
      </c>
      <c r="Q448">
        <v>4</v>
      </c>
      <c r="R448">
        <v>136</v>
      </c>
      <c r="S448">
        <v>213.4</v>
      </c>
      <c r="T448" t="s">
        <v>47</v>
      </c>
      <c r="U448" s="7">
        <f t="shared" si="71"/>
        <v>68</v>
      </c>
      <c r="V448" s="6">
        <f t="shared" si="62"/>
        <v>19124.819999999992</v>
      </c>
      <c r="W448" t="str">
        <f t="shared" si="72"/>
        <v>Senior</v>
      </c>
      <c r="X448" t="str">
        <f>_xlfn.XLOOKUP(Table1_1[[#This Row],[Department]],Dim_Department!B:B,Dim_Department!A:A,"Unknown")</f>
        <v>DEP01</v>
      </c>
      <c r="Y448" t="str">
        <f>_xlfn.XLOOKUP(Table1_1[[#This Row],[Doctor]],Dim_Doctor!B:B,Dim_Doctor!A:A,"Unknown")</f>
        <v>D07</v>
      </c>
      <c r="Z448" t="str">
        <f>_xlfn.XLOOKUP(H448,Dim_Diagnosis!B:B,Dim_Diagnosis!A:A)</f>
        <v>D007</v>
      </c>
      <c r="AA448" t="str">
        <f>_xlfn.XLOOKUP(K448,Dim_Ward!B:B,Dim_Ward!A:A)</f>
        <v>W005</v>
      </c>
      <c r="AB448" t="str">
        <f t="shared" si="63"/>
        <v>Q2</v>
      </c>
      <c r="AC448">
        <f t="shared" si="64"/>
        <v>2025</v>
      </c>
      <c r="AD448" t="str">
        <f t="shared" si="65"/>
        <v>Apr</v>
      </c>
      <c r="AE448" t="str">
        <f t="shared" si="66"/>
        <v>Fri</v>
      </c>
      <c r="AF448" t="str">
        <f>_xlfn.XLOOKUP(N448,Dim_Payment!B:B,Dim_Payment!A:A)</f>
        <v>PAY02</v>
      </c>
      <c r="AG448" t="str">
        <f>_xlfn.XLOOKUP(J448,Dim_Insurance!B:B,Dim_Insurance!A:A)</f>
        <v>INS01</v>
      </c>
    </row>
    <row r="449" spans="1:33">
      <c r="A449" t="s">
        <v>1252</v>
      </c>
      <c r="B449" t="s">
        <v>1068</v>
      </c>
      <c r="C449" t="s">
        <v>40</v>
      </c>
      <c r="D449" s="5">
        <v>34994</v>
      </c>
      <c r="E449" s="5">
        <v>45755</v>
      </c>
      <c r="F449" s="5">
        <v>45764</v>
      </c>
      <c r="G449" t="s">
        <v>105</v>
      </c>
      <c r="H449" t="s">
        <v>95</v>
      </c>
      <c r="I449" t="s">
        <v>119</v>
      </c>
      <c r="J449" t="s">
        <v>34</v>
      </c>
      <c r="K449" t="s">
        <v>27</v>
      </c>
      <c r="L449" s="6">
        <v>35425.49</v>
      </c>
      <c r="M449">
        <v>24604.19</v>
      </c>
      <c r="N449" t="s">
        <v>73</v>
      </c>
      <c r="O449">
        <v>9</v>
      </c>
      <c r="P449">
        <v>193</v>
      </c>
      <c r="Q449">
        <v>5</v>
      </c>
      <c r="R449">
        <v>168</v>
      </c>
      <c r="S449">
        <v>178.3</v>
      </c>
      <c r="T449" t="s">
        <v>37</v>
      </c>
      <c r="U449" s="7">
        <f t="shared" si="71"/>
        <v>29</v>
      </c>
      <c r="V449" s="6">
        <f t="shared" si="62"/>
        <v>10821.3</v>
      </c>
      <c r="W449" t="str">
        <f t="shared" si="72"/>
        <v>Adult</v>
      </c>
      <c r="X449" t="str">
        <f>_xlfn.XLOOKUP(Table1_1[[#This Row],[Department]],Dim_Department!B:B,Dim_Department!A:A,"Unknown")</f>
        <v>DEP10</v>
      </c>
      <c r="Y449" t="str">
        <f>_xlfn.XLOOKUP(Table1_1[[#This Row],[Doctor]],Dim_Doctor!B:B,Dim_Doctor!A:A,"Unknown")</f>
        <v>D02</v>
      </c>
      <c r="Z449" t="str">
        <f>_xlfn.XLOOKUP(H449,Dim_Diagnosis!B:B,Dim_Diagnosis!A:A)</f>
        <v>D006</v>
      </c>
      <c r="AA449" t="str">
        <f>_xlfn.XLOOKUP(K449,Dim_Ward!B:B,Dim_Ward!A:A)</f>
        <v>W003</v>
      </c>
      <c r="AB449" t="str">
        <f t="shared" si="63"/>
        <v>Q2</v>
      </c>
      <c r="AC449">
        <f t="shared" si="64"/>
        <v>2025</v>
      </c>
      <c r="AD449" t="str">
        <f t="shared" si="65"/>
        <v>Apr</v>
      </c>
      <c r="AE449" t="str">
        <f t="shared" si="66"/>
        <v>Tue</v>
      </c>
      <c r="AF449" t="str">
        <f>_xlfn.XLOOKUP(N449,Dim_Payment!B:B,Dim_Payment!A:A)</f>
        <v>PAY02</v>
      </c>
      <c r="AG449" t="str">
        <f>_xlfn.XLOOKUP(J449,Dim_Insurance!B:B,Dim_Insurance!A:A)</f>
        <v>INS06</v>
      </c>
    </row>
    <row r="450" spans="1:33">
      <c r="A450" t="s">
        <v>1253</v>
      </c>
      <c r="B450" t="s">
        <v>652</v>
      </c>
      <c r="C450" t="s">
        <v>40</v>
      </c>
      <c r="D450" s="5">
        <v>21824</v>
      </c>
      <c r="E450" s="5">
        <v>45426</v>
      </c>
      <c r="F450" s="5">
        <v>45427</v>
      </c>
      <c r="G450" t="s">
        <v>77</v>
      </c>
      <c r="H450" t="s">
        <v>4231</v>
      </c>
      <c r="I450" t="s">
        <v>33</v>
      </c>
      <c r="J450" t="s">
        <v>34</v>
      </c>
      <c r="K450" t="s">
        <v>161</v>
      </c>
      <c r="L450" s="6">
        <v>140189.78</v>
      </c>
      <c r="M450">
        <v>95596.05</v>
      </c>
      <c r="N450" t="s">
        <v>192</v>
      </c>
      <c r="O450">
        <v>1</v>
      </c>
      <c r="P450">
        <v>52</v>
      </c>
      <c r="Q450">
        <v>4</v>
      </c>
      <c r="R450">
        <v>164</v>
      </c>
      <c r="S450">
        <v>145.9</v>
      </c>
      <c r="T450" t="s">
        <v>37</v>
      </c>
      <c r="U450" s="7">
        <f t="shared" si="71"/>
        <v>64</v>
      </c>
      <c r="V450" s="6">
        <f t="shared" ref="V450:V513" si="73">L450-M450</f>
        <v>44593.729999999996</v>
      </c>
      <c r="W450" t="str">
        <f t="shared" si="72"/>
        <v>Senior</v>
      </c>
      <c r="X450" t="str">
        <f>_xlfn.XLOOKUP(Table1_1[[#This Row],[Department]],Dim_Department!B:B,Dim_Department!A:A,"Unknown")</f>
        <v>DEP02</v>
      </c>
      <c r="Y450" t="str">
        <f>_xlfn.XLOOKUP(Table1_1[[#This Row],[Doctor]],Dim_Doctor!B:B,Dim_Doctor!A:A,"Unknown")</f>
        <v>D04</v>
      </c>
      <c r="Z450" t="str">
        <f>_xlfn.XLOOKUP(H450,Dim_Diagnosis!B:B,Dim_Diagnosis!A:A)</f>
        <v>D012</v>
      </c>
      <c r="AA450" t="str">
        <f>_xlfn.XLOOKUP(K450,Dim_Ward!B:B,Dim_Ward!A:A)</f>
        <v>W004</v>
      </c>
      <c r="AB450" t="str">
        <f t="shared" ref="AB450:AB513" si="74">IFERROR("Q" &amp; ROUNDUP(MONTH(E450)/3,0),"Unknown")</f>
        <v>Q2</v>
      </c>
      <c r="AC450">
        <f t="shared" ref="AC450:AC513" si="75">IFERROR(YEAR(E450),"Unknown")</f>
        <v>2024</v>
      </c>
      <c r="AD450" t="str">
        <f t="shared" ref="AD450:AD513" si="76">IFERROR(TEXT(E450,"MMM"),"Unknown")</f>
        <v>May</v>
      </c>
      <c r="AE450" t="str">
        <f t="shared" ref="AE450:AE513" si="77">IFERROR(TEXT(E450,"ddd"),"Unknown")</f>
        <v>Tue</v>
      </c>
      <c r="AF450" t="str">
        <f>_xlfn.XLOOKUP(N450,Dim_Payment!B:B,Dim_Payment!A:A)</f>
        <v>PAY06</v>
      </c>
      <c r="AG450" t="str">
        <f>_xlfn.XLOOKUP(J450,Dim_Insurance!B:B,Dim_Insurance!A:A)</f>
        <v>INS06</v>
      </c>
    </row>
    <row r="451" spans="1:33">
      <c r="A451" t="s">
        <v>1255</v>
      </c>
      <c r="B451" t="s">
        <v>1256</v>
      </c>
      <c r="C451" t="s">
        <v>40</v>
      </c>
      <c r="D451" s="5">
        <v>36788</v>
      </c>
      <c r="E451" s="5">
        <v>45190</v>
      </c>
      <c r="F451" s="5" t="s">
        <v>4232</v>
      </c>
      <c r="G451" t="s">
        <v>94</v>
      </c>
      <c r="H451" t="s">
        <v>95</v>
      </c>
      <c r="I451" t="s">
        <v>33</v>
      </c>
      <c r="J451" t="s">
        <v>4232</v>
      </c>
      <c r="K451" t="s">
        <v>55</v>
      </c>
      <c r="L451" s="6">
        <v>80087.48</v>
      </c>
      <c r="M451">
        <v>55381.5</v>
      </c>
      <c r="N451" t="s">
        <v>35</v>
      </c>
      <c r="O451">
        <v>4</v>
      </c>
      <c r="P451">
        <v>94</v>
      </c>
      <c r="Q451">
        <v>4</v>
      </c>
      <c r="R451">
        <v>118</v>
      </c>
      <c r="S451">
        <v>158.4</v>
      </c>
      <c r="T451" t="s">
        <v>37</v>
      </c>
      <c r="U451" s="7">
        <f t="shared" si="71"/>
        <v>23</v>
      </c>
      <c r="V451" s="6">
        <f t="shared" si="73"/>
        <v>24705.979999999996</v>
      </c>
      <c r="W451" t="str">
        <f t="shared" si="72"/>
        <v>Adult</v>
      </c>
      <c r="X451" t="str">
        <f>_xlfn.XLOOKUP(Table1_1[[#This Row],[Department]],Dim_Department!B:B,Dim_Department!A:A,"Unknown")</f>
        <v>DEP05</v>
      </c>
      <c r="Y451" t="str">
        <f>_xlfn.XLOOKUP(Table1_1[[#This Row],[Doctor]],Dim_Doctor!B:B,Dim_Doctor!A:A,"Unknown")</f>
        <v>D04</v>
      </c>
      <c r="Z451" t="str">
        <f>_xlfn.XLOOKUP(H451,Dim_Diagnosis!B:B,Dim_Diagnosis!A:A)</f>
        <v>D006</v>
      </c>
      <c r="AA451" t="str">
        <f>_xlfn.XLOOKUP(K451,Dim_Ward!B:B,Dim_Ward!A:A)</f>
        <v>W005</v>
      </c>
      <c r="AB451" t="str">
        <f t="shared" si="74"/>
        <v>Q3</v>
      </c>
      <c r="AC451">
        <f t="shared" si="75"/>
        <v>2023</v>
      </c>
      <c r="AD451" t="str">
        <f t="shared" si="76"/>
        <v>Sep</v>
      </c>
      <c r="AE451" t="str">
        <f t="shared" si="77"/>
        <v>Thu</v>
      </c>
      <c r="AF451" t="str">
        <f>_xlfn.XLOOKUP(N451,Dim_Payment!B:B,Dim_Payment!A:A)</f>
        <v>PAY03</v>
      </c>
      <c r="AG451" t="str">
        <f>_xlfn.XLOOKUP(J451,Dim_Insurance!B:B,Dim_Insurance!A:A)</f>
        <v>INS08</v>
      </c>
    </row>
    <row r="452" spans="1:33">
      <c r="A452" t="s">
        <v>1258</v>
      </c>
      <c r="B452" t="s">
        <v>640</v>
      </c>
      <c r="C452" t="s">
        <v>40</v>
      </c>
      <c r="D452" s="5">
        <v>20067</v>
      </c>
      <c r="E452" s="5">
        <v>45443</v>
      </c>
      <c r="F452" s="5">
        <v>45444</v>
      </c>
      <c r="G452" t="s">
        <v>77</v>
      </c>
      <c r="H452" t="s">
        <v>134</v>
      </c>
      <c r="I452" t="s">
        <v>53</v>
      </c>
      <c r="J452" t="s">
        <v>34</v>
      </c>
      <c r="K452" t="s">
        <v>110</v>
      </c>
      <c r="L452" s="6">
        <v>55763.02</v>
      </c>
      <c r="M452">
        <v>42006.29</v>
      </c>
      <c r="N452" t="s">
        <v>192</v>
      </c>
      <c r="O452">
        <v>1</v>
      </c>
      <c r="P452">
        <v>183</v>
      </c>
      <c r="Q452">
        <v>5</v>
      </c>
      <c r="R452">
        <v>132</v>
      </c>
      <c r="S452">
        <v>114.2</v>
      </c>
      <c r="T452" t="s">
        <v>37</v>
      </c>
      <c r="U452" s="7">
        <f t="shared" si="71"/>
        <v>69</v>
      </c>
      <c r="V452" s="6">
        <f t="shared" si="73"/>
        <v>13756.729999999996</v>
      </c>
      <c r="W452" t="str">
        <f t="shared" si="72"/>
        <v>Senior</v>
      </c>
      <c r="X452" t="str">
        <f>_xlfn.XLOOKUP(Table1_1[[#This Row],[Department]],Dim_Department!B:B,Dim_Department!A:A,"Unknown")</f>
        <v>DEP02</v>
      </c>
      <c r="Y452" t="str">
        <f>_xlfn.XLOOKUP(Table1_1[[#This Row],[Doctor]],Dim_Doctor!B:B,Dim_Doctor!A:A,"Unknown")</f>
        <v>D06</v>
      </c>
      <c r="Z452" t="str">
        <f>_xlfn.XLOOKUP(H452,Dim_Diagnosis!B:B,Dim_Diagnosis!A:A)</f>
        <v>D002</v>
      </c>
      <c r="AA452" t="str">
        <f>_xlfn.XLOOKUP(K452,Dim_Ward!B:B,Dim_Ward!A:A)</f>
        <v>W002</v>
      </c>
      <c r="AB452" t="str">
        <f t="shared" si="74"/>
        <v>Q2</v>
      </c>
      <c r="AC452">
        <f t="shared" si="75"/>
        <v>2024</v>
      </c>
      <c r="AD452" t="str">
        <f t="shared" si="76"/>
        <v>May</v>
      </c>
      <c r="AE452" t="str">
        <f t="shared" si="77"/>
        <v>Fri</v>
      </c>
      <c r="AF452" t="str">
        <f>_xlfn.XLOOKUP(N452,Dim_Payment!B:B,Dim_Payment!A:A)</f>
        <v>PAY06</v>
      </c>
      <c r="AG452" t="str">
        <f>_xlfn.XLOOKUP(J452,Dim_Insurance!B:B,Dim_Insurance!A:A)</f>
        <v>INS06</v>
      </c>
    </row>
    <row r="453" spans="1:33">
      <c r="A453" t="s">
        <v>1261</v>
      </c>
      <c r="B453" t="s">
        <v>155</v>
      </c>
      <c r="C453" t="s">
        <v>40</v>
      </c>
      <c r="D453" s="5">
        <v>30521</v>
      </c>
      <c r="E453" s="5">
        <v>45257</v>
      </c>
      <c r="F453" s="5">
        <v>45264</v>
      </c>
      <c r="G453" t="s">
        <v>117</v>
      </c>
      <c r="H453" t="s">
        <v>78</v>
      </c>
      <c r="I453" t="s">
        <v>53</v>
      </c>
      <c r="J453" t="s">
        <v>97</v>
      </c>
      <c r="K453" t="s">
        <v>55</v>
      </c>
      <c r="L453" s="6">
        <v>9798.17</v>
      </c>
      <c r="M453">
        <v>8550.57</v>
      </c>
      <c r="N453" t="s">
        <v>192</v>
      </c>
      <c r="O453">
        <v>7</v>
      </c>
      <c r="P453">
        <v>89</v>
      </c>
      <c r="Q453">
        <v>2</v>
      </c>
      <c r="R453">
        <v>102</v>
      </c>
      <c r="S453">
        <v>249.8</v>
      </c>
      <c r="T453" t="s">
        <v>37</v>
      </c>
      <c r="U453" s="7">
        <f t="shared" si="71"/>
        <v>40</v>
      </c>
      <c r="V453" s="6">
        <f t="shared" si="73"/>
        <v>1247.6000000000004</v>
      </c>
      <c r="W453" t="str">
        <f t="shared" si="72"/>
        <v>Middle Age</v>
      </c>
      <c r="X453" t="str">
        <f>_xlfn.XLOOKUP(Table1_1[[#This Row],[Department]],Dim_Department!B:B,Dim_Department!A:A,"Unknown")</f>
        <v>DEP04</v>
      </c>
      <c r="Y453" t="str">
        <f>_xlfn.XLOOKUP(Table1_1[[#This Row],[Doctor]],Dim_Doctor!B:B,Dim_Doctor!A:A,"Unknown")</f>
        <v>D06</v>
      </c>
      <c r="Z453" t="str">
        <f>_xlfn.XLOOKUP(H453,Dim_Diagnosis!B:B,Dim_Diagnosis!A:A)</f>
        <v>D013</v>
      </c>
      <c r="AA453" t="str">
        <f>_xlfn.XLOOKUP(K453,Dim_Ward!B:B,Dim_Ward!A:A)</f>
        <v>W005</v>
      </c>
      <c r="AB453" t="str">
        <f t="shared" si="74"/>
        <v>Q4</v>
      </c>
      <c r="AC453">
        <f t="shared" si="75"/>
        <v>2023</v>
      </c>
      <c r="AD453" t="str">
        <f t="shared" si="76"/>
        <v>Nov</v>
      </c>
      <c r="AE453" t="str">
        <f t="shared" si="77"/>
        <v>Mon</v>
      </c>
      <c r="AF453" t="str">
        <f>_xlfn.XLOOKUP(N453,Dim_Payment!B:B,Dim_Payment!A:A)</f>
        <v>PAY06</v>
      </c>
      <c r="AG453" t="str">
        <f>_xlfn.XLOOKUP(J453,Dim_Insurance!B:B,Dim_Insurance!A:A)</f>
        <v>INS07</v>
      </c>
    </row>
    <row r="454" spans="1:33">
      <c r="A454" t="s">
        <v>1262</v>
      </c>
      <c r="B454" t="s">
        <v>1263</v>
      </c>
      <c r="C454" t="s">
        <v>40</v>
      </c>
      <c r="D454" s="5">
        <v>23549</v>
      </c>
      <c r="E454" s="5">
        <v>45094</v>
      </c>
      <c r="F454" s="5">
        <v>45105</v>
      </c>
      <c r="G454" t="s">
        <v>161</v>
      </c>
      <c r="H454" t="s">
        <v>95</v>
      </c>
      <c r="I454" t="s">
        <v>96</v>
      </c>
      <c r="J454" t="s">
        <v>179</v>
      </c>
      <c r="K454" t="s">
        <v>55</v>
      </c>
      <c r="L454" s="6">
        <v>220127.06</v>
      </c>
      <c r="M454">
        <v>218939.04</v>
      </c>
      <c r="N454" t="s">
        <v>35</v>
      </c>
      <c r="O454">
        <v>11</v>
      </c>
      <c r="P454">
        <v>20</v>
      </c>
      <c r="Q454">
        <v>5</v>
      </c>
      <c r="R454">
        <v>102</v>
      </c>
      <c r="S454">
        <v>102</v>
      </c>
      <c r="T454" t="s">
        <v>37</v>
      </c>
      <c r="U454" s="7">
        <f t="shared" si="71"/>
        <v>58</v>
      </c>
      <c r="V454" s="6">
        <f t="shared" si="73"/>
        <v>1188.0199999999895</v>
      </c>
      <c r="W454" t="str">
        <f t="shared" si="72"/>
        <v>Middle Age</v>
      </c>
      <c r="X454" t="str">
        <f>_xlfn.XLOOKUP(Table1_1[[#This Row],[Department]],Dim_Department!B:B,Dim_Department!A:A,"Unknown")</f>
        <v>DEP03</v>
      </c>
      <c r="Y454" t="str">
        <f>_xlfn.XLOOKUP(Table1_1[[#This Row],[Doctor]],Dim_Doctor!B:B,Dim_Doctor!A:A,"Unknown")</f>
        <v>D05</v>
      </c>
      <c r="Z454" t="str">
        <f>_xlfn.XLOOKUP(H454,Dim_Diagnosis!B:B,Dim_Diagnosis!A:A)</f>
        <v>D006</v>
      </c>
      <c r="AA454" t="str">
        <f>_xlfn.XLOOKUP(K454,Dim_Ward!B:B,Dim_Ward!A:A)</f>
        <v>W005</v>
      </c>
      <c r="AB454" t="str">
        <f t="shared" si="74"/>
        <v>Q2</v>
      </c>
      <c r="AC454">
        <f t="shared" si="75"/>
        <v>2023</v>
      </c>
      <c r="AD454" t="str">
        <f t="shared" si="76"/>
        <v>Jun</v>
      </c>
      <c r="AE454" t="str">
        <f t="shared" si="77"/>
        <v>Sat</v>
      </c>
      <c r="AF454" t="str">
        <f>_xlfn.XLOOKUP(N454,Dim_Payment!B:B,Dim_Payment!A:A)</f>
        <v>PAY03</v>
      </c>
      <c r="AG454" t="str">
        <f>_xlfn.XLOOKUP(J454,Dim_Insurance!B:B,Dim_Insurance!A:A)</f>
        <v>INS03</v>
      </c>
    </row>
    <row r="455" spans="1:33">
      <c r="A455" t="s">
        <v>1264</v>
      </c>
      <c r="B455" t="s">
        <v>572</v>
      </c>
      <c r="C455" t="s">
        <v>40</v>
      </c>
      <c r="D455" s="5">
        <v>20764</v>
      </c>
      <c r="E455" s="5">
        <v>45693</v>
      </c>
      <c r="F455" s="5">
        <v>45699</v>
      </c>
      <c r="G455" t="s">
        <v>161</v>
      </c>
      <c r="H455" t="s">
        <v>153</v>
      </c>
      <c r="I455" t="s">
        <v>53</v>
      </c>
      <c r="J455" t="s">
        <v>4232</v>
      </c>
      <c r="K455" t="s">
        <v>120</v>
      </c>
      <c r="L455" s="6">
        <v>39340.31</v>
      </c>
      <c r="M455">
        <v>26501.5</v>
      </c>
      <c r="N455" t="s">
        <v>56</v>
      </c>
      <c r="O455">
        <v>6</v>
      </c>
      <c r="P455">
        <v>14</v>
      </c>
      <c r="Q455">
        <v>4</v>
      </c>
      <c r="R455">
        <v>105</v>
      </c>
      <c r="S455">
        <v>223.4</v>
      </c>
      <c r="T455" t="s">
        <v>65</v>
      </c>
      <c r="U455" s="7">
        <f t="shared" si="71"/>
        <v>68</v>
      </c>
      <c r="V455" s="6">
        <f t="shared" si="73"/>
        <v>12838.809999999998</v>
      </c>
      <c r="W455" t="str">
        <f t="shared" si="72"/>
        <v>Senior</v>
      </c>
      <c r="X455" t="str">
        <f>_xlfn.XLOOKUP(Table1_1[[#This Row],[Department]],Dim_Department!B:B,Dim_Department!A:A,"Unknown")</f>
        <v>DEP03</v>
      </c>
      <c r="Y455" t="str">
        <f>_xlfn.XLOOKUP(Table1_1[[#This Row],[Doctor]],Dim_Doctor!B:B,Dim_Doctor!A:A,"Unknown")</f>
        <v>D06</v>
      </c>
      <c r="Z455" t="str">
        <f>_xlfn.XLOOKUP(H455,Dim_Diagnosis!B:B,Dim_Diagnosis!A:A)</f>
        <v>D003</v>
      </c>
      <c r="AA455" t="str">
        <f>_xlfn.XLOOKUP(K455,Dim_Ward!B:B,Dim_Ward!A:A)</f>
        <v>W001</v>
      </c>
      <c r="AB455" t="str">
        <f t="shared" si="74"/>
        <v>Q1</v>
      </c>
      <c r="AC455">
        <f t="shared" si="75"/>
        <v>2025</v>
      </c>
      <c r="AD455" t="str">
        <f t="shared" si="76"/>
        <v>Feb</v>
      </c>
      <c r="AE455" t="str">
        <f t="shared" si="77"/>
        <v>Wed</v>
      </c>
      <c r="AF455" t="str">
        <f>_xlfn.XLOOKUP(N455,Dim_Payment!B:B,Dim_Payment!A:A)</f>
        <v>PAY04</v>
      </c>
      <c r="AG455" t="str">
        <f>_xlfn.XLOOKUP(J455,Dim_Insurance!B:B,Dim_Insurance!A:A)</f>
        <v>INS08</v>
      </c>
    </row>
    <row r="456" spans="1:33">
      <c r="A456" t="s">
        <v>1265</v>
      </c>
      <c r="B456" t="s">
        <v>472</v>
      </c>
      <c r="C456" t="s">
        <v>133</v>
      </c>
      <c r="D456" s="5">
        <v>36742</v>
      </c>
      <c r="E456" s="5">
        <v>45061</v>
      </c>
      <c r="F456" s="5" t="s">
        <v>4232</v>
      </c>
      <c r="G456" t="s">
        <v>62</v>
      </c>
      <c r="H456" t="s">
        <v>86</v>
      </c>
      <c r="I456" t="s">
        <v>33</v>
      </c>
      <c r="J456" t="s">
        <v>80</v>
      </c>
      <c r="K456" t="s">
        <v>120</v>
      </c>
      <c r="L456" s="6">
        <v>199028.36</v>
      </c>
      <c r="M456">
        <v>160714.69</v>
      </c>
      <c r="N456" t="s">
        <v>73</v>
      </c>
      <c r="O456">
        <v>11</v>
      </c>
      <c r="P456">
        <v>239</v>
      </c>
      <c r="Q456">
        <v>4</v>
      </c>
      <c r="R456">
        <v>174</v>
      </c>
      <c r="S456">
        <v>204.5</v>
      </c>
      <c r="T456" t="s">
        <v>37</v>
      </c>
      <c r="U456" s="7">
        <f t="shared" si="71"/>
        <v>22</v>
      </c>
      <c r="V456" s="6">
        <f t="shared" si="73"/>
        <v>38313.669999999984</v>
      </c>
      <c r="W456" t="str">
        <f t="shared" si="72"/>
        <v>Adult</v>
      </c>
      <c r="X456" t="str">
        <f>_xlfn.XLOOKUP(Table1_1[[#This Row],[Department]],Dim_Department!B:B,Dim_Department!A:A,"Unknown")</f>
        <v>DEP09</v>
      </c>
      <c r="Y456" t="str">
        <f>_xlfn.XLOOKUP(Table1_1[[#This Row],[Doctor]],Dim_Doctor!B:B,Dim_Doctor!A:A,"Unknown")</f>
        <v>D04</v>
      </c>
      <c r="Z456" t="str">
        <f>_xlfn.XLOOKUP(H456,Dim_Diagnosis!B:B,Dim_Diagnosis!A:A)</f>
        <v>D005</v>
      </c>
      <c r="AA456" t="str">
        <f>_xlfn.XLOOKUP(K456,Dim_Ward!B:B,Dim_Ward!A:A)</f>
        <v>W001</v>
      </c>
      <c r="AB456" t="str">
        <f t="shared" si="74"/>
        <v>Q2</v>
      </c>
      <c r="AC456">
        <f t="shared" si="75"/>
        <v>2023</v>
      </c>
      <c r="AD456" t="str">
        <f t="shared" si="76"/>
        <v>May</v>
      </c>
      <c r="AE456" t="str">
        <f t="shared" si="77"/>
        <v>Mon</v>
      </c>
      <c r="AF456" t="str">
        <f>_xlfn.XLOOKUP(N456,Dim_Payment!B:B,Dim_Payment!A:A)</f>
        <v>PAY02</v>
      </c>
      <c r="AG456" t="str">
        <f>_xlfn.XLOOKUP(J456,Dim_Insurance!B:B,Dim_Insurance!A:A)</f>
        <v>INS01</v>
      </c>
    </row>
    <row r="457" spans="1:33">
      <c r="A457" t="s">
        <v>4128</v>
      </c>
      <c r="B457" t="s">
        <v>545</v>
      </c>
      <c r="C457" t="s">
        <v>40</v>
      </c>
      <c r="D457" s="5">
        <v>25156</v>
      </c>
      <c r="E457" s="5">
        <v>45754</v>
      </c>
      <c r="F457" s="5">
        <v>45768</v>
      </c>
      <c r="G457" t="s">
        <v>77</v>
      </c>
      <c r="H457" t="s">
        <v>24</v>
      </c>
      <c r="I457" t="s">
        <v>33</v>
      </c>
      <c r="J457" t="s">
        <v>26</v>
      </c>
      <c r="K457" t="s">
        <v>55</v>
      </c>
      <c r="L457" s="6">
        <v>82074.84</v>
      </c>
      <c r="M457">
        <v>68840.600000000006</v>
      </c>
      <c r="N457" t="s">
        <v>35</v>
      </c>
      <c r="O457">
        <v>14</v>
      </c>
      <c r="P457">
        <v>83</v>
      </c>
      <c r="Q457">
        <v>4</v>
      </c>
      <c r="R457">
        <v>190</v>
      </c>
      <c r="S457">
        <v>216.4</v>
      </c>
      <c r="T457" t="s">
        <v>4232</v>
      </c>
      <c r="U457" s="7">
        <f t="shared" si="71"/>
        <v>56</v>
      </c>
      <c r="V457" s="6">
        <f t="shared" si="73"/>
        <v>13234.239999999991</v>
      </c>
      <c r="W457" t="str">
        <f t="shared" si="72"/>
        <v>Middle Age</v>
      </c>
      <c r="X457" t="str">
        <f>_xlfn.XLOOKUP(Table1_1[[#This Row],[Department]],Dim_Department!B:B,Dim_Department!A:A,"Unknown")</f>
        <v>DEP02</v>
      </c>
      <c r="Y457" t="str">
        <f>_xlfn.XLOOKUP(Table1_1[[#This Row],[Doctor]],Dim_Doctor!B:B,Dim_Doctor!A:A,"Unknown")</f>
        <v>D04</v>
      </c>
      <c r="Z457" t="str">
        <f>_xlfn.XLOOKUP(H457,Dim_Diagnosis!B:B,Dim_Diagnosis!A:A)</f>
        <v>D008</v>
      </c>
      <c r="AA457" t="str">
        <f>_xlfn.XLOOKUP(K457,Dim_Ward!B:B,Dim_Ward!A:A)</f>
        <v>W005</v>
      </c>
      <c r="AB457" t="str">
        <f t="shared" si="74"/>
        <v>Q2</v>
      </c>
      <c r="AC457">
        <f t="shared" si="75"/>
        <v>2025</v>
      </c>
      <c r="AD457" t="str">
        <f t="shared" si="76"/>
        <v>Apr</v>
      </c>
      <c r="AE457" t="str">
        <f t="shared" si="77"/>
        <v>Mon</v>
      </c>
      <c r="AF457" t="str">
        <f>_xlfn.XLOOKUP(N457,Dim_Payment!B:B,Dim_Payment!A:A)</f>
        <v>PAY03</v>
      </c>
      <c r="AG457" t="str">
        <f>_xlfn.XLOOKUP(J457,Dim_Insurance!B:B,Dim_Insurance!A:A)</f>
        <v>INS05</v>
      </c>
    </row>
    <row r="458" spans="1:33">
      <c r="A458" t="s">
        <v>1269</v>
      </c>
      <c r="B458" t="s">
        <v>864</v>
      </c>
      <c r="C458" t="s">
        <v>40</v>
      </c>
      <c r="D458" s="5">
        <v>26544</v>
      </c>
      <c r="E458" s="5">
        <v>45815</v>
      </c>
      <c r="F458" s="5">
        <v>45832</v>
      </c>
      <c r="G458" t="s">
        <v>62</v>
      </c>
      <c r="H458" t="s">
        <v>95</v>
      </c>
      <c r="I458" t="s">
        <v>119</v>
      </c>
      <c r="J458" t="s">
        <v>4232</v>
      </c>
      <c r="K458" t="s">
        <v>55</v>
      </c>
      <c r="L458" s="6">
        <v>227888.87</v>
      </c>
      <c r="M458">
        <v>190781.75</v>
      </c>
      <c r="N458" t="s">
        <v>91</v>
      </c>
      <c r="O458">
        <v>17</v>
      </c>
      <c r="P458">
        <v>52</v>
      </c>
      <c r="Q458">
        <v>4</v>
      </c>
      <c r="R458">
        <v>181</v>
      </c>
      <c r="S458">
        <v>163.5</v>
      </c>
      <c r="T458" t="s">
        <v>4232</v>
      </c>
      <c r="U458" s="7">
        <f t="shared" si="71"/>
        <v>52</v>
      </c>
      <c r="V458" s="6">
        <f t="shared" si="73"/>
        <v>37107.119999999995</v>
      </c>
      <c r="W458" t="str">
        <f t="shared" si="72"/>
        <v>Middle Age</v>
      </c>
      <c r="X458" t="str">
        <f>_xlfn.XLOOKUP(Table1_1[[#This Row],[Department]],Dim_Department!B:B,Dim_Department!A:A,"Unknown")</f>
        <v>DEP09</v>
      </c>
      <c r="Y458" t="str">
        <f>_xlfn.XLOOKUP(Table1_1[[#This Row],[Doctor]],Dim_Doctor!B:B,Dim_Doctor!A:A,"Unknown")</f>
        <v>D02</v>
      </c>
      <c r="Z458" t="str">
        <f>_xlfn.XLOOKUP(H458,Dim_Diagnosis!B:B,Dim_Diagnosis!A:A)</f>
        <v>D006</v>
      </c>
      <c r="AA458" t="str">
        <f>_xlfn.XLOOKUP(K458,Dim_Ward!B:B,Dim_Ward!A:A)</f>
        <v>W005</v>
      </c>
      <c r="AB458" t="str">
        <f t="shared" si="74"/>
        <v>Q2</v>
      </c>
      <c r="AC458">
        <f t="shared" si="75"/>
        <v>2025</v>
      </c>
      <c r="AD458" t="str">
        <f t="shared" si="76"/>
        <v>Jun</v>
      </c>
      <c r="AE458" t="str">
        <f t="shared" si="77"/>
        <v>Sat</v>
      </c>
      <c r="AF458" t="str">
        <f>_xlfn.XLOOKUP(N458,Dim_Payment!B:B,Dim_Payment!A:A)</f>
        <v>PAY01</v>
      </c>
      <c r="AG458" t="str">
        <f>_xlfn.XLOOKUP(J458,Dim_Insurance!B:B,Dim_Insurance!A:A)</f>
        <v>INS08</v>
      </c>
    </row>
    <row r="459" spans="1:33">
      <c r="A459" t="s">
        <v>1272</v>
      </c>
      <c r="B459" t="s">
        <v>887</v>
      </c>
      <c r="C459" t="s">
        <v>133</v>
      </c>
      <c r="D459" s="5">
        <v>37358</v>
      </c>
      <c r="E459" s="5">
        <v>45750</v>
      </c>
      <c r="F459" s="5">
        <v>45752</v>
      </c>
      <c r="G459" t="s">
        <v>117</v>
      </c>
      <c r="H459" t="s">
        <v>86</v>
      </c>
      <c r="I459" t="s">
        <v>96</v>
      </c>
      <c r="J459" t="s">
        <v>34</v>
      </c>
      <c r="K459" t="s">
        <v>55</v>
      </c>
      <c r="L459" s="6">
        <v>170897.94</v>
      </c>
      <c r="M459">
        <v>139325.32999999999</v>
      </c>
      <c r="N459" t="s">
        <v>56</v>
      </c>
      <c r="O459">
        <v>2</v>
      </c>
      <c r="P459">
        <v>165</v>
      </c>
      <c r="Q459">
        <v>5</v>
      </c>
      <c r="R459">
        <v>116</v>
      </c>
      <c r="S459">
        <v>248.7</v>
      </c>
      <c r="T459" t="s">
        <v>4232</v>
      </c>
      <c r="U459" s="7">
        <f t="shared" si="71"/>
        <v>22</v>
      </c>
      <c r="V459" s="6">
        <f t="shared" si="73"/>
        <v>31572.610000000015</v>
      </c>
      <c r="W459" t="str">
        <f t="shared" si="72"/>
        <v>Adult</v>
      </c>
      <c r="X459" t="str">
        <f>_xlfn.XLOOKUP(Table1_1[[#This Row],[Department]],Dim_Department!B:B,Dim_Department!A:A,"Unknown")</f>
        <v>DEP04</v>
      </c>
      <c r="Y459" t="str">
        <f>_xlfn.XLOOKUP(Table1_1[[#This Row],[Doctor]],Dim_Doctor!B:B,Dim_Doctor!A:A,"Unknown")</f>
        <v>D05</v>
      </c>
      <c r="Z459" t="str">
        <f>_xlfn.XLOOKUP(H459,Dim_Diagnosis!B:B,Dim_Diagnosis!A:A)</f>
        <v>D005</v>
      </c>
      <c r="AA459" t="str">
        <f>_xlfn.XLOOKUP(K459,Dim_Ward!B:B,Dim_Ward!A:A)</f>
        <v>W005</v>
      </c>
      <c r="AB459" t="str">
        <f t="shared" si="74"/>
        <v>Q2</v>
      </c>
      <c r="AC459">
        <f t="shared" si="75"/>
        <v>2025</v>
      </c>
      <c r="AD459" t="str">
        <f t="shared" si="76"/>
        <v>Apr</v>
      </c>
      <c r="AE459" t="str">
        <f t="shared" si="77"/>
        <v>Thu</v>
      </c>
      <c r="AF459" t="str">
        <f>_xlfn.XLOOKUP(N459,Dim_Payment!B:B,Dim_Payment!A:A)</f>
        <v>PAY04</v>
      </c>
      <c r="AG459" t="str">
        <f>_xlfn.XLOOKUP(J459,Dim_Insurance!B:B,Dim_Insurance!A:A)</f>
        <v>INS06</v>
      </c>
    </row>
    <row r="460" spans="1:33">
      <c r="A460" t="s">
        <v>1275</v>
      </c>
      <c r="B460" t="s">
        <v>1276</v>
      </c>
      <c r="C460" t="s">
        <v>40</v>
      </c>
      <c r="D460" s="5">
        <v>21512</v>
      </c>
      <c r="E460" s="5">
        <v>45383</v>
      </c>
      <c r="F460" s="5">
        <v>45386</v>
      </c>
      <c r="G460" t="s">
        <v>161</v>
      </c>
      <c r="H460" t="s">
        <v>124</v>
      </c>
      <c r="I460" t="s">
        <v>33</v>
      </c>
      <c r="J460" t="s">
        <v>26</v>
      </c>
      <c r="K460" t="s">
        <v>161</v>
      </c>
      <c r="L460" s="6">
        <v>47881.24</v>
      </c>
      <c r="M460">
        <v>35920.99</v>
      </c>
      <c r="N460" t="s">
        <v>192</v>
      </c>
      <c r="O460">
        <v>3</v>
      </c>
      <c r="P460">
        <v>194</v>
      </c>
      <c r="Q460">
        <v>5</v>
      </c>
      <c r="R460">
        <v>177</v>
      </c>
      <c r="S460">
        <v>205.9</v>
      </c>
      <c r="T460" t="s">
        <v>4232</v>
      </c>
      <c r="U460" s="7">
        <f t="shared" si="71"/>
        <v>65</v>
      </c>
      <c r="V460" s="6">
        <f t="shared" si="73"/>
        <v>11960.25</v>
      </c>
      <c r="W460" t="str">
        <f t="shared" si="72"/>
        <v>Senior</v>
      </c>
      <c r="X460" t="str">
        <f>_xlfn.XLOOKUP(Table1_1[[#This Row],[Department]],Dim_Department!B:B,Dim_Department!A:A,"Unknown")</f>
        <v>DEP03</v>
      </c>
      <c r="Y460" t="str">
        <f>_xlfn.XLOOKUP(Table1_1[[#This Row],[Doctor]],Dim_Doctor!B:B,Dim_Doctor!A:A,"Unknown")</f>
        <v>D04</v>
      </c>
      <c r="Z460" t="str">
        <f>_xlfn.XLOOKUP(H460,Dim_Diagnosis!B:B,Dim_Diagnosis!A:A)</f>
        <v>D007</v>
      </c>
      <c r="AA460" t="str">
        <f>_xlfn.XLOOKUP(K460,Dim_Ward!B:B,Dim_Ward!A:A)</f>
        <v>W004</v>
      </c>
      <c r="AB460" t="str">
        <f t="shared" si="74"/>
        <v>Q2</v>
      </c>
      <c r="AC460">
        <f t="shared" si="75"/>
        <v>2024</v>
      </c>
      <c r="AD460" t="str">
        <f t="shared" si="76"/>
        <v>Apr</v>
      </c>
      <c r="AE460" t="str">
        <f t="shared" si="77"/>
        <v>Mon</v>
      </c>
      <c r="AF460" t="str">
        <f>_xlfn.XLOOKUP(N460,Dim_Payment!B:B,Dim_Payment!A:A)</f>
        <v>PAY06</v>
      </c>
      <c r="AG460" t="str">
        <f>_xlfn.XLOOKUP(J460,Dim_Insurance!B:B,Dim_Insurance!A:A)</f>
        <v>INS05</v>
      </c>
    </row>
    <row r="461" spans="1:33">
      <c r="A461" t="s">
        <v>1278</v>
      </c>
      <c r="B461" t="s">
        <v>280</v>
      </c>
      <c r="C461" t="s">
        <v>133</v>
      </c>
      <c r="D461" s="5">
        <v>30332</v>
      </c>
      <c r="E461" s="5">
        <v>45907</v>
      </c>
      <c r="F461" s="5">
        <v>45911</v>
      </c>
      <c r="G461" t="s">
        <v>152</v>
      </c>
      <c r="H461" t="s">
        <v>124</v>
      </c>
      <c r="I461" t="s">
        <v>79</v>
      </c>
      <c r="J461" t="s">
        <v>97</v>
      </c>
      <c r="K461" t="s">
        <v>55</v>
      </c>
      <c r="L461" s="6">
        <v>23192.99</v>
      </c>
      <c r="M461">
        <v>18569.099999999999</v>
      </c>
      <c r="N461" t="s">
        <v>192</v>
      </c>
      <c r="O461">
        <v>4</v>
      </c>
      <c r="P461">
        <v>66</v>
      </c>
      <c r="Q461">
        <v>4</v>
      </c>
      <c r="R461">
        <v>168</v>
      </c>
      <c r="S461">
        <v>140.5</v>
      </c>
      <c r="T461" t="s">
        <v>4232</v>
      </c>
      <c r="U461" s="7">
        <f t="shared" si="71"/>
        <v>42</v>
      </c>
      <c r="V461" s="6">
        <f t="shared" si="73"/>
        <v>4623.8900000000031</v>
      </c>
      <c r="W461" t="str">
        <f t="shared" si="72"/>
        <v>Middle Age</v>
      </c>
      <c r="X461" t="str">
        <f>_xlfn.XLOOKUP(Table1_1[[#This Row],[Department]],Dim_Department!B:B,Dim_Department!A:A,"Unknown")</f>
        <v>DEP01</v>
      </c>
      <c r="Y461" t="str">
        <f>_xlfn.XLOOKUP(Table1_1[[#This Row],[Doctor]],Dim_Doctor!B:B,Dim_Doctor!A:A,"Unknown")</f>
        <v>D07</v>
      </c>
      <c r="Z461" t="str">
        <f>_xlfn.XLOOKUP(H461,Dim_Diagnosis!B:B,Dim_Diagnosis!A:A)</f>
        <v>D007</v>
      </c>
      <c r="AA461" t="str">
        <f>_xlfn.XLOOKUP(K461,Dim_Ward!B:B,Dim_Ward!A:A)</f>
        <v>W005</v>
      </c>
      <c r="AB461" t="str">
        <f t="shared" si="74"/>
        <v>Q3</v>
      </c>
      <c r="AC461">
        <f t="shared" si="75"/>
        <v>2025</v>
      </c>
      <c r="AD461" t="str">
        <f t="shared" si="76"/>
        <v>Sep</v>
      </c>
      <c r="AE461" t="str">
        <f t="shared" si="77"/>
        <v>Sun</v>
      </c>
      <c r="AF461" t="str">
        <f>_xlfn.XLOOKUP(N461,Dim_Payment!B:B,Dim_Payment!A:A)</f>
        <v>PAY06</v>
      </c>
      <c r="AG461" t="str">
        <f>_xlfn.XLOOKUP(J461,Dim_Insurance!B:B,Dim_Insurance!A:A)</f>
        <v>INS07</v>
      </c>
    </row>
    <row r="462" spans="1:33">
      <c r="A462" t="s">
        <v>1280</v>
      </c>
      <c r="B462" t="s">
        <v>843</v>
      </c>
      <c r="C462" t="s">
        <v>133</v>
      </c>
      <c r="D462" s="5">
        <v>39519</v>
      </c>
      <c r="E462" s="5">
        <v>45873</v>
      </c>
      <c r="F462" s="5">
        <v>45880</v>
      </c>
      <c r="G462" t="s">
        <v>152</v>
      </c>
      <c r="H462" t="s">
        <v>134</v>
      </c>
      <c r="I462" t="s">
        <v>79</v>
      </c>
      <c r="J462" t="s">
        <v>97</v>
      </c>
      <c r="K462" t="s">
        <v>55</v>
      </c>
      <c r="L462" s="6">
        <v>236838.27</v>
      </c>
      <c r="M462">
        <v>153278.25</v>
      </c>
      <c r="N462" t="s">
        <v>35</v>
      </c>
      <c r="O462">
        <v>7</v>
      </c>
      <c r="P462">
        <v>52</v>
      </c>
      <c r="Q462">
        <v>4</v>
      </c>
      <c r="R462">
        <v>132</v>
      </c>
      <c r="S462">
        <v>195</v>
      </c>
      <c r="T462" t="s">
        <v>37</v>
      </c>
      <c r="U462" s="7">
        <f t="shared" si="71"/>
        <v>17</v>
      </c>
      <c r="V462" s="6">
        <f t="shared" si="73"/>
        <v>83560.01999999999</v>
      </c>
      <c r="W462" t="str">
        <f t="shared" si="72"/>
        <v>Child</v>
      </c>
      <c r="X462" t="str">
        <f>_xlfn.XLOOKUP(Table1_1[[#This Row],[Department]],Dim_Department!B:B,Dim_Department!A:A,"Unknown")</f>
        <v>DEP01</v>
      </c>
      <c r="Y462" t="str">
        <f>_xlfn.XLOOKUP(Table1_1[[#This Row],[Doctor]],Dim_Doctor!B:B,Dim_Doctor!A:A,"Unknown")</f>
        <v>D07</v>
      </c>
      <c r="Z462" t="str">
        <f>_xlfn.XLOOKUP(H462,Dim_Diagnosis!B:B,Dim_Diagnosis!A:A)</f>
        <v>D002</v>
      </c>
      <c r="AA462" t="str">
        <f>_xlfn.XLOOKUP(K462,Dim_Ward!B:B,Dim_Ward!A:A)</f>
        <v>W005</v>
      </c>
      <c r="AB462" t="str">
        <f t="shared" si="74"/>
        <v>Q3</v>
      </c>
      <c r="AC462">
        <f t="shared" si="75"/>
        <v>2025</v>
      </c>
      <c r="AD462" t="str">
        <f t="shared" si="76"/>
        <v>Aug</v>
      </c>
      <c r="AE462" t="str">
        <f t="shared" si="77"/>
        <v>Mon</v>
      </c>
      <c r="AF462" t="str">
        <f>_xlfn.XLOOKUP(N462,Dim_Payment!B:B,Dim_Payment!A:A)</f>
        <v>PAY03</v>
      </c>
      <c r="AG462" t="str">
        <f>_xlfn.XLOOKUP(J462,Dim_Insurance!B:B,Dim_Insurance!A:A)</f>
        <v>INS07</v>
      </c>
    </row>
    <row r="463" spans="1:33">
      <c r="A463" t="s">
        <v>1284</v>
      </c>
      <c r="B463" t="s">
        <v>88</v>
      </c>
      <c r="C463" t="s">
        <v>133</v>
      </c>
      <c r="D463" s="5">
        <v>35148</v>
      </c>
      <c r="E463" s="5">
        <v>45585</v>
      </c>
      <c r="F463" s="5" t="s">
        <v>4232</v>
      </c>
      <c r="G463" t="s">
        <v>161</v>
      </c>
      <c r="H463" t="s">
        <v>113</v>
      </c>
      <c r="I463" t="s">
        <v>45</v>
      </c>
      <c r="J463" t="s">
        <v>179</v>
      </c>
      <c r="K463" t="s">
        <v>55</v>
      </c>
      <c r="L463" s="6">
        <v>96850.31</v>
      </c>
      <c r="M463">
        <v>62543.29</v>
      </c>
      <c r="N463" t="s">
        <v>73</v>
      </c>
      <c r="O463">
        <v>12</v>
      </c>
      <c r="P463">
        <v>104</v>
      </c>
      <c r="Q463">
        <v>2</v>
      </c>
      <c r="R463">
        <v>118</v>
      </c>
      <c r="S463">
        <v>214.8</v>
      </c>
      <c r="T463" t="s">
        <v>37</v>
      </c>
      <c r="U463" s="7">
        <f t="shared" si="71"/>
        <v>28</v>
      </c>
      <c r="V463" s="6">
        <f t="shared" si="73"/>
        <v>34307.019999999997</v>
      </c>
      <c r="W463" t="str">
        <f t="shared" si="72"/>
        <v>Adult</v>
      </c>
      <c r="X463" t="str">
        <f>_xlfn.XLOOKUP(Table1_1[[#This Row],[Department]],Dim_Department!B:B,Dim_Department!A:A,"Unknown")</f>
        <v>DEP03</v>
      </c>
      <c r="Y463" t="str">
        <f>_xlfn.XLOOKUP(Table1_1[[#This Row],[Doctor]],Dim_Doctor!B:B,Dim_Doctor!A:A,"Unknown")</f>
        <v>D03</v>
      </c>
      <c r="Z463" t="str">
        <f>_xlfn.XLOOKUP(H463,Dim_Diagnosis!B:B,Dim_Diagnosis!A:A)</f>
        <v>D009</v>
      </c>
      <c r="AA463" t="str">
        <f>_xlfn.XLOOKUP(K463,Dim_Ward!B:B,Dim_Ward!A:A)</f>
        <v>W005</v>
      </c>
      <c r="AB463" t="str">
        <f t="shared" si="74"/>
        <v>Q4</v>
      </c>
      <c r="AC463">
        <f t="shared" si="75"/>
        <v>2024</v>
      </c>
      <c r="AD463" t="str">
        <f t="shared" si="76"/>
        <v>Oct</v>
      </c>
      <c r="AE463" t="str">
        <f t="shared" si="77"/>
        <v>Sun</v>
      </c>
      <c r="AF463" t="str">
        <f>_xlfn.XLOOKUP(N463,Dim_Payment!B:B,Dim_Payment!A:A)</f>
        <v>PAY02</v>
      </c>
      <c r="AG463" t="str">
        <f>_xlfn.XLOOKUP(J463,Dim_Insurance!B:B,Dim_Insurance!A:A)</f>
        <v>INS03</v>
      </c>
    </row>
    <row r="464" spans="1:33">
      <c r="A464" t="s">
        <v>1286</v>
      </c>
      <c r="B464" t="s">
        <v>150</v>
      </c>
      <c r="C464" t="s">
        <v>40</v>
      </c>
      <c r="D464" s="5">
        <v>33101</v>
      </c>
      <c r="E464" s="5">
        <v>45240</v>
      </c>
      <c r="F464" s="5">
        <v>45255</v>
      </c>
      <c r="G464" t="s">
        <v>105</v>
      </c>
      <c r="H464" t="s">
        <v>86</v>
      </c>
      <c r="I464" t="s">
        <v>53</v>
      </c>
      <c r="J464" t="s">
        <v>71</v>
      </c>
      <c r="K464" t="s">
        <v>161</v>
      </c>
      <c r="L464" s="6">
        <v>160180.57</v>
      </c>
      <c r="M464">
        <v>158404.47</v>
      </c>
      <c r="N464" t="s">
        <v>192</v>
      </c>
      <c r="O464">
        <v>15</v>
      </c>
      <c r="P464">
        <v>104</v>
      </c>
      <c r="Q464">
        <v>5</v>
      </c>
      <c r="R464">
        <v>110</v>
      </c>
      <c r="S464">
        <v>139.9</v>
      </c>
      <c r="T464" t="s">
        <v>37</v>
      </c>
      <c r="U464" s="7">
        <f t="shared" si="71"/>
        <v>33</v>
      </c>
      <c r="V464" s="6">
        <f t="shared" si="73"/>
        <v>1776.1000000000058</v>
      </c>
      <c r="W464" t="str">
        <f t="shared" si="72"/>
        <v>Adult</v>
      </c>
      <c r="X464" t="str">
        <f>_xlfn.XLOOKUP(Table1_1[[#This Row],[Department]],Dim_Department!B:B,Dim_Department!A:A,"Unknown")</f>
        <v>DEP10</v>
      </c>
      <c r="Y464" t="str">
        <f>_xlfn.XLOOKUP(Table1_1[[#This Row],[Doctor]],Dim_Doctor!B:B,Dim_Doctor!A:A,"Unknown")</f>
        <v>D06</v>
      </c>
      <c r="Z464" t="str">
        <f>_xlfn.XLOOKUP(H464,Dim_Diagnosis!B:B,Dim_Diagnosis!A:A)</f>
        <v>D005</v>
      </c>
      <c r="AA464" t="str">
        <f>_xlfn.XLOOKUP(K464,Dim_Ward!B:B,Dim_Ward!A:A)</f>
        <v>W004</v>
      </c>
      <c r="AB464" t="str">
        <f t="shared" si="74"/>
        <v>Q4</v>
      </c>
      <c r="AC464">
        <f t="shared" si="75"/>
        <v>2023</v>
      </c>
      <c r="AD464" t="str">
        <f t="shared" si="76"/>
        <v>Nov</v>
      </c>
      <c r="AE464" t="str">
        <f t="shared" si="77"/>
        <v>Fri</v>
      </c>
      <c r="AF464" t="str">
        <f>_xlfn.XLOOKUP(N464,Dim_Payment!B:B,Dim_Payment!A:A)</f>
        <v>PAY06</v>
      </c>
      <c r="AG464" t="str">
        <f>_xlfn.XLOOKUP(J464,Dim_Insurance!B:B,Dim_Insurance!A:A)</f>
        <v>INS04</v>
      </c>
    </row>
    <row r="465" spans="1:33">
      <c r="A465" t="s">
        <v>1288</v>
      </c>
      <c r="B465" t="s">
        <v>852</v>
      </c>
      <c r="C465" t="s">
        <v>133</v>
      </c>
      <c r="D465" s="5">
        <v>29204</v>
      </c>
      <c r="E465" s="5">
        <v>45836</v>
      </c>
      <c r="F465" s="5">
        <v>45849</v>
      </c>
      <c r="G465" t="s">
        <v>105</v>
      </c>
      <c r="H465" t="s">
        <v>63</v>
      </c>
      <c r="I465" t="s">
        <v>79</v>
      </c>
      <c r="J465" t="s">
        <v>97</v>
      </c>
      <c r="K465" t="s">
        <v>55</v>
      </c>
      <c r="L465" s="6">
        <v>181518.66</v>
      </c>
      <c r="M465">
        <v>140459.53</v>
      </c>
      <c r="N465" t="s">
        <v>73</v>
      </c>
      <c r="O465">
        <v>13</v>
      </c>
      <c r="P465">
        <v>187</v>
      </c>
      <c r="Q465">
        <v>4</v>
      </c>
      <c r="R465">
        <v>162</v>
      </c>
      <c r="S465">
        <v>107</v>
      </c>
      <c r="T465" t="s">
        <v>4232</v>
      </c>
      <c r="U465" s="7">
        <f t="shared" si="71"/>
        <v>45</v>
      </c>
      <c r="V465" s="6">
        <f t="shared" si="73"/>
        <v>41059.130000000005</v>
      </c>
      <c r="W465" t="str">
        <f t="shared" si="72"/>
        <v>Middle Age</v>
      </c>
      <c r="X465" t="str">
        <f>_xlfn.XLOOKUP(Table1_1[[#This Row],[Department]],Dim_Department!B:B,Dim_Department!A:A,"Unknown")</f>
        <v>DEP10</v>
      </c>
      <c r="Y465" t="str">
        <f>_xlfn.XLOOKUP(Table1_1[[#This Row],[Doctor]],Dim_Doctor!B:B,Dim_Doctor!A:A,"Unknown")</f>
        <v>D07</v>
      </c>
      <c r="Z465" t="str">
        <f>_xlfn.XLOOKUP(H465,Dim_Diagnosis!B:B,Dim_Diagnosis!A:A)</f>
        <v>D011</v>
      </c>
      <c r="AA465" t="str">
        <f>_xlfn.XLOOKUP(K465,Dim_Ward!B:B,Dim_Ward!A:A)</f>
        <v>W005</v>
      </c>
      <c r="AB465" t="str">
        <f t="shared" si="74"/>
        <v>Q2</v>
      </c>
      <c r="AC465">
        <f t="shared" si="75"/>
        <v>2025</v>
      </c>
      <c r="AD465" t="str">
        <f t="shared" si="76"/>
        <v>Jun</v>
      </c>
      <c r="AE465" t="str">
        <f t="shared" si="77"/>
        <v>Sat</v>
      </c>
      <c r="AF465" t="str">
        <f>_xlfn.XLOOKUP(N465,Dim_Payment!B:B,Dim_Payment!A:A)</f>
        <v>PAY02</v>
      </c>
      <c r="AG465" t="str">
        <f>_xlfn.XLOOKUP(J465,Dim_Insurance!B:B,Dim_Insurance!A:A)</f>
        <v>INS07</v>
      </c>
    </row>
    <row r="466" spans="1:33">
      <c r="A466" t="s">
        <v>4129</v>
      </c>
      <c r="B466" t="s">
        <v>1293</v>
      </c>
      <c r="C466" t="s">
        <v>133</v>
      </c>
      <c r="D466" s="5">
        <v>22747</v>
      </c>
      <c r="E466" s="5">
        <v>45247</v>
      </c>
      <c r="F466" s="5">
        <v>45260</v>
      </c>
      <c r="G466" t="s">
        <v>43</v>
      </c>
      <c r="H466" t="s">
        <v>124</v>
      </c>
      <c r="I466" t="s">
        <v>33</v>
      </c>
      <c r="J466" t="s">
        <v>179</v>
      </c>
      <c r="K466" t="s">
        <v>27</v>
      </c>
      <c r="L466" s="6">
        <v>174257.48</v>
      </c>
      <c r="M466">
        <v>144059.87</v>
      </c>
      <c r="N466" t="s">
        <v>192</v>
      </c>
      <c r="O466">
        <v>13</v>
      </c>
      <c r="P466">
        <v>49</v>
      </c>
      <c r="Q466">
        <v>5</v>
      </c>
      <c r="R466">
        <v>185</v>
      </c>
      <c r="S466">
        <v>199.3</v>
      </c>
      <c r="T466" t="s">
        <v>47</v>
      </c>
      <c r="U466" s="7">
        <f t="shared" si="71"/>
        <v>61</v>
      </c>
      <c r="V466" s="6">
        <f t="shared" si="73"/>
        <v>30197.610000000015</v>
      </c>
      <c r="W466" t="str">
        <f t="shared" si="72"/>
        <v>Senior</v>
      </c>
      <c r="X466" t="str">
        <f>_xlfn.XLOOKUP(Table1_1[[#This Row],[Department]],Dim_Department!B:B,Dim_Department!A:A,"Unknown")</f>
        <v>DEP08</v>
      </c>
      <c r="Y466" t="str">
        <f>_xlfn.XLOOKUP(Table1_1[[#This Row],[Doctor]],Dim_Doctor!B:B,Dim_Doctor!A:A,"Unknown")</f>
        <v>D04</v>
      </c>
      <c r="Z466" t="str">
        <f>_xlfn.XLOOKUP(H466,Dim_Diagnosis!B:B,Dim_Diagnosis!A:A)</f>
        <v>D007</v>
      </c>
      <c r="AA466" t="str">
        <f>_xlfn.XLOOKUP(K466,Dim_Ward!B:B,Dim_Ward!A:A)</f>
        <v>W003</v>
      </c>
      <c r="AB466" t="str">
        <f t="shared" si="74"/>
        <v>Q4</v>
      </c>
      <c r="AC466">
        <f t="shared" si="75"/>
        <v>2023</v>
      </c>
      <c r="AD466" t="str">
        <f t="shared" si="76"/>
        <v>Nov</v>
      </c>
      <c r="AE466" t="str">
        <f t="shared" si="77"/>
        <v>Fri</v>
      </c>
      <c r="AF466" t="str">
        <f>_xlfn.XLOOKUP(N466,Dim_Payment!B:B,Dim_Payment!A:A)</f>
        <v>PAY06</v>
      </c>
      <c r="AG466" t="str">
        <f>_xlfn.XLOOKUP(J466,Dim_Insurance!B:B,Dim_Insurance!A:A)</f>
        <v>INS03</v>
      </c>
    </row>
    <row r="467" spans="1:33">
      <c r="A467" t="s">
        <v>1295</v>
      </c>
      <c r="B467" t="s">
        <v>801</v>
      </c>
      <c r="C467" t="s">
        <v>40</v>
      </c>
      <c r="D467" s="5">
        <v>36559</v>
      </c>
      <c r="E467" s="5">
        <v>44970</v>
      </c>
      <c r="F467" s="5">
        <v>44971</v>
      </c>
      <c r="G467" t="s">
        <v>117</v>
      </c>
      <c r="H467" t="s">
        <v>24</v>
      </c>
      <c r="I467" t="s">
        <v>119</v>
      </c>
      <c r="J467" t="s">
        <v>26</v>
      </c>
      <c r="K467" t="s">
        <v>55</v>
      </c>
      <c r="L467" s="6">
        <v>80040.240000000005</v>
      </c>
      <c r="M467">
        <v>60902.79</v>
      </c>
      <c r="N467" t="s">
        <v>73</v>
      </c>
      <c r="O467">
        <v>1</v>
      </c>
      <c r="P467">
        <v>43</v>
      </c>
      <c r="Q467">
        <v>4</v>
      </c>
      <c r="R467">
        <v>129</v>
      </c>
      <c r="S467">
        <v>229.7</v>
      </c>
      <c r="T467" t="s">
        <v>65</v>
      </c>
      <c r="U467" s="7">
        <f t="shared" si="71"/>
        <v>23</v>
      </c>
      <c r="V467" s="6">
        <f t="shared" si="73"/>
        <v>19137.450000000004</v>
      </c>
      <c r="W467" t="str">
        <f t="shared" si="72"/>
        <v>Adult</v>
      </c>
      <c r="X467" t="str">
        <f>_xlfn.XLOOKUP(Table1_1[[#This Row],[Department]],Dim_Department!B:B,Dim_Department!A:A,"Unknown")</f>
        <v>DEP04</v>
      </c>
      <c r="Y467" t="str">
        <f>_xlfn.XLOOKUP(Table1_1[[#This Row],[Doctor]],Dim_Doctor!B:B,Dim_Doctor!A:A,"Unknown")</f>
        <v>D02</v>
      </c>
      <c r="Z467" t="str">
        <f>_xlfn.XLOOKUP(H467,Dim_Diagnosis!B:B,Dim_Diagnosis!A:A)</f>
        <v>D008</v>
      </c>
      <c r="AA467" t="str">
        <f>_xlfn.XLOOKUP(K467,Dim_Ward!B:B,Dim_Ward!A:A)</f>
        <v>W005</v>
      </c>
      <c r="AB467" t="str">
        <f t="shared" si="74"/>
        <v>Q1</v>
      </c>
      <c r="AC467">
        <f t="shared" si="75"/>
        <v>2023</v>
      </c>
      <c r="AD467" t="str">
        <f t="shared" si="76"/>
        <v>Feb</v>
      </c>
      <c r="AE467" t="str">
        <f t="shared" si="77"/>
        <v>Mon</v>
      </c>
      <c r="AF467" t="str">
        <f>_xlfn.XLOOKUP(N467,Dim_Payment!B:B,Dim_Payment!A:A)</f>
        <v>PAY02</v>
      </c>
      <c r="AG467" t="str">
        <f>_xlfn.XLOOKUP(J467,Dim_Insurance!B:B,Dim_Insurance!A:A)</f>
        <v>INS05</v>
      </c>
    </row>
    <row r="468" spans="1:33">
      <c r="A468" t="s">
        <v>4130</v>
      </c>
      <c r="B468" t="s">
        <v>1293</v>
      </c>
      <c r="C468" t="s">
        <v>133</v>
      </c>
      <c r="D468" s="5">
        <v>31311</v>
      </c>
      <c r="E468" s="5">
        <v>45888</v>
      </c>
      <c r="F468" s="5">
        <v>45897</v>
      </c>
      <c r="G468" t="s">
        <v>94</v>
      </c>
      <c r="H468" t="s">
        <v>52</v>
      </c>
      <c r="I468" t="s">
        <v>53</v>
      </c>
      <c r="J468" t="s">
        <v>34</v>
      </c>
      <c r="K468" t="s">
        <v>55</v>
      </c>
      <c r="L468" s="6">
        <v>26524.560000000001</v>
      </c>
      <c r="M468">
        <v>19646.2</v>
      </c>
      <c r="N468" t="s">
        <v>73</v>
      </c>
      <c r="O468">
        <v>9</v>
      </c>
      <c r="P468">
        <v>102</v>
      </c>
      <c r="Q468">
        <v>4</v>
      </c>
      <c r="R468">
        <v>138</v>
      </c>
      <c r="S468">
        <v>160.6</v>
      </c>
      <c r="T468" t="s">
        <v>37</v>
      </c>
      <c r="U468" s="7">
        <f t="shared" si="71"/>
        <v>39</v>
      </c>
      <c r="V468" s="6">
        <f t="shared" si="73"/>
        <v>6878.3600000000006</v>
      </c>
      <c r="W468" t="str">
        <f t="shared" si="72"/>
        <v>Adult</v>
      </c>
      <c r="X468" t="str">
        <f>_xlfn.XLOOKUP(Table1_1[[#This Row],[Department]],Dim_Department!B:B,Dim_Department!A:A,"Unknown")</f>
        <v>DEP05</v>
      </c>
      <c r="Y468" t="str">
        <f>_xlfn.XLOOKUP(Table1_1[[#This Row],[Doctor]],Dim_Doctor!B:B,Dim_Doctor!A:A,"Unknown")</f>
        <v>D06</v>
      </c>
      <c r="Z468" t="str">
        <f>_xlfn.XLOOKUP(H468,Dim_Diagnosis!B:B,Dim_Diagnosis!A:A)</f>
        <v>D004</v>
      </c>
      <c r="AA468" t="str">
        <f>_xlfn.XLOOKUP(K468,Dim_Ward!B:B,Dim_Ward!A:A)</f>
        <v>W005</v>
      </c>
      <c r="AB468" t="str">
        <f t="shared" si="74"/>
        <v>Q3</v>
      </c>
      <c r="AC468">
        <f t="shared" si="75"/>
        <v>2025</v>
      </c>
      <c r="AD468" t="str">
        <f t="shared" si="76"/>
        <v>Aug</v>
      </c>
      <c r="AE468" t="str">
        <f t="shared" si="77"/>
        <v>Tue</v>
      </c>
      <c r="AF468" t="str">
        <f>_xlfn.XLOOKUP(N468,Dim_Payment!B:B,Dim_Payment!A:A)</f>
        <v>PAY02</v>
      </c>
      <c r="AG468" t="str">
        <f>_xlfn.XLOOKUP(J468,Dim_Insurance!B:B,Dim_Insurance!A:A)</f>
        <v>INS06</v>
      </c>
    </row>
    <row r="469" spans="1:33">
      <c r="A469" t="s">
        <v>1300</v>
      </c>
      <c r="B469" t="s">
        <v>1146</v>
      </c>
      <c r="C469" t="s">
        <v>133</v>
      </c>
      <c r="D469" s="5">
        <v>32650</v>
      </c>
      <c r="E469" s="5">
        <v>45733</v>
      </c>
      <c r="F469" s="5">
        <v>45738</v>
      </c>
      <c r="G469" t="s">
        <v>94</v>
      </c>
      <c r="H469" t="s">
        <v>113</v>
      </c>
      <c r="I469" t="s">
        <v>45</v>
      </c>
      <c r="J469" t="s">
        <v>46</v>
      </c>
      <c r="K469" t="s">
        <v>110</v>
      </c>
      <c r="L469" s="6">
        <v>74856.490000000005</v>
      </c>
      <c r="M469">
        <v>98646.34</v>
      </c>
      <c r="N469" t="s">
        <v>192</v>
      </c>
      <c r="O469">
        <v>5</v>
      </c>
      <c r="P469">
        <v>209</v>
      </c>
      <c r="Q469">
        <v>4</v>
      </c>
      <c r="R469">
        <v>92</v>
      </c>
      <c r="S469">
        <v>188.2</v>
      </c>
      <c r="T469" t="s">
        <v>37</v>
      </c>
      <c r="U469" s="7">
        <f t="shared" si="71"/>
        <v>35</v>
      </c>
      <c r="V469" s="6">
        <f t="shared" si="73"/>
        <v>-23789.849999999991</v>
      </c>
      <c r="W469" t="str">
        <f t="shared" si="72"/>
        <v>Adult</v>
      </c>
      <c r="X469" t="str">
        <f>_xlfn.XLOOKUP(Table1_1[[#This Row],[Department]],Dim_Department!B:B,Dim_Department!A:A,"Unknown")</f>
        <v>DEP05</v>
      </c>
      <c r="Y469" t="str">
        <f>_xlfn.XLOOKUP(Table1_1[[#This Row],[Doctor]],Dim_Doctor!B:B,Dim_Doctor!A:A,"Unknown")</f>
        <v>D03</v>
      </c>
      <c r="Z469" t="str">
        <f>_xlfn.XLOOKUP(H469,Dim_Diagnosis!B:B,Dim_Diagnosis!A:A)</f>
        <v>D009</v>
      </c>
      <c r="AA469" t="str">
        <f>_xlfn.XLOOKUP(K469,Dim_Ward!B:B,Dim_Ward!A:A)</f>
        <v>W002</v>
      </c>
      <c r="AB469" t="str">
        <f t="shared" si="74"/>
        <v>Q1</v>
      </c>
      <c r="AC469">
        <f t="shared" si="75"/>
        <v>2025</v>
      </c>
      <c r="AD469" t="str">
        <f t="shared" si="76"/>
        <v>Mar</v>
      </c>
      <c r="AE469" t="str">
        <f t="shared" si="77"/>
        <v>Mon</v>
      </c>
      <c r="AF469" t="str">
        <f>_xlfn.XLOOKUP(N469,Dim_Payment!B:B,Dim_Payment!A:A)</f>
        <v>PAY06</v>
      </c>
      <c r="AG469" t="str">
        <f>_xlfn.XLOOKUP(J469,Dim_Insurance!B:B,Dim_Insurance!A:A)</f>
        <v>INS02</v>
      </c>
    </row>
    <row r="470" spans="1:33">
      <c r="A470" t="s">
        <v>1301</v>
      </c>
      <c r="B470" t="s">
        <v>1302</v>
      </c>
      <c r="C470" t="s">
        <v>133</v>
      </c>
      <c r="D470" s="5">
        <v>28278</v>
      </c>
      <c r="E470" s="5">
        <v>45485</v>
      </c>
      <c r="F470" s="5">
        <v>45500</v>
      </c>
      <c r="G470" t="s">
        <v>105</v>
      </c>
      <c r="H470" t="s">
        <v>95</v>
      </c>
      <c r="I470" t="s">
        <v>25</v>
      </c>
      <c r="J470" t="s">
        <v>97</v>
      </c>
      <c r="K470" t="s">
        <v>55</v>
      </c>
      <c r="L470" s="6">
        <v>218329.91</v>
      </c>
      <c r="M470">
        <v>138177.29</v>
      </c>
      <c r="N470" t="s">
        <v>192</v>
      </c>
      <c r="O470">
        <v>15</v>
      </c>
      <c r="P470">
        <v>151</v>
      </c>
      <c r="Q470">
        <v>1</v>
      </c>
      <c r="R470">
        <v>128</v>
      </c>
      <c r="S470">
        <v>142.30000000000001</v>
      </c>
      <c r="T470" t="s">
        <v>37</v>
      </c>
      <c r="U470" s="7">
        <f t="shared" si="71"/>
        <v>47</v>
      </c>
      <c r="V470" s="6">
        <f t="shared" si="73"/>
        <v>80152.62</v>
      </c>
      <c r="W470" t="str">
        <f t="shared" si="72"/>
        <v>Middle Age</v>
      </c>
      <c r="X470" t="str">
        <f>_xlfn.XLOOKUP(Table1_1[[#This Row],[Department]],Dim_Department!B:B,Dim_Department!A:A,"Unknown")</f>
        <v>DEP10</v>
      </c>
      <c r="Y470" t="str">
        <f>_xlfn.XLOOKUP(Table1_1[[#This Row],[Doctor]],Dim_Doctor!B:B,Dim_Doctor!A:A,"Unknown")</f>
        <v>D01</v>
      </c>
      <c r="Z470" t="str">
        <f>_xlfn.XLOOKUP(H470,Dim_Diagnosis!B:B,Dim_Diagnosis!A:A)</f>
        <v>D006</v>
      </c>
      <c r="AA470" t="str">
        <f>_xlfn.XLOOKUP(K470,Dim_Ward!B:B,Dim_Ward!A:A)</f>
        <v>W005</v>
      </c>
      <c r="AB470" t="str">
        <f t="shared" si="74"/>
        <v>Q3</v>
      </c>
      <c r="AC470">
        <f t="shared" si="75"/>
        <v>2024</v>
      </c>
      <c r="AD470" t="str">
        <f t="shared" si="76"/>
        <v>Jul</v>
      </c>
      <c r="AE470" t="str">
        <f t="shared" si="77"/>
        <v>Fri</v>
      </c>
      <c r="AF470" t="str">
        <f>_xlfn.XLOOKUP(N470,Dim_Payment!B:B,Dim_Payment!A:A)</f>
        <v>PAY06</v>
      </c>
      <c r="AG470" t="str">
        <f>_xlfn.XLOOKUP(J470,Dim_Insurance!B:B,Dim_Insurance!A:A)</f>
        <v>INS07</v>
      </c>
    </row>
    <row r="471" spans="1:33">
      <c r="A471" t="s">
        <v>1304</v>
      </c>
      <c r="B471" t="s">
        <v>1305</v>
      </c>
      <c r="C471" t="s">
        <v>133</v>
      </c>
      <c r="D471" s="5">
        <v>31153</v>
      </c>
      <c r="E471" s="5">
        <v>45503</v>
      </c>
      <c r="F471" s="5">
        <v>45512</v>
      </c>
      <c r="G471" t="s">
        <v>77</v>
      </c>
      <c r="H471" t="s">
        <v>113</v>
      </c>
      <c r="I471" t="s">
        <v>33</v>
      </c>
      <c r="J471" t="s">
        <v>46</v>
      </c>
      <c r="K471" t="s">
        <v>110</v>
      </c>
      <c r="L471" s="6">
        <v>215716.09</v>
      </c>
      <c r="M471">
        <v>152490.19</v>
      </c>
      <c r="N471" t="s">
        <v>73</v>
      </c>
      <c r="O471">
        <v>9</v>
      </c>
      <c r="P471">
        <v>37</v>
      </c>
      <c r="Q471">
        <v>2</v>
      </c>
      <c r="R471">
        <v>121</v>
      </c>
      <c r="S471">
        <v>84.1</v>
      </c>
      <c r="T471" t="s">
        <v>65</v>
      </c>
      <c r="U471" s="7">
        <f t="shared" si="71"/>
        <v>39</v>
      </c>
      <c r="V471" s="6">
        <f t="shared" si="73"/>
        <v>63225.899999999994</v>
      </c>
      <c r="W471" t="str">
        <f t="shared" si="72"/>
        <v>Adult</v>
      </c>
      <c r="X471" t="str">
        <f>_xlfn.XLOOKUP(Table1_1[[#This Row],[Department]],Dim_Department!B:B,Dim_Department!A:A,"Unknown")</f>
        <v>DEP02</v>
      </c>
      <c r="Y471" t="str">
        <f>_xlfn.XLOOKUP(Table1_1[[#This Row],[Doctor]],Dim_Doctor!B:B,Dim_Doctor!A:A,"Unknown")</f>
        <v>D04</v>
      </c>
      <c r="Z471" t="str">
        <f>_xlfn.XLOOKUP(H471,Dim_Diagnosis!B:B,Dim_Diagnosis!A:A)</f>
        <v>D009</v>
      </c>
      <c r="AA471" t="str">
        <f>_xlfn.XLOOKUP(K471,Dim_Ward!B:B,Dim_Ward!A:A)</f>
        <v>W002</v>
      </c>
      <c r="AB471" t="str">
        <f t="shared" si="74"/>
        <v>Q3</v>
      </c>
      <c r="AC471">
        <f t="shared" si="75"/>
        <v>2024</v>
      </c>
      <c r="AD471" t="str">
        <f t="shared" si="76"/>
        <v>Jul</v>
      </c>
      <c r="AE471" t="str">
        <f t="shared" si="77"/>
        <v>Tue</v>
      </c>
      <c r="AF471" t="str">
        <f>_xlfn.XLOOKUP(N471,Dim_Payment!B:B,Dim_Payment!A:A)</f>
        <v>PAY02</v>
      </c>
      <c r="AG471" t="str">
        <f>_xlfn.XLOOKUP(J471,Dim_Insurance!B:B,Dim_Insurance!A:A)</f>
        <v>INS02</v>
      </c>
    </row>
    <row r="472" spans="1:33">
      <c r="A472" t="s">
        <v>1308</v>
      </c>
      <c r="B472" t="s">
        <v>458</v>
      </c>
      <c r="C472" t="s">
        <v>40</v>
      </c>
      <c r="D472" s="5">
        <v>33050</v>
      </c>
      <c r="E472" s="5">
        <v>45143</v>
      </c>
      <c r="F472" s="5" t="s">
        <v>4232</v>
      </c>
      <c r="G472" t="s">
        <v>62</v>
      </c>
      <c r="H472" t="s">
        <v>86</v>
      </c>
      <c r="I472" t="s">
        <v>33</v>
      </c>
      <c r="J472" t="s">
        <v>97</v>
      </c>
      <c r="K472" t="s">
        <v>120</v>
      </c>
      <c r="L472" s="6">
        <v>25196.71</v>
      </c>
      <c r="M472">
        <v>17666.73</v>
      </c>
      <c r="N472" t="s">
        <v>192</v>
      </c>
      <c r="O472">
        <v>4</v>
      </c>
      <c r="P472">
        <v>207</v>
      </c>
      <c r="Q472">
        <v>4</v>
      </c>
      <c r="R472">
        <v>116</v>
      </c>
      <c r="S472">
        <v>79.5</v>
      </c>
      <c r="T472" t="s">
        <v>37</v>
      </c>
      <c r="U472" s="7">
        <f t="shared" si="71"/>
        <v>33</v>
      </c>
      <c r="V472" s="6">
        <f t="shared" si="73"/>
        <v>7529.98</v>
      </c>
      <c r="W472" t="str">
        <f t="shared" si="72"/>
        <v>Adult</v>
      </c>
      <c r="X472" t="str">
        <f>_xlfn.XLOOKUP(Table1_1[[#This Row],[Department]],Dim_Department!B:B,Dim_Department!A:A,"Unknown")</f>
        <v>DEP09</v>
      </c>
      <c r="Y472" t="str">
        <f>_xlfn.XLOOKUP(Table1_1[[#This Row],[Doctor]],Dim_Doctor!B:B,Dim_Doctor!A:A,"Unknown")</f>
        <v>D04</v>
      </c>
      <c r="Z472" t="str">
        <f>_xlfn.XLOOKUP(H472,Dim_Diagnosis!B:B,Dim_Diagnosis!A:A)</f>
        <v>D005</v>
      </c>
      <c r="AA472" t="str">
        <f>_xlfn.XLOOKUP(K472,Dim_Ward!B:B,Dim_Ward!A:A)</f>
        <v>W001</v>
      </c>
      <c r="AB472" t="str">
        <f t="shared" si="74"/>
        <v>Q3</v>
      </c>
      <c r="AC472">
        <f t="shared" si="75"/>
        <v>2023</v>
      </c>
      <c r="AD472" t="str">
        <f t="shared" si="76"/>
        <v>Aug</v>
      </c>
      <c r="AE472" t="str">
        <f t="shared" si="77"/>
        <v>Sat</v>
      </c>
      <c r="AF472" t="str">
        <f>_xlfn.XLOOKUP(N472,Dim_Payment!B:B,Dim_Payment!A:A)</f>
        <v>PAY06</v>
      </c>
      <c r="AG472" t="str">
        <f>_xlfn.XLOOKUP(J472,Dim_Insurance!B:B,Dim_Insurance!A:A)</f>
        <v>INS07</v>
      </c>
    </row>
    <row r="473" spans="1:33">
      <c r="A473" t="s">
        <v>1309</v>
      </c>
      <c r="B473" t="s">
        <v>229</v>
      </c>
      <c r="C473" t="s">
        <v>133</v>
      </c>
      <c r="D473" s="5">
        <v>29954</v>
      </c>
      <c r="E473" s="5">
        <v>45287</v>
      </c>
      <c r="F473" s="5">
        <v>45294</v>
      </c>
      <c r="G473" t="s">
        <v>89</v>
      </c>
      <c r="H473" t="s">
        <v>118</v>
      </c>
      <c r="I473" t="s">
        <v>45</v>
      </c>
      <c r="J473" t="s">
        <v>26</v>
      </c>
      <c r="K473" t="s">
        <v>161</v>
      </c>
      <c r="L473" s="6">
        <v>176459.85</v>
      </c>
      <c r="M473">
        <v>133484.74</v>
      </c>
      <c r="N473" t="s">
        <v>192</v>
      </c>
      <c r="O473">
        <v>7</v>
      </c>
      <c r="P473">
        <v>222</v>
      </c>
      <c r="Q473">
        <v>5</v>
      </c>
      <c r="R473">
        <v>186</v>
      </c>
      <c r="S473">
        <v>258.5</v>
      </c>
      <c r="T473" t="s">
        <v>47</v>
      </c>
      <c r="U473" s="7">
        <f t="shared" si="71"/>
        <v>41</v>
      </c>
      <c r="V473" s="6">
        <f t="shared" si="73"/>
        <v>42975.110000000015</v>
      </c>
      <c r="W473" t="str">
        <f t="shared" si="72"/>
        <v>Middle Age</v>
      </c>
      <c r="X473" t="str">
        <f>_xlfn.XLOOKUP(Table1_1[[#This Row],[Department]],Dim_Department!B:B,Dim_Department!A:A,"Unknown")</f>
        <v>DEP06</v>
      </c>
      <c r="Y473" t="str">
        <f>_xlfn.XLOOKUP(Table1_1[[#This Row],[Doctor]],Dim_Doctor!B:B,Dim_Doctor!A:A,"Unknown")</f>
        <v>D03</v>
      </c>
      <c r="Z473" t="str">
        <f>_xlfn.XLOOKUP(H473,Dim_Diagnosis!B:B,Dim_Diagnosis!A:A)</f>
        <v>D001</v>
      </c>
      <c r="AA473" t="str">
        <f>_xlfn.XLOOKUP(K473,Dim_Ward!B:B,Dim_Ward!A:A)</f>
        <v>W004</v>
      </c>
      <c r="AB473" t="str">
        <f t="shared" si="74"/>
        <v>Q4</v>
      </c>
      <c r="AC473">
        <f t="shared" si="75"/>
        <v>2023</v>
      </c>
      <c r="AD473" t="str">
        <f t="shared" si="76"/>
        <v>Dec</v>
      </c>
      <c r="AE473" t="str">
        <f t="shared" si="77"/>
        <v>Wed</v>
      </c>
      <c r="AF473" t="str">
        <f>_xlfn.XLOOKUP(N473,Dim_Payment!B:B,Dim_Payment!A:A)</f>
        <v>PAY06</v>
      </c>
      <c r="AG473" t="str">
        <f>_xlfn.XLOOKUP(J473,Dim_Insurance!B:B,Dim_Insurance!A:A)</f>
        <v>INS05</v>
      </c>
    </row>
    <row r="474" spans="1:33">
      <c r="A474" t="s">
        <v>1312</v>
      </c>
      <c r="B474" t="s">
        <v>1313</v>
      </c>
      <c r="C474" t="s">
        <v>133</v>
      </c>
      <c r="D474" s="5">
        <v>19727</v>
      </c>
      <c r="E474" s="5">
        <v>45938</v>
      </c>
      <c r="F474" s="5">
        <v>45950</v>
      </c>
      <c r="G474" t="s">
        <v>152</v>
      </c>
      <c r="H474" t="s">
        <v>118</v>
      </c>
      <c r="I474" t="s">
        <v>79</v>
      </c>
      <c r="J474" t="s">
        <v>26</v>
      </c>
      <c r="K474" t="s">
        <v>161</v>
      </c>
      <c r="L474" s="6">
        <v>169323.67</v>
      </c>
      <c r="M474">
        <v>120001.83</v>
      </c>
      <c r="N474" t="s">
        <v>73</v>
      </c>
      <c r="O474">
        <v>12</v>
      </c>
      <c r="P474">
        <v>195</v>
      </c>
      <c r="Q474">
        <v>2</v>
      </c>
      <c r="R474">
        <v>130</v>
      </c>
      <c r="S474">
        <v>181.7</v>
      </c>
      <c r="T474" t="s">
        <v>65</v>
      </c>
      <c r="U474" s="7">
        <f t="shared" si="71"/>
        <v>71</v>
      </c>
      <c r="V474" s="6">
        <f t="shared" si="73"/>
        <v>49321.840000000011</v>
      </c>
      <c r="W474" t="str">
        <f t="shared" si="72"/>
        <v>Senior</v>
      </c>
      <c r="X474" t="str">
        <f>_xlfn.XLOOKUP(Table1_1[[#This Row],[Department]],Dim_Department!B:B,Dim_Department!A:A,"Unknown")</f>
        <v>DEP01</v>
      </c>
      <c r="Y474" t="str">
        <f>_xlfn.XLOOKUP(Table1_1[[#This Row],[Doctor]],Dim_Doctor!B:B,Dim_Doctor!A:A,"Unknown")</f>
        <v>D07</v>
      </c>
      <c r="Z474" t="str">
        <f>_xlfn.XLOOKUP(H474,Dim_Diagnosis!B:B,Dim_Diagnosis!A:A)</f>
        <v>D001</v>
      </c>
      <c r="AA474" t="str">
        <f>_xlfn.XLOOKUP(K474,Dim_Ward!B:B,Dim_Ward!A:A)</f>
        <v>W004</v>
      </c>
      <c r="AB474" t="str">
        <f t="shared" si="74"/>
        <v>Q4</v>
      </c>
      <c r="AC474">
        <f t="shared" si="75"/>
        <v>2025</v>
      </c>
      <c r="AD474" t="str">
        <f t="shared" si="76"/>
        <v>Oct</v>
      </c>
      <c r="AE474" t="str">
        <f t="shared" si="77"/>
        <v>Wed</v>
      </c>
      <c r="AF474" t="str">
        <f>_xlfn.XLOOKUP(N474,Dim_Payment!B:B,Dim_Payment!A:A)</f>
        <v>PAY02</v>
      </c>
      <c r="AG474" t="str">
        <f>_xlfn.XLOOKUP(J474,Dim_Insurance!B:B,Dim_Insurance!A:A)</f>
        <v>INS05</v>
      </c>
    </row>
    <row r="475" spans="1:33">
      <c r="A475" t="s">
        <v>1314</v>
      </c>
      <c r="B475" t="s">
        <v>244</v>
      </c>
      <c r="C475" t="s">
        <v>133</v>
      </c>
      <c r="D475" s="5">
        <v>19340</v>
      </c>
      <c r="E475" s="5">
        <v>45766</v>
      </c>
      <c r="F475" s="5">
        <v>45781</v>
      </c>
      <c r="G475" t="s">
        <v>105</v>
      </c>
      <c r="H475" t="s">
        <v>134</v>
      </c>
      <c r="I475" t="s">
        <v>79</v>
      </c>
      <c r="J475" t="s">
        <v>34</v>
      </c>
      <c r="K475" t="s">
        <v>55</v>
      </c>
      <c r="L475" s="6">
        <v>217498.88</v>
      </c>
      <c r="M475">
        <v>172665.9</v>
      </c>
      <c r="N475" t="s">
        <v>73</v>
      </c>
      <c r="O475">
        <v>15</v>
      </c>
      <c r="P475">
        <v>41</v>
      </c>
      <c r="Q475">
        <v>4</v>
      </c>
      <c r="R475">
        <v>143</v>
      </c>
      <c r="S475">
        <v>250.4</v>
      </c>
      <c r="T475" t="s">
        <v>47</v>
      </c>
      <c r="U475" s="7">
        <f t="shared" si="71"/>
        <v>72</v>
      </c>
      <c r="V475" s="6">
        <f t="shared" si="73"/>
        <v>44832.98000000001</v>
      </c>
      <c r="W475" t="str">
        <f t="shared" si="72"/>
        <v>Senior</v>
      </c>
      <c r="X475" t="str">
        <f>_xlfn.XLOOKUP(Table1_1[[#This Row],[Department]],Dim_Department!B:B,Dim_Department!A:A,"Unknown")</f>
        <v>DEP10</v>
      </c>
      <c r="Y475" t="str">
        <f>_xlfn.XLOOKUP(Table1_1[[#This Row],[Doctor]],Dim_Doctor!B:B,Dim_Doctor!A:A,"Unknown")</f>
        <v>D07</v>
      </c>
      <c r="Z475" t="str">
        <f>_xlfn.XLOOKUP(H475,Dim_Diagnosis!B:B,Dim_Diagnosis!A:A)</f>
        <v>D002</v>
      </c>
      <c r="AA475" t="str">
        <f>_xlfn.XLOOKUP(K475,Dim_Ward!B:B,Dim_Ward!A:A)</f>
        <v>W005</v>
      </c>
      <c r="AB475" t="str">
        <f t="shared" si="74"/>
        <v>Q2</v>
      </c>
      <c r="AC475">
        <f t="shared" si="75"/>
        <v>2025</v>
      </c>
      <c r="AD475" t="str">
        <f t="shared" si="76"/>
        <v>Apr</v>
      </c>
      <c r="AE475" t="str">
        <f t="shared" si="77"/>
        <v>Sat</v>
      </c>
      <c r="AF475" t="str">
        <f>_xlfn.XLOOKUP(N475,Dim_Payment!B:B,Dim_Payment!A:A)</f>
        <v>PAY02</v>
      </c>
      <c r="AG475" t="str">
        <f>_xlfn.XLOOKUP(J475,Dim_Insurance!B:B,Dim_Insurance!A:A)</f>
        <v>INS06</v>
      </c>
    </row>
    <row r="476" spans="1:33">
      <c r="A476" t="s">
        <v>1315</v>
      </c>
      <c r="B476" t="s">
        <v>21</v>
      </c>
      <c r="C476" t="s">
        <v>133</v>
      </c>
      <c r="D476" s="5">
        <v>29289</v>
      </c>
      <c r="E476" s="5">
        <v>45617</v>
      </c>
      <c r="F476" s="5" t="s">
        <v>4232</v>
      </c>
      <c r="G476" t="s">
        <v>43</v>
      </c>
      <c r="H476" t="s">
        <v>124</v>
      </c>
      <c r="I476" t="s">
        <v>96</v>
      </c>
      <c r="J476" t="s">
        <v>4232</v>
      </c>
      <c r="K476" t="s">
        <v>55</v>
      </c>
      <c r="L476" s="6">
        <v>71223.22</v>
      </c>
      <c r="M476">
        <v>60252.03</v>
      </c>
      <c r="N476" t="s">
        <v>4232</v>
      </c>
      <c r="O476">
        <v>7</v>
      </c>
      <c r="P476">
        <v>190</v>
      </c>
      <c r="Q476">
        <v>4</v>
      </c>
      <c r="R476">
        <v>145</v>
      </c>
      <c r="S476">
        <v>152.69999999999999</v>
      </c>
      <c r="T476" t="s">
        <v>47</v>
      </c>
      <c r="U476" s="7">
        <f t="shared" ref="U476:U494" si="78">DATEDIF(D476,E476,"Y")</f>
        <v>44</v>
      </c>
      <c r="V476" s="6">
        <f t="shared" si="73"/>
        <v>10971.190000000002</v>
      </c>
      <c r="W476" t="str">
        <f t="shared" ref="W476:W494" si="79">IF(OR(U476="",U476="Unknown"),"",IF(U476&lt;18,"Child",IF(U476&lt;40,"Adult",IF(U476&lt;60,"Middle Age","Senior"))))</f>
        <v>Middle Age</v>
      </c>
      <c r="X476" t="str">
        <f>_xlfn.XLOOKUP(Table1_1[[#This Row],[Department]],Dim_Department!B:B,Dim_Department!A:A,"Unknown")</f>
        <v>DEP08</v>
      </c>
      <c r="Y476" t="str">
        <f>_xlfn.XLOOKUP(Table1_1[[#This Row],[Doctor]],Dim_Doctor!B:B,Dim_Doctor!A:A,"Unknown")</f>
        <v>D05</v>
      </c>
      <c r="Z476" t="str">
        <f>_xlfn.XLOOKUP(H476,Dim_Diagnosis!B:B,Dim_Diagnosis!A:A)</f>
        <v>D007</v>
      </c>
      <c r="AA476" t="str">
        <f>_xlfn.XLOOKUP(K476,Dim_Ward!B:B,Dim_Ward!A:A)</f>
        <v>W005</v>
      </c>
      <c r="AB476" t="str">
        <f t="shared" si="74"/>
        <v>Q4</v>
      </c>
      <c r="AC476">
        <f t="shared" si="75"/>
        <v>2024</v>
      </c>
      <c r="AD476" t="str">
        <f t="shared" si="76"/>
        <v>Nov</v>
      </c>
      <c r="AE476" t="str">
        <f t="shared" si="77"/>
        <v>Thu</v>
      </c>
      <c r="AF476" t="str">
        <f>_xlfn.XLOOKUP(N476,Dim_Payment!B:B,Dim_Payment!A:A)</f>
        <v>PAY05</v>
      </c>
      <c r="AG476" t="str">
        <f>_xlfn.XLOOKUP(J476,Dim_Insurance!B:B,Dim_Insurance!A:A)</f>
        <v>INS08</v>
      </c>
    </row>
    <row r="477" spans="1:33">
      <c r="A477" t="s">
        <v>1318</v>
      </c>
      <c r="B477" t="s">
        <v>470</v>
      </c>
      <c r="C477" t="s">
        <v>133</v>
      </c>
      <c r="D477" s="5">
        <v>32943</v>
      </c>
      <c r="E477" s="5">
        <v>45563</v>
      </c>
      <c r="F477" s="5">
        <v>45577</v>
      </c>
      <c r="G477" t="s">
        <v>117</v>
      </c>
      <c r="H477" t="s">
        <v>124</v>
      </c>
      <c r="I477" t="s">
        <v>96</v>
      </c>
      <c r="J477" t="s">
        <v>46</v>
      </c>
      <c r="K477" t="s">
        <v>27</v>
      </c>
      <c r="L477" s="6">
        <v>181877.3</v>
      </c>
      <c r="M477">
        <v>148292.72</v>
      </c>
      <c r="N477" t="s">
        <v>192</v>
      </c>
      <c r="O477">
        <v>14</v>
      </c>
      <c r="P477">
        <v>99</v>
      </c>
      <c r="Q477">
        <v>4</v>
      </c>
      <c r="R477">
        <v>98</v>
      </c>
      <c r="S477">
        <v>73.400000000000006</v>
      </c>
      <c r="T477" t="s">
        <v>65</v>
      </c>
      <c r="U477" s="7">
        <f t="shared" si="78"/>
        <v>34</v>
      </c>
      <c r="V477" s="6">
        <f t="shared" si="73"/>
        <v>33584.579999999987</v>
      </c>
      <c r="W477" t="str">
        <f t="shared" si="79"/>
        <v>Adult</v>
      </c>
      <c r="X477" t="str">
        <f>_xlfn.XLOOKUP(Table1_1[[#This Row],[Department]],Dim_Department!B:B,Dim_Department!A:A,"Unknown")</f>
        <v>DEP04</v>
      </c>
      <c r="Y477" t="str">
        <f>_xlfn.XLOOKUP(Table1_1[[#This Row],[Doctor]],Dim_Doctor!B:B,Dim_Doctor!A:A,"Unknown")</f>
        <v>D05</v>
      </c>
      <c r="Z477" t="str">
        <f>_xlfn.XLOOKUP(H477,Dim_Diagnosis!B:B,Dim_Diagnosis!A:A)</f>
        <v>D007</v>
      </c>
      <c r="AA477" t="str">
        <f>_xlfn.XLOOKUP(K477,Dim_Ward!B:B,Dim_Ward!A:A)</f>
        <v>W003</v>
      </c>
      <c r="AB477" t="str">
        <f t="shared" si="74"/>
        <v>Q3</v>
      </c>
      <c r="AC477">
        <f t="shared" si="75"/>
        <v>2024</v>
      </c>
      <c r="AD477" t="str">
        <f t="shared" si="76"/>
        <v>Sep</v>
      </c>
      <c r="AE477" t="str">
        <f t="shared" si="77"/>
        <v>Sat</v>
      </c>
      <c r="AF477" t="str">
        <f>_xlfn.XLOOKUP(N477,Dim_Payment!B:B,Dim_Payment!A:A)</f>
        <v>PAY06</v>
      </c>
      <c r="AG477" t="str">
        <f>_xlfn.XLOOKUP(J477,Dim_Insurance!B:B,Dim_Insurance!A:A)</f>
        <v>INS02</v>
      </c>
    </row>
    <row r="478" spans="1:33">
      <c r="A478" t="s">
        <v>1321</v>
      </c>
      <c r="B478" t="s">
        <v>224</v>
      </c>
      <c r="C478" t="s">
        <v>40</v>
      </c>
      <c r="D478" s="5">
        <v>34429</v>
      </c>
      <c r="E478" s="5">
        <v>45586</v>
      </c>
      <c r="F478" s="5">
        <v>45594</v>
      </c>
      <c r="G478" t="s">
        <v>117</v>
      </c>
      <c r="H478" t="s">
        <v>86</v>
      </c>
      <c r="I478" t="s">
        <v>45</v>
      </c>
      <c r="J478" t="s">
        <v>34</v>
      </c>
      <c r="K478" t="s">
        <v>120</v>
      </c>
      <c r="L478" s="6">
        <v>141916.26</v>
      </c>
      <c r="M478">
        <v>112686.91</v>
      </c>
      <c r="N478" t="s">
        <v>73</v>
      </c>
      <c r="O478">
        <v>8</v>
      </c>
      <c r="P478">
        <v>230</v>
      </c>
      <c r="Q478">
        <v>2</v>
      </c>
      <c r="R478">
        <v>139</v>
      </c>
      <c r="S478">
        <v>212.5</v>
      </c>
      <c r="T478" t="s">
        <v>37</v>
      </c>
      <c r="U478" s="7">
        <f t="shared" si="78"/>
        <v>30</v>
      </c>
      <c r="V478" s="6">
        <f t="shared" si="73"/>
        <v>29229.350000000006</v>
      </c>
      <c r="W478" t="str">
        <f t="shared" si="79"/>
        <v>Adult</v>
      </c>
      <c r="X478" t="str">
        <f>_xlfn.XLOOKUP(Table1_1[[#This Row],[Department]],Dim_Department!B:B,Dim_Department!A:A,"Unknown")</f>
        <v>DEP04</v>
      </c>
      <c r="Y478" t="str">
        <f>_xlfn.XLOOKUP(Table1_1[[#This Row],[Doctor]],Dim_Doctor!B:B,Dim_Doctor!A:A,"Unknown")</f>
        <v>D03</v>
      </c>
      <c r="Z478" t="str">
        <f>_xlfn.XLOOKUP(H478,Dim_Diagnosis!B:B,Dim_Diagnosis!A:A)</f>
        <v>D005</v>
      </c>
      <c r="AA478" t="str">
        <f>_xlfn.XLOOKUP(K478,Dim_Ward!B:B,Dim_Ward!A:A)</f>
        <v>W001</v>
      </c>
      <c r="AB478" t="str">
        <f t="shared" si="74"/>
        <v>Q4</v>
      </c>
      <c r="AC478">
        <f t="shared" si="75"/>
        <v>2024</v>
      </c>
      <c r="AD478" t="str">
        <f t="shared" si="76"/>
        <v>Oct</v>
      </c>
      <c r="AE478" t="str">
        <f t="shared" si="77"/>
        <v>Mon</v>
      </c>
      <c r="AF478" t="str">
        <f>_xlfn.XLOOKUP(N478,Dim_Payment!B:B,Dim_Payment!A:A)</f>
        <v>PAY02</v>
      </c>
      <c r="AG478" t="str">
        <f>_xlfn.XLOOKUP(J478,Dim_Insurance!B:B,Dim_Insurance!A:A)</f>
        <v>INS06</v>
      </c>
    </row>
    <row r="479" spans="1:33">
      <c r="A479" t="s">
        <v>1324</v>
      </c>
      <c r="B479" t="s">
        <v>1256</v>
      </c>
      <c r="C479" t="s">
        <v>133</v>
      </c>
      <c r="D479" s="5">
        <v>29319</v>
      </c>
      <c r="E479" s="5">
        <v>44933</v>
      </c>
      <c r="F479" s="5">
        <v>44944</v>
      </c>
      <c r="G479" t="s">
        <v>117</v>
      </c>
      <c r="H479" t="s">
        <v>32</v>
      </c>
      <c r="I479" t="s">
        <v>53</v>
      </c>
      <c r="J479" t="s">
        <v>71</v>
      </c>
      <c r="K479" t="s">
        <v>120</v>
      </c>
      <c r="L479" s="6">
        <v>239275.24</v>
      </c>
      <c r="M479">
        <v>226307.98</v>
      </c>
      <c r="N479" t="s">
        <v>91</v>
      </c>
      <c r="O479">
        <v>11</v>
      </c>
      <c r="P479">
        <v>159</v>
      </c>
      <c r="Q479">
        <v>4</v>
      </c>
      <c r="R479">
        <v>115</v>
      </c>
      <c r="S479">
        <v>226.6</v>
      </c>
      <c r="T479" t="s">
        <v>4232</v>
      </c>
      <c r="U479" s="7">
        <f t="shared" si="78"/>
        <v>42</v>
      </c>
      <c r="V479" s="6">
        <f t="shared" si="73"/>
        <v>12967.25999999998</v>
      </c>
      <c r="W479" t="str">
        <f t="shared" si="79"/>
        <v>Middle Age</v>
      </c>
      <c r="X479" t="str">
        <f>_xlfn.XLOOKUP(Table1_1[[#This Row],[Department]],Dim_Department!B:B,Dim_Department!A:A,"Unknown")</f>
        <v>DEP04</v>
      </c>
      <c r="Y479" t="str">
        <f>_xlfn.XLOOKUP(Table1_1[[#This Row],[Doctor]],Dim_Doctor!B:B,Dim_Doctor!A:A,"Unknown")</f>
        <v>D06</v>
      </c>
      <c r="Z479" t="str">
        <f>_xlfn.XLOOKUP(H479,Dim_Diagnosis!B:B,Dim_Diagnosis!A:A)</f>
        <v>D010</v>
      </c>
      <c r="AA479" t="str">
        <f>_xlfn.XLOOKUP(K479,Dim_Ward!B:B,Dim_Ward!A:A)</f>
        <v>W001</v>
      </c>
      <c r="AB479" t="str">
        <f t="shared" si="74"/>
        <v>Q1</v>
      </c>
      <c r="AC479">
        <f t="shared" si="75"/>
        <v>2023</v>
      </c>
      <c r="AD479" t="str">
        <f t="shared" si="76"/>
        <v>Jan</v>
      </c>
      <c r="AE479" t="str">
        <f t="shared" si="77"/>
        <v>Sat</v>
      </c>
      <c r="AF479" t="str">
        <f>_xlfn.XLOOKUP(N479,Dim_Payment!B:B,Dim_Payment!A:A)</f>
        <v>PAY01</v>
      </c>
      <c r="AG479" t="str">
        <f>_xlfn.XLOOKUP(J479,Dim_Insurance!B:B,Dim_Insurance!A:A)</f>
        <v>INS04</v>
      </c>
    </row>
    <row r="480" spans="1:33">
      <c r="A480" t="s">
        <v>1325</v>
      </c>
      <c r="B480" t="s">
        <v>1302</v>
      </c>
      <c r="C480" t="s">
        <v>40</v>
      </c>
      <c r="D480" s="5">
        <v>21671</v>
      </c>
      <c r="E480" s="5">
        <v>44986</v>
      </c>
      <c r="F480" s="5" t="s">
        <v>4232</v>
      </c>
      <c r="G480" t="s">
        <v>77</v>
      </c>
      <c r="H480" t="s">
        <v>78</v>
      </c>
      <c r="I480" t="s">
        <v>53</v>
      </c>
      <c r="J480" t="s">
        <v>34</v>
      </c>
      <c r="K480" t="s">
        <v>27</v>
      </c>
      <c r="L480" s="6">
        <v>157407.74</v>
      </c>
      <c r="M480">
        <v>105838.47</v>
      </c>
      <c r="N480" t="s">
        <v>56</v>
      </c>
      <c r="O480">
        <v>14</v>
      </c>
      <c r="P480">
        <v>118</v>
      </c>
      <c r="Q480">
        <v>5</v>
      </c>
      <c r="R480">
        <v>103</v>
      </c>
      <c r="S480">
        <v>248</v>
      </c>
      <c r="T480" t="s">
        <v>37</v>
      </c>
      <c r="U480" s="7">
        <f t="shared" si="78"/>
        <v>63</v>
      </c>
      <c r="V480" s="6">
        <f t="shared" si="73"/>
        <v>51569.26999999999</v>
      </c>
      <c r="W480" t="str">
        <f t="shared" si="79"/>
        <v>Senior</v>
      </c>
      <c r="X480" t="str">
        <f>_xlfn.XLOOKUP(Table1_1[[#This Row],[Department]],Dim_Department!B:B,Dim_Department!A:A,"Unknown")</f>
        <v>DEP02</v>
      </c>
      <c r="Y480" t="str">
        <f>_xlfn.XLOOKUP(Table1_1[[#This Row],[Doctor]],Dim_Doctor!B:B,Dim_Doctor!A:A,"Unknown")</f>
        <v>D06</v>
      </c>
      <c r="Z480" t="str">
        <f>_xlfn.XLOOKUP(H480,Dim_Diagnosis!B:B,Dim_Diagnosis!A:A)</f>
        <v>D013</v>
      </c>
      <c r="AA480" t="str">
        <f>_xlfn.XLOOKUP(K480,Dim_Ward!B:B,Dim_Ward!A:A)</f>
        <v>W003</v>
      </c>
      <c r="AB480" t="str">
        <f t="shared" si="74"/>
        <v>Q1</v>
      </c>
      <c r="AC480">
        <f t="shared" si="75"/>
        <v>2023</v>
      </c>
      <c r="AD480" t="str">
        <f t="shared" si="76"/>
        <v>Mar</v>
      </c>
      <c r="AE480" t="str">
        <f t="shared" si="77"/>
        <v>Wed</v>
      </c>
      <c r="AF480" t="str">
        <f>_xlfn.XLOOKUP(N480,Dim_Payment!B:B,Dim_Payment!A:A)</f>
        <v>PAY04</v>
      </c>
      <c r="AG480" t="str">
        <f>_xlfn.XLOOKUP(J480,Dim_Insurance!B:B,Dim_Insurance!A:A)</f>
        <v>INS06</v>
      </c>
    </row>
    <row r="481" spans="1:33">
      <c r="A481" t="s">
        <v>1326</v>
      </c>
      <c r="B481" t="s">
        <v>843</v>
      </c>
      <c r="C481" t="s">
        <v>133</v>
      </c>
      <c r="D481" s="5">
        <v>31068</v>
      </c>
      <c r="E481" s="5">
        <v>45816</v>
      </c>
      <c r="F481" s="5">
        <v>45827</v>
      </c>
      <c r="G481" t="s">
        <v>105</v>
      </c>
      <c r="H481" t="s">
        <v>118</v>
      </c>
      <c r="I481" t="s">
        <v>25</v>
      </c>
      <c r="J481" t="s">
        <v>71</v>
      </c>
      <c r="K481" t="s">
        <v>120</v>
      </c>
      <c r="L481" s="6">
        <v>82693.5</v>
      </c>
      <c r="M481">
        <v>52976.18</v>
      </c>
      <c r="N481" t="s">
        <v>35</v>
      </c>
      <c r="O481">
        <v>11</v>
      </c>
      <c r="P481">
        <v>135</v>
      </c>
      <c r="Q481">
        <v>1</v>
      </c>
      <c r="R481">
        <v>182</v>
      </c>
      <c r="S481">
        <v>206.3</v>
      </c>
      <c r="T481" t="s">
        <v>47</v>
      </c>
      <c r="U481" s="7">
        <f t="shared" si="78"/>
        <v>40</v>
      </c>
      <c r="V481" s="6">
        <f t="shared" si="73"/>
        <v>29717.32</v>
      </c>
      <c r="W481" t="str">
        <f t="shared" si="79"/>
        <v>Middle Age</v>
      </c>
      <c r="X481" t="str">
        <f>_xlfn.XLOOKUP(Table1_1[[#This Row],[Department]],Dim_Department!B:B,Dim_Department!A:A,"Unknown")</f>
        <v>DEP10</v>
      </c>
      <c r="Y481" t="str">
        <f>_xlfn.XLOOKUP(Table1_1[[#This Row],[Doctor]],Dim_Doctor!B:B,Dim_Doctor!A:A,"Unknown")</f>
        <v>D01</v>
      </c>
      <c r="Z481" t="str">
        <f>_xlfn.XLOOKUP(H481,Dim_Diagnosis!B:B,Dim_Diagnosis!A:A)</f>
        <v>D001</v>
      </c>
      <c r="AA481" t="str">
        <f>_xlfn.XLOOKUP(K481,Dim_Ward!B:B,Dim_Ward!A:A)</f>
        <v>W001</v>
      </c>
      <c r="AB481" t="str">
        <f t="shared" si="74"/>
        <v>Q2</v>
      </c>
      <c r="AC481">
        <f t="shared" si="75"/>
        <v>2025</v>
      </c>
      <c r="AD481" t="str">
        <f t="shared" si="76"/>
        <v>Jun</v>
      </c>
      <c r="AE481" t="str">
        <f t="shared" si="77"/>
        <v>Sun</v>
      </c>
      <c r="AF481" t="str">
        <f>_xlfn.XLOOKUP(N481,Dim_Payment!B:B,Dim_Payment!A:A)</f>
        <v>PAY03</v>
      </c>
      <c r="AG481" t="str">
        <f>_xlfn.XLOOKUP(J481,Dim_Insurance!B:B,Dim_Insurance!A:A)</f>
        <v>INS04</v>
      </c>
    </row>
    <row r="482" spans="1:33">
      <c r="A482" t="s">
        <v>1328</v>
      </c>
      <c r="B482" t="s">
        <v>1182</v>
      </c>
      <c r="C482" t="s">
        <v>40</v>
      </c>
      <c r="D482" s="5">
        <v>29785</v>
      </c>
      <c r="E482" s="5">
        <v>45054</v>
      </c>
      <c r="F482" s="5">
        <v>45071</v>
      </c>
      <c r="G482" t="s">
        <v>94</v>
      </c>
      <c r="H482" t="s">
        <v>134</v>
      </c>
      <c r="I482" t="s">
        <v>53</v>
      </c>
      <c r="J482" t="s">
        <v>4232</v>
      </c>
      <c r="K482" t="s">
        <v>55</v>
      </c>
      <c r="L482" s="6">
        <v>206154.37</v>
      </c>
      <c r="M482">
        <v>172046.01</v>
      </c>
      <c r="N482" t="s">
        <v>35</v>
      </c>
      <c r="O482">
        <v>17</v>
      </c>
      <c r="P482">
        <v>34</v>
      </c>
      <c r="Q482">
        <v>5</v>
      </c>
      <c r="R482">
        <v>119</v>
      </c>
      <c r="S482">
        <v>115.5</v>
      </c>
      <c r="T482" t="s">
        <v>4232</v>
      </c>
      <c r="U482" s="7">
        <f t="shared" si="78"/>
        <v>41</v>
      </c>
      <c r="V482" s="6">
        <f t="shared" si="73"/>
        <v>34108.359999999986</v>
      </c>
      <c r="W482" t="str">
        <f t="shared" si="79"/>
        <v>Middle Age</v>
      </c>
      <c r="X482" t="str">
        <f>_xlfn.XLOOKUP(Table1_1[[#This Row],[Department]],Dim_Department!B:B,Dim_Department!A:A,"Unknown")</f>
        <v>DEP05</v>
      </c>
      <c r="Y482" t="str">
        <f>_xlfn.XLOOKUP(Table1_1[[#This Row],[Doctor]],Dim_Doctor!B:B,Dim_Doctor!A:A,"Unknown")</f>
        <v>D06</v>
      </c>
      <c r="Z482" t="str">
        <f>_xlfn.XLOOKUP(H482,Dim_Diagnosis!B:B,Dim_Diagnosis!A:A)</f>
        <v>D002</v>
      </c>
      <c r="AA482" t="str">
        <f>_xlfn.XLOOKUP(K482,Dim_Ward!B:B,Dim_Ward!A:A)</f>
        <v>W005</v>
      </c>
      <c r="AB482" t="str">
        <f t="shared" si="74"/>
        <v>Q2</v>
      </c>
      <c r="AC482">
        <f t="shared" si="75"/>
        <v>2023</v>
      </c>
      <c r="AD482" t="str">
        <f t="shared" si="76"/>
        <v>May</v>
      </c>
      <c r="AE482" t="str">
        <f t="shared" si="77"/>
        <v>Mon</v>
      </c>
      <c r="AF482" t="str">
        <f>_xlfn.XLOOKUP(N482,Dim_Payment!B:B,Dim_Payment!A:A)</f>
        <v>PAY03</v>
      </c>
      <c r="AG482" t="str">
        <f>_xlfn.XLOOKUP(J482,Dim_Insurance!B:B,Dim_Insurance!A:A)</f>
        <v>INS08</v>
      </c>
    </row>
    <row r="483" spans="1:33">
      <c r="A483" t="s">
        <v>1330</v>
      </c>
      <c r="B483" t="s">
        <v>560</v>
      </c>
      <c r="C483" t="s">
        <v>133</v>
      </c>
      <c r="D483" s="5">
        <v>18896</v>
      </c>
      <c r="E483" s="5">
        <v>45520</v>
      </c>
      <c r="F483" s="5" t="s">
        <v>4232</v>
      </c>
      <c r="G483" t="s">
        <v>161</v>
      </c>
      <c r="H483" t="s">
        <v>153</v>
      </c>
      <c r="I483" t="s">
        <v>79</v>
      </c>
      <c r="J483" t="s">
        <v>4232</v>
      </c>
      <c r="K483" t="s">
        <v>120</v>
      </c>
      <c r="L483" s="6">
        <v>123663.9</v>
      </c>
      <c r="M483">
        <v>16942.14</v>
      </c>
      <c r="N483" t="s">
        <v>73</v>
      </c>
      <c r="O483">
        <v>16</v>
      </c>
      <c r="P483">
        <v>58</v>
      </c>
      <c r="Q483">
        <v>4</v>
      </c>
      <c r="R483">
        <v>164</v>
      </c>
      <c r="S483">
        <v>163.4</v>
      </c>
      <c r="T483" t="s">
        <v>65</v>
      </c>
      <c r="U483" s="7">
        <f t="shared" si="78"/>
        <v>72</v>
      </c>
      <c r="V483" s="6">
        <f t="shared" si="73"/>
        <v>106721.76</v>
      </c>
      <c r="W483" t="str">
        <f t="shared" si="79"/>
        <v>Senior</v>
      </c>
      <c r="X483" t="str">
        <f>_xlfn.XLOOKUP(Table1_1[[#This Row],[Department]],Dim_Department!B:B,Dim_Department!A:A,"Unknown")</f>
        <v>DEP03</v>
      </c>
      <c r="Y483" t="str">
        <f>_xlfn.XLOOKUP(Table1_1[[#This Row],[Doctor]],Dim_Doctor!B:B,Dim_Doctor!A:A,"Unknown")</f>
        <v>D07</v>
      </c>
      <c r="Z483" t="str">
        <f>_xlfn.XLOOKUP(H483,Dim_Diagnosis!B:B,Dim_Diagnosis!A:A)</f>
        <v>D003</v>
      </c>
      <c r="AA483" t="str">
        <f>_xlfn.XLOOKUP(K483,Dim_Ward!B:B,Dim_Ward!A:A)</f>
        <v>W001</v>
      </c>
      <c r="AB483" t="str">
        <f t="shared" si="74"/>
        <v>Q3</v>
      </c>
      <c r="AC483">
        <f t="shared" si="75"/>
        <v>2024</v>
      </c>
      <c r="AD483" t="str">
        <f t="shared" si="76"/>
        <v>Aug</v>
      </c>
      <c r="AE483" t="str">
        <f t="shared" si="77"/>
        <v>Fri</v>
      </c>
      <c r="AF483" t="str">
        <f>_xlfn.XLOOKUP(N483,Dim_Payment!B:B,Dim_Payment!A:A)</f>
        <v>PAY02</v>
      </c>
      <c r="AG483" t="str">
        <f>_xlfn.XLOOKUP(J483,Dim_Insurance!B:B,Dim_Insurance!A:A)</f>
        <v>INS08</v>
      </c>
    </row>
    <row r="484" spans="1:33">
      <c r="A484" t="s">
        <v>1334</v>
      </c>
      <c r="B484" t="s">
        <v>274</v>
      </c>
      <c r="C484" t="s">
        <v>40</v>
      </c>
      <c r="D484" s="5">
        <v>36077</v>
      </c>
      <c r="E484" s="5">
        <v>45612</v>
      </c>
      <c r="F484" s="5">
        <v>45619</v>
      </c>
      <c r="G484" t="s">
        <v>109</v>
      </c>
      <c r="H484" t="s">
        <v>134</v>
      </c>
      <c r="I484" t="s">
        <v>33</v>
      </c>
      <c r="J484" t="s">
        <v>71</v>
      </c>
      <c r="K484" t="s">
        <v>55</v>
      </c>
      <c r="L484" s="6">
        <v>114283.32</v>
      </c>
      <c r="M484">
        <v>95650.55</v>
      </c>
      <c r="N484" t="s">
        <v>73</v>
      </c>
      <c r="O484">
        <v>7</v>
      </c>
      <c r="P484">
        <v>171</v>
      </c>
      <c r="Q484">
        <v>4</v>
      </c>
      <c r="R484">
        <v>188</v>
      </c>
      <c r="S484">
        <v>147.1</v>
      </c>
      <c r="T484" t="s">
        <v>47</v>
      </c>
      <c r="U484" s="7">
        <f t="shared" si="78"/>
        <v>26</v>
      </c>
      <c r="V484" s="6">
        <f t="shared" si="73"/>
        <v>18632.770000000004</v>
      </c>
      <c r="W484" t="str">
        <f t="shared" si="79"/>
        <v>Adult</v>
      </c>
      <c r="X484" t="str">
        <f>_xlfn.XLOOKUP(Table1_1[[#This Row],[Department]],Dim_Department!B:B,Dim_Department!A:A,"Unknown")</f>
        <v>DEP07</v>
      </c>
      <c r="Y484" t="str">
        <f>_xlfn.XLOOKUP(Table1_1[[#This Row],[Doctor]],Dim_Doctor!B:B,Dim_Doctor!A:A,"Unknown")</f>
        <v>D04</v>
      </c>
      <c r="Z484" t="str">
        <f>_xlfn.XLOOKUP(H484,Dim_Diagnosis!B:B,Dim_Diagnosis!A:A)</f>
        <v>D002</v>
      </c>
      <c r="AA484" t="str">
        <f>_xlfn.XLOOKUP(K484,Dim_Ward!B:B,Dim_Ward!A:A)</f>
        <v>W005</v>
      </c>
      <c r="AB484" t="str">
        <f t="shared" si="74"/>
        <v>Q4</v>
      </c>
      <c r="AC484">
        <f t="shared" si="75"/>
        <v>2024</v>
      </c>
      <c r="AD484" t="str">
        <f t="shared" si="76"/>
        <v>Nov</v>
      </c>
      <c r="AE484" t="str">
        <f t="shared" si="77"/>
        <v>Sat</v>
      </c>
      <c r="AF484" t="str">
        <f>_xlfn.XLOOKUP(N484,Dim_Payment!B:B,Dim_Payment!A:A)</f>
        <v>PAY02</v>
      </c>
      <c r="AG484" t="str">
        <f>_xlfn.XLOOKUP(J484,Dim_Insurance!B:B,Dim_Insurance!A:A)</f>
        <v>INS04</v>
      </c>
    </row>
    <row r="485" spans="1:33">
      <c r="A485" t="s">
        <v>1336</v>
      </c>
      <c r="B485" t="s">
        <v>829</v>
      </c>
      <c r="C485" t="s">
        <v>133</v>
      </c>
      <c r="D485" s="5">
        <v>26878</v>
      </c>
      <c r="E485" s="5">
        <v>45397</v>
      </c>
      <c r="F485" s="5">
        <v>45406</v>
      </c>
      <c r="G485" t="s">
        <v>152</v>
      </c>
      <c r="H485" t="s">
        <v>44</v>
      </c>
      <c r="I485" t="s">
        <v>25</v>
      </c>
      <c r="J485" t="s">
        <v>80</v>
      </c>
      <c r="K485" t="s">
        <v>55</v>
      </c>
      <c r="L485" s="6">
        <v>207822.83</v>
      </c>
      <c r="M485">
        <v>158341.42000000001</v>
      </c>
      <c r="N485" t="s">
        <v>192</v>
      </c>
      <c r="O485">
        <v>9</v>
      </c>
      <c r="P485">
        <v>189</v>
      </c>
      <c r="Q485">
        <v>4</v>
      </c>
      <c r="R485">
        <v>182</v>
      </c>
      <c r="S485">
        <v>163.5</v>
      </c>
      <c r="T485" t="s">
        <v>37</v>
      </c>
      <c r="U485" s="7">
        <f t="shared" si="78"/>
        <v>50</v>
      </c>
      <c r="V485" s="6">
        <f t="shared" si="73"/>
        <v>49481.409999999974</v>
      </c>
      <c r="W485" t="str">
        <f t="shared" si="79"/>
        <v>Middle Age</v>
      </c>
      <c r="X485" t="str">
        <f>_xlfn.XLOOKUP(Table1_1[[#This Row],[Department]],Dim_Department!B:B,Dim_Department!A:A,"Unknown")</f>
        <v>DEP01</v>
      </c>
      <c r="Y485" t="str">
        <f>_xlfn.XLOOKUP(Table1_1[[#This Row],[Doctor]],Dim_Doctor!B:B,Dim_Doctor!A:A,"Unknown")</f>
        <v>D01</v>
      </c>
      <c r="Z485" t="str">
        <f>_xlfn.XLOOKUP(H485,Dim_Diagnosis!B:B,Dim_Diagnosis!A:A)</f>
        <v>D012</v>
      </c>
      <c r="AA485" t="str">
        <f>_xlfn.XLOOKUP(K485,Dim_Ward!B:B,Dim_Ward!A:A)</f>
        <v>W005</v>
      </c>
      <c r="AB485" t="str">
        <f t="shared" si="74"/>
        <v>Q2</v>
      </c>
      <c r="AC485">
        <f t="shared" si="75"/>
        <v>2024</v>
      </c>
      <c r="AD485" t="str">
        <f t="shared" si="76"/>
        <v>Apr</v>
      </c>
      <c r="AE485" t="str">
        <f t="shared" si="77"/>
        <v>Mon</v>
      </c>
      <c r="AF485" t="str">
        <f>_xlfn.XLOOKUP(N485,Dim_Payment!B:B,Dim_Payment!A:A)</f>
        <v>PAY06</v>
      </c>
      <c r="AG485" t="str">
        <f>_xlfn.XLOOKUP(J485,Dim_Insurance!B:B,Dim_Insurance!A:A)</f>
        <v>INS01</v>
      </c>
    </row>
    <row r="486" spans="1:33">
      <c r="A486" t="s">
        <v>1338</v>
      </c>
      <c r="B486" t="s">
        <v>752</v>
      </c>
      <c r="C486" t="s">
        <v>133</v>
      </c>
      <c r="D486" s="5">
        <v>40299</v>
      </c>
      <c r="E486" s="5">
        <v>45548</v>
      </c>
      <c r="F486" s="5">
        <v>45563</v>
      </c>
      <c r="G486" t="s">
        <v>117</v>
      </c>
      <c r="H486" t="s">
        <v>124</v>
      </c>
      <c r="I486" t="s">
        <v>33</v>
      </c>
      <c r="J486" t="s">
        <v>179</v>
      </c>
      <c r="K486" t="s">
        <v>161</v>
      </c>
      <c r="L486" s="6">
        <v>93592.320000000007</v>
      </c>
      <c r="M486">
        <v>60240.72</v>
      </c>
      <c r="N486" t="s">
        <v>35</v>
      </c>
      <c r="O486">
        <v>15</v>
      </c>
      <c r="P486">
        <v>113</v>
      </c>
      <c r="Q486">
        <v>5</v>
      </c>
      <c r="R486">
        <v>99</v>
      </c>
      <c r="S486">
        <v>123.2</v>
      </c>
      <c r="T486" t="s">
        <v>4232</v>
      </c>
      <c r="U486" s="7">
        <f t="shared" si="78"/>
        <v>14</v>
      </c>
      <c r="V486" s="6">
        <f t="shared" si="73"/>
        <v>33351.600000000006</v>
      </c>
      <c r="W486" t="str">
        <f t="shared" si="79"/>
        <v>Child</v>
      </c>
      <c r="X486" t="str">
        <f>_xlfn.XLOOKUP(Table1_1[[#This Row],[Department]],Dim_Department!B:B,Dim_Department!A:A,"Unknown")</f>
        <v>DEP04</v>
      </c>
      <c r="Y486" t="str">
        <f>_xlfn.XLOOKUP(Table1_1[[#This Row],[Doctor]],Dim_Doctor!B:B,Dim_Doctor!A:A,"Unknown")</f>
        <v>D04</v>
      </c>
      <c r="Z486" t="str">
        <f>_xlfn.XLOOKUP(H486,Dim_Diagnosis!B:B,Dim_Diagnosis!A:A)</f>
        <v>D007</v>
      </c>
      <c r="AA486" t="str">
        <f>_xlfn.XLOOKUP(K486,Dim_Ward!B:B,Dim_Ward!A:A)</f>
        <v>W004</v>
      </c>
      <c r="AB486" t="str">
        <f t="shared" si="74"/>
        <v>Q3</v>
      </c>
      <c r="AC486">
        <f t="shared" si="75"/>
        <v>2024</v>
      </c>
      <c r="AD486" t="str">
        <f t="shared" si="76"/>
        <v>Sep</v>
      </c>
      <c r="AE486" t="str">
        <f t="shared" si="77"/>
        <v>Fri</v>
      </c>
      <c r="AF486" t="str">
        <f>_xlfn.XLOOKUP(N486,Dim_Payment!B:B,Dim_Payment!A:A)</f>
        <v>PAY03</v>
      </c>
      <c r="AG486" t="str">
        <f>_xlfn.XLOOKUP(J486,Dim_Insurance!B:B,Dim_Insurance!A:A)</f>
        <v>INS03</v>
      </c>
    </row>
    <row r="487" spans="1:33">
      <c r="A487" t="s">
        <v>1341</v>
      </c>
      <c r="B487" t="s">
        <v>1342</v>
      </c>
      <c r="C487" t="s">
        <v>133</v>
      </c>
      <c r="D487" s="5">
        <v>22285</v>
      </c>
      <c r="E487" s="5">
        <v>45103</v>
      </c>
      <c r="F487" s="5">
        <v>45111</v>
      </c>
      <c r="G487" t="s">
        <v>117</v>
      </c>
      <c r="H487" t="s">
        <v>153</v>
      </c>
      <c r="I487" t="s">
        <v>96</v>
      </c>
      <c r="J487" t="s">
        <v>71</v>
      </c>
      <c r="K487" t="s">
        <v>55</v>
      </c>
      <c r="L487" s="6">
        <v>123663.9</v>
      </c>
      <c r="M487">
        <v>6139.5</v>
      </c>
      <c r="N487" t="s">
        <v>192</v>
      </c>
      <c r="O487">
        <v>8</v>
      </c>
      <c r="P487">
        <v>192</v>
      </c>
      <c r="Q487">
        <v>3</v>
      </c>
      <c r="R487">
        <v>117</v>
      </c>
      <c r="S487">
        <v>82.4</v>
      </c>
      <c r="T487" t="s">
        <v>4232</v>
      </c>
      <c r="U487" s="7">
        <f t="shared" si="78"/>
        <v>62</v>
      </c>
      <c r="V487" s="6">
        <f t="shared" si="73"/>
        <v>117524.4</v>
      </c>
      <c r="W487" t="str">
        <f t="shared" si="79"/>
        <v>Senior</v>
      </c>
      <c r="X487" t="str">
        <f>_xlfn.XLOOKUP(Table1_1[[#This Row],[Department]],Dim_Department!B:B,Dim_Department!A:A,"Unknown")</f>
        <v>DEP04</v>
      </c>
      <c r="Y487" t="str">
        <f>_xlfn.XLOOKUP(Table1_1[[#This Row],[Doctor]],Dim_Doctor!B:B,Dim_Doctor!A:A,"Unknown")</f>
        <v>D05</v>
      </c>
      <c r="Z487" t="str">
        <f>_xlfn.XLOOKUP(H487,Dim_Diagnosis!B:B,Dim_Diagnosis!A:A)</f>
        <v>D003</v>
      </c>
      <c r="AA487" t="str">
        <f>_xlfn.XLOOKUP(K487,Dim_Ward!B:B,Dim_Ward!A:A)</f>
        <v>W005</v>
      </c>
      <c r="AB487" t="str">
        <f t="shared" si="74"/>
        <v>Q2</v>
      </c>
      <c r="AC487">
        <f t="shared" si="75"/>
        <v>2023</v>
      </c>
      <c r="AD487" t="str">
        <f t="shared" si="76"/>
        <v>Jun</v>
      </c>
      <c r="AE487" t="str">
        <f t="shared" si="77"/>
        <v>Mon</v>
      </c>
      <c r="AF487" t="str">
        <f>_xlfn.XLOOKUP(N487,Dim_Payment!B:B,Dim_Payment!A:A)</f>
        <v>PAY06</v>
      </c>
      <c r="AG487" t="str">
        <f>_xlfn.XLOOKUP(J487,Dim_Insurance!B:B,Dim_Insurance!A:A)</f>
        <v>INS04</v>
      </c>
    </row>
    <row r="488" spans="1:33">
      <c r="A488" t="s">
        <v>1343</v>
      </c>
      <c r="B488" t="s">
        <v>436</v>
      </c>
      <c r="C488" t="s">
        <v>40</v>
      </c>
      <c r="D488" s="5">
        <v>22767</v>
      </c>
      <c r="E488" s="5">
        <v>45483</v>
      </c>
      <c r="F488" s="5">
        <v>45490</v>
      </c>
      <c r="G488" t="s">
        <v>77</v>
      </c>
      <c r="H488" t="s">
        <v>78</v>
      </c>
      <c r="I488" t="s">
        <v>25</v>
      </c>
      <c r="J488" t="s">
        <v>179</v>
      </c>
      <c r="K488" t="s">
        <v>161</v>
      </c>
      <c r="L488" s="6">
        <v>218696.42</v>
      </c>
      <c r="M488">
        <v>180271.27</v>
      </c>
      <c r="N488" t="s">
        <v>35</v>
      </c>
      <c r="O488">
        <v>7</v>
      </c>
      <c r="P488">
        <v>184</v>
      </c>
      <c r="Q488">
        <v>4</v>
      </c>
      <c r="R488">
        <v>119</v>
      </c>
      <c r="S488">
        <v>206</v>
      </c>
      <c r="T488" t="s">
        <v>4232</v>
      </c>
      <c r="U488" s="7">
        <f t="shared" si="78"/>
        <v>62</v>
      </c>
      <c r="V488" s="6">
        <f t="shared" si="73"/>
        <v>38425.150000000023</v>
      </c>
      <c r="W488" t="str">
        <f t="shared" si="79"/>
        <v>Senior</v>
      </c>
      <c r="X488" t="str">
        <f>_xlfn.XLOOKUP(Table1_1[[#This Row],[Department]],Dim_Department!B:B,Dim_Department!A:A,"Unknown")</f>
        <v>DEP02</v>
      </c>
      <c r="Y488" t="str">
        <f>_xlfn.XLOOKUP(Table1_1[[#This Row],[Doctor]],Dim_Doctor!B:B,Dim_Doctor!A:A,"Unknown")</f>
        <v>D01</v>
      </c>
      <c r="Z488" t="str">
        <f>_xlfn.XLOOKUP(H488,Dim_Diagnosis!B:B,Dim_Diagnosis!A:A)</f>
        <v>D013</v>
      </c>
      <c r="AA488" t="str">
        <f>_xlfn.XLOOKUP(K488,Dim_Ward!B:B,Dim_Ward!A:A)</f>
        <v>W004</v>
      </c>
      <c r="AB488" t="str">
        <f t="shared" si="74"/>
        <v>Q3</v>
      </c>
      <c r="AC488">
        <f t="shared" si="75"/>
        <v>2024</v>
      </c>
      <c r="AD488" t="str">
        <f t="shared" si="76"/>
        <v>Jul</v>
      </c>
      <c r="AE488" t="str">
        <f t="shared" si="77"/>
        <v>Wed</v>
      </c>
      <c r="AF488" t="str">
        <f>_xlfn.XLOOKUP(N488,Dim_Payment!B:B,Dim_Payment!A:A)</f>
        <v>PAY03</v>
      </c>
      <c r="AG488" t="str">
        <f>_xlfn.XLOOKUP(J488,Dim_Insurance!B:B,Dim_Insurance!A:A)</f>
        <v>INS03</v>
      </c>
    </row>
    <row r="489" spans="1:33">
      <c r="A489" t="s">
        <v>1344</v>
      </c>
      <c r="B489" t="s">
        <v>909</v>
      </c>
      <c r="C489" t="s">
        <v>133</v>
      </c>
      <c r="D489" s="5">
        <v>31970</v>
      </c>
      <c r="E489" s="5">
        <v>45884</v>
      </c>
      <c r="F489" s="5">
        <v>45896</v>
      </c>
      <c r="G489" t="s">
        <v>62</v>
      </c>
      <c r="H489" t="s">
        <v>4231</v>
      </c>
      <c r="I489" t="s">
        <v>33</v>
      </c>
      <c r="J489" t="s">
        <v>4232</v>
      </c>
      <c r="K489" t="s">
        <v>55</v>
      </c>
      <c r="L489" s="6">
        <v>103436.88</v>
      </c>
      <c r="M489">
        <v>71333.899999999994</v>
      </c>
      <c r="N489" t="s">
        <v>4232</v>
      </c>
      <c r="O489">
        <v>12</v>
      </c>
      <c r="P489">
        <v>69</v>
      </c>
      <c r="Q489">
        <v>3</v>
      </c>
      <c r="R489">
        <v>132</v>
      </c>
      <c r="S489">
        <v>245.7</v>
      </c>
      <c r="T489" t="s">
        <v>4232</v>
      </c>
      <c r="U489" s="7">
        <f t="shared" si="78"/>
        <v>38</v>
      </c>
      <c r="V489" s="6">
        <f t="shared" si="73"/>
        <v>32102.98000000001</v>
      </c>
      <c r="W489" t="str">
        <f t="shared" si="79"/>
        <v>Adult</v>
      </c>
      <c r="X489" t="str">
        <f>_xlfn.XLOOKUP(Table1_1[[#This Row],[Department]],Dim_Department!B:B,Dim_Department!A:A,"Unknown")</f>
        <v>DEP09</v>
      </c>
      <c r="Y489" t="str">
        <f>_xlfn.XLOOKUP(Table1_1[[#This Row],[Doctor]],Dim_Doctor!B:B,Dim_Doctor!A:A,"Unknown")</f>
        <v>D04</v>
      </c>
      <c r="Z489" t="str">
        <f>_xlfn.XLOOKUP(H489,Dim_Diagnosis!B:B,Dim_Diagnosis!A:A)</f>
        <v>D012</v>
      </c>
      <c r="AA489" t="str">
        <f>_xlfn.XLOOKUP(K489,Dim_Ward!B:B,Dim_Ward!A:A)</f>
        <v>W005</v>
      </c>
      <c r="AB489" t="str">
        <f t="shared" si="74"/>
        <v>Q3</v>
      </c>
      <c r="AC489">
        <f t="shared" si="75"/>
        <v>2025</v>
      </c>
      <c r="AD489" t="str">
        <f t="shared" si="76"/>
        <v>Aug</v>
      </c>
      <c r="AE489" t="str">
        <f t="shared" si="77"/>
        <v>Fri</v>
      </c>
      <c r="AF489" t="str">
        <f>_xlfn.XLOOKUP(N489,Dim_Payment!B:B,Dim_Payment!A:A)</f>
        <v>PAY05</v>
      </c>
      <c r="AG489" t="str">
        <f>_xlfn.XLOOKUP(J489,Dim_Insurance!B:B,Dim_Insurance!A:A)</f>
        <v>INS08</v>
      </c>
    </row>
    <row r="490" spans="1:33">
      <c r="A490" t="s">
        <v>1346</v>
      </c>
      <c r="B490" t="s">
        <v>895</v>
      </c>
      <c r="C490" t="s">
        <v>133</v>
      </c>
      <c r="D490" s="5">
        <v>21302</v>
      </c>
      <c r="E490" s="5">
        <v>45738</v>
      </c>
      <c r="F490" s="5">
        <v>45741</v>
      </c>
      <c r="G490" t="s">
        <v>161</v>
      </c>
      <c r="H490" t="s">
        <v>95</v>
      </c>
      <c r="I490" t="s">
        <v>25</v>
      </c>
      <c r="J490" t="s">
        <v>4232</v>
      </c>
      <c r="K490" t="s">
        <v>55</v>
      </c>
      <c r="L490" s="6">
        <v>28194.29</v>
      </c>
      <c r="M490">
        <v>21890.47</v>
      </c>
      <c r="N490" t="s">
        <v>73</v>
      </c>
      <c r="O490">
        <v>3</v>
      </c>
      <c r="P490">
        <v>145</v>
      </c>
      <c r="Q490">
        <v>3</v>
      </c>
      <c r="R490">
        <v>184</v>
      </c>
      <c r="S490">
        <v>113.1</v>
      </c>
      <c r="T490" t="s">
        <v>4232</v>
      </c>
      <c r="U490" s="7">
        <f t="shared" si="78"/>
        <v>66</v>
      </c>
      <c r="V490" s="6">
        <f t="shared" si="73"/>
        <v>6303.82</v>
      </c>
      <c r="W490" t="str">
        <f t="shared" si="79"/>
        <v>Senior</v>
      </c>
      <c r="X490" t="str">
        <f>_xlfn.XLOOKUP(Table1_1[[#This Row],[Department]],Dim_Department!B:B,Dim_Department!A:A,"Unknown")</f>
        <v>DEP03</v>
      </c>
      <c r="Y490" t="str">
        <f>_xlfn.XLOOKUP(Table1_1[[#This Row],[Doctor]],Dim_Doctor!B:B,Dim_Doctor!A:A,"Unknown")</f>
        <v>D01</v>
      </c>
      <c r="Z490" t="str">
        <f>_xlfn.XLOOKUP(H490,Dim_Diagnosis!B:B,Dim_Diagnosis!A:A)</f>
        <v>D006</v>
      </c>
      <c r="AA490" t="str">
        <f>_xlfn.XLOOKUP(K490,Dim_Ward!B:B,Dim_Ward!A:A)</f>
        <v>W005</v>
      </c>
      <c r="AB490" t="str">
        <f t="shared" si="74"/>
        <v>Q1</v>
      </c>
      <c r="AC490">
        <f t="shared" si="75"/>
        <v>2025</v>
      </c>
      <c r="AD490" t="str">
        <f t="shared" si="76"/>
        <v>Mar</v>
      </c>
      <c r="AE490" t="str">
        <f t="shared" si="77"/>
        <v>Sat</v>
      </c>
      <c r="AF490" t="str">
        <f>_xlfn.XLOOKUP(N490,Dim_Payment!B:B,Dim_Payment!A:A)</f>
        <v>PAY02</v>
      </c>
      <c r="AG490" t="str">
        <f>_xlfn.XLOOKUP(J490,Dim_Insurance!B:B,Dim_Insurance!A:A)</f>
        <v>INS08</v>
      </c>
    </row>
    <row r="491" spans="1:33">
      <c r="A491" t="s">
        <v>1349</v>
      </c>
      <c r="B491" t="s">
        <v>1350</v>
      </c>
      <c r="C491" t="s">
        <v>133</v>
      </c>
      <c r="D491" s="5">
        <v>21909</v>
      </c>
      <c r="E491" s="5">
        <v>45312</v>
      </c>
      <c r="F491" s="5">
        <v>45313</v>
      </c>
      <c r="G491" t="s">
        <v>89</v>
      </c>
      <c r="H491" t="s">
        <v>78</v>
      </c>
      <c r="I491" t="s">
        <v>33</v>
      </c>
      <c r="J491" t="s">
        <v>34</v>
      </c>
      <c r="K491" t="s">
        <v>27</v>
      </c>
      <c r="L491" s="6">
        <v>38228</v>
      </c>
      <c r="M491">
        <v>34729.42</v>
      </c>
      <c r="N491" t="s">
        <v>73</v>
      </c>
      <c r="O491">
        <v>1</v>
      </c>
      <c r="P491">
        <v>83</v>
      </c>
      <c r="Q491">
        <v>4</v>
      </c>
      <c r="R491">
        <v>186</v>
      </c>
      <c r="S491">
        <v>147.19999999999999</v>
      </c>
      <c r="T491" t="s">
        <v>47</v>
      </c>
      <c r="U491" s="7">
        <f t="shared" si="78"/>
        <v>64</v>
      </c>
      <c r="V491" s="6">
        <f t="shared" si="73"/>
        <v>3498.5800000000017</v>
      </c>
      <c r="W491" t="str">
        <f t="shared" si="79"/>
        <v>Senior</v>
      </c>
      <c r="X491" t="str">
        <f>_xlfn.XLOOKUP(Table1_1[[#This Row],[Department]],Dim_Department!B:B,Dim_Department!A:A,"Unknown")</f>
        <v>DEP06</v>
      </c>
      <c r="Y491" t="str">
        <f>_xlfn.XLOOKUP(Table1_1[[#This Row],[Doctor]],Dim_Doctor!B:B,Dim_Doctor!A:A,"Unknown")</f>
        <v>D04</v>
      </c>
      <c r="Z491" t="str">
        <f>_xlfn.XLOOKUP(H491,Dim_Diagnosis!B:B,Dim_Diagnosis!A:A)</f>
        <v>D013</v>
      </c>
      <c r="AA491" t="str">
        <f>_xlfn.XLOOKUP(K491,Dim_Ward!B:B,Dim_Ward!A:A)</f>
        <v>W003</v>
      </c>
      <c r="AB491" t="str">
        <f t="shared" si="74"/>
        <v>Q1</v>
      </c>
      <c r="AC491">
        <f t="shared" si="75"/>
        <v>2024</v>
      </c>
      <c r="AD491" t="str">
        <f t="shared" si="76"/>
        <v>Jan</v>
      </c>
      <c r="AE491" t="str">
        <f t="shared" si="77"/>
        <v>Sun</v>
      </c>
      <c r="AF491" t="str">
        <f>_xlfn.XLOOKUP(N491,Dim_Payment!B:B,Dim_Payment!A:A)</f>
        <v>PAY02</v>
      </c>
      <c r="AG491" t="str">
        <f>_xlfn.XLOOKUP(J491,Dim_Insurance!B:B,Dim_Insurance!A:A)</f>
        <v>INS06</v>
      </c>
    </row>
    <row r="492" spans="1:33">
      <c r="A492" t="s">
        <v>1351</v>
      </c>
      <c r="B492" t="s">
        <v>1131</v>
      </c>
      <c r="C492" t="s">
        <v>133</v>
      </c>
      <c r="D492" s="5">
        <v>18617</v>
      </c>
      <c r="E492" s="5">
        <v>45541</v>
      </c>
      <c r="F492" s="5">
        <v>45552</v>
      </c>
      <c r="G492" t="s">
        <v>94</v>
      </c>
      <c r="H492" t="s">
        <v>44</v>
      </c>
      <c r="I492" t="s">
        <v>79</v>
      </c>
      <c r="J492" t="s">
        <v>4232</v>
      </c>
      <c r="K492" t="s">
        <v>120</v>
      </c>
      <c r="L492" s="6">
        <v>148448.47</v>
      </c>
      <c r="M492">
        <v>125592.99</v>
      </c>
      <c r="N492" t="s">
        <v>4232</v>
      </c>
      <c r="O492">
        <v>11</v>
      </c>
      <c r="P492">
        <v>156</v>
      </c>
      <c r="Q492">
        <v>1</v>
      </c>
      <c r="R492">
        <v>176</v>
      </c>
      <c r="S492">
        <v>163.4</v>
      </c>
      <c r="T492" t="s">
        <v>37</v>
      </c>
      <c r="U492" s="7">
        <f t="shared" si="78"/>
        <v>73</v>
      </c>
      <c r="V492" s="6">
        <f t="shared" si="73"/>
        <v>22855.479999999996</v>
      </c>
      <c r="W492" t="str">
        <f t="shared" si="79"/>
        <v>Senior</v>
      </c>
      <c r="X492" t="str">
        <f>_xlfn.XLOOKUP(Table1_1[[#This Row],[Department]],Dim_Department!B:B,Dim_Department!A:A,"Unknown")</f>
        <v>DEP05</v>
      </c>
      <c r="Y492" t="str">
        <f>_xlfn.XLOOKUP(Table1_1[[#This Row],[Doctor]],Dim_Doctor!B:B,Dim_Doctor!A:A,"Unknown")</f>
        <v>D07</v>
      </c>
      <c r="Z492" t="str">
        <f>_xlfn.XLOOKUP(H492,Dim_Diagnosis!B:B,Dim_Diagnosis!A:A)</f>
        <v>D012</v>
      </c>
      <c r="AA492" t="str">
        <f>_xlfn.XLOOKUP(K492,Dim_Ward!B:B,Dim_Ward!A:A)</f>
        <v>W001</v>
      </c>
      <c r="AB492" t="str">
        <f t="shared" si="74"/>
        <v>Q3</v>
      </c>
      <c r="AC492">
        <f t="shared" si="75"/>
        <v>2024</v>
      </c>
      <c r="AD492" t="str">
        <f t="shared" si="76"/>
        <v>Sep</v>
      </c>
      <c r="AE492" t="str">
        <f t="shared" si="77"/>
        <v>Fri</v>
      </c>
      <c r="AF492" t="str">
        <f>_xlfn.XLOOKUP(N492,Dim_Payment!B:B,Dim_Payment!A:A)</f>
        <v>PAY05</v>
      </c>
      <c r="AG492" t="str">
        <f>_xlfn.XLOOKUP(J492,Dim_Insurance!B:B,Dim_Insurance!A:A)</f>
        <v>INS08</v>
      </c>
    </row>
    <row r="493" spans="1:33">
      <c r="A493" t="s">
        <v>1352</v>
      </c>
      <c r="B493" t="s">
        <v>470</v>
      </c>
      <c r="C493" t="s">
        <v>133</v>
      </c>
      <c r="D493" s="5">
        <v>19231</v>
      </c>
      <c r="E493" s="5">
        <v>45104</v>
      </c>
      <c r="F493" s="5">
        <v>45120</v>
      </c>
      <c r="G493" t="s">
        <v>161</v>
      </c>
      <c r="H493" t="s">
        <v>52</v>
      </c>
      <c r="I493" t="s">
        <v>45</v>
      </c>
      <c r="J493" t="s">
        <v>26</v>
      </c>
      <c r="K493" t="s">
        <v>27</v>
      </c>
      <c r="L493" s="6">
        <v>115034.83</v>
      </c>
      <c r="M493">
        <v>78342.47</v>
      </c>
      <c r="N493" t="s">
        <v>35</v>
      </c>
      <c r="O493">
        <v>16</v>
      </c>
      <c r="P493">
        <v>159</v>
      </c>
      <c r="Q493">
        <v>4</v>
      </c>
      <c r="R493">
        <v>94</v>
      </c>
      <c r="S493">
        <v>131.30000000000001</v>
      </c>
      <c r="T493" t="s">
        <v>37</v>
      </c>
      <c r="U493" s="7">
        <f t="shared" si="78"/>
        <v>70</v>
      </c>
      <c r="V493" s="6">
        <f t="shared" si="73"/>
        <v>36692.36</v>
      </c>
      <c r="W493" t="str">
        <f t="shared" si="79"/>
        <v>Senior</v>
      </c>
      <c r="X493" t="str">
        <f>_xlfn.XLOOKUP(Table1_1[[#This Row],[Department]],Dim_Department!B:B,Dim_Department!A:A,"Unknown")</f>
        <v>DEP03</v>
      </c>
      <c r="Y493" t="str">
        <f>_xlfn.XLOOKUP(Table1_1[[#This Row],[Doctor]],Dim_Doctor!B:B,Dim_Doctor!A:A,"Unknown")</f>
        <v>D03</v>
      </c>
      <c r="Z493" t="str">
        <f>_xlfn.XLOOKUP(H493,Dim_Diagnosis!B:B,Dim_Diagnosis!A:A)</f>
        <v>D004</v>
      </c>
      <c r="AA493" t="str">
        <f>_xlfn.XLOOKUP(K493,Dim_Ward!B:B,Dim_Ward!A:A)</f>
        <v>W003</v>
      </c>
      <c r="AB493" t="str">
        <f t="shared" si="74"/>
        <v>Q2</v>
      </c>
      <c r="AC493">
        <f t="shared" si="75"/>
        <v>2023</v>
      </c>
      <c r="AD493" t="str">
        <f t="shared" si="76"/>
        <v>Jun</v>
      </c>
      <c r="AE493" t="str">
        <f t="shared" si="77"/>
        <v>Tue</v>
      </c>
      <c r="AF493" t="str">
        <f>_xlfn.XLOOKUP(N493,Dim_Payment!B:B,Dim_Payment!A:A)</f>
        <v>PAY03</v>
      </c>
      <c r="AG493" t="str">
        <f>_xlfn.XLOOKUP(J493,Dim_Insurance!B:B,Dim_Insurance!A:A)</f>
        <v>INS05</v>
      </c>
    </row>
    <row r="494" spans="1:33">
      <c r="A494" t="s">
        <v>1353</v>
      </c>
      <c r="B494" t="s">
        <v>39</v>
      </c>
      <c r="C494" t="s">
        <v>40</v>
      </c>
      <c r="D494" s="5">
        <v>27293</v>
      </c>
      <c r="E494" s="5">
        <v>45026</v>
      </c>
      <c r="F494" s="5">
        <v>45035</v>
      </c>
      <c r="G494" t="s">
        <v>161</v>
      </c>
      <c r="H494" t="s">
        <v>95</v>
      </c>
      <c r="I494" t="s">
        <v>33</v>
      </c>
      <c r="J494" t="s">
        <v>4232</v>
      </c>
      <c r="K494" t="s">
        <v>120</v>
      </c>
      <c r="L494" s="6">
        <v>225809.78</v>
      </c>
      <c r="M494">
        <v>215889.17</v>
      </c>
      <c r="N494" t="s">
        <v>192</v>
      </c>
      <c r="O494">
        <v>9</v>
      </c>
      <c r="P494">
        <v>15</v>
      </c>
      <c r="Q494">
        <v>5</v>
      </c>
      <c r="R494">
        <v>166</v>
      </c>
      <c r="S494">
        <v>133</v>
      </c>
      <c r="T494" t="s">
        <v>37</v>
      </c>
      <c r="U494" s="7">
        <f t="shared" si="78"/>
        <v>48</v>
      </c>
      <c r="V494" s="6">
        <f t="shared" si="73"/>
        <v>9920.609999999986</v>
      </c>
      <c r="W494" t="str">
        <f t="shared" si="79"/>
        <v>Middle Age</v>
      </c>
      <c r="X494" t="str">
        <f>_xlfn.XLOOKUP(Table1_1[[#This Row],[Department]],Dim_Department!B:B,Dim_Department!A:A,"Unknown")</f>
        <v>DEP03</v>
      </c>
      <c r="Y494" t="str">
        <f>_xlfn.XLOOKUP(Table1_1[[#This Row],[Doctor]],Dim_Doctor!B:B,Dim_Doctor!A:A,"Unknown")</f>
        <v>D04</v>
      </c>
      <c r="Z494" t="str">
        <f>_xlfn.XLOOKUP(H494,Dim_Diagnosis!B:B,Dim_Diagnosis!A:A)</f>
        <v>D006</v>
      </c>
      <c r="AA494" t="str">
        <f>_xlfn.XLOOKUP(K494,Dim_Ward!B:B,Dim_Ward!A:A)</f>
        <v>W001</v>
      </c>
      <c r="AB494" t="str">
        <f t="shared" si="74"/>
        <v>Q2</v>
      </c>
      <c r="AC494">
        <f t="shared" si="75"/>
        <v>2023</v>
      </c>
      <c r="AD494" t="str">
        <f t="shared" si="76"/>
        <v>Apr</v>
      </c>
      <c r="AE494" t="str">
        <f t="shared" si="77"/>
        <v>Mon</v>
      </c>
      <c r="AF494" t="str">
        <f>_xlfn.XLOOKUP(N494,Dim_Payment!B:B,Dim_Payment!A:A)</f>
        <v>PAY06</v>
      </c>
      <c r="AG494" t="str">
        <f>_xlfn.XLOOKUP(J494,Dim_Insurance!B:B,Dim_Insurance!A:A)</f>
        <v>INS08</v>
      </c>
    </row>
    <row r="495" spans="1:33">
      <c r="A495" t="s">
        <v>1355</v>
      </c>
      <c r="B495" t="s">
        <v>843</v>
      </c>
      <c r="C495" t="s">
        <v>40</v>
      </c>
      <c r="D495" s="5">
        <v>38207</v>
      </c>
      <c r="E495" s="5" t="s">
        <v>4232</v>
      </c>
      <c r="F495" s="5">
        <v>45841</v>
      </c>
      <c r="G495" t="s">
        <v>62</v>
      </c>
      <c r="H495" t="s">
        <v>124</v>
      </c>
      <c r="I495" t="s">
        <v>25</v>
      </c>
      <c r="J495" t="s">
        <v>34</v>
      </c>
      <c r="K495" t="s">
        <v>55</v>
      </c>
      <c r="L495" s="6">
        <v>125296.05</v>
      </c>
      <c r="M495">
        <v>88289.01</v>
      </c>
      <c r="N495" t="s">
        <v>73</v>
      </c>
      <c r="O495">
        <v>4</v>
      </c>
      <c r="P495">
        <v>186</v>
      </c>
      <c r="Q495">
        <v>4</v>
      </c>
      <c r="R495">
        <v>178</v>
      </c>
      <c r="S495">
        <v>140</v>
      </c>
      <c r="T495" t="s">
        <v>37</v>
      </c>
      <c r="U495" s="7" t="s">
        <v>4232</v>
      </c>
      <c r="V495" s="6">
        <f t="shared" si="73"/>
        <v>37007.040000000008</v>
      </c>
      <c r="W495" t="s">
        <v>4232</v>
      </c>
      <c r="X495" t="str">
        <f>_xlfn.XLOOKUP(Table1_1[[#This Row],[Department]],Dim_Department!B:B,Dim_Department!A:A,"Unknown")</f>
        <v>DEP09</v>
      </c>
      <c r="Y495" t="str">
        <f>_xlfn.XLOOKUP(Table1_1[[#This Row],[Doctor]],Dim_Doctor!B:B,Dim_Doctor!A:A,"Unknown")</f>
        <v>D01</v>
      </c>
      <c r="Z495" t="str">
        <f>_xlfn.XLOOKUP(H495,Dim_Diagnosis!B:B,Dim_Diagnosis!A:A)</f>
        <v>D007</v>
      </c>
      <c r="AA495" t="str">
        <f>_xlfn.XLOOKUP(K495,Dim_Ward!B:B,Dim_Ward!A:A)</f>
        <v>W005</v>
      </c>
      <c r="AB495" t="str">
        <f t="shared" si="74"/>
        <v>Unknown</v>
      </c>
      <c r="AC495" t="str">
        <f t="shared" si="75"/>
        <v>Unknown</v>
      </c>
      <c r="AD495" t="str">
        <f t="shared" si="76"/>
        <v>Unknown</v>
      </c>
      <c r="AE495" t="str">
        <f t="shared" si="77"/>
        <v>Unknown</v>
      </c>
      <c r="AF495" t="str">
        <f>_xlfn.XLOOKUP(N495,Dim_Payment!B:B,Dim_Payment!A:A)</f>
        <v>PAY02</v>
      </c>
      <c r="AG495" t="str">
        <f>_xlfn.XLOOKUP(J495,Dim_Insurance!B:B,Dim_Insurance!A:A)</f>
        <v>INS06</v>
      </c>
    </row>
    <row r="496" spans="1:33">
      <c r="A496" t="s">
        <v>1358</v>
      </c>
      <c r="B496" t="s">
        <v>485</v>
      </c>
      <c r="C496" t="s">
        <v>133</v>
      </c>
      <c r="D496" s="5">
        <v>20826</v>
      </c>
      <c r="E496" s="5">
        <v>45103</v>
      </c>
      <c r="F496" s="5">
        <v>45109</v>
      </c>
      <c r="G496" t="s">
        <v>77</v>
      </c>
      <c r="H496" t="s">
        <v>113</v>
      </c>
      <c r="I496" t="s">
        <v>119</v>
      </c>
      <c r="J496" t="s">
        <v>4232</v>
      </c>
      <c r="K496" t="s">
        <v>27</v>
      </c>
      <c r="L496" s="6">
        <v>67594.149999999994</v>
      </c>
      <c r="M496">
        <v>67003.350000000006</v>
      </c>
      <c r="N496" t="s">
        <v>35</v>
      </c>
      <c r="O496">
        <v>6</v>
      </c>
      <c r="P496">
        <v>121</v>
      </c>
      <c r="Q496">
        <v>3</v>
      </c>
      <c r="R496">
        <v>164</v>
      </c>
      <c r="S496">
        <v>148.5</v>
      </c>
      <c r="T496" t="s">
        <v>37</v>
      </c>
      <c r="U496" s="7">
        <f t="shared" ref="U496:U508" si="80">DATEDIF(D496,E496,"Y")</f>
        <v>66</v>
      </c>
      <c r="V496" s="6">
        <f t="shared" si="73"/>
        <v>590.79999999998836</v>
      </c>
      <c r="W496" t="str">
        <f t="shared" ref="W496:W508" si="81">IF(OR(U496="",U496="Unknown"),"",IF(U496&lt;18,"Child",IF(U496&lt;40,"Adult",IF(U496&lt;60,"Middle Age","Senior"))))</f>
        <v>Senior</v>
      </c>
      <c r="X496" t="str">
        <f>_xlfn.XLOOKUP(Table1_1[[#This Row],[Department]],Dim_Department!B:B,Dim_Department!A:A,"Unknown")</f>
        <v>DEP02</v>
      </c>
      <c r="Y496" t="str">
        <f>_xlfn.XLOOKUP(Table1_1[[#This Row],[Doctor]],Dim_Doctor!B:B,Dim_Doctor!A:A,"Unknown")</f>
        <v>D02</v>
      </c>
      <c r="Z496" t="str">
        <f>_xlfn.XLOOKUP(H496,Dim_Diagnosis!B:B,Dim_Diagnosis!A:A)</f>
        <v>D009</v>
      </c>
      <c r="AA496" t="str">
        <f>_xlfn.XLOOKUP(K496,Dim_Ward!B:B,Dim_Ward!A:A)</f>
        <v>W003</v>
      </c>
      <c r="AB496" t="str">
        <f t="shared" si="74"/>
        <v>Q2</v>
      </c>
      <c r="AC496">
        <f t="shared" si="75"/>
        <v>2023</v>
      </c>
      <c r="AD496" t="str">
        <f t="shared" si="76"/>
        <v>Jun</v>
      </c>
      <c r="AE496" t="str">
        <f t="shared" si="77"/>
        <v>Mon</v>
      </c>
      <c r="AF496" t="str">
        <f>_xlfn.XLOOKUP(N496,Dim_Payment!B:B,Dim_Payment!A:A)</f>
        <v>PAY03</v>
      </c>
      <c r="AG496" t="str">
        <f>_xlfn.XLOOKUP(J496,Dim_Insurance!B:B,Dim_Insurance!A:A)</f>
        <v>INS08</v>
      </c>
    </row>
    <row r="497" spans="1:33">
      <c r="A497" t="s">
        <v>1360</v>
      </c>
      <c r="B497" t="s">
        <v>587</v>
      </c>
      <c r="C497" t="s">
        <v>133</v>
      </c>
      <c r="D497" s="5">
        <v>38787</v>
      </c>
      <c r="E497" s="5">
        <v>45426</v>
      </c>
      <c r="F497" s="5">
        <v>45442</v>
      </c>
      <c r="G497" t="s">
        <v>94</v>
      </c>
      <c r="H497" t="s">
        <v>113</v>
      </c>
      <c r="I497" t="s">
        <v>33</v>
      </c>
      <c r="J497" t="s">
        <v>34</v>
      </c>
      <c r="K497" t="s">
        <v>120</v>
      </c>
      <c r="L497" s="6">
        <v>120986.75</v>
      </c>
      <c r="M497">
        <v>90948.81</v>
      </c>
      <c r="N497" t="s">
        <v>192</v>
      </c>
      <c r="O497">
        <v>16</v>
      </c>
      <c r="P497">
        <v>146</v>
      </c>
      <c r="Q497">
        <v>4</v>
      </c>
      <c r="R497">
        <v>99</v>
      </c>
      <c r="S497">
        <v>97.8</v>
      </c>
      <c r="T497" t="s">
        <v>47</v>
      </c>
      <c r="U497" s="7">
        <f t="shared" si="80"/>
        <v>18</v>
      </c>
      <c r="V497" s="6">
        <f t="shared" si="73"/>
        <v>30037.940000000002</v>
      </c>
      <c r="W497" t="str">
        <f t="shared" si="81"/>
        <v>Adult</v>
      </c>
      <c r="X497" t="str">
        <f>_xlfn.XLOOKUP(Table1_1[[#This Row],[Department]],Dim_Department!B:B,Dim_Department!A:A,"Unknown")</f>
        <v>DEP05</v>
      </c>
      <c r="Y497" t="str">
        <f>_xlfn.XLOOKUP(Table1_1[[#This Row],[Doctor]],Dim_Doctor!B:B,Dim_Doctor!A:A,"Unknown")</f>
        <v>D04</v>
      </c>
      <c r="Z497" t="str">
        <f>_xlfn.XLOOKUP(H497,Dim_Diagnosis!B:B,Dim_Diagnosis!A:A)</f>
        <v>D009</v>
      </c>
      <c r="AA497" t="str">
        <f>_xlfn.XLOOKUP(K497,Dim_Ward!B:B,Dim_Ward!A:A)</f>
        <v>W001</v>
      </c>
      <c r="AB497" t="str">
        <f t="shared" si="74"/>
        <v>Q2</v>
      </c>
      <c r="AC497">
        <f t="shared" si="75"/>
        <v>2024</v>
      </c>
      <c r="AD497" t="str">
        <f t="shared" si="76"/>
        <v>May</v>
      </c>
      <c r="AE497" t="str">
        <f t="shared" si="77"/>
        <v>Tue</v>
      </c>
      <c r="AF497" t="str">
        <f>_xlfn.XLOOKUP(N497,Dim_Payment!B:B,Dim_Payment!A:A)</f>
        <v>PAY06</v>
      </c>
      <c r="AG497" t="str">
        <f>_xlfn.XLOOKUP(J497,Dim_Insurance!B:B,Dim_Insurance!A:A)</f>
        <v>INS06</v>
      </c>
    </row>
    <row r="498" spans="1:33">
      <c r="A498" t="s">
        <v>1361</v>
      </c>
      <c r="B498" t="s">
        <v>1362</v>
      </c>
      <c r="C498" t="s">
        <v>133</v>
      </c>
      <c r="D498" s="5">
        <v>19170</v>
      </c>
      <c r="E498" s="5">
        <v>45735</v>
      </c>
      <c r="F498" s="5">
        <v>45736</v>
      </c>
      <c r="G498" t="s">
        <v>161</v>
      </c>
      <c r="H498" t="s">
        <v>63</v>
      </c>
      <c r="I498" t="s">
        <v>79</v>
      </c>
      <c r="J498" t="s">
        <v>34</v>
      </c>
      <c r="K498" t="s">
        <v>110</v>
      </c>
      <c r="L498" s="6">
        <v>152593.04</v>
      </c>
      <c r="M498">
        <v>141084.85999999999</v>
      </c>
      <c r="N498" t="s">
        <v>192</v>
      </c>
      <c r="O498">
        <v>1</v>
      </c>
      <c r="P498">
        <v>37</v>
      </c>
      <c r="Q498">
        <v>4</v>
      </c>
      <c r="R498">
        <v>168</v>
      </c>
      <c r="S498">
        <v>250.4</v>
      </c>
      <c r="T498" t="s">
        <v>37</v>
      </c>
      <c r="U498" s="7">
        <f t="shared" si="80"/>
        <v>72</v>
      </c>
      <c r="V498" s="6">
        <f t="shared" si="73"/>
        <v>11508.180000000022</v>
      </c>
      <c r="W498" t="str">
        <f t="shared" si="81"/>
        <v>Senior</v>
      </c>
      <c r="X498" t="str">
        <f>_xlfn.XLOOKUP(Table1_1[[#This Row],[Department]],Dim_Department!B:B,Dim_Department!A:A,"Unknown")</f>
        <v>DEP03</v>
      </c>
      <c r="Y498" t="str">
        <f>_xlfn.XLOOKUP(Table1_1[[#This Row],[Doctor]],Dim_Doctor!B:B,Dim_Doctor!A:A,"Unknown")</f>
        <v>D07</v>
      </c>
      <c r="Z498" t="str">
        <f>_xlfn.XLOOKUP(H498,Dim_Diagnosis!B:B,Dim_Diagnosis!A:A)</f>
        <v>D011</v>
      </c>
      <c r="AA498" t="str">
        <f>_xlfn.XLOOKUP(K498,Dim_Ward!B:B,Dim_Ward!A:A)</f>
        <v>W002</v>
      </c>
      <c r="AB498" t="str">
        <f t="shared" si="74"/>
        <v>Q1</v>
      </c>
      <c r="AC498">
        <f t="shared" si="75"/>
        <v>2025</v>
      </c>
      <c r="AD498" t="str">
        <f t="shared" si="76"/>
        <v>Mar</v>
      </c>
      <c r="AE498" t="str">
        <f t="shared" si="77"/>
        <v>Wed</v>
      </c>
      <c r="AF498" t="str">
        <f>_xlfn.XLOOKUP(N498,Dim_Payment!B:B,Dim_Payment!A:A)</f>
        <v>PAY06</v>
      </c>
      <c r="AG498" t="str">
        <f>_xlfn.XLOOKUP(J498,Dim_Insurance!B:B,Dim_Insurance!A:A)</f>
        <v>INS06</v>
      </c>
    </row>
    <row r="499" spans="1:33">
      <c r="A499" t="s">
        <v>1363</v>
      </c>
      <c r="B499" t="s">
        <v>1364</v>
      </c>
      <c r="C499" t="s">
        <v>133</v>
      </c>
      <c r="D499" s="5">
        <v>27529</v>
      </c>
      <c r="E499" s="5">
        <v>45626</v>
      </c>
      <c r="F499" s="5">
        <v>45636</v>
      </c>
      <c r="G499" t="s">
        <v>117</v>
      </c>
      <c r="H499" t="s">
        <v>63</v>
      </c>
      <c r="I499" t="s">
        <v>96</v>
      </c>
      <c r="J499" t="s">
        <v>34</v>
      </c>
      <c r="K499" t="s">
        <v>55</v>
      </c>
      <c r="L499" s="6">
        <v>129081.39</v>
      </c>
      <c r="M499">
        <v>113703.16</v>
      </c>
      <c r="N499" t="s">
        <v>192</v>
      </c>
      <c r="O499">
        <v>10</v>
      </c>
      <c r="P499">
        <v>219</v>
      </c>
      <c r="Q499">
        <v>4</v>
      </c>
      <c r="R499">
        <v>177</v>
      </c>
      <c r="S499">
        <v>185</v>
      </c>
      <c r="T499" t="s">
        <v>4232</v>
      </c>
      <c r="U499" s="7">
        <f t="shared" si="80"/>
        <v>49</v>
      </c>
      <c r="V499" s="6">
        <f t="shared" si="73"/>
        <v>15378.229999999996</v>
      </c>
      <c r="W499" t="str">
        <f t="shared" si="81"/>
        <v>Middle Age</v>
      </c>
      <c r="X499" t="str">
        <f>_xlfn.XLOOKUP(Table1_1[[#This Row],[Department]],Dim_Department!B:B,Dim_Department!A:A,"Unknown")</f>
        <v>DEP04</v>
      </c>
      <c r="Y499" t="str">
        <f>_xlfn.XLOOKUP(Table1_1[[#This Row],[Doctor]],Dim_Doctor!B:B,Dim_Doctor!A:A,"Unknown")</f>
        <v>D05</v>
      </c>
      <c r="Z499" t="str">
        <f>_xlfn.XLOOKUP(H499,Dim_Diagnosis!B:B,Dim_Diagnosis!A:A)</f>
        <v>D011</v>
      </c>
      <c r="AA499" t="str">
        <f>_xlfn.XLOOKUP(K499,Dim_Ward!B:B,Dim_Ward!A:A)</f>
        <v>W005</v>
      </c>
      <c r="AB499" t="str">
        <f t="shared" si="74"/>
        <v>Q4</v>
      </c>
      <c r="AC499">
        <f t="shared" si="75"/>
        <v>2024</v>
      </c>
      <c r="AD499" t="str">
        <f t="shared" si="76"/>
        <v>Nov</v>
      </c>
      <c r="AE499" t="str">
        <f t="shared" si="77"/>
        <v>Sat</v>
      </c>
      <c r="AF499" t="str">
        <f>_xlfn.XLOOKUP(N499,Dim_Payment!B:B,Dim_Payment!A:A)</f>
        <v>PAY06</v>
      </c>
      <c r="AG499" t="str">
        <f>_xlfn.XLOOKUP(J499,Dim_Insurance!B:B,Dim_Insurance!A:A)</f>
        <v>INS06</v>
      </c>
    </row>
    <row r="500" spans="1:33">
      <c r="A500" t="s">
        <v>1366</v>
      </c>
      <c r="B500" t="s">
        <v>515</v>
      </c>
      <c r="C500" t="s">
        <v>40</v>
      </c>
      <c r="D500" s="5">
        <v>25727</v>
      </c>
      <c r="E500" s="5">
        <v>45318</v>
      </c>
      <c r="F500" s="5">
        <v>45330</v>
      </c>
      <c r="G500" t="s">
        <v>94</v>
      </c>
      <c r="H500" t="s">
        <v>113</v>
      </c>
      <c r="I500" t="s">
        <v>119</v>
      </c>
      <c r="J500" t="s">
        <v>4232</v>
      </c>
      <c r="K500" t="s">
        <v>27</v>
      </c>
      <c r="L500" s="6">
        <v>169834.78</v>
      </c>
      <c r="M500">
        <v>132330.68</v>
      </c>
      <c r="N500" t="s">
        <v>56</v>
      </c>
      <c r="O500">
        <v>12</v>
      </c>
      <c r="P500">
        <v>113</v>
      </c>
      <c r="Q500">
        <v>4</v>
      </c>
      <c r="R500">
        <v>188</v>
      </c>
      <c r="S500">
        <v>186.5</v>
      </c>
      <c r="T500" t="s">
        <v>47</v>
      </c>
      <c r="U500" s="7">
        <f t="shared" si="80"/>
        <v>53</v>
      </c>
      <c r="V500" s="6">
        <f t="shared" si="73"/>
        <v>37504.100000000006</v>
      </c>
      <c r="W500" t="str">
        <f t="shared" si="81"/>
        <v>Middle Age</v>
      </c>
      <c r="X500" t="str">
        <f>_xlfn.XLOOKUP(Table1_1[[#This Row],[Department]],Dim_Department!B:B,Dim_Department!A:A,"Unknown")</f>
        <v>DEP05</v>
      </c>
      <c r="Y500" t="str">
        <f>_xlfn.XLOOKUP(Table1_1[[#This Row],[Doctor]],Dim_Doctor!B:B,Dim_Doctor!A:A,"Unknown")</f>
        <v>D02</v>
      </c>
      <c r="Z500" t="str">
        <f>_xlfn.XLOOKUP(H500,Dim_Diagnosis!B:B,Dim_Diagnosis!A:A)</f>
        <v>D009</v>
      </c>
      <c r="AA500" t="str">
        <f>_xlfn.XLOOKUP(K500,Dim_Ward!B:B,Dim_Ward!A:A)</f>
        <v>W003</v>
      </c>
      <c r="AB500" t="str">
        <f t="shared" si="74"/>
        <v>Q1</v>
      </c>
      <c r="AC500">
        <f t="shared" si="75"/>
        <v>2024</v>
      </c>
      <c r="AD500" t="str">
        <f t="shared" si="76"/>
        <v>Jan</v>
      </c>
      <c r="AE500" t="str">
        <f t="shared" si="77"/>
        <v>Sat</v>
      </c>
      <c r="AF500" t="str">
        <f>_xlfn.XLOOKUP(N500,Dim_Payment!B:B,Dim_Payment!A:A)</f>
        <v>PAY04</v>
      </c>
      <c r="AG500" t="str">
        <f>_xlfn.XLOOKUP(J500,Dim_Insurance!B:B,Dim_Insurance!A:A)</f>
        <v>INS08</v>
      </c>
    </row>
    <row r="501" spans="1:33">
      <c r="A501" t="s">
        <v>1371</v>
      </c>
      <c r="B501" t="s">
        <v>877</v>
      </c>
      <c r="C501" t="s">
        <v>40</v>
      </c>
      <c r="D501" s="5">
        <v>36857</v>
      </c>
      <c r="E501" s="5">
        <v>45617</v>
      </c>
      <c r="F501" s="5">
        <v>45623</v>
      </c>
      <c r="G501" t="s">
        <v>94</v>
      </c>
      <c r="H501" t="s">
        <v>32</v>
      </c>
      <c r="I501" t="s">
        <v>119</v>
      </c>
      <c r="J501" t="s">
        <v>80</v>
      </c>
      <c r="K501" t="s">
        <v>161</v>
      </c>
      <c r="L501" s="6">
        <v>99428.479999999996</v>
      </c>
      <c r="M501">
        <v>66024.37</v>
      </c>
      <c r="N501" t="s">
        <v>73</v>
      </c>
      <c r="O501">
        <v>6</v>
      </c>
      <c r="P501">
        <v>150</v>
      </c>
      <c r="Q501">
        <v>4</v>
      </c>
      <c r="R501">
        <v>158</v>
      </c>
      <c r="S501">
        <v>134.9</v>
      </c>
      <c r="T501" t="s">
        <v>65</v>
      </c>
      <c r="U501" s="7">
        <f t="shared" si="80"/>
        <v>23</v>
      </c>
      <c r="V501" s="6">
        <f t="shared" si="73"/>
        <v>33404.11</v>
      </c>
      <c r="W501" t="str">
        <f t="shared" si="81"/>
        <v>Adult</v>
      </c>
      <c r="X501" t="str">
        <f>_xlfn.XLOOKUP(Table1_1[[#This Row],[Department]],Dim_Department!B:B,Dim_Department!A:A,"Unknown")</f>
        <v>DEP05</v>
      </c>
      <c r="Y501" t="str">
        <f>_xlfn.XLOOKUP(Table1_1[[#This Row],[Doctor]],Dim_Doctor!B:B,Dim_Doctor!A:A,"Unknown")</f>
        <v>D02</v>
      </c>
      <c r="Z501" t="str">
        <f>_xlfn.XLOOKUP(H501,Dim_Diagnosis!B:B,Dim_Diagnosis!A:A)</f>
        <v>D010</v>
      </c>
      <c r="AA501" t="str">
        <f>_xlfn.XLOOKUP(K501,Dim_Ward!B:B,Dim_Ward!A:A)</f>
        <v>W004</v>
      </c>
      <c r="AB501" t="str">
        <f t="shared" si="74"/>
        <v>Q4</v>
      </c>
      <c r="AC501">
        <f t="shared" si="75"/>
        <v>2024</v>
      </c>
      <c r="AD501" t="str">
        <f t="shared" si="76"/>
        <v>Nov</v>
      </c>
      <c r="AE501" t="str">
        <f t="shared" si="77"/>
        <v>Thu</v>
      </c>
      <c r="AF501" t="str">
        <f>_xlfn.XLOOKUP(N501,Dim_Payment!B:B,Dim_Payment!A:A)</f>
        <v>PAY02</v>
      </c>
      <c r="AG501" t="str">
        <f>_xlfn.XLOOKUP(J501,Dim_Insurance!B:B,Dim_Insurance!A:A)</f>
        <v>INS01</v>
      </c>
    </row>
    <row r="502" spans="1:33">
      <c r="A502" t="s">
        <v>1374</v>
      </c>
      <c r="B502" t="s">
        <v>1119</v>
      </c>
      <c r="C502" t="s">
        <v>133</v>
      </c>
      <c r="D502" s="5">
        <v>30238</v>
      </c>
      <c r="E502" s="5">
        <v>45334</v>
      </c>
      <c r="F502" s="5" t="s">
        <v>4232</v>
      </c>
      <c r="G502" t="s">
        <v>43</v>
      </c>
      <c r="H502" t="s">
        <v>113</v>
      </c>
      <c r="I502" t="s">
        <v>33</v>
      </c>
      <c r="J502" t="s">
        <v>4232</v>
      </c>
      <c r="K502" t="s">
        <v>120</v>
      </c>
      <c r="L502" s="6">
        <v>29249.599999999999</v>
      </c>
      <c r="M502">
        <v>22676.11</v>
      </c>
      <c r="N502" t="s">
        <v>35</v>
      </c>
      <c r="O502">
        <v>9</v>
      </c>
      <c r="P502">
        <v>35</v>
      </c>
      <c r="Q502">
        <v>3</v>
      </c>
      <c r="R502">
        <v>113</v>
      </c>
      <c r="S502">
        <v>93.4</v>
      </c>
      <c r="T502" t="s">
        <v>37</v>
      </c>
      <c r="U502" s="7">
        <f t="shared" si="80"/>
        <v>41</v>
      </c>
      <c r="V502" s="6">
        <f t="shared" si="73"/>
        <v>6573.489999999998</v>
      </c>
      <c r="W502" t="str">
        <f t="shared" si="81"/>
        <v>Middle Age</v>
      </c>
      <c r="X502" t="str">
        <f>_xlfn.XLOOKUP(Table1_1[[#This Row],[Department]],Dim_Department!B:B,Dim_Department!A:A,"Unknown")</f>
        <v>DEP08</v>
      </c>
      <c r="Y502" t="str">
        <f>_xlfn.XLOOKUP(Table1_1[[#This Row],[Doctor]],Dim_Doctor!B:B,Dim_Doctor!A:A,"Unknown")</f>
        <v>D04</v>
      </c>
      <c r="Z502" t="str">
        <f>_xlfn.XLOOKUP(H502,Dim_Diagnosis!B:B,Dim_Diagnosis!A:A)</f>
        <v>D009</v>
      </c>
      <c r="AA502" t="str">
        <f>_xlfn.XLOOKUP(K502,Dim_Ward!B:B,Dim_Ward!A:A)</f>
        <v>W001</v>
      </c>
      <c r="AB502" t="str">
        <f t="shared" si="74"/>
        <v>Q1</v>
      </c>
      <c r="AC502">
        <f t="shared" si="75"/>
        <v>2024</v>
      </c>
      <c r="AD502" t="str">
        <f t="shared" si="76"/>
        <v>Feb</v>
      </c>
      <c r="AE502" t="str">
        <f t="shared" si="77"/>
        <v>Mon</v>
      </c>
      <c r="AF502" t="str">
        <f>_xlfn.XLOOKUP(N502,Dim_Payment!B:B,Dim_Payment!A:A)</f>
        <v>PAY03</v>
      </c>
      <c r="AG502" t="str">
        <f>_xlfn.XLOOKUP(J502,Dim_Insurance!B:B,Dim_Insurance!A:A)</f>
        <v>INS08</v>
      </c>
    </row>
    <row r="503" spans="1:33">
      <c r="A503" t="s">
        <v>1376</v>
      </c>
      <c r="B503" t="s">
        <v>147</v>
      </c>
      <c r="C503" t="s">
        <v>40</v>
      </c>
      <c r="D503" s="5">
        <v>32851</v>
      </c>
      <c r="E503" s="5">
        <v>45509</v>
      </c>
      <c r="F503" s="5">
        <v>45523</v>
      </c>
      <c r="G503" t="s">
        <v>94</v>
      </c>
      <c r="H503" t="s">
        <v>118</v>
      </c>
      <c r="I503" t="s">
        <v>96</v>
      </c>
      <c r="J503" t="s">
        <v>4232</v>
      </c>
      <c r="K503" t="s">
        <v>55</v>
      </c>
      <c r="L503" s="6">
        <v>90003.98</v>
      </c>
      <c r="M503">
        <v>67098.95</v>
      </c>
      <c r="N503" t="s">
        <v>91</v>
      </c>
      <c r="O503">
        <v>14</v>
      </c>
      <c r="P503">
        <v>146</v>
      </c>
      <c r="Q503">
        <v>5</v>
      </c>
      <c r="R503">
        <v>187</v>
      </c>
      <c r="S503">
        <v>111.8</v>
      </c>
      <c r="T503" t="s">
        <v>37</v>
      </c>
      <c r="U503" s="7">
        <f t="shared" si="80"/>
        <v>34</v>
      </c>
      <c r="V503" s="6">
        <f t="shared" si="73"/>
        <v>22905.03</v>
      </c>
      <c r="W503" t="str">
        <f t="shared" si="81"/>
        <v>Adult</v>
      </c>
      <c r="X503" t="str">
        <f>_xlfn.XLOOKUP(Table1_1[[#This Row],[Department]],Dim_Department!B:B,Dim_Department!A:A,"Unknown")</f>
        <v>DEP05</v>
      </c>
      <c r="Y503" t="str">
        <f>_xlfn.XLOOKUP(Table1_1[[#This Row],[Doctor]],Dim_Doctor!B:B,Dim_Doctor!A:A,"Unknown")</f>
        <v>D05</v>
      </c>
      <c r="Z503" t="str">
        <f>_xlfn.XLOOKUP(H503,Dim_Diagnosis!B:B,Dim_Diagnosis!A:A)</f>
        <v>D001</v>
      </c>
      <c r="AA503" t="str">
        <f>_xlfn.XLOOKUP(K503,Dim_Ward!B:B,Dim_Ward!A:A)</f>
        <v>W005</v>
      </c>
      <c r="AB503" t="str">
        <f t="shared" si="74"/>
        <v>Q3</v>
      </c>
      <c r="AC503">
        <f t="shared" si="75"/>
        <v>2024</v>
      </c>
      <c r="AD503" t="str">
        <f t="shared" si="76"/>
        <v>Aug</v>
      </c>
      <c r="AE503" t="str">
        <f t="shared" si="77"/>
        <v>Mon</v>
      </c>
      <c r="AF503" t="str">
        <f>_xlfn.XLOOKUP(N503,Dim_Payment!B:B,Dim_Payment!A:A)</f>
        <v>PAY01</v>
      </c>
      <c r="AG503" t="str">
        <f>_xlfn.XLOOKUP(J503,Dim_Insurance!B:B,Dim_Insurance!A:A)</f>
        <v>INS08</v>
      </c>
    </row>
    <row r="504" spans="1:33">
      <c r="A504" t="s">
        <v>1378</v>
      </c>
      <c r="B504" t="s">
        <v>234</v>
      </c>
      <c r="C504" t="s">
        <v>133</v>
      </c>
      <c r="D504" s="5">
        <v>39149</v>
      </c>
      <c r="E504" s="5">
        <v>45499</v>
      </c>
      <c r="F504" s="5" t="s">
        <v>4232</v>
      </c>
      <c r="G504" t="s">
        <v>152</v>
      </c>
      <c r="H504" t="s">
        <v>44</v>
      </c>
      <c r="I504" t="s">
        <v>79</v>
      </c>
      <c r="J504" t="s">
        <v>4232</v>
      </c>
      <c r="K504" t="s">
        <v>110</v>
      </c>
      <c r="L504" s="6">
        <v>215571.57</v>
      </c>
      <c r="M504">
        <v>170766.55</v>
      </c>
      <c r="N504" t="s">
        <v>4232</v>
      </c>
      <c r="O504">
        <v>4</v>
      </c>
      <c r="P504">
        <v>64</v>
      </c>
      <c r="Q504">
        <v>2</v>
      </c>
      <c r="R504">
        <v>100</v>
      </c>
      <c r="S504">
        <v>147.6</v>
      </c>
      <c r="T504" t="s">
        <v>37</v>
      </c>
      <c r="U504" s="7">
        <f t="shared" si="80"/>
        <v>17</v>
      </c>
      <c r="V504" s="6">
        <f t="shared" si="73"/>
        <v>44805.020000000019</v>
      </c>
      <c r="W504" t="str">
        <f t="shared" si="81"/>
        <v>Child</v>
      </c>
      <c r="X504" t="str">
        <f>_xlfn.XLOOKUP(Table1_1[[#This Row],[Department]],Dim_Department!B:B,Dim_Department!A:A,"Unknown")</f>
        <v>DEP01</v>
      </c>
      <c r="Y504" t="str">
        <f>_xlfn.XLOOKUP(Table1_1[[#This Row],[Doctor]],Dim_Doctor!B:B,Dim_Doctor!A:A,"Unknown")</f>
        <v>D07</v>
      </c>
      <c r="Z504" t="str">
        <f>_xlfn.XLOOKUP(H504,Dim_Diagnosis!B:B,Dim_Diagnosis!A:A)</f>
        <v>D012</v>
      </c>
      <c r="AA504" t="str">
        <f>_xlfn.XLOOKUP(K504,Dim_Ward!B:B,Dim_Ward!A:A)</f>
        <v>W002</v>
      </c>
      <c r="AB504" t="str">
        <f t="shared" si="74"/>
        <v>Q3</v>
      </c>
      <c r="AC504">
        <f t="shared" si="75"/>
        <v>2024</v>
      </c>
      <c r="AD504" t="str">
        <f t="shared" si="76"/>
        <v>Jul</v>
      </c>
      <c r="AE504" t="str">
        <f t="shared" si="77"/>
        <v>Fri</v>
      </c>
      <c r="AF504" t="str">
        <f>_xlfn.XLOOKUP(N504,Dim_Payment!B:B,Dim_Payment!A:A)</f>
        <v>PAY05</v>
      </c>
      <c r="AG504" t="str">
        <f>_xlfn.XLOOKUP(J504,Dim_Insurance!B:B,Dim_Insurance!A:A)</f>
        <v>INS08</v>
      </c>
    </row>
    <row r="505" spans="1:33">
      <c r="A505" t="s">
        <v>1379</v>
      </c>
      <c r="B505" t="s">
        <v>658</v>
      </c>
      <c r="C505" t="s">
        <v>40</v>
      </c>
      <c r="D505" s="5">
        <v>18857</v>
      </c>
      <c r="E505" s="5">
        <v>45721</v>
      </c>
      <c r="F505" s="5">
        <v>45736</v>
      </c>
      <c r="G505" t="s">
        <v>105</v>
      </c>
      <c r="H505" t="s">
        <v>124</v>
      </c>
      <c r="I505" t="s">
        <v>33</v>
      </c>
      <c r="J505" t="s">
        <v>4232</v>
      </c>
      <c r="K505" t="s">
        <v>161</v>
      </c>
      <c r="L505" s="6">
        <v>209642.59</v>
      </c>
      <c r="M505">
        <v>98646.34</v>
      </c>
      <c r="N505" t="s">
        <v>192</v>
      </c>
      <c r="O505">
        <v>15</v>
      </c>
      <c r="P505">
        <v>206</v>
      </c>
      <c r="Q505">
        <v>4</v>
      </c>
      <c r="R505">
        <v>116</v>
      </c>
      <c r="S505">
        <v>111.4</v>
      </c>
      <c r="T505" t="s">
        <v>65</v>
      </c>
      <c r="U505" s="7">
        <f t="shared" si="80"/>
        <v>73</v>
      </c>
      <c r="V505" s="6">
        <f t="shared" si="73"/>
        <v>110996.25</v>
      </c>
      <c r="W505" t="str">
        <f t="shared" si="81"/>
        <v>Senior</v>
      </c>
      <c r="X505" t="str">
        <f>_xlfn.XLOOKUP(Table1_1[[#This Row],[Department]],Dim_Department!B:B,Dim_Department!A:A,"Unknown")</f>
        <v>DEP10</v>
      </c>
      <c r="Y505" t="str">
        <f>_xlfn.XLOOKUP(Table1_1[[#This Row],[Doctor]],Dim_Doctor!B:B,Dim_Doctor!A:A,"Unknown")</f>
        <v>D04</v>
      </c>
      <c r="Z505" t="str">
        <f>_xlfn.XLOOKUP(H505,Dim_Diagnosis!B:B,Dim_Diagnosis!A:A)</f>
        <v>D007</v>
      </c>
      <c r="AA505" t="str">
        <f>_xlfn.XLOOKUP(K505,Dim_Ward!B:B,Dim_Ward!A:A)</f>
        <v>W004</v>
      </c>
      <c r="AB505" t="str">
        <f t="shared" si="74"/>
        <v>Q1</v>
      </c>
      <c r="AC505">
        <f t="shared" si="75"/>
        <v>2025</v>
      </c>
      <c r="AD505" t="str">
        <f t="shared" si="76"/>
        <v>Mar</v>
      </c>
      <c r="AE505" t="str">
        <f t="shared" si="77"/>
        <v>Wed</v>
      </c>
      <c r="AF505" t="str">
        <f>_xlfn.XLOOKUP(N505,Dim_Payment!B:B,Dim_Payment!A:A)</f>
        <v>PAY06</v>
      </c>
      <c r="AG505" t="str">
        <f>_xlfn.XLOOKUP(J505,Dim_Insurance!B:B,Dim_Insurance!A:A)</f>
        <v>INS08</v>
      </c>
    </row>
    <row r="506" spans="1:33">
      <c r="A506" t="s">
        <v>1380</v>
      </c>
      <c r="B506" t="s">
        <v>247</v>
      </c>
      <c r="C506" t="s">
        <v>133</v>
      </c>
      <c r="D506" s="5">
        <v>27314</v>
      </c>
      <c r="E506" s="5">
        <v>45663</v>
      </c>
      <c r="F506" s="5" t="s">
        <v>4232</v>
      </c>
      <c r="G506" t="s">
        <v>43</v>
      </c>
      <c r="H506" t="s">
        <v>153</v>
      </c>
      <c r="I506" t="s">
        <v>33</v>
      </c>
      <c r="J506" t="s">
        <v>34</v>
      </c>
      <c r="K506" t="s">
        <v>27</v>
      </c>
      <c r="L506" s="6">
        <v>24641.57</v>
      </c>
      <c r="M506">
        <v>19823.38</v>
      </c>
      <c r="N506" t="s">
        <v>91</v>
      </c>
      <c r="O506">
        <v>13</v>
      </c>
      <c r="P506">
        <v>73</v>
      </c>
      <c r="Q506">
        <v>5</v>
      </c>
      <c r="R506">
        <v>123</v>
      </c>
      <c r="S506">
        <v>160.9</v>
      </c>
      <c r="T506" t="s">
        <v>47</v>
      </c>
      <c r="U506" s="7">
        <f t="shared" si="80"/>
        <v>50</v>
      </c>
      <c r="V506" s="6">
        <f t="shared" si="73"/>
        <v>4818.1899999999987</v>
      </c>
      <c r="W506" t="str">
        <f t="shared" si="81"/>
        <v>Middle Age</v>
      </c>
      <c r="X506" t="str">
        <f>_xlfn.XLOOKUP(Table1_1[[#This Row],[Department]],Dim_Department!B:B,Dim_Department!A:A,"Unknown")</f>
        <v>DEP08</v>
      </c>
      <c r="Y506" t="str">
        <f>_xlfn.XLOOKUP(Table1_1[[#This Row],[Doctor]],Dim_Doctor!B:B,Dim_Doctor!A:A,"Unknown")</f>
        <v>D04</v>
      </c>
      <c r="Z506" t="str">
        <f>_xlfn.XLOOKUP(H506,Dim_Diagnosis!B:B,Dim_Diagnosis!A:A)</f>
        <v>D003</v>
      </c>
      <c r="AA506" t="str">
        <f>_xlfn.XLOOKUP(K506,Dim_Ward!B:B,Dim_Ward!A:A)</f>
        <v>W003</v>
      </c>
      <c r="AB506" t="str">
        <f t="shared" si="74"/>
        <v>Q1</v>
      </c>
      <c r="AC506">
        <f t="shared" si="75"/>
        <v>2025</v>
      </c>
      <c r="AD506" t="str">
        <f t="shared" si="76"/>
        <v>Jan</v>
      </c>
      <c r="AE506" t="str">
        <f t="shared" si="77"/>
        <v>Mon</v>
      </c>
      <c r="AF506" t="str">
        <f>_xlfn.XLOOKUP(N506,Dim_Payment!B:B,Dim_Payment!A:A)</f>
        <v>PAY01</v>
      </c>
      <c r="AG506" t="str">
        <f>_xlfn.XLOOKUP(J506,Dim_Insurance!B:B,Dim_Insurance!A:A)</f>
        <v>INS06</v>
      </c>
    </row>
    <row r="507" spans="1:33">
      <c r="A507" t="s">
        <v>1382</v>
      </c>
      <c r="B507" t="s">
        <v>332</v>
      </c>
      <c r="C507" t="s">
        <v>133</v>
      </c>
      <c r="D507" s="5">
        <v>28559</v>
      </c>
      <c r="E507" s="5">
        <v>45217</v>
      </c>
      <c r="F507" s="5">
        <v>44937</v>
      </c>
      <c r="G507" t="s">
        <v>62</v>
      </c>
      <c r="H507" t="s">
        <v>86</v>
      </c>
      <c r="I507" t="s">
        <v>79</v>
      </c>
      <c r="J507" t="s">
        <v>71</v>
      </c>
      <c r="K507" t="s">
        <v>161</v>
      </c>
      <c r="L507" s="6">
        <v>43740.63</v>
      </c>
      <c r="M507">
        <v>33660.370000000003</v>
      </c>
      <c r="N507" t="s">
        <v>192</v>
      </c>
      <c r="O507">
        <v>14</v>
      </c>
      <c r="P507">
        <v>28</v>
      </c>
      <c r="Q507">
        <v>1</v>
      </c>
      <c r="R507">
        <v>163</v>
      </c>
      <c r="S507">
        <v>194.4</v>
      </c>
      <c r="T507" t="s">
        <v>4232</v>
      </c>
      <c r="U507" s="7">
        <f t="shared" si="80"/>
        <v>45</v>
      </c>
      <c r="V507" s="6">
        <f t="shared" si="73"/>
        <v>10080.259999999995</v>
      </c>
      <c r="W507" t="str">
        <f t="shared" si="81"/>
        <v>Middle Age</v>
      </c>
      <c r="X507" t="str">
        <f>_xlfn.XLOOKUP(Table1_1[[#This Row],[Department]],Dim_Department!B:B,Dim_Department!A:A,"Unknown")</f>
        <v>DEP09</v>
      </c>
      <c r="Y507" t="str">
        <f>_xlfn.XLOOKUP(Table1_1[[#This Row],[Doctor]],Dim_Doctor!B:B,Dim_Doctor!A:A,"Unknown")</f>
        <v>D07</v>
      </c>
      <c r="Z507" t="str">
        <f>_xlfn.XLOOKUP(H507,Dim_Diagnosis!B:B,Dim_Diagnosis!A:A)</f>
        <v>D005</v>
      </c>
      <c r="AA507" t="str">
        <f>_xlfn.XLOOKUP(K507,Dim_Ward!B:B,Dim_Ward!A:A)</f>
        <v>W004</v>
      </c>
      <c r="AB507" t="str">
        <f t="shared" si="74"/>
        <v>Q4</v>
      </c>
      <c r="AC507">
        <f t="shared" si="75"/>
        <v>2023</v>
      </c>
      <c r="AD507" t="str">
        <f t="shared" si="76"/>
        <v>Oct</v>
      </c>
      <c r="AE507" t="str">
        <f t="shared" si="77"/>
        <v>Wed</v>
      </c>
      <c r="AF507" t="str">
        <f>_xlfn.XLOOKUP(N507,Dim_Payment!B:B,Dim_Payment!A:A)</f>
        <v>PAY06</v>
      </c>
      <c r="AG507" t="str">
        <f>_xlfn.XLOOKUP(J507,Dim_Insurance!B:B,Dim_Insurance!A:A)</f>
        <v>INS04</v>
      </c>
    </row>
    <row r="508" spans="1:33">
      <c r="A508" t="s">
        <v>1386</v>
      </c>
      <c r="B508" t="s">
        <v>986</v>
      </c>
      <c r="C508" t="s">
        <v>40</v>
      </c>
      <c r="D508" s="5">
        <v>36390</v>
      </c>
      <c r="E508" s="5">
        <v>45682</v>
      </c>
      <c r="F508" s="5">
        <v>45688</v>
      </c>
      <c r="G508" t="s">
        <v>62</v>
      </c>
      <c r="H508" t="s">
        <v>86</v>
      </c>
      <c r="I508" t="s">
        <v>25</v>
      </c>
      <c r="J508" t="s">
        <v>46</v>
      </c>
      <c r="K508" t="s">
        <v>110</v>
      </c>
      <c r="L508" s="6">
        <v>214213.31</v>
      </c>
      <c r="M508">
        <v>182932.55</v>
      </c>
      <c r="N508" t="s">
        <v>192</v>
      </c>
      <c r="O508">
        <v>6</v>
      </c>
      <c r="P508">
        <v>10</v>
      </c>
      <c r="Q508">
        <v>4</v>
      </c>
      <c r="R508">
        <v>154</v>
      </c>
      <c r="S508">
        <v>240</v>
      </c>
      <c r="T508" t="s">
        <v>37</v>
      </c>
      <c r="U508" s="7">
        <f t="shared" si="80"/>
        <v>25</v>
      </c>
      <c r="V508" s="6">
        <f t="shared" si="73"/>
        <v>31280.760000000009</v>
      </c>
      <c r="W508" t="str">
        <f t="shared" si="81"/>
        <v>Adult</v>
      </c>
      <c r="X508" t="str">
        <f>_xlfn.XLOOKUP(Table1_1[[#This Row],[Department]],Dim_Department!B:B,Dim_Department!A:A,"Unknown")</f>
        <v>DEP09</v>
      </c>
      <c r="Y508" t="str">
        <f>_xlfn.XLOOKUP(Table1_1[[#This Row],[Doctor]],Dim_Doctor!B:B,Dim_Doctor!A:A,"Unknown")</f>
        <v>D01</v>
      </c>
      <c r="Z508" t="str">
        <f>_xlfn.XLOOKUP(H508,Dim_Diagnosis!B:B,Dim_Diagnosis!A:A)</f>
        <v>D005</v>
      </c>
      <c r="AA508" t="str">
        <f>_xlfn.XLOOKUP(K508,Dim_Ward!B:B,Dim_Ward!A:A)</f>
        <v>W002</v>
      </c>
      <c r="AB508" t="str">
        <f t="shared" si="74"/>
        <v>Q1</v>
      </c>
      <c r="AC508">
        <f t="shared" si="75"/>
        <v>2025</v>
      </c>
      <c r="AD508" t="str">
        <f t="shared" si="76"/>
        <v>Jan</v>
      </c>
      <c r="AE508" t="str">
        <f t="shared" si="77"/>
        <v>Sat</v>
      </c>
      <c r="AF508" t="str">
        <f>_xlfn.XLOOKUP(N508,Dim_Payment!B:B,Dim_Payment!A:A)</f>
        <v>PAY06</v>
      </c>
      <c r="AG508" t="str">
        <f>_xlfn.XLOOKUP(J508,Dim_Insurance!B:B,Dim_Insurance!A:A)</f>
        <v>INS02</v>
      </c>
    </row>
    <row r="509" spans="1:33">
      <c r="A509" t="s">
        <v>1388</v>
      </c>
      <c r="B509" t="s">
        <v>1200</v>
      </c>
      <c r="C509" t="s">
        <v>40</v>
      </c>
      <c r="D509" s="5">
        <v>22240</v>
      </c>
      <c r="E509" s="5" t="s">
        <v>4232</v>
      </c>
      <c r="F509" s="5">
        <v>45016</v>
      </c>
      <c r="G509" t="s">
        <v>62</v>
      </c>
      <c r="H509" t="s">
        <v>24</v>
      </c>
      <c r="I509" t="s">
        <v>96</v>
      </c>
      <c r="J509" t="s">
        <v>34</v>
      </c>
      <c r="K509" t="s">
        <v>120</v>
      </c>
      <c r="L509" s="6">
        <v>133401.03</v>
      </c>
      <c r="M509">
        <v>114470.72</v>
      </c>
      <c r="N509" t="s">
        <v>4232</v>
      </c>
      <c r="O509">
        <v>3</v>
      </c>
      <c r="P509">
        <v>106</v>
      </c>
      <c r="Q509">
        <v>4</v>
      </c>
      <c r="R509">
        <v>159</v>
      </c>
      <c r="S509">
        <v>208</v>
      </c>
      <c r="T509" t="s">
        <v>37</v>
      </c>
      <c r="U509" s="7" t="s">
        <v>4232</v>
      </c>
      <c r="V509" s="6">
        <f t="shared" si="73"/>
        <v>18930.309999999998</v>
      </c>
      <c r="W509" t="s">
        <v>4232</v>
      </c>
      <c r="X509" t="str">
        <f>_xlfn.XLOOKUP(Table1_1[[#This Row],[Department]],Dim_Department!B:B,Dim_Department!A:A,"Unknown")</f>
        <v>DEP09</v>
      </c>
      <c r="Y509" t="str">
        <f>_xlfn.XLOOKUP(Table1_1[[#This Row],[Doctor]],Dim_Doctor!B:B,Dim_Doctor!A:A,"Unknown")</f>
        <v>D05</v>
      </c>
      <c r="Z509" t="str">
        <f>_xlfn.XLOOKUP(H509,Dim_Diagnosis!B:B,Dim_Diagnosis!A:A)</f>
        <v>D008</v>
      </c>
      <c r="AA509" t="str">
        <f>_xlfn.XLOOKUP(K509,Dim_Ward!B:B,Dim_Ward!A:A)</f>
        <v>W001</v>
      </c>
      <c r="AB509" t="str">
        <f t="shared" si="74"/>
        <v>Unknown</v>
      </c>
      <c r="AC509" t="str">
        <f t="shared" si="75"/>
        <v>Unknown</v>
      </c>
      <c r="AD509" t="str">
        <f t="shared" si="76"/>
        <v>Unknown</v>
      </c>
      <c r="AE509" t="str">
        <f t="shared" si="77"/>
        <v>Unknown</v>
      </c>
      <c r="AF509" t="str">
        <f>_xlfn.XLOOKUP(N509,Dim_Payment!B:B,Dim_Payment!A:A)</f>
        <v>PAY05</v>
      </c>
      <c r="AG509" t="str">
        <f>_xlfn.XLOOKUP(J509,Dim_Insurance!B:B,Dim_Insurance!A:A)</f>
        <v>INS06</v>
      </c>
    </row>
    <row r="510" spans="1:33">
      <c r="A510" t="s">
        <v>1390</v>
      </c>
      <c r="B510" t="s">
        <v>1391</v>
      </c>
      <c r="C510" t="s">
        <v>40</v>
      </c>
      <c r="D510" s="5">
        <v>32321</v>
      </c>
      <c r="E510" s="5">
        <v>45538</v>
      </c>
      <c r="F510" s="5">
        <v>45542</v>
      </c>
      <c r="G510" t="s">
        <v>43</v>
      </c>
      <c r="H510" t="s">
        <v>134</v>
      </c>
      <c r="I510" t="s">
        <v>79</v>
      </c>
      <c r="J510" t="s">
        <v>71</v>
      </c>
      <c r="K510" t="s">
        <v>55</v>
      </c>
      <c r="L510" s="6">
        <v>94971.8</v>
      </c>
      <c r="M510">
        <v>80361.95</v>
      </c>
      <c r="N510" t="s">
        <v>192</v>
      </c>
      <c r="O510">
        <v>4</v>
      </c>
      <c r="P510">
        <v>121</v>
      </c>
      <c r="Q510">
        <v>1</v>
      </c>
      <c r="R510">
        <v>117</v>
      </c>
      <c r="S510">
        <v>152.80000000000001</v>
      </c>
      <c r="T510" t="s">
        <v>4232</v>
      </c>
      <c r="U510" s="7">
        <f t="shared" ref="U510:U519" si="82">DATEDIF(D510,E510,"Y")</f>
        <v>36</v>
      </c>
      <c r="V510" s="6">
        <f t="shared" si="73"/>
        <v>14609.850000000006</v>
      </c>
      <c r="W510" t="str">
        <f t="shared" ref="W510:W519" si="83">IF(OR(U510="",U510="Unknown"),"",IF(U510&lt;18,"Child",IF(U510&lt;40,"Adult",IF(U510&lt;60,"Middle Age","Senior"))))</f>
        <v>Adult</v>
      </c>
      <c r="X510" t="str">
        <f>_xlfn.XLOOKUP(Table1_1[[#This Row],[Department]],Dim_Department!B:B,Dim_Department!A:A,"Unknown")</f>
        <v>DEP08</v>
      </c>
      <c r="Y510" t="str">
        <f>_xlfn.XLOOKUP(Table1_1[[#This Row],[Doctor]],Dim_Doctor!B:B,Dim_Doctor!A:A,"Unknown")</f>
        <v>D07</v>
      </c>
      <c r="Z510" t="str">
        <f>_xlfn.XLOOKUP(H510,Dim_Diagnosis!B:B,Dim_Diagnosis!A:A)</f>
        <v>D002</v>
      </c>
      <c r="AA510" t="str">
        <f>_xlfn.XLOOKUP(K510,Dim_Ward!B:B,Dim_Ward!A:A)</f>
        <v>W005</v>
      </c>
      <c r="AB510" t="str">
        <f t="shared" si="74"/>
        <v>Q3</v>
      </c>
      <c r="AC510">
        <f t="shared" si="75"/>
        <v>2024</v>
      </c>
      <c r="AD510" t="str">
        <f t="shared" si="76"/>
        <v>Sep</v>
      </c>
      <c r="AE510" t="str">
        <f t="shared" si="77"/>
        <v>Tue</v>
      </c>
      <c r="AF510" t="str">
        <f>_xlfn.XLOOKUP(N510,Dim_Payment!B:B,Dim_Payment!A:A)</f>
        <v>PAY06</v>
      </c>
      <c r="AG510" t="str">
        <f>_xlfn.XLOOKUP(J510,Dim_Insurance!B:B,Dim_Insurance!A:A)</f>
        <v>INS04</v>
      </c>
    </row>
    <row r="511" spans="1:33">
      <c r="A511" t="s">
        <v>1392</v>
      </c>
      <c r="B511" t="s">
        <v>1393</v>
      </c>
      <c r="C511" t="s">
        <v>40</v>
      </c>
      <c r="D511" s="5">
        <v>34923</v>
      </c>
      <c r="E511" s="5">
        <v>45346</v>
      </c>
      <c r="F511" s="5">
        <v>45361</v>
      </c>
      <c r="G511" t="s">
        <v>152</v>
      </c>
      <c r="H511" t="s">
        <v>86</v>
      </c>
      <c r="I511" t="s">
        <v>53</v>
      </c>
      <c r="J511" t="s">
        <v>26</v>
      </c>
      <c r="K511" t="s">
        <v>120</v>
      </c>
      <c r="L511" s="6">
        <v>75615.98</v>
      </c>
      <c r="M511">
        <v>60883.46</v>
      </c>
      <c r="N511" t="s">
        <v>56</v>
      </c>
      <c r="O511">
        <v>15</v>
      </c>
      <c r="P511">
        <v>237</v>
      </c>
      <c r="Q511">
        <v>4</v>
      </c>
      <c r="R511">
        <v>173</v>
      </c>
      <c r="S511">
        <v>235.7</v>
      </c>
      <c r="T511" t="s">
        <v>37</v>
      </c>
      <c r="U511" s="7">
        <f t="shared" si="82"/>
        <v>28</v>
      </c>
      <c r="V511" s="6">
        <f t="shared" si="73"/>
        <v>14732.519999999997</v>
      </c>
      <c r="W511" t="str">
        <f t="shared" si="83"/>
        <v>Adult</v>
      </c>
      <c r="X511" t="str">
        <f>_xlfn.XLOOKUP(Table1_1[[#This Row],[Department]],Dim_Department!B:B,Dim_Department!A:A,"Unknown")</f>
        <v>DEP01</v>
      </c>
      <c r="Y511" t="str">
        <f>_xlfn.XLOOKUP(Table1_1[[#This Row],[Doctor]],Dim_Doctor!B:B,Dim_Doctor!A:A,"Unknown")</f>
        <v>D06</v>
      </c>
      <c r="Z511" t="str">
        <f>_xlfn.XLOOKUP(H511,Dim_Diagnosis!B:B,Dim_Diagnosis!A:A)</f>
        <v>D005</v>
      </c>
      <c r="AA511" t="str">
        <f>_xlfn.XLOOKUP(K511,Dim_Ward!B:B,Dim_Ward!A:A)</f>
        <v>W001</v>
      </c>
      <c r="AB511" t="str">
        <f t="shared" si="74"/>
        <v>Q1</v>
      </c>
      <c r="AC511">
        <f t="shared" si="75"/>
        <v>2024</v>
      </c>
      <c r="AD511" t="str">
        <f t="shared" si="76"/>
        <v>Feb</v>
      </c>
      <c r="AE511" t="str">
        <f t="shared" si="77"/>
        <v>Sat</v>
      </c>
      <c r="AF511" t="str">
        <f>_xlfn.XLOOKUP(N511,Dim_Payment!B:B,Dim_Payment!A:A)</f>
        <v>PAY04</v>
      </c>
      <c r="AG511" t="str">
        <f>_xlfn.XLOOKUP(J511,Dim_Insurance!B:B,Dim_Insurance!A:A)</f>
        <v>INS05</v>
      </c>
    </row>
    <row r="512" spans="1:33">
      <c r="A512" t="s">
        <v>1395</v>
      </c>
      <c r="B512" t="s">
        <v>147</v>
      </c>
      <c r="C512" t="s">
        <v>133</v>
      </c>
      <c r="D512" s="5">
        <v>35782</v>
      </c>
      <c r="E512" s="5">
        <v>45479</v>
      </c>
      <c r="F512" s="5" t="s">
        <v>4232</v>
      </c>
      <c r="G512" t="s">
        <v>94</v>
      </c>
      <c r="H512" t="s">
        <v>113</v>
      </c>
      <c r="I512" t="s">
        <v>119</v>
      </c>
      <c r="J512" t="s">
        <v>179</v>
      </c>
      <c r="K512" t="s">
        <v>120</v>
      </c>
      <c r="L512" s="6">
        <v>113468.77</v>
      </c>
      <c r="M512">
        <v>106609.96</v>
      </c>
      <c r="N512" t="s">
        <v>35</v>
      </c>
      <c r="O512">
        <v>2</v>
      </c>
      <c r="P512">
        <v>122</v>
      </c>
      <c r="Q512">
        <v>5</v>
      </c>
      <c r="R512">
        <v>169</v>
      </c>
      <c r="S512">
        <v>132</v>
      </c>
      <c r="T512" t="s">
        <v>65</v>
      </c>
      <c r="U512" s="7">
        <f t="shared" si="82"/>
        <v>26</v>
      </c>
      <c r="V512" s="6">
        <f t="shared" si="73"/>
        <v>6858.8099999999977</v>
      </c>
      <c r="W512" t="str">
        <f t="shared" si="83"/>
        <v>Adult</v>
      </c>
      <c r="X512" t="str">
        <f>_xlfn.XLOOKUP(Table1_1[[#This Row],[Department]],Dim_Department!B:B,Dim_Department!A:A,"Unknown")</f>
        <v>DEP05</v>
      </c>
      <c r="Y512" t="str">
        <f>_xlfn.XLOOKUP(Table1_1[[#This Row],[Doctor]],Dim_Doctor!B:B,Dim_Doctor!A:A,"Unknown")</f>
        <v>D02</v>
      </c>
      <c r="Z512" t="str">
        <f>_xlfn.XLOOKUP(H512,Dim_Diagnosis!B:B,Dim_Diagnosis!A:A)</f>
        <v>D009</v>
      </c>
      <c r="AA512" t="str">
        <f>_xlfn.XLOOKUP(K512,Dim_Ward!B:B,Dim_Ward!A:A)</f>
        <v>W001</v>
      </c>
      <c r="AB512" t="str">
        <f t="shared" si="74"/>
        <v>Q3</v>
      </c>
      <c r="AC512">
        <f t="shared" si="75"/>
        <v>2024</v>
      </c>
      <c r="AD512" t="str">
        <f t="shared" si="76"/>
        <v>Jul</v>
      </c>
      <c r="AE512" t="str">
        <f t="shared" si="77"/>
        <v>Sat</v>
      </c>
      <c r="AF512" t="str">
        <f>_xlfn.XLOOKUP(N512,Dim_Payment!B:B,Dim_Payment!A:A)</f>
        <v>PAY03</v>
      </c>
      <c r="AG512" t="str">
        <f>_xlfn.XLOOKUP(J512,Dim_Insurance!B:B,Dim_Insurance!A:A)</f>
        <v>INS03</v>
      </c>
    </row>
    <row r="513" spans="1:33">
      <c r="A513" t="s">
        <v>1396</v>
      </c>
      <c r="B513" t="s">
        <v>199</v>
      </c>
      <c r="C513" t="s">
        <v>133</v>
      </c>
      <c r="D513" s="5">
        <v>26260</v>
      </c>
      <c r="E513" s="5">
        <v>45827</v>
      </c>
      <c r="F513" s="5">
        <v>45836</v>
      </c>
      <c r="G513" t="s">
        <v>94</v>
      </c>
      <c r="H513" t="s">
        <v>86</v>
      </c>
      <c r="I513" t="s">
        <v>33</v>
      </c>
      <c r="J513" t="s">
        <v>4232</v>
      </c>
      <c r="K513" t="s">
        <v>27</v>
      </c>
      <c r="L513" s="6">
        <v>97512.66</v>
      </c>
      <c r="M513">
        <v>70966.559999999998</v>
      </c>
      <c r="N513" t="s">
        <v>192</v>
      </c>
      <c r="O513">
        <v>9</v>
      </c>
      <c r="P513">
        <v>121</v>
      </c>
      <c r="Q513">
        <v>5</v>
      </c>
      <c r="R513">
        <v>91</v>
      </c>
      <c r="S513">
        <v>251.2</v>
      </c>
      <c r="T513" t="s">
        <v>47</v>
      </c>
      <c r="U513" s="7">
        <f t="shared" si="82"/>
        <v>53</v>
      </c>
      <c r="V513" s="6">
        <f t="shared" si="73"/>
        <v>26546.100000000006</v>
      </c>
      <c r="W513" t="str">
        <f t="shared" si="83"/>
        <v>Middle Age</v>
      </c>
      <c r="X513" t="str">
        <f>_xlfn.XLOOKUP(Table1_1[[#This Row],[Department]],Dim_Department!B:B,Dim_Department!A:A,"Unknown")</f>
        <v>DEP05</v>
      </c>
      <c r="Y513" t="str">
        <f>_xlfn.XLOOKUP(Table1_1[[#This Row],[Doctor]],Dim_Doctor!B:B,Dim_Doctor!A:A,"Unknown")</f>
        <v>D04</v>
      </c>
      <c r="Z513" t="str">
        <f>_xlfn.XLOOKUP(H513,Dim_Diagnosis!B:B,Dim_Diagnosis!A:A)</f>
        <v>D005</v>
      </c>
      <c r="AA513" t="str">
        <f>_xlfn.XLOOKUP(K513,Dim_Ward!B:B,Dim_Ward!A:A)</f>
        <v>W003</v>
      </c>
      <c r="AB513" t="str">
        <f t="shared" si="74"/>
        <v>Q2</v>
      </c>
      <c r="AC513">
        <f t="shared" si="75"/>
        <v>2025</v>
      </c>
      <c r="AD513" t="str">
        <f t="shared" si="76"/>
        <v>Jun</v>
      </c>
      <c r="AE513" t="str">
        <f t="shared" si="77"/>
        <v>Thu</v>
      </c>
      <c r="AF513" t="str">
        <f>_xlfn.XLOOKUP(N513,Dim_Payment!B:B,Dim_Payment!A:A)</f>
        <v>PAY06</v>
      </c>
      <c r="AG513" t="str">
        <f>_xlfn.XLOOKUP(J513,Dim_Insurance!B:B,Dim_Insurance!A:A)</f>
        <v>INS08</v>
      </c>
    </row>
    <row r="514" spans="1:33">
      <c r="A514" t="s">
        <v>1397</v>
      </c>
      <c r="B514" t="s">
        <v>39</v>
      </c>
      <c r="C514" t="s">
        <v>40</v>
      </c>
      <c r="D514" s="5">
        <v>36564</v>
      </c>
      <c r="E514" s="5">
        <v>45886</v>
      </c>
      <c r="F514" s="5">
        <v>45892</v>
      </c>
      <c r="G514" t="s">
        <v>77</v>
      </c>
      <c r="H514" t="s">
        <v>52</v>
      </c>
      <c r="I514" t="s">
        <v>33</v>
      </c>
      <c r="J514" t="s">
        <v>34</v>
      </c>
      <c r="K514" t="s">
        <v>120</v>
      </c>
      <c r="L514" s="6">
        <v>203393.22</v>
      </c>
      <c r="M514">
        <v>180011.04</v>
      </c>
      <c r="N514" t="s">
        <v>73</v>
      </c>
      <c r="O514">
        <v>6</v>
      </c>
      <c r="P514">
        <v>100</v>
      </c>
      <c r="Q514">
        <v>4</v>
      </c>
      <c r="R514">
        <v>123</v>
      </c>
      <c r="S514">
        <v>179.6</v>
      </c>
      <c r="T514" t="s">
        <v>37</v>
      </c>
      <c r="U514" s="7">
        <f t="shared" si="82"/>
        <v>25</v>
      </c>
      <c r="V514" s="6">
        <f t="shared" ref="V514:V577" si="84">L514-M514</f>
        <v>23382.179999999993</v>
      </c>
      <c r="W514" t="str">
        <f t="shared" si="83"/>
        <v>Adult</v>
      </c>
      <c r="X514" t="str">
        <f>_xlfn.XLOOKUP(Table1_1[[#This Row],[Department]],Dim_Department!B:B,Dim_Department!A:A,"Unknown")</f>
        <v>DEP02</v>
      </c>
      <c r="Y514" t="str">
        <f>_xlfn.XLOOKUP(Table1_1[[#This Row],[Doctor]],Dim_Doctor!B:B,Dim_Doctor!A:A,"Unknown")</f>
        <v>D04</v>
      </c>
      <c r="Z514" t="str">
        <f>_xlfn.XLOOKUP(H514,Dim_Diagnosis!B:B,Dim_Diagnosis!A:A)</f>
        <v>D004</v>
      </c>
      <c r="AA514" t="str">
        <f>_xlfn.XLOOKUP(K514,Dim_Ward!B:B,Dim_Ward!A:A)</f>
        <v>W001</v>
      </c>
      <c r="AB514" t="str">
        <f t="shared" ref="AB514:AB577" si="85">IFERROR("Q" &amp; ROUNDUP(MONTH(E514)/3,0),"Unknown")</f>
        <v>Q3</v>
      </c>
      <c r="AC514">
        <f t="shared" ref="AC514:AC577" si="86">IFERROR(YEAR(E514),"Unknown")</f>
        <v>2025</v>
      </c>
      <c r="AD514" t="str">
        <f t="shared" ref="AD514:AD577" si="87">IFERROR(TEXT(E514,"MMM"),"Unknown")</f>
        <v>Aug</v>
      </c>
      <c r="AE514" t="str">
        <f t="shared" ref="AE514:AE577" si="88">IFERROR(TEXT(E514,"ddd"),"Unknown")</f>
        <v>Sun</v>
      </c>
      <c r="AF514" t="str">
        <f>_xlfn.XLOOKUP(N514,Dim_Payment!B:B,Dim_Payment!A:A)</f>
        <v>PAY02</v>
      </c>
      <c r="AG514" t="str">
        <f>_xlfn.XLOOKUP(J514,Dim_Insurance!B:B,Dim_Insurance!A:A)</f>
        <v>INS06</v>
      </c>
    </row>
    <row r="515" spans="1:33">
      <c r="A515" t="s">
        <v>1402</v>
      </c>
      <c r="B515" t="s">
        <v>451</v>
      </c>
      <c r="C515" t="s">
        <v>133</v>
      </c>
      <c r="D515" s="5">
        <v>26186</v>
      </c>
      <c r="E515" s="5">
        <v>45948</v>
      </c>
      <c r="F515" s="5" t="s">
        <v>4232</v>
      </c>
      <c r="G515" t="s">
        <v>117</v>
      </c>
      <c r="H515" t="s">
        <v>44</v>
      </c>
      <c r="I515" t="s">
        <v>96</v>
      </c>
      <c r="J515" t="s">
        <v>26</v>
      </c>
      <c r="K515" t="s">
        <v>120</v>
      </c>
      <c r="L515" s="6">
        <v>206457.08</v>
      </c>
      <c r="M515">
        <v>142533.59</v>
      </c>
      <c r="N515" t="s">
        <v>73</v>
      </c>
      <c r="O515">
        <v>13</v>
      </c>
      <c r="P515">
        <v>205</v>
      </c>
      <c r="Q515">
        <v>4</v>
      </c>
      <c r="R515">
        <v>121</v>
      </c>
      <c r="S515">
        <v>158.19999999999999</v>
      </c>
      <c r="T515" t="s">
        <v>47</v>
      </c>
      <c r="U515" s="7">
        <f t="shared" si="82"/>
        <v>54</v>
      </c>
      <c r="V515" s="6">
        <f t="shared" si="84"/>
        <v>63923.489999999991</v>
      </c>
      <c r="W515" t="str">
        <f t="shared" si="83"/>
        <v>Middle Age</v>
      </c>
      <c r="X515" t="str">
        <f>_xlfn.XLOOKUP(Table1_1[[#This Row],[Department]],Dim_Department!B:B,Dim_Department!A:A,"Unknown")</f>
        <v>DEP04</v>
      </c>
      <c r="Y515" t="str">
        <f>_xlfn.XLOOKUP(Table1_1[[#This Row],[Doctor]],Dim_Doctor!B:B,Dim_Doctor!A:A,"Unknown")</f>
        <v>D05</v>
      </c>
      <c r="Z515" t="str">
        <f>_xlfn.XLOOKUP(H515,Dim_Diagnosis!B:B,Dim_Diagnosis!A:A)</f>
        <v>D012</v>
      </c>
      <c r="AA515" t="str">
        <f>_xlfn.XLOOKUP(K515,Dim_Ward!B:B,Dim_Ward!A:A)</f>
        <v>W001</v>
      </c>
      <c r="AB515" t="str">
        <f t="shared" si="85"/>
        <v>Q4</v>
      </c>
      <c r="AC515">
        <f t="shared" si="86"/>
        <v>2025</v>
      </c>
      <c r="AD515" t="str">
        <f t="shared" si="87"/>
        <v>Oct</v>
      </c>
      <c r="AE515" t="str">
        <f t="shared" si="88"/>
        <v>Sat</v>
      </c>
      <c r="AF515" t="str">
        <f>_xlfn.XLOOKUP(N515,Dim_Payment!B:B,Dim_Payment!A:A)</f>
        <v>PAY02</v>
      </c>
      <c r="AG515" t="str">
        <f>_xlfn.XLOOKUP(J515,Dim_Insurance!B:B,Dim_Insurance!A:A)</f>
        <v>INS05</v>
      </c>
    </row>
    <row r="516" spans="1:33">
      <c r="A516" t="s">
        <v>1404</v>
      </c>
      <c r="B516" t="s">
        <v>765</v>
      </c>
      <c r="C516" t="s">
        <v>133</v>
      </c>
      <c r="D516" s="5">
        <v>37383</v>
      </c>
      <c r="E516" s="5">
        <v>45775</v>
      </c>
      <c r="F516" s="5">
        <v>45791</v>
      </c>
      <c r="G516" t="s">
        <v>105</v>
      </c>
      <c r="H516" t="s">
        <v>63</v>
      </c>
      <c r="I516" t="s">
        <v>33</v>
      </c>
      <c r="J516" t="s">
        <v>71</v>
      </c>
      <c r="K516" t="s">
        <v>27</v>
      </c>
      <c r="L516" s="6">
        <v>60831.37</v>
      </c>
      <c r="M516">
        <v>56538.69</v>
      </c>
      <c r="N516" t="s">
        <v>56</v>
      </c>
      <c r="O516">
        <v>16</v>
      </c>
      <c r="P516">
        <v>106</v>
      </c>
      <c r="Q516">
        <v>4</v>
      </c>
      <c r="R516">
        <v>141</v>
      </c>
      <c r="S516">
        <v>151.69999999999999</v>
      </c>
      <c r="T516" t="s">
        <v>47</v>
      </c>
      <c r="U516" s="7">
        <f t="shared" si="82"/>
        <v>22</v>
      </c>
      <c r="V516" s="6">
        <f t="shared" si="84"/>
        <v>4292.68</v>
      </c>
      <c r="W516" t="str">
        <f t="shared" si="83"/>
        <v>Adult</v>
      </c>
      <c r="X516" t="str">
        <f>_xlfn.XLOOKUP(Table1_1[[#This Row],[Department]],Dim_Department!B:B,Dim_Department!A:A,"Unknown")</f>
        <v>DEP10</v>
      </c>
      <c r="Y516" t="str">
        <f>_xlfn.XLOOKUP(Table1_1[[#This Row],[Doctor]],Dim_Doctor!B:B,Dim_Doctor!A:A,"Unknown")</f>
        <v>D04</v>
      </c>
      <c r="Z516" t="str">
        <f>_xlfn.XLOOKUP(H516,Dim_Diagnosis!B:B,Dim_Diagnosis!A:A)</f>
        <v>D011</v>
      </c>
      <c r="AA516" t="str">
        <f>_xlfn.XLOOKUP(K516,Dim_Ward!B:B,Dim_Ward!A:A)</f>
        <v>W003</v>
      </c>
      <c r="AB516" t="str">
        <f t="shared" si="85"/>
        <v>Q2</v>
      </c>
      <c r="AC516">
        <f t="shared" si="86"/>
        <v>2025</v>
      </c>
      <c r="AD516" t="str">
        <f t="shared" si="87"/>
        <v>Apr</v>
      </c>
      <c r="AE516" t="str">
        <f t="shared" si="88"/>
        <v>Mon</v>
      </c>
      <c r="AF516" t="str">
        <f>_xlfn.XLOOKUP(N516,Dim_Payment!B:B,Dim_Payment!A:A)</f>
        <v>PAY04</v>
      </c>
      <c r="AG516" t="str">
        <f>_xlfn.XLOOKUP(J516,Dim_Insurance!B:B,Dim_Insurance!A:A)</f>
        <v>INS04</v>
      </c>
    </row>
    <row r="517" spans="1:33">
      <c r="A517" t="s">
        <v>1407</v>
      </c>
      <c r="B517" t="s">
        <v>1408</v>
      </c>
      <c r="C517" t="s">
        <v>40</v>
      </c>
      <c r="D517" s="5">
        <v>39139</v>
      </c>
      <c r="E517" s="5">
        <v>45238</v>
      </c>
      <c r="F517" s="5" t="s">
        <v>4232</v>
      </c>
      <c r="G517" t="s">
        <v>62</v>
      </c>
      <c r="H517" t="s">
        <v>24</v>
      </c>
      <c r="I517" t="s">
        <v>53</v>
      </c>
      <c r="J517" t="s">
        <v>71</v>
      </c>
      <c r="K517" t="s">
        <v>161</v>
      </c>
      <c r="L517" s="6">
        <v>245966.01</v>
      </c>
      <c r="M517">
        <v>222260.28</v>
      </c>
      <c r="N517" t="s">
        <v>192</v>
      </c>
      <c r="O517">
        <v>2</v>
      </c>
      <c r="P517">
        <v>240</v>
      </c>
      <c r="Q517">
        <v>5</v>
      </c>
      <c r="R517">
        <v>175</v>
      </c>
      <c r="S517">
        <v>178.7</v>
      </c>
      <c r="T517" t="s">
        <v>37</v>
      </c>
      <c r="U517" s="7">
        <f t="shared" si="82"/>
        <v>16</v>
      </c>
      <c r="V517" s="6">
        <f t="shared" si="84"/>
        <v>23705.73000000001</v>
      </c>
      <c r="W517" t="str">
        <f t="shared" si="83"/>
        <v>Child</v>
      </c>
      <c r="X517" t="str">
        <f>_xlfn.XLOOKUP(Table1_1[[#This Row],[Department]],Dim_Department!B:B,Dim_Department!A:A,"Unknown")</f>
        <v>DEP09</v>
      </c>
      <c r="Y517" t="str">
        <f>_xlfn.XLOOKUP(Table1_1[[#This Row],[Doctor]],Dim_Doctor!B:B,Dim_Doctor!A:A,"Unknown")</f>
        <v>D06</v>
      </c>
      <c r="Z517" t="str">
        <f>_xlfn.XLOOKUP(H517,Dim_Diagnosis!B:B,Dim_Diagnosis!A:A)</f>
        <v>D008</v>
      </c>
      <c r="AA517" t="str">
        <f>_xlfn.XLOOKUP(K517,Dim_Ward!B:B,Dim_Ward!A:A)</f>
        <v>W004</v>
      </c>
      <c r="AB517" t="str">
        <f t="shared" si="85"/>
        <v>Q4</v>
      </c>
      <c r="AC517">
        <f t="shared" si="86"/>
        <v>2023</v>
      </c>
      <c r="AD517" t="str">
        <f t="shared" si="87"/>
        <v>Nov</v>
      </c>
      <c r="AE517" t="str">
        <f t="shared" si="88"/>
        <v>Wed</v>
      </c>
      <c r="AF517" t="str">
        <f>_xlfn.XLOOKUP(N517,Dim_Payment!B:B,Dim_Payment!A:A)</f>
        <v>PAY06</v>
      </c>
      <c r="AG517" t="str">
        <f>_xlfn.XLOOKUP(J517,Dim_Insurance!B:B,Dim_Insurance!A:A)</f>
        <v>INS04</v>
      </c>
    </row>
    <row r="518" spans="1:33">
      <c r="A518" t="s">
        <v>1409</v>
      </c>
      <c r="B518" t="s">
        <v>171</v>
      </c>
      <c r="C518" t="s">
        <v>133</v>
      </c>
      <c r="D518" s="5">
        <v>31917</v>
      </c>
      <c r="E518" s="5">
        <v>46004</v>
      </c>
      <c r="F518" s="5">
        <v>46007</v>
      </c>
      <c r="G518" t="s">
        <v>109</v>
      </c>
      <c r="H518" t="s">
        <v>124</v>
      </c>
      <c r="I518" t="s">
        <v>33</v>
      </c>
      <c r="J518" t="s">
        <v>34</v>
      </c>
      <c r="K518" t="s">
        <v>55</v>
      </c>
      <c r="L518" s="6">
        <v>152526.51</v>
      </c>
      <c r="M518">
        <v>113970.59</v>
      </c>
      <c r="N518" t="s">
        <v>56</v>
      </c>
      <c r="O518">
        <v>3</v>
      </c>
      <c r="P518">
        <v>203</v>
      </c>
      <c r="Q518">
        <v>4</v>
      </c>
      <c r="R518">
        <v>102</v>
      </c>
      <c r="S518">
        <v>164.3</v>
      </c>
      <c r="T518" t="s">
        <v>47</v>
      </c>
      <c r="U518" s="7">
        <f t="shared" si="82"/>
        <v>38</v>
      </c>
      <c r="V518" s="6">
        <f t="shared" si="84"/>
        <v>38555.920000000013</v>
      </c>
      <c r="W518" t="str">
        <f t="shared" si="83"/>
        <v>Adult</v>
      </c>
      <c r="X518" t="str">
        <f>_xlfn.XLOOKUP(Table1_1[[#This Row],[Department]],Dim_Department!B:B,Dim_Department!A:A,"Unknown")</f>
        <v>DEP07</v>
      </c>
      <c r="Y518" t="str">
        <f>_xlfn.XLOOKUP(Table1_1[[#This Row],[Doctor]],Dim_Doctor!B:B,Dim_Doctor!A:A,"Unknown")</f>
        <v>D04</v>
      </c>
      <c r="Z518" t="str">
        <f>_xlfn.XLOOKUP(H518,Dim_Diagnosis!B:B,Dim_Diagnosis!A:A)</f>
        <v>D007</v>
      </c>
      <c r="AA518" t="str">
        <f>_xlfn.XLOOKUP(K518,Dim_Ward!B:B,Dim_Ward!A:A)</f>
        <v>W005</v>
      </c>
      <c r="AB518" t="str">
        <f t="shared" si="85"/>
        <v>Q4</v>
      </c>
      <c r="AC518">
        <f t="shared" si="86"/>
        <v>2025</v>
      </c>
      <c r="AD518" t="str">
        <f t="shared" si="87"/>
        <v>Dec</v>
      </c>
      <c r="AE518" t="str">
        <f t="shared" si="88"/>
        <v>Sat</v>
      </c>
      <c r="AF518" t="str">
        <f>_xlfn.XLOOKUP(N518,Dim_Payment!B:B,Dim_Payment!A:A)</f>
        <v>PAY04</v>
      </c>
      <c r="AG518" t="str">
        <f>_xlfn.XLOOKUP(J518,Dim_Insurance!B:B,Dim_Insurance!A:A)</f>
        <v>INS06</v>
      </c>
    </row>
    <row r="519" spans="1:33">
      <c r="A519" t="s">
        <v>1410</v>
      </c>
      <c r="B519" t="s">
        <v>768</v>
      </c>
      <c r="C519" t="s">
        <v>40</v>
      </c>
      <c r="D519" s="5">
        <v>36668</v>
      </c>
      <c r="E519" s="5">
        <v>45595</v>
      </c>
      <c r="F519" s="5">
        <v>45602</v>
      </c>
      <c r="G519" t="s">
        <v>62</v>
      </c>
      <c r="H519" t="s">
        <v>153</v>
      </c>
      <c r="I519" t="s">
        <v>53</v>
      </c>
      <c r="J519" t="s">
        <v>179</v>
      </c>
      <c r="K519" t="s">
        <v>161</v>
      </c>
      <c r="L519" s="6">
        <v>22164.65</v>
      </c>
      <c r="M519">
        <v>19200.98</v>
      </c>
      <c r="N519" t="s">
        <v>73</v>
      </c>
      <c r="O519">
        <v>7</v>
      </c>
      <c r="P519">
        <v>42</v>
      </c>
      <c r="Q519">
        <v>2</v>
      </c>
      <c r="R519">
        <v>147</v>
      </c>
      <c r="S519">
        <v>94</v>
      </c>
      <c r="T519" t="s">
        <v>4232</v>
      </c>
      <c r="U519" s="7">
        <f t="shared" si="82"/>
        <v>24</v>
      </c>
      <c r="V519" s="6">
        <f t="shared" si="84"/>
        <v>2963.6700000000019</v>
      </c>
      <c r="W519" t="str">
        <f t="shared" si="83"/>
        <v>Adult</v>
      </c>
      <c r="X519" t="str">
        <f>_xlfn.XLOOKUP(Table1_1[[#This Row],[Department]],Dim_Department!B:B,Dim_Department!A:A,"Unknown")</f>
        <v>DEP09</v>
      </c>
      <c r="Y519" t="str">
        <f>_xlfn.XLOOKUP(Table1_1[[#This Row],[Doctor]],Dim_Doctor!B:B,Dim_Doctor!A:A,"Unknown")</f>
        <v>D06</v>
      </c>
      <c r="Z519" t="str">
        <f>_xlfn.XLOOKUP(H519,Dim_Diagnosis!B:B,Dim_Diagnosis!A:A)</f>
        <v>D003</v>
      </c>
      <c r="AA519" t="str">
        <f>_xlfn.XLOOKUP(K519,Dim_Ward!B:B,Dim_Ward!A:A)</f>
        <v>W004</v>
      </c>
      <c r="AB519" t="str">
        <f t="shared" si="85"/>
        <v>Q4</v>
      </c>
      <c r="AC519">
        <f t="shared" si="86"/>
        <v>2024</v>
      </c>
      <c r="AD519" t="str">
        <f t="shared" si="87"/>
        <v>Oct</v>
      </c>
      <c r="AE519" t="str">
        <f t="shared" si="88"/>
        <v>Wed</v>
      </c>
      <c r="AF519" t="str">
        <f>_xlfn.XLOOKUP(N519,Dim_Payment!B:B,Dim_Payment!A:A)</f>
        <v>PAY02</v>
      </c>
      <c r="AG519" t="str">
        <f>_xlfn.XLOOKUP(J519,Dim_Insurance!B:B,Dim_Insurance!A:A)</f>
        <v>INS03</v>
      </c>
    </row>
    <row r="520" spans="1:33">
      <c r="A520" t="s">
        <v>1411</v>
      </c>
      <c r="B520" t="s">
        <v>116</v>
      </c>
      <c r="C520" t="s">
        <v>40</v>
      </c>
      <c r="D520" s="5" t="s">
        <v>4232</v>
      </c>
      <c r="E520" s="5">
        <v>44996</v>
      </c>
      <c r="F520" s="5">
        <v>45008</v>
      </c>
      <c r="G520" t="s">
        <v>94</v>
      </c>
      <c r="H520" t="s">
        <v>63</v>
      </c>
      <c r="I520" t="s">
        <v>33</v>
      </c>
      <c r="J520" t="s">
        <v>179</v>
      </c>
      <c r="K520" t="s">
        <v>55</v>
      </c>
      <c r="L520" s="6">
        <v>10266.43</v>
      </c>
      <c r="M520">
        <v>8386.32</v>
      </c>
      <c r="N520" t="s">
        <v>73</v>
      </c>
      <c r="O520">
        <v>12</v>
      </c>
      <c r="P520">
        <v>213</v>
      </c>
      <c r="Q520">
        <v>4</v>
      </c>
      <c r="R520">
        <v>141</v>
      </c>
      <c r="S520">
        <v>195.1</v>
      </c>
      <c r="T520" t="s">
        <v>37</v>
      </c>
      <c r="U520" s="7" t="s">
        <v>4232</v>
      </c>
      <c r="V520" s="6">
        <f t="shared" si="84"/>
        <v>1880.1100000000006</v>
      </c>
      <c r="W520" t="s">
        <v>4232</v>
      </c>
      <c r="X520" t="str">
        <f>_xlfn.XLOOKUP(Table1_1[[#This Row],[Department]],Dim_Department!B:B,Dim_Department!A:A,"Unknown")</f>
        <v>DEP05</v>
      </c>
      <c r="Y520" t="str">
        <f>_xlfn.XLOOKUP(Table1_1[[#This Row],[Doctor]],Dim_Doctor!B:B,Dim_Doctor!A:A,"Unknown")</f>
        <v>D04</v>
      </c>
      <c r="Z520" t="str">
        <f>_xlfn.XLOOKUP(H520,Dim_Diagnosis!B:B,Dim_Diagnosis!A:A)</f>
        <v>D011</v>
      </c>
      <c r="AA520" t="str">
        <f>_xlfn.XLOOKUP(K520,Dim_Ward!B:B,Dim_Ward!A:A)</f>
        <v>W005</v>
      </c>
      <c r="AB520" t="str">
        <f t="shared" si="85"/>
        <v>Q1</v>
      </c>
      <c r="AC520">
        <f t="shared" si="86"/>
        <v>2023</v>
      </c>
      <c r="AD520" t="str">
        <f t="shared" si="87"/>
        <v>Mar</v>
      </c>
      <c r="AE520" t="str">
        <f t="shared" si="88"/>
        <v>Sat</v>
      </c>
      <c r="AF520" t="str">
        <f>_xlfn.XLOOKUP(N520,Dim_Payment!B:B,Dim_Payment!A:A)</f>
        <v>PAY02</v>
      </c>
      <c r="AG520" t="str">
        <f>_xlfn.XLOOKUP(J520,Dim_Insurance!B:B,Dim_Insurance!A:A)</f>
        <v>INS03</v>
      </c>
    </row>
    <row r="521" spans="1:33">
      <c r="A521" t="s">
        <v>1413</v>
      </c>
      <c r="B521" t="s">
        <v>661</v>
      </c>
      <c r="C521" t="s">
        <v>133</v>
      </c>
      <c r="D521" s="5">
        <v>20312</v>
      </c>
      <c r="E521" s="5">
        <v>45230</v>
      </c>
      <c r="F521" s="5">
        <v>45232</v>
      </c>
      <c r="G521" t="s">
        <v>94</v>
      </c>
      <c r="H521" t="s">
        <v>95</v>
      </c>
      <c r="I521" t="s">
        <v>33</v>
      </c>
      <c r="J521" t="s">
        <v>71</v>
      </c>
      <c r="K521" t="s">
        <v>120</v>
      </c>
      <c r="L521" s="6">
        <v>227058.46</v>
      </c>
      <c r="M521">
        <v>145551.47</v>
      </c>
      <c r="N521" t="s">
        <v>73</v>
      </c>
      <c r="O521">
        <v>2</v>
      </c>
      <c r="P521">
        <v>14</v>
      </c>
      <c r="Q521">
        <v>1</v>
      </c>
      <c r="R521">
        <v>170</v>
      </c>
      <c r="S521">
        <v>138.5</v>
      </c>
      <c r="T521" t="s">
        <v>65</v>
      </c>
      <c r="U521" s="7">
        <f t="shared" ref="U521:U546" si="89">DATEDIF(D521,E521,"Y")</f>
        <v>68</v>
      </c>
      <c r="V521" s="6">
        <f t="shared" si="84"/>
        <v>81506.989999999991</v>
      </c>
      <c r="W521" t="str">
        <f t="shared" ref="W521:W546" si="90">IF(OR(U521="",U521="Unknown"),"",IF(U521&lt;18,"Child",IF(U521&lt;40,"Adult",IF(U521&lt;60,"Middle Age","Senior"))))</f>
        <v>Senior</v>
      </c>
      <c r="X521" t="str">
        <f>_xlfn.XLOOKUP(Table1_1[[#This Row],[Department]],Dim_Department!B:B,Dim_Department!A:A,"Unknown")</f>
        <v>DEP05</v>
      </c>
      <c r="Y521" t="str">
        <f>_xlfn.XLOOKUP(Table1_1[[#This Row],[Doctor]],Dim_Doctor!B:B,Dim_Doctor!A:A,"Unknown")</f>
        <v>D04</v>
      </c>
      <c r="Z521" t="str">
        <f>_xlfn.XLOOKUP(H521,Dim_Diagnosis!B:B,Dim_Diagnosis!A:A)</f>
        <v>D006</v>
      </c>
      <c r="AA521" t="str">
        <f>_xlfn.XLOOKUP(K521,Dim_Ward!B:B,Dim_Ward!A:A)</f>
        <v>W001</v>
      </c>
      <c r="AB521" t="str">
        <f t="shared" si="85"/>
        <v>Q4</v>
      </c>
      <c r="AC521">
        <f t="shared" si="86"/>
        <v>2023</v>
      </c>
      <c r="AD521" t="str">
        <f t="shared" si="87"/>
        <v>Oct</v>
      </c>
      <c r="AE521" t="str">
        <f t="shared" si="88"/>
        <v>Tue</v>
      </c>
      <c r="AF521" t="str">
        <f>_xlfn.XLOOKUP(N521,Dim_Payment!B:B,Dim_Payment!A:A)</f>
        <v>PAY02</v>
      </c>
      <c r="AG521" t="str">
        <f>_xlfn.XLOOKUP(J521,Dim_Insurance!B:B,Dim_Insurance!A:A)</f>
        <v>INS04</v>
      </c>
    </row>
    <row r="522" spans="1:33">
      <c r="A522" t="s">
        <v>1414</v>
      </c>
      <c r="B522" t="s">
        <v>394</v>
      </c>
      <c r="C522" t="s">
        <v>40</v>
      </c>
      <c r="D522" s="5">
        <v>32070</v>
      </c>
      <c r="E522" s="5">
        <v>45329</v>
      </c>
      <c r="F522" s="5">
        <v>45343</v>
      </c>
      <c r="G522" t="s">
        <v>161</v>
      </c>
      <c r="H522" t="s">
        <v>78</v>
      </c>
      <c r="I522" t="s">
        <v>25</v>
      </c>
      <c r="J522" t="s">
        <v>34</v>
      </c>
      <c r="K522" t="s">
        <v>120</v>
      </c>
      <c r="L522" s="6">
        <v>241125.27</v>
      </c>
      <c r="M522">
        <v>187528.73</v>
      </c>
      <c r="N522" t="s">
        <v>192</v>
      </c>
      <c r="O522">
        <v>14</v>
      </c>
      <c r="P522">
        <v>142</v>
      </c>
      <c r="Q522">
        <v>4</v>
      </c>
      <c r="R522">
        <v>95</v>
      </c>
      <c r="S522">
        <v>124.1</v>
      </c>
      <c r="T522" t="s">
        <v>37</v>
      </c>
      <c r="U522" s="7">
        <f t="shared" si="89"/>
        <v>36</v>
      </c>
      <c r="V522" s="6">
        <f t="shared" si="84"/>
        <v>53596.539999999979</v>
      </c>
      <c r="W522" t="str">
        <f t="shared" si="90"/>
        <v>Adult</v>
      </c>
      <c r="X522" t="str">
        <f>_xlfn.XLOOKUP(Table1_1[[#This Row],[Department]],Dim_Department!B:B,Dim_Department!A:A,"Unknown")</f>
        <v>DEP03</v>
      </c>
      <c r="Y522" t="str">
        <f>_xlfn.XLOOKUP(Table1_1[[#This Row],[Doctor]],Dim_Doctor!B:B,Dim_Doctor!A:A,"Unknown")</f>
        <v>D01</v>
      </c>
      <c r="Z522" t="str">
        <f>_xlfn.XLOOKUP(H522,Dim_Diagnosis!B:B,Dim_Diagnosis!A:A)</f>
        <v>D013</v>
      </c>
      <c r="AA522" t="str">
        <f>_xlfn.XLOOKUP(K522,Dim_Ward!B:B,Dim_Ward!A:A)</f>
        <v>W001</v>
      </c>
      <c r="AB522" t="str">
        <f t="shared" si="85"/>
        <v>Q1</v>
      </c>
      <c r="AC522">
        <f t="shared" si="86"/>
        <v>2024</v>
      </c>
      <c r="AD522" t="str">
        <f t="shared" si="87"/>
        <v>Feb</v>
      </c>
      <c r="AE522" t="str">
        <f t="shared" si="88"/>
        <v>Wed</v>
      </c>
      <c r="AF522" t="str">
        <f>_xlfn.XLOOKUP(N522,Dim_Payment!B:B,Dim_Payment!A:A)</f>
        <v>PAY06</v>
      </c>
      <c r="AG522" t="str">
        <f>_xlfn.XLOOKUP(J522,Dim_Insurance!B:B,Dim_Insurance!A:A)</f>
        <v>INS06</v>
      </c>
    </row>
    <row r="523" spans="1:33">
      <c r="A523" t="s">
        <v>1417</v>
      </c>
      <c r="B523" t="s">
        <v>1108</v>
      </c>
      <c r="C523" t="s">
        <v>133</v>
      </c>
      <c r="D523" s="5">
        <v>37368</v>
      </c>
      <c r="E523" s="5">
        <v>45447</v>
      </c>
      <c r="F523" s="5" t="s">
        <v>4232</v>
      </c>
      <c r="G523" t="s">
        <v>89</v>
      </c>
      <c r="H523" t="s">
        <v>86</v>
      </c>
      <c r="I523" t="s">
        <v>25</v>
      </c>
      <c r="J523" t="s">
        <v>80</v>
      </c>
      <c r="K523" t="s">
        <v>55</v>
      </c>
      <c r="L523" s="6">
        <v>238122.13</v>
      </c>
      <c r="M523">
        <v>174569.55</v>
      </c>
      <c r="N523" t="s">
        <v>192</v>
      </c>
      <c r="O523">
        <v>13</v>
      </c>
      <c r="P523">
        <v>5</v>
      </c>
      <c r="Q523">
        <v>4</v>
      </c>
      <c r="R523">
        <v>96</v>
      </c>
      <c r="S523">
        <v>252.1</v>
      </c>
      <c r="T523" t="s">
        <v>65</v>
      </c>
      <c r="U523" s="7">
        <f t="shared" si="89"/>
        <v>22</v>
      </c>
      <c r="V523" s="6">
        <f t="shared" si="84"/>
        <v>63552.580000000016</v>
      </c>
      <c r="W523" t="str">
        <f t="shared" si="90"/>
        <v>Adult</v>
      </c>
      <c r="X523" t="str">
        <f>_xlfn.XLOOKUP(Table1_1[[#This Row],[Department]],Dim_Department!B:B,Dim_Department!A:A,"Unknown")</f>
        <v>DEP06</v>
      </c>
      <c r="Y523" t="str">
        <f>_xlfn.XLOOKUP(Table1_1[[#This Row],[Doctor]],Dim_Doctor!B:B,Dim_Doctor!A:A,"Unknown")</f>
        <v>D01</v>
      </c>
      <c r="Z523" t="str">
        <f>_xlfn.XLOOKUP(H523,Dim_Diagnosis!B:B,Dim_Diagnosis!A:A)</f>
        <v>D005</v>
      </c>
      <c r="AA523" t="str">
        <f>_xlfn.XLOOKUP(K523,Dim_Ward!B:B,Dim_Ward!A:A)</f>
        <v>W005</v>
      </c>
      <c r="AB523" t="str">
        <f t="shared" si="85"/>
        <v>Q2</v>
      </c>
      <c r="AC523">
        <f t="shared" si="86"/>
        <v>2024</v>
      </c>
      <c r="AD523" t="str">
        <f t="shared" si="87"/>
        <v>Jun</v>
      </c>
      <c r="AE523" t="str">
        <f t="shared" si="88"/>
        <v>Tue</v>
      </c>
      <c r="AF523" t="str">
        <f>_xlfn.XLOOKUP(N523,Dim_Payment!B:B,Dim_Payment!A:A)</f>
        <v>PAY06</v>
      </c>
      <c r="AG523" t="str">
        <f>_xlfn.XLOOKUP(J523,Dim_Insurance!B:B,Dim_Insurance!A:A)</f>
        <v>INS01</v>
      </c>
    </row>
    <row r="524" spans="1:33">
      <c r="A524" t="s">
        <v>1419</v>
      </c>
      <c r="B524" t="s">
        <v>1088</v>
      </c>
      <c r="C524" t="s">
        <v>40</v>
      </c>
      <c r="D524" s="5">
        <v>38090</v>
      </c>
      <c r="E524" s="5">
        <v>45599</v>
      </c>
      <c r="F524" s="5">
        <v>45605</v>
      </c>
      <c r="G524" t="s">
        <v>94</v>
      </c>
      <c r="H524" t="s">
        <v>24</v>
      </c>
      <c r="I524" t="s">
        <v>79</v>
      </c>
      <c r="J524" t="s">
        <v>26</v>
      </c>
      <c r="K524" t="s">
        <v>110</v>
      </c>
      <c r="L524" s="6">
        <v>83871.77</v>
      </c>
      <c r="M524">
        <v>82527.600000000006</v>
      </c>
      <c r="N524" t="s">
        <v>56</v>
      </c>
      <c r="O524">
        <v>6</v>
      </c>
      <c r="P524">
        <v>10</v>
      </c>
      <c r="Q524">
        <v>2</v>
      </c>
      <c r="R524">
        <v>106</v>
      </c>
      <c r="S524">
        <v>246.9</v>
      </c>
      <c r="T524" t="s">
        <v>4232</v>
      </c>
      <c r="U524" s="7">
        <f t="shared" si="89"/>
        <v>20</v>
      </c>
      <c r="V524" s="6">
        <f t="shared" si="84"/>
        <v>1344.1699999999983</v>
      </c>
      <c r="W524" t="str">
        <f t="shared" si="90"/>
        <v>Adult</v>
      </c>
      <c r="X524" t="str">
        <f>_xlfn.XLOOKUP(Table1_1[[#This Row],[Department]],Dim_Department!B:B,Dim_Department!A:A,"Unknown")</f>
        <v>DEP05</v>
      </c>
      <c r="Y524" t="str">
        <f>_xlfn.XLOOKUP(Table1_1[[#This Row],[Doctor]],Dim_Doctor!B:B,Dim_Doctor!A:A,"Unknown")</f>
        <v>D07</v>
      </c>
      <c r="Z524" t="str">
        <f>_xlfn.XLOOKUP(H524,Dim_Diagnosis!B:B,Dim_Diagnosis!A:A)</f>
        <v>D008</v>
      </c>
      <c r="AA524" t="str">
        <f>_xlfn.XLOOKUP(K524,Dim_Ward!B:B,Dim_Ward!A:A)</f>
        <v>W002</v>
      </c>
      <c r="AB524" t="str">
        <f t="shared" si="85"/>
        <v>Q4</v>
      </c>
      <c r="AC524">
        <f t="shared" si="86"/>
        <v>2024</v>
      </c>
      <c r="AD524" t="str">
        <f t="shared" si="87"/>
        <v>Nov</v>
      </c>
      <c r="AE524" t="str">
        <f t="shared" si="88"/>
        <v>Sun</v>
      </c>
      <c r="AF524" t="str">
        <f>_xlfn.XLOOKUP(N524,Dim_Payment!B:B,Dim_Payment!A:A)</f>
        <v>PAY04</v>
      </c>
      <c r="AG524" t="str">
        <f>_xlfn.XLOOKUP(J524,Dim_Insurance!B:B,Dim_Insurance!A:A)</f>
        <v>INS05</v>
      </c>
    </row>
    <row r="525" spans="1:33">
      <c r="A525" t="s">
        <v>1420</v>
      </c>
      <c r="B525" t="s">
        <v>541</v>
      </c>
      <c r="C525" t="s">
        <v>133</v>
      </c>
      <c r="D525" s="5">
        <v>32907</v>
      </c>
      <c r="E525" s="5">
        <v>45245</v>
      </c>
      <c r="F525" s="5">
        <v>45249</v>
      </c>
      <c r="G525" t="s">
        <v>152</v>
      </c>
      <c r="H525" t="s">
        <v>86</v>
      </c>
      <c r="I525" t="s">
        <v>33</v>
      </c>
      <c r="J525" t="s">
        <v>71</v>
      </c>
      <c r="K525" t="s">
        <v>120</v>
      </c>
      <c r="L525" s="6">
        <v>241373.06</v>
      </c>
      <c r="M525">
        <v>224349.04</v>
      </c>
      <c r="N525" t="s">
        <v>35</v>
      </c>
      <c r="O525">
        <v>4</v>
      </c>
      <c r="P525">
        <v>91</v>
      </c>
      <c r="Q525">
        <v>2</v>
      </c>
      <c r="R525">
        <v>154</v>
      </c>
      <c r="S525">
        <v>215.5</v>
      </c>
      <c r="T525" t="s">
        <v>37</v>
      </c>
      <c r="U525" s="7">
        <f t="shared" si="89"/>
        <v>33</v>
      </c>
      <c r="V525" s="6">
        <f t="shared" si="84"/>
        <v>17024.01999999999</v>
      </c>
      <c r="W525" t="str">
        <f t="shared" si="90"/>
        <v>Adult</v>
      </c>
      <c r="X525" t="str">
        <f>_xlfn.XLOOKUP(Table1_1[[#This Row],[Department]],Dim_Department!B:B,Dim_Department!A:A,"Unknown")</f>
        <v>DEP01</v>
      </c>
      <c r="Y525" t="str">
        <f>_xlfn.XLOOKUP(Table1_1[[#This Row],[Doctor]],Dim_Doctor!B:B,Dim_Doctor!A:A,"Unknown")</f>
        <v>D04</v>
      </c>
      <c r="Z525" t="str">
        <f>_xlfn.XLOOKUP(H525,Dim_Diagnosis!B:B,Dim_Diagnosis!A:A)</f>
        <v>D005</v>
      </c>
      <c r="AA525" t="str">
        <f>_xlfn.XLOOKUP(K525,Dim_Ward!B:B,Dim_Ward!A:A)</f>
        <v>W001</v>
      </c>
      <c r="AB525" t="str">
        <f t="shared" si="85"/>
        <v>Q4</v>
      </c>
      <c r="AC525">
        <f t="shared" si="86"/>
        <v>2023</v>
      </c>
      <c r="AD525" t="str">
        <f t="shared" si="87"/>
        <v>Nov</v>
      </c>
      <c r="AE525" t="str">
        <f t="shared" si="88"/>
        <v>Wed</v>
      </c>
      <c r="AF525" t="str">
        <f>_xlfn.XLOOKUP(N525,Dim_Payment!B:B,Dim_Payment!A:A)</f>
        <v>PAY03</v>
      </c>
      <c r="AG525" t="str">
        <f>_xlfn.XLOOKUP(J525,Dim_Insurance!B:B,Dim_Insurance!A:A)</f>
        <v>INS04</v>
      </c>
    </row>
    <row r="526" spans="1:33">
      <c r="A526" t="s">
        <v>1421</v>
      </c>
      <c r="B526" t="s">
        <v>1342</v>
      </c>
      <c r="C526" t="s">
        <v>133</v>
      </c>
      <c r="D526" s="5">
        <v>36925</v>
      </c>
      <c r="E526" s="5">
        <v>45259</v>
      </c>
      <c r="F526" s="5">
        <v>45264</v>
      </c>
      <c r="G526" t="s">
        <v>89</v>
      </c>
      <c r="H526" t="s">
        <v>52</v>
      </c>
      <c r="I526" t="s">
        <v>45</v>
      </c>
      <c r="J526" t="s">
        <v>34</v>
      </c>
      <c r="K526" t="s">
        <v>27</v>
      </c>
      <c r="L526" s="6">
        <v>247800.6</v>
      </c>
      <c r="M526">
        <v>169644.92</v>
      </c>
      <c r="N526" t="s">
        <v>192</v>
      </c>
      <c r="O526">
        <v>5</v>
      </c>
      <c r="P526">
        <v>92</v>
      </c>
      <c r="Q526">
        <v>4</v>
      </c>
      <c r="R526">
        <v>186</v>
      </c>
      <c r="S526">
        <v>152.19999999999999</v>
      </c>
      <c r="T526" t="s">
        <v>37</v>
      </c>
      <c r="U526" s="7">
        <f t="shared" si="89"/>
        <v>22</v>
      </c>
      <c r="V526" s="6">
        <f t="shared" si="84"/>
        <v>78155.679999999993</v>
      </c>
      <c r="W526" t="str">
        <f t="shared" si="90"/>
        <v>Adult</v>
      </c>
      <c r="X526" t="str">
        <f>_xlfn.XLOOKUP(Table1_1[[#This Row],[Department]],Dim_Department!B:B,Dim_Department!A:A,"Unknown")</f>
        <v>DEP06</v>
      </c>
      <c r="Y526" t="str">
        <f>_xlfn.XLOOKUP(Table1_1[[#This Row],[Doctor]],Dim_Doctor!B:B,Dim_Doctor!A:A,"Unknown")</f>
        <v>D03</v>
      </c>
      <c r="Z526" t="str">
        <f>_xlfn.XLOOKUP(H526,Dim_Diagnosis!B:B,Dim_Diagnosis!A:A)</f>
        <v>D004</v>
      </c>
      <c r="AA526" t="str">
        <f>_xlfn.XLOOKUP(K526,Dim_Ward!B:B,Dim_Ward!A:A)</f>
        <v>W003</v>
      </c>
      <c r="AB526" t="str">
        <f t="shared" si="85"/>
        <v>Q4</v>
      </c>
      <c r="AC526">
        <f t="shared" si="86"/>
        <v>2023</v>
      </c>
      <c r="AD526" t="str">
        <f t="shared" si="87"/>
        <v>Nov</v>
      </c>
      <c r="AE526" t="str">
        <f t="shared" si="88"/>
        <v>Wed</v>
      </c>
      <c r="AF526" t="str">
        <f>_xlfn.XLOOKUP(N526,Dim_Payment!B:B,Dim_Payment!A:A)</f>
        <v>PAY06</v>
      </c>
      <c r="AG526" t="str">
        <f>_xlfn.XLOOKUP(J526,Dim_Insurance!B:B,Dim_Insurance!A:A)</f>
        <v>INS06</v>
      </c>
    </row>
    <row r="527" spans="1:33">
      <c r="A527" t="s">
        <v>1423</v>
      </c>
      <c r="B527" t="s">
        <v>67</v>
      </c>
      <c r="C527" t="s">
        <v>40</v>
      </c>
      <c r="D527" s="5">
        <v>27201</v>
      </c>
      <c r="E527" s="5">
        <v>45682</v>
      </c>
      <c r="F527" s="5">
        <v>45689</v>
      </c>
      <c r="G527" t="s">
        <v>152</v>
      </c>
      <c r="H527" t="s">
        <v>32</v>
      </c>
      <c r="I527" t="s">
        <v>45</v>
      </c>
      <c r="J527" t="s">
        <v>179</v>
      </c>
      <c r="K527" t="s">
        <v>55</v>
      </c>
      <c r="L527" s="6">
        <v>143807.48000000001</v>
      </c>
      <c r="M527">
        <v>143275.21</v>
      </c>
      <c r="N527" t="s">
        <v>73</v>
      </c>
      <c r="O527">
        <v>7</v>
      </c>
      <c r="P527">
        <v>100</v>
      </c>
      <c r="Q527">
        <v>5</v>
      </c>
      <c r="R527">
        <v>143</v>
      </c>
      <c r="S527">
        <v>212.4</v>
      </c>
      <c r="T527" t="s">
        <v>37</v>
      </c>
      <c r="U527" s="7">
        <f t="shared" si="89"/>
        <v>50</v>
      </c>
      <c r="V527" s="6">
        <f t="shared" si="84"/>
        <v>532.27000000001863</v>
      </c>
      <c r="W527" t="str">
        <f t="shared" si="90"/>
        <v>Middle Age</v>
      </c>
      <c r="X527" t="str">
        <f>_xlfn.XLOOKUP(Table1_1[[#This Row],[Department]],Dim_Department!B:B,Dim_Department!A:A,"Unknown")</f>
        <v>DEP01</v>
      </c>
      <c r="Y527" t="str">
        <f>_xlfn.XLOOKUP(Table1_1[[#This Row],[Doctor]],Dim_Doctor!B:B,Dim_Doctor!A:A,"Unknown")</f>
        <v>D03</v>
      </c>
      <c r="Z527" t="str">
        <f>_xlfn.XLOOKUP(H527,Dim_Diagnosis!B:B,Dim_Diagnosis!A:A)</f>
        <v>D010</v>
      </c>
      <c r="AA527" t="str">
        <f>_xlfn.XLOOKUP(K527,Dim_Ward!B:B,Dim_Ward!A:A)</f>
        <v>W005</v>
      </c>
      <c r="AB527" t="str">
        <f t="shared" si="85"/>
        <v>Q1</v>
      </c>
      <c r="AC527">
        <f t="shared" si="86"/>
        <v>2025</v>
      </c>
      <c r="AD527" t="str">
        <f t="shared" si="87"/>
        <v>Jan</v>
      </c>
      <c r="AE527" t="str">
        <f t="shared" si="88"/>
        <v>Sat</v>
      </c>
      <c r="AF527" t="str">
        <f>_xlfn.XLOOKUP(N527,Dim_Payment!B:B,Dim_Payment!A:A)</f>
        <v>PAY02</v>
      </c>
      <c r="AG527" t="str">
        <f>_xlfn.XLOOKUP(J527,Dim_Insurance!B:B,Dim_Insurance!A:A)</f>
        <v>INS03</v>
      </c>
    </row>
    <row r="528" spans="1:33">
      <c r="A528" t="s">
        <v>1425</v>
      </c>
      <c r="B528" t="s">
        <v>1426</v>
      </c>
      <c r="C528" t="s">
        <v>40</v>
      </c>
      <c r="D528" s="5">
        <v>36917</v>
      </c>
      <c r="E528" s="5">
        <v>45576</v>
      </c>
      <c r="F528" s="5">
        <v>45584</v>
      </c>
      <c r="G528" t="s">
        <v>109</v>
      </c>
      <c r="H528" t="s">
        <v>134</v>
      </c>
      <c r="I528" t="s">
        <v>96</v>
      </c>
      <c r="J528" t="s">
        <v>179</v>
      </c>
      <c r="K528" t="s">
        <v>161</v>
      </c>
      <c r="L528" s="6">
        <v>215017.59</v>
      </c>
      <c r="M528">
        <v>211085.9</v>
      </c>
      <c r="N528" t="s">
        <v>192</v>
      </c>
      <c r="O528">
        <v>8</v>
      </c>
      <c r="P528">
        <v>175</v>
      </c>
      <c r="Q528">
        <v>3</v>
      </c>
      <c r="R528">
        <v>179</v>
      </c>
      <c r="S528">
        <v>163.5</v>
      </c>
      <c r="T528" t="s">
        <v>37</v>
      </c>
      <c r="U528" s="7">
        <f t="shared" si="89"/>
        <v>23</v>
      </c>
      <c r="V528" s="6">
        <f t="shared" si="84"/>
        <v>3931.6900000000023</v>
      </c>
      <c r="W528" t="str">
        <f t="shared" si="90"/>
        <v>Adult</v>
      </c>
      <c r="X528" t="str">
        <f>_xlfn.XLOOKUP(Table1_1[[#This Row],[Department]],Dim_Department!B:B,Dim_Department!A:A,"Unknown")</f>
        <v>DEP07</v>
      </c>
      <c r="Y528" t="str">
        <f>_xlfn.XLOOKUP(Table1_1[[#This Row],[Doctor]],Dim_Doctor!B:B,Dim_Doctor!A:A,"Unknown")</f>
        <v>D05</v>
      </c>
      <c r="Z528" t="str">
        <f>_xlfn.XLOOKUP(H528,Dim_Diagnosis!B:B,Dim_Diagnosis!A:A)</f>
        <v>D002</v>
      </c>
      <c r="AA528" t="str">
        <f>_xlfn.XLOOKUP(K528,Dim_Ward!B:B,Dim_Ward!A:A)</f>
        <v>W004</v>
      </c>
      <c r="AB528" t="str">
        <f t="shared" si="85"/>
        <v>Q4</v>
      </c>
      <c r="AC528">
        <f t="shared" si="86"/>
        <v>2024</v>
      </c>
      <c r="AD528" t="str">
        <f t="shared" si="87"/>
        <v>Oct</v>
      </c>
      <c r="AE528" t="str">
        <f t="shared" si="88"/>
        <v>Fri</v>
      </c>
      <c r="AF528" t="str">
        <f>_xlfn.XLOOKUP(N528,Dim_Payment!B:B,Dim_Payment!A:A)</f>
        <v>PAY06</v>
      </c>
      <c r="AG528" t="str">
        <f>_xlfn.XLOOKUP(J528,Dim_Insurance!B:B,Dim_Insurance!A:A)</f>
        <v>INS03</v>
      </c>
    </row>
    <row r="529" spans="1:33">
      <c r="A529" t="s">
        <v>1427</v>
      </c>
      <c r="B529" t="s">
        <v>887</v>
      </c>
      <c r="C529" t="s">
        <v>40</v>
      </c>
      <c r="D529" s="5">
        <v>38428</v>
      </c>
      <c r="E529" s="5">
        <v>45132</v>
      </c>
      <c r="F529" s="5">
        <v>45144</v>
      </c>
      <c r="G529" t="s">
        <v>109</v>
      </c>
      <c r="H529" t="s">
        <v>78</v>
      </c>
      <c r="I529" t="s">
        <v>119</v>
      </c>
      <c r="J529" t="s">
        <v>46</v>
      </c>
      <c r="K529" t="s">
        <v>161</v>
      </c>
      <c r="L529" s="6">
        <v>222381.08</v>
      </c>
      <c r="M529">
        <v>194121.65</v>
      </c>
      <c r="N529" t="s">
        <v>73</v>
      </c>
      <c r="O529">
        <v>12</v>
      </c>
      <c r="P529">
        <v>154</v>
      </c>
      <c r="Q529">
        <v>2</v>
      </c>
      <c r="R529">
        <v>119</v>
      </c>
      <c r="S529">
        <v>79.3</v>
      </c>
      <c r="T529" t="s">
        <v>65</v>
      </c>
      <c r="U529" s="7">
        <f t="shared" si="89"/>
        <v>18</v>
      </c>
      <c r="V529" s="6">
        <f t="shared" si="84"/>
        <v>28259.429999999993</v>
      </c>
      <c r="W529" t="str">
        <f t="shared" si="90"/>
        <v>Adult</v>
      </c>
      <c r="X529" t="str">
        <f>_xlfn.XLOOKUP(Table1_1[[#This Row],[Department]],Dim_Department!B:B,Dim_Department!A:A,"Unknown")</f>
        <v>DEP07</v>
      </c>
      <c r="Y529" t="str">
        <f>_xlfn.XLOOKUP(Table1_1[[#This Row],[Doctor]],Dim_Doctor!B:B,Dim_Doctor!A:A,"Unknown")</f>
        <v>D02</v>
      </c>
      <c r="Z529" t="str">
        <f>_xlfn.XLOOKUP(H529,Dim_Diagnosis!B:B,Dim_Diagnosis!A:A)</f>
        <v>D013</v>
      </c>
      <c r="AA529" t="str">
        <f>_xlfn.XLOOKUP(K529,Dim_Ward!B:B,Dim_Ward!A:A)</f>
        <v>W004</v>
      </c>
      <c r="AB529" t="str">
        <f t="shared" si="85"/>
        <v>Q3</v>
      </c>
      <c r="AC529">
        <f t="shared" si="86"/>
        <v>2023</v>
      </c>
      <c r="AD529" t="str">
        <f t="shared" si="87"/>
        <v>Jul</v>
      </c>
      <c r="AE529" t="str">
        <f t="shared" si="88"/>
        <v>Tue</v>
      </c>
      <c r="AF529" t="str">
        <f>_xlfn.XLOOKUP(N529,Dim_Payment!B:B,Dim_Payment!A:A)</f>
        <v>PAY02</v>
      </c>
      <c r="AG529" t="str">
        <f>_xlfn.XLOOKUP(J529,Dim_Insurance!B:B,Dim_Insurance!A:A)</f>
        <v>INS02</v>
      </c>
    </row>
    <row r="530" spans="1:33">
      <c r="A530" t="s">
        <v>4131</v>
      </c>
      <c r="B530" t="s">
        <v>926</v>
      </c>
      <c r="C530" t="s">
        <v>40</v>
      </c>
      <c r="D530" s="5">
        <v>20729</v>
      </c>
      <c r="E530" s="5">
        <v>45145</v>
      </c>
      <c r="F530" s="5" t="s">
        <v>4232</v>
      </c>
      <c r="G530" t="s">
        <v>94</v>
      </c>
      <c r="H530" t="s">
        <v>63</v>
      </c>
      <c r="I530" t="s">
        <v>79</v>
      </c>
      <c r="J530" t="s">
        <v>4232</v>
      </c>
      <c r="K530" t="s">
        <v>55</v>
      </c>
      <c r="L530" s="6">
        <v>28955.51</v>
      </c>
      <c r="M530">
        <v>25401.4</v>
      </c>
      <c r="N530" t="s">
        <v>73</v>
      </c>
      <c r="O530">
        <v>16</v>
      </c>
      <c r="P530">
        <v>148</v>
      </c>
      <c r="Q530">
        <v>4</v>
      </c>
      <c r="R530">
        <v>100</v>
      </c>
      <c r="S530">
        <v>133.5</v>
      </c>
      <c r="T530" t="s">
        <v>47</v>
      </c>
      <c r="U530" s="7">
        <f t="shared" si="89"/>
        <v>66</v>
      </c>
      <c r="V530" s="6">
        <f t="shared" si="84"/>
        <v>3554.1099999999969</v>
      </c>
      <c r="W530" t="str">
        <f t="shared" si="90"/>
        <v>Senior</v>
      </c>
      <c r="X530" t="str">
        <f>_xlfn.XLOOKUP(Table1_1[[#This Row],[Department]],Dim_Department!B:B,Dim_Department!A:A,"Unknown")</f>
        <v>DEP05</v>
      </c>
      <c r="Y530" t="str">
        <f>_xlfn.XLOOKUP(Table1_1[[#This Row],[Doctor]],Dim_Doctor!B:B,Dim_Doctor!A:A,"Unknown")</f>
        <v>D07</v>
      </c>
      <c r="Z530" t="str">
        <f>_xlfn.XLOOKUP(H530,Dim_Diagnosis!B:B,Dim_Diagnosis!A:A)</f>
        <v>D011</v>
      </c>
      <c r="AA530" t="str">
        <f>_xlfn.XLOOKUP(K530,Dim_Ward!B:B,Dim_Ward!A:A)</f>
        <v>W005</v>
      </c>
      <c r="AB530" t="str">
        <f t="shared" si="85"/>
        <v>Q3</v>
      </c>
      <c r="AC530">
        <f t="shared" si="86"/>
        <v>2023</v>
      </c>
      <c r="AD530" t="str">
        <f t="shared" si="87"/>
        <v>Aug</v>
      </c>
      <c r="AE530" t="str">
        <f t="shared" si="88"/>
        <v>Mon</v>
      </c>
      <c r="AF530" t="str">
        <f>_xlfn.XLOOKUP(N530,Dim_Payment!B:B,Dim_Payment!A:A)</f>
        <v>PAY02</v>
      </c>
      <c r="AG530" t="str">
        <f>_xlfn.XLOOKUP(J530,Dim_Insurance!B:B,Dim_Insurance!A:A)</f>
        <v>INS08</v>
      </c>
    </row>
    <row r="531" spans="1:33">
      <c r="A531" t="s">
        <v>1429</v>
      </c>
      <c r="B531" t="s">
        <v>277</v>
      </c>
      <c r="C531" t="s">
        <v>40</v>
      </c>
      <c r="D531" s="5">
        <v>29837</v>
      </c>
      <c r="E531" s="5">
        <v>45048</v>
      </c>
      <c r="F531" s="5">
        <v>45062</v>
      </c>
      <c r="G531" t="s">
        <v>152</v>
      </c>
      <c r="H531" t="s">
        <v>134</v>
      </c>
      <c r="I531" t="s">
        <v>45</v>
      </c>
      <c r="J531" t="s">
        <v>4232</v>
      </c>
      <c r="K531" t="s">
        <v>55</v>
      </c>
      <c r="L531" s="6">
        <v>74944.81</v>
      </c>
      <c r="M531">
        <v>61556.38</v>
      </c>
      <c r="N531" t="s">
        <v>73</v>
      </c>
      <c r="O531">
        <v>14</v>
      </c>
      <c r="P531">
        <v>156</v>
      </c>
      <c r="Q531">
        <v>4</v>
      </c>
      <c r="R531">
        <v>164</v>
      </c>
      <c r="S531">
        <v>124.7</v>
      </c>
      <c r="T531" t="s">
        <v>47</v>
      </c>
      <c r="U531" s="7">
        <f t="shared" si="89"/>
        <v>41</v>
      </c>
      <c r="V531" s="6">
        <f t="shared" si="84"/>
        <v>13388.43</v>
      </c>
      <c r="W531" t="str">
        <f t="shared" si="90"/>
        <v>Middle Age</v>
      </c>
      <c r="X531" t="str">
        <f>_xlfn.XLOOKUP(Table1_1[[#This Row],[Department]],Dim_Department!B:B,Dim_Department!A:A,"Unknown")</f>
        <v>DEP01</v>
      </c>
      <c r="Y531" t="str">
        <f>_xlfn.XLOOKUP(Table1_1[[#This Row],[Doctor]],Dim_Doctor!B:B,Dim_Doctor!A:A,"Unknown")</f>
        <v>D03</v>
      </c>
      <c r="Z531" t="str">
        <f>_xlfn.XLOOKUP(H531,Dim_Diagnosis!B:B,Dim_Diagnosis!A:A)</f>
        <v>D002</v>
      </c>
      <c r="AA531" t="str">
        <f>_xlfn.XLOOKUP(K531,Dim_Ward!B:B,Dim_Ward!A:A)</f>
        <v>W005</v>
      </c>
      <c r="AB531" t="str">
        <f t="shared" si="85"/>
        <v>Q2</v>
      </c>
      <c r="AC531">
        <f t="shared" si="86"/>
        <v>2023</v>
      </c>
      <c r="AD531" t="str">
        <f t="shared" si="87"/>
        <v>May</v>
      </c>
      <c r="AE531" t="str">
        <f t="shared" si="88"/>
        <v>Tue</v>
      </c>
      <c r="AF531" t="str">
        <f>_xlfn.XLOOKUP(N531,Dim_Payment!B:B,Dim_Payment!A:A)</f>
        <v>PAY02</v>
      </c>
      <c r="AG531" t="str">
        <f>_xlfn.XLOOKUP(J531,Dim_Insurance!B:B,Dim_Insurance!A:A)</f>
        <v>INS08</v>
      </c>
    </row>
    <row r="532" spans="1:33">
      <c r="A532" t="s">
        <v>1430</v>
      </c>
      <c r="B532" t="s">
        <v>967</v>
      </c>
      <c r="C532" t="s">
        <v>40</v>
      </c>
      <c r="D532" s="5">
        <v>21521</v>
      </c>
      <c r="E532" s="5">
        <v>45399</v>
      </c>
      <c r="F532" s="5">
        <v>45407</v>
      </c>
      <c r="G532" t="s">
        <v>161</v>
      </c>
      <c r="H532" t="s">
        <v>52</v>
      </c>
      <c r="I532" t="s">
        <v>79</v>
      </c>
      <c r="J532" t="s">
        <v>97</v>
      </c>
      <c r="K532" t="s">
        <v>55</v>
      </c>
      <c r="L532" s="6">
        <v>241391.92</v>
      </c>
      <c r="M532">
        <v>238451.75</v>
      </c>
      <c r="N532" t="s">
        <v>35</v>
      </c>
      <c r="O532">
        <v>8</v>
      </c>
      <c r="P532">
        <v>152</v>
      </c>
      <c r="Q532">
        <v>1</v>
      </c>
      <c r="R532">
        <v>173</v>
      </c>
      <c r="S532">
        <v>109.9</v>
      </c>
      <c r="T532" t="s">
        <v>37</v>
      </c>
      <c r="U532" s="7">
        <f t="shared" si="89"/>
        <v>65</v>
      </c>
      <c r="V532" s="6">
        <f t="shared" si="84"/>
        <v>2940.1700000000128</v>
      </c>
      <c r="W532" t="str">
        <f t="shared" si="90"/>
        <v>Senior</v>
      </c>
      <c r="X532" t="str">
        <f>_xlfn.XLOOKUP(Table1_1[[#This Row],[Department]],Dim_Department!B:B,Dim_Department!A:A,"Unknown")</f>
        <v>DEP03</v>
      </c>
      <c r="Y532" t="str">
        <f>_xlfn.XLOOKUP(Table1_1[[#This Row],[Doctor]],Dim_Doctor!B:B,Dim_Doctor!A:A,"Unknown")</f>
        <v>D07</v>
      </c>
      <c r="Z532" t="str">
        <f>_xlfn.XLOOKUP(H532,Dim_Diagnosis!B:B,Dim_Diagnosis!A:A)</f>
        <v>D004</v>
      </c>
      <c r="AA532" t="str">
        <f>_xlfn.XLOOKUP(K532,Dim_Ward!B:B,Dim_Ward!A:A)</f>
        <v>W005</v>
      </c>
      <c r="AB532" t="str">
        <f t="shared" si="85"/>
        <v>Q2</v>
      </c>
      <c r="AC532">
        <f t="shared" si="86"/>
        <v>2024</v>
      </c>
      <c r="AD532" t="str">
        <f t="shared" si="87"/>
        <v>Apr</v>
      </c>
      <c r="AE532" t="str">
        <f t="shared" si="88"/>
        <v>Wed</v>
      </c>
      <c r="AF532" t="str">
        <f>_xlfn.XLOOKUP(N532,Dim_Payment!B:B,Dim_Payment!A:A)</f>
        <v>PAY03</v>
      </c>
      <c r="AG532" t="str">
        <f>_xlfn.XLOOKUP(J532,Dim_Insurance!B:B,Dim_Insurance!A:A)</f>
        <v>INS07</v>
      </c>
    </row>
    <row r="533" spans="1:33">
      <c r="A533" t="s">
        <v>4132</v>
      </c>
      <c r="B533" t="s">
        <v>992</v>
      </c>
      <c r="C533" t="s">
        <v>40</v>
      </c>
      <c r="D533" s="5">
        <v>38118</v>
      </c>
      <c r="E533" s="5">
        <v>45350</v>
      </c>
      <c r="F533" s="5">
        <v>45363</v>
      </c>
      <c r="G533" t="s">
        <v>94</v>
      </c>
      <c r="H533" t="s">
        <v>113</v>
      </c>
      <c r="I533" t="s">
        <v>45</v>
      </c>
      <c r="J533" t="s">
        <v>34</v>
      </c>
      <c r="K533" t="s">
        <v>55</v>
      </c>
      <c r="L533" s="6">
        <v>123506.09</v>
      </c>
      <c r="M533">
        <v>102662.62</v>
      </c>
      <c r="N533" t="s">
        <v>35</v>
      </c>
      <c r="O533">
        <v>13</v>
      </c>
      <c r="P533">
        <v>69</v>
      </c>
      <c r="Q533">
        <v>1</v>
      </c>
      <c r="R533">
        <v>145</v>
      </c>
      <c r="S533">
        <v>158.1</v>
      </c>
      <c r="T533" t="s">
        <v>37</v>
      </c>
      <c r="U533" s="7">
        <f t="shared" si="89"/>
        <v>19</v>
      </c>
      <c r="V533" s="6">
        <f t="shared" si="84"/>
        <v>20843.47</v>
      </c>
      <c r="W533" t="str">
        <f t="shared" si="90"/>
        <v>Adult</v>
      </c>
      <c r="X533" t="str">
        <f>_xlfn.XLOOKUP(Table1_1[[#This Row],[Department]],Dim_Department!B:B,Dim_Department!A:A,"Unknown")</f>
        <v>DEP05</v>
      </c>
      <c r="Y533" t="str">
        <f>_xlfn.XLOOKUP(Table1_1[[#This Row],[Doctor]],Dim_Doctor!B:B,Dim_Doctor!A:A,"Unknown")</f>
        <v>D03</v>
      </c>
      <c r="Z533" t="str">
        <f>_xlfn.XLOOKUP(H533,Dim_Diagnosis!B:B,Dim_Diagnosis!A:A)</f>
        <v>D009</v>
      </c>
      <c r="AA533" t="str">
        <f>_xlfn.XLOOKUP(K533,Dim_Ward!B:B,Dim_Ward!A:A)</f>
        <v>W005</v>
      </c>
      <c r="AB533" t="str">
        <f t="shared" si="85"/>
        <v>Q1</v>
      </c>
      <c r="AC533">
        <f t="shared" si="86"/>
        <v>2024</v>
      </c>
      <c r="AD533" t="str">
        <f t="shared" si="87"/>
        <v>Feb</v>
      </c>
      <c r="AE533" t="str">
        <f t="shared" si="88"/>
        <v>Wed</v>
      </c>
      <c r="AF533" t="str">
        <f>_xlfn.XLOOKUP(N533,Dim_Payment!B:B,Dim_Payment!A:A)</f>
        <v>PAY03</v>
      </c>
      <c r="AG533" t="str">
        <f>_xlfn.XLOOKUP(J533,Dim_Insurance!B:B,Dim_Insurance!A:A)</f>
        <v>INS06</v>
      </c>
    </row>
    <row r="534" spans="1:33">
      <c r="A534" t="s">
        <v>1436</v>
      </c>
      <c r="B534" t="s">
        <v>155</v>
      </c>
      <c r="C534" t="s">
        <v>40</v>
      </c>
      <c r="D534" s="5">
        <v>26440</v>
      </c>
      <c r="E534" s="5">
        <v>45386</v>
      </c>
      <c r="F534" s="5">
        <v>45401</v>
      </c>
      <c r="G534" t="s">
        <v>117</v>
      </c>
      <c r="H534" t="s">
        <v>44</v>
      </c>
      <c r="I534" t="s">
        <v>33</v>
      </c>
      <c r="J534" t="s">
        <v>34</v>
      </c>
      <c r="K534" t="s">
        <v>55</v>
      </c>
      <c r="L534" s="6">
        <v>69235.77</v>
      </c>
      <c r="M534">
        <v>50394.03</v>
      </c>
      <c r="N534" t="s">
        <v>4232</v>
      </c>
      <c r="O534">
        <v>15</v>
      </c>
      <c r="P534">
        <v>236</v>
      </c>
      <c r="Q534">
        <v>3</v>
      </c>
      <c r="R534">
        <v>92</v>
      </c>
      <c r="S534">
        <v>218.4</v>
      </c>
      <c r="T534" t="s">
        <v>4232</v>
      </c>
      <c r="U534" s="7">
        <f t="shared" si="89"/>
        <v>51</v>
      </c>
      <c r="V534" s="6">
        <f t="shared" si="84"/>
        <v>18841.740000000005</v>
      </c>
      <c r="W534" t="str">
        <f t="shared" si="90"/>
        <v>Middle Age</v>
      </c>
      <c r="X534" t="str">
        <f>_xlfn.XLOOKUP(Table1_1[[#This Row],[Department]],Dim_Department!B:B,Dim_Department!A:A,"Unknown")</f>
        <v>DEP04</v>
      </c>
      <c r="Y534" t="str">
        <f>_xlfn.XLOOKUP(Table1_1[[#This Row],[Doctor]],Dim_Doctor!B:B,Dim_Doctor!A:A,"Unknown")</f>
        <v>D04</v>
      </c>
      <c r="Z534" t="str">
        <f>_xlfn.XLOOKUP(H534,Dim_Diagnosis!B:B,Dim_Diagnosis!A:A)</f>
        <v>D012</v>
      </c>
      <c r="AA534" t="str">
        <f>_xlfn.XLOOKUP(K534,Dim_Ward!B:B,Dim_Ward!A:A)</f>
        <v>W005</v>
      </c>
      <c r="AB534" t="str">
        <f t="shared" si="85"/>
        <v>Q2</v>
      </c>
      <c r="AC534">
        <f t="shared" si="86"/>
        <v>2024</v>
      </c>
      <c r="AD534" t="str">
        <f t="shared" si="87"/>
        <v>Apr</v>
      </c>
      <c r="AE534" t="str">
        <f t="shared" si="88"/>
        <v>Thu</v>
      </c>
      <c r="AF534" t="str">
        <f>_xlfn.XLOOKUP(N534,Dim_Payment!B:B,Dim_Payment!A:A)</f>
        <v>PAY05</v>
      </c>
      <c r="AG534" t="str">
        <f>_xlfn.XLOOKUP(J534,Dim_Insurance!B:B,Dim_Insurance!A:A)</f>
        <v>INS06</v>
      </c>
    </row>
    <row r="535" spans="1:33">
      <c r="A535" t="s">
        <v>1437</v>
      </c>
      <c r="B535" t="s">
        <v>1438</v>
      </c>
      <c r="C535" t="s">
        <v>133</v>
      </c>
      <c r="D535" s="5">
        <v>35612</v>
      </c>
      <c r="E535" s="5">
        <v>45174</v>
      </c>
      <c r="F535" s="5">
        <v>45059</v>
      </c>
      <c r="G535" t="s">
        <v>109</v>
      </c>
      <c r="H535" t="s">
        <v>44</v>
      </c>
      <c r="I535" t="s">
        <v>45</v>
      </c>
      <c r="J535" t="s">
        <v>4232</v>
      </c>
      <c r="K535" t="s">
        <v>110</v>
      </c>
      <c r="L535" s="6">
        <v>214322.91</v>
      </c>
      <c r="M535">
        <v>98646.34</v>
      </c>
      <c r="N535" t="s">
        <v>35</v>
      </c>
      <c r="O535">
        <v>4</v>
      </c>
      <c r="P535">
        <v>140</v>
      </c>
      <c r="Q535">
        <v>3</v>
      </c>
      <c r="R535">
        <v>170</v>
      </c>
      <c r="S535">
        <v>164.4</v>
      </c>
      <c r="T535" t="s">
        <v>37</v>
      </c>
      <c r="U535" s="7">
        <f t="shared" si="89"/>
        <v>26</v>
      </c>
      <c r="V535" s="6">
        <f t="shared" si="84"/>
        <v>115676.57</v>
      </c>
      <c r="W535" t="str">
        <f t="shared" si="90"/>
        <v>Adult</v>
      </c>
      <c r="X535" t="str">
        <f>_xlfn.XLOOKUP(Table1_1[[#This Row],[Department]],Dim_Department!B:B,Dim_Department!A:A,"Unknown")</f>
        <v>DEP07</v>
      </c>
      <c r="Y535" t="str">
        <f>_xlfn.XLOOKUP(Table1_1[[#This Row],[Doctor]],Dim_Doctor!B:B,Dim_Doctor!A:A,"Unknown")</f>
        <v>D03</v>
      </c>
      <c r="Z535" t="str">
        <f>_xlfn.XLOOKUP(H535,Dim_Diagnosis!B:B,Dim_Diagnosis!A:A)</f>
        <v>D012</v>
      </c>
      <c r="AA535" t="str">
        <f>_xlfn.XLOOKUP(K535,Dim_Ward!B:B,Dim_Ward!A:A)</f>
        <v>W002</v>
      </c>
      <c r="AB535" t="str">
        <f t="shared" si="85"/>
        <v>Q3</v>
      </c>
      <c r="AC535">
        <f t="shared" si="86"/>
        <v>2023</v>
      </c>
      <c r="AD535" t="str">
        <f t="shared" si="87"/>
        <v>Sep</v>
      </c>
      <c r="AE535" t="str">
        <f t="shared" si="88"/>
        <v>Tue</v>
      </c>
      <c r="AF535" t="str">
        <f>_xlfn.XLOOKUP(N535,Dim_Payment!B:B,Dim_Payment!A:A)</f>
        <v>PAY03</v>
      </c>
      <c r="AG535" t="str">
        <f>_xlfn.XLOOKUP(J535,Dim_Insurance!B:B,Dim_Insurance!A:A)</f>
        <v>INS08</v>
      </c>
    </row>
    <row r="536" spans="1:33">
      <c r="A536" t="s">
        <v>1440</v>
      </c>
      <c r="B536" t="s">
        <v>251</v>
      </c>
      <c r="C536" t="s">
        <v>133</v>
      </c>
      <c r="D536" s="5">
        <v>31888</v>
      </c>
      <c r="E536" s="5">
        <v>45750</v>
      </c>
      <c r="F536" s="5">
        <v>45762</v>
      </c>
      <c r="G536" t="s">
        <v>77</v>
      </c>
      <c r="H536" t="s">
        <v>118</v>
      </c>
      <c r="I536" t="s">
        <v>45</v>
      </c>
      <c r="J536" t="s">
        <v>80</v>
      </c>
      <c r="K536" t="s">
        <v>55</v>
      </c>
      <c r="L536" s="6">
        <v>82866.98</v>
      </c>
      <c r="M536">
        <v>66878.97</v>
      </c>
      <c r="N536" t="s">
        <v>192</v>
      </c>
      <c r="O536">
        <v>12</v>
      </c>
      <c r="P536">
        <v>199</v>
      </c>
      <c r="Q536">
        <v>4</v>
      </c>
      <c r="R536">
        <v>158</v>
      </c>
      <c r="S536">
        <v>133.4</v>
      </c>
      <c r="T536" t="s">
        <v>47</v>
      </c>
      <c r="U536" s="7">
        <f t="shared" si="89"/>
        <v>37</v>
      </c>
      <c r="V536" s="6">
        <f t="shared" si="84"/>
        <v>15988.009999999995</v>
      </c>
      <c r="W536" t="str">
        <f t="shared" si="90"/>
        <v>Adult</v>
      </c>
      <c r="X536" t="str">
        <f>_xlfn.XLOOKUP(Table1_1[[#This Row],[Department]],Dim_Department!B:B,Dim_Department!A:A,"Unknown")</f>
        <v>DEP02</v>
      </c>
      <c r="Y536" t="str">
        <f>_xlfn.XLOOKUP(Table1_1[[#This Row],[Doctor]],Dim_Doctor!B:B,Dim_Doctor!A:A,"Unknown")</f>
        <v>D03</v>
      </c>
      <c r="Z536" t="str">
        <f>_xlfn.XLOOKUP(H536,Dim_Diagnosis!B:B,Dim_Diagnosis!A:A)</f>
        <v>D001</v>
      </c>
      <c r="AA536" t="str">
        <f>_xlfn.XLOOKUP(K536,Dim_Ward!B:B,Dim_Ward!A:A)</f>
        <v>W005</v>
      </c>
      <c r="AB536" t="str">
        <f t="shared" si="85"/>
        <v>Q2</v>
      </c>
      <c r="AC536">
        <f t="shared" si="86"/>
        <v>2025</v>
      </c>
      <c r="AD536" t="str">
        <f t="shared" si="87"/>
        <v>Apr</v>
      </c>
      <c r="AE536" t="str">
        <f t="shared" si="88"/>
        <v>Thu</v>
      </c>
      <c r="AF536" t="str">
        <f>_xlfn.XLOOKUP(N536,Dim_Payment!B:B,Dim_Payment!A:A)</f>
        <v>PAY06</v>
      </c>
      <c r="AG536" t="str">
        <f>_xlfn.XLOOKUP(J536,Dim_Insurance!B:B,Dim_Insurance!A:A)</f>
        <v>INS01</v>
      </c>
    </row>
    <row r="537" spans="1:33">
      <c r="A537" t="s">
        <v>1443</v>
      </c>
      <c r="B537" t="s">
        <v>298</v>
      </c>
      <c r="C537" t="s">
        <v>133</v>
      </c>
      <c r="D537" s="5">
        <v>23718</v>
      </c>
      <c r="E537" s="5">
        <v>45374</v>
      </c>
      <c r="F537" s="5">
        <v>45386</v>
      </c>
      <c r="G537" t="s">
        <v>109</v>
      </c>
      <c r="H537" t="s">
        <v>24</v>
      </c>
      <c r="I537" t="s">
        <v>79</v>
      </c>
      <c r="J537" t="s">
        <v>26</v>
      </c>
      <c r="K537" t="s">
        <v>120</v>
      </c>
      <c r="L537" s="6">
        <v>247850.61</v>
      </c>
      <c r="M537">
        <v>184673.41</v>
      </c>
      <c r="N537" t="s">
        <v>73</v>
      </c>
      <c r="O537">
        <v>12</v>
      </c>
      <c r="P537">
        <v>120</v>
      </c>
      <c r="Q537">
        <v>4</v>
      </c>
      <c r="R537">
        <v>101</v>
      </c>
      <c r="S537">
        <v>134.80000000000001</v>
      </c>
      <c r="T537" t="s">
        <v>47</v>
      </c>
      <c r="U537" s="7">
        <f t="shared" si="89"/>
        <v>59</v>
      </c>
      <c r="V537" s="6">
        <f t="shared" si="84"/>
        <v>63177.199999999983</v>
      </c>
      <c r="W537" t="str">
        <f t="shared" si="90"/>
        <v>Middle Age</v>
      </c>
      <c r="X537" t="str">
        <f>_xlfn.XLOOKUP(Table1_1[[#This Row],[Department]],Dim_Department!B:B,Dim_Department!A:A,"Unknown")</f>
        <v>DEP07</v>
      </c>
      <c r="Y537" t="str">
        <f>_xlfn.XLOOKUP(Table1_1[[#This Row],[Doctor]],Dim_Doctor!B:B,Dim_Doctor!A:A,"Unknown")</f>
        <v>D07</v>
      </c>
      <c r="Z537" t="str">
        <f>_xlfn.XLOOKUP(H537,Dim_Diagnosis!B:B,Dim_Diagnosis!A:A)</f>
        <v>D008</v>
      </c>
      <c r="AA537" t="str">
        <f>_xlfn.XLOOKUP(K537,Dim_Ward!B:B,Dim_Ward!A:A)</f>
        <v>W001</v>
      </c>
      <c r="AB537" t="str">
        <f t="shared" si="85"/>
        <v>Q1</v>
      </c>
      <c r="AC537">
        <f t="shared" si="86"/>
        <v>2024</v>
      </c>
      <c r="AD537" t="str">
        <f t="shared" si="87"/>
        <v>Mar</v>
      </c>
      <c r="AE537" t="str">
        <f t="shared" si="88"/>
        <v>Sat</v>
      </c>
      <c r="AF537" t="str">
        <f>_xlfn.XLOOKUP(N537,Dim_Payment!B:B,Dim_Payment!A:A)</f>
        <v>PAY02</v>
      </c>
      <c r="AG537" t="str">
        <f>_xlfn.XLOOKUP(J537,Dim_Insurance!B:B,Dim_Insurance!A:A)</f>
        <v>INS05</v>
      </c>
    </row>
    <row r="538" spans="1:33">
      <c r="A538" t="s">
        <v>1444</v>
      </c>
      <c r="B538" t="s">
        <v>1342</v>
      </c>
      <c r="C538" t="s">
        <v>40</v>
      </c>
      <c r="D538" s="5">
        <v>37372</v>
      </c>
      <c r="E538" s="5">
        <v>45770</v>
      </c>
      <c r="F538" s="5">
        <v>45781</v>
      </c>
      <c r="G538" t="s">
        <v>89</v>
      </c>
      <c r="H538" t="s">
        <v>118</v>
      </c>
      <c r="I538" t="s">
        <v>45</v>
      </c>
      <c r="J538" t="s">
        <v>4232</v>
      </c>
      <c r="K538" t="s">
        <v>55</v>
      </c>
      <c r="L538" s="6">
        <v>71223.31</v>
      </c>
      <c r="M538">
        <v>61499.05</v>
      </c>
      <c r="N538" t="s">
        <v>73</v>
      </c>
      <c r="O538">
        <v>11</v>
      </c>
      <c r="P538">
        <v>96</v>
      </c>
      <c r="Q538">
        <v>4</v>
      </c>
      <c r="R538">
        <v>161</v>
      </c>
      <c r="S538">
        <v>202.2</v>
      </c>
      <c r="T538" t="s">
        <v>37</v>
      </c>
      <c r="U538" s="7">
        <f t="shared" si="89"/>
        <v>22</v>
      </c>
      <c r="V538" s="6">
        <f t="shared" si="84"/>
        <v>9724.2599999999948</v>
      </c>
      <c r="W538" t="str">
        <f t="shared" si="90"/>
        <v>Adult</v>
      </c>
      <c r="X538" t="str">
        <f>_xlfn.XLOOKUP(Table1_1[[#This Row],[Department]],Dim_Department!B:B,Dim_Department!A:A,"Unknown")</f>
        <v>DEP06</v>
      </c>
      <c r="Y538" t="str">
        <f>_xlfn.XLOOKUP(Table1_1[[#This Row],[Doctor]],Dim_Doctor!B:B,Dim_Doctor!A:A,"Unknown")</f>
        <v>D03</v>
      </c>
      <c r="Z538" t="str">
        <f>_xlfn.XLOOKUP(H538,Dim_Diagnosis!B:B,Dim_Diagnosis!A:A)</f>
        <v>D001</v>
      </c>
      <c r="AA538" t="str">
        <f>_xlfn.XLOOKUP(K538,Dim_Ward!B:B,Dim_Ward!A:A)</f>
        <v>W005</v>
      </c>
      <c r="AB538" t="str">
        <f t="shared" si="85"/>
        <v>Q2</v>
      </c>
      <c r="AC538">
        <f t="shared" si="86"/>
        <v>2025</v>
      </c>
      <c r="AD538" t="str">
        <f t="shared" si="87"/>
        <v>Apr</v>
      </c>
      <c r="AE538" t="str">
        <f t="shared" si="88"/>
        <v>Wed</v>
      </c>
      <c r="AF538" t="str">
        <f>_xlfn.XLOOKUP(N538,Dim_Payment!B:B,Dim_Payment!A:A)</f>
        <v>PAY02</v>
      </c>
      <c r="AG538" t="str">
        <f>_xlfn.XLOOKUP(J538,Dim_Insurance!B:B,Dim_Insurance!A:A)</f>
        <v>INS08</v>
      </c>
    </row>
    <row r="539" spans="1:33">
      <c r="A539" t="s">
        <v>1445</v>
      </c>
      <c r="B539" t="s">
        <v>801</v>
      </c>
      <c r="C539" t="s">
        <v>40</v>
      </c>
      <c r="D539" s="5">
        <v>23655</v>
      </c>
      <c r="E539" s="5">
        <v>44991</v>
      </c>
      <c r="F539" s="5">
        <v>44995</v>
      </c>
      <c r="G539" t="s">
        <v>161</v>
      </c>
      <c r="H539" t="s">
        <v>86</v>
      </c>
      <c r="I539" t="s">
        <v>119</v>
      </c>
      <c r="J539" t="s">
        <v>71</v>
      </c>
      <c r="K539" t="s">
        <v>55</v>
      </c>
      <c r="L539" s="6">
        <v>209099.73</v>
      </c>
      <c r="M539">
        <v>148224.5</v>
      </c>
      <c r="N539" t="s">
        <v>73</v>
      </c>
      <c r="O539">
        <v>4</v>
      </c>
      <c r="P539">
        <v>21</v>
      </c>
      <c r="Q539">
        <v>3</v>
      </c>
      <c r="R539">
        <v>150</v>
      </c>
      <c r="S539">
        <v>141.80000000000001</v>
      </c>
      <c r="T539" t="s">
        <v>47</v>
      </c>
      <c r="U539" s="7">
        <f t="shared" si="89"/>
        <v>58</v>
      </c>
      <c r="V539" s="6">
        <f t="shared" si="84"/>
        <v>60875.23000000001</v>
      </c>
      <c r="W539" t="str">
        <f t="shared" si="90"/>
        <v>Middle Age</v>
      </c>
      <c r="X539" t="str">
        <f>_xlfn.XLOOKUP(Table1_1[[#This Row],[Department]],Dim_Department!B:B,Dim_Department!A:A,"Unknown")</f>
        <v>DEP03</v>
      </c>
      <c r="Y539" t="str">
        <f>_xlfn.XLOOKUP(Table1_1[[#This Row],[Doctor]],Dim_Doctor!B:B,Dim_Doctor!A:A,"Unknown")</f>
        <v>D02</v>
      </c>
      <c r="Z539" t="str">
        <f>_xlfn.XLOOKUP(H539,Dim_Diagnosis!B:B,Dim_Diagnosis!A:A)</f>
        <v>D005</v>
      </c>
      <c r="AA539" t="str">
        <f>_xlfn.XLOOKUP(K539,Dim_Ward!B:B,Dim_Ward!A:A)</f>
        <v>W005</v>
      </c>
      <c r="AB539" t="str">
        <f t="shared" si="85"/>
        <v>Q1</v>
      </c>
      <c r="AC539">
        <f t="shared" si="86"/>
        <v>2023</v>
      </c>
      <c r="AD539" t="str">
        <f t="shared" si="87"/>
        <v>Mar</v>
      </c>
      <c r="AE539" t="str">
        <f t="shared" si="88"/>
        <v>Mon</v>
      </c>
      <c r="AF539" t="str">
        <f>_xlfn.XLOOKUP(N539,Dim_Payment!B:B,Dim_Payment!A:A)</f>
        <v>PAY02</v>
      </c>
      <c r="AG539" t="str">
        <f>_xlfn.XLOOKUP(J539,Dim_Insurance!B:B,Dim_Insurance!A:A)</f>
        <v>INS04</v>
      </c>
    </row>
    <row r="540" spans="1:33">
      <c r="A540" t="s">
        <v>1447</v>
      </c>
      <c r="B540" t="s">
        <v>661</v>
      </c>
      <c r="C540" t="s">
        <v>133</v>
      </c>
      <c r="D540" s="5">
        <v>34964</v>
      </c>
      <c r="E540" s="5">
        <v>46014</v>
      </c>
      <c r="F540" s="5">
        <v>46025</v>
      </c>
      <c r="G540" t="s">
        <v>62</v>
      </c>
      <c r="H540" t="s">
        <v>52</v>
      </c>
      <c r="I540" t="s">
        <v>45</v>
      </c>
      <c r="J540" t="s">
        <v>34</v>
      </c>
      <c r="K540" t="s">
        <v>27</v>
      </c>
      <c r="L540" s="6">
        <v>107659.36</v>
      </c>
      <c r="M540">
        <v>92146.33</v>
      </c>
      <c r="N540" t="s">
        <v>35</v>
      </c>
      <c r="O540">
        <v>11</v>
      </c>
      <c r="P540">
        <v>118</v>
      </c>
      <c r="Q540">
        <v>5</v>
      </c>
      <c r="R540">
        <v>130</v>
      </c>
      <c r="S540">
        <v>119.4</v>
      </c>
      <c r="T540" t="s">
        <v>47</v>
      </c>
      <c r="U540" s="7">
        <f t="shared" si="89"/>
        <v>30</v>
      </c>
      <c r="V540" s="6">
        <f t="shared" si="84"/>
        <v>15513.029999999999</v>
      </c>
      <c r="W540" t="str">
        <f t="shared" si="90"/>
        <v>Adult</v>
      </c>
      <c r="X540" t="str">
        <f>_xlfn.XLOOKUP(Table1_1[[#This Row],[Department]],Dim_Department!B:B,Dim_Department!A:A,"Unknown")</f>
        <v>DEP09</v>
      </c>
      <c r="Y540" t="str">
        <f>_xlfn.XLOOKUP(Table1_1[[#This Row],[Doctor]],Dim_Doctor!B:B,Dim_Doctor!A:A,"Unknown")</f>
        <v>D03</v>
      </c>
      <c r="Z540" t="str">
        <f>_xlfn.XLOOKUP(H540,Dim_Diagnosis!B:B,Dim_Diagnosis!A:A)</f>
        <v>D004</v>
      </c>
      <c r="AA540" t="str">
        <f>_xlfn.XLOOKUP(K540,Dim_Ward!B:B,Dim_Ward!A:A)</f>
        <v>W003</v>
      </c>
      <c r="AB540" t="str">
        <f t="shared" si="85"/>
        <v>Q4</v>
      </c>
      <c r="AC540">
        <f t="shared" si="86"/>
        <v>2025</v>
      </c>
      <c r="AD540" t="str">
        <f t="shared" si="87"/>
        <v>Dec</v>
      </c>
      <c r="AE540" t="str">
        <f t="shared" si="88"/>
        <v>Tue</v>
      </c>
      <c r="AF540" t="str">
        <f>_xlfn.XLOOKUP(N540,Dim_Payment!B:B,Dim_Payment!A:A)</f>
        <v>PAY03</v>
      </c>
      <c r="AG540" t="str">
        <f>_xlfn.XLOOKUP(J540,Dim_Insurance!B:B,Dim_Insurance!A:A)</f>
        <v>INS06</v>
      </c>
    </row>
    <row r="541" spans="1:33">
      <c r="A541" t="s">
        <v>1448</v>
      </c>
      <c r="B541" t="s">
        <v>472</v>
      </c>
      <c r="C541" t="s">
        <v>40</v>
      </c>
      <c r="D541" s="5">
        <v>31272</v>
      </c>
      <c r="E541" s="5">
        <v>45203</v>
      </c>
      <c r="F541" s="5">
        <v>45087</v>
      </c>
      <c r="G541" t="s">
        <v>89</v>
      </c>
      <c r="H541" t="s">
        <v>86</v>
      </c>
      <c r="I541" t="s">
        <v>53</v>
      </c>
      <c r="J541" t="s">
        <v>80</v>
      </c>
      <c r="K541" t="s">
        <v>120</v>
      </c>
      <c r="L541" s="6">
        <v>227230.31</v>
      </c>
      <c r="M541">
        <v>195813.87</v>
      </c>
      <c r="N541" t="s">
        <v>73</v>
      </c>
      <c r="O541">
        <v>2</v>
      </c>
      <c r="P541">
        <v>144</v>
      </c>
      <c r="Q541">
        <v>2</v>
      </c>
      <c r="R541">
        <v>120</v>
      </c>
      <c r="S541">
        <v>172.4</v>
      </c>
      <c r="T541" t="s">
        <v>37</v>
      </c>
      <c r="U541" s="7">
        <f t="shared" si="89"/>
        <v>38</v>
      </c>
      <c r="V541" s="6">
        <f t="shared" si="84"/>
        <v>31416.440000000002</v>
      </c>
      <c r="W541" t="str">
        <f t="shared" si="90"/>
        <v>Adult</v>
      </c>
      <c r="X541" t="str">
        <f>_xlfn.XLOOKUP(Table1_1[[#This Row],[Department]],Dim_Department!B:B,Dim_Department!A:A,"Unknown")</f>
        <v>DEP06</v>
      </c>
      <c r="Y541" t="str">
        <f>_xlfn.XLOOKUP(Table1_1[[#This Row],[Doctor]],Dim_Doctor!B:B,Dim_Doctor!A:A,"Unknown")</f>
        <v>D06</v>
      </c>
      <c r="Z541" t="str">
        <f>_xlfn.XLOOKUP(H541,Dim_Diagnosis!B:B,Dim_Diagnosis!A:A)</f>
        <v>D005</v>
      </c>
      <c r="AA541" t="str">
        <f>_xlfn.XLOOKUP(K541,Dim_Ward!B:B,Dim_Ward!A:A)</f>
        <v>W001</v>
      </c>
      <c r="AB541" t="str">
        <f t="shared" si="85"/>
        <v>Q4</v>
      </c>
      <c r="AC541">
        <f t="shared" si="86"/>
        <v>2023</v>
      </c>
      <c r="AD541" t="str">
        <f t="shared" si="87"/>
        <v>Oct</v>
      </c>
      <c r="AE541" t="str">
        <f t="shared" si="88"/>
        <v>Wed</v>
      </c>
      <c r="AF541" t="str">
        <f>_xlfn.XLOOKUP(N541,Dim_Payment!B:B,Dim_Payment!A:A)</f>
        <v>PAY02</v>
      </c>
      <c r="AG541" t="str">
        <f>_xlfn.XLOOKUP(J541,Dim_Insurance!B:B,Dim_Insurance!A:A)</f>
        <v>INS01</v>
      </c>
    </row>
    <row r="542" spans="1:33">
      <c r="A542" t="s">
        <v>1450</v>
      </c>
      <c r="B542" t="s">
        <v>332</v>
      </c>
      <c r="C542" t="s">
        <v>133</v>
      </c>
      <c r="D542" s="5">
        <v>32723</v>
      </c>
      <c r="E542" s="5">
        <v>45791</v>
      </c>
      <c r="F542" s="5">
        <v>45809</v>
      </c>
      <c r="G542" t="s">
        <v>94</v>
      </c>
      <c r="H542" t="s">
        <v>63</v>
      </c>
      <c r="I542" t="s">
        <v>33</v>
      </c>
      <c r="J542" t="s">
        <v>97</v>
      </c>
      <c r="K542" t="s">
        <v>55</v>
      </c>
      <c r="L542" s="6">
        <v>171131.39</v>
      </c>
      <c r="M542">
        <v>121330.11</v>
      </c>
      <c r="N542" t="s">
        <v>35</v>
      </c>
      <c r="O542">
        <v>18</v>
      </c>
      <c r="P542">
        <v>200</v>
      </c>
      <c r="Q542">
        <v>1</v>
      </c>
      <c r="R542">
        <v>189</v>
      </c>
      <c r="S542">
        <v>75.2</v>
      </c>
      <c r="T542" t="s">
        <v>4232</v>
      </c>
      <c r="U542" s="7">
        <f t="shared" si="89"/>
        <v>35</v>
      </c>
      <c r="V542" s="6">
        <f t="shared" si="84"/>
        <v>49801.280000000013</v>
      </c>
      <c r="W542" t="str">
        <f t="shared" si="90"/>
        <v>Adult</v>
      </c>
      <c r="X542" t="str">
        <f>_xlfn.XLOOKUP(Table1_1[[#This Row],[Department]],Dim_Department!B:B,Dim_Department!A:A,"Unknown")</f>
        <v>DEP05</v>
      </c>
      <c r="Y542" t="str">
        <f>_xlfn.XLOOKUP(Table1_1[[#This Row],[Doctor]],Dim_Doctor!B:B,Dim_Doctor!A:A,"Unknown")</f>
        <v>D04</v>
      </c>
      <c r="Z542" t="str">
        <f>_xlfn.XLOOKUP(H542,Dim_Diagnosis!B:B,Dim_Diagnosis!A:A)</f>
        <v>D011</v>
      </c>
      <c r="AA542" t="str">
        <f>_xlfn.XLOOKUP(K542,Dim_Ward!B:B,Dim_Ward!A:A)</f>
        <v>W005</v>
      </c>
      <c r="AB542" t="str">
        <f t="shared" si="85"/>
        <v>Q2</v>
      </c>
      <c r="AC542">
        <f t="shared" si="86"/>
        <v>2025</v>
      </c>
      <c r="AD542" t="str">
        <f t="shared" si="87"/>
        <v>May</v>
      </c>
      <c r="AE542" t="str">
        <f t="shared" si="88"/>
        <v>Wed</v>
      </c>
      <c r="AF542" t="str">
        <f>_xlfn.XLOOKUP(N542,Dim_Payment!B:B,Dim_Payment!A:A)</f>
        <v>PAY03</v>
      </c>
      <c r="AG542" t="str">
        <f>_xlfn.XLOOKUP(J542,Dim_Insurance!B:B,Dim_Insurance!A:A)</f>
        <v>INS07</v>
      </c>
    </row>
    <row r="543" spans="1:33">
      <c r="A543" t="s">
        <v>1451</v>
      </c>
      <c r="B543" t="s">
        <v>1452</v>
      </c>
      <c r="C543" t="s">
        <v>40</v>
      </c>
      <c r="D543" s="5">
        <v>19687</v>
      </c>
      <c r="E543" s="5">
        <v>44979</v>
      </c>
      <c r="F543" s="5">
        <v>44984</v>
      </c>
      <c r="G543" t="s">
        <v>105</v>
      </c>
      <c r="H543" t="s">
        <v>134</v>
      </c>
      <c r="I543" t="s">
        <v>33</v>
      </c>
      <c r="J543" t="s">
        <v>4232</v>
      </c>
      <c r="K543" t="s">
        <v>161</v>
      </c>
      <c r="L543" s="6">
        <v>162287.74</v>
      </c>
      <c r="M543">
        <v>126299.01</v>
      </c>
      <c r="N543" t="s">
        <v>4232</v>
      </c>
      <c r="O543">
        <v>5</v>
      </c>
      <c r="P543">
        <v>26</v>
      </c>
      <c r="Q543">
        <v>4</v>
      </c>
      <c r="R543">
        <v>108</v>
      </c>
      <c r="S543">
        <v>184.1</v>
      </c>
      <c r="T543" t="s">
        <v>37</v>
      </c>
      <c r="U543" s="7">
        <f t="shared" si="89"/>
        <v>69</v>
      </c>
      <c r="V543" s="6">
        <f t="shared" si="84"/>
        <v>35988.729999999996</v>
      </c>
      <c r="W543" t="str">
        <f t="shared" si="90"/>
        <v>Senior</v>
      </c>
      <c r="X543" t="str">
        <f>_xlfn.XLOOKUP(Table1_1[[#This Row],[Department]],Dim_Department!B:B,Dim_Department!A:A,"Unknown")</f>
        <v>DEP10</v>
      </c>
      <c r="Y543" t="str">
        <f>_xlfn.XLOOKUP(Table1_1[[#This Row],[Doctor]],Dim_Doctor!B:B,Dim_Doctor!A:A,"Unknown")</f>
        <v>D04</v>
      </c>
      <c r="Z543" t="str">
        <f>_xlfn.XLOOKUP(H543,Dim_Diagnosis!B:B,Dim_Diagnosis!A:A)</f>
        <v>D002</v>
      </c>
      <c r="AA543" t="str">
        <f>_xlfn.XLOOKUP(K543,Dim_Ward!B:B,Dim_Ward!A:A)</f>
        <v>W004</v>
      </c>
      <c r="AB543" t="str">
        <f t="shared" si="85"/>
        <v>Q1</v>
      </c>
      <c r="AC543">
        <f t="shared" si="86"/>
        <v>2023</v>
      </c>
      <c r="AD543" t="str">
        <f t="shared" si="87"/>
        <v>Feb</v>
      </c>
      <c r="AE543" t="str">
        <f t="shared" si="88"/>
        <v>Wed</v>
      </c>
      <c r="AF543" t="str">
        <f>_xlfn.XLOOKUP(N543,Dim_Payment!B:B,Dim_Payment!A:A)</f>
        <v>PAY05</v>
      </c>
      <c r="AG543" t="str">
        <f>_xlfn.XLOOKUP(J543,Dim_Insurance!B:B,Dim_Insurance!A:A)</f>
        <v>INS08</v>
      </c>
    </row>
    <row r="544" spans="1:33">
      <c r="A544" t="s">
        <v>1453</v>
      </c>
      <c r="B544" t="s">
        <v>394</v>
      </c>
      <c r="C544" t="s">
        <v>40</v>
      </c>
      <c r="D544" s="5">
        <v>18648</v>
      </c>
      <c r="E544" s="5">
        <v>45027</v>
      </c>
      <c r="F544" s="5">
        <v>45028</v>
      </c>
      <c r="G544" t="s">
        <v>94</v>
      </c>
      <c r="H544" t="s">
        <v>134</v>
      </c>
      <c r="I544" t="s">
        <v>119</v>
      </c>
      <c r="J544" t="s">
        <v>46</v>
      </c>
      <c r="K544" t="s">
        <v>55</v>
      </c>
      <c r="L544" s="6">
        <v>24450.42</v>
      </c>
      <c r="M544">
        <v>17764.5</v>
      </c>
      <c r="N544" t="s">
        <v>91</v>
      </c>
      <c r="O544">
        <v>1</v>
      </c>
      <c r="P544">
        <v>140</v>
      </c>
      <c r="Q544">
        <v>3</v>
      </c>
      <c r="R544">
        <v>141</v>
      </c>
      <c r="S544">
        <v>141.80000000000001</v>
      </c>
      <c r="T544" t="s">
        <v>37</v>
      </c>
      <c r="U544" s="7">
        <f t="shared" si="89"/>
        <v>72</v>
      </c>
      <c r="V544" s="6">
        <f t="shared" si="84"/>
        <v>6685.9199999999983</v>
      </c>
      <c r="W544" t="str">
        <f t="shared" si="90"/>
        <v>Senior</v>
      </c>
      <c r="X544" t="str">
        <f>_xlfn.XLOOKUP(Table1_1[[#This Row],[Department]],Dim_Department!B:B,Dim_Department!A:A,"Unknown")</f>
        <v>DEP05</v>
      </c>
      <c r="Y544" t="str">
        <f>_xlfn.XLOOKUP(Table1_1[[#This Row],[Doctor]],Dim_Doctor!B:B,Dim_Doctor!A:A,"Unknown")</f>
        <v>D02</v>
      </c>
      <c r="Z544" t="str">
        <f>_xlfn.XLOOKUP(H544,Dim_Diagnosis!B:B,Dim_Diagnosis!A:A)</f>
        <v>D002</v>
      </c>
      <c r="AA544" t="str">
        <f>_xlfn.XLOOKUP(K544,Dim_Ward!B:B,Dim_Ward!A:A)</f>
        <v>W005</v>
      </c>
      <c r="AB544" t="str">
        <f t="shared" si="85"/>
        <v>Q2</v>
      </c>
      <c r="AC544">
        <f t="shared" si="86"/>
        <v>2023</v>
      </c>
      <c r="AD544" t="str">
        <f t="shared" si="87"/>
        <v>Apr</v>
      </c>
      <c r="AE544" t="str">
        <f t="shared" si="88"/>
        <v>Tue</v>
      </c>
      <c r="AF544" t="str">
        <f>_xlfn.XLOOKUP(N544,Dim_Payment!B:B,Dim_Payment!A:A)</f>
        <v>PAY01</v>
      </c>
      <c r="AG544" t="str">
        <f>_xlfn.XLOOKUP(J544,Dim_Insurance!B:B,Dim_Insurance!A:A)</f>
        <v>INS02</v>
      </c>
    </row>
    <row r="545" spans="1:33">
      <c r="A545" t="s">
        <v>1455</v>
      </c>
      <c r="B545" t="s">
        <v>390</v>
      </c>
      <c r="C545" t="s">
        <v>133</v>
      </c>
      <c r="D545" s="5">
        <v>33087</v>
      </c>
      <c r="E545" s="5">
        <v>45759</v>
      </c>
      <c r="F545" s="5">
        <v>45766</v>
      </c>
      <c r="G545" t="s">
        <v>117</v>
      </c>
      <c r="H545" t="s">
        <v>4231</v>
      </c>
      <c r="I545" t="s">
        <v>33</v>
      </c>
      <c r="J545" t="s">
        <v>4232</v>
      </c>
      <c r="K545" t="s">
        <v>55</v>
      </c>
      <c r="L545" s="6">
        <v>90381.58</v>
      </c>
      <c r="M545">
        <v>84209.42</v>
      </c>
      <c r="N545" t="s">
        <v>56</v>
      </c>
      <c r="O545">
        <v>7</v>
      </c>
      <c r="P545">
        <v>204</v>
      </c>
      <c r="Q545">
        <v>4</v>
      </c>
      <c r="R545">
        <v>113</v>
      </c>
      <c r="S545">
        <v>93.9</v>
      </c>
      <c r="T545" t="s">
        <v>37</v>
      </c>
      <c r="U545" s="7">
        <f t="shared" si="89"/>
        <v>34</v>
      </c>
      <c r="V545" s="6">
        <f t="shared" si="84"/>
        <v>6172.1600000000035</v>
      </c>
      <c r="W545" t="str">
        <f t="shared" si="90"/>
        <v>Adult</v>
      </c>
      <c r="X545" t="str">
        <f>_xlfn.XLOOKUP(Table1_1[[#This Row],[Department]],Dim_Department!B:B,Dim_Department!A:A,"Unknown")</f>
        <v>DEP04</v>
      </c>
      <c r="Y545" t="str">
        <f>_xlfn.XLOOKUP(Table1_1[[#This Row],[Doctor]],Dim_Doctor!B:B,Dim_Doctor!A:A,"Unknown")</f>
        <v>D04</v>
      </c>
      <c r="Z545" t="str">
        <f>_xlfn.XLOOKUP(H545,Dim_Diagnosis!B:B,Dim_Diagnosis!A:A)</f>
        <v>D012</v>
      </c>
      <c r="AA545" t="str">
        <f>_xlfn.XLOOKUP(K545,Dim_Ward!B:B,Dim_Ward!A:A)</f>
        <v>W005</v>
      </c>
      <c r="AB545" t="str">
        <f t="shared" si="85"/>
        <v>Q2</v>
      </c>
      <c r="AC545">
        <f t="shared" si="86"/>
        <v>2025</v>
      </c>
      <c r="AD545" t="str">
        <f t="shared" si="87"/>
        <v>Apr</v>
      </c>
      <c r="AE545" t="str">
        <f t="shared" si="88"/>
        <v>Sat</v>
      </c>
      <c r="AF545" t="str">
        <f>_xlfn.XLOOKUP(N545,Dim_Payment!B:B,Dim_Payment!A:A)</f>
        <v>PAY04</v>
      </c>
      <c r="AG545" t="str">
        <f>_xlfn.XLOOKUP(J545,Dim_Insurance!B:B,Dim_Insurance!A:A)</f>
        <v>INS08</v>
      </c>
    </row>
    <row r="546" spans="1:33">
      <c r="A546" t="s">
        <v>1457</v>
      </c>
      <c r="B546" t="s">
        <v>986</v>
      </c>
      <c r="C546" t="s">
        <v>40</v>
      </c>
      <c r="D546" s="5">
        <v>29693</v>
      </c>
      <c r="E546" s="5">
        <v>45324</v>
      </c>
      <c r="F546" s="5">
        <v>45337</v>
      </c>
      <c r="G546" t="s">
        <v>94</v>
      </c>
      <c r="H546" t="s">
        <v>95</v>
      </c>
      <c r="I546" t="s">
        <v>33</v>
      </c>
      <c r="J546" t="s">
        <v>34</v>
      </c>
      <c r="K546" t="s">
        <v>161</v>
      </c>
      <c r="L546" s="6">
        <v>68780.36</v>
      </c>
      <c r="M546">
        <v>62033</v>
      </c>
      <c r="N546" t="s">
        <v>192</v>
      </c>
      <c r="O546">
        <v>13</v>
      </c>
      <c r="P546">
        <v>41</v>
      </c>
      <c r="Q546">
        <v>4</v>
      </c>
      <c r="R546">
        <v>169</v>
      </c>
      <c r="S546">
        <v>198.8</v>
      </c>
      <c r="T546" t="s">
        <v>4232</v>
      </c>
      <c r="U546" s="7">
        <f t="shared" si="89"/>
        <v>42</v>
      </c>
      <c r="V546" s="6">
        <f t="shared" si="84"/>
        <v>6747.3600000000006</v>
      </c>
      <c r="W546" t="str">
        <f t="shared" si="90"/>
        <v>Middle Age</v>
      </c>
      <c r="X546" t="str">
        <f>_xlfn.XLOOKUP(Table1_1[[#This Row],[Department]],Dim_Department!B:B,Dim_Department!A:A,"Unknown")</f>
        <v>DEP05</v>
      </c>
      <c r="Y546" t="str">
        <f>_xlfn.XLOOKUP(Table1_1[[#This Row],[Doctor]],Dim_Doctor!B:B,Dim_Doctor!A:A,"Unknown")</f>
        <v>D04</v>
      </c>
      <c r="Z546" t="str">
        <f>_xlfn.XLOOKUP(H546,Dim_Diagnosis!B:B,Dim_Diagnosis!A:A)</f>
        <v>D006</v>
      </c>
      <c r="AA546" t="str">
        <f>_xlfn.XLOOKUP(K546,Dim_Ward!B:B,Dim_Ward!A:A)</f>
        <v>W004</v>
      </c>
      <c r="AB546" t="str">
        <f t="shared" si="85"/>
        <v>Q1</v>
      </c>
      <c r="AC546">
        <f t="shared" si="86"/>
        <v>2024</v>
      </c>
      <c r="AD546" t="str">
        <f t="shared" si="87"/>
        <v>Feb</v>
      </c>
      <c r="AE546" t="str">
        <f t="shared" si="88"/>
        <v>Fri</v>
      </c>
      <c r="AF546" t="str">
        <f>_xlfn.XLOOKUP(N546,Dim_Payment!B:B,Dim_Payment!A:A)</f>
        <v>PAY06</v>
      </c>
      <c r="AG546" t="str">
        <f>_xlfn.XLOOKUP(J546,Dim_Insurance!B:B,Dim_Insurance!A:A)</f>
        <v>INS06</v>
      </c>
    </row>
    <row r="547" spans="1:33">
      <c r="A547" t="s">
        <v>1459</v>
      </c>
      <c r="B547" t="s">
        <v>1460</v>
      </c>
      <c r="C547" t="s">
        <v>133</v>
      </c>
      <c r="D547" s="5" t="s">
        <v>4232</v>
      </c>
      <c r="E547" s="5">
        <v>45010</v>
      </c>
      <c r="F547" s="5">
        <v>45023</v>
      </c>
      <c r="G547" t="s">
        <v>152</v>
      </c>
      <c r="H547" t="s">
        <v>134</v>
      </c>
      <c r="I547" t="s">
        <v>53</v>
      </c>
      <c r="J547" t="s">
        <v>46</v>
      </c>
      <c r="K547" t="s">
        <v>120</v>
      </c>
      <c r="L547" s="6">
        <v>236670.07999999999</v>
      </c>
      <c r="M547">
        <v>219463.55</v>
      </c>
      <c r="N547" t="s">
        <v>73</v>
      </c>
      <c r="O547">
        <v>13</v>
      </c>
      <c r="P547">
        <v>226</v>
      </c>
      <c r="Q547">
        <v>1</v>
      </c>
      <c r="R547">
        <v>113</v>
      </c>
      <c r="S547">
        <v>146.6</v>
      </c>
      <c r="T547" t="s">
        <v>47</v>
      </c>
      <c r="U547" s="7" t="s">
        <v>4232</v>
      </c>
      <c r="V547" s="6">
        <f t="shared" si="84"/>
        <v>17206.53</v>
      </c>
      <c r="W547" t="s">
        <v>4232</v>
      </c>
      <c r="X547" t="str">
        <f>_xlfn.XLOOKUP(Table1_1[[#This Row],[Department]],Dim_Department!B:B,Dim_Department!A:A,"Unknown")</f>
        <v>DEP01</v>
      </c>
      <c r="Y547" t="str">
        <f>_xlfn.XLOOKUP(Table1_1[[#This Row],[Doctor]],Dim_Doctor!B:B,Dim_Doctor!A:A,"Unknown")</f>
        <v>D06</v>
      </c>
      <c r="Z547" t="str">
        <f>_xlfn.XLOOKUP(H547,Dim_Diagnosis!B:B,Dim_Diagnosis!A:A)</f>
        <v>D002</v>
      </c>
      <c r="AA547" t="str">
        <f>_xlfn.XLOOKUP(K547,Dim_Ward!B:B,Dim_Ward!A:A)</f>
        <v>W001</v>
      </c>
      <c r="AB547" t="str">
        <f t="shared" si="85"/>
        <v>Q1</v>
      </c>
      <c r="AC547">
        <f t="shared" si="86"/>
        <v>2023</v>
      </c>
      <c r="AD547" t="str">
        <f t="shared" si="87"/>
        <v>Mar</v>
      </c>
      <c r="AE547" t="str">
        <f t="shared" si="88"/>
        <v>Sat</v>
      </c>
      <c r="AF547" t="str">
        <f>_xlfn.XLOOKUP(N547,Dim_Payment!B:B,Dim_Payment!A:A)</f>
        <v>PAY02</v>
      </c>
      <c r="AG547" t="str">
        <f>_xlfn.XLOOKUP(J547,Dim_Insurance!B:B,Dim_Insurance!A:A)</f>
        <v>INS02</v>
      </c>
    </row>
    <row r="548" spans="1:33">
      <c r="A548" t="s">
        <v>1463</v>
      </c>
      <c r="B548" t="s">
        <v>1464</v>
      </c>
      <c r="C548" t="s">
        <v>133</v>
      </c>
      <c r="D548" s="5">
        <v>37516</v>
      </c>
      <c r="E548" s="5">
        <v>44973</v>
      </c>
      <c r="F548" s="5">
        <v>44981</v>
      </c>
      <c r="G548" t="s">
        <v>105</v>
      </c>
      <c r="H548" t="s">
        <v>86</v>
      </c>
      <c r="I548" t="s">
        <v>53</v>
      </c>
      <c r="J548" t="s">
        <v>71</v>
      </c>
      <c r="K548" t="s">
        <v>55</v>
      </c>
      <c r="L548" s="6">
        <v>84558.93</v>
      </c>
      <c r="M548">
        <v>71004.539999999994</v>
      </c>
      <c r="N548" t="s">
        <v>56</v>
      </c>
      <c r="O548">
        <v>8</v>
      </c>
      <c r="P548">
        <v>217</v>
      </c>
      <c r="Q548">
        <v>1</v>
      </c>
      <c r="R548">
        <v>176</v>
      </c>
      <c r="S548">
        <v>200.8</v>
      </c>
      <c r="T548" t="s">
        <v>37</v>
      </c>
      <c r="U548" s="7">
        <f t="shared" ref="U548:U555" si="91">DATEDIF(D548,E548,"Y")</f>
        <v>20</v>
      </c>
      <c r="V548" s="6">
        <f t="shared" si="84"/>
        <v>13554.39</v>
      </c>
      <c r="W548" t="str">
        <f t="shared" ref="W548:W555" si="92">IF(OR(U548="",U548="Unknown"),"",IF(U548&lt;18,"Child",IF(U548&lt;40,"Adult",IF(U548&lt;60,"Middle Age","Senior"))))</f>
        <v>Adult</v>
      </c>
      <c r="X548" t="str">
        <f>_xlfn.XLOOKUP(Table1_1[[#This Row],[Department]],Dim_Department!B:B,Dim_Department!A:A,"Unknown")</f>
        <v>DEP10</v>
      </c>
      <c r="Y548" t="str">
        <f>_xlfn.XLOOKUP(Table1_1[[#This Row],[Doctor]],Dim_Doctor!B:B,Dim_Doctor!A:A,"Unknown")</f>
        <v>D06</v>
      </c>
      <c r="Z548" t="str">
        <f>_xlfn.XLOOKUP(H548,Dim_Diagnosis!B:B,Dim_Diagnosis!A:A)</f>
        <v>D005</v>
      </c>
      <c r="AA548" t="str">
        <f>_xlfn.XLOOKUP(K548,Dim_Ward!B:B,Dim_Ward!A:A)</f>
        <v>W005</v>
      </c>
      <c r="AB548" t="str">
        <f t="shared" si="85"/>
        <v>Q1</v>
      </c>
      <c r="AC548">
        <f t="shared" si="86"/>
        <v>2023</v>
      </c>
      <c r="AD548" t="str">
        <f t="shared" si="87"/>
        <v>Feb</v>
      </c>
      <c r="AE548" t="str">
        <f t="shared" si="88"/>
        <v>Thu</v>
      </c>
      <c r="AF548" t="str">
        <f>_xlfn.XLOOKUP(N548,Dim_Payment!B:B,Dim_Payment!A:A)</f>
        <v>PAY04</v>
      </c>
      <c r="AG548" t="str">
        <f>_xlfn.XLOOKUP(J548,Dim_Insurance!B:B,Dim_Insurance!A:A)</f>
        <v>INS04</v>
      </c>
    </row>
    <row r="549" spans="1:33">
      <c r="A549" t="s">
        <v>1465</v>
      </c>
      <c r="B549" t="s">
        <v>613</v>
      </c>
      <c r="C549" t="s">
        <v>40</v>
      </c>
      <c r="D549" s="5">
        <v>36976</v>
      </c>
      <c r="E549" s="5">
        <v>45136</v>
      </c>
      <c r="F549" s="5">
        <v>45139</v>
      </c>
      <c r="G549" t="s">
        <v>117</v>
      </c>
      <c r="H549" t="s">
        <v>32</v>
      </c>
      <c r="I549" t="s">
        <v>33</v>
      </c>
      <c r="J549" t="s">
        <v>26</v>
      </c>
      <c r="K549" t="s">
        <v>110</v>
      </c>
      <c r="L549" s="6">
        <v>137233.53</v>
      </c>
      <c r="M549">
        <v>122605.72</v>
      </c>
      <c r="N549" t="s">
        <v>91</v>
      </c>
      <c r="O549">
        <v>3</v>
      </c>
      <c r="P549">
        <v>66</v>
      </c>
      <c r="Q549">
        <v>2</v>
      </c>
      <c r="R549">
        <v>170</v>
      </c>
      <c r="S549">
        <v>199</v>
      </c>
      <c r="T549" t="s">
        <v>37</v>
      </c>
      <c r="U549" s="7">
        <f t="shared" si="91"/>
        <v>22</v>
      </c>
      <c r="V549" s="6">
        <f t="shared" si="84"/>
        <v>14627.809999999998</v>
      </c>
      <c r="W549" t="str">
        <f t="shared" si="92"/>
        <v>Adult</v>
      </c>
      <c r="X549" t="str">
        <f>_xlfn.XLOOKUP(Table1_1[[#This Row],[Department]],Dim_Department!B:B,Dim_Department!A:A,"Unknown")</f>
        <v>DEP04</v>
      </c>
      <c r="Y549" t="str">
        <f>_xlfn.XLOOKUP(Table1_1[[#This Row],[Doctor]],Dim_Doctor!B:B,Dim_Doctor!A:A,"Unknown")</f>
        <v>D04</v>
      </c>
      <c r="Z549" t="str">
        <f>_xlfn.XLOOKUP(H549,Dim_Diagnosis!B:B,Dim_Diagnosis!A:A)</f>
        <v>D010</v>
      </c>
      <c r="AA549" t="str">
        <f>_xlfn.XLOOKUP(K549,Dim_Ward!B:B,Dim_Ward!A:A)</f>
        <v>W002</v>
      </c>
      <c r="AB549" t="str">
        <f t="shared" si="85"/>
        <v>Q3</v>
      </c>
      <c r="AC549">
        <f t="shared" si="86"/>
        <v>2023</v>
      </c>
      <c r="AD549" t="str">
        <f t="shared" si="87"/>
        <v>Jul</v>
      </c>
      <c r="AE549" t="str">
        <f t="shared" si="88"/>
        <v>Sat</v>
      </c>
      <c r="AF549" t="str">
        <f>_xlfn.XLOOKUP(N549,Dim_Payment!B:B,Dim_Payment!A:A)</f>
        <v>PAY01</v>
      </c>
      <c r="AG549" t="str">
        <f>_xlfn.XLOOKUP(J549,Dim_Insurance!B:B,Dim_Insurance!A:A)</f>
        <v>INS05</v>
      </c>
    </row>
    <row r="550" spans="1:33">
      <c r="A550" t="s">
        <v>1467</v>
      </c>
      <c r="B550" t="s">
        <v>288</v>
      </c>
      <c r="C550" t="s">
        <v>40</v>
      </c>
      <c r="D550" s="5">
        <v>27075</v>
      </c>
      <c r="E550" s="5">
        <v>45952</v>
      </c>
      <c r="F550" s="5">
        <v>45966</v>
      </c>
      <c r="G550" t="s">
        <v>161</v>
      </c>
      <c r="H550" t="s">
        <v>95</v>
      </c>
      <c r="I550" t="s">
        <v>25</v>
      </c>
      <c r="J550" t="s">
        <v>4232</v>
      </c>
      <c r="K550" t="s">
        <v>110</v>
      </c>
      <c r="L550" s="6">
        <v>228098.95</v>
      </c>
      <c r="M550">
        <v>215805.48</v>
      </c>
      <c r="N550" t="s">
        <v>73</v>
      </c>
      <c r="O550">
        <v>14</v>
      </c>
      <c r="P550">
        <v>212</v>
      </c>
      <c r="Q550">
        <v>1</v>
      </c>
      <c r="R550">
        <v>165</v>
      </c>
      <c r="S550">
        <v>90.3</v>
      </c>
      <c r="T550" t="s">
        <v>37</v>
      </c>
      <c r="U550" s="7">
        <f t="shared" si="91"/>
        <v>51</v>
      </c>
      <c r="V550" s="6">
        <f t="shared" si="84"/>
        <v>12293.470000000001</v>
      </c>
      <c r="W550" t="str">
        <f t="shared" si="92"/>
        <v>Middle Age</v>
      </c>
      <c r="X550" t="str">
        <f>_xlfn.XLOOKUP(Table1_1[[#This Row],[Department]],Dim_Department!B:B,Dim_Department!A:A,"Unknown")</f>
        <v>DEP03</v>
      </c>
      <c r="Y550" t="str">
        <f>_xlfn.XLOOKUP(Table1_1[[#This Row],[Doctor]],Dim_Doctor!B:B,Dim_Doctor!A:A,"Unknown")</f>
        <v>D01</v>
      </c>
      <c r="Z550" t="str">
        <f>_xlfn.XLOOKUP(H550,Dim_Diagnosis!B:B,Dim_Diagnosis!A:A)</f>
        <v>D006</v>
      </c>
      <c r="AA550" t="str">
        <f>_xlfn.XLOOKUP(K550,Dim_Ward!B:B,Dim_Ward!A:A)</f>
        <v>W002</v>
      </c>
      <c r="AB550" t="str">
        <f t="shared" si="85"/>
        <v>Q4</v>
      </c>
      <c r="AC550">
        <f t="shared" si="86"/>
        <v>2025</v>
      </c>
      <c r="AD550" t="str">
        <f t="shared" si="87"/>
        <v>Oct</v>
      </c>
      <c r="AE550" t="str">
        <f t="shared" si="88"/>
        <v>Wed</v>
      </c>
      <c r="AF550" t="str">
        <f>_xlfn.XLOOKUP(N550,Dim_Payment!B:B,Dim_Payment!A:A)</f>
        <v>PAY02</v>
      </c>
      <c r="AG550" t="str">
        <f>_xlfn.XLOOKUP(J550,Dim_Insurance!B:B,Dim_Insurance!A:A)</f>
        <v>INS08</v>
      </c>
    </row>
    <row r="551" spans="1:33">
      <c r="A551" t="s">
        <v>1469</v>
      </c>
      <c r="B551" t="s">
        <v>1061</v>
      </c>
      <c r="C551" t="s">
        <v>133</v>
      </c>
      <c r="D551" s="5">
        <v>39467</v>
      </c>
      <c r="E551" s="5">
        <v>45364</v>
      </c>
      <c r="F551" s="5">
        <v>45377</v>
      </c>
      <c r="G551" t="s">
        <v>94</v>
      </c>
      <c r="H551" t="s">
        <v>63</v>
      </c>
      <c r="I551" t="s">
        <v>53</v>
      </c>
      <c r="J551" t="s">
        <v>179</v>
      </c>
      <c r="K551" t="s">
        <v>161</v>
      </c>
      <c r="L551" s="6">
        <v>21372.36</v>
      </c>
      <c r="M551">
        <v>13873.79</v>
      </c>
      <c r="N551" t="s">
        <v>73</v>
      </c>
      <c r="O551">
        <v>13</v>
      </c>
      <c r="P551">
        <v>36</v>
      </c>
      <c r="Q551">
        <v>4</v>
      </c>
      <c r="R551">
        <v>171</v>
      </c>
      <c r="S551">
        <v>216.7</v>
      </c>
      <c r="T551" t="s">
        <v>65</v>
      </c>
      <c r="U551" s="7">
        <f t="shared" si="91"/>
        <v>16</v>
      </c>
      <c r="V551" s="6">
        <f t="shared" si="84"/>
        <v>7498.57</v>
      </c>
      <c r="W551" t="str">
        <f t="shared" si="92"/>
        <v>Child</v>
      </c>
      <c r="X551" t="str">
        <f>_xlfn.XLOOKUP(Table1_1[[#This Row],[Department]],Dim_Department!B:B,Dim_Department!A:A,"Unknown")</f>
        <v>DEP05</v>
      </c>
      <c r="Y551" t="str">
        <f>_xlfn.XLOOKUP(Table1_1[[#This Row],[Doctor]],Dim_Doctor!B:B,Dim_Doctor!A:A,"Unknown")</f>
        <v>D06</v>
      </c>
      <c r="Z551" t="str">
        <f>_xlfn.XLOOKUP(H551,Dim_Diagnosis!B:B,Dim_Diagnosis!A:A)</f>
        <v>D011</v>
      </c>
      <c r="AA551" t="str">
        <f>_xlfn.XLOOKUP(K551,Dim_Ward!B:B,Dim_Ward!A:A)</f>
        <v>W004</v>
      </c>
      <c r="AB551" t="str">
        <f t="shared" si="85"/>
        <v>Q1</v>
      </c>
      <c r="AC551">
        <f t="shared" si="86"/>
        <v>2024</v>
      </c>
      <c r="AD551" t="str">
        <f t="shared" si="87"/>
        <v>Mar</v>
      </c>
      <c r="AE551" t="str">
        <f t="shared" si="88"/>
        <v>Wed</v>
      </c>
      <c r="AF551" t="str">
        <f>_xlfn.XLOOKUP(N551,Dim_Payment!B:B,Dim_Payment!A:A)</f>
        <v>PAY02</v>
      </c>
      <c r="AG551" t="str">
        <f>_xlfn.XLOOKUP(J551,Dim_Insurance!B:B,Dim_Insurance!A:A)</f>
        <v>INS03</v>
      </c>
    </row>
    <row r="552" spans="1:33">
      <c r="A552" t="s">
        <v>1470</v>
      </c>
      <c r="B552" t="s">
        <v>1471</v>
      </c>
      <c r="C552" t="s">
        <v>40</v>
      </c>
      <c r="D552" s="5">
        <v>30013</v>
      </c>
      <c r="E552" s="5">
        <v>45418</v>
      </c>
      <c r="F552" s="5">
        <v>45433</v>
      </c>
      <c r="G552" t="s">
        <v>105</v>
      </c>
      <c r="H552" t="s">
        <v>134</v>
      </c>
      <c r="I552" t="s">
        <v>33</v>
      </c>
      <c r="J552" t="s">
        <v>26</v>
      </c>
      <c r="K552" t="s">
        <v>120</v>
      </c>
      <c r="L552" s="6">
        <v>65648.960000000006</v>
      </c>
      <c r="M552">
        <v>59650.29</v>
      </c>
      <c r="N552" t="s">
        <v>35</v>
      </c>
      <c r="O552">
        <v>15</v>
      </c>
      <c r="P552">
        <v>224</v>
      </c>
      <c r="Q552">
        <v>5</v>
      </c>
      <c r="R552">
        <v>106</v>
      </c>
      <c r="S552">
        <v>168.7</v>
      </c>
      <c r="T552" t="s">
        <v>37</v>
      </c>
      <c r="U552" s="7">
        <f t="shared" si="91"/>
        <v>42</v>
      </c>
      <c r="V552" s="6">
        <f t="shared" si="84"/>
        <v>5998.6700000000055</v>
      </c>
      <c r="W552" t="str">
        <f t="shared" si="92"/>
        <v>Middle Age</v>
      </c>
      <c r="X552" t="str">
        <f>_xlfn.XLOOKUP(Table1_1[[#This Row],[Department]],Dim_Department!B:B,Dim_Department!A:A,"Unknown")</f>
        <v>DEP10</v>
      </c>
      <c r="Y552" t="str">
        <f>_xlfn.XLOOKUP(Table1_1[[#This Row],[Doctor]],Dim_Doctor!B:B,Dim_Doctor!A:A,"Unknown")</f>
        <v>D04</v>
      </c>
      <c r="Z552" t="str">
        <f>_xlfn.XLOOKUP(H552,Dim_Diagnosis!B:B,Dim_Diagnosis!A:A)</f>
        <v>D002</v>
      </c>
      <c r="AA552" t="str">
        <f>_xlfn.XLOOKUP(K552,Dim_Ward!B:B,Dim_Ward!A:A)</f>
        <v>W001</v>
      </c>
      <c r="AB552" t="str">
        <f t="shared" si="85"/>
        <v>Q2</v>
      </c>
      <c r="AC552">
        <f t="shared" si="86"/>
        <v>2024</v>
      </c>
      <c r="AD552" t="str">
        <f t="shared" si="87"/>
        <v>May</v>
      </c>
      <c r="AE552" t="str">
        <f t="shared" si="88"/>
        <v>Mon</v>
      </c>
      <c r="AF552" t="str">
        <f>_xlfn.XLOOKUP(N552,Dim_Payment!B:B,Dim_Payment!A:A)</f>
        <v>PAY03</v>
      </c>
      <c r="AG552" t="str">
        <f>_xlfn.XLOOKUP(J552,Dim_Insurance!B:B,Dim_Insurance!A:A)</f>
        <v>INS05</v>
      </c>
    </row>
    <row r="553" spans="1:33">
      <c r="A553" t="s">
        <v>1472</v>
      </c>
      <c r="B553" t="s">
        <v>1200</v>
      </c>
      <c r="C553" t="s">
        <v>133</v>
      </c>
      <c r="D553" s="5">
        <v>28127</v>
      </c>
      <c r="E553" s="5">
        <v>45322</v>
      </c>
      <c r="F553" s="5">
        <v>45324</v>
      </c>
      <c r="G553" t="s">
        <v>94</v>
      </c>
      <c r="H553" t="s">
        <v>63</v>
      </c>
      <c r="I553" t="s">
        <v>79</v>
      </c>
      <c r="J553" t="s">
        <v>34</v>
      </c>
      <c r="K553" t="s">
        <v>120</v>
      </c>
      <c r="L553" s="6">
        <v>221423.55</v>
      </c>
      <c r="M553">
        <v>209345.27</v>
      </c>
      <c r="N553" t="s">
        <v>73</v>
      </c>
      <c r="O553">
        <v>2</v>
      </c>
      <c r="P553">
        <v>200</v>
      </c>
      <c r="Q553">
        <v>1</v>
      </c>
      <c r="R553">
        <v>139</v>
      </c>
      <c r="S553">
        <v>99.3</v>
      </c>
      <c r="T553" t="s">
        <v>37</v>
      </c>
      <c r="U553" s="7">
        <f t="shared" si="91"/>
        <v>47</v>
      </c>
      <c r="V553" s="6">
        <f t="shared" si="84"/>
        <v>12078.279999999999</v>
      </c>
      <c r="W553" t="str">
        <f t="shared" si="92"/>
        <v>Middle Age</v>
      </c>
      <c r="X553" t="str">
        <f>_xlfn.XLOOKUP(Table1_1[[#This Row],[Department]],Dim_Department!B:B,Dim_Department!A:A,"Unknown")</f>
        <v>DEP05</v>
      </c>
      <c r="Y553" t="str">
        <f>_xlfn.XLOOKUP(Table1_1[[#This Row],[Doctor]],Dim_Doctor!B:B,Dim_Doctor!A:A,"Unknown")</f>
        <v>D07</v>
      </c>
      <c r="Z553" t="str">
        <f>_xlfn.XLOOKUP(H553,Dim_Diagnosis!B:B,Dim_Diagnosis!A:A)</f>
        <v>D011</v>
      </c>
      <c r="AA553" t="str">
        <f>_xlfn.XLOOKUP(K553,Dim_Ward!B:B,Dim_Ward!A:A)</f>
        <v>W001</v>
      </c>
      <c r="AB553" t="str">
        <f t="shared" si="85"/>
        <v>Q1</v>
      </c>
      <c r="AC553">
        <f t="shared" si="86"/>
        <v>2024</v>
      </c>
      <c r="AD553" t="str">
        <f t="shared" si="87"/>
        <v>Jan</v>
      </c>
      <c r="AE553" t="str">
        <f t="shared" si="88"/>
        <v>Wed</v>
      </c>
      <c r="AF553" t="str">
        <f>_xlfn.XLOOKUP(N553,Dim_Payment!B:B,Dim_Payment!A:A)</f>
        <v>PAY02</v>
      </c>
      <c r="AG553" t="str">
        <f>_xlfn.XLOOKUP(J553,Dim_Insurance!B:B,Dim_Insurance!A:A)</f>
        <v>INS06</v>
      </c>
    </row>
    <row r="554" spans="1:33">
      <c r="A554" t="s">
        <v>1473</v>
      </c>
      <c r="B554" t="s">
        <v>513</v>
      </c>
      <c r="C554" t="s">
        <v>40</v>
      </c>
      <c r="D554" s="5">
        <v>29918</v>
      </c>
      <c r="E554" s="5">
        <v>45920</v>
      </c>
      <c r="F554" s="5">
        <v>45934</v>
      </c>
      <c r="G554" t="s">
        <v>152</v>
      </c>
      <c r="H554" t="s">
        <v>124</v>
      </c>
      <c r="I554" t="s">
        <v>45</v>
      </c>
      <c r="J554" t="s">
        <v>4232</v>
      </c>
      <c r="K554" t="s">
        <v>55</v>
      </c>
      <c r="L554" s="6">
        <v>208269.41</v>
      </c>
      <c r="M554">
        <v>192628.17</v>
      </c>
      <c r="N554" t="s">
        <v>35</v>
      </c>
      <c r="O554">
        <v>14</v>
      </c>
      <c r="P554">
        <v>15</v>
      </c>
      <c r="Q554">
        <v>2</v>
      </c>
      <c r="R554">
        <v>120</v>
      </c>
      <c r="S554">
        <v>127.8</v>
      </c>
      <c r="T554" t="s">
        <v>37</v>
      </c>
      <c r="U554" s="7">
        <f t="shared" si="91"/>
        <v>43</v>
      </c>
      <c r="V554" s="6">
        <f t="shared" si="84"/>
        <v>15641.239999999991</v>
      </c>
      <c r="W554" t="str">
        <f t="shared" si="92"/>
        <v>Middle Age</v>
      </c>
      <c r="X554" t="str">
        <f>_xlfn.XLOOKUP(Table1_1[[#This Row],[Department]],Dim_Department!B:B,Dim_Department!A:A,"Unknown")</f>
        <v>DEP01</v>
      </c>
      <c r="Y554" t="str">
        <f>_xlfn.XLOOKUP(Table1_1[[#This Row],[Doctor]],Dim_Doctor!B:B,Dim_Doctor!A:A,"Unknown")</f>
        <v>D03</v>
      </c>
      <c r="Z554" t="str">
        <f>_xlfn.XLOOKUP(H554,Dim_Diagnosis!B:B,Dim_Diagnosis!A:A)</f>
        <v>D007</v>
      </c>
      <c r="AA554" t="str">
        <f>_xlfn.XLOOKUP(K554,Dim_Ward!B:B,Dim_Ward!A:A)</f>
        <v>W005</v>
      </c>
      <c r="AB554" t="str">
        <f t="shared" si="85"/>
        <v>Q3</v>
      </c>
      <c r="AC554">
        <f t="shared" si="86"/>
        <v>2025</v>
      </c>
      <c r="AD554" t="str">
        <f t="shared" si="87"/>
        <v>Sep</v>
      </c>
      <c r="AE554" t="str">
        <f t="shared" si="88"/>
        <v>Sat</v>
      </c>
      <c r="AF554" t="str">
        <f>_xlfn.XLOOKUP(N554,Dim_Payment!B:B,Dim_Payment!A:A)</f>
        <v>PAY03</v>
      </c>
      <c r="AG554" t="str">
        <f>_xlfn.XLOOKUP(J554,Dim_Insurance!B:B,Dim_Insurance!A:A)</f>
        <v>INS08</v>
      </c>
    </row>
    <row r="555" spans="1:33">
      <c r="A555" t="s">
        <v>1474</v>
      </c>
      <c r="B555" t="s">
        <v>392</v>
      </c>
      <c r="C555" t="s">
        <v>40</v>
      </c>
      <c r="D555" s="5">
        <v>19412</v>
      </c>
      <c r="E555" s="5">
        <v>45685</v>
      </c>
      <c r="F555" s="5">
        <v>45700</v>
      </c>
      <c r="G555" t="s">
        <v>152</v>
      </c>
      <c r="H555" t="s">
        <v>118</v>
      </c>
      <c r="I555" t="s">
        <v>25</v>
      </c>
      <c r="J555" t="s">
        <v>4232</v>
      </c>
      <c r="K555" t="s">
        <v>161</v>
      </c>
      <c r="L555" s="6">
        <v>93640.1</v>
      </c>
      <c r="M555">
        <v>73678.63</v>
      </c>
      <c r="N555" t="s">
        <v>4232</v>
      </c>
      <c r="O555">
        <v>15</v>
      </c>
      <c r="P555">
        <v>21</v>
      </c>
      <c r="Q555">
        <v>5</v>
      </c>
      <c r="R555">
        <v>126</v>
      </c>
      <c r="S555">
        <v>179.1</v>
      </c>
      <c r="T555" t="s">
        <v>37</v>
      </c>
      <c r="U555" s="7">
        <f t="shared" si="91"/>
        <v>71</v>
      </c>
      <c r="V555" s="6">
        <f t="shared" si="84"/>
        <v>19961.47</v>
      </c>
      <c r="W555" t="str">
        <f t="shared" si="92"/>
        <v>Senior</v>
      </c>
      <c r="X555" t="str">
        <f>_xlfn.XLOOKUP(Table1_1[[#This Row],[Department]],Dim_Department!B:B,Dim_Department!A:A,"Unknown")</f>
        <v>DEP01</v>
      </c>
      <c r="Y555" t="str">
        <f>_xlfn.XLOOKUP(Table1_1[[#This Row],[Doctor]],Dim_Doctor!B:B,Dim_Doctor!A:A,"Unknown")</f>
        <v>D01</v>
      </c>
      <c r="Z555" t="str">
        <f>_xlfn.XLOOKUP(H555,Dim_Diagnosis!B:B,Dim_Diagnosis!A:A)</f>
        <v>D001</v>
      </c>
      <c r="AA555" t="str">
        <f>_xlfn.XLOOKUP(K555,Dim_Ward!B:B,Dim_Ward!A:A)</f>
        <v>W004</v>
      </c>
      <c r="AB555" t="str">
        <f t="shared" si="85"/>
        <v>Q1</v>
      </c>
      <c r="AC555">
        <f t="shared" si="86"/>
        <v>2025</v>
      </c>
      <c r="AD555" t="str">
        <f t="shared" si="87"/>
        <v>Jan</v>
      </c>
      <c r="AE555" t="str">
        <f t="shared" si="88"/>
        <v>Tue</v>
      </c>
      <c r="AF555" t="str">
        <f>_xlfn.XLOOKUP(N555,Dim_Payment!B:B,Dim_Payment!A:A)</f>
        <v>PAY05</v>
      </c>
      <c r="AG555" t="str">
        <f>_xlfn.XLOOKUP(J555,Dim_Insurance!B:B,Dim_Insurance!A:A)</f>
        <v>INS08</v>
      </c>
    </row>
    <row r="556" spans="1:33">
      <c r="A556" t="s">
        <v>1477</v>
      </c>
      <c r="B556" t="s">
        <v>139</v>
      </c>
      <c r="C556" t="s">
        <v>133</v>
      </c>
      <c r="D556" s="5">
        <v>33536</v>
      </c>
      <c r="E556" s="5" t="s">
        <v>4232</v>
      </c>
      <c r="F556" s="5">
        <v>45864</v>
      </c>
      <c r="G556" t="s">
        <v>109</v>
      </c>
      <c r="H556" t="s">
        <v>124</v>
      </c>
      <c r="I556" t="s">
        <v>119</v>
      </c>
      <c r="J556" t="s">
        <v>4232</v>
      </c>
      <c r="K556" t="s">
        <v>27</v>
      </c>
      <c r="L556" s="6">
        <v>97564.46</v>
      </c>
      <c r="M556">
        <v>68003.820000000007</v>
      </c>
      <c r="N556" t="s">
        <v>56</v>
      </c>
      <c r="O556">
        <v>3</v>
      </c>
      <c r="P556">
        <v>89</v>
      </c>
      <c r="Q556">
        <v>2</v>
      </c>
      <c r="R556">
        <v>127</v>
      </c>
      <c r="S556">
        <v>74</v>
      </c>
      <c r="T556" t="s">
        <v>37</v>
      </c>
      <c r="U556" s="7" t="s">
        <v>4232</v>
      </c>
      <c r="V556" s="6">
        <f t="shared" si="84"/>
        <v>29560.639999999999</v>
      </c>
      <c r="W556" t="s">
        <v>4232</v>
      </c>
      <c r="X556" t="str">
        <f>_xlfn.XLOOKUP(Table1_1[[#This Row],[Department]],Dim_Department!B:B,Dim_Department!A:A,"Unknown")</f>
        <v>DEP07</v>
      </c>
      <c r="Y556" t="str">
        <f>_xlfn.XLOOKUP(Table1_1[[#This Row],[Doctor]],Dim_Doctor!B:B,Dim_Doctor!A:A,"Unknown")</f>
        <v>D02</v>
      </c>
      <c r="Z556" t="str">
        <f>_xlfn.XLOOKUP(H556,Dim_Diagnosis!B:B,Dim_Diagnosis!A:A)</f>
        <v>D007</v>
      </c>
      <c r="AA556" t="str">
        <f>_xlfn.XLOOKUP(K556,Dim_Ward!B:B,Dim_Ward!A:A)</f>
        <v>W003</v>
      </c>
      <c r="AB556" t="str">
        <f t="shared" si="85"/>
        <v>Unknown</v>
      </c>
      <c r="AC556" t="str">
        <f t="shared" si="86"/>
        <v>Unknown</v>
      </c>
      <c r="AD556" t="str">
        <f t="shared" si="87"/>
        <v>Unknown</v>
      </c>
      <c r="AE556" t="str">
        <f t="shared" si="88"/>
        <v>Unknown</v>
      </c>
      <c r="AF556" t="str">
        <f>_xlfn.XLOOKUP(N556,Dim_Payment!B:B,Dim_Payment!A:A)</f>
        <v>PAY04</v>
      </c>
      <c r="AG556" t="str">
        <f>_xlfn.XLOOKUP(J556,Dim_Insurance!B:B,Dim_Insurance!A:A)</f>
        <v>INS08</v>
      </c>
    </row>
    <row r="557" spans="1:33">
      <c r="A557" t="s">
        <v>1479</v>
      </c>
      <c r="B557" t="s">
        <v>1480</v>
      </c>
      <c r="C557" t="s">
        <v>133</v>
      </c>
      <c r="D557" s="5">
        <v>28056</v>
      </c>
      <c r="E557" s="5">
        <v>44974</v>
      </c>
      <c r="F557" s="5">
        <v>44992</v>
      </c>
      <c r="G557" t="s">
        <v>43</v>
      </c>
      <c r="H557" t="s">
        <v>113</v>
      </c>
      <c r="I557" t="s">
        <v>33</v>
      </c>
      <c r="J557" t="s">
        <v>34</v>
      </c>
      <c r="K557" t="s">
        <v>27</v>
      </c>
      <c r="L557" s="6">
        <v>191538.43</v>
      </c>
      <c r="M557">
        <v>170963.52</v>
      </c>
      <c r="N557" t="s">
        <v>91</v>
      </c>
      <c r="O557">
        <v>18</v>
      </c>
      <c r="P557">
        <v>49</v>
      </c>
      <c r="Q557">
        <v>4</v>
      </c>
      <c r="R557">
        <v>141</v>
      </c>
      <c r="S557">
        <v>176.7</v>
      </c>
      <c r="T557" t="s">
        <v>4232</v>
      </c>
      <c r="U557" s="7">
        <f>DATEDIF(D557,E557,"Y")</f>
        <v>46</v>
      </c>
      <c r="V557" s="6">
        <f t="shared" si="84"/>
        <v>20574.910000000003</v>
      </c>
      <c r="W557" t="str">
        <f>IF(OR(U557="",U557="Unknown"),"",IF(U557&lt;18,"Child",IF(U557&lt;40,"Adult",IF(U557&lt;60,"Middle Age","Senior"))))</f>
        <v>Middle Age</v>
      </c>
      <c r="X557" t="str">
        <f>_xlfn.XLOOKUP(Table1_1[[#This Row],[Department]],Dim_Department!B:B,Dim_Department!A:A,"Unknown")</f>
        <v>DEP08</v>
      </c>
      <c r="Y557" t="str">
        <f>_xlfn.XLOOKUP(Table1_1[[#This Row],[Doctor]],Dim_Doctor!B:B,Dim_Doctor!A:A,"Unknown")</f>
        <v>D04</v>
      </c>
      <c r="Z557" t="str">
        <f>_xlfn.XLOOKUP(H557,Dim_Diagnosis!B:B,Dim_Diagnosis!A:A)</f>
        <v>D009</v>
      </c>
      <c r="AA557" t="str">
        <f>_xlfn.XLOOKUP(K557,Dim_Ward!B:B,Dim_Ward!A:A)</f>
        <v>W003</v>
      </c>
      <c r="AB557" t="str">
        <f t="shared" si="85"/>
        <v>Q1</v>
      </c>
      <c r="AC557">
        <f t="shared" si="86"/>
        <v>2023</v>
      </c>
      <c r="AD557" t="str">
        <f t="shared" si="87"/>
        <v>Feb</v>
      </c>
      <c r="AE557" t="str">
        <f t="shared" si="88"/>
        <v>Fri</v>
      </c>
      <c r="AF557" t="str">
        <f>_xlfn.XLOOKUP(N557,Dim_Payment!B:B,Dim_Payment!A:A)</f>
        <v>PAY01</v>
      </c>
      <c r="AG557" t="str">
        <f>_xlfn.XLOOKUP(J557,Dim_Insurance!B:B,Dim_Insurance!A:A)</f>
        <v>INS06</v>
      </c>
    </row>
    <row r="558" spans="1:33">
      <c r="A558" t="s">
        <v>1482</v>
      </c>
      <c r="B558" t="s">
        <v>139</v>
      </c>
      <c r="C558" t="s">
        <v>133</v>
      </c>
      <c r="D558" s="5">
        <v>39247</v>
      </c>
      <c r="E558" s="5" t="s">
        <v>4232</v>
      </c>
      <c r="F558" s="5">
        <v>45173</v>
      </c>
      <c r="G558" t="s">
        <v>117</v>
      </c>
      <c r="H558" t="s">
        <v>118</v>
      </c>
      <c r="I558" t="s">
        <v>79</v>
      </c>
      <c r="J558" t="s">
        <v>46</v>
      </c>
      <c r="K558" t="s">
        <v>120</v>
      </c>
      <c r="L558" s="6">
        <v>9910.1200000000008</v>
      </c>
      <c r="M558">
        <v>8144.82</v>
      </c>
      <c r="N558" t="s">
        <v>56</v>
      </c>
      <c r="O558">
        <v>5</v>
      </c>
      <c r="P558">
        <v>121</v>
      </c>
      <c r="Q558">
        <v>5</v>
      </c>
      <c r="R558">
        <v>159</v>
      </c>
      <c r="S558">
        <v>198.5</v>
      </c>
      <c r="T558" t="s">
        <v>37</v>
      </c>
      <c r="U558" s="7" t="s">
        <v>4232</v>
      </c>
      <c r="V558" s="6">
        <f t="shared" si="84"/>
        <v>1765.3000000000011</v>
      </c>
      <c r="W558" t="s">
        <v>4232</v>
      </c>
      <c r="X558" t="str">
        <f>_xlfn.XLOOKUP(Table1_1[[#This Row],[Department]],Dim_Department!B:B,Dim_Department!A:A,"Unknown")</f>
        <v>DEP04</v>
      </c>
      <c r="Y558" t="str">
        <f>_xlfn.XLOOKUP(Table1_1[[#This Row],[Doctor]],Dim_Doctor!B:B,Dim_Doctor!A:A,"Unknown")</f>
        <v>D07</v>
      </c>
      <c r="Z558" t="str">
        <f>_xlfn.XLOOKUP(H558,Dim_Diagnosis!B:B,Dim_Diagnosis!A:A)</f>
        <v>D001</v>
      </c>
      <c r="AA558" t="str">
        <f>_xlfn.XLOOKUP(K558,Dim_Ward!B:B,Dim_Ward!A:A)</f>
        <v>W001</v>
      </c>
      <c r="AB558" t="str">
        <f t="shared" si="85"/>
        <v>Unknown</v>
      </c>
      <c r="AC558" t="str">
        <f t="shared" si="86"/>
        <v>Unknown</v>
      </c>
      <c r="AD558" t="str">
        <f t="shared" si="87"/>
        <v>Unknown</v>
      </c>
      <c r="AE558" t="str">
        <f t="shared" si="88"/>
        <v>Unknown</v>
      </c>
      <c r="AF558" t="str">
        <f>_xlfn.XLOOKUP(N558,Dim_Payment!B:B,Dim_Payment!A:A)</f>
        <v>PAY04</v>
      </c>
      <c r="AG558" t="str">
        <f>_xlfn.XLOOKUP(J558,Dim_Insurance!B:B,Dim_Insurance!A:A)</f>
        <v>INS02</v>
      </c>
    </row>
    <row r="559" spans="1:33">
      <c r="A559" t="s">
        <v>1486</v>
      </c>
      <c r="B559" t="s">
        <v>241</v>
      </c>
      <c r="C559" t="s">
        <v>40</v>
      </c>
      <c r="D559" s="5">
        <v>37145</v>
      </c>
      <c r="E559" s="5">
        <v>45616</v>
      </c>
      <c r="F559" s="5">
        <v>45620</v>
      </c>
      <c r="G559" t="s">
        <v>94</v>
      </c>
      <c r="H559" t="s">
        <v>78</v>
      </c>
      <c r="I559" t="s">
        <v>96</v>
      </c>
      <c r="J559" t="s">
        <v>4232</v>
      </c>
      <c r="K559" t="s">
        <v>110</v>
      </c>
      <c r="L559" s="6">
        <v>136513.35</v>
      </c>
      <c r="M559">
        <v>119624.38</v>
      </c>
      <c r="N559" t="s">
        <v>35</v>
      </c>
      <c r="O559">
        <v>4</v>
      </c>
      <c r="P559">
        <v>202</v>
      </c>
      <c r="Q559">
        <v>5</v>
      </c>
      <c r="R559">
        <v>155</v>
      </c>
      <c r="S559">
        <v>121.7</v>
      </c>
      <c r="T559" t="s">
        <v>37</v>
      </c>
      <c r="U559" s="7">
        <f t="shared" ref="U559:U571" si="93">DATEDIF(D559,E559,"Y")</f>
        <v>23</v>
      </c>
      <c r="V559" s="6">
        <f t="shared" si="84"/>
        <v>16888.97</v>
      </c>
      <c r="W559" t="str">
        <f t="shared" ref="W559:W571" si="94">IF(OR(U559="",U559="Unknown"),"",IF(U559&lt;18,"Child",IF(U559&lt;40,"Adult",IF(U559&lt;60,"Middle Age","Senior"))))</f>
        <v>Adult</v>
      </c>
      <c r="X559" t="str">
        <f>_xlfn.XLOOKUP(Table1_1[[#This Row],[Department]],Dim_Department!B:B,Dim_Department!A:A,"Unknown")</f>
        <v>DEP05</v>
      </c>
      <c r="Y559" t="str">
        <f>_xlfn.XLOOKUP(Table1_1[[#This Row],[Doctor]],Dim_Doctor!B:B,Dim_Doctor!A:A,"Unknown")</f>
        <v>D05</v>
      </c>
      <c r="Z559" t="str">
        <f>_xlfn.XLOOKUP(H559,Dim_Diagnosis!B:B,Dim_Diagnosis!A:A)</f>
        <v>D013</v>
      </c>
      <c r="AA559" t="str">
        <f>_xlfn.XLOOKUP(K559,Dim_Ward!B:B,Dim_Ward!A:A)</f>
        <v>W002</v>
      </c>
      <c r="AB559" t="str">
        <f t="shared" si="85"/>
        <v>Q4</v>
      </c>
      <c r="AC559">
        <f t="shared" si="86"/>
        <v>2024</v>
      </c>
      <c r="AD559" t="str">
        <f t="shared" si="87"/>
        <v>Nov</v>
      </c>
      <c r="AE559" t="str">
        <f t="shared" si="88"/>
        <v>Wed</v>
      </c>
      <c r="AF559" t="str">
        <f>_xlfn.XLOOKUP(N559,Dim_Payment!B:B,Dim_Payment!A:A)</f>
        <v>PAY03</v>
      </c>
      <c r="AG559" t="str">
        <f>_xlfn.XLOOKUP(J559,Dim_Insurance!B:B,Dim_Insurance!A:A)</f>
        <v>INS08</v>
      </c>
    </row>
    <row r="560" spans="1:33">
      <c r="A560" t="s">
        <v>1488</v>
      </c>
      <c r="B560" t="s">
        <v>442</v>
      </c>
      <c r="C560" t="s">
        <v>40</v>
      </c>
      <c r="D560" s="5">
        <v>19777</v>
      </c>
      <c r="E560" s="5">
        <v>45322</v>
      </c>
      <c r="F560" s="5">
        <v>45333</v>
      </c>
      <c r="G560" t="s">
        <v>43</v>
      </c>
      <c r="H560" t="s">
        <v>153</v>
      </c>
      <c r="I560" t="s">
        <v>25</v>
      </c>
      <c r="J560" t="s">
        <v>179</v>
      </c>
      <c r="K560" t="s">
        <v>120</v>
      </c>
      <c r="L560" s="6">
        <v>236472.52</v>
      </c>
      <c r="M560">
        <v>192825.97</v>
      </c>
      <c r="N560" t="s">
        <v>73</v>
      </c>
      <c r="O560">
        <v>11</v>
      </c>
      <c r="P560">
        <v>161</v>
      </c>
      <c r="Q560">
        <v>5</v>
      </c>
      <c r="R560">
        <v>100</v>
      </c>
      <c r="S560">
        <v>125.7</v>
      </c>
      <c r="T560" t="s">
        <v>37</v>
      </c>
      <c r="U560" s="7">
        <f t="shared" si="93"/>
        <v>69</v>
      </c>
      <c r="V560" s="6">
        <f t="shared" si="84"/>
        <v>43646.549999999988</v>
      </c>
      <c r="W560" t="str">
        <f t="shared" si="94"/>
        <v>Senior</v>
      </c>
      <c r="X560" t="str">
        <f>_xlfn.XLOOKUP(Table1_1[[#This Row],[Department]],Dim_Department!B:B,Dim_Department!A:A,"Unknown")</f>
        <v>DEP08</v>
      </c>
      <c r="Y560" t="str">
        <f>_xlfn.XLOOKUP(Table1_1[[#This Row],[Doctor]],Dim_Doctor!B:B,Dim_Doctor!A:A,"Unknown")</f>
        <v>D01</v>
      </c>
      <c r="Z560" t="str">
        <f>_xlfn.XLOOKUP(H560,Dim_Diagnosis!B:B,Dim_Diagnosis!A:A)</f>
        <v>D003</v>
      </c>
      <c r="AA560" t="str">
        <f>_xlfn.XLOOKUP(K560,Dim_Ward!B:B,Dim_Ward!A:A)</f>
        <v>W001</v>
      </c>
      <c r="AB560" t="str">
        <f t="shared" si="85"/>
        <v>Q1</v>
      </c>
      <c r="AC560">
        <f t="shared" si="86"/>
        <v>2024</v>
      </c>
      <c r="AD560" t="str">
        <f t="shared" si="87"/>
        <v>Jan</v>
      </c>
      <c r="AE560" t="str">
        <f t="shared" si="88"/>
        <v>Wed</v>
      </c>
      <c r="AF560" t="str">
        <f>_xlfn.XLOOKUP(N560,Dim_Payment!B:B,Dim_Payment!A:A)</f>
        <v>PAY02</v>
      </c>
      <c r="AG560" t="str">
        <f>_xlfn.XLOOKUP(J560,Dim_Insurance!B:B,Dim_Insurance!A:A)</f>
        <v>INS03</v>
      </c>
    </row>
    <row r="561" spans="1:33">
      <c r="A561" t="s">
        <v>1489</v>
      </c>
      <c r="B561" t="s">
        <v>403</v>
      </c>
      <c r="C561" t="s">
        <v>133</v>
      </c>
      <c r="D561" s="5">
        <v>24488</v>
      </c>
      <c r="E561" s="5">
        <v>45829</v>
      </c>
      <c r="F561" s="5">
        <v>45844</v>
      </c>
      <c r="G561" t="s">
        <v>43</v>
      </c>
      <c r="H561" t="s">
        <v>124</v>
      </c>
      <c r="I561" t="s">
        <v>25</v>
      </c>
      <c r="J561" t="s">
        <v>34</v>
      </c>
      <c r="K561" t="s">
        <v>55</v>
      </c>
      <c r="L561" s="6">
        <v>221645.29</v>
      </c>
      <c r="M561">
        <v>154668.72</v>
      </c>
      <c r="N561" t="s">
        <v>73</v>
      </c>
      <c r="O561">
        <v>15</v>
      </c>
      <c r="P561">
        <v>225</v>
      </c>
      <c r="Q561">
        <v>4</v>
      </c>
      <c r="R561">
        <v>175</v>
      </c>
      <c r="S561">
        <v>94.7</v>
      </c>
      <c r="T561" t="s">
        <v>47</v>
      </c>
      <c r="U561" s="7">
        <f t="shared" si="93"/>
        <v>58</v>
      </c>
      <c r="V561" s="6">
        <f t="shared" si="84"/>
        <v>66976.570000000007</v>
      </c>
      <c r="W561" t="str">
        <f t="shared" si="94"/>
        <v>Middle Age</v>
      </c>
      <c r="X561" t="str">
        <f>_xlfn.XLOOKUP(Table1_1[[#This Row],[Department]],Dim_Department!B:B,Dim_Department!A:A,"Unknown")</f>
        <v>DEP08</v>
      </c>
      <c r="Y561" t="str">
        <f>_xlfn.XLOOKUP(Table1_1[[#This Row],[Doctor]],Dim_Doctor!B:B,Dim_Doctor!A:A,"Unknown")</f>
        <v>D01</v>
      </c>
      <c r="Z561" t="str">
        <f>_xlfn.XLOOKUP(H561,Dim_Diagnosis!B:B,Dim_Diagnosis!A:A)</f>
        <v>D007</v>
      </c>
      <c r="AA561" t="str">
        <f>_xlfn.XLOOKUP(K561,Dim_Ward!B:B,Dim_Ward!A:A)</f>
        <v>W005</v>
      </c>
      <c r="AB561" t="str">
        <f t="shared" si="85"/>
        <v>Q2</v>
      </c>
      <c r="AC561">
        <f t="shared" si="86"/>
        <v>2025</v>
      </c>
      <c r="AD561" t="str">
        <f t="shared" si="87"/>
        <v>Jun</v>
      </c>
      <c r="AE561" t="str">
        <f t="shared" si="88"/>
        <v>Sat</v>
      </c>
      <c r="AF561" t="str">
        <f>_xlfn.XLOOKUP(N561,Dim_Payment!B:B,Dim_Payment!A:A)</f>
        <v>PAY02</v>
      </c>
      <c r="AG561" t="str">
        <f>_xlfn.XLOOKUP(J561,Dim_Insurance!B:B,Dim_Insurance!A:A)</f>
        <v>INS06</v>
      </c>
    </row>
    <row r="562" spans="1:33">
      <c r="A562" t="s">
        <v>1491</v>
      </c>
      <c r="B562" t="s">
        <v>1061</v>
      </c>
      <c r="C562" t="s">
        <v>133</v>
      </c>
      <c r="D562" s="5">
        <v>18826</v>
      </c>
      <c r="E562" s="5">
        <v>46019</v>
      </c>
      <c r="F562" s="5" t="s">
        <v>4232</v>
      </c>
      <c r="G562" t="s">
        <v>94</v>
      </c>
      <c r="H562" t="s">
        <v>52</v>
      </c>
      <c r="I562" t="s">
        <v>45</v>
      </c>
      <c r="J562" t="s">
        <v>34</v>
      </c>
      <c r="K562" t="s">
        <v>55</v>
      </c>
      <c r="L562" s="6">
        <v>59947.99</v>
      </c>
      <c r="M562">
        <v>59124.18</v>
      </c>
      <c r="N562" t="s">
        <v>73</v>
      </c>
      <c r="O562">
        <v>9</v>
      </c>
      <c r="P562">
        <v>85</v>
      </c>
      <c r="Q562">
        <v>5</v>
      </c>
      <c r="R562">
        <v>181</v>
      </c>
      <c r="S562">
        <v>246.8</v>
      </c>
      <c r="T562" t="s">
        <v>47</v>
      </c>
      <c r="U562" s="7">
        <f t="shared" si="93"/>
        <v>74</v>
      </c>
      <c r="V562" s="6">
        <f t="shared" si="84"/>
        <v>823.80999999999767</v>
      </c>
      <c r="W562" t="str">
        <f t="shared" si="94"/>
        <v>Senior</v>
      </c>
      <c r="X562" t="str">
        <f>_xlfn.XLOOKUP(Table1_1[[#This Row],[Department]],Dim_Department!B:B,Dim_Department!A:A,"Unknown")</f>
        <v>DEP05</v>
      </c>
      <c r="Y562" t="str">
        <f>_xlfn.XLOOKUP(Table1_1[[#This Row],[Doctor]],Dim_Doctor!B:B,Dim_Doctor!A:A,"Unknown")</f>
        <v>D03</v>
      </c>
      <c r="Z562" t="str">
        <f>_xlfn.XLOOKUP(H562,Dim_Diagnosis!B:B,Dim_Diagnosis!A:A)</f>
        <v>D004</v>
      </c>
      <c r="AA562" t="str">
        <f>_xlfn.XLOOKUP(K562,Dim_Ward!B:B,Dim_Ward!A:A)</f>
        <v>W005</v>
      </c>
      <c r="AB562" t="str">
        <f t="shared" si="85"/>
        <v>Q4</v>
      </c>
      <c r="AC562">
        <f t="shared" si="86"/>
        <v>2025</v>
      </c>
      <c r="AD562" t="str">
        <f t="shared" si="87"/>
        <v>Dec</v>
      </c>
      <c r="AE562" t="str">
        <f t="shared" si="88"/>
        <v>Sun</v>
      </c>
      <c r="AF562" t="str">
        <f>_xlfn.XLOOKUP(N562,Dim_Payment!B:B,Dim_Payment!A:A)</f>
        <v>PAY02</v>
      </c>
      <c r="AG562" t="str">
        <f>_xlfn.XLOOKUP(J562,Dim_Insurance!B:B,Dim_Insurance!A:A)</f>
        <v>INS06</v>
      </c>
    </row>
    <row r="563" spans="1:33">
      <c r="A563" t="s">
        <v>1493</v>
      </c>
      <c r="B563" t="s">
        <v>833</v>
      </c>
      <c r="C563" t="s">
        <v>40</v>
      </c>
      <c r="D563" s="5">
        <v>23566</v>
      </c>
      <c r="E563" s="5">
        <v>45978</v>
      </c>
      <c r="F563" s="5" t="s">
        <v>4232</v>
      </c>
      <c r="G563" t="s">
        <v>77</v>
      </c>
      <c r="H563" t="s">
        <v>95</v>
      </c>
      <c r="I563" t="s">
        <v>119</v>
      </c>
      <c r="J563" t="s">
        <v>34</v>
      </c>
      <c r="K563" t="s">
        <v>110</v>
      </c>
      <c r="L563" s="6">
        <v>32512.89</v>
      </c>
      <c r="M563">
        <v>27123.77</v>
      </c>
      <c r="N563" t="s">
        <v>35</v>
      </c>
      <c r="O563">
        <v>11</v>
      </c>
      <c r="P563">
        <v>233</v>
      </c>
      <c r="Q563">
        <v>4</v>
      </c>
      <c r="R563">
        <v>127</v>
      </c>
      <c r="S563">
        <v>128.30000000000001</v>
      </c>
      <c r="T563" t="s">
        <v>37</v>
      </c>
      <c r="U563" s="7">
        <f t="shared" si="93"/>
        <v>61</v>
      </c>
      <c r="V563" s="6">
        <f t="shared" si="84"/>
        <v>5389.119999999999</v>
      </c>
      <c r="W563" t="str">
        <f t="shared" si="94"/>
        <v>Senior</v>
      </c>
      <c r="X563" t="str">
        <f>_xlfn.XLOOKUP(Table1_1[[#This Row],[Department]],Dim_Department!B:B,Dim_Department!A:A,"Unknown")</f>
        <v>DEP02</v>
      </c>
      <c r="Y563" t="str">
        <f>_xlfn.XLOOKUP(Table1_1[[#This Row],[Doctor]],Dim_Doctor!B:B,Dim_Doctor!A:A,"Unknown")</f>
        <v>D02</v>
      </c>
      <c r="Z563" t="str">
        <f>_xlfn.XLOOKUP(H563,Dim_Diagnosis!B:B,Dim_Diagnosis!A:A)</f>
        <v>D006</v>
      </c>
      <c r="AA563" t="str">
        <f>_xlfn.XLOOKUP(K563,Dim_Ward!B:B,Dim_Ward!A:A)</f>
        <v>W002</v>
      </c>
      <c r="AB563" t="str">
        <f t="shared" si="85"/>
        <v>Q4</v>
      </c>
      <c r="AC563">
        <f t="shared" si="86"/>
        <v>2025</v>
      </c>
      <c r="AD563" t="str">
        <f t="shared" si="87"/>
        <v>Nov</v>
      </c>
      <c r="AE563" t="str">
        <f t="shared" si="88"/>
        <v>Mon</v>
      </c>
      <c r="AF563" t="str">
        <f>_xlfn.XLOOKUP(N563,Dim_Payment!B:B,Dim_Payment!A:A)</f>
        <v>PAY03</v>
      </c>
      <c r="AG563" t="str">
        <f>_xlfn.XLOOKUP(J563,Dim_Insurance!B:B,Dim_Insurance!A:A)</f>
        <v>INS06</v>
      </c>
    </row>
    <row r="564" spans="1:33">
      <c r="A564" t="s">
        <v>1496</v>
      </c>
      <c r="B564" t="s">
        <v>652</v>
      </c>
      <c r="C564" t="s">
        <v>40</v>
      </c>
      <c r="D564" s="5">
        <v>34116</v>
      </c>
      <c r="E564" s="5">
        <v>45135</v>
      </c>
      <c r="F564" s="5">
        <v>45148</v>
      </c>
      <c r="G564" t="s">
        <v>161</v>
      </c>
      <c r="H564" t="s">
        <v>124</v>
      </c>
      <c r="I564" t="s">
        <v>33</v>
      </c>
      <c r="J564" t="s">
        <v>34</v>
      </c>
      <c r="K564" t="s">
        <v>120</v>
      </c>
      <c r="L564" s="6">
        <v>167650.9</v>
      </c>
      <c r="M564">
        <v>163384.38</v>
      </c>
      <c r="N564" t="s">
        <v>192</v>
      </c>
      <c r="O564">
        <v>13</v>
      </c>
      <c r="P564">
        <v>24</v>
      </c>
      <c r="Q564">
        <v>1</v>
      </c>
      <c r="R564">
        <v>110</v>
      </c>
      <c r="S564">
        <v>191.4</v>
      </c>
      <c r="T564" t="s">
        <v>37</v>
      </c>
      <c r="U564" s="7">
        <f t="shared" si="93"/>
        <v>30</v>
      </c>
      <c r="V564" s="6">
        <f t="shared" si="84"/>
        <v>4266.5199999999895</v>
      </c>
      <c r="W564" t="str">
        <f t="shared" si="94"/>
        <v>Adult</v>
      </c>
      <c r="X564" t="str">
        <f>_xlfn.XLOOKUP(Table1_1[[#This Row],[Department]],Dim_Department!B:B,Dim_Department!A:A,"Unknown")</f>
        <v>DEP03</v>
      </c>
      <c r="Y564" t="str">
        <f>_xlfn.XLOOKUP(Table1_1[[#This Row],[Doctor]],Dim_Doctor!B:B,Dim_Doctor!A:A,"Unknown")</f>
        <v>D04</v>
      </c>
      <c r="Z564" t="str">
        <f>_xlfn.XLOOKUP(H564,Dim_Diagnosis!B:B,Dim_Diagnosis!A:A)</f>
        <v>D007</v>
      </c>
      <c r="AA564" t="str">
        <f>_xlfn.XLOOKUP(K564,Dim_Ward!B:B,Dim_Ward!A:A)</f>
        <v>W001</v>
      </c>
      <c r="AB564" t="str">
        <f t="shared" si="85"/>
        <v>Q3</v>
      </c>
      <c r="AC564">
        <f t="shared" si="86"/>
        <v>2023</v>
      </c>
      <c r="AD564" t="str">
        <f t="shared" si="87"/>
        <v>Jul</v>
      </c>
      <c r="AE564" t="str">
        <f t="shared" si="88"/>
        <v>Fri</v>
      </c>
      <c r="AF564" t="str">
        <f>_xlfn.XLOOKUP(N564,Dim_Payment!B:B,Dim_Payment!A:A)</f>
        <v>PAY06</v>
      </c>
      <c r="AG564" t="str">
        <f>_xlfn.XLOOKUP(J564,Dim_Insurance!B:B,Dim_Insurance!A:A)</f>
        <v>INS06</v>
      </c>
    </row>
    <row r="565" spans="1:33">
      <c r="A565" t="s">
        <v>1498</v>
      </c>
      <c r="B565" t="s">
        <v>845</v>
      </c>
      <c r="C565" t="s">
        <v>133</v>
      </c>
      <c r="D565" s="5">
        <v>38470</v>
      </c>
      <c r="E565" s="5">
        <v>45424</v>
      </c>
      <c r="F565" s="5">
        <v>45428</v>
      </c>
      <c r="G565" t="s">
        <v>62</v>
      </c>
      <c r="H565" t="s">
        <v>95</v>
      </c>
      <c r="I565" t="s">
        <v>119</v>
      </c>
      <c r="J565" t="s">
        <v>34</v>
      </c>
      <c r="K565" t="s">
        <v>55</v>
      </c>
      <c r="L565" s="6">
        <v>9716.35</v>
      </c>
      <c r="M565">
        <v>8470.01</v>
      </c>
      <c r="N565" t="s">
        <v>192</v>
      </c>
      <c r="O565">
        <v>4</v>
      </c>
      <c r="P565">
        <v>120</v>
      </c>
      <c r="Q565">
        <v>1</v>
      </c>
      <c r="R565">
        <v>153</v>
      </c>
      <c r="S565">
        <v>219.3</v>
      </c>
      <c r="T565" t="s">
        <v>37</v>
      </c>
      <c r="U565" s="7">
        <f t="shared" si="93"/>
        <v>19</v>
      </c>
      <c r="V565" s="6">
        <f t="shared" si="84"/>
        <v>1246.3400000000001</v>
      </c>
      <c r="W565" t="str">
        <f t="shared" si="94"/>
        <v>Adult</v>
      </c>
      <c r="X565" t="str">
        <f>_xlfn.XLOOKUP(Table1_1[[#This Row],[Department]],Dim_Department!B:B,Dim_Department!A:A,"Unknown")</f>
        <v>DEP09</v>
      </c>
      <c r="Y565" t="str">
        <f>_xlfn.XLOOKUP(Table1_1[[#This Row],[Doctor]],Dim_Doctor!B:B,Dim_Doctor!A:A,"Unknown")</f>
        <v>D02</v>
      </c>
      <c r="Z565" t="str">
        <f>_xlfn.XLOOKUP(H565,Dim_Diagnosis!B:B,Dim_Diagnosis!A:A)</f>
        <v>D006</v>
      </c>
      <c r="AA565" t="str">
        <f>_xlfn.XLOOKUP(K565,Dim_Ward!B:B,Dim_Ward!A:A)</f>
        <v>W005</v>
      </c>
      <c r="AB565" t="str">
        <f t="shared" si="85"/>
        <v>Q2</v>
      </c>
      <c r="AC565">
        <f t="shared" si="86"/>
        <v>2024</v>
      </c>
      <c r="AD565" t="str">
        <f t="shared" si="87"/>
        <v>May</v>
      </c>
      <c r="AE565" t="str">
        <f t="shared" si="88"/>
        <v>Sun</v>
      </c>
      <c r="AF565" t="str">
        <f>_xlfn.XLOOKUP(N565,Dim_Payment!B:B,Dim_Payment!A:A)</f>
        <v>PAY06</v>
      </c>
      <c r="AG565" t="str">
        <f>_xlfn.XLOOKUP(J565,Dim_Insurance!B:B,Dim_Insurance!A:A)</f>
        <v>INS06</v>
      </c>
    </row>
    <row r="566" spans="1:33">
      <c r="A566" t="s">
        <v>1501</v>
      </c>
      <c r="B566" t="s">
        <v>762</v>
      </c>
      <c r="C566" t="s">
        <v>133</v>
      </c>
      <c r="D566" s="5">
        <v>26677</v>
      </c>
      <c r="E566" s="5">
        <v>45221</v>
      </c>
      <c r="F566" s="5">
        <v>45224</v>
      </c>
      <c r="G566" t="s">
        <v>62</v>
      </c>
      <c r="H566" t="s">
        <v>124</v>
      </c>
      <c r="I566" t="s">
        <v>45</v>
      </c>
      <c r="J566" t="s">
        <v>46</v>
      </c>
      <c r="K566" t="s">
        <v>120</v>
      </c>
      <c r="L566" s="6">
        <v>83652.92</v>
      </c>
      <c r="M566">
        <v>60720.04</v>
      </c>
      <c r="N566" t="s">
        <v>35</v>
      </c>
      <c r="O566">
        <v>3</v>
      </c>
      <c r="P566">
        <v>105</v>
      </c>
      <c r="Q566">
        <v>5</v>
      </c>
      <c r="R566">
        <v>91</v>
      </c>
      <c r="S566">
        <v>217.7</v>
      </c>
      <c r="T566" t="s">
        <v>37</v>
      </c>
      <c r="U566" s="7">
        <f t="shared" si="93"/>
        <v>50</v>
      </c>
      <c r="V566" s="6">
        <f t="shared" si="84"/>
        <v>22932.879999999997</v>
      </c>
      <c r="W566" t="str">
        <f t="shared" si="94"/>
        <v>Middle Age</v>
      </c>
      <c r="X566" t="str">
        <f>_xlfn.XLOOKUP(Table1_1[[#This Row],[Department]],Dim_Department!B:B,Dim_Department!A:A,"Unknown")</f>
        <v>DEP09</v>
      </c>
      <c r="Y566" t="str">
        <f>_xlfn.XLOOKUP(Table1_1[[#This Row],[Doctor]],Dim_Doctor!B:B,Dim_Doctor!A:A,"Unknown")</f>
        <v>D03</v>
      </c>
      <c r="Z566" t="str">
        <f>_xlfn.XLOOKUP(H566,Dim_Diagnosis!B:B,Dim_Diagnosis!A:A)</f>
        <v>D007</v>
      </c>
      <c r="AA566" t="str">
        <f>_xlfn.XLOOKUP(K566,Dim_Ward!B:B,Dim_Ward!A:A)</f>
        <v>W001</v>
      </c>
      <c r="AB566" t="str">
        <f t="shared" si="85"/>
        <v>Q4</v>
      </c>
      <c r="AC566">
        <f t="shared" si="86"/>
        <v>2023</v>
      </c>
      <c r="AD566" t="str">
        <f t="shared" si="87"/>
        <v>Oct</v>
      </c>
      <c r="AE566" t="str">
        <f t="shared" si="88"/>
        <v>Sun</v>
      </c>
      <c r="AF566" t="str">
        <f>_xlfn.XLOOKUP(N566,Dim_Payment!B:B,Dim_Payment!A:A)</f>
        <v>PAY03</v>
      </c>
      <c r="AG566" t="str">
        <f>_xlfn.XLOOKUP(J566,Dim_Insurance!B:B,Dim_Insurance!A:A)</f>
        <v>INS02</v>
      </c>
    </row>
    <row r="567" spans="1:33">
      <c r="A567" t="s">
        <v>1503</v>
      </c>
      <c r="B567" t="s">
        <v>1153</v>
      </c>
      <c r="C567" t="s">
        <v>40</v>
      </c>
      <c r="D567" s="5">
        <v>19256</v>
      </c>
      <c r="E567" s="5">
        <v>46021</v>
      </c>
      <c r="F567" s="5">
        <v>46030</v>
      </c>
      <c r="G567" t="s">
        <v>117</v>
      </c>
      <c r="H567" t="s">
        <v>118</v>
      </c>
      <c r="I567" t="s">
        <v>96</v>
      </c>
      <c r="J567" t="s">
        <v>4232</v>
      </c>
      <c r="K567" t="s">
        <v>55</v>
      </c>
      <c r="L567" s="6">
        <v>217349.22</v>
      </c>
      <c r="M567">
        <v>160417.25</v>
      </c>
      <c r="N567" t="s">
        <v>91</v>
      </c>
      <c r="O567">
        <v>9</v>
      </c>
      <c r="P567">
        <v>240</v>
      </c>
      <c r="Q567">
        <v>1</v>
      </c>
      <c r="R567">
        <v>132</v>
      </c>
      <c r="S567">
        <v>221.7</v>
      </c>
      <c r="T567" t="s">
        <v>37</v>
      </c>
      <c r="U567" s="7">
        <f t="shared" si="93"/>
        <v>73</v>
      </c>
      <c r="V567" s="6">
        <f t="shared" si="84"/>
        <v>56931.97</v>
      </c>
      <c r="W567" t="str">
        <f t="shared" si="94"/>
        <v>Senior</v>
      </c>
      <c r="X567" t="str">
        <f>_xlfn.XLOOKUP(Table1_1[[#This Row],[Department]],Dim_Department!B:B,Dim_Department!A:A,"Unknown")</f>
        <v>DEP04</v>
      </c>
      <c r="Y567" t="str">
        <f>_xlfn.XLOOKUP(Table1_1[[#This Row],[Doctor]],Dim_Doctor!B:B,Dim_Doctor!A:A,"Unknown")</f>
        <v>D05</v>
      </c>
      <c r="Z567" t="str">
        <f>_xlfn.XLOOKUP(H567,Dim_Diagnosis!B:B,Dim_Diagnosis!A:A)</f>
        <v>D001</v>
      </c>
      <c r="AA567" t="str">
        <f>_xlfn.XLOOKUP(K567,Dim_Ward!B:B,Dim_Ward!A:A)</f>
        <v>W005</v>
      </c>
      <c r="AB567" t="str">
        <f t="shared" si="85"/>
        <v>Q4</v>
      </c>
      <c r="AC567">
        <f t="shared" si="86"/>
        <v>2025</v>
      </c>
      <c r="AD567" t="str">
        <f t="shared" si="87"/>
        <v>Dec</v>
      </c>
      <c r="AE567" t="str">
        <f t="shared" si="88"/>
        <v>Tue</v>
      </c>
      <c r="AF567" t="str">
        <f>_xlfn.XLOOKUP(N567,Dim_Payment!B:B,Dim_Payment!A:A)</f>
        <v>PAY01</v>
      </c>
      <c r="AG567" t="str">
        <f>_xlfn.XLOOKUP(J567,Dim_Insurance!B:B,Dim_Insurance!A:A)</f>
        <v>INS08</v>
      </c>
    </row>
    <row r="568" spans="1:33">
      <c r="A568" t="s">
        <v>1504</v>
      </c>
      <c r="B568" t="s">
        <v>1505</v>
      </c>
      <c r="C568" t="s">
        <v>40</v>
      </c>
      <c r="D568" s="5">
        <v>33279</v>
      </c>
      <c r="E568" s="5">
        <v>45637</v>
      </c>
      <c r="F568" s="5">
        <v>45652</v>
      </c>
      <c r="G568" t="s">
        <v>89</v>
      </c>
      <c r="H568" t="s">
        <v>32</v>
      </c>
      <c r="I568" t="s">
        <v>25</v>
      </c>
      <c r="J568" t="s">
        <v>34</v>
      </c>
      <c r="K568" t="s">
        <v>55</v>
      </c>
      <c r="L568" s="6">
        <v>25187.26</v>
      </c>
      <c r="M568">
        <v>19408.91</v>
      </c>
      <c r="N568" t="s">
        <v>192</v>
      </c>
      <c r="O568">
        <v>15</v>
      </c>
      <c r="P568">
        <v>144</v>
      </c>
      <c r="Q568">
        <v>4</v>
      </c>
      <c r="R568">
        <v>147</v>
      </c>
      <c r="S568">
        <v>144.19999999999999</v>
      </c>
      <c r="T568" t="s">
        <v>47</v>
      </c>
      <c r="U568" s="7">
        <f t="shared" si="93"/>
        <v>33</v>
      </c>
      <c r="V568" s="6">
        <f t="shared" si="84"/>
        <v>5778.3499999999985</v>
      </c>
      <c r="W568" t="str">
        <f t="shared" si="94"/>
        <v>Adult</v>
      </c>
      <c r="X568" t="str">
        <f>_xlfn.XLOOKUP(Table1_1[[#This Row],[Department]],Dim_Department!B:B,Dim_Department!A:A,"Unknown")</f>
        <v>DEP06</v>
      </c>
      <c r="Y568" t="str">
        <f>_xlfn.XLOOKUP(Table1_1[[#This Row],[Doctor]],Dim_Doctor!B:B,Dim_Doctor!A:A,"Unknown")</f>
        <v>D01</v>
      </c>
      <c r="Z568" t="str">
        <f>_xlfn.XLOOKUP(H568,Dim_Diagnosis!B:B,Dim_Diagnosis!A:A)</f>
        <v>D010</v>
      </c>
      <c r="AA568" t="str">
        <f>_xlfn.XLOOKUP(K568,Dim_Ward!B:B,Dim_Ward!A:A)</f>
        <v>W005</v>
      </c>
      <c r="AB568" t="str">
        <f t="shared" si="85"/>
        <v>Q4</v>
      </c>
      <c r="AC568">
        <f t="shared" si="86"/>
        <v>2024</v>
      </c>
      <c r="AD568" t="str">
        <f t="shared" si="87"/>
        <v>Dec</v>
      </c>
      <c r="AE568" t="str">
        <f t="shared" si="88"/>
        <v>Wed</v>
      </c>
      <c r="AF568" t="str">
        <f>_xlfn.XLOOKUP(N568,Dim_Payment!B:B,Dim_Payment!A:A)</f>
        <v>PAY06</v>
      </c>
      <c r="AG568" t="str">
        <f>_xlfn.XLOOKUP(J568,Dim_Insurance!B:B,Dim_Insurance!A:A)</f>
        <v>INS06</v>
      </c>
    </row>
    <row r="569" spans="1:33">
      <c r="A569" t="s">
        <v>1506</v>
      </c>
      <c r="B569" t="s">
        <v>1393</v>
      </c>
      <c r="C569" t="s">
        <v>133</v>
      </c>
      <c r="D569" s="5">
        <v>21842</v>
      </c>
      <c r="E569" s="5">
        <v>45820</v>
      </c>
      <c r="F569" s="5">
        <v>45837</v>
      </c>
      <c r="G569" t="s">
        <v>94</v>
      </c>
      <c r="H569" t="s">
        <v>124</v>
      </c>
      <c r="I569" t="s">
        <v>53</v>
      </c>
      <c r="J569" t="s">
        <v>46</v>
      </c>
      <c r="K569" t="s">
        <v>55</v>
      </c>
      <c r="L569" s="6">
        <v>130238.92</v>
      </c>
      <c r="M569">
        <v>110465.02</v>
      </c>
      <c r="N569" t="s">
        <v>35</v>
      </c>
      <c r="O569">
        <v>17</v>
      </c>
      <c r="P569">
        <v>196</v>
      </c>
      <c r="Q569">
        <v>1</v>
      </c>
      <c r="R569">
        <v>172</v>
      </c>
      <c r="S569">
        <v>171.1</v>
      </c>
      <c r="T569" t="s">
        <v>4232</v>
      </c>
      <c r="U569" s="7">
        <f t="shared" si="93"/>
        <v>65</v>
      </c>
      <c r="V569" s="6">
        <f t="shared" si="84"/>
        <v>19773.899999999994</v>
      </c>
      <c r="W569" t="str">
        <f t="shared" si="94"/>
        <v>Senior</v>
      </c>
      <c r="X569" t="str">
        <f>_xlfn.XLOOKUP(Table1_1[[#This Row],[Department]],Dim_Department!B:B,Dim_Department!A:A,"Unknown")</f>
        <v>DEP05</v>
      </c>
      <c r="Y569" t="str">
        <f>_xlfn.XLOOKUP(Table1_1[[#This Row],[Doctor]],Dim_Doctor!B:B,Dim_Doctor!A:A,"Unknown")</f>
        <v>D06</v>
      </c>
      <c r="Z569" t="str">
        <f>_xlfn.XLOOKUP(H569,Dim_Diagnosis!B:B,Dim_Diagnosis!A:A)</f>
        <v>D007</v>
      </c>
      <c r="AA569" t="str">
        <f>_xlfn.XLOOKUP(K569,Dim_Ward!B:B,Dim_Ward!A:A)</f>
        <v>W005</v>
      </c>
      <c r="AB569" t="str">
        <f t="shared" si="85"/>
        <v>Q2</v>
      </c>
      <c r="AC569">
        <f t="shared" si="86"/>
        <v>2025</v>
      </c>
      <c r="AD569" t="str">
        <f t="shared" si="87"/>
        <v>Jun</v>
      </c>
      <c r="AE569" t="str">
        <f t="shared" si="88"/>
        <v>Thu</v>
      </c>
      <c r="AF569" t="str">
        <f>_xlfn.XLOOKUP(N569,Dim_Payment!B:B,Dim_Payment!A:A)</f>
        <v>PAY03</v>
      </c>
      <c r="AG569" t="str">
        <f>_xlfn.XLOOKUP(J569,Dim_Insurance!B:B,Dim_Insurance!A:A)</f>
        <v>INS02</v>
      </c>
    </row>
    <row r="570" spans="1:33">
      <c r="A570" t="s">
        <v>1507</v>
      </c>
      <c r="B570" t="s">
        <v>857</v>
      </c>
      <c r="C570" t="s">
        <v>40</v>
      </c>
      <c r="D570" s="5">
        <v>26252</v>
      </c>
      <c r="E570" s="5">
        <v>45005</v>
      </c>
      <c r="F570" s="5">
        <v>45006</v>
      </c>
      <c r="G570" t="s">
        <v>62</v>
      </c>
      <c r="H570" t="s">
        <v>44</v>
      </c>
      <c r="I570" t="s">
        <v>53</v>
      </c>
      <c r="J570" t="s">
        <v>46</v>
      </c>
      <c r="K570" t="s">
        <v>120</v>
      </c>
      <c r="L570" s="6">
        <v>213489.2</v>
      </c>
      <c r="M570">
        <v>165531.35</v>
      </c>
      <c r="N570" t="s">
        <v>192</v>
      </c>
      <c r="O570">
        <v>1</v>
      </c>
      <c r="P570">
        <v>139</v>
      </c>
      <c r="Q570">
        <v>4</v>
      </c>
      <c r="R570">
        <v>148</v>
      </c>
      <c r="S570">
        <v>182.8</v>
      </c>
      <c r="T570" t="s">
        <v>47</v>
      </c>
      <c r="U570" s="7">
        <f t="shared" si="93"/>
        <v>51</v>
      </c>
      <c r="V570" s="6">
        <f t="shared" si="84"/>
        <v>47957.850000000006</v>
      </c>
      <c r="W570" t="str">
        <f t="shared" si="94"/>
        <v>Middle Age</v>
      </c>
      <c r="X570" t="str">
        <f>_xlfn.XLOOKUP(Table1_1[[#This Row],[Department]],Dim_Department!B:B,Dim_Department!A:A,"Unknown")</f>
        <v>DEP09</v>
      </c>
      <c r="Y570" t="str">
        <f>_xlfn.XLOOKUP(Table1_1[[#This Row],[Doctor]],Dim_Doctor!B:B,Dim_Doctor!A:A,"Unknown")</f>
        <v>D06</v>
      </c>
      <c r="Z570" t="str">
        <f>_xlfn.XLOOKUP(H570,Dim_Diagnosis!B:B,Dim_Diagnosis!A:A)</f>
        <v>D012</v>
      </c>
      <c r="AA570" t="str">
        <f>_xlfn.XLOOKUP(K570,Dim_Ward!B:B,Dim_Ward!A:A)</f>
        <v>W001</v>
      </c>
      <c r="AB570" t="str">
        <f t="shared" si="85"/>
        <v>Q1</v>
      </c>
      <c r="AC570">
        <f t="shared" si="86"/>
        <v>2023</v>
      </c>
      <c r="AD570" t="str">
        <f t="shared" si="87"/>
        <v>Mar</v>
      </c>
      <c r="AE570" t="str">
        <f t="shared" si="88"/>
        <v>Mon</v>
      </c>
      <c r="AF570" t="str">
        <f>_xlfn.XLOOKUP(N570,Dim_Payment!B:B,Dim_Payment!A:A)</f>
        <v>PAY06</v>
      </c>
      <c r="AG570" t="str">
        <f>_xlfn.XLOOKUP(J570,Dim_Insurance!B:B,Dim_Insurance!A:A)</f>
        <v>INS02</v>
      </c>
    </row>
    <row r="571" spans="1:33">
      <c r="A571" t="s">
        <v>1508</v>
      </c>
      <c r="B571" t="s">
        <v>1509</v>
      </c>
      <c r="C571" t="s">
        <v>40</v>
      </c>
      <c r="D571" s="5">
        <v>30959</v>
      </c>
      <c r="E571" s="5">
        <v>45623</v>
      </c>
      <c r="F571" s="5">
        <v>45636</v>
      </c>
      <c r="G571" t="s">
        <v>161</v>
      </c>
      <c r="H571" t="s">
        <v>113</v>
      </c>
      <c r="I571" t="s">
        <v>119</v>
      </c>
      <c r="J571" t="s">
        <v>97</v>
      </c>
      <c r="K571" t="s">
        <v>55</v>
      </c>
      <c r="L571" s="6">
        <v>134427.46</v>
      </c>
      <c r="M571">
        <v>123233.18</v>
      </c>
      <c r="N571" t="s">
        <v>192</v>
      </c>
      <c r="O571">
        <v>13</v>
      </c>
      <c r="P571">
        <v>128</v>
      </c>
      <c r="Q571">
        <v>3</v>
      </c>
      <c r="R571">
        <v>133</v>
      </c>
      <c r="S571">
        <v>143.9</v>
      </c>
      <c r="T571" t="s">
        <v>37</v>
      </c>
      <c r="U571" s="7">
        <f t="shared" si="93"/>
        <v>40</v>
      </c>
      <c r="V571" s="6">
        <f t="shared" si="84"/>
        <v>11194.279999999999</v>
      </c>
      <c r="W571" t="str">
        <f t="shared" si="94"/>
        <v>Middle Age</v>
      </c>
      <c r="X571" t="str">
        <f>_xlfn.XLOOKUP(Table1_1[[#This Row],[Department]],Dim_Department!B:B,Dim_Department!A:A,"Unknown")</f>
        <v>DEP03</v>
      </c>
      <c r="Y571" t="str">
        <f>_xlfn.XLOOKUP(Table1_1[[#This Row],[Doctor]],Dim_Doctor!B:B,Dim_Doctor!A:A,"Unknown")</f>
        <v>D02</v>
      </c>
      <c r="Z571" t="str">
        <f>_xlfn.XLOOKUP(H571,Dim_Diagnosis!B:B,Dim_Diagnosis!A:A)</f>
        <v>D009</v>
      </c>
      <c r="AA571" t="str">
        <f>_xlfn.XLOOKUP(K571,Dim_Ward!B:B,Dim_Ward!A:A)</f>
        <v>W005</v>
      </c>
      <c r="AB571" t="str">
        <f t="shared" si="85"/>
        <v>Q4</v>
      </c>
      <c r="AC571">
        <f t="shared" si="86"/>
        <v>2024</v>
      </c>
      <c r="AD571" t="str">
        <f t="shared" si="87"/>
        <v>Nov</v>
      </c>
      <c r="AE571" t="str">
        <f t="shared" si="88"/>
        <v>Wed</v>
      </c>
      <c r="AF571" t="str">
        <f>_xlfn.XLOOKUP(N571,Dim_Payment!B:B,Dim_Payment!A:A)</f>
        <v>PAY06</v>
      </c>
      <c r="AG571" t="str">
        <f>_xlfn.XLOOKUP(J571,Dim_Insurance!B:B,Dim_Insurance!A:A)</f>
        <v>INS07</v>
      </c>
    </row>
    <row r="572" spans="1:33">
      <c r="A572" t="s">
        <v>1511</v>
      </c>
      <c r="B572" t="s">
        <v>324</v>
      </c>
      <c r="C572" t="s">
        <v>133</v>
      </c>
      <c r="D572" s="5">
        <v>26816</v>
      </c>
      <c r="E572" s="5" t="s">
        <v>4232</v>
      </c>
      <c r="F572" s="5">
        <v>45946</v>
      </c>
      <c r="G572" t="s">
        <v>43</v>
      </c>
      <c r="H572" t="s">
        <v>153</v>
      </c>
      <c r="I572" t="s">
        <v>119</v>
      </c>
      <c r="J572" t="s">
        <v>179</v>
      </c>
      <c r="K572" t="s">
        <v>120</v>
      </c>
      <c r="L572" s="6">
        <v>153446.25</v>
      </c>
      <c r="M572">
        <v>135846.87</v>
      </c>
      <c r="N572" t="s">
        <v>73</v>
      </c>
      <c r="O572">
        <v>17</v>
      </c>
      <c r="P572">
        <v>78</v>
      </c>
      <c r="Q572">
        <v>5</v>
      </c>
      <c r="R572">
        <v>118</v>
      </c>
      <c r="S572">
        <v>71.400000000000006</v>
      </c>
      <c r="T572" t="s">
        <v>65</v>
      </c>
      <c r="U572" s="7" t="s">
        <v>4232</v>
      </c>
      <c r="V572" s="6">
        <f t="shared" si="84"/>
        <v>17599.380000000005</v>
      </c>
      <c r="W572" t="s">
        <v>4232</v>
      </c>
      <c r="X572" t="str">
        <f>_xlfn.XLOOKUP(Table1_1[[#This Row],[Department]],Dim_Department!B:B,Dim_Department!A:A,"Unknown")</f>
        <v>DEP08</v>
      </c>
      <c r="Y572" t="str">
        <f>_xlfn.XLOOKUP(Table1_1[[#This Row],[Doctor]],Dim_Doctor!B:B,Dim_Doctor!A:A,"Unknown")</f>
        <v>D02</v>
      </c>
      <c r="Z572" t="str">
        <f>_xlfn.XLOOKUP(H572,Dim_Diagnosis!B:B,Dim_Diagnosis!A:A)</f>
        <v>D003</v>
      </c>
      <c r="AA572" t="str">
        <f>_xlfn.XLOOKUP(K572,Dim_Ward!B:B,Dim_Ward!A:A)</f>
        <v>W001</v>
      </c>
      <c r="AB572" t="str">
        <f t="shared" si="85"/>
        <v>Unknown</v>
      </c>
      <c r="AC572" t="str">
        <f t="shared" si="86"/>
        <v>Unknown</v>
      </c>
      <c r="AD572" t="str">
        <f t="shared" si="87"/>
        <v>Unknown</v>
      </c>
      <c r="AE572" t="str">
        <f t="shared" si="88"/>
        <v>Unknown</v>
      </c>
      <c r="AF572" t="str">
        <f>_xlfn.XLOOKUP(N572,Dim_Payment!B:B,Dim_Payment!A:A)</f>
        <v>PAY02</v>
      </c>
      <c r="AG572" t="str">
        <f>_xlfn.XLOOKUP(J572,Dim_Insurance!B:B,Dim_Insurance!A:A)</f>
        <v>INS03</v>
      </c>
    </row>
    <row r="573" spans="1:33">
      <c r="A573" t="s">
        <v>1514</v>
      </c>
      <c r="B573" t="s">
        <v>1167</v>
      </c>
      <c r="C573" t="s">
        <v>40</v>
      </c>
      <c r="D573" s="5">
        <v>23202</v>
      </c>
      <c r="E573" s="5">
        <v>45107</v>
      </c>
      <c r="F573" s="5">
        <v>45237</v>
      </c>
      <c r="G573" t="s">
        <v>161</v>
      </c>
      <c r="H573" t="s">
        <v>113</v>
      </c>
      <c r="I573" t="s">
        <v>119</v>
      </c>
      <c r="J573" t="s">
        <v>80</v>
      </c>
      <c r="K573" t="s">
        <v>27</v>
      </c>
      <c r="L573" s="6">
        <v>29037.5</v>
      </c>
      <c r="M573">
        <v>18562.080000000002</v>
      </c>
      <c r="N573" t="s">
        <v>73</v>
      </c>
      <c r="O573">
        <v>11</v>
      </c>
      <c r="P573">
        <v>163</v>
      </c>
      <c r="Q573">
        <v>4</v>
      </c>
      <c r="R573">
        <v>143</v>
      </c>
      <c r="S573">
        <v>160.4</v>
      </c>
      <c r="T573" t="s">
        <v>37</v>
      </c>
      <c r="U573" s="7">
        <f t="shared" ref="U573:U593" si="95">DATEDIF(D573,E573,"Y")</f>
        <v>59</v>
      </c>
      <c r="V573" s="6">
        <f t="shared" si="84"/>
        <v>10475.419999999998</v>
      </c>
      <c r="W573" t="str">
        <f t="shared" ref="W573:W593" si="96">IF(OR(U573="",U573="Unknown"),"",IF(U573&lt;18,"Child",IF(U573&lt;40,"Adult",IF(U573&lt;60,"Middle Age","Senior"))))</f>
        <v>Middle Age</v>
      </c>
      <c r="X573" t="str">
        <f>_xlfn.XLOOKUP(Table1_1[[#This Row],[Department]],Dim_Department!B:B,Dim_Department!A:A,"Unknown")</f>
        <v>DEP03</v>
      </c>
      <c r="Y573" t="str">
        <f>_xlfn.XLOOKUP(Table1_1[[#This Row],[Doctor]],Dim_Doctor!B:B,Dim_Doctor!A:A,"Unknown")</f>
        <v>D02</v>
      </c>
      <c r="Z573" t="str">
        <f>_xlfn.XLOOKUP(H573,Dim_Diagnosis!B:B,Dim_Diagnosis!A:A)</f>
        <v>D009</v>
      </c>
      <c r="AA573" t="str">
        <f>_xlfn.XLOOKUP(K573,Dim_Ward!B:B,Dim_Ward!A:A)</f>
        <v>W003</v>
      </c>
      <c r="AB573" t="str">
        <f t="shared" si="85"/>
        <v>Q2</v>
      </c>
      <c r="AC573">
        <f t="shared" si="86"/>
        <v>2023</v>
      </c>
      <c r="AD573" t="str">
        <f t="shared" si="87"/>
        <v>Jun</v>
      </c>
      <c r="AE573" t="str">
        <f t="shared" si="88"/>
        <v>Fri</v>
      </c>
      <c r="AF573" t="str">
        <f>_xlfn.XLOOKUP(N573,Dim_Payment!B:B,Dim_Payment!A:A)</f>
        <v>PAY02</v>
      </c>
      <c r="AG573" t="str">
        <f>_xlfn.XLOOKUP(J573,Dim_Insurance!B:B,Dim_Insurance!A:A)</f>
        <v>INS01</v>
      </c>
    </row>
    <row r="574" spans="1:33">
      <c r="A574" t="s">
        <v>1517</v>
      </c>
      <c r="B574" t="s">
        <v>1460</v>
      </c>
      <c r="C574" t="s">
        <v>40</v>
      </c>
      <c r="D574" s="5">
        <v>19151</v>
      </c>
      <c r="E574" s="5">
        <v>45862</v>
      </c>
      <c r="F574" s="5">
        <v>45875</v>
      </c>
      <c r="G574" t="s">
        <v>161</v>
      </c>
      <c r="H574" t="s">
        <v>153</v>
      </c>
      <c r="I574" t="s">
        <v>33</v>
      </c>
      <c r="J574" t="s">
        <v>4232</v>
      </c>
      <c r="K574" t="s">
        <v>120</v>
      </c>
      <c r="L574" s="6">
        <v>17385.23</v>
      </c>
      <c r="M574">
        <v>14045.57</v>
      </c>
      <c r="N574" t="s">
        <v>91</v>
      </c>
      <c r="O574">
        <v>13</v>
      </c>
      <c r="P574">
        <v>198</v>
      </c>
      <c r="Q574">
        <v>4</v>
      </c>
      <c r="R574">
        <v>90</v>
      </c>
      <c r="S574">
        <v>121.6</v>
      </c>
      <c r="T574" t="s">
        <v>47</v>
      </c>
      <c r="U574" s="7">
        <f t="shared" si="95"/>
        <v>73</v>
      </c>
      <c r="V574" s="6">
        <f t="shared" si="84"/>
        <v>3339.66</v>
      </c>
      <c r="W574" t="str">
        <f t="shared" si="96"/>
        <v>Senior</v>
      </c>
      <c r="X574" t="str">
        <f>_xlfn.XLOOKUP(Table1_1[[#This Row],[Department]],Dim_Department!B:B,Dim_Department!A:A,"Unknown")</f>
        <v>DEP03</v>
      </c>
      <c r="Y574" t="str">
        <f>_xlfn.XLOOKUP(Table1_1[[#This Row],[Doctor]],Dim_Doctor!B:B,Dim_Doctor!A:A,"Unknown")</f>
        <v>D04</v>
      </c>
      <c r="Z574" t="str">
        <f>_xlfn.XLOOKUP(H574,Dim_Diagnosis!B:B,Dim_Diagnosis!A:A)</f>
        <v>D003</v>
      </c>
      <c r="AA574" t="str">
        <f>_xlfn.XLOOKUP(K574,Dim_Ward!B:B,Dim_Ward!A:A)</f>
        <v>W001</v>
      </c>
      <c r="AB574" t="str">
        <f t="shared" si="85"/>
        <v>Q3</v>
      </c>
      <c r="AC574">
        <f t="shared" si="86"/>
        <v>2025</v>
      </c>
      <c r="AD574" t="str">
        <f t="shared" si="87"/>
        <v>Jul</v>
      </c>
      <c r="AE574" t="str">
        <f t="shared" si="88"/>
        <v>Thu</v>
      </c>
      <c r="AF574" t="str">
        <f>_xlfn.XLOOKUP(N574,Dim_Payment!B:B,Dim_Payment!A:A)</f>
        <v>PAY01</v>
      </c>
      <c r="AG574" t="str">
        <f>_xlfn.XLOOKUP(J574,Dim_Insurance!B:B,Dim_Insurance!A:A)</f>
        <v>INS08</v>
      </c>
    </row>
    <row r="575" spans="1:33">
      <c r="A575" t="s">
        <v>4133</v>
      </c>
      <c r="B575" t="s">
        <v>1480</v>
      </c>
      <c r="C575" t="s">
        <v>133</v>
      </c>
      <c r="D575" s="5">
        <v>36756</v>
      </c>
      <c r="E575" s="5">
        <v>45832</v>
      </c>
      <c r="F575" s="5">
        <v>45841</v>
      </c>
      <c r="G575" t="s">
        <v>62</v>
      </c>
      <c r="H575" t="s">
        <v>124</v>
      </c>
      <c r="I575" t="s">
        <v>33</v>
      </c>
      <c r="J575" t="s">
        <v>46</v>
      </c>
      <c r="K575" t="s">
        <v>120</v>
      </c>
      <c r="L575" s="6">
        <v>128776.57</v>
      </c>
      <c r="M575">
        <v>105952.03</v>
      </c>
      <c r="N575" t="s">
        <v>192</v>
      </c>
      <c r="O575">
        <v>9</v>
      </c>
      <c r="P575">
        <v>76</v>
      </c>
      <c r="Q575">
        <v>4</v>
      </c>
      <c r="R575">
        <v>170</v>
      </c>
      <c r="S575">
        <v>134.5</v>
      </c>
      <c r="T575" t="s">
        <v>37</v>
      </c>
      <c r="U575" s="7">
        <f t="shared" si="95"/>
        <v>24</v>
      </c>
      <c r="V575" s="6">
        <f t="shared" si="84"/>
        <v>22824.540000000008</v>
      </c>
      <c r="W575" t="str">
        <f t="shared" si="96"/>
        <v>Adult</v>
      </c>
      <c r="X575" t="str">
        <f>_xlfn.XLOOKUP(Table1_1[[#This Row],[Department]],Dim_Department!B:B,Dim_Department!A:A,"Unknown")</f>
        <v>DEP09</v>
      </c>
      <c r="Y575" t="str">
        <f>_xlfn.XLOOKUP(Table1_1[[#This Row],[Doctor]],Dim_Doctor!B:B,Dim_Doctor!A:A,"Unknown")</f>
        <v>D04</v>
      </c>
      <c r="Z575" t="str">
        <f>_xlfn.XLOOKUP(H575,Dim_Diagnosis!B:B,Dim_Diagnosis!A:A)</f>
        <v>D007</v>
      </c>
      <c r="AA575" t="str">
        <f>_xlfn.XLOOKUP(K575,Dim_Ward!B:B,Dim_Ward!A:A)</f>
        <v>W001</v>
      </c>
      <c r="AB575" t="str">
        <f t="shared" si="85"/>
        <v>Q2</v>
      </c>
      <c r="AC575">
        <f t="shared" si="86"/>
        <v>2025</v>
      </c>
      <c r="AD575" t="str">
        <f t="shared" si="87"/>
        <v>Jun</v>
      </c>
      <c r="AE575" t="str">
        <f t="shared" si="88"/>
        <v>Tue</v>
      </c>
      <c r="AF575" t="str">
        <f>_xlfn.XLOOKUP(N575,Dim_Payment!B:B,Dim_Payment!A:A)</f>
        <v>PAY06</v>
      </c>
      <c r="AG575" t="str">
        <f>_xlfn.XLOOKUP(J575,Dim_Insurance!B:B,Dim_Insurance!A:A)</f>
        <v>INS02</v>
      </c>
    </row>
    <row r="576" spans="1:33">
      <c r="A576" t="s">
        <v>1521</v>
      </c>
      <c r="B576" t="s">
        <v>1101</v>
      </c>
      <c r="C576" t="s">
        <v>133</v>
      </c>
      <c r="D576" s="5">
        <v>21187</v>
      </c>
      <c r="E576" s="5">
        <v>45014</v>
      </c>
      <c r="F576" s="5">
        <v>45019</v>
      </c>
      <c r="G576" t="s">
        <v>105</v>
      </c>
      <c r="H576" t="s">
        <v>113</v>
      </c>
      <c r="I576" t="s">
        <v>33</v>
      </c>
      <c r="J576" t="s">
        <v>4232</v>
      </c>
      <c r="K576" t="s">
        <v>120</v>
      </c>
      <c r="L576" s="6">
        <v>162716.66</v>
      </c>
      <c r="M576">
        <v>117452.86</v>
      </c>
      <c r="N576" t="s">
        <v>73</v>
      </c>
      <c r="O576">
        <v>5</v>
      </c>
      <c r="P576">
        <v>65</v>
      </c>
      <c r="Q576">
        <v>3</v>
      </c>
      <c r="R576">
        <v>172</v>
      </c>
      <c r="S576">
        <v>236.7</v>
      </c>
      <c r="T576" t="s">
        <v>37</v>
      </c>
      <c r="U576" s="7">
        <f t="shared" si="95"/>
        <v>65</v>
      </c>
      <c r="V576" s="6">
        <f t="shared" si="84"/>
        <v>45263.8</v>
      </c>
      <c r="W576" t="str">
        <f t="shared" si="96"/>
        <v>Senior</v>
      </c>
      <c r="X576" t="str">
        <f>_xlfn.XLOOKUP(Table1_1[[#This Row],[Department]],Dim_Department!B:B,Dim_Department!A:A,"Unknown")</f>
        <v>DEP10</v>
      </c>
      <c r="Y576" t="str">
        <f>_xlfn.XLOOKUP(Table1_1[[#This Row],[Doctor]],Dim_Doctor!B:B,Dim_Doctor!A:A,"Unknown")</f>
        <v>D04</v>
      </c>
      <c r="Z576" t="str">
        <f>_xlfn.XLOOKUP(H576,Dim_Diagnosis!B:B,Dim_Diagnosis!A:A)</f>
        <v>D009</v>
      </c>
      <c r="AA576" t="str">
        <f>_xlfn.XLOOKUP(K576,Dim_Ward!B:B,Dim_Ward!A:A)</f>
        <v>W001</v>
      </c>
      <c r="AB576" t="str">
        <f t="shared" si="85"/>
        <v>Q1</v>
      </c>
      <c r="AC576">
        <f t="shared" si="86"/>
        <v>2023</v>
      </c>
      <c r="AD576" t="str">
        <f t="shared" si="87"/>
        <v>Mar</v>
      </c>
      <c r="AE576" t="str">
        <f t="shared" si="88"/>
        <v>Wed</v>
      </c>
      <c r="AF576" t="str">
        <f>_xlfn.XLOOKUP(N576,Dim_Payment!B:B,Dim_Payment!A:A)</f>
        <v>PAY02</v>
      </c>
      <c r="AG576" t="str">
        <f>_xlfn.XLOOKUP(J576,Dim_Insurance!B:B,Dim_Insurance!A:A)</f>
        <v>INS08</v>
      </c>
    </row>
    <row r="577" spans="1:33">
      <c r="A577" t="s">
        <v>1522</v>
      </c>
      <c r="B577" t="s">
        <v>1302</v>
      </c>
      <c r="C577" t="s">
        <v>133</v>
      </c>
      <c r="D577" s="5">
        <v>30602</v>
      </c>
      <c r="E577" s="5">
        <v>45717</v>
      </c>
      <c r="F577" s="5">
        <v>45733</v>
      </c>
      <c r="G577" t="s">
        <v>94</v>
      </c>
      <c r="H577" t="s">
        <v>153</v>
      </c>
      <c r="I577" t="s">
        <v>45</v>
      </c>
      <c r="J577" t="s">
        <v>34</v>
      </c>
      <c r="K577" t="s">
        <v>110</v>
      </c>
      <c r="L577" s="6">
        <v>113628.58</v>
      </c>
      <c r="M577">
        <v>90465.51</v>
      </c>
      <c r="N577" t="s">
        <v>35</v>
      </c>
      <c r="O577">
        <v>16</v>
      </c>
      <c r="P577">
        <v>189</v>
      </c>
      <c r="Q577">
        <v>5</v>
      </c>
      <c r="R577">
        <v>172</v>
      </c>
      <c r="S577">
        <v>148.5</v>
      </c>
      <c r="T577" t="s">
        <v>4232</v>
      </c>
      <c r="U577" s="7">
        <f t="shared" si="95"/>
        <v>41</v>
      </c>
      <c r="V577" s="6">
        <f t="shared" si="84"/>
        <v>23163.070000000007</v>
      </c>
      <c r="W577" t="str">
        <f t="shared" si="96"/>
        <v>Middle Age</v>
      </c>
      <c r="X577" t="str">
        <f>_xlfn.XLOOKUP(Table1_1[[#This Row],[Department]],Dim_Department!B:B,Dim_Department!A:A,"Unknown")</f>
        <v>DEP05</v>
      </c>
      <c r="Y577" t="str">
        <f>_xlfn.XLOOKUP(Table1_1[[#This Row],[Doctor]],Dim_Doctor!B:B,Dim_Doctor!A:A,"Unknown")</f>
        <v>D03</v>
      </c>
      <c r="Z577" t="str">
        <f>_xlfn.XLOOKUP(H577,Dim_Diagnosis!B:B,Dim_Diagnosis!A:A)</f>
        <v>D003</v>
      </c>
      <c r="AA577" t="str">
        <f>_xlfn.XLOOKUP(K577,Dim_Ward!B:B,Dim_Ward!A:A)</f>
        <v>W002</v>
      </c>
      <c r="AB577" t="str">
        <f t="shared" si="85"/>
        <v>Q1</v>
      </c>
      <c r="AC577">
        <f t="shared" si="86"/>
        <v>2025</v>
      </c>
      <c r="AD577" t="str">
        <f t="shared" si="87"/>
        <v>Mar</v>
      </c>
      <c r="AE577" t="str">
        <f t="shared" si="88"/>
        <v>Sat</v>
      </c>
      <c r="AF577" t="str">
        <f>_xlfn.XLOOKUP(N577,Dim_Payment!B:B,Dim_Payment!A:A)</f>
        <v>PAY03</v>
      </c>
      <c r="AG577" t="str">
        <f>_xlfn.XLOOKUP(J577,Dim_Insurance!B:B,Dim_Insurance!A:A)</f>
        <v>INS06</v>
      </c>
    </row>
    <row r="578" spans="1:33">
      <c r="A578" t="s">
        <v>1524</v>
      </c>
      <c r="B578" t="s">
        <v>531</v>
      </c>
      <c r="C578" t="s">
        <v>133</v>
      </c>
      <c r="D578" s="5">
        <v>36946</v>
      </c>
      <c r="E578" s="5">
        <v>45200</v>
      </c>
      <c r="F578" s="5">
        <v>45207</v>
      </c>
      <c r="G578" t="s">
        <v>62</v>
      </c>
      <c r="H578" t="s">
        <v>153</v>
      </c>
      <c r="I578" t="s">
        <v>53</v>
      </c>
      <c r="J578" t="s">
        <v>179</v>
      </c>
      <c r="K578" t="s">
        <v>55</v>
      </c>
      <c r="L578" s="6">
        <v>157660.71</v>
      </c>
      <c r="M578">
        <v>103268.25</v>
      </c>
      <c r="N578" t="s">
        <v>56</v>
      </c>
      <c r="O578">
        <v>7</v>
      </c>
      <c r="P578">
        <v>101</v>
      </c>
      <c r="Q578">
        <v>1</v>
      </c>
      <c r="R578">
        <v>101</v>
      </c>
      <c r="S578">
        <v>168.7</v>
      </c>
      <c r="T578" t="s">
        <v>37</v>
      </c>
      <c r="U578" s="7">
        <f t="shared" si="95"/>
        <v>22</v>
      </c>
      <c r="V578" s="6">
        <f t="shared" ref="V578:V641" si="97">L578-M578</f>
        <v>54392.459999999992</v>
      </c>
      <c r="W578" t="str">
        <f t="shared" si="96"/>
        <v>Adult</v>
      </c>
      <c r="X578" t="str">
        <f>_xlfn.XLOOKUP(Table1_1[[#This Row],[Department]],Dim_Department!B:B,Dim_Department!A:A,"Unknown")</f>
        <v>DEP09</v>
      </c>
      <c r="Y578" t="str">
        <f>_xlfn.XLOOKUP(Table1_1[[#This Row],[Doctor]],Dim_Doctor!B:B,Dim_Doctor!A:A,"Unknown")</f>
        <v>D06</v>
      </c>
      <c r="Z578" t="str">
        <f>_xlfn.XLOOKUP(H578,Dim_Diagnosis!B:B,Dim_Diagnosis!A:A)</f>
        <v>D003</v>
      </c>
      <c r="AA578" t="str">
        <f>_xlfn.XLOOKUP(K578,Dim_Ward!B:B,Dim_Ward!A:A)</f>
        <v>W005</v>
      </c>
      <c r="AB578" t="str">
        <f t="shared" ref="AB578:AB641" si="98">IFERROR("Q" &amp; ROUNDUP(MONTH(E578)/3,0),"Unknown")</f>
        <v>Q4</v>
      </c>
      <c r="AC578">
        <f t="shared" ref="AC578:AC641" si="99">IFERROR(YEAR(E578),"Unknown")</f>
        <v>2023</v>
      </c>
      <c r="AD578" t="str">
        <f t="shared" ref="AD578:AD641" si="100">IFERROR(TEXT(E578,"MMM"),"Unknown")</f>
        <v>Oct</v>
      </c>
      <c r="AE578" t="str">
        <f t="shared" ref="AE578:AE641" si="101">IFERROR(TEXT(E578,"ddd"),"Unknown")</f>
        <v>Sun</v>
      </c>
      <c r="AF578" t="str">
        <f>_xlfn.XLOOKUP(N578,Dim_Payment!B:B,Dim_Payment!A:A)</f>
        <v>PAY04</v>
      </c>
      <c r="AG578" t="str">
        <f>_xlfn.XLOOKUP(J578,Dim_Insurance!B:B,Dim_Insurance!A:A)</f>
        <v>INS03</v>
      </c>
    </row>
    <row r="579" spans="1:33">
      <c r="A579" t="s">
        <v>1525</v>
      </c>
      <c r="B579" t="s">
        <v>1526</v>
      </c>
      <c r="C579" t="s">
        <v>40</v>
      </c>
      <c r="D579" s="5">
        <v>29444</v>
      </c>
      <c r="E579" s="5">
        <v>45460</v>
      </c>
      <c r="F579" s="5" t="s">
        <v>4232</v>
      </c>
      <c r="G579" t="s">
        <v>109</v>
      </c>
      <c r="H579" t="s">
        <v>32</v>
      </c>
      <c r="I579" t="s">
        <v>53</v>
      </c>
      <c r="J579" t="s">
        <v>34</v>
      </c>
      <c r="K579" t="s">
        <v>55</v>
      </c>
      <c r="L579" s="6">
        <v>40801.85</v>
      </c>
      <c r="M579">
        <v>36084.230000000003</v>
      </c>
      <c r="N579" t="s">
        <v>4232</v>
      </c>
      <c r="O579">
        <v>12</v>
      </c>
      <c r="P579">
        <v>88</v>
      </c>
      <c r="Q579">
        <v>3</v>
      </c>
      <c r="R579">
        <v>169</v>
      </c>
      <c r="S579">
        <v>87.1</v>
      </c>
      <c r="T579" t="s">
        <v>4232</v>
      </c>
      <c r="U579" s="7">
        <f t="shared" si="95"/>
        <v>43</v>
      </c>
      <c r="V579" s="6">
        <f t="shared" si="97"/>
        <v>4717.6199999999953</v>
      </c>
      <c r="W579" t="str">
        <f t="shared" si="96"/>
        <v>Middle Age</v>
      </c>
      <c r="X579" t="str">
        <f>_xlfn.XLOOKUP(Table1_1[[#This Row],[Department]],Dim_Department!B:B,Dim_Department!A:A,"Unknown")</f>
        <v>DEP07</v>
      </c>
      <c r="Y579" t="str">
        <f>_xlfn.XLOOKUP(Table1_1[[#This Row],[Doctor]],Dim_Doctor!B:B,Dim_Doctor!A:A,"Unknown")</f>
        <v>D06</v>
      </c>
      <c r="Z579" t="str">
        <f>_xlfn.XLOOKUP(H579,Dim_Diagnosis!B:B,Dim_Diagnosis!A:A)</f>
        <v>D010</v>
      </c>
      <c r="AA579" t="str">
        <f>_xlfn.XLOOKUP(K579,Dim_Ward!B:B,Dim_Ward!A:A)</f>
        <v>W005</v>
      </c>
      <c r="AB579" t="str">
        <f t="shared" si="98"/>
        <v>Q2</v>
      </c>
      <c r="AC579">
        <f t="shared" si="99"/>
        <v>2024</v>
      </c>
      <c r="AD579" t="str">
        <f t="shared" si="100"/>
        <v>Jun</v>
      </c>
      <c r="AE579" t="str">
        <f t="shared" si="101"/>
        <v>Mon</v>
      </c>
      <c r="AF579" t="str">
        <f>_xlfn.XLOOKUP(N579,Dim_Payment!B:B,Dim_Payment!A:A)</f>
        <v>PAY05</v>
      </c>
      <c r="AG579" t="str">
        <f>_xlfn.XLOOKUP(J579,Dim_Insurance!B:B,Dim_Insurance!A:A)</f>
        <v>INS06</v>
      </c>
    </row>
    <row r="580" spans="1:33">
      <c r="A580" t="s">
        <v>1528</v>
      </c>
      <c r="B580" t="s">
        <v>83</v>
      </c>
      <c r="C580" t="s">
        <v>40</v>
      </c>
      <c r="D580" s="5">
        <v>22884</v>
      </c>
      <c r="E580" s="5">
        <v>45371</v>
      </c>
      <c r="F580" s="5">
        <v>45377</v>
      </c>
      <c r="G580" t="s">
        <v>152</v>
      </c>
      <c r="H580" t="s">
        <v>63</v>
      </c>
      <c r="I580" t="s">
        <v>53</v>
      </c>
      <c r="J580" t="s">
        <v>97</v>
      </c>
      <c r="K580" t="s">
        <v>120</v>
      </c>
      <c r="L580" s="6">
        <v>40909.93</v>
      </c>
      <c r="M580">
        <v>35820.870000000003</v>
      </c>
      <c r="N580" t="s">
        <v>192</v>
      </c>
      <c r="O580">
        <v>6</v>
      </c>
      <c r="P580">
        <v>59</v>
      </c>
      <c r="Q580">
        <v>4</v>
      </c>
      <c r="R580">
        <v>111</v>
      </c>
      <c r="S580">
        <v>251.5</v>
      </c>
      <c r="T580" t="s">
        <v>4232</v>
      </c>
      <c r="U580" s="7">
        <f t="shared" si="95"/>
        <v>61</v>
      </c>
      <c r="V580" s="6">
        <f t="shared" si="97"/>
        <v>5089.0599999999977</v>
      </c>
      <c r="W580" t="str">
        <f t="shared" si="96"/>
        <v>Senior</v>
      </c>
      <c r="X580" t="str">
        <f>_xlfn.XLOOKUP(Table1_1[[#This Row],[Department]],Dim_Department!B:B,Dim_Department!A:A,"Unknown")</f>
        <v>DEP01</v>
      </c>
      <c r="Y580" t="str">
        <f>_xlfn.XLOOKUP(Table1_1[[#This Row],[Doctor]],Dim_Doctor!B:B,Dim_Doctor!A:A,"Unknown")</f>
        <v>D06</v>
      </c>
      <c r="Z580" t="str">
        <f>_xlfn.XLOOKUP(H580,Dim_Diagnosis!B:B,Dim_Diagnosis!A:A)</f>
        <v>D011</v>
      </c>
      <c r="AA580" t="str">
        <f>_xlfn.XLOOKUP(K580,Dim_Ward!B:B,Dim_Ward!A:A)</f>
        <v>W001</v>
      </c>
      <c r="AB580" t="str">
        <f t="shared" si="98"/>
        <v>Q1</v>
      </c>
      <c r="AC580">
        <f t="shared" si="99"/>
        <v>2024</v>
      </c>
      <c r="AD580" t="str">
        <f t="shared" si="100"/>
        <v>Mar</v>
      </c>
      <c r="AE580" t="str">
        <f t="shared" si="101"/>
        <v>Wed</v>
      </c>
      <c r="AF580" t="str">
        <f>_xlfn.XLOOKUP(N580,Dim_Payment!B:B,Dim_Payment!A:A)</f>
        <v>PAY06</v>
      </c>
      <c r="AG580" t="str">
        <f>_xlfn.XLOOKUP(J580,Dim_Insurance!B:B,Dim_Insurance!A:A)</f>
        <v>INS07</v>
      </c>
    </row>
    <row r="581" spans="1:33">
      <c r="A581" t="s">
        <v>1529</v>
      </c>
      <c r="B581" t="s">
        <v>527</v>
      </c>
      <c r="C581" t="s">
        <v>40</v>
      </c>
      <c r="D581" s="5">
        <v>38237</v>
      </c>
      <c r="E581" s="5">
        <v>45582</v>
      </c>
      <c r="F581" s="5">
        <v>45600</v>
      </c>
      <c r="G581" t="s">
        <v>109</v>
      </c>
      <c r="H581" t="s">
        <v>134</v>
      </c>
      <c r="I581" t="s">
        <v>33</v>
      </c>
      <c r="J581" t="s">
        <v>34</v>
      </c>
      <c r="K581" t="s">
        <v>27</v>
      </c>
      <c r="L581" s="6">
        <v>181884.55</v>
      </c>
      <c r="M581">
        <v>159163.12</v>
      </c>
      <c r="N581" t="s">
        <v>56</v>
      </c>
      <c r="O581">
        <v>18</v>
      </c>
      <c r="P581">
        <v>230</v>
      </c>
      <c r="Q581">
        <v>4</v>
      </c>
      <c r="R581">
        <v>118</v>
      </c>
      <c r="S581">
        <v>100.7</v>
      </c>
      <c r="T581" t="s">
        <v>37</v>
      </c>
      <c r="U581" s="7">
        <f t="shared" si="95"/>
        <v>20</v>
      </c>
      <c r="V581" s="6">
        <f t="shared" si="97"/>
        <v>22721.429999999993</v>
      </c>
      <c r="W581" t="str">
        <f t="shared" si="96"/>
        <v>Adult</v>
      </c>
      <c r="X581" t="str">
        <f>_xlfn.XLOOKUP(Table1_1[[#This Row],[Department]],Dim_Department!B:B,Dim_Department!A:A,"Unknown")</f>
        <v>DEP07</v>
      </c>
      <c r="Y581" t="str">
        <f>_xlfn.XLOOKUP(Table1_1[[#This Row],[Doctor]],Dim_Doctor!B:B,Dim_Doctor!A:A,"Unknown")</f>
        <v>D04</v>
      </c>
      <c r="Z581" t="str">
        <f>_xlfn.XLOOKUP(H581,Dim_Diagnosis!B:B,Dim_Diagnosis!A:A)</f>
        <v>D002</v>
      </c>
      <c r="AA581" t="str">
        <f>_xlfn.XLOOKUP(K581,Dim_Ward!B:B,Dim_Ward!A:A)</f>
        <v>W003</v>
      </c>
      <c r="AB581" t="str">
        <f t="shared" si="98"/>
        <v>Q4</v>
      </c>
      <c r="AC581">
        <f t="shared" si="99"/>
        <v>2024</v>
      </c>
      <c r="AD581" t="str">
        <f t="shared" si="100"/>
        <v>Oct</v>
      </c>
      <c r="AE581" t="str">
        <f t="shared" si="101"/>
        <v>Thu</v>
      </c>
      <c r="AF581" t="str">
        <f>_xlfn.XLOOKUP(N581,Dim_Payment!B:B,Dim_Payment!A:A)</f>
        <v>PAY04</v>
      </c>
      <c r="AG581" t="str">
        <f>_xlfn.XLOOKUP(J581,Dim_Insurance!B:B,Dim_Insurance!A:A)</f>
        <v>INS06</v>
      </c>
    </row>
    <row r="582" spans="1:33">
      <c r="A582" t="s">
        <v>1530</v>
      </c>
      <c r="B582" t="s">
        <v>234</v>
      </c>
      <c r="C582" t="s">
        <v>40</v>
      </c>
      <c r="D582" s="5">
        <v>28496</v>
      </c>
      <c r="E582" s="5">
        <v>45284</v>
      </c>
      <c r="F582" s="5" t="s">
        <v>4232</v>
      </c>
      <c r="G582" t="s">
        <v>152</v>
      </c>
      <c r="H582" t="s">
        <v>63</v>
      </c>
      <c r="I582" t="s">
        <v>33</v>
      </c>
      <c r="J582" t="s">
        <v>4232</v>
      </c>
      <c r="K582" t="s">
        <v>27</v>
      </c>
      <c r="L582" s="6">
        <v>118456.48</v>
      </c>
      <c r="M582">
        <v>103753.56</v>
      </c>
      <c r="N582" t="s">
        <v>192</v>
      </c>
      <c r="O582">
        <v>15</v>
      </c>
      <c r="P582">
        <v>189</v>
      </c>
      <c r="Q582">
        <v>2</v>
      </c>
      <c r="R582">
        <v>117</v>
      </c>
      <c r="S582">
        <v>163.19999999999999</v>
      </c>
      <c r="T582" t="s">
        <v>65</v>
      </c>
      <c r="U582" s="7">
        <f t="shared" si="95"/>
        <v>45</v>
      </c>
      <c r="V582" s="6">
        <f t="shared" si="97"/>
        <v>14702.919999999998</v>
      </c>
      <c r="W582" t="str">
        <f t="shared" si="96"/>
        <v>Middle Age</v>
      </c>
      <c r="X582" t="str">
        <f>_xlfn.XLOOKUP(Table1_1[[#This Row],[Department]],Dim_Department!B:B,Dim_Department!A:A,"Unknown")</f>
        <v>DEP01</v>
      </c>
      <c r="Y582" t="str">
        <f>_xlfn.XLOOKUP(Table1_1[[#This Row],[Doctor]],Dim_Doctor!B:B,Dim_Doctor!A:A,"Unknown")</f>
        <v>D04</v>
      </c>
      <c r="Z582" t="str">
        <f>_xlfn.XLOOKUP(H582,Dim_Diagnosis!B:B,Dim_Diagnosis!A:A)</f>
        <v>D011</v>
      </c>
      <c r="AA582" t="str">
        <f>_xlfn.XLOOKUP(K582,Dim_Ward!B:B,Dim_Ward!A:A)</f>
        <v>W003</v>
      </c>
      <c r="AB582" t="str">
        <f t="shared" si="98"/>
        <v>Q4</v>
      </c>
      <c r="AC582">
        <f t="shared" si="99"/>
        <v>2023</v>
      </c>
      <c r="AD582" t="str">
        <f t="shared" si="100"/>
        <v>Dec</v>
      </c>
      <c r="AE582" t="str">
        <f t="shared" si="101"/>
        <v>Sun</v>
      </c>
      <c r="AF582" t="str">
        <f>_xlfn.XLOOKUP(N582,Dim_Payment!B:B,Dim_Payment!A:A)</f>
        <v>PAY06</v>
      </c>
      <c r="AG582" t="str">
        <f>_xlfn.XLOOKUP(J582,Dim_Insurance!B:B,Dim_Insurance!A:A)</f>
        <v>INS08</v>
      </c>
    </row>
    <row r="583" spans="1:33">
      <c r="A583" t="s">
        <v>1532</v>
      </c>
      <c r="B583" t="s">
        <v>438</v>
      </c>
      <c r="C583" t="s">
        <v>133</v>
      </c>
      <c r="D583" s="5">
        <v>38726</v>
      </c>
      <c r="E583" s="5">
        <v>45928</v>
      </c>
      <c r="F583" s="5">
        <v>45943</v>
      </c>
      <c r="G583" t="s">
        <v>89</v>
      </c>
      <c r="H583" t="s">
        <v>4231</v>
      </c>
      <c r="I583" t="s">
        <v>33</v>
      </c>
      <c r="J583" t="s">
        <v>46</v>
      </c>
      <c r="K583" t="s">
        <v>55</v>
      </c>
      <c r="L583" s="6">
        <v>171690.33</v>
      </c>
      <c r="M583">
        <v>134552.89000000001</v>
      </c>
      <c r="N583" t="s">
        <v>91</v>
      </c>
      <c r="O583">
        <v>15</v>
      </c>
      <c r="P583">
        <v>121</v>
      </c>
      <c r="Q583">
        <v>5</v>
      </c>
      <c r="R583">
        <v>175</v>
      </c>
      <c r="S583">
        <v>167.7</v>
      </c>
      <c r="T583" t="s">
        <v>47</v>
      </c>
      <c r="U583" s="7">
        <f t="shared" si="95"/>
        <v>19</v>
      </c>
      <c r="V583" s="6">
        <f t="shared" si="97"/>
        <v>37137.439999999973</v>
      </c>
      <c r="W583" t="str">
        <f t="shared" si="96"/>
        <v>Adult</v>
      </c>
      <c r="X583" t="str">
        <f>_xlfn.XLOOKUP(Table1_1[[#This Row],[Department]],Dim_Department!B:B,Dim_Department!A:A,"Unknown")</f>
        <v>DEP06</v>
      </c>
      <c r="Y583" t="str">
        <f>_xlfn.XLOOKUP(Table1_1[[#This Row],[Doctor]],Dim_Doctor!B:B,Dim_Doctor!A:A,"Unknown")</f>
        <v>D04</v>
      </c>
      <c r="Z583" t="str">
        <f>_xlfn.XLOOKUP(H583,Dim_Diagnosis!B:B,Dim_Diagnosis!A:A)</f>
        <v>D012</v>
      </c>
      <c r="AA583" t="str">
        <f>_xlfn.XLOOKUP(K583,Dim_Ward!B:B,Dim_Ward!A:A)</f>
        <v>W005</v>
      </c>
      <c r="AB583" t="str">
        <f t="shared" si="98"/>
        <v>Q3</v>
      </c>
      <c r="AC583">
        <f t="shared" si="99"/>
        <v>2025</v>
      </c>
      <c r="AD583" t="str">
        <f t="shared" si="100"/>
        <v>Sep</v>
      </c>
      <c r="AE583" t="str">
        <f t="shared" si="101"/>
        <v>Sun</v>
      </c>
      <c r="AF583" t="str">
        <f>_xlfn.XLOOKUP(N583,Dim_Payment!B:B,Dim_Payment!A:A)</f>
        <v>PAY01</v>
      </c>
      <c r="AG583" t="str">
        <f>_xlfn.XLOOKUP(J583,Dim_Insurance!B:B,Dim_Insurance!A:A)</f>
        <v>INS02</v>
      </c>
    </row>
    <row r="584" spans="1:33">
      <c r="A584" t="s">
        <v>1533</v>
      </c>
      <c r="B584" t="s">
        <v>655</v>
      </c>
      <c r="C584" t="s">
        <v>40</v>
      </c>
      <c r="D584" s="5">
        <v>37557</v>
      </c>
      <c r="E584" s="5">
        <v>45583</v>
      </c>
      <c r="F584" s="5">
        <v>45587</v>
      </c>
      <c r="G584" t="s">
        <v>105</v>
      </c>
      <c r="H584" t="s">
        <v>153</v>
      </c>
      <c r="I584" t="s">
        <v>53</v>
      </c>
      <c r="J584" t="s">
        <v>80</v>
      </c>
      <c r="K584" t="s">
        <v>120</v>
      </c>
      <c r="L584" s="6">
        <v>218321.64</v>
      </c>
      <c r="M584">
        <v>190508.71</v>
      </c>
      <c r="N584" t="s">
        <v>192</v>
      </c>
      <c r="O584">
        <v>4</v>
      </c>
      <c r="P584">
        <v>227</v>
      </c>
      <c r="Q584">
        <v>2</v>
      </c>
      <c r="R584">
        <v>92</v>
      </c>
      <c r="S584">
        <v>218</v>
      </c>
      <c r="T584" t="s">
        <v>4232</v>
      </c>
      <c r="U584" s="7">
        <f t="shared" si="95"/>
        <v>21</v>
      </c>
      <c r="V584" s="6">
        <f t="shared" si="97"/>
        <v>27812.930000000022</v>
      </c>
      <c r="W584" t="str">
        <f t="shared" si="96"/>
        <v>Adult</v>
      </c>
      <c r="X584" t="str">
        <f>_xlfn.XLOOKUP(Table1_1[[#This Row],[Department]],Dim_Department!B:B,Dim_Department!A:A,"Unknown")</f>
        <v>DEP10</v>
      </c>
      <c r="Y584" t="str">
        <f>_xlfn.XLOOKUP(Table1_1[[#This Row],[Doctor]],Dim_Doctor!B:B,Dim_Doctor!A:A,"Unknown")</f>
        <v>D06</v>
      </c>
      <c r="Z584" t="str">
        <f>_xlfn.XLOOKUP(H584,Dim_Diagnosis!B:B,Dim_Diagnosis!A:A)</f>
        <v>D003</v>
      </c>
      <c r="AA584" t="str">
        <f>_xlfn.XLOOKUP(K584,Dim_Ward!B:B,Dim_Ward!A:A)</f>
        <v>W001</v>
      </c>
      <c r="AB584" t="str">
        <f t="shared" si="98"/>
        <v>Q4</v>
      </c>
      <c r="AC584">
        <f t="shared" si="99"/>
        <v>2024</v>
      </c>
      <c r="AD584" t="str">
        <f t="shared" si="100"/>
        <v>Oct</v>
      </c>
      <c r="AE584" t="str">
        <f t="shared" si="101"/>
        <v>Fri</v>
      </c>
      <c r="AF584" t="str">
        <f>_xlfn.XLOOKUP(N584,Dim_Payment!B:B,Dim_Payment!A:A)</f>
        <v>PAY06</v>
      </c>
      <c r="AG584" t="str">
        <f>_xlfn.XLOOKUP(J584,Dim_Insurance!B:B,Dim_Insurance!A:A)</f>
        <v>INS01</v>
      </c>
    </row>
    <row r="585" spans="1:33">
      <c r="A585" t="s">
        <v>1535</v>
      </c>
      <c r="B585" t="s">
        <v>49</v>
      </c>
      <c r="C585" t="s">
        <v>40</v>
      </c>
      <c r="D585" s="5">
        <v>20201</v>
      </c>
      <c r="E585" s="5">
        <v>45950</v>
      </c>
      <c r="F585" s="5">
        <v>45953</v>
      </c>
      <c r="G585" t="s">
        <v>161</v>
      </c>
      <c r="H585" t="s">
        <v>124</v>
      </c>
      <c r="I585" t="s">
        <v>79</v>
      </c>
      <c r="J585" t="s">
        <v>179</v>
      </c>
      <c r="K585" t="s">
        <v>55</v>
      </c>
      <c r="L585" s="6">
        <v>159239.44</v>
      </c>
      <c r="M585">
        <v>100910.95</v>
      </c>
      <c r="N585" t="s">
        <v>35</v>
      </c>
      <c r="O585">
        <v>3</v>
      </c>
      <c r="P585">
        <v>58</v>
      </c>
      <c r="Q585">
        <v>3</v>
      </c>
      <c r="R585">
        <v>105</v>
      </c>
      <c r="S585">
        <v>234.7</v>
      </c>
      <c r="T585" t="s">
        <v>4232</v>
      </c>
      <c r="U585" s="7">
        <f t="shared" si="95"/>
        <v>70</v>
      </c>
      <c r="V585" s="6">
        <f t="shared" si="97"/>
        <v>58328.490000000005</v>
      </c>
      <c r="W585" t="str">
        <f t="shared" si="96"/>
        <v>Senior</v>
      </c>
      <c r="X585" t="str">
        <f>_xlfn.XLOOKUP(Table1_1[[#This Row],[Department]],Dim_Department!B:B,Dim_Department!A:A,"Unknown")</f>
        <v>DEP03</v>
      </c>
      <c r="Y585" t="str">
        <f>_xlfn.XLOOKUP(Table1_1[[#This Row],[Doctor]],Dim_Doctor!B:B,Dim_Doctor!A:A,"Unknown")</f>
        <v>D07</v>
      </c>
      <c r="Z585" t="str">
        <f>_xlfn.XLOOKUP(H585,Dim_Diagnosis!B:B,Dim_Diagnosis!A:A)</f>
        <v>D007</v>
      </c>
      <c r="AA585" t="str">
        <f>_xlfn.XLOOKUP(K585,Dim_Ward!B:B,Dim_Ward!A:A)</f>
        <v>W005</v>
      </c>
      <c r="AB585" t="str">
        <f t="shared" si="98"/>
        <v>Q4</v>
      </c>
      <c r="AC585">
        <f t="shared" si="99"/>
        <v>2025</v>
      </c>
      <c r="AD585" t="str">
        <f t="shared" si="100"/>
        <v>Oct</v>
      </c>
      <c r="AE585" t="str">
        <f t="shared" si="101"/>
        <v>Mon</v>
      </c>
      <c r="AF585" t="str">
        <f>_xlfn.XLOOKUP(N585,Dim_Payment!B:B,Dim_Payment!A:A)</f>
        <v>PAY03</v>
      </c>
      <c r="AG585" t="str">
        <f>_xlfn.XLOOKUP(J585,Dim_Insurance!B:B,Dim_Insurance!A:A)</f>
        <v>INS03</v>
      </c>
    </row>
    <row r="586" spans="1:33">
      <c r="A586" t="s">
        <v>1536</v>
      </c>
      <c r="B586" t="s">
        <v>1537</v>
      </c>
      <c r="C586" t="s">
        <v>40</v>
      </c>
      <c r="D586" s="5">
        <v>32844</v>
      </c>
      <c r="E586" s="5">
        <v>45841</v>
      </c>
      <c r="F586" s="5">
        <v>45846</v>
      </c>
      <c r="G586" t="s">
        <v>152</v>
      </c>
      <c r="H586" t="s">
        <v>153</v>
      </c>
      <c r="I586" t="s">
        <v>33</v>
      </c>
      <c r="J586" t="s">
        <v>80</v>
      </c>
      <c r="K586" t="s">
        <v>120</v>
      </c>
      <c r="L586" s="6">
        <v>51492.95</v>
      </c>
      <c r="M586">
        <v>42823.02</v>
      </c>
      <c r="N586" t="s">
        <v>192</v>
      </c>
      <c r="O586">
        <v>5</v>
      </c>
      <c r="P586">
        <v>59</v>
      </c>
      <c r="Q586">
        <v>1</v>
      </c>
      <c r="R586">
        <v>127</v>
      </c>
      <c r="S586">
        <v>178.7</v>
      </c>
      <c r="T586" t="s">
        <v>37</v>
      </c>
      <c r="U586" s="7">
        <f t="shared" si="95"/>
        <v>35</v>
      </c>
      <c r="V586" s="6">
        <f t="shared" si="97"/>
        <v>8669.93</v>
      </c>
      <c r="W586" t="str">
        <f t="shared" si="96"/>
        <v>Adult</v>
      </c>
      <c r="X586" t="str">
        <f>_xlfn.XLOOKUP(Table1_1[[#This Row],[Department]],Dim_Department!B:B,Dim_Department!A:A,"Unknown")</f>
        <v>DEP01</v>
      </c>
      <c r="Y586" t="str">
        <f>_xlfn.XLOOKUP(Table1_1[[#This Row],[Doctor]],Dim_Doctor!B:B,Dim_Doctor!A:A,"Unknown")</f>
        <v>D04</v>
      </c>
      <c r="Z586" t="str">
        <f>_xlfn.XLOOKUP(H586,Dim_Diagnosis!B:B,Dim_Diagnosis!A:A)</f>
        <v>D003</v>
      </c>
      <c r="AA586" t="str">
        <f>_xlfn.XLOOKUP(K586,Dim_Ward!B:B,Dim_Ward!A:A)</f>
        <v>W001</v>
      </c>
      <c r="AB586" t="str">
        <f t="shared" si="98"/>
        <v>Q3</v>
      </c>
      <c r="AC586">
        <f t="shared" si="99"/>
        <v>2025</v>
      </c>
      <c r="AD586" t="str">
        <f t="shared" si="100"/>
        <v>Jul</v>
      </c>
      <c r="AE586" t="str">
        <f t="shared" si="101"/>
        <v>Thu</v>
      </c>
      <c r="AF586" t="str">
        <f>_xlfn.XLOOKUP(N586,Dim_Payment!B:B,Dim_Payment!A:A)</f>
        <v>PAY06</v>
      </c>
      <c r="AG586" t="str">
        <f>_xlfn.XLOOKUP(J586,Dim_Insurance!B:B,Dim_Insurance!A:A)</f>
        <v>INS01</v>
      </c>
    </row>
    <row r="587" spans="1:33">
      <c r="A587" t="s">
        <v>1540</v>
      </c>
      <c r="B587" t="s">
        <v>1106</v>
      </c>
      <c r="C587" t="s">
        <v>40</v>
      </c>
      <c r="D587" s="5">
        <v>24863</v>
      </c>
      <c r="E587" s="5">
        <v>45735</v>
      </c>
      <c r="F587" s="5">
        <v>45752</v>
      </c>
      <c r="G587" t="s">
        <v>105</v>
      </c>
      <c r="H587" t="s">
        <v>32</v>
      </c>
      <c r="I587" t="s">
        <v>25</v>
      </c>
      <c r="J587" t="s">
        <v>4232</v>
      </c>
      <c r="K587" t="s">
        <v>120</v>
      </c>
      <c r="L587" s="6">
        <v>167068.56</v>
      </c>
      <c r="M587">
        <v>124472.5</v>
      </c>
      <c r="N587" t="s">
        <v>91</v>
      </c>
      <c r="O587">
        <v>17</v>
      </c>
      <c r="P587">
        <v>121</v>
      </c>
      <c r="Q587">
        <v>4</v>
      </c>
      <c r="R587">
        <v>106</v>
      </c>
      <c r="S587">
        <v>73.3</v>
      </c>
      <c r="T587" t="s">
        <v>37</v>
      </c>
      <c r="U587" s="7">
        <f t="shared" si="95"/>
        <v>57</v>
      </c>
      <c r="V587" s="6">
        <f t="shared" si="97"/>
        <v>42596.06</v>
      </c>
      <c r="W587" t="str">
        <f t="shared" si="96"/>
        <v>Middle Age</v>
      </c>
      <c r="X587" t="str">
        <f>_xlfn.XLOOKUP(Table1_1[[#This Row],[Department]],Dim_Department!B:B,Dim_Department!A:A,"Unknown")</f>
        <v>DEP10</v>
      </c>
      <c r="Y587" t="str">
        <f>_xlfn.XLOOKUP(Table1_1[[#This Row],[Doctor]],Dim_Doctor!B:B,Dim_Doctor!A:A,"Unknown")</f>
        <v>D01</v>
      </c>
      <c r="Z587" t="str">
        <f>_xlfn.XLOOKUP(H587,Dim_Diagnosis!B:B,Dim_Diagnosis!A:A)</f>
        <v>D010</v>
      </c>
      <c r="AA587" t="str">
        <f>_xlfn.XLOOKUP(K587,Dim_Ward!B:B,Dim_Ward!A:A)</f>
        <v>W001</v>
      </c>
      <c r="AB587" t="str">
        <f t="shared" si="98"/>
        <v>Q1</v>
      </c>
      <c r="AC587">
        <f t="shared" si="99"/>
        <v>2025</v>
      </c>
      <c r="AD587" t="str">
        <f t="shared" si="100"/>
        <v>Mar</v>
      </c>
      <c r="AE587" t="str">
        <f t="shared" si="101"/>
        <v>Wed</v>
      </c>
      <c r="AF587" t="str">
        <f>_xlfn.XLOOKUP(N587,Dim_Payment!B:B,Dim_Payment!A:A)</f>
        <v>PAY01</v>
      </c>
      <c r="AG587" t="str">
        <f>_xlfn.XLOOKUP(J587,Dim_Insurance!B:B,Dim_Insurance!A:A)</f>
        <v>INS08</v>
      </c>
    </row>
    <row r="588" spans="1:33">
      <c r="A588" t="s">
        <v>1542</v>
      </c>
      <c r="B588" t="s">
        <v>132</v>
      </c>
      <c r="C588" t="s">
        <v>40</v>
      </c>
      <c r="D588" s="5">
        <v>21538</v>
      </c>
      <c r="E588" s="5">
        <v>45943</v>
      </c>
      <c r="F588" s="5">
        <v>45944</v>
      </c>
      <c r="G588" t="s">
        <v>94</v>
      </c>
      <c r="H588" t="s">
        <v>32</v>
      </c>
      <c r="I588" t="s">
        <v>33</v>
      </c>
      <c r="J588" t="s">
        <v>97</v>
      </c>
      <c r="K588" t="s">
        <v>27</v>
      </c>
      <c r="L588" s="6">
        <v>70676.83</v>
      </c>
      <c r="M588">
        <v>65837.100000000006</v>
      </c>
      <c r="N588" t="s">
        <v>192</v>
      </c>
      <c r="O588">
        <v>1</v>
      </c>
      <c r="P588">
        <v>145</v>
      </c>
      <c r="Q588">
        <v>5</v>
      </c>
      <c r="R588">
        <v>159</v>
      </c>
      <c r="S588">
        <v>139.69999999999999</v>
      </c>
      <c r="T588" t="s">
        <v>65</v>
      </c>
      <c r="U588" s="7">
        <f t="shared" si="95"/>
        <v>66</v>
      </c>
      <c r="V588" s="6">
        <f t="shared" si="97"/>
        <v>4839.7299999999959</v>
      </c>
      <c r="W588" t="str">
        <f t="shared" si="96"/>
        <v>Senior</v>
      </c>
      <c r="X588" t="str">
        <f>_xlfn.XLOOKUP(Table1_1[[#This Row],[Department]],Dim_Department!B:B,Dim_Department!A:A,"Unknown")</f>
        <v>DEP05</v>
      </c>
      <c r="Y588" t="str">
        <f>_xlfn.XLOOKUP(Table1_1[[#This Row],[Doctor]],Dim_Doctor!B:B,Dim_Doctor!A:A,"Unknown")</f>
        <v>D04</v>
      </c>
      <c r="Z588" t="str">
        <f>_xlfn.XLOOKUP(H588,Dim_Diagnosis!B:B,Dim_Diagnosis!A:A)</f>
        <v>D010</v>
      </c>
      <c r="AA588" t="str">
        <f>_xlfn.XLOOKUP(K588,Dim_Ward!B:B,Dim_Ward!A:A)</f>
        <v>W003</v>
      </c>
      <c r="AB588" t="str">
        <f t="shared" si="98"/>
        <v>Q4</v>
      </c>
      <c r="AC588">
        <f t="shared" si="99"/>
        <v>2025</v>
      </c>
      <c r="AD588" t="str">
        <f t="shared" si="100"/>
        <v>Oct</v>
      </c>
      <c r="AE588" t="str">
        <f t="shared" si="101"/>
        <v>Mon</v>
      </c>
      <c r="AF588" t="str">
        <f>_xlfn.XLOOKUP(N588,Dim_Payment!B:B,Dim_Payment!A:A)</f>
        <v>PAY06</v>
      </c>
      <c r="AG588" t="str">
        <f>_xlfn.XLOOKUP(J588,Dim_Insurance!B:B,Dim_Insurance!A:A)</f>
        <v>INS07</v>
      </c>
    </row>
    <row r="589" spans="1:33">
      <c r="A589" t="s">
        <v>1544</v>
      </c>
      <c r="B589" t="s">
        <v>338</v>
      </c>
      <c r="C589" t="s">
        <v>40</v>
      </c>
      <c r="D589" s="5">
        <v>23636</v>
      </c>
      <c r="E589" s="5">
        <v>45496</v>
      </c>
      <c r="F589" s="5">
        <v>45498</v>
      </c>
      <c r="G589" t="s">
        <v>117</v>
      </c>
      <c r="H589" t="s">
        <v>24</v>
      </c>
      <c r="I589" t="s">
        <v>33</v>
      </c>
      <c r="J589" t="s">
        <v>26</v>
      </c>
      <c r="K589" t="s">
        <v>120</v>
      </c>
      <c r="L589" s="6">
        <v>109227.42</v>
      </c>
      <c r="M589">
        <v>98646.34</v>
      </c>
      <c r="N589" t="s">
        <v>73</v>
      </c>
      <c r="O589">
        <v>2</v>
      </c>
      <c r="P589">
        <v>63</v>
      </c>
      <c r="Q589">
        <v>3</v>
      </c>
      <c r="R589">
        <v>106</v>
      </c>
      <c r="S589">
        <v>233.4</v>
      </c>
      <c r="T589" t="s">
        <v>37</v>
      </c>
      <c r="U589" s="7">
        <f t="shared" si="95"/>
        <v>59</v>
      </c>
      <c r="V589" s="6">
        <f t="shared" si="97"/>
        <v>10581.080000000002</v>
      </c>
      <c r="W589" t="str">
        <f t="shared" si="96"/>
        <v>Middle Age</v>
      </c>
      <c r="X589" t="str">
        <f>_xlfn.XLOOKUP(Table1_1[[#This Row],[Department]],Dim_Department!B:B,Dim_Department!A:A,"Unknown")</f>
        <v>DEP04</v>
      </c>
      <c r="Y589" t="str">
        <f>_xlfn.XLOOKUP(Table1_1[[#This Row],[Doctor]],Dim_Doctor!B:B,Dim_Doctor!A:A,"Unknown")</f>
        <v>D04</v>
      </c>
      <c r="Z589" t="str">
        <f>_xlfn.XLOOKUP(H589,Dim_Diagnosis!B:B,Dim_Diagnosis!A:A)</f>
        <v>D008</v>
      </c>
      <c r="AA589" t="str">
        <f>_xlfn.XLOOKUP(K589,Dim_Ward!B:B,Dim_Ward!A:A)</f>
        <v>W001</v>
      </c>
      <c r="AB589" t="str">
        <f t="shared" si="98"/>
        <v>Q3</v>
      </c>
      <c r="AC589">
        <f t="shared" si="99"/>
        <v>2024</v>
      </c>
      <c r="AD589" t="str">
        <f t="shared" si="100"/>
        <v>Jul</v>
      </c>
      <c r="AE589" t="str">
        <f t="shared" si="101"/>
        <v>Tue</v>
      </c>
      <c r="AF589" t="str">
        <f>_xlfn.XLOOKUP(N589,Dim_Payment!B:B,Dim_Payment!A:A)</f>
        <v>PAY02</v>
      </c>
      <c r="AG589" t="str">
        <f>_xlfn.XLOOKUP(J589,Dim_Insurance!B:B,Dim_Insurance!A:A)</f>
        <v>INS05</v>
      </c>
    </row>
    <row r="590" spans="1:33">
      <c r="A590" t="s">
        <v>4134</v>
      </c>
      <c r="B590" t="s">
        <v>1167</v>
      </c>
      <c r="C590" t="s">
        <v>133</v>
      </c>
      <c r="D590" s="5">
        <v>32672</v>
      </c>
      <c r="E590" s="5">
        <v>45943</v>
      </c>
      <c r="F590" s="5">
        <v>45958</v>
      </c>
      <c r="G590" t="s">
        <v>94</v>
      </c>
      <c r="H590" t="s">
        <v>44</v>
      </c>
      <c r="I590" t="s">
        <v>33</v>
      </c>
      <c r="J590" t="s">
        <v>46</v>
      </c>
      <c r="K590" t="s">
        <v>161</v>
      </c>
      <c r="L590" s="6">
        <v>112096.04</v>
      </c>
      <c r="M590">
        <v>88946.75</v>
      </c>
      <c r="N590" t="s">
        <v>91</v>
      </c>
      <c r="O590">
        <v>15</v>
      </c>
      <c r="P590">
        <v>94</v>
      </c>
      <c r="Q590">
        <v>5</v>
      </c>
      <c r="R590">
        <v>126</v>
      </c>
      <c r="S590">
        <v>150.80000000000001</v>
      </c>
      <c r="T590" t="s">
        <v>47</v>
      </c>
      <c r="U590" s="7">
        <f t="shared" si="95"/>
        <v>36</v>
      </c>
      <c r="V590" s="6">
        <f t="shared" si="97"/>
        <v>23149.289999999994</v>
      </c>
      <c r="W590" t="str">
        <f t="shared" si="96"/>
        <v>Adult</v>
      </c>
      <c r="X590" t="str">
        <f>_xlfn.XLOOKUP(Table1_1[[#This Row],[Department]],Dim_Department!B:B,Dim_Department!A:A,"Unknown")</f>
        <v>DEP05</v>
      </c>
      <c r="Y590" t="str">
        <f>_xlfn.XLOOKUP(Table1_1[[#This Row],[Doctor]],Dim_Doctor!B:B,Dim_Doctor!A:A,"Unknown")</f>
        <v>D04</v>
      </c>
      <c r="Z590" t="str">
        <f>_xlfn.XLOOKUP(H590,Dim_Diagnosis!B:B,Dim_Diagnosis!A:A)</f>
        <v>D012</v>
      </c>
      <c r="AA590" t="str">
        <f>_xlfn.XLOOKUP(K590,Dim_Ward!B:B,Dim_Ward!A:A)</f>
        <v>W004</v>
      </c>
      <c r="AB590" t="str">
        <f t="shared" si="98"/>
        <v>Q4</v>
      </c>
      <c r="AC590">
        <f t="shared" si="99"/>
        <v>2025</v>
      </c>
      <c r="AD590" t="str">
        <f t="shared" si="100"/>
        <v>Oct</v>
      </c>
      <c r="AE590" t="str">
        <f t="shared" si="101"/>
        <v>Mon</v>
      </c>
      <c r="AF590" t="str">
        <f>_xlfn.XLOOKUP(N590,Dim_Payment!B:B,Dim_Payment!A:A)</f>
        <v>PAY01</v>
      </c>
      <c r="AG590" t="str">
        <f>_xlfn.XLOOKUP(J590,Dim_Insurance!B:B,Dim_Insurance!A:A)</f>
        <v>INS02</v>
      </c>
    </row>
    <row r="591" spans="1:33">
      <c r="A591" t="s">
        <v>1547</v>
      </c>
      <c r="B591" t="s">
        <v>1135</v>
      </c>
      <c r="C591" t="s">
        <v>133</v>
      </c>
      <c r="D591" s="5">
        <v>23037</v>
      </c>
      <c r="E591" s="5">
        <v>45771</v>
      </c>
      <c r="F591" s="5">
        <v>45789</v>
      </c>
      <c r="G591" t="s">
        <v>77</v>
      </c>
      <c r="H591" t="s">
        <v>134</v>
      </c>
      <c r="I591" t="s">
        <v>96</v>
      </c>
      <c r="J591" t="s">
        <v>26</v>
      </c>
      <c r="K591" t="s">
        <v>55</v>
      </c>
      <c r="L591" s="6">
        <v>123523.59</v>
      </c>
      <c r="M591">
        <v>100318.42</v>
      </c>
      <c r="N591" t="s">
        <v>73</v>
      </c>
      <c r="O591">
        <v>18</v>
      </c>
      <c r="P591">
        <v>144</v>
      </c>
      <c r="Q591">
        <v>1</v>
      </c>
      <c r="R591">
        <v>156</v>
      </c>
      <c r="S591">
        <v>88.5</v>
      </c>
      <c r="T591" t="s">
        <v>4232</v>
      </c>
      <c r="U591" s="7">
        <f t="shared" si="95"/>
        <v>62</v>
      </c>
      <c r="V591" s="6">
        <f t="shared" si="97"/>
        <v>23205.17</v>
      </c>
      <c r="W591" t="str">
        <f t="shared" si="96"/>
        <v>Senior</v>
      </c>
      <c r="X591" t="str">
        <f>_xlfn.XLOOKUP(Table1_1[[#This Row],[Department]],Dim_Department!B:B,Dim_Department!A:A,"Unknown")</f>
        <v>DEP02</v>
      </c>
      <c r="Y591" t="str">
        <f>_xlfn.XLOOKUP(Table1_1[[#This Row],[Doctor]],Dim_Doctor!B:B,Dim_Doctor!A:A,"Unknown")</f>
        <v>D05</v>
      </c>
      <c r="Z591" t="str">
        <f>_xlfn.XLOOKUP(H591,Dim_Diagnosis!B:B,Dim_Diagnosis!A:A)</f>
        <v>D002</v>
      </c>
      <c r="AA591" t="str">
        <f>_xlfn.XLOOKUP(K591,Dim_Ward!B:B,Dim_Ward!A:A)</f>
        <v>W005</v>
      </c>
      <c r="AB591" t="str">
        <f t="shared" si="98"/>
        <v>Q2</v>
      </c>
      <c r="AC591">
        <f t="shared" si="99"/>
        <v>2025</v>
      </c>
      <c r="AD591" t="str">
        <f t="shared" si="100"/>
        <v>Apr</v>
      </c>
      <c r="AE591" t="str">
        <f t="shared" si="101"/>
        <v>Thu</v>
      </c>
      <c r="AF591" t="str">
        <f>_xlfn.XLOOKUP(N591,Dim_Payment!B:B,Dim_Payment!A:A)</f>
        <v>PAY02</v>
      </c>
      <c r="AG591" t="str">
        <f>_xlfn.XLOOKUP(J591,Dim_Insurance!B:B,Dim_Insurance!A:A)</f>
        <v>INS05</v>
      </c>
    </row>
    <row r="592" spans="1:33">
      <c r="A592" t="s">
        <v>1550</v>
      </c>
      <c r="B592" t="s">
        <v>1350</v>
      </c>
      <c r="C592" t="s">
        <v>133</v>
      </c>
      <c r="D592" s="5">
        <v>29197</v>
      </c>
      <c r="E592" s="5">
        <v>45607</v>
      </c>
      <c r="F592" s="5">
        <v>45610</v>
      </c>
      <c r="G592" t="s">
        <v>109</v>
      </c>
      <c r="H592" t="s">
        <v>24</v>
      </c>
      <c r="I592" t="s">
        <v>96</v>
      </c>
      <c r="J592" t="s">
        <v>46</v>
      </c>
      <c r="K592" t="s">
        <v>55</v>
      </c>
      <c r="L592" s="6">
        <v>242567.39</v>
      </c>
      <c r="M592">
        <v>205602.53</v>
      </c>
      <c r="N592" t="s">
        <v>35</v>
      </c>
      <c r="O592">
        <v>3</v>
      </c>
      <c r="P592">
        <v>56</v>
      </c>
      <c r="Q592">
        <v>4</v>
      </c>
      <c r="R592">
        <v>112</v>
      </c>
      <c r="S592">
        <v>91.7</v>
      </c>
      <c r="T592" t="s">
        <v>47</v>
      </c>
      <c r="U592" s="7">
        <f t="shared" si="95"/>
        <v>44</v>
      </c>
      <c r="V592" s="6">
        <f t="shared" si="97"/>
        <v>36964.860000000015</v>
      </c>
      <c r="W592" t="str">
        <f t="shared" si="96"/>
        <v>Middle Age</v>
      </c>
      <c r="X592" t="str">
        <f>_xlfn.XLOOKUP(Table1_1[[#This Row],[Department]],Dim_Department!B:B,Dim_Department!A:A,"Unknown")</f>
        <v>DEP07</v>
      </c>
      <c r="Y592" t="str">
        <f>_xlfn.XLOOKUP(Table1_1[[#This Row],[Doctor]],Dim_Doctor!B:B,Dim_Doctor!A:A,"Unknown")</f>
        <v>D05</v>
      </c>
      <c r="Z592" t="str">
        <f>_xlfn.XLOOKUP(H592,Dim_Diagnosis!B:B,Dim_Diagnosis!A:A)</f>
        <v>D008</v>
      </c>
      <c r="AA592" t="str">
        <f>_xlfn.XLOOKUP(K592,Dim_Ward!B:B,Dim_Ward!A:A)</f>
        <v>W005</v>
      </c>
      <c r="AB592" t="str">
        <f t="shared" si="98"/>
        <v>Q4</v>
      </c>
      <c r="AC592">
        <f t="shared" si="99"/>
        <v>2024</v>
      </c>
      <c r="AD592" t="str">
        <f t="shared" si="100"/>
        <v>Nov</v>
      </c>
      <c r="AE592" t="str">
        <f t="shared" si="101"/>
        <v>Mon</v>
      </c>
      <c r="AF592" t="str">
        <f>_xlfn.XLOOKUP(N592,Dim_Payment!B:B,Dim_Payment!A:A)</f>
        <v>PAY03</v>
      </c>
      <c r="AG592" t="str">
        <f>_xlfn.XLOOKUP(J592,Dim_Insurance!B:B,Dim_Insurance!A:A)</f>
        <v>INS02</v>
      </c>
    </row>
    <row r="593" spans="1:33">
      <c r="A593" t="s">
        <v>1553</v>
      </c>
      <c r="B593" t="s">
        <v>324</v>
      </c>
      <c r="C593" t="s">
        <v>133</v>
      </c>
      <c r="D593" s="5">
        <v>26045</v>
      </c>
      <c r="E593" s="5">
        <v>45337</v>
      </c>
      <c r="F593" s="5">
        <v>45350</v>
      </c>
      <c r="G593" t="s">
        <v>94</v>
      </c>
      <c r="H593" t="s">
        <v>32</v>
      </c>
      <c r="I593" t="s">
        <v>96</v>
      </c>
      <c r="J593" t="s">
        <v>34</v>
      </c>
      <c r="K593" t="s">
        <v>55</v>
      </c>
      <c r="L593" s="6">
        <v>222685.03</v>
      </c>
      <c r="M593">
        <v>200329.69</v>
      </c>
      <c r="N593" t="s">
        <v>192</v>
      </c>
      <c r="O593">
        <v>13</v>
      </c>
      <c r="P593">
        <v>25</v>
      </c>
      <c r="Q593">
        <v>5</v>
      </c>
      <c r="R593">
        <v>164</v>
      </c>
      <c r="S593">
        <v>163.5</v>
      </c>
      <c r="T593" t="s">
        <v>47</v>
      </c>
      <c r="U593" s="7">
        <f t="shared" si="95"/>
        <v>52</v>
      </c>
      <c r="V593" s="6">
        <f t="shared" si="97"/>
        <v>22355.339999999997</v>
      </c>
      <c r="W593" t="str">
        <f t="shared" si="96"/>
        <v>Middle Age</v>
      </c>
      <c r="X593" t="str">
        <f>_xlfn.XLOOKUP(Table1_1[[#This Row],[Department]],Dim_Department!B:B,Dim_Department!A:A,"Unknown")</f>
        <v>DEP05</v>
      </c>
      <c r="Y593" t="str">
        <f>_xlfn.XLOOKUP(Table1_1[[#This Row],[Doctor]],Dim_Doctor!B:B,Dim_Doctor!A:A,"Unknown")</f>
        <v>D05</v>
      </c>
      <c r="Z593" t="str">
        <f>_xlfn.XLOOKUP(H593,Dim_Diagnosis!B:B,Dim_Diagnosis!A:A)</f>
        <v>D010</v>
      </c>
      <c r="AA593" t="str">
        <f>_xlfn.XLOOKUP(K593,Dim_Ward!B:B,Dim_Ward!A:A)</f>
        <v>W005</v>
      </c>
      <c r="AB593" t="str">
        <f t="shared" si="98"/>
        <v>Q1</v>
      </c>
      <c r="AC593">
        <f t="shared" si="99"/>
        <v>2024</v>
      </c>
      <c r="AD593" t="str">
        <f t="shared" si="100"/>
        <v>Feb</v>
      </c>
      <c r="AE593" t="str">
        <f t="shared" si="101"/>
        <v>Thu</v>
      </c>
      <c r="AF593" t="str">
        <f>_xlfn.XLOOKUP(N593,Dim_Payment!B:B,Dim_Payment!A:A)</f>
        <v>PAY06</v>
      </c>
      <c r="AG593" t="str">
        <f>_xlfn.XLOOKUP(J593,Dim_Insurance!B:B,Dim_Insurance!A:A)</f>
        <v>INS06</v>
      </c>
    </row>
    <row r="594" spans="1:33">
      <c r="A594" t="s">
        <v>1555</v>
      </c>
      <c r="B594" t="s">
        <v>21</v>
      </c>
      <c r="C594" t="s">
        <v>40</v>
      </c>
      <c r="D594" s="5" t="s">
        <v>4232</v>
      </c>
      <c r="E594" s="5">
        <v>45884</v>
      </c>
      <c r="F594" s="5">
        <v>45888</v>
      </c>
      <c r="G594" t="s">
        <v>152</v>
      </c>
      <c r="H594" t="s">
        <v>24</v>
      </c>
      <c r="I594" t="s">
        <v>96</v>
      </c>
      <c r="J594" t="s">
        <v>4232</v>
      </c>
      <c r="K594" t="s">
        <v>120</v>
      </c>
      <c r="L594" s="6">
        <v>60898.11</v>
      </c>
      <c r="M594">
        <v>39482.99</v>
      </c>
      <c r="N594" t="s">
        <v>73</v>
      </c>
      <c r="O594">
        <v>4</v>
      </c>
      <c r="P594">
        <v>188</v>
      </c>
      <c r="Q594">
        <v>5</v>
      </c>
      <c r="R594">
        <v>163</v>
      </c>
      <c r="S594">
        <v>70.599999999999994</v>
      </c>
      <c r="T594" t="s">
        <v>47</v>
      </c>
      <c r="U594" s="7" t="s">
        <v>4232</v>
      </c>
      <c r="V594" s="6">
        <f t="shared" si="97"/>
        <v>21415.120000000003</v>
      </c>
      <c r="W594" t="s">
        <v>4232</v>
      </c>
      <c r="X594" t="str">
        <f>_xlfn.XLOOKUP(Table1_1[[#This Row],[Department]],Dim_Department!B:B,Dim_Department!A:A,"Unknown")</f>
        <v>DEP01</v>
      </c>
      <c r="Y594" t="str">
        <f>_xlfn.XLOOKUP(Table1_1[[#This Row],[Doctor]],Dim_Doctor!B:B,Dim_Doctor!A:A,"Unknown")</f>
        <v>D05</v>
      </c>
      <c r="Z594" t="str">
        <f>_xlfn.XLOOKUP(H594,Dim_Diagnosis!B:B,Dim_Diagnosis!A:A)</f>
        <v>D008</v>
      </c>
      <c r="AA594" t="str">
        <f>_xlfn.XLOOKUP(K594,Dim_Ward!B:B,Dim_Ward!A:A)</f>
        <v>W001</v>
      </c>
      <c r="AB594" t="str">
        <f t="shared" si="98"/>
        <v>Q3</v>
      </c>
      <c r="AC594">
        <f t="shared" si="99"/>
        <v>2025</v>
      </c>
      <c r="AD594" t="str">
        <f t="shared" si="100"/>
        <v>Aug</v>
      </c>
      <c r="AE594" t="str">
        <f t="shared" si="101"/>
        <v>Fri</v>
      </c>
      <c r="AF594" t="str">
        <f>_xlfn.XLOOKUP(N594,Dim_Payment!B:B,Dim_Payment!A:A)</f>
        <v>PAY02</v>
      </c>
      <c r="AG594" t="str">
        <f>_xlfn.XLOOKUP(J594,Dim_Insurance!B:B,Dim_Insurance!A:A)</f>
        <v>INS08</v>
      </c>
    </row>
    <row r="595" spans="1:33">
      <c r="A595" t="s">
        <v>1558</v>
      </c>
      <c r="B595" t="s">
        <v>560</v>
      </c>
      <c r="C595" t="s">
        <v>40</v>
      </c>
      <c r="D595" s="5">
        <v>30549</v>
      </c>
      <c r="E595" s="5">
        <v>45385</v>
      </c>
      <c r="F595" s="5">
        <v>45388</v>
      </c>
      <c r="G595" t="s">
        <v>117</v>
      </c>
      <c r="H595" t="s">
        <v>32</v>
      </c>
      <c r="I595" t="s">
        <v>33</v>
      </c>
      <c r="J595" t="s">
        <v>34</v>
      </c>
      <c r="K595" t="s">
        <v>55</v>
      </c>
      <c r="L595" s="6">
        <v>97099.76</v>
      </c>
      <c r="M595">
        <v>80833.11</v>
      </c>
      <c r="N595" t="s">
        <v>91</v>
      </c>
      <c r="O595">
        <v>3</v>
      </c>
      <c r="P595">
        <v>31</v>
      </c>
      <c r="Q595">
        <v>4</v>
      </c>
      <c r="R595">
        <v>138</v>
      </c>
      <c r="S595">
        <v>251.5</v>
      </c>
      <c r="T595" t="s">
        <v>47</v>
      </c>
      <c r="U595" s="7">
        <f>DATEDIF(D595,E595,"Y")</f>
        <v>40</v>
      </c>
      <c r="V595" s="6">
        <f t="shared" si="97"/>
        <v>16266.649999999994</v>
      </c>
      <c r="W595" t="str">
        <f>IF(OR(U595="",U595="Unknown"),"",IF(U595&lt;18,"Child",IF(U595&lt;40,"Adult",IF(U595&lt;60,"Middle Age","Senior"))))</f>
        <v>Middle Age</v>
      </c>
      <c r="X595" t="str">
        <f>_xlfn.XLOOKUP(Table1_1[[#This Row],[Department]],Dim_Department!B:B,Dim_Department!A:A,"Unknown")</f>
        <v>DEP04</v>
      </c>
      <c r="Y595" t="str">
        <f>_xlfn.XLOOKUP(Table1_1[[#This Row],[Doctor]],Dim_Doctor!B:B,Dim_Doctor!A:A,"Unknown")</f>
        <v>D04</v>
      </c>
      <c r="Z595" t="str">
        <f>_xlfn.XLOOKUP(H595,Dim_Diagnosis!B:B,Dim_Diagnosis!A:A)</f>
        <v>D010</v>
      </c>
      <c r="AA595" t="str">
        <f>_xlfn.XLOOKUP(K595,Dim_Ward!B:B,Dim_Ward!A:A)</f>
        <v>W005</v>
      </c>
      <c r="AB595" t="str">
        <f t="shared" si="98"/>
        <v>Q2</v>
      </c>
      <c r="AC595">
        <f t="shared" si="99"/>
        <v>2024</v>
      </c>
      <c r="AD595" t="str">
        <f t="shared" si="100"/>
        <v>Apr</v>
      </c>
      <c r="AE595" t="str">
        <f t="shared" si="101"/>
        <v>Wed</v>
      </c>
      <c r="AF595" t="str">
        <f>_xlfn.XLOOKUP(N595,Dim_Payment!B:B,Dim_Payment!A:A)</f>
        <v>PAY01</v>
      </c>
      <c r="AG595" t="str">
        <f>_xlfn.XLOOKUP(J595,Dim_Insurance!B:B,Dim_Insurance!A:A)</f>
        <v>INS06</v>
      </c>
    </row>
    <row r="596" spans="1:33">
      <c r="A596" t="s">
        <v>1559</v>
      </c>
      <c r="B596" t="s">
        <v>1050</v>
      </c>
      <c r="C596" t="s">
        <v>40</v>
      </c>
      <c r="D596" s="5">
        <v>32282</v>
      </c>
      <c r="E596" s="5">
        <v>45160</v>
      </c>
      <c r="F596" s="5">
        <v>45175</v>
      </c>
      <c r="G596" t="s">
        <v>161</v>
      </c>
      <c r="H596" t="s">
        <v>153</v>
      </c>
      <c r="I596" t="s">
        <v>96</v>
      </c>
      <c r="J596" t="s">
        <v>97</v>
      </c>
      <c r="K596" t="s">
        <v>120</v>
      </c>
      <c r="L596" s="6">
        <v>221147.69</v>
      </c>
      <c r="M596">
        <v>139453.41</v>
      </c>
      <c r="N596" t="s">
        <v>192</v>
      </c>
      <c r="O596">
        <v>15</v>
      </c>
      <c r="P596">
        <v>59</v>
      </c>
      <c r="Q596">
        <v>4</v>
      </c>
      <c r="R596">
        <v>96</v>
      </c>
      <c r="S596">
        <v>168</v>
      </c>
      <c r="T596" t="s">
        <v>37</v>
      </c>
      <c r="U596" s="7">
        <f>DATEDIF(D596,E596,"Y")</f>
        <v>35</v>
      </c>
      <c r="V596" s="6">
        <f t="shared" si="97"/>
        <v>81694.28</v>
      </c>
      <c r="W596" t="str">
        <f>IF(OR(U596="",U596="Unknown"),"",IF(U596&lt;18,"Child",IF(U596&lt;40,"Adult",IF(U596&lt;60,"Middle Age","Senior"))))</f>
        <v>Adult</v>
      </c>
      <c r="X596" t="str">
        <f>_xlfn.XLOOKUP(Table1_1[[#This Row],[Department]],Dim_Department!B:B,Dim_Department!A:A,"Unknown")</f>
        <v>DEP03</v>
      </c>
      <c r="Y596" t="str">
        <f>_xlfn.XLOOKUP(Table1_1[[#This Row],[Doctor]],Dim_Doctor!B:B,Dim_Doctor!A:A,"Unknown")</f>
        <v>D05</v>
      </c>
      <c r="Z596" t="str">
        <f>_xlfn.XLOOKUP(H596,Dim_Diagnosis!B:B,Dim_Diagnosis!A:A)</f>
        <v>D003</v>
      </c>
      <c r="AA596" t="str">
        <f>_xlfn.XLOOKUP(K596,Dim_Ward!B:B,Dim_Ward!A:A)</f>
        <v>W001</v>
      </c>
      <c r="AB596" t="str">
        <f t="shared" si="98"/>
        <v>Q3</v>
      </c>
      <c r="AC596">
        <f t="shared" si="99"/>
        <v>2023</v>
      </c>
      <c r="AD596" t="str">
        <f t="shared" si="100"/>
        <v>Aug</v>
      </c>
      <c r="AE596" t="str">
        <f t="shared" si="101"/>
        <v>Tue</v>
      </c>
      <c r="AF596" t="str">
        <f>_xlfn.XLOOKUP(N596,Dim_Payment!B:B,Dim_Payment!A:A)</f>
        <v>PAY06</v>
      </c>
      <c r="AG596" t="str">
        <f>_xlfn.XLOOKUP(J596,Dim_Insurance!B:B,Dim_Insurance!A:A)</f>
        <v>INS07</v>
      </c>
    </row>
    <row r="597" spans="1:33">
      <c r="A597" t="s">
        <v>1561</v>
      </c>
      <c r="B597" t="s">
        <v>1140</v>
      </c>
      <c r="C597" t="s">
        <v>40</v>
      </c>
      <c r="D597" s="5">
        <v>23915</v>
      </c>
      <c r="E597" s="5">
        <v>45977</v>
      </c>
      <c r="F597" s="5">
        <v>45994</v>
      </c>
      <c r="G597" t="s">
        <v>94</v>
      </c>
      <c r="H597" t="s">
        <v>118</v>
      </c>
      <c r="I597" t="s">
        <v>33</v>
      </c>
      <c r="J597" t="s">
        <v>97</v>
      </c>
      <c r="K597" t="s">
        <v>120</v>
      </c>
      <c r="L597" s="6">
        <v>224618.09</v>
      </c>
      <c r="M597">
        <v>223001.60000000001</v>
      </c>
      <c r="N597" t="s">
        <v>35</v>
      </c>
      <c r="O597">
        <v>17</v>
      </c>
      <c r="P597">
        <v>10</v>
      </c>
      <c r="Q597">
        <v>4</v>
      </c>
      <c r="R597">
        <v>154</v>
      </c>
      <c r="S597">
        <v>188.9</v>
      </c>
      <c r="T597" t="s">
        <v>65</v>
      </c>
      <c r="U597" s="7">
        <f>DATEDIF(D597,E597,"Y")</f>
        <v>60</v>
      </c>
      <c r="V597" s="6">
        <f t="shared" si="97"/>
        <v>1616.4899999999907</v>
      </c>
      <c r="W597" t="str">
        <f>IF(OR(U597="",U597="Unknown"),"",IF(U597&lt;18,"Child",IF(U597&lt;40,"Adult",IF(U597&lt;60,"Middle Age","Senior"))))</f>
        <v>Senior</v>
      </c>
      <c r="X597" t="str">
        <f>_xlfn.XLOOKUP(Table1_1[[#This Row],[Department]],Dim_Department!B:B,Dim_Department!A:A,"Unknown")</f>
        <v>DEP05</v>
      </c>
      <c r="Y597" t="str">
        <f>_xlfn.XLOOKUP(Table1_1[[#This Row],[Doctor]],Dim_Doctor!B:B,Dim_Doctor!A:A,"Unknown")</f>
        <v>D04</v>
      </c>
      <c r="Z597" t="str">
        <f>_xlfn.XLOOKUP(H597,Dim_Diagnosis!B:B,Dim_Diagnosis!A:A)</f>
        <v>D001</v>
      </c>
      <c r="AA597" t="str">
        <f>_xlfn.XLOOKUP(K597,Dim_Ward!B:B,Dim_Ward!A:A)</f>
        <v>W001</v>
      </c>
      <c r="AB597" t="str">
        <f t="shared" si="98"/>
        <v>Q4</v>
      </c>
      <c r="AC597">
        <f t="shared" si="99"/>
        <v>2025</v>
      </c>
      <c r="AD597" t="str">
        <f t="shared" si="100"/>
        <v>Nov</v>
      </c>
      <c r="AE597" t="str">
        <f t="shared" si="101"/>
        <v>Sun</v>
      </c>
      <c r="AF597" t="str">
        <f>_xlfn.XLOOKUP(N597,Dim_Payment!B:B,Dim_Payment!A:A)</f>
        <v>PAY03</v>
      </c>
      <c r="AG597" t="str">
        <f>_xlfn.XLOOKUP(J597,Dim_Insurance!B:B,Dim_Insurance!A:A)</f>
        <v>INS07</v>
      </c>
    </row>
    <row r="598" spans="1:33">
      <c r="A598" t="s">
        <v>1562</v>
      </c>
      <c r="B598" t="s">
        <v>1563</v>
      </c>
      <c r="C598" t="s">
        <v>40</v>
      </c>
      <c r="D598" s="5">
        <v>31641</v>
      </c>
      <c r="E598" s="5">
        <v>45692</v>
      </c>
      <c r="F598" s="5">
        <v>45707</v>
      </c>
      <c r="G598" t="s">
        <v>89</v>
      </c>
      <c r="H598" t="s">
        <v>124</v>
      </c>
      <c r="I598" t="s">
        <v>25</v>
      </c>
      <c r="J598" t="s">
        <v>179</v>
      </c>
      <c r="K598" t="s">
        <v>55</v>
      </c>
      <c r="L598" s="6">
        <v>66726.42</v>
      </c>
      <c r="M598">
        <v>55091.75</v>
      </c>
      <c r="N598" t="s">
        <v>91</v>
      </c>
      <c r="O598">
        <v>15</v>
      </c>
      <c r="P598">
        <v>86</v>
      </c>
      <c r="Q598">
        <v>4</v>
      </c>
      <c r="R598">
        <v>175</v>
      </c>
      <c r="S598">
        <v>87.8</v>
      </c>
      <c r="T598" t="s">
        <v>47</v>
      </c>
      <c r="U598" s="7">
        <f>DATEDIF(D598,E598,"Y")</f>
        <v>38</v>
      </c>
      <c r="V598" s="6">
        <f t="shared" si="97"/>
        <v>11634.669999999998</v>
      </c>
      <c r="W598" t="str">
        <f>IF(OR(U598="",U598="Unknown"),"",IF(U598&lt;18,"Child",IF(U598&lt;40,"Adult",IF(U598&lt;60,"Middle Age","Senior"))))</f>
        <v>Adult</v>
      </c>
      <c r="X598" t="str">
        <f>_xlfn.XLOOKUP(Table1_1[[#This Row],[Department]],Dim_Department!B:B,Dim_Department!A:A,"Unknown")</f>
        <v>DEP06</v>
      </c>
      <c r="Y598" t="str">
        <f>_xlfn.XLOOKUP(Table1_1[[#This Row],[Doctor]],Dim_Doctor!B:B,Dim_Doctor!A:A,"Unknown")</f>
        <v>D01</v>
      </c>
      <c r="Z598" t="str">
        <f>_xlfn.XLOOKUP(H598,Dim_Diagnosis!B:B,Dim_Diagnosis!A:A)</f>
        <v>D007</v>
      </c>
      <c r="AA598" t="str">
        <f>_xlfn.XLOOKUP(K598,Dim_Ward!B:B,Dim_Ward!A:A)</f>
        <v>W005</v>
      </c>
      <c r="AB598" t="str">
        <f t="shared" si="98"/>
        <v>Q1</v>
      </c>
      <c r="AC598">
        <f t="shared" si="99"/>
        <v>2025</v>
      </c>
      <c r="AD598" t="str">
        <f t="shared" si="100"/>
        <v>Feb</v>
      </c>
      <c r="AE598" t="str">
        <f t="shared" si="101"/>
        <v>Tue</v>
      </c>
      <c r="AF598" t="str">
        <f>_xlfn.XLOOKUP(N598,Dim_Payment!B:B,Dim_Payment!A:A)</f>
        <v>PAY01</v>
      </c>
      <c r="AG598" t="str">
        <f>_xlfn.XLOOKUP(J598,Dim_Insurance!B:B,Dim_Insurance!A:A)</f>
        <v>INS03</v>
      </c>
    </row>
    <row r="599" spans="1:33">
      <c r="A599" t="s">
        <v>1566</v>
      </c>
      <c r="B599" t="s">
        <v>173</v>
      </c>
      <c r="C599" t="s">
        <v>133</v>
      </c>
      <c r="D599" s="5">
        <v>32461</v>
      </c>
      <c r="E599" s="5">
        <v>45960</v>
      </c>
      <c r="F599" s="5">
        <v>45965</v>
      </c>
      <c r="G599" t="s">
        <v>94</v>
      </c>
      <c r="H599" t="s">
        <v>134</v>
      </c>
      <c r="I599" t="s">
        <v>33</v>
      </c>
      <c r="J599" t="s">
        <v>179</v>
      </c>
      <c r="K599" t="s">
        <v>120</v>
      </c>
      <c r="L599" s="6">
        <v>68615.78</v>
      </c>
      <c r="M599">
        <v>49798.12</v>
      </c>
      <c r="N599" t="s">
        <v>192</v>
      </c>
      <c r="O599">
        <v>5</v>
      </c>
      <c r="P599">
        <v>187</v>
      </c>
      <c r="Q599">
        <v>2</v>
      </c>
      <c r="R599">
        <v>123</v>
      </c>
      <c r="S599">
        <v>241.9</v>
      </c>
      <c r="T599" t="s">
        <v>37</v>
      </c>
      <c r="U599" s="7">
        <f>DATEDIF(D599,E599,"Y")</f>
        <v>36</v>
      </c>
      <c r="V599" s="6">
        <f t="shared" si="97"/>
        <v>18817.659999999996</v>
      </c>
      <c r="W599" t="str">
        <f>IF(OR(U599="",U599="Unknown"),"",IF(U599&lt;18,"Child",IF(U599&lt;40,"Adult",IF(U599&lt;60,"Middle Age","Senior"))))</f>
        <v>Adult</v>
      </c>
      <c r="X599" t="str">
        <f>_xlfn.XLOOKUP(Table1_1[[#This Row],[Department]],Dim_Department!B:B,Dim_Department!A:A,"Unknown")</f>
        <v>DEP05</v>
      </c>
      <c r="Y599" t="str">
        <f>_xlfn.XLOOKUP(Table1_1[[#This Row],[Doctor]],Dim_Doctor!B:B,Dim_Doctor!A:A,"Unknown")</f>
        <v>D04</v>
      </c>
      <c r="Z599" t="str">
        <f>_xlfn.XLOOKUP(H599,Dim_Diagnosis!B:B,Dim_Diagnosis!A:A)</f>
        <v>D002</v>
      </c>
      <c r="AA599" t="str">
        <f>_xlfn.XLOOKUP(K599,Dim_Ward!B:B,Dim_Ward!A:A)</f>
        <v>W001</v>
      </c>
      <c r="AB599" t="str">
        <f t="shared" si="98"/>
        <v>Q4</v>
      </c>
      <c r="AC599">
        <f t="shared" si="99"/>
        <v>2025</v>
      </c>
      <c r="AD599" t="str">
        <f t="shared" si="100"/>
        <v>Oct</v>
      </c>
      <c r="AE599" t="str">
        <f t="shared" si="101"/>
        <v>Thu</v>
      </c>
      <c r="AF599" t="str">
        <f>_xlfn.XLOOKUP(N599,Dim_Payment!B:B,Dim_Payment!A:A)</f>
        <v>PAY06</v>
      </c>
      <c r="AG599" t="str">
        <f>_xlfn.XLOOKUP(J599,Dim_Insurance!B:B,Dim_Insurance!A:A)</f>
        <v>INS03</v>
      </c>
    </row>
    <row r="600" spans="1:33">
      <c r="A600" t="s">
        <v>1568</v>
      </c>
      <c r="B600" t="s">
        <v>622</v>
      </c>
      <c r="C600" t="s">
        <v>133</v>
      </c>
      <c r="D600" s="5" t="s">
        <v>4232</v>
      </c>
      <c r="E600" s="5">
        <v>45869</v>
      </c>
      <c r="F600" s="5">
        <v>45882</v>
      </c>
      <c r="G600" t="s">
        <v>152</v>
      </c>
      <c r="H600" t="s">
        <v>24</v>
      </c>
      <c r="I600" t="s">
        <v>79</v>
      </c>
      <c r="J600" t="s">
        <v>71</v>
      </c>
      <c r="K600" t="s">
        <v>161</v>
      </c>
      <c r="L600" s="6">
        <v>209183.93</v>
      </c>
      <c r="M600">
        <v>161984.35</v>
      </c>
      <c r="N600" t="s">
        <v>35</v>
      </c>
      <c r="O600">
        <v>13</v>
      </c>
      <c r="P600">
        <v>68</v>
      </c>
      <c r="Q600">
        <v>5</v>
      </c>
      <c r="R600">
        <v>168</v>
      </c>
      <c r="S600">
        <v>151.6</v>
      </c>
      <c r="T600" t="s">
        <v>65</v>
      </c>
      <c r="U600" s="7" t="s">
        <v>4232</v>
      </c>
      <c r="V600" s="6">
        <f t="shared" si="97"/>
        <v>47199.579999999987</v>
      </c>
      <c r="W600" t="s">
        <v>4232</v>
      </c>
      <c r="X600" t="str">
        <f>_xlfn.XLOOKUP(Table1_1[[#This Row],[Department]],Dim_Department!B:B,Dim_Department!A:A,"Unknown")</f>
        <v>DEP01</v>
      </c>
      <c r="Y600" t="str">
        <f>_xlfn.XLOOKUP(Table1_1[[#This Row],[Doctor]],Dim_Doctor!B:B,Dim_Doctor!A:A,"Unknown")</f>
        <v>D07</v>
      </c>
      <c r="Z600" t="str">
        <f>_xlfn.XLOOKUP(H600,Dim_Diagnosis!B:B,Dim_Diagnosis!A:A)</f>
        <v>D008</v>
      </c>
      <c r="AA600" t="str">
        <f>_xlfn.XLOOKUP(K600,Dim_Ward!B:B,Dim_Ward!A:A)</f>
        <v>W004</v>
      </c>
      <c r="AB600" t="str">
        <f t="shared" si="98"/>
        <v>Q3</v>
      </c>
      <c r="AC600">
        <f t="shared" si="99"/>
        <v>2025</v>
      </c>
      <c r="AD600" t="str">
        <f t="shared" si="100"/>
        <v>Jul</v>
      </c>
      <c r="AE600" t="str">
        <f t="shared" si="101"/>
        <v>Thu</v>
      </c>
      <c r="AF600" t="str">
        <f>_xlfn.XLOOKUP(N600,Dim_Payment!B:B,Dim_Payment!A:A)</f>
        <v>PAY03</v>
      </c>
      <c r="AG600" t="str">
        <f>_xlfn.XLOOKUP(J600,Dim_Insurance!B:B,Dim_Insurance!A:A)</f>
        <v>INS04</v>
      </c>
    </row>
    <row r="601" spans="1:33">
      <c r="A601" t="s">
        <v>1570</v>
      </c>
      <c r="B601" t="s">
        <v>251</v>
      </c>
      <c r="C601" t="s">
        <v>133</v>
      </c>
      <c r="D601" s="5">
        <v>30742</v>
      </c>
      <c r="E601" s="5">
        <v>45956</v>
      </c>
      <c r="F601" s="5">
        <v>45964</v>
      </c>
      <c r="G601" t="s">
        <v>43</v>
      </c>
      <c r="H601" t="s">
        <v>95</v>
      </c>
      <c r="I601" t="s">
        <v>45</v>
      </c>
      <c r="J601" t="s">
        <v>4232</v>
      </c>
      <c r="K601" t="s">
        <v>120</v>
      </c>
      <c r="L601" s="6">
        <v>12669.27</v>
      </c>
      <c r="M601">
        <v>8921.39</v>
      </c>
      <c r="N601" t="s">
        <v>4232</v>
      </c>
      <c r="O601">
        <v>8</v>
      </c>
      <c r="P601">
        <v>71</v>
      </c>
      <c r="Q601">
        <v>4</v>
      </c>
      <c r="R601">
        <v>151</v>
      </c>
      <c r="S601">
        <v>98.8</v>
      </c>
      <c r="T601" t="s">
        <v>37</v>
      </c>
      <c r="U601" s="7">
        <f t="shared" ref="U601:U620" si="102">DATEDIF(D601,E601,"Y")</f>
        <v>41</v>
      </c>
      <c r="V601" s="6">
        <f t="shared" si="97"/>
        <v>3747.880000000001</v>
      </c>
      <c r="W601" t="str">
        <f t="shared" ref="W601:W620" si="103">IF(OR(U601="",U601="Unknown"),"",IF(U601&lt;18,"Child",IF(U601&lt;40,"Adult",IF(U601&lt;60,"Middle Age","Senior"))))</f>
        <v>Middle Age</v>
      </c>
      <c r="X601" t="str">
        <f>_xlfn.XLOOKUP(Table1_1[[#This Row],[Department]],Dim_Department!B:B,Dim_Department!A:A,"Unknown")</f>
        <v>DEP08</v>
      </c>
      <c r="Y601" t="str">
        <f>_xlfn.XLOOKUP(Table1_1[[#This Row],[Doctor]],Dim_Doctor!B:B,Dim_Doctor!A:A,"Unknown")</f>
        <v>D03</v>
      </c>
      <c r="Z601" t="str">
        <f>_xlfn.XLOOKUP(H601,Dim_Diagnosis!B:B,Dim_Diagnosis!A:A)</f>
        <v>D006</v>
      </c>
      <c r="AA601" t="str">
        <f>_xlfn.XLOOKUP(K601,Dim_Ward!B:B,Dim_Ward!A:A)</f>
        <v>W001</v>
      </c>
      <c r="AB601" t="str">
        <f t="shared" si="98"/>
        <v>Q4</v>
      </c>
      <c r="AC601">
        <f t="shared" si="99"/>
        <v>2025</v>
      </c>
      <c r="AD601" t="str">
        <f t="shared" si="100"/>
        <v>Oct</v>
      </c>
      <c r="AE601" t="str">
        <f t="shared" si="101"/>
        <v>Sun</v>
      </c>
      <c r="AF601" t="str">
        <f>_xlfn.XLOOKUP(N601,Dim_Payment!B:B,Dim_Payment!A:A)</f>
        <v>PAY05</v>
      </c>
      <c r="AG601" t="str">
        <f>_xlfn.XLOOKUP(J601,Dim_Insurance!B:B,Dim_Insurance!A:A)</f>
        <v>INS08</v>
      </c>
    </row>
    <row r="602" spans="1:33">
      <c r="A602" t="s">
        <v>1571</v>
      </c>
      <c r="B602" t="s">
        <v>1131</v>
      </c>
      <c r="C602" t="s">
        <v>133</v>
      </c>
      <c r="D602" s="5">
        <v>32959</v>
      </c>
      <c r="E602" s="5">
        <v>45345</v>
      </c>
      <c r="F602" s="5">
        <v>45359</v>
      </c>
      <c r="G602" t="s">
        <v>94</v>
      </c>
      <c r="H602" t="s">
        <v>32</v>
      </c>
      <c r="I602" t="s">
        <v>79</v>
      </c>
      <c r="J602" t="s">
        <v>179</v>
      </c>
      <c r="K602" t="s">
        <v>55</v>
      </c>
      <c r="L602" s="6">
        <v>87077.93</v>
      </c>
      <c r="M602">
        <v>62098.52</v>
      </c>
      <c r="N602" t="s">
        <v>73</v>
      </c>
      <c r="O602">
        <v>14</v>
      </c>
      <c r="P602">
        <v>70</v>
      </c>
      <c r="Q602">
        <v>5</v>
      </c>
      <c r="R602">
        <v>161</v>
      </c>
      <c r="S602">
        <v>167.1</v>
      </c>
      <c r="T602" t="s">
        <v>37</v>
      </c>
      <c r="U602" s="7">
        <f t="shared" si="102"/>
        <v>33</v>
      </c>
      <c r="V602" s="6">
        <f t="shared" si="97"/>
        <v>24979.409999999996</v>
      </c>
      <c r="W602" t="str">
        <f t="shared" si="103"/>
        <v>Adult</v>
      </c>
      <c r="X602" t="str">
        <f>_xlfn.XLOOKUP(Table1_1[[#This Row],[Department]],Dim_Department!B:B,Dim_Department!A:A,"Unknown")</f>
        <v>DEP05</v>
      </c>
      <c r="Y602" t="str">
        <f>_xlfn.XLOOKUP(Table1_1[[#This Row],[Doctor]],Dim_Doctor!B:B,Dim_Doctor!A:A,"Unknown")</f>
        <v>D07</v>
      </c>
      <c r="Z602" t="str">
        <f>_xlfn.XLOOKUP(H602,Dim_Diagnosis!B:B,Dim_Diagnosis!A:A)</f>
        <v>D010</v>
      </c>
      <c r="AA602" t="str">
        <f>_xlfn.XLOOKUP(K602,Dim_Ward!B:B,Dim_Ward!A:A)</f>
        <v>W005</v>
      </c>
      <c r="AB602" t="str">
        <f t="shared" si="98"/>
        <v>Q1</v>
      </c>
      <c r="AC602">
        <f t="shared" si="99"/>
        <v>2024</v>
      </c>
      <c r="AD602" t="str">
        <f t="shared" si="100"/>
        <v>Feb</v>
      </c>
      <c r="AE602" t="str">
        <f t="shared" si="101"/>
        <v>Fri</v>
      </c>
      <c r="AF602" t="str">
        <f>_xlfn.XLOOKUP(N602,Dim_Payment!B:B,Dim_Payment!A:A)</f>
        <v>PAY02</v>
      </c>
      <c r="AG602" t="str">
        <f>_xlfn.XLOOKUP(J602,Dim_Insurance!B:B,Dim_Insurance!A:A)</f>
        <v>INS03</v>
      </c>
    </row>
    <row r="603" spans="1:33">
      <c r="A603" t="s">
        <v>4135</v>
      </c>
      <c r="B603" t="s">
        <v>932</v>
      </c>
      <c r="C603" t="s">
        <v>133</v>
      </c>
      <c r="D603" s="5">
        <v>24498</v>
      </c>
      <c r="E603" s="5">
        <v>45779</v>
      </c>
      <c r="F603" s="5">
        <v>45792</v>
      </c>
      <c r="G603" t="s">
        <v>77</v>
      </c>
      <c r="H603" t="s">
        <v>78</v>
      </c>
      <c r="I603" t="s">
        <v>33</v>
      </c>
      <c r="J603" t="s">
        <v>26</v>
      </c>
      <c r="K603" t="s">
        <v>55</v>
      </c>
      <c r="L603" s="6">
        <v>193668.97</v>
      </c>
      <c r="M603">
        <v>176250.07</v>
      </c>
      <c r="N603" t="s">
        <v>35</v>
      </c>
      <c r="O603">
        <v>13</v>
      </c>
      <c r="P603">
        <v>157</v>
      </c>
      <c r="Q603">
        <v>4</v>
      </c>
      <c r="R603">
        <v>163</v>
      </c>
      <c r="S603">
        <v>213.1</v>
      </c>
      <c r="T603" t="s">
        <v>4232</v>
      </c>
      <c r="U603" s="7">
        <f t="shared" si="102"/>
        <v>58</v>
      </c>
      <c r="V603" s="6">
        <f t="shared" si="97"/>
        <v>17418.899999999994</v>
      </c>
      <c r="W603" t="str">
        <f t="shared" si="103"/>
        <v>Middle Age</v>
      </c>
      <c r="X603" t="str">
        <f>_xlfn.XLOOKUP(Table1_1[[#This Row],[Department]],Dim_Department!B:B,Dim_Department!A:A,"Unknown")</f>
        <v>DEP02</v>
      </c>
      <c r="Y603" t="str">
        <f>_xlfn.XLOOKUP(Table1_1[[#This Row],[Doctor]],Dim_Doctor!B:B,Dim_Doctor!A:A,"Unknown")</f>
        <v>D04</v>
      </c>
      <c r="Z603" t="str">
        <f>_xlfn.XLOOKUP(H603,Dim_Diagnosis!B:B,Dim_Diagnosis!A:A)</f>
        <v>D013</v>
      </c>
      <c r="AA603" t="str">
        <f>_xlfn.XLOOKUP(K603,Dim_Ward!B:B,Dim_Ward!A:A)</f>
        <v>W005</v>
      </c>
      <c r="AB603" t="str">
        <f t="shared" si="98"/>
        <v>Q2</v>
      </c>
      <c r="AC603">
        <f t="shared" si="99"/>
        <v>2025</v>
      </c>
      <c r="AD603" t="str">
        <f t="shared" si="100"/>
        <v>May</v>
      </c>
      <c r="AE603" t="str">
        <f t="shared" si="101"/>
        <v>Fri</v>
      </c>
      <c r="AF603" t="str">
        <f>_xlfn.XLOOKUP(N603,Dim_Payment!B:B,Dim_Payment!A:A)</f>
        <v>PAY03</v>
      </c>
      <c r="AG603" t="str">
        <f>_xlfn.XLOOKUP(J603,Dim_Insurance!B:B,Dim_Insurance!A:A)</f>
        <v>INS05</v>
      </c>
    </row>
    <row r="604" spans="1:33">
      <c r="A604" t="s">
        <v>1578</v>
      </c>
      <c r="B604" t="s">
        <v>406</v>
      </c>
      <c r="C604" t="s">
        <v>133</v>
      </c>
      <c r="D604" s="5">
        <v>39650</v>
      </c>
      <c r="E604" s="5">
        <v>45698</v>
      </c>
      <c r="F604" s="5">
        <v>45707</v>
      </c>
      <c r="G604" t="s">
        <v>117</v>
      </c>
      <c r="H604" t="s">
        <v>113</v>
      </c>
      <c r="I604" t="s">
        <v>45</v>
      </c>
      <c r="J604" t="s">
        <v>4232</v>
      </c>
      <c r="K604" t="s">
        <v>120</v>
      </c>
      <c r="L604" s="6">
        <v>100467.32</v>
      </c>
      <c r="M604">
        <v>78201.66</v>
      </c>
      <c r="N604" t="s">
        <v>73</v>
      </c>
      <c r="O604">
        <v>9</v>
      </c>
      <c r="P604">
        <v>84</v>
      </c>
      <c r="Q604">
        <v>4</v>
      </c>
      <c r="R604">
        <v>138</v>
      </c>
      <c r="S604">
        <v>177.8</v>
      </c>
      <c r="T604" t="s">
        <v>4232</v>
      </c>
      <c r="U604" s="7">
        <f t="shared" si="102"/>
        <v>16</v>
      </c>
      <c r="V604" s="6">
        <f t="shared" si="97"/>
        <v>22265.660000000003</v>
      </c>
      <c r="W604" t="str">
        <f t="shared" si="103"/>
        <v>Child</v>
      </c>
      <c r="X604" t="str">
        <f>_xlfn.XLOOKUP(Table1_1[[#This Row],[Department]],Dim_Department!B:B,Dim_Department!A:A,"Unknown")</f>
        <v>DEP04</v>
      </c>
      <c r="Y604" t="str">
        <f>_xlfn.XLOOKUP(Table1_1[[#This Row],[Doctor]],Dim_Doctor!B:B,Dim_Doctor!A:A,"Unknown")</f>
        <v>D03</v>
      </c>
      <c r="Z604" t="str">
        <f>_xlfn.XLOOKUP(H604,Dim_Diagnosis!B:B,Dim_Diagnosis!A:A)</f>
        <v>D009</v>
      </c>
      <c r="AA604" t="str">
        <f>_xlfn.XLOOKUP(K604,Dim_Ward!B:B,Dim_Ward!A:A)</f>
        <v>W001</v>
      </c>
      <c r="AB604" t="str">
        <f t="shared" si="98"/>
        <v>Q1</v>
      </c>
      <c r="AC604">
        <f t="shared" si="99"/>
        <v>2025</v>
      </c>
      <c r="AD604" t="str">
        <f t="shared" si="100"/>
        <v>Feb</v>
      </c>
      <c r="AE604" t="str">
        <f t="shared" si="101"/>
        <v>Mon</v>
      </c>
      <c r="AF604" t="str">
        <f>_xlfn.XLOOKUP(N604,Dim_Payment!B:B,Dim_Payment!A:A)</f>
        <v>PAY02</v>
      </c>
      <c r="AG604" t="str">
        <f>_xlfn.XLOOKUP(J604,Dim_Insurance!B:B,Dim_Insurance!A:A)</f>
        <v>INS08</v>
      </c>
    </row>
    <row r="605" spans="1:33">
      <c r="A605" t="s">
        <v>1579</v>
      </c>
      <c r="B605" t="s">
        <v>1580</v>
      </c>
      <c r="C605" t="s">
        <v>40</v>
      </c>
      <c r="D605" s="5">
        <v>34538</v>
      </c>
      <c r="E605" s="5">
        <v>45018</v>
      </c>
      <c r="F605" s="5">
        <v>45030</v>
      </c>
      <c r="G605" t="s">
        <v>77</v>
      </c>
      <c r="H605" t="s">
        <v>52</v>
      </c>
      <c r="I605" t="s">
        <v>79</v>
      </c>
      <c r="J605" t="s">
        <v>179</v>
      </c>
      <c r="K605" t="s">
        <v>55</v>
      </c>
      <c r="L605" s="6">
        <v>58699.63</v>
      </c>
      <c r="M605">
        <v>45504.58</v>
      </c>
      <c r="N605" t="s">
        <v>91</v>
      </c>
      <c r="O605">
        <v>12</v>
      </c>
      <c r="P605">
        <v>202</v>
      </c>
      <c r="Q605">
        <v>4</v>
      </c>
      <c r="R605">
        <v>141</v>
      </c>
      <c r="S605">
        <v>163.5</v>
      </c>
      <c r="T605" t="s">
        <v>65</v>
      </c>
      <c r="U605" s="7">
        <f t="shared" si="102"/>
        <v>28</v>
      </c>
      <c r="V605" s="6">
        <f t="shared" si="97"/>
        <v>13195.049999999996</v>
      </c>
      <c r="W605" t="str">
        <f t="shared" si="103"/>
        <v>Adult</v>
      </c>
      <c r="X605" t="str">
        <f>_xlfn.XLOOKUP(Table1_1[[#This Row],[Department]],Dim_Department!B:B,Dim_Department!A:A,"Unknown")</f>
        <v>DEP02</v>
      </c>
      <c r="Y605" t="str">
        <f>_xlfn.XLOOKUP(Table1_1[[#This Row],[Doctor]],Dim_Doctor!B:B,Dim_Doctor!A:A,"Unknown")</f>
        <v>D07</v>
      </c>
      <c r="Z605" t="str">
        <f>_xlfn.XLOOKUP(H605,Dim_Diagnosis!B:B,Dim_Diagnosis!A:A)</f>
        <v>D004</v>
      </c>
      <c r="AA605" t="str">
        <f>_xlfn.XLOOKUP(K605,Dim_Ward!B:B,Dim_Ward!A:A)</f>
        <v>W005</v>
      </c>
      <c r="AB605" t="str">
        <f t="shared" si="98"/>
        <v>Q2</v>
      </c>
      <c r="AC605">
        <f t="shared" si="99"/>
        <v>2023</v>
      </c>
      <c r="AD605" t="str">
        <f t="shared" si="100"/>
        <v>Apr</v>
      </c>
      <c r="AE605" t="str">
        <f t="shared" si="101"/>
        <v>Sun</v>
      </c>
      <c r="AF605" t="str">
        <f>_xlfn.XLOOKUP(N605,Dim_Payment!B:B,Dim_Payment!A:A)</f>
        <v>PAY01</v>
      </c>
      <c r="AG605" t="str">
        <f>_xlfn.XLOOKUP(J605,Dim_Insurance!B:B,Dim_Insurance!A:A)</f>
        <v>INS03</v>
      </c>
    </row>
    <row r="606" spans="1:33">
      <c r="A606" t="s">
        <v>1581</v>
      </c>
      <c r="B606" t="s">
        <v>116</v>
      </c>
      <c r="C606" t="s">
        <v>133</v>
      </c>
      <c r="D606" s="5">
        <v>25465</v>
      </c>
      <c r="E606" s="5">
        <v>45439</v>
      </c>
      <c r="F606" s="5" t="s">
        <v>4232</v>
      </c>
      <c r="G606" t="s">
        <v>43</v>
      </c>
      <c r="H606" t="s">
        <v>134</v>
      </c>
      <c r="I606" t="s">
        <v>96</v>
      </c>
      <c r="J606" t="s">
        <v>4232</v>
      </c>
      <c r="K606" t="s">
        <v>120</v>
      </c>
      <c r="L606" s="6">
        <v>154314.14000000001</v>
      </c>
      <c r="M606">
        <v>124498.87</v>
      </c>
      <c r="N606" t="s">
        <v>56</v>
      </c>
      <c r="O606">
        <v>6</v>
      </c>
      <c r="P606">
        <v>17</v>
      </c>
      <c r="Q606">
        <v>5</v>
      </c>
      <c r="R606">
        <v>145</v>
      </c>
      <c r="S606">
        <v>119.8</v>
      </c>
      <c r="T606" t="s">
        <v>37</v>
      </c>
      <c r="U606" s="7">
        <f t="shared" si="102"/>
        <v>54</v>
      </c>
      <c r="V606" s="6">
        <f t="shared" si="97"/>
        <v>29815.270000000019</v>
      </c>
      <c r="W606" t="str">
        <f t="shared" si="103"/>
        <v>Middle Age</v>
      </c>
      <c r="X606" t="str">
        <f>_xlfn.XLOOKUP(Table1_1[[#This Row],[Department]],Dim_Department!B:B,Dim_Department!A:A,"Unknown")</f>
        <v>DEP08</v>
      </c>
      <c r="Y606" t="str">
        <f>_xlfn.XLOOKUP(Table1_1[[#This Row],[Doctor]],Dim_Doctor!B:B,Dim_Doctor!A:A,"Unknown")</f>
        <v>D05</v>
      </c>
      <c r="Z606" t="str">
        <f>_xlfn.XLOOKUP(H606,Dim_Diagnosis!B:B,Dim_Diagnosis!A:A)</f>
        <v>D002</v>
      </c>
      <c r="AA606" t="str">
        <f>_xlfn.XLOOKUP(K606,Dim_Ward!B:B,Dim_Ward!A:A)</f>
        <v>W001</v>
      </c>
      <c r="AB606" t="str">
        <f t="shared" si="98"/>
        <v>Q2</v>
      </c>
      <c r="AC606">
        <f t="shared" si="99"/>
        <v>2024</v>
      </c>
      <c r="AD606" t="str">
        <f t="shared" si="100"/>
        <v>May</v>
      </c>
      <c r="AE606" t="str">
        <f t="shared" si="101"/>
        <v>Mon</v>
      </c>
      <c r="AF606" t="str">
        <f>_xlfn.XLOOKUP(N606,Dim_Payment!B:B,Dim_Payment!A:A)</f>
        <v>PAY04</v>
      </c>
      <c r="AG606" t="str">
        <f>_xlfn.XLOOKUP(J606,Dim_Insurance!B:B,Dim_Insurance!A:A)</f>
        <v>INS08</v>
      </c>
    </row>
    <row r="607" spans="1:33">
      <c r="A607" t="s">
        <v>1582</v>
      </c>
      <c r="B607" t="s">
        <v>877</v>
      </c>
      <c r="C607" t="s">
        <v>40</v>
      </c>
      <c r="D607" s="5">
        <v>37165</v>
      </c>
      <c r="E607" s="5">
        <v>45797</v>
      </c>
      <c r="F607" s="5">
        <v>45802</v>
      </c>
      <c r="G607" t="s">
        <v>94</v>
      </c>
      <c r="H607" t="s">
        <v>63</v>
      </c>
      <c r="I607" t="s">
        <v>96</v>
      </c>
      <c r="J607" t="s">
        <v>34</v>
      </c>
      <c r="K607" t="s">
        <v>55</v>
      </c>
      <c r="L607" s="6">
        <v>123663.9</v>
      </c>
      <c r="M607">
        <v>209696.12</v>
      </c>
      <c r="N607" t="s">
        <v>73</v>
      </c>
      <c r="O607">
        <v>5</v>
      </c>
      <c r="P607">
        <v>52</v>
      </c>
      <c r="Q607">
        <v>4</v>
      </c>
      <c r="R607">
        <v>133</v>
      </c>
      <c r="S607">
        <v>203.1</v>
      </c>
      <c r="T607" t="s">
        <v>37</v>
      </c>
      <c r="U607" s="7">
        <f t="shared" si="102"/>
        <v>23</v>
      </c>
      <c r="V607" s="6">
        <f t="shared" si="97"/>
        <v>-86032.22</v>
      </c>
      <c r="W607" t="str">
        <f t="shared" si="103"/>
        <v>Adult</v>
      </c>
      <c r="X607" t="str">
        <f>_xlfn.XLOOKUP(Table1_1[[#This Row],[Department]],Dim_Department!B:B,Dim_Department!A:A,"Unknown")</f>
        <v>DEP05</v>
      </c>
      <c r="Y607" t="str">
        <f>_xlfn.XLOOKUP(Table1_1[[#This Row],[Doctor]],Dim_Doctor!B:B,Dim_Doctor!A:A,"Unknown")</f>
        <v>D05</v>
      </c>
      <c r="Z607" t="str">
        <f>_xlfn.XLOOKUP(H607,Dim_Diagnosis!B:B,Dim_Diagnosis!A:A)</f>
        <v>D011</v>
      </c>
      <c r="AA607" t="str">
        <f>_xlfn.XLOOKUP(K607,Dim_Ward!B:B,Dim_Ward!A:A)</f>
        <v>W005</v>
      </c>
      <c r="AB607" t="str">
        <f t="shared" si="98"/>
        <v>Q2</v>
      </c>
      <c r="AC607">
        <f t="shared" si="99"/>
        <v>2025</v>
      </c>
      <c r="AD607" t="str">
        <f t="shared" si="100"/>
        <v>May</v>
      </c>
      <c r="AE607" t="str">
        <f t="shared" si="101"/>
        <v>Tue</v>
      </c>
      <c r="AF607" t="str">
        <f>_xlfn.XLOOKUP(N607,Dim_Payment!B:B,Dim_Payment!A:A)</f>
        <v>PAY02</v>
      </c>
      <c r="AG607" t="str">
        <f>_xlfn.XLOOKUP(J607,Dim_Insurance!B:B,Dim_Insurance!A:A)</f>
        <v>INS06</v>
      </c>
    </row>
    <row r="608" spans="1:33">
      <c r="A608" t="s">
        <v>1583</v>
      </c>
      <c r="B608" t="s">
        <v>563</v>
      </c>
      <c r="C608" t="s">
        <v>133</v>
      </c>
      <c r="D608" s="5">
        <v>36021</v>
      </c>
      <c r="E608" s="5">
        <v>45906</v>
      </c>
      <c r="F608" s="5">
        <v>45922</v>
      </c>
      <c r="G608" t="s">
        <v>62</v>
      </c>
      <c r="H608" t="s">
        <v>78</v>
      </c>
      <c r="I608" t="s">
        <v>119</v>
      </c>
      <c r="J608" t="s">
        <v>4232</v>
      </c>
      <c r="K608" t="s">
        <v>161</v>
      </c>
      <c r="L608" s="6">
        <v>19164.740000000002</v>
      </c>
      <c r="M608">
        <v>14011.28</v>
      </c>
      <c r="N608" t="s">
        <v>73</v>
      </c>
      <c r="O608">
        <v>16</v>
      </c>
      <c r="P608">
        <v>121</v>
      </c>
      <c r="Q608">
        <v>5</v>
      </c>
      <c r="R608">
        <v>180</v>
      </c>
      <c r="S608">
        <v>256.89999999999998</v>
      </c>
      <c r="T608" t="s">
        <v>37</v>
      </c>
      <c r="U608" s="7">
        <f t="shared" si="102"/>
        <v>27</v>
      </c>
      <c r="V608" s="6">
        <f t="shared" si="97"/>
        <v>5153.4600000000009</v>
      </c>
      <c r="W608" t="str">
        <f t="shared" si="103"/>
        <v>Adult</v>
      </c>
      <c r="X608" t="str">
        <f>_xlfn.XLOOKUP(Table1_1[[#This Row],[Department]],Dim_Department!B:B,Dim_Department!A:A,"Unknown")</f>
        <v>DEP09</v>
      </c>
      <c r="Y608" t="str">
        <f>_xlfn.XLOOKUP(Table1_1[[#This Row],[Doctor]],Dim_Doctor!B:B,Dim_Doctor!A:A,"Unknown")</f>
        <v>D02</v>
      </c>
      <c r="Z608" t="str">
        <f>_xlfn.XLOOKUP(H608,Dim_Diagnosis!B:B,Dim_Diagnosis!A:A)</f>
        <v>D013</v>
      </c>
      <c r="AA608" t="str">
        <f>_xlfn.XLOOKUP(K608,Dim_Ward!B:B,Dim_Ward!A:A)</f>
        <v>W004</v>
      </c>
      <c r="AB608" t="str">
        <f t="shared" si="98"/>
        <v>Q3</v>
      </c>
      <c r="AC608">
        <f t="shared" si="99"/>
        <v>2025</v>
      </c>
      <c r="AD608" t="str">
        <f t="shared" si="100"/>
        <v>Sep</v>
      </c>
      <c r="AE608" t="str">
        <f t="shared" si="101"/>
        <v>Sat</v>
      </c>
      <c r="AF608" t="str">
        <f>_xlfn.XLOOKUP(N608,Dim_Payment!B:B,Dim_Payment!A:A)</f>
        <v>PAY02</v>
      </c>
      <c r="AG608" t="str">
        <f>_xlfn.XLOOKUP(J608,Dim_Insurance!B:B,Dim_Insurance!A:A)</f>
        <v>INS08</v>
      </c>
    </row>
    <row r="609" spans="1:33">
      <c r="A609" t="s">
        <v>1584</v>
      </c>
      <c r="B609" t="s">
        <v>1153</v>
      </c>
      <c r="C609" t="s">
        <v>40</v>
      </c>
      <c r="D609" s="5">
        <v>31113</v>
      </c>
      <c r="E609" s="5">
        <v>45089</v>
      </c>
      <c r="F609" s="5">
        <v>45095</v>
      </c>
      <c r="G609" t="s">
        <v>105</v>
      </c>
      <c r="H609" t="s">
        <v>32</v>
      </c>
      <c r="I609" t="s">
        <v>25</v>
      </c>
      <c r="J609" t="s">
        <v>71</v>
      </c>
      <c r="K609" t="s">
        <v>120</v>
      </c>
      <c r="L609" s="6">
        <v>112913.55</v>
      </c>
      <c r="M609">
        <v>78946.89</v>
      </c>
      <c r="N609" t="s">
        <v>192</v>
      </c>
      <c r="O609">
        <v>6</v>
      </c>
      <c r="P609">
        <v>72</v>
      </c>
      <c r="Q609">
        <v>3</v>
      </c>
      <c r="R609">
        <v>171</v>
      </c>
      <c r="S609">
        <v>224.3</v>
      </c>
      <c r="T609" t="s">
        <v>37</v>
      </c>
      <c r="U609" s="7">
        <f t="shared" si="102"/>
        <v>38</v>
      </c>
      <c r="V609" s="6">
        <f t="shared" si="97"/>
        <v>33966.660000000003</v>
      </c>
      <c r="W609" t="str">
        <f t="shared" si="103"/>
        <v>Adult</v>
      </c>
      <c r="X609" t="str">
        <f>_xlfn.XLOOKUP(Table1_1[[#This Row],[Department]],Dim_Department!B:B,Dim_Department!A:A,"Unknown")</f>
        <v>DEP10</v>
      </c>
      <c r="Y609" t="str">
        <f>_xlfn.XLOOKUP(Table1_1[[#This Row],[Doctor]],Dim_Doctor!B:B,Dim_Doctor!A:A,"Unknown")</f>
        <v>D01</v>
      </c>
      <c r="Z609" t="str">
        <f>_xlfn.XLOOKUP(H609,Dim_Diagnosis!B:B,Dim_Diagnosis!A:A)</f>
        <v>D010</v>
      </c>
      <c r="AA609" t="str">
        <f>_xlfn.XLOOKUP(K609,Dim_Ward!B:B,Dim_Ward!A:A)</f>
        <v>W001</v>
      </c>
      <c r="AB609" t="str">
        <f t="shared" si="98"/>
        <v>Q2</v>
      </c>
      <c r="AC609">
        <f t="shared" si="99"/>
        <v>2023</v>
      </c>
      <c r="AD609" t="str">
        <f t="shared" si="100"/>
        <v>Jun</v>
      </c>
      <c r="AE609" t="str">
        <f t="shared" si="101"/>
        <v>Mon</v>
      </c>
      <c r="AF609" t="str">
        <f>_xlfn.XLOOKUP(N609,Dim_Payment!B:B,Dim_Payment!A:A)</f>
        <v>PAY06</v>
      </c>
      <c r="AG609" t="str">
        <f>_xlfn.XLOOKUP(J609,Dim_Insurance!B:B,Dim_Insurance!A:A)</f>
        <v>INS04</v>
      </c>
    </row>
    <row r="610" spans="1:33">
      <c r="A610" t="s">
        <v>1586</v>
      </c>
      <c r="B610" t="s">
        <v>1587</v>
      </c>
      <c r="C610" t="s">
        <v>40</v>
      </c>
      <c r="D610" s="5">
        <v>19589</v>
      </c>
      <c r="E610" s="5">
        <v>45644</v>
      </c>
      <c r="F610" s="5">
        <v>45650</v>
      </c>
      <c r="G610" t="s">
        <v>109</v>
      </c>
      <c r="H610" t="s">
        <v>95</v>
      </c>
      <c r="I610" t="s">
        <v>53</v>
      </c>
      <c r="J610" t="s">
        <v>71</v>
      </c>
      <c r="K610" t="s">
        <v>161</v>
      </c>
      <c r="L610" s="6">
        <v>34159.379999999997</v>
      </c>
      <c r="M610">
        <v>25180.94</v>
      </c>
      <c r="N610" t="s">
        <v>73</v>
      </c>
      <c r="O610">
        <v>6</v>
      </c>
      <c r="P610">
        <v>197</v>
      </c>
      <c r="Q610">
        <v>4</v>
      </c>
      <c r="R610">
        <v>154</v>
      </c>
      <c r="S610">
        <v>131.6</v>
      </c>
      <c r="T610" t="s">
        <v>65</v>
      </c>
      <c r="U610" s="7">
        <f t="shared" si="102"/>
        <v>71</v>
      </c>
      <c r="V610" s="6">
        <f t="shared" si="97"/>
        <v>8978.4399999999987</v>
      </c>
      <c r="W610" t="str">
        <f t="shared" si="103"/>
        <v>Senior</v>
      </c>
      <c r="X610" t="str">
        <f>_xlfn.XLOOKUP(Table1_1[[#This Row],[Department]],Dim_Department!B:B,Dim_Department!A:A,"Unknown")</f>
        <v>DEP07</v>
      </c>
      <c r="Y610" t="str">
        <f>_xlfn.XLOOKUP(Table1_1[[#This Row],[Doctor]],Dim_Doctor!B:B,Dim_Doctor!A:A,"Unknown")</f>
        <v>D06</v>
      </c>
      <c r="Z610" t="str">
        <f>_xlfn.XLOOKUP(H610,Dim_Diagnosis!B:B,Dim_Diagnosis!A:A)</f>
        <v>D006</v>
      </c>
      <c r="AA610" t="str">
        <f>_xlfn.XLOOKUP(K610,Dim_Ward!B:B,Dim_Ward!A:A)</f>
        <v>W004</v>
      </c>
      <c r="AB610" t="str">
        <f t="shared" si="98"/>
        <v>Q4</v>
      </c>
      <c r="AC610">
        <f t="shared" si="99"/>
        <v>2024</v>
      </c>
      <c r="AD610" t="str">
        <f t="shared" si="100"/>
        <v>Dec</v>
      </c>
      <c r="AE610" t="str">
        <f t="shared" si="101"/>
        <v>Wed</v>
      </c>
      <c r="AF610" t="str">
        <f>_xlfn.XLOOKUP(N610,Dim_Payment!B:B,Dim_Payment!A:A)</f>
        <v>PAY02</v>
      </c>
      <c r="AG610" t="str">
        <f>_xlfn.XLOOKUP(J610,Dim_Insurance!B:B,Dim_Insurance!A:A)</f>
        <v>INS04</v>
      </c>
    </row>
    <row r="611" spans="1:33">
      <c r="A611" t="s">
        <v>1589</v>
      </c>
      <c r="B611" t="s">
        <v>1590</v>
      </c>
      <c r="C611" t="s">
        <v>133</v>
      </c>
      <c r="D611" s="5">
        <v>40273</v>
      </c>
      <c r="E611" s="5">
        <v>45843</v>
      </c>
      <c r="F611" s="5">
        <v>45853</v>
      </c>
      <c r="G611" t="s">
        <v>117</v>
      </c>
      <c r="H611" t="s">
        <v>78</v>
      </c>
      <c r="I611" t="s">
        <v>33</v>
      </c>
      <c r="J611" t="s">
        <v>4232</v>
      </c>
      <c r="K611" t="s">
        <v>110</v>
      </c>
      <c r="L611" s="6">
        <v>184026.36</v>
      </c>
      <c r="M611">
        <v>153703.42000000001</v>
      </c>
      <c r="N611" t="s">
        <v>56</v>
      </c>
      <c r="O611">
        <v>10</v>
      </c>
      <c r="P611">
        <v>235</v>
      </c>
      <c r="Q611">
        <v>4</v>
      </c>
      <c r="R611">
        <v>187</v>
      </c>
      <c r="S611">
        <v>109.2</v>
      </c>
      <c r="T611" t="s">
        <v>4232</v>
      </c>
      <c r="U611" s="7">
        <f t="shared" si="102"/>
        <v>15</v>
      </c>
      <c r="V611" s="6">
        <f t="shared" si="97"/>
        <v>30322.939999999973</v>
      </c>
      <c r="W611" t="str">
        <f t="shared" si="103"/>
        <v>Child</v>
      </c>
      <c r="X611" t="str">
        <f>_xlfn.XLOOKUP(Table1_1[[#This Row],[Department]],Dim_Department!B:B,Dim_Department!A:A,"Unknown")</f>
        <v>DEP04</v>
      </c>
      <c r="Y611" t="str">
        <f>_xlfn.XLOOKUP(Table1_1[[#This Row],[Doctor]],Dim_Doctor!B:B,Dim_Doctor!A:A,"Unknown")</f>
        <v>D04</v>
      </c>
      <c r="Z611" t="str">
        <f>_xlfn.XLOOKUP(H611,Dim_Diagnosis!B:B,Dim_Diagnosis!A:A)</f>
        <v>D013</v>
      </c>
      <c r="AA611" t="str">
        <f>_xlfn.XLOOKUP(K611,Dim_Ward!B:B,Dim_Ward!A:A)</f>
        <v>W002</v>
      </c>
      <c r="AB611" t="str">
        <f t="shared" si="98"/>
        <v>Q3</v>
      </c>
      <c r="AC611">
        <f t="shared" si="99"/>
        <v>2025</v>
      </c>
      <c r="AD611" t="str">
        <f t="shared" si="100"/>
        <v>Jul</v>
      </c>
      <c r="AE611" t="str">
        <f t="shared" si="101"/>
        <v>Sat</v>
      </c>
      <c r="AF611" t="str">
        <f>_xlfn.XLOOKUP(N611,Dim_Payment!B:B,Dim_Payment!A:A)</f>
        <v>PAY04</v>
      </c>
      <c r="AG611" t="str">
        <f>_xlfn.XLOOKUP(J611,Dim_Insurance!B:B,Dim_Insurance!A:A)</f>
        <v>INS08</v>
      </c>
    </row>
    <row r="612" spans="1:33">
      <c r="A612" t="s">
        <v>1591</v>
      </c>
      <c r="B612" t="s">
        <v>88</v>
      </c>
      <c r="C612" t="s">
        <v>40</v>
      </c>
      <c r="D612" s="5">
        <v>32332</v>
      </c>
      <c r="E612" s="5">
        <v>45012</v>
      </c>
      <c r="F612" s="5">
        <v>45021</v>
      </c>
      <c r="G612" t="s">
        <v>152</v>
      </c>
      <c r="H612" t="s">
        <v>86</v>
      </c>
      <c r="I612" t="s">
        <v>33</v>
      </c>
      <c r="J612" t="s">
        <v>34</v>
      </c>
      <c r="K612" t="s">
        <v>27</v>
      </c>
      <c r="L612" s="6">
        <v>153198</v>
      </c>
      <c r="M612">
        <v>122175.39</v>
      </c>
      <c r="N612" t="s">
        <v>73</v>
      </c>
      <c r="O612">
        <v>9</v>
      </c>
      <c r="P612">
        <v>144</v>
      </c>
      <c r="Q612">
        <v>4</v>
      </c>
      <c r="R612">
        <v>108</v>
      </c>
      <c r="S612">
        <v>120.7</v>
      </c>
      <c r="T612" t="s">
        <v>47</v>
      </c>
      <c r="U612" s="7">
        <f t="shared" si="102"/>
        <v>34</v>
      </c>
      <c r="V612" s="6">
        <f t="shared" si="97"/>
        <v>31022.61</v>
      </c>
      <c r="W612" t="str">
        <f t="shared" si="103"/>
        <v>Adult</v>
      </c>
      <c r="X612" t="str">
        <f>_xlfn.XLOOKUP(Table1_1[[#This Row],[Department]],Dim_Department!B:B,Dim_Department!A:A,"Unknown")</f>
        <v>DEP01</v>
      </c>
      <c r="Y612" t="str">
        <f>_xlfn.XLOOKUP(Table1_1[[#This Row],[Doctor]],Dim_Doctor!B:B,Dim_Doctor!A:A,"Unknown")</f>
        <v>D04</v>
      </c>
      <c r="Z612" t="str">
        <f>_xlfn.XLOOKUP(H612,Dim_Diagnosis!B:B,Dim_Diagnosis!A:A)</f>
        <v>D005</v>
      </c>
      <c r="AA612" t="str">
        <f>_xlfn.XLOOKUP(K612,Dim_Ward!B:B,Dim_Ward!A:A)</f>
        <v>W003</v>
      </c>
      <c r="AB612" t="str">
        <f t="shared" si="98"/>
        <v>Q1</v>
      </c>
      <c r="AC612">
        <f t="shared" si="99"/>
        <v>2023</v>
      </c>
      <c r="AD612" t="str">
        <f t="shared" si="100"/>
        <v>Mar</v>
      </c>
      <c r="AE612" t="str">
        <f t="shared" si="101"/>
        <v>Mon</v>
      </c>
      <c r="AF612" t="str">
        <f>_xlfn.XLOOKUP(N612,Dim_Payment!B:B,Dim_Payment!A:A)</f>
        <v>PAY02</v>
      </c>
      <c r="AG612" t="str">
        <f>_xlfn.XLOOKUP(J612,Dim_Insurance!B:B,Dim_Insurance!A:A)</f>
        <v>INS06</v>
      </c>
    </row>
    <row r="613" spans="1:33">
      <c r="A613" t="s">
        <v>1594</v>
      </c>
      <c r="B613" t="s">
        <v>67</v>
      </c>
      <c r="C613" t="s">
        <v>133</v>
      </c>
      <c r="D613" s="5">
        <v>30009</v>
      </c>
      <c r="E613" s="5">
        <v>45797</v>
      </c>
      <c r="F613" s="5">
        <v>45809</v>
      </c>
      <c r="G613" t="s">
        <v>109</v>
      </c>
      <c r="H613" t="s">
        <v>44</v>
      </c>
      <c r="I613" t="s">
        <v>96</v>
      </c>
      <c r="J613" t="s">
        <v>46</v>
      </c>
      <c r="K613" t="s">
        <v>55</v>
      </c>
      <c r="L613" s="6">
        <v>123663.9</v>
      </c>
      <c r="M613">
        <v>45752.56</v>
      </c>
      <c r="N613" t="s">
        <v>73</v>
      </c>
      <c r="O613">
        <v>12</v>
      </c>
      <c r="P613">
        <v>141</v>
      </c>
      <c r="Q613">
        <v>4</v>
      </c>
      <c r="R613">
        <v>158</v>
      </c>
      <c r="S613">
        <v>237</v>
      </c>
      <c r="T613" t="s">
        <v>4232</v>
      </c>
      <c r="U613" s="7">
        <f t="shared" si="102"/>
        <v>43</v>
      </c>
      <c r="V613" s="6">
        <f t="shared" si="97"/>
        <v>77911.34</v>
      </c>
      <c r="W613" t="str">
        <f t="shared" si="103"/>
        <v>Middle Age</v>
      </c>
      <c r="X613" t="str">
        <f>_xlfn.XLOOKUP(Table1_1[[#This Row],[Department]],Dim_Department!B:B,Dim_Department!A:A,"Unknown")</f>
        <v>DEP07</v>
      </c>
      <c r="Y613" t="str">
        <f>_xlfn.XLOOKUP(Table1_1[[#This Row],[Doctor]],Dim_Doctor!B:B,Dim_Doctor!A:A,"Unknown")</f>
        <v>D05</v>
      </c>
      <c r="Z613" t="str">
        <f>_xlfn.XLOOKUP(H613,Dim_Diagnosis!B:B,Dim_Diagnosis!A:A)</f>
        <v>D012</v>
      </c>
      <c r="AA613" t="str">
        <f>_xlfn.XLOOKUP(K613,Dim_Ward!B:B,Dim_Ward!A:A)</f>
        <v>W005</v>
      </c>
      <c r="AB613" t="str">
        <f t="shared" si="98"/>
        <v>Q2</v>
      </c>
      <c r="AC613">
        <f t="shared" si="99"/>
        <v>2025</v>
      </c>
      <c r="AD613" t="str">
        <f t="shared" si="100"/>
        <v>May</v>
      </c>
      <c r="AE613" t="str">
        <f t="shared" si="101"/>
        <v>Tue</v>
      </c>
      <c r="AF613" t="str">
        <f>_xlfn.XLOOKUP(N613,Dim_Payment!B:B,Dim_Payment!A:A)</f>
        <v>PAY02</v>
      </c>
      <c r="AG613" t="str">
        <f>_xlfn.XLOOKUP(J613,Dim_Insurance!B:B,Dim_Insurance!A:A)</f>
        <v>INS02</v>
      </c>
    </row>
    <row r="614" spans="1:33">
      <c r="A614" t="s">
        <v>1597</v>
      </c>
      <c r="B614" t="s">
        <v>1598</v>
      </c>
      <c r="C614" t="s">
        <v>40</v>
      </c>
      <c r="D614" s="5">
        <v>20897</v>
      </c>
      <c r="E614" s="5">
        <v>45861</v>
      </c>
      <c r="F614" s="5">
        <v>45878</v>
      </c>
      <c r="G614" t="s">
        <v>109</v>
      </c>
      <c r="H614" t="s">
        <v>134</v>
      </c>
      <c r="I614" t="s">
        <v>79</v>
      </c>
      <c r="J614" t="s">
        <v>4232</v>
      </c>
      <c r="K614" t="s">
        <v>161</v>
      </c>
      <c r="L614" s="6">
        <v>143054.89000000001</v>
      </c>
      <c r="M614">
        <v>135419.91</v>
      </c>
      <c r="N614" t="s">
        <v>35</v>
      </c>
      <c r="O614">
        <v>17</v>
      </c>
      <c r="P614">
        <v>140</v>
      </c>
      <c r="Q614">
        <v>4</v>
      </c>
      <c r="R614">
        <v>189</v>
      </c>
      <c r="S614">
        <v>99.5</v>
      </c>
      <c r="T614" t="s">
        <v>4232</v>
      </c>
      <c r="U614" s="7">
        <f t="shared" si="102"/>
        <v>68</v>
      </c>
      <c r="V614" s="6">
        <f t="shared" si="97"/>
        <v>7634.9800000000105</v>
      </c>
      <c r="W614" t="str">
        <f t="shared" si="103"/>
        <v>Senior</v>
      </c>
      <c r="X614" t="str">
        <f>_xlfn.XLOOKUP(Table1_1[[#This Row],[Department]],Dim_Department!B:B,Dim_Department!A:A,"Unknown")</f>
        <v>DEP07</v>
      </c>
      <c r="Y614" t="str">
        <f>_xlfn.XLOOKUP(Table1_1[[#This Row],[Doctor]],Dim_Doctor!B:B,Dim_Doctor!A:A,"Unknown")</f>
        <v>D07</v>
      </c>
      <c r="Z614" t="str">
        <f>_xlfn.XLOOKUP(H614,Dim_Diagnosis!B:B,Dim_Diagnosis!A:A)</f>
        <v>D002</v>
      </c>
      <c r="AA614" t="str">
        <f>_xlfn.XLOOKUP(K614,Dim_Ward!B:B,Dim_Ward!A:A)</f>
        <v>W004</v>
      </c>
      <c r="AB614" t="str">
        <f t="shared" si="98"/>
        <v>Q3</v>
      </c>
      <c r="AC614">
        <f t="shared" si="99"/>
        <v>2025</v>
      </c>
      <c r="AD614" t="str">
        <f t="shared" si="100"/>
        <v>Jul</v>
      </c>
      <c r="AE614" t="str">
        <f t="shared" si="101"/>
        <v>Wed</v>
      </c>
      <c r="AF614" t="str">
        <f>_xlfn.XLOOKUP(N614,Dim_Payment!B:B,Dim_Payment!A:A)</f>
        <v>PAY03</v>
      </c>
      <c r="AG614" t="str">
        <f>_xlfn.XLOOKUP(J614,Dim_Insurance!B:B,Dim_Insurance!A:A)</f>
        <v>INS08</v>
      </c>
    </row>
    <row r="615" spans="1:33">
      <c r="A615" t="s">
        <v>4136</v>
      </c>
      <c r="B615" t="s">
        <v>321</v>
      </c>
      <c r="C615" t="s">
        <v>40</v>
      </c>
      <c r="D615" s="5">
        <v>38706</v>
      </c>
      <c r="E615" s="5">
        <v>45707</v>
      </c>
      <c r="F615" s="5">
        <v>45716</v>
      </c>
      <c r="G615" t="s">
        <v>62</v>
      </c>
      <c r="H615" t="s">
        <v>86</v>
      </c>
      <c r="I615" t="s">
        <v>45</v>
      </c>
      <c r="J615" t="s">
        <v>4232</v>
      </c>
      <c r="K615" t="s">
        <v>55</v>
      </c>
      <c r="L615" s="6">
        <v>113758.79</v>
      </c>
      <c r="M615">
        <v>78900.34</v>
      </c>
      <c r="N615" t="s">
        <v>4232</v>
      </c>
      <c r="O615">
        <v>9</v>
      </c>
      <c r="P615">
        <v>150</v>
      </c>
      <c r="Q615">
        <v>2</v>
      </c>
      <c r="R615">
        <v>109</v>
      </c>
      <c r="S615">
        <v>255.4</v>
      </c>
      <c r="T615" t="s">
        <v>4232</v>
      </c>
      <c r="U615" s="7">
        <f t="shared" si="102"/>
        <v>19</v>
      </c>
      <c r="V615" s="6">
        <f t="shared" si="97"/>
        <v>34858.449999999997</v>
      </c>
      <c r="W615" t="str">
        <f t="shared" si="103"/>
        <v>Adult</v>
      </c>
      <c r="X615" t="str">
        <f>_xlfn.XLOOKUP(Table1_1[[#This Row],[Department]],Dim_Department!B:B,Dim_Department!A:A,"Unknown")</f>
        <v>DEP09</v>
      </c>
      <c r="Y615" t="str">
        <f>_xlfn.XLOOKUP(Table1_1[[#This Row],[Doctor]],Dim_Doctor!B:B,Dim_Doctor!A:A,"Unknown")</f>
        <v>D03</v>
      </c>
      <c r="Z615" t="str">
        <f>_xlfn.XLOOKUP(H615,Dim_Diagnosis!B:B,Dim_Diagnosis!A:A)</f>
        <v>D005</v>
      </c>
      <c r="AA615" t="str">
        <f>_xlfn.XLOOKUP(K615,Dim_Ward!B:B,Dim_Ward!A:A)</f>
        <v>W005</v>
      </c>
      <c r="AB615" t="str">
        <f t="shared" si="98"/>
        <v>Q1</v>
      </c>
      <c r="AC615">
        <f t="shared" si="99"/>
        <v>2025</v>
      </c>
      <c r="AD615" t="str">
        <f t="shared" si="100"/>
        <v>Feb</v>
      </c>
      <c r="AE615" t="str">
        <f t="shared" si="101"/>
        <v>Wed</v>
      </c>
      <c r="AF615" t="str">
        <f>_xlfn.XLOOKUP(N615,Dim_Payment!B:B,Dim_Payment!A:A)</f>
        <v>PAY05</v>
      </c>
      <c r="AG615" t="str">
        <f>_xlfn.XLOOKUP(J615,Dim_Insurance!B:B,Dim_Insurance!A:A)</f>
        <v>INS08</v>
      </c>
    </row>
    <row r="616" spans="1:33">
      <c r="A616" t="s">
        <v>1600</v>
      </c>
      <c r="B616" t="s">
        <v>438</v>
      </c>
      <c r="C616" t="s">
        <v>133</v>
      </c>
      <c r="D616" s="5">
        <v>20847</v>
      </c>
      <c r="E616" s="5">
        <v>45166</v>
      </c>
      <c r="F616" s="5">
        <v>45167</v>
      </c>
      <c r="G616" t="s">
        <v>62</v>
      </c>
      <c r="H616" t="s">
        <v>24</v>
      </c>
      <c r="I616" t="s">
        <v>25</v>
      </c>
      <c r="J616" t="s">
        <v>26</v>
      </c>
      <c r="K616" t="s">
        <v>55</v>
      </c>
      <c r="L616" s="6">
        <v>173687.08</v>
      </c>
      <c r="M616">
        <v>138337.09</v>
      </c>
      <c r="N616" t="s">
        <v>35</v>
      </c>
      <c r="O616">
        <v>1</v>
      </c>
      <c r="P616">
        <v>102</v>
      </c>
      <c r="Q616">
        <v>2</v>
      </c>
      <c r="R616">
        <v>95</v>
      </c>
      <c r="S616">
        <v>242.9</v>
      </c>
      <c r="T616" t="s">
        <v>37</v>
      </c>
      <c r="U616" s="7">
        <f t="shared" si="102"/>
        <v>66</v>
      </c>
      <c r="V616" s="6">
        <f t="shared" si="97"/>
        <v>35349.989999999991</v>
      </c>
      <c r="W616" t="str">
        <f t="shared" si="103"/>
        <v>Senior</v>
      </c>
      <c r="X616" t="str">
        <f>_xlfn.XLOOKUP(Table1_1[[#This Row],[Department]],Dim_Department!B:B,Dim_Department!A:A,"Unknown")</f>
        <v>DEP09</v>
      </c>
      <c r="Y616" t="str">
        <f>_xlfn.XLOOKUP(Table1_1[[#This Row],[Doctor]],Dim_Doctor!B:B,Dim_Doctor!A:A,"Unknown")</f>
        <v>D01</v>
      </c>
      <c r="Z616" t="str">
        <f>_xlfn.XLOOKUP(H616,Dim_Diagnosis!B:B,Dim_Diagnosis!A:A)</f>
        <v>D008</v>
      </c>
      <c r="AA616" t="str">
        <f>_xlfn.XLOOKUP(K616,Dim_Ward!B:B,Dim_Ward!A:A)</f>
        <v>W005</v>
      </c>
      <c r="AB616" t="str">
        <f t="shared" si="98"/>
        <v>Q3</v>
      </c>
      <c r="AC616">
        <f t="shared" si="99"/>
        <v>2023</v>
      </c>
      <c r="AD616" t="str">
        <f t="shared" si="100"/>
        <v>Aug</v>
      </c>
      <c r="AE616" t="str">
        <f t="shared" si="101"/>
        <v>Mon</v>
      </c>
      <c r="AF616" t="str">
        <f>_xlfn.XLOOKUP(N616,Dim_Payment!B:B,Dim_Payment!A:A)</f>
        <v>PAY03</v>
      </c>
      <c r="AG616" t="str">
        <f>_xlfn.XLOOKUP(J616,Dim_Insurance!B:B,Dim_Insurance!A:A)</f>
        <v>INS05</v>
      </c>
    </row>
    <row r="617" spans="1:33">
      <c r="A617" t="s">
        <v>1601</v>
      </c>
      <c r="B617" t="s">
        <v>1108</v>
      </c>
      <c r="C617" t="s">
        <v>133</v>
      </c>
      <c r="D617" s="5">
        <v>33349</v>
      </c>
      <c r="E617" s="5">
        <v>45101</v>
      </c>
      <c r="F617" s="5">
        <v>45118</v>
      </c>
      <c r="G617" t="s">
        <v>94</v>
      </c>
      <c r="H617" t="s">
        <v>24</v>
      </c>
      <c r="I617" t="s">
        <v>96</v>
      </c>
      <c r="J617" t="s">
        <v>34</v>
      </c>
      <c r="K617" t="s">
        <v>120</v>
      </c>
      <c r="L617" s="6">
        <v>196302</v>
      </c>
      <c r="M617">
        <v>157671.51999999999</v>
      </c>
      <c r="N617" t="s">
        <v>73</v>
      </c>
      <c r="O617">
        <v>17</v>
      </c>
      <c r="P617">
        <v>54</v>
      </c>
      <c r="Q617">
        <v>5</v>
      </c>
      <c r="R617">
        <v>129</v>
      </c>
      <c r="S617">
        <v>147.6</v>
      </c>
      <c r="T617" t="s">
        <v>37</v>
      </c>
      <c r="U617" s="7">
        <f t="shared" si="102"/>
        <v>32</v>
      </c>
      <c r="V617" s="6">
        <f t="shared" si="97"/>
        <v>38630.48000000001</v>
      </c>
      <c r="W617" t="str">
        <f t="shared" si="103"/>
        <v>Adult</v>
      </c>
      <c r="X617" t="str">
        <f>_xlfn.XLOOKUP(Table1_1[[#This Row],[Department]],Dim_Department!B:B,Dim_Department!A:A,"Unknown")</f>
        <v>DEP05</v>
      </c>
      <c r="Y617" t="str">
        <f>_xlfn.XLOOKUP(Table1_1[[#This Row],[Doctor]],Dim_Doctor!B:B,Dim_Doctor!A:A,"Unknown")</f>
        <v>D05</v>
      </c>
      <c r="Z617" t="str">
        <f>_xlfn.XLOOKUP(H617,Dim_Diagnosis!B:B,Dim_Diagnosis!A:A)</f>
        <v>D008</v>
      </c>
      <c r="AA617" t="str">
        <f>_xlfn.XLOOKUP(K617,Dim_Ward!B:B,Dim_Ward!A:A)</f>
        <v>W001</v>
      </c>
      <c r="AB617" t="str">
        <f t="shared" si="98"/>
        <v>Q2</v>
      </c>
      <c r="AC617">
        <f t="shared" si="99"/>
        <v>2023</v>
      </c>
      <c r="AD617" t="str">
        <f t="shared" si="100"/>
        <v>Jun</v>
      </c>
      <c r="AE617" t="str">
        <f t="shared" si="101"/>
        <v>Sat</v>
      </c>
      <c r="AF617" t="str">
        <f>_xlfn.XLOOKUP(N617,Dim_Payment!B:B,Dim_Payment!A:A)</f>
        <v>PAY02</v>
      </c>
      <c r="AG617" t="str">
        <f>_xlfn.XLOOKUP(J617,Dim_Insurance!B:B,Dim_Insurance!A:A)</f>
        <v>INS06</v>
      </c>
    </row>
    <row r="618" spans="1:33">
      <c r="A618" t="s">
        <v>1603</v>
      </c>
      <c r="B618" t="s">
        <v>622</v>
      </c>
      <c r="C618" t="s">
        <v>40</v>
      </c>
      <c r="D618" s="5">
        <v>27268</v>
      </c>
      <c r="E618" s="5">
        <v>45079</v>
      </c>
      <c r="F618" s="5" t="s">
        <v>4232</v>
      </c>
      <c r="G618" t="s">
        <v>161</v>
      </c>
      <c r="H618" t="s">
        <v>24</v>
      </c>
      <c r="I618" t="s">
        <v>79</v>
      </c>
      <c r="J618" t="s">
        <v>34</v>
      </c>
      <c r="K618" t="s">
        <v>120</v>
      </c>
      <c r="L618" s="6">
        <v>243179.92</v>
      </c>
      <c r="M618">
        <v>168872.21</v>
      </c>
      <c r="N618" t="s">
        <v>192</v>
      </c>
      <c r="O618">
        <v>11</v>
      </c>
      <c r="P618">
        <v>73</v>
      </c>
      <c r="Q618">
        <v>2</v>
      </c>
      <c r="R618">
        <v>99</v>
      </c>
      <c r="S618">
        <v>72.5</v>
      </c>
      <c r="T618" t="s">
        <v>4232</v>
      </c>
      <c r="U618" s="7">
        <f t="shared" si="102"/>
        <v>48</v>
      </c>
      <c r="V618" s="6">
        <f t="shared" si="97"/>
        <v>74307.710000000021</v>
      </c>
      <c r="W618" t="str">
        <f t="shared" si="103"/>
        <v>Middle Age</v>
      </c>
      <c r="X618" t="str">
        <f>_xlfn.XLOOKUP(Table1_1[[#This Row],[Department]],Dim_Department!B:B,Dim_Department!A:A,"Unknown")</f>
        <v>DEP03</v>
      </c>
      <c r="Y618" t="str">
        <f>_xlfn.XLOOKUP(Table1_1[[#This Row],[Doctor]],Dim_Doctor!B:B,Dim_Doctor!A:A,"Unknown")</f>
        <v>D07</v>
      </c>
      <c r="Z618" t="str">
        <f>_xlfn.XLOOKUP(H618,Dim_Diagnosis!B:B,Dim_Diagnosis!A:A)</f>
        <v>D008</v>
      </c>
      <c r="AA618" t="str">
        <f>_xlfn.XLOOKUP(K618,Dim_Ward!B:B,Dim_Ward!A:A)</f>
        <v>W001</v>
      </c>
      <c r="AB618" t="str">
        <f t="shared" si="98"/>
        <v>Q2</v>
      </c>
      <c r="AC618">
        <f t="shared" si="99"/>
        <v>2023</v>
      </c>
      <c r="AD618" t="str">
        <f t="shared" si="100"/>
        <v>Jun</v>
      </c>
      <c r="AE618" t="str">
        <f t="shared" si="101"/>
        <v>Fri</v>
      </c>
      <c r="AF618" t="str">
        <f>_xlfn.XLOOKUP(N618,Dim_Payment!B:B,Dim_Payment!A:A)</f>
        <v>PAY06</v>
      </c>
      <c r="AG618" t="str">
        <f>_xlfn.XLOOKUP(J618,Dim_Insurance!B:B,Dim_Insurance!A:A)</f>
        <v>INS06</v>
      </c>
    </row>
    <row r="619" spans="1:33">
      <c r="A619" t="s">
        <v>1605</v>
      </c>
      <c r="B619" t="s">
        <v>613</v>
      </c>
      <c r="C619" t="s">
        <v>133</v>
      </c>
      <c r="D619" s="5">
        <v>37509</v>
      </c>
      <c r="E619" s="5">
        <v>45888</v>
      </c>
      <c r="F619" s="5">
        <v>45890</v>
      </c>
      <c r="G619" t="s">
        <v>152</v>
      </c>
      <c r="H619" t="s">
        <v>63</v>
      </c>
      <c r="I619" t="s">
        <v>45</v>
      </c>
      <c r="J619" t="s">
        <v>4232</v>
      </c>
      <c r="K619" t="s">
        <v>110</v>
      </c>
      <c r="L619" s="6">
        <v>106373.38</v>
      </c>
      <c r="M619">
        <v>83849.919999999998</v>
      </c>
      <c r="N619" t="s">
        <v>192</v>
      </c>
      <c r="O619">
        <v>2</v>
      </c>
      <c r="P619">
        <v>41</v>
      </c>
      <c r="Q619">
        <v>4</v>
      </c>
      <c r="R619">
        <v>158</v>
      </c>
      <c r="S619">
        <v>207.9</v>
      </c>
      <c r="T619" t="s">
        <v>37</v>
      </c>
      <c r="U619" s="7">
        <f t="shared" si="102"/>
        <v>22</v>
      </c>
      <c r="V619" s="6">
        <f t="shared" si="97"/>
        <v>22523.460000000006</v>
      </c>
      <c r="W619" t="str">
        <f t="shared" si="103"/>
        <v>Adult</v>
      </c>
      <c r="X619" t="str">
        <f>_xlfn.XLOOKUP(Table1_1[[#This Row],[Department]],Dim_Department!B:B,Dim_Department!A:A,"Unknown")</f>
        <v>DEP01</v>
      </c>
      <c r="Y619" t="str">
        <f>_xlfn.XLOOKUP(Table1_1[[#This Row],[Doctor]],Dim_Doctor!B:B,Dim_Doctor!A:A,"Unknown")</f>
        <v>D03</v>
      </c>
      <c r="Z619" t="str">
        <f>_xlfn.XLOOKUP(H619,Dim_Diagnosis!B:B,Dim_Diagnosis!A:A)</f>
        <v>D011</v>
      </c>
      <c r="AA619" t="str">
        <f>_xlfn.XLOOKUP(K619,Dim_Ward!B:B,Dim_Ward!A:A)</f>
        <v>W002</v>
      </c>
      <c r="AB619" t="str">
        <f t="shared" si="98"/>
        <v>Q3</v>
      </c>
      <c r="AC619">
        <f t="shared" si="99"/>
        <v>2025</v>
      </c>
      <c r="AD619" t="str">
        <f t="shared" si="100"/>
        <v>Aug</v>
      </c>
      <c r="AE619" t="str">
        <f t="shared" si="101"/>
        <v>Tue</v>
      </c>
      <c r="AF619" t="str">
        <f>_xlfn.XLOOKUP(N619,Dim_Payment!B:B,Dim_Payment!A:A)</f>
        <v>PAY06</v>
      </c>
      <c r="AG619" t="str">
        <f>_xlfn.XLOOKUP(J619,Dim_Insurance!B:B,Dim_Insurance!A:A)</f>
        <v>INS08</v>
      </c>
    </row>
    <row r="620" spans="1:33">
      <c r="A620" t="s">
        <v>1607</v>
      </c>
      <c r="B620" t="s">
        <v>825</v>
      </c>
      <c r="C620" t="s">
        <v>133</v>
      </c>
      <c r="D620" s="5">
        <v>19876</v>
      </c>
      <c r="E620" s="5">
        <v>45686</v>
      </c>
      <c r="F620" s="5">
        <v>45700</v>
      </c>
      <c r="G620" t="s">
        <v>77</v>
      </c>
      <c r="H620" t="s">
        <v>78</v>
      </c>
      <c r="I620" t="s">
        <v>33</v>
      </c>
      <c r="J620" t="s">
        <v>4232</v>
      </c>
      <c r="K620" t="s">
        <v>55</v>
      </c>
      <c r="L620" s="6">
        <v>114981.49</v>
      </c>
      <c r="M620">
        <v>77228.639999999999</v>
      </c>
      <c r="N620" t="s">
        <v>192</v>
      </c>
      <c r="O620">
        <v>14</v>
      </c>
      <c r="P620">
        <v>157</v>
      </c>
      <c r="Q620">
        <v>4</v>
      </c>
      <c r="R620">
        <v>141</v>
      </c>
      <c r="S620">
        <v>74.2</v>
      </c>
      <c r="T620" t="s">
        <v>37</v>
      </c>
      <c r="U620" s="7">
        <f t="shared" si="102"/>
        <v>70</v>
      </c>
      <c r="V620" s="6">
        <f t="shared" si="97"/>
        <v>37752.850000000006</v>
      </c>
      <c r="W620" t="str">
        <f t="shared" si="103"/>
        <v>Senior</v>
      </c>
      <c r="X620" t="str">
        <f>_xlfn.XLOOKUP(Table1_1[[#This Row],[Department]],Dim_Department!B:B,Dim_Department!A:A,"Unknown")</f>
        <v>DEP02</v>
      </c>
      <c r="Y620" t="str">
        <f>_xlfn.XLOOKUP(Table1_1[[#This Row],[Doctor]],Dim_Doctor!B:B,Dim_Doctor!A:A,"Unknown")</f>
        <v>D04</v>
      </c>
      <c r="Z620" t="str">
        <f>_xlfn.XLOOKUP(H620,Dim_Diagnosis!B:B,Dim_Diagnosis!A:A)</f>
        <v>D013</v>
      </c>
      <c r="AA620" t="str">
        <f>_xlfn.XLOOKUP(K620,Dim_Ward!B:B,Dim_Ward!A:A)</f>
        <v>W005</v>
      </c>
      <c r="AB620" t="str">
        <f t="shared" si="98"/>
        <v>Q1</v>
      </c>
      <c r="AC620">
        <f t="shared" si="99"/>
        <v>2025</v>
      </c>
      <c r="AD620" t="str">
        <f t="shared" si="100"/>
        <v>Jan</v>
      </c>
      <c r="AE620" t="str">
        <f t="shared" si="101"/>
        <v>Wed</v>
      </c>
      <c r="AF620" t="str">
        <f>_xlfn.XLOOKUP(N620,Dim_Payment!B:B,Dim_Payment!A:A)</f>
        <v>PAY06</v>
      </c>
      <c r="AG620" t="str">
        <f>_xlfn.XLOOKUP(J620,Dim_Insurance!B:B,Dim_Insurance!A:A)</f>
        <v>INS08</v>
      </c>
    </row>
    <row r="621" spans="1:33">
      <c r="A621" t="s">
        <v>1610</v>
      </c>
      <c r="B621" t="s">
        <v>332</v>
      </c>
      <c r="C621" t="s">
        <v>133</v>
      </c>
      <c r="D621" s="5">
        <v>36080</v>
      </c>
      <c r="E621" s="5" t="s">
        <v>4232</v>
      </c>
      <c r="F621" s="5">
        <v>45215</v>
      </c>
      <c r="G621" t="s">
        <v>105</v>
      </c>
      <c r="H621" t="s">
        <v>63</v>
      </c>
      <c r="I621" t="s">
        <v>119</v>
      </c>
      <c r="J621" t="s">
        <v>26</v>
      </c>
      <c r="K621" t="s">
        <v>120</v>
      </c>
      <c r="L621" s="6">
        <v>116491.23</v>
      </c>
      <c r="M621">
        <v>87120.81</v>
      </c>
      <c r="N621" t="s">
        <v>192</v>
      </c>
      <c r="O621">
        <v>3</v>
      </c>
      <c r="P621">
        <v>28</v>
      </c>
      <c r="Q621">
        <v>3</v>
      </c>
      <c r="R621">
        <v>152</v>
      </c>
      <c r="S621">
        <v>126.4</v>
      </c>
      <c r="T621" t="s">
        <v>37</v>
      </c>
      <c r="U621" s="7" t="s">
        <v>4232</v>
      </c>
      <c r="V621" s="6">
        <f t="shared" si="97"/>
        <v>29370.42</v>
      </c>
      <c r="W621" t="s">
        <v>4232</v>
      </c>
      <c r="X621" t="str">
        <f>_xlfn.XLOOKUP(Table1_1[[#This Row],[Department]],Dim_Department!B:B,Dim_Department!A:A,"Unknown")</f>
        <v>DEP10</v>
      </c>
      <c r="Y621" t="str">
        <f>_xlfn.XLOOKUP(Table1_1[[#This Row],[Doctor]],Dim_Doctor!B:B,Dim_Doctor!A:A,"Unknown")</f>
        <v>D02</v>
      </c>
      <c r="Z621" t="str">
        <f>_xlfn.XLOOKUP(H621,Dim_Diagnosis!B:B,Dim_Diagnosis!A:A)</f>
        <v>D011</v>
      </c>
      <c r="AA621" t="str">
        <f>_xlfn.XLOOKUP(K621,Dim_Ward!B:B,Dim_Ward!A:A)</f>
        <v>W001</v>
      </c>
      <c r="AB621" t="str">
        <f t="shared" si="98"/>
        <v>Unknown</v>
      </c>
      <c r="AC621" t="str">
        <f t="shared" si="99"/>
        <v>Unknown</v>
      </c>
      <c r="AD621" t="str">
        <f t="shared" si="100"/>
        <v>Unknown</v>
      </c>
      <c r="AE621" t="str">
        <f t="shared" si="101"/>
        <v>Unknown</v>
      </c>
      <c r="AF621" t="str">
        <f>_xlfn.XLOOKUP(N621,Dim_Payment!B:B,Dim_Payment!A:A)</f>
        <v>PAY06</v>
      </c>
      <c r="AG621" t="str">
        <f>_xlfn.XLOOKUP(J621,Dim_Insurance!B:B,Dim_Insurance!A:A)</f>
        <v>INS05</v>
      </c>
    </row>
    <row r="622" spans="1:33">
      <c r="A622" t="s">
        <v>1612</v>
      </c>
      <c r="B622" t="s">
        <v>871</v>
      </c>
      <c r="C622" t="s">
        <v>133</v>
      </c>
      <c r="D622" s="5">
        <v>32366</v>
      </c>
      <c r="E622" s="5">
        <v>45976</v>
      </c>
      <c r="F622" s="5">
        <v>45979</v>
      </c>
      <c r="G622" t="s">
        <v>94</v>
      </c>
      <c r="H622" t="s">
        <v>153</v>
      </c>
      <c r="I622" t="s">
        <v>96</v>
      </c>
      <c r="J622" t="s">
        <v>4232</v>
      </c>
      <c r="K622" t="s">
        <v>120</v>
      </c>
      <c r="L622" s="6">
        <v>68434.259999999995</v>
      </c>
      <c r="M622">
        <v>50064.5</v>
      </c>
      <c r="N622" t="s">
        <v>35</v>
      </c>
      <c r="O622">
        <v>3</v>
      </c>
      <c r="P622">
        <v>146</v>
      </c>
      <c r="Q622">
        <v>5</v>
      </c>
      <c r="R622">
        <v>177</v>
      </c>
      <c r="S622">
        <v>163.5</v>
      </c>
      <c r="T622" t="s">
        <v>37</v>
      </c>
      <c r="U622" s="7">
        <f t="shared" ref="U622:U637" si="104">DATEDIF(D622,E622,"Y")</f>
        <v>37</v>
      </c>
      <c r="V622" s="6">
        <f t="shared" si="97"/>
        <v>18369.759999999995</v>
      </c>
      <c r="W622" t="str">
        <f t="shared" ref="W622:W637" si="105">IF(OR(U622="",U622="Unknown"),"",IF(U622&lt;18,"Child",IF(U622&lt;40,"Adult",IF(U622&lt;60,"Middle Age","Senior"))))</f>
        <v>Adult</v>
      </c>
      <c r="X622" t="str">
        <f>_xlfn.XLOOKUP(Table1_1[[#This Row],[Department]],Dim_Department!B:B,Dim_Department!A:A,"Unknown")</f>
        <v>DEP05</v>
      </c>
      <c r="Y622" t="str">
        <f>_xlfn.XLOOKUP(Table1_1[[#This Row],[Doctor]],Dim_Doctor!B:B,Dim_Doctor!A:A,"Unknown")</f>
        <v>D05</v>
      </c>
      <c r="Z622" t="str">
        <f>_xlfn.XLOOKUP(H622,Dim_Diagnosis!B:B,Dim_Diagnosis!A:A)</f>
        <v>D003</v>
      </c>
      <c r="AA622" t="str">
        <f>_xlfn.XLOOKUP(K622,Dim_Ward!B:B,Dim_Ward!A:A)</f>
        <v>W001</v>
      </c>
      <c r="AB622" t="str">
        <f t="shared" si="98"/>
        <v>Q4</v>
      </c>
      <c r="AC622">
        <f t="shared" si="99"/>
        <v>2025</v>
      </c>
      <c r="AD622" t="str">
        <f t="shared" si="100"/>
        <v>Nov</v>
      </c>
      <c r="AE622" t="str">
        <f t="shared" si="101"/>
        <v>Sat</v>
      </c>
      <c r="AF622" t="str">
        <f>_xlfn.XLOOKUP(N622,Dim_Payment!B:B,Dim_Payment!A:A)</f>
        <v>PAY03</v>
      </c>
      <c r="AG622" t="str">
        <f>_xlfn.XLOOKUP(J622,Dim_Insurance!B:B,Dim_Insurance!A:A)</f>
        <v>INS08</v>
      </c>
    </row>
    <row r="623" spans="1:33">
      <c r="A623" t="s">
        <v>1615</v>
      </c>
      <c r="B623" t="s">
        <v>1167</v>
      </c>
      <c r="C623" t="s">
        <v>133</v>
      </c>
      <c r="D623" s="5">
        <v>23722</v>
      </c>
      <c r="E623" s="5">
        <v>45766</v>
      </c>
      <c r="F623" s="5">
        <v>45775</v>
      </c>
      <c r="G623" t="s">
        <v>77</v>
      </c>
      <c r="H623" t="s">
        <v>124</v>
      </c>
      <c r="I623" t="s">
        <v>45</v>
      </c>
      <c r="J623" t="s">
        <v>97</v>
      </c>
      <c r="K623" t="s">
        <v>55</v>
      </c>
      <c r="L623" s="6">
        <v>71415.42</v>
      </c>
      <c r="M623">
        <v>67679.37</v>
      </c>
      <c r="N623" t="s">
        <v>56</v>
      </c>
      <c r="O623">
        <v>9</v>
      </c>
      <c r="P623">
        <v>133</v>
      </c>
      <c r="Q623">
        <v>3</v>
      </c>
      <c r="R623">
        <v>161</v>
      </c>
      <c r="S623">
        <v>186.1</v>
      </c>
      <c r="T623" t="s">
        <v>4232</v>
      </c>
      <c r="U623" s="7">
        <f t="shared" si="104"/>
        <v>60</v>
      </c>
      <c r="V623" s="6">
        <f t="shared" si="97"/>
        <v>3736.0500000000029</v>
      </c>
      <c r="W623" t="str">
        <f t="shared" si="105"/>
        <v>Senior</v>
      </c>
      <c r="X623" t="str">
        <f>_xlfn.XLOOKUP(Table1_1[[#This Row],[Department]],Dim_Department!B:B,Dim_Department!A:A,"Unknown")</f>
        <v>DEP02</v>
      </c>
      <c r="Y623" t="str">
        <f>_xlfn.XLOOKUP(Table1_1[[#This Row],[Doctor]],Dim_Doctor!B:B,Dim_Doctor!A:A,"Unknown")</f>
        <v>D03</v>
      </c>
      <c r="Z623" t="str">
        <f>_xlfn.XLOOKUP(H623,Dim_Diagnosis!B:B,Dim_Diagnosis!A:A)</f>
        <v>D007</v>
      </c>
      <c r="AA623" t="str">
        <f>_xlfn.XLOOKUP(K623,Dim_Ward!B:B,Dim_Ward!A:A)</f>
        <v>W005</v>
      </c>
      <c r="AB623" t="str">
        <f t="shared" si="98"/>
        <v>Q2</v>
      </c>
      <c r="AC623">
        <f t="shared" si="99"/>
        <v>2025</v>
      </c>
      <c r="AD623" t="str">
        <f t="shared" si="100"/>
        <v>Apr</v>
      </c>
      <c r="AE623" t="str">
        <f t="shared" si="101"/>
        <v>Sat</v>
      </c>
      <c r="AF623" t="str">
        <f>_xlfn.XLOOKUP(N623,Dim_Payment!B:B,Dim_Payment!A:A)</f>
        <v>PAY04</v>
      </c>
      <c r="AG623" t="str">
        <f>_xlfn.XLOOKUP(J623,Dim_Insurance!B:B,Dim_Insurance!A:A)</f>
        <v>INS07</v>
      </c>
    </row>
    <row r="624" spans="1:33">
      <c r="A624" t="s">
        <v>1616</v>
      </c>
      <c r="B624" t="s">
        <v>363</v>
      </c>
      <c r="C624" t="s">
        <v>133</v>
      </c>
      <c r="D624" s="5">
        <v>40447</v>
      </c>
      <c r="E624" s="5">
        <v>45691</v>
      </c>
      <c r="F624" s="5">
        <v>45692</v>
      </c>
      <c r="G624" t="s">
        <v>152</v>
      </c>
      <c r="H624" t="s">
        <v>78</v>
      </c>
      <c r="I624" t="s">
        <v>119</v>
      </c>
      <c r="J624" t="s">
        <v>4232</v>
      </c>
      <c r="K624" t="s">
        <v>120</v>
      </c>
      <c r="L624" s="6">
        <v>161266.4</v>
      </c>
      <c r="M624">
        <v>117311.64</v>
      </c>
      <c r="N624" t="s">
        <v>73</v>
      </c>
      <c r="O624">
        <v>1</v>
      </c>
      <c r="P624">
        <v>152</v>
      </c>
      <c r="Q624">
        <v>5</v>
      </c>
      <c r="R624">
        <v>90</v>
      </c>
      <c r="S624">
        <v>186</v>
      </c>
      <c r="T624" t="s">
        <v>37</v>
      </c>
      <c r="U624" s="7">
        <f t="shared" si="104"/>
        <v>14</v>
      </c>
      <c r="V624" s="6">
        <f t="shared" si="97"/>
        <v>43954.759999999995</v>
      </c>
      <c r="W624" t="str">
        <f t="shared" si="105"/>
        <v>Child</v>
      </c>
      <c r="X624" t="str">
        <f>_xlfn.XLOOKUP(Table1_1[[#This Row],[Department]],Dim_Department!B:B,Dim_Department!A:A,"Unknown")</f>
        <v>DEP01</v>
      </c>
      <c r="Y624" t="str">
        <f>_xlfn.XLOOKUP(Table1_1[[#This Row],[Doctor]],Dim_Doctor!B:B,Dim_Doctor!A:A,"Unknown")</f>
        <v>D02</v>
      </c>
      <c r="Z624" t="str">
        <f>_xlfn.XLOOKUP(H624,Dim_Diagnosis!B:B,Dim_Diagnosis!A:A)</f>
        <v>D013</v>
      </c>
      <c r="AA624" t="str">
        <f>_xlfn.XLOOKUP(K624,Dim_Ward!B:B,Dim_Ward!A:A)</f>
        <v>W001</v>
      </c>
      <c r="AB624" t="str">
        <f t="shared" si="98"/>
        <v>Q1</v>
      </c>
      <c r="AC624">
        <f t="shared" si="99"/>
        <v>2025</v>
      </c>
      <c r="AD624" t="str">
        <f t="shared" si="100"/>
        <v>Feb</v>
      </c>
      <c r="AE624" t="str">
        <f t="shared" si="101"/>
        <v>Mon</v>
      </c>
      <c r="AF624" t="str">
        <f>_xlfn.XLOOKUP(N624,Dim_Payment!B:B,Dim_Payment!A:A)</f>
        <v>PAY02</v>
      </c>
      <c r="AG624" t="str">
        <f>_xlfn.XLOOKUP(J624,Dim_Insurance!B:B,Dim_Insurance!A:A)</f>
        <v>INS08</v>
      </c>
    </row>
    <row r="625" spans="1:33">
      <c r="A625" t="s">
        <v>1618</v>
      </c>
      <c r="B625" t="s">
        <v>624</v>
      </c>
      <c r="C625" t="s">
        <v>133</v>
      </c>
      <c r="D625" s="5">
        <v>19209</v>
      </c>
      <c r="E625" s="5">
        <v>45808</v>
      </c>
      <c r="F625" s="5">
        <v>45819</v>
      </c>
      <c r="G625" t="s">
        <v>152</v>
      </c>
      <c r="H625" t="s">
        <v>32</v>
      </c>
      <c r="I625" t="s">
        <v>96</v>
      </c>
      <c r="J625" t="s">
        <v>26</v>
      </c>
      <c r="K625" t="s">
        <v>55</v>
      </c>
      <c r="L625" s="6">
        <v>219621</v>
      </c>
      <c r="M625">
        <v>184922.21</v>
      </c>
      <c r="N625" t="s">
        <v>192</v>
      </c>
      <c r="O625">
        <v>11</v>
      </c>
      <c r="P625">
        <v>148</v>
      </c>
      <c r="Q625">
        <v>5</v>
      </c>
      <c r="R625">
        <v>179</v>
      </c>
      <c r="S625">
        <v>125.7</v>
      </c>
      <c r="T625" t="s">
        <v>4232</v>
      </c>
      <c r="U625" s="7">
        <f t="shared" si="104"/>
        <v>72</v>
      </c>
      <c r="V625" s="6">
        <f t="shared" si="97"/>
        <v>34698.790000000008</v>
      </c>
      <c r="W625" t="str">
        <f t="shared" si="105"/>
        <v>Senior</v>
      </c>
      <c r="X625" t="str">
        <f>_xlfn.XLOOKUP(Table1_1[[#This Row],[Department]],Dim_Department!B:B,Dim_Department!A:A,"Unknown")</f>
        <v>DEP01</v>
      </c>
      <c r="Y625" t="str">
        <f>_xlfn.XLOOKUP(Table1_1[[#This Row],[Doctor]],Dim_Doctor!B:B,Dim_Doctor!A:A,"Unknown")</f>
        <v>D05</v>
      </c>
      <c r="Z625" t="str">
        <f>_xlfn.XLOOKUP(H625,Dim_Diagnosis!B:B,Dim_Diagnosis!A:A)</f>
        <v>D010</v>
      </c>
      <c r="AA625" t="str">
        <f>_xlfn.XLOOKUP(K625,Dim_Ward!B:B,Dim_Ward!A:A)</f>
        <v>W005</v>
      </c>
      <c r="AB625" t="str">
        <f t="shared" si="98"/>
        <v>Q2</v>
      </c>
      <c r="AC625">
        <f t="shared" si="99"/>
        <v>2025</v>
      </c>
      <c r="AD625" t="str">
        <f t="shared" si="100"/>
        <v>May</v>
      </c>
      <c r="AE625" t="str">
        <f t="shared" si="101"/>
        <v>Sat</v>
      </c>
      <c r="AF625" t="str">
        <f>_xlfn.XLOOKUP(N625,Dim_Payment!B:B,Dim_Payment!A:A)</f>
        <v>PAY06</v>
      </c>
      <c r="AG625" t="str">
        <f>_xlfn.XLOOKUP(J625,Dim_Insurance!B:B,Dim_Insurance!A:A)</f>
        <v>INS05</v>
      </c>
    </row>
    <row r="626" spans="1:33">
      <c r="A626" t="s">
        <v>1620</v>
      </c>
      <c r="B626" t="s">
        <v>155</v>
      </c>
      <c r="C626" t="s">
        <v>40</v>
      </c>
      <c r="D626" s="5">
        <v>39888</v>
      </c>
      <c r="E626" s="5">
        <v>45341</v>
      </c>
      <c r="F626" s="5">
        <v>45351</v>
      </c>
      <c r="G626" t="s">
        <v>161</v>
      </c>
      <c r="H626" t="s">
        <v>86</v>
      </c>
      <c r="I626" t="s">
        <v>33</v>
      </c>
      <c r="J626" t="s">
        <v>179</v>
      </c>
      <c r="K626" t="s">
        <v>120</v>
      </c>
      <c r="L626" s="6">
        <v>66309.69</v>
      </c>
      <c r="M626">
        <v>49474.9</v>
      </c>
      <c r="N626" t="s">
        <v>192</v>
      </c>
      <c r="O626">
        <v>10</v>
      </c>
      <c r="P626">
        <v>203</v>
      </c>
      <c r="Q626">
        <v>4</v>
      </c>
      <c r="R626">
        <v>174</v>
      </c>
      <c r="S626">
        <v>186</v>
      </c>
      <c r="T626" t="s">
        <v>47</v>
      </c>
      <c r="U626" s="7">
        <f t="shared" si="104"/>
        <v>14</v>
      </c>
      <c r="V626" s="6">
        <f t="shared" si="97"/>
        <v>16834.79</v>
      </c>
      <c r="W626" t="str">
        <f t="shared" si="105"/>
        <v>Child</v>
      </c>
      <c r="X626" t="str">
        <f>_xlfn.XLOOKUP(Table1_1[[#This Row],[Department]],Dim_Department!B:B,Dim_Department!A:A,"Unknown")</f>
        <v>DEP03</v>
      </c>
      <c r="Y626" t="str">
        <f>_xlfn.XLOOKUP(Table1_1[[#This Row],[Doctor]],Dim_Doctor!B:B,Dim_Doctor!A:A,"Unknown")</f>
        <v>D04</v>
      </c>
      <c r="Z626" t="str">
        <f>_xlfn.XLOOKUP(H626,Dim_Diagnosis!B:B,Dim_Diagnosis!A:A)</f>
        <v>D005</v>
      </c>
      <c r="AA626" t="str">
        <f>_xlfn.XLOOKUP(K626,Dim_Ward!B:B,Dim_Ward!A:A)</f>
        <v>W001</v>
      </c>
      <c r="AB626" t="str">
        <f t="shared" si="98"/>
        <v>Q1</v>
      </c>
      <c r="AC626">
        <f t="shared" si="99"/>
        <v>2024</v>
      </c>
      <c r="AD626" t="str">
        <f t="shared" si="100"/>
        <v>Feb</v>
      </c>
      <c r="AE626" t="str">
        <f t="shared" si="101"/>
        <v>Mon</v>
      </c>
      <c r="AF626" t="str">
        <f>_xlfn.XLOOKUP(N626,Dim_Payment!B:B,Dim_Payment!A:A)</f>
        <v>PAY06</v>
      </c>
      <c r="AG626" t="str">
        <f>_xlfn.XLOOKUP(J626,Dim_Insurance!B:B,Dim_Insurance!A:A)</f>
        <v>INS03</v>
      </c>
    </row>
    <row r="627" spans="1:33">
      <c r="A627" t="s">
        <v>1621</v>
      </c>
      <c r="B627" t="s">
        <v>1622</v>
      </c>
      <c r="C627" t="s">
        <v>40</v>
      </c>
      <c r="D627" s="5">
        <v>19568</v>
      </c>
      <c r="E627" s="5">
        <v>45486</v>
      </c>
      <c r="F627" s="5">
        <v>45504</v>
      </c>
      <c r="G627" t="s">
        <v>161</v>
      </c>
      <c r="H627" t="s">
        <v>134</v>
      </c>
      <c r="I627" t="s">
        <v>33</v>
      </c>
      <c r="J627" t="s">
        <v>80</v>
      </c>
      <c r="K627" t="s">
        <v>110</v>
      </c>
      <c r="L627" s="6">
        <v>148100.79</v>
      </c>
      <c r="M627">
        <v>147644.32999999999</v>
      </c>
      <c r="N627" t="s">
        <v>56</v>
      </c>
      <c r="O627">
        <v>18</v>
      </c>
      <c r="P627">
        <v>69</v>
      </c>
      <c r="Q627">
        <v>5</v>
      </c>
      <c r="R627">
        <v>159</v>
      </c>
      <c r="S627">
        <v>165.6</v>
      </c>
      <c r="T627" t="s">
        <v>37</v>
      </c>
      <c r="U627" s="7">
        <f t="shared" si="104"/>
        <v>70</v>
      </c>
      <c r="V627" s="6">
        <f t="shared" si="97"/>
        <v>456.46000000002095</v>
      </c>
      <c r="W627" t="str">
        <f t="shared" si="105"/>
        <v>Senior</v>
      </c>
      <c r="X627" t="str">
        <f>_xlfn.XLOOKUP(Table1_1[[#This Row],[Department]],Dim_Department!B:B,Dim_Department!A:A,"Unknown")</f>
        <v>DEP03</v>
      </c>
      <c r="Y627" t="str">
        <f>_xlfn.XLOOKUP(Table1_1[[#This Row],[Doctor]],Dim_Doctor!B:B,Dim_Doctor!A:A,"Unknown")</f>
        <v>D04</v>
      </c>
      <c r="Z627" t="str">
        <f>_xlfn.XLOOKUP(H627,Dim_Diagnosis!B:B,Dim_Diagnosis!A:A)</f>
        <v>D002</v>
      </c>
      <c r="AA627" t="str">
        <f>_xlfn.XLOOKUP(K627,Dim_Ward!B:B,Dim_Ward!A:A)</f>
        <v>W002</v>
      </c>
      <c r="AB627" t="str">
        <f t="shared" si="98"/>
        <v>Q3</v>
      </c>
      <c r="AC627">
        <f t="shared" si="99"/>
        <v>2024</v>
      </c>
      <c r="AD627" t="str">
        <f t="shared" si="100"/>
        <v>Jul</v>
      </c>
      <c r="AE627" t="str">
        <f t="shared" si="101"/>
        <v>Sat</v>
      </c>
      <c r="AF627" t="str">
        <f>_xlfn.XLOOKUP(N627,Dim_Payment!B:B,Dim_Payment!A:A)</f>
        <v>PAY04</v>
      </c>
      <c r="AG627" t="str">
        <f>_xlfn.XLOOKUP(J627,Dim_Insurance!B:B,Dim_Insurance!A:A)</f>
        <v>INS01</v>
      </c>
    </row>
    <row r="628" spans="1:33">
      <c r="A628" t="s">
        <v>1625</v>
      </c>
      <c r="B628" t="s">
        <v>1001</v>
      </c>
      <c r="C628" t="s">
        <v>40</v>
      </c>
      <c r="D628" s="5">
        <v>37477</v>
      </c>
      <c r="E628" s="5">
        <v>45029</v>
      </c>
      <c r="F628" s="5">
        <v>45042</v>
      </c>
      <c r="G628" t="s">
        <v>117</v>
      </c>
      <c r="H628" t="s">
        <v>63</v>
      </c>
      <c r="I628" t="s">
        <v>119</v>
      </c>
      <c r="J628" t="s">
        <v>26</v>
      </c>
      <c r="K628" t="s">
        <v>120</v>
      </c>
      <c r="L628" s="6">
        <v>92644.96</v>
      </c>
      <c r="M628">
        <v>65819.14</v>
      </c>
      <c r="N628" t="s">
        <v>35</v>
      </c>
      <c r="O628">
        <v>13</v>
      </c>
      <c r="P628">
        <v>149</v>
      </c>
      <c r="Q628">
        <v>3</v>
      </c>
      <c r="R628">
        <v>183</v>
      </c>
      <c r="S628">
        <v>226.7</v>
      </c>
      <c r="T628" t="s">
        <v>37</v>
      </c>
      <c r="U628" s="7">
        <f t="shared" si="104"/>
        <v>20</v>
      </c>
      <c r="V628" s="6">
        <f t="shared" si="97"/>
        <v>26825.820000000007</v>
      </c>
      <c r="W628" t="str">
        <f t="shared" si="105"/>
        <v>Adult</v>
      </c>
      <c r="X628" t="str">
        <f>_xlfn.XLOOKUP(Table1_1[[#This Row],[Department]],Dim_Department!B:B,Dim_Department!A:A,"Unknown")</f>
        <v>DEP04</v>
      </c>
      <c r="Y628" t="str">
        <f>_xlfn.XLOOKUP(Table1_1[[#This Row],[Doctor]],Dim_Doctor!B:B,Dim_Doctor!A:A,"Unknown")</f>
        <v>D02</v>
      </c>
      <c r="Z628" t="str">
        <f>_xlfn.XLOOKUP(H628,Dim_Diagnosis!B:B,Dim_Diagnosis!A:A)</f>
        <v>D011</v>
      </c>
      <c r="AA628" t="str">
        <f>_xlfn.XLOOKUP(K628,Dim_Ward!B:B,Dim_Ward!A:A)</f>
        <v>W001</v>
      </c>
      <c r="AB628" t="str">
        <f t="shared" si="98"/>
        <v>Q2</v>
      </c>
      <c r="AC628">
        <f t="shared" si="99"/>
        <v>2023</v>
      </c>
      <c r="AD628" t="str">
        <f t="shared" si="100"/>
        <v>Apr</v>
      </c>
      <c r="AE628" t="str">
        <f t="shared" si="101"/>
        <v>Thu</v>
      </c>
      <c r="AF628" t="str">
        <f>_xlfn.XLOOKUP(N628,Dim_Payment!B:B,Dim_Payment!A:A)</f>
        <v>PAY03</v>
      </c>
      <c r="AG628" t="str">
        <f>_xlfn.XLOOKUP(J628,Dim_Insurance!B:B,Dim_Insurance!A:A)</f>
        <v>INS05</v>
      </c>
    </row>
    <row r="629" spans="1:33">
      <c r="A629" t="s">
        <v>1626</v>
      </c>
      <c r="B629" t="s">
        <v>1590</v>
      </c>
      <c r="C629" t="s">
        <v>40</v>
      </c>
      <c r="D629" s="5">
        <v>36416</v>
      </c>
      <c r="E629" s="5">
        <v>45121</v>
      </c>
      <c r="F629" s="5">
        <v>45122</v>
      </c>
      <c r="G629" t="s">
        <v>94</v>
      </c>
      <c r="H629" t="s">
        <v>44</v>
      </c>
      <c r="I629" t="s">
        <v>33</v>
      </c>
      <c r="J629" t="s">
        <v>34</v>
      </c>
      <c r="K629" t="s">
        <v>120</v>
      </c>
      <c r="L629" s="6">
        <v>15860.89</v>
      </c>
      <c r="M629">
        <v>98646.34</v>
      </c>
      <c r="N629" t="s">
        <v>91</v>
      </c>
      <c r="O629">
        <v>1</v>
      </c>
      <c r="P629">
        <v>167</v>
      </c>
      <c r="Q629">
        <v>1</v>
      </c>
      <c r="R629">
        <v>141</v>
      </c>
      <c r="S629">
        <v>206.2</v>
      </c>
      <c r="T629" t="s">
        <v>65</v>
      </c>
      <c r="U629" s="7">
        <f t="shared" si="104"/>
        <v>23</v>
      </c>
      <c r="V629" s="6">
        <f t="shared" si="97"/>
        <v>-82785.45</v>
      </c>
      <c r="W629" t="str">
        <f t="shared" si="105"/>
        <v>Adult</v>
      </c>
      <c r="X629" t="str">
        <f>_xlfn.XLOOKUP(Table1_1[[#This Row],[Department]],Dim_Department!B:B,Dim_Department!A:A,"Unknown")</f>
        <v>DEP05</v>
      </c>
      <c r="Y629" t="str">
        <f>_xlfn.XLOOKUP(Table1_1[[#This Row],[Doctor]],Dim_Doctor!B:B,Dim_Doctor!A:A,"Unknown")</f>
        <v>D04</v>
      </c>
      <c r="Z629" t="str">
        <f>_xlfn.XLOOKUP(H629,Dim_Diagnosis!B:B,Dim_Diagnosis!A:A)</f>
        <v>D012</v>
      </c>
      <c r="AA629" t="str">
        <f>_xlfn.XLOOKUP(K629,Dim_Ward!B:B,Dim_Ward!A:A)</f>
        <v>W001</v>
      </c>
      <c r="AB629" t="str">
        <f t="shared" si="98"/>
        <v>Q3</v>
      </c>
      <c r="AC629">
        <f t="shared" si="99"/>
        <v>2023</v>
      </c>
      <c r="AD629" t="str">
        <f t="shared" si="100"/>
        <v>Jul</v>
      </c>
      <c r="AE629" t="str">
        <f t="shared" si="101"/>
        <v>Fri</v>
      </c>
      <c r="AF629" t="str">
        <f>_xlfn.XLOOKUP(N629,Dim_Payment!B:B,Dim_Payment!A:A)</f>
        <v>PAY01</v>
      </c>
      <c r="AG629" t="str">
        <f>_xlfn.XLOOKUP(J629,Dim_Insurance!B:B,Dim_Insurance!A:A)</f>
        <v>INS06</v>
      </c>
    </row>
    <row r="630" spans="1:33">
      <c r="A630" t="s">
        <v>1628</v>
      </c>
      <c r="B630" t="s">
        <v>1182</v>
      </c>
      <c r="C630" t="s">
        <v>40</v>
      </c>
      <c r="D630" s="5">
        <v>26299</v>
      </c>
      <c r="E630" s="5">
        <v>45250</v>
      </c>
      <c r="F630" s="5">
        <v>45264</v>
      </c>
      <c r="G630" t="s">
        <v>161</v>
      </c>
      <c r="H630" t="s">
        <v>24</v>
      </c>
      <c r="I630" t="s">
        <v>33</v>
      </c>
      <c r="J630" t="s">
        <v>4232</v>
      </c>
      <c r="K630" t="s">
        <v>55</v>
      </c>
      <c r="L630" s="6">
        <v>29970.959999999999</v>
      </c>
      <c r="M630">
        <v>28737.57</v>
      </c>
      <c r="N630" t="s">
        <v>56</v>
      </c>
      <c r="O630">
        <v>14</v>
      </c>
      <c r="P630">
        <v>51</v>
      </c>
      <c r="Q630">
        <v>5</v>
      </c>
      <c r="R630">
        <v>173</v>
      </c>
      <c r="S630">
        <v>200.4</v>
      </c>
      <c r="T630" t="s">
        <v>37</v>
      </c>
      <c r="U630" s="7">
        <f t="shared" si="104"/>
        <v>51</v>
      </c>
      <c r="V630" s="6">
        <f t="shared" si="97"/>
        <v>1233.3899999999994</v>
      </c>
      <c r="W630" t="str">
        <f t="shared" si="105"/>
        <v>Middle Age</v>
      </c>
      <c r="X630" t="str">
        <f>_xlfn.XLOOKUP(Table1_1[[#This Row],[Department]],Dim_Department!B:B,Dim_Department!A:A,"Unknown")</f>
        <v>DEP03</v>
      </c>
      <c r="Y630" t="str">
        <f>_xlfn.XLOOKUP(Table1_1[[#This Row],[Doctor]],Dim_Doctor!B:B,Dim_Doctor!A:A,"Unknown")</f>
        <v>D04</v>
      </c>
      <c r="Z630" t="str">
        <f>_xlfn.XLOOKUP(H630,Dim_Diagnosis!B:B,Dim_Diagnosis!A:A)</f>
        <v>D008</v>
      </c>
      <c r="AA630" t="str">
        <f>_xlfn.XLOOKUP(K630,Dim_Ward!B:B,Dim_Ward!A:A)</f>
        <v>W005</v>
      </c>
      <c r="AB630" t="str">
        <f t="shared" si="98"/>
        <v>Q4</v>
      </c>
      <c r="AC630">
        <f t="shared" si="99"/>
        <v>2023</v>
      </c>
      <c r="AD630" t="str">
        <f t="shared" si="100"/>
        <v>Nov</v>
      </c>
      <c r="AE630" t="str">
        <f t="shared" si="101"/>
        <v>Mon</v>
      </c>
      <c r="AF630" t="str">
        <f>_xlfn.XLOOKUP(N630,Dim_Payment!B:B,Dim_Payment!A:A)</f>
        <v>PAY04</v>
      </c>
      <c r="AG630" t="str">
        <f>_xlfn.XLOOKUP(J630,Dim_Insurance!B:B,Dim_Insurance!A:A)</f>
        <v>INS08</v>
      </c>
    </row>
    <row r="631" spans="1:33">
      <c r="A631" t="s">
        <v>1631</v>
      </c>
      <c r="B631" t="s">
        <v>234</v>
      </c>
      <c r="C631" t="s">
        <v>40</v>
      </c>
      <c r="D631" s="5">
        <v>19533</v>
      </c>
      <c r="E631" s="5">
        <v>45676</v>
      </c>
      <c r="F631" s="5">
        <v>45677</v>
      </c>
      <c r="G631" t="s">
        <v>152</v>
      </c>
      <c r="H631" t="s">
        <v>78</v>
      </c>
      <c r="I631" t="s">
        <v>33</v>
      </c>
      <c r="J631" t="s">
        <v>179</v>
      </c>
      <c r="K631" t="s">
        <v>120</v>
      </c>
      <c r="L631" s="6">
        <v>4906.38</v>
      </c>
      <c r="M631">
        <v>3665.24</v>
      </c>
      <c r="N631" t="s">
        <v>91</v>
      </c>
      <c r="O631">
        <v>1</v>
      </c>
      <c r="P631">
        <v>178</v>
      </c>
      <c r="Q631">
        <v>4</v>
      </c>
      <c r="R631">
        <v>128</v>
      </c>
      <c r="S631">
        <v>216.8</v>
      </c>
      <c r="T631" t="s">
        <v>37</v>
      </c>
      <c r="U631" s="7">
        <f t="shared" si="104"/>
        <v>71</v>
      </c>
      <c r="V631" s="6">
        <f t="shared" si="97"/>
        <v>1241.1400000000003</v>
      </c>
      <c r="W631" t="str">
        <f t="shared" si="105"/>
        <v>Senior</v>
      </c>
      <c r="X631" t="str">
        <f>_xlfn.XLOOKUP(Table1_1[[#This Row],[Department]],Dim_Department!B:B,Dim_Department!A:A,"Unknown")</f>
        <v>DEP01</v>
      </c>
      <c r="Y631" t="str">
        <f>_xlfn.XLOOKUP(Table1_1[[#This Row],[Doctor]],Dim_Doctor!B:B,Dim_Doctor!A:A,"Unknown")</f>
        <v>D04</v>
      </c>
      <c r="Z631" t="str">
        <f>_xlfn.XLOOKUP(H631,Dim_Diagnosis!B:B,Dim_Diagnosis!A:A)</f>
        <v>D013</v>
      </c>
      <c r="AA631" t="str">
        <f>_xlfn.XLOOKUP(K631,Dim_Ward!B:B,Dim_Ward!A:A)</f>
        <v>W001</v>
      </c>
      <c r="AB631" t="str">
        <f t="shared" si="98"/>
        <v>Q1</v>
      </c>
      <c r="AC631">
        <f t="shared" si="99"/>
        <v>2025</v>
      </c>
      <c r="AD631" t="str">
        <f t="shared" si="100"/>
        <v>Jan</v>
      </c>
      <c r="AE631" t="str">
        <f t="shared" si="101"/>
        <v>Sun</v>
      </c>
      <c r="AF631" t="str">
        <f>_xlfn.XLOOKUP(N631,Dim_Payment!B:B,Dim_Payment!A:A)</f>
        <v>PAY01</v>
      </c>
      <c r="AG631" t="str">
        <f>_xlfn.XLOOKUP(J631,Dim_Insurance!B:B,Dim_Insurance!A:A)</f>
        <v>INS03</v>
      </c>
    </row>
    <row r="632" spans="1:33">
      <c r="A632" t="s">
        <v>1632</v>
      </c>
      <c r="B632" t="s">
        <v>1088</v>
      </c>
      <c r="C632" t="s">
        <v>133</v>
      </c>
      <c r="D632" s="5">
        <v>39486</v>
      </c>
      <c r="E632" s="5">
        <v>45616</v>
      </c>
      <c r="F632" s="5">
        <v>45622</v>
      </c>
      <c r="G632" t="s">
        <v>105</v>
      </c>
      <c r="H632" t="s">
        <v>63</v>
      </c>
      <c r="I632" t="s">
        <v>45</v>
      </c>
      <c r="J632" t="s">
        <v>46</v>
      </c>
      <c r="K632" t="s">
        <v>55</v>
      </c>
      <c r="L632" s="6">
        <v>172291.11</v>
      </c>
      <c r="M632">
        <v>128176.38</v>
      </c>
      <c r="N632" t="s">
        <v>35</v>
      </c>
      <c r="O632">
        <v>6</v>
      </c>
      <c r="P632">
        <v>97</v>
      </c>
      <c r="Q632">
        <v>4</v>
      </c>
      <c r="R632">
        <v>99</v>
      </c>
      <c r="S632">
        <v>76.3</v>
      </c>
      <c r="T632" t="s">
        <v>37</v>
      </c>
      <c r="U632" s="7">
        <f t="shared" si="104"/>
        <v>16</v>
      </c>
      <c r="V632" s="6">
        <f t="shared" si="97"/>
        <v>44114.729999999981</v>
      </c>
      <c r="W632" t="str">
        <f t="shared" si="105"/>
        <v>Child</v>
      </c>
      <c r="X632" t="str">
        <f>_xlfn.XLOOKUP(Table1_1[[#This Row],[Department]],Dim_Department!B:B,Dim_Department!A:A,"Unknown")</f>
        <v>DEP10</v>
      </c>
      <c r="Y632" t="str">
        <f>_xlfn.XLOOKUP(Table1_1[[#This Row],[Doctor]],Dim_Doctor!B:B,Dim_Doctor!A:A,"Unknown")</f>
        <v>D03</v>
      </c>
      <c r="Z632" t="str">
        <f>_xlfn.XLOOKUP(H632,Dim_Diagnosis!B:B,Dim_Diagnosis!A:A)</f>
        <v>D011</v>
      </c>
      <c r="AA632" t="str">
        <f>_xlfn.XLOOKUP(K632,Dim_Ward!B:B,Dim_Ward!A:A)</f>
        <v>W005</v>
      </c>
      <c r="AB632" t="str">
        <f t="shared" si="98"/>
        <v>Q4</v>
      </c>
      <c r="AC632">
        <f t="shared" si="99"/>
        <v>2024</v>
      </c>
      <c r="AD632" t="str">
        <f t="shared" si="100"/>
        <v>Nov</v>
      </c>
      <c r="AE632" t="str">
        <f t="shared" si="101"/>
        <v>Wed</v>
      </c>
      <c r="AF632" t="str">
        <f>_xlfn.XLOOKUP(N632,Dim_Payment!B:B,Dim_Payment!A:A)</f>
        <v>PAY03</v>
      </c>
      <c r="AG632" t="str">
        <f>_xlfn.XLOOKUP(J632,Dim_Insurance!B:B,Dim_Insurance!A:A)</f>
        <v>INS02</v>
      </c>
    </row>
    <row r="633" spans="1:33">
      <c r="A633" t="s">
        <v>4137</v>
      </c>
      <c r="B633" t="s">
        <v>321</v>
      </c>
      <c r="C633" t="s">
        <v>40</v>
      </c>
      <c r="D633" s="5">
        <v>29473</v>
      </c>
      <c r="E633" s="5">
        <v>45183</v>
      </c>
      <c r="F633" s="5">
        <v>45190</v>
      </c>
      <c r="G633" t="s">
        <v>117</v>
      </c>
      <c r="H633" t="s">
        <v>24</v>
      </c>
      <c r="I633" t="s">
        <v>96</v>
      </c>
      <c r="J633" t="s">
        <v>71</v>
      </c>
      <c r="K633" t="s">
        <v>120</v>
      </c>
      <c r="L633" s="6">
        <v>146310.66</v>
      </c>
      <c r="M633">
        <v>140248.48000000001</v>
      </c>
      <c r="N633" t="s">
        <v>192</v>
      </c>
      <c r="O633">
        <v>7</v>
      </c>
      <c r="P633">
        <v>10</v>
      </c>
      <c r="Q633">
        <v>1</v>
      </c>
      <c r="R633">
        <v>140</v>
      </c>
      <c r="S633">
        <v>163.19999999999999</v>
      </c>
      <c r="T633" t="s">
        <v>37</v>
      </c>
      <c r="U633" s="7">
        <f t="shared" si="104"/>
        <v>43</v>
      </c>
      <c r="V633" s="6">
        <f t="shared" si="97"/>
        <v>6062.179999999993</v>
      </c>
      <c r="W633" t="str">
        <f t="shared" si="105"/>
        <v>Middle Age</v>
      </c>
      <c r="X633" t="str">
        <f>_xlfn.XLOOKUP(Table1_1[[#This Row],[Department]],Dim_Department!B:B,Dim_Department!A:A,"Unknown")</f>
        <v>DEP04</v>
      </c>
      <c r="Y633" t="str">
        <f>_xlfn.XLOOKUP(Table1_1[[#This Row],[Doctor]],Dim_Doctor!B:B,Dim_Doctor!A:A,"Unknown")</f>
        <v>D05</v>
      </c>
      <c r="Z633" t="str">
        <f>_xlfn.XLOOKUP(H633,Dim_Diagnosis!B:B,Dim_Diagnosis!A:A)</f>
        <v>D008</v>
      </c>
      <c r="AA633" t="str">
        <f>_xlfn.XLOOKUP(K633,Dim_Ward!B:B,Dim_Ward!A:A)</f>
        <v>W001</v>
      </c>
      <c r="AB633" t="str">
        <f t="shared" si="98"/>
        <v>Q3</v>
      </c>
      <c r="AC633">
        <f t="shared" si="99"/>
        <v>2023</v>
      </c>
      <c r="AD633" t="str">
        <f t="shared" si="100"/>
        <v>Sep</v>
      </c>
      <c r="AE633" t="str">
        <f t="shared" si="101"/>
        <v>Thu</v>
      </c>
      <c r="AF633" t="str">
        <f>_xlfn.XLOOKUP(N633,Dim_Payment!B:B,Dim_Payment!A:A)</f>
        <v>PAY06</v>
      </c>
      <c r="AG633" t="str">
        <f>_xlfn.XLOOKUP(J633,Dim_Insurance!B:B,Dim_Insurance!A:A)</f>
        <v>INS04</v>
      </c>
    </row>
    <row r="634" spans="1:33">
      <c r="A634" t="s">
        <v>1637</v>
      </c>
      <c r="B634" t="s">
        <v>661</v>
      </c>
      <c r="C634" t="s">
        <v>40</v>
      </c>
      <c r="D634" s="5">
        <v>29107</v>
      </c>
      <c r="E634" s="5">
        <v>45303</v>
      </c>
      <c r="F634" s="5">
        <v>45305</v>
      </c>
      <c r="G634" t="s">
        <v>152</v>
      </c>
      <c r="H634" t="s">
        <v>118</v>
      </c>
      <c r="I634" t="s">
        <v>53</v>
      </c>
      <c r="J634" t="s">
        <v>80</v>
      </c>
      <c r="K634" t="s">
        <v>55</v>
      </c>
      <c r="L634" s="6">
        <v>197846.01</v>
      </c>
      <c r="M634">
        <v>158140.1</v>
      </c>
      <c r="N634" t="s">
        <v>35</v>
      </c>
      <c r="O634">
        <v>2</v>
      </c>
      <c r="P634">
        <v>29</v>
      </c>
      <c r="Q634">
        <v>2</v>
      </c>
      <c r="R634">
        <v>141</v>
      </c>
      <c r="S634">
        <v>210.1</v>
      </c>
      <c r="T634" t="s">
        <v>37</v>
      </c>
      <c r="U634" s="7">
        <f t="shared" si="104"/>
        <v>44</v>
      </c>
      <c r="V634" s="6">
        <f t="shared" si="97"/>
        <v>39705.910000000003</v>
      </c>
      <c r="W634" t="str">
        <f t="shared" si="105"/>
        <v>Middle Age</v>
      </c>
      <c r="X634" t="str">
        <f>_xlfn.XLOOKUP(Table1_1[[#This Row],[Department]],Dim_Department!B:B,Dim_Department!A:A,"Unknown")</f>
        <v>DEP01</v>
      </c>
      <c r="Y634" t="str">
        <f>_xlfn.XLOOKUP(Table1_1[[#This Row],[Doctor]],Dim_Doctor!B:B,Dim_Doctor!A:A,"Unknown")</f>
        <v>D06</v>
      </c>
      <c r="Z634" t="str">
        <f>_xlfn.XLOOKUP(H634,Dim_Diagnosis!B:B,Dim_Diagnosis!A:A)</f>
        <v>D001</v>
      </c>
      <c r="AA634" t="str">
        <f>_xlfn.XLOOKUP(K634,Dim_Ward!B:B,Dim_Ward!A:A)</f>
        <v>W005</v>
      </c>
      <c r="AB634" t="str">
        <f t="shared" si="98"/>
        <v>Q1</v>
      </c>
      <c r="AC634">
        <f t="shared" si="99"/>
        <v>2024</v>
      </c>
      <c r="AD634" t="str">
        <f t="shared" si="100"/>
        <v>Jan</v>
      </c>
      <c r="AE634" t="str">
        <f t="shared" si="101"/>
        <v>Fri</v>
      </c>
      <c r="AF634" t="str">
        <f>_xlfn.XLOOKUP(N634,Dim_Payment!B:B,Dim_Payment!A:A)</f>
        <v>PAY03</v>
      </c>
      <c r="AG634" t="str">
        <f>_xlfn.XLOOKUP(J634,Dim_Insurance!B:B,Dim_Insurance!A:A)</f>
        <v>INS01</v>
      </c>
    </row>
    <row r="635" spans="1:33">
      <c r="A635" t="s">
        <v>4138</v>
      </c>
      <c r="B635" t="s">
        <v>29</v>
      </c>
      <c r="C635" t="s">
        <v>133</v>
      </c>
      <c r="D635" s="5">
        <v>27614</v>
      </c>
      <c r="E635" s="5">
        <v>45205</v>
      </c>
      <c r="F635" s="5">
        <v>45206</v>
      </c>
      <c r="G635" t="s">
        <v>152</v>
      </c>
      <c r="H635" t="s">
        <v>63</v>
      </c>
      <c r="I635" t="s">
        <v>33</v>
      </c>
      <c r="J635" t="s">
        <v>46</v>
      </c>
      <c r="K635" t="s">
        <v>110</v>
      </c>
      <c r="L635" s="6">
        <v>189173.68</v>
      </c>
      <c r="M635">
        <v>147602.87</v>
      </c>
      <c r="N635" t="s">
        <v>73</v>
      </c>
      <c r="O635">
        <v>1</v>
      </c>
      <c r="P635">
        <v>144</v>
      </c>
      <c r="Q635">
        <v>4</v>
      </c>
      <c r="R635">
        <v>131</v>
      </c>
      <c r="S635">
        <v>232.9</v>
      </c>
      <c r="T635" t="s">
        <v>47</v>
      </c>
      <c r="U635" s="7">
        <f t="shared" si="104"/>
        <v>48</v>
      </c>
      <c r="V635" s="6">
        <f t="shared" si="97"/>
        <v>41570.81</v>
      </c>
      <c r="W635" t="str">
        <f t="shared" si="105"/>
        <v>Middle Age</v>
      </c>
      <c r="X635" t="str">
        <f>_xlfn.XLOOKUP(Table1_1[[#This Row],[Department]],Dim_Department!B:B,Dim_Department!A:A,"Unknown")</f>
        <v>DEP01</v>
      </c>
      <c r="Y635" t="str">
        <f>_xlfn.XLOOKUP(Table1_1[[#This Row],[Doctor]],Dim_Doctor!B:B,Dim_Doctor!A:A,"Unknown")</f>
        <v>D04</v>
      </c>
      <c r="Z635" t="str">
        <f>_xlfn.XLOOKUP(H635,Dim_Diagnosis!B:B,Dim_Diagnosis!A:A)</f>
        <v>D011</v>
      </c>
      <c r="AA635" t="str">
        <f>_xlfn.XLOOKUP(K635,Dim_Ward!B:B,Dim_Ward!A:A)</f>
        <v>W002</v>
      </c>
      <c r="AB635" t="str">
        <f t="shared" si="98"/>
        <v>Q4</v>
      </c>
      <c r="AC635">
        <f t="shared" si="99"/>
        <v>2023</v>
      </c>
      <c r="AD635" t="str">
        <f t="shared" si="100"/>
        <v>Oct</v>
      </c>
      <c r="AE635" t="str">
        <f t="shared" si="101"/>
        <v>Fri</v>
      </c>
      <c r="AF635" t="str">
        <f>_xlfn.XLOOKUP(N635,Dim_Payment!B:B,Dim_Payment!A:A)</f>
        <v>PAY02</v>
      </c>
      <c r="AG635" t="str">
        <f>_xlfn.XLOOKUP(J635,Dim_Insurance!B:B,Dim_Insurance!A:A)</f>
        <v>INS02</v>
      </c>
    </row>
    <row r="636" spans="1:33">
      <c r="A636" t="s">
        <v>1641</v>
      </c>
      <c r="B636" t="s">
        <v>1342</v>
      </c>
      <c r="C636" t="s">
        <v>133</v>
      </c>
      <c r="D636" s="5">
        <v>29018</v>
      </c>
      <c r="E636" s="5">
        <v>45700</v>
      </c>
      <c r="F636" s="5" t="s">
        <v>4232</v>
      </c>
      <c r="G636" t="s">
        <v>77</v>
      </c>
      <c r="H636" t="s">
        <v>32</v>
      </c>
      <c r="I636" t="s">
        <v>25</v>
      </c>
      <c r="J636" t="s">
        <v>4232</v>
      </c>
      <c r="K636" t="s">
        <v>110</v>
      </c>
      <c r="L636" s="6">
        <v>33705.379999999997</v>
      </c>
      <c r="M636">
        <v>23514.3</v>
      </c>
      <c r="N636" t="s">
        <v>35</v>
      </c>
      <c r="O636">
        <v>6</v>
      </c>
      <c r="P636">
        <v>210</v>
      </c>
      <c r="Q636">
        <v>5</v>
      </c>
      <c r="R636">
        <v>110</v>
      </c>
      <c r="S636">
        <v>112.9</v>
      </c>
      <c r="T636" t="s">
        <v>37</v>
      </c>
      <c r="U636" s="7">
        <f t="shared" si="104"/>
        <v>45</v>
      </c>
      <c r="V636" s="6">
        <f t="shared" si="97"/>
        <v>10191.079999999998</v>
      </c>
      <c r="W636" t="str">
        <f t="shared" si="105"/>
        <v>Middle Age</v>
      </c>
      <c r="X636" t="str">
        <f>_xlfn.XLOOKUP(Table1_1[[#This Row],[Department]],Dim_Department!B:B,Dim_Department!A:A,"Unknown")</f>
        <v>DEP02</v>
      </c>
      <c r="Y636" t="str">
        <f>_xlfn.XLOOKUP(Table1_1[[#This Row],[Doctor]],Dim_Doctor!B:B,Dim_Doctor!A:A,"Unknown")</f>
        <v>D01</v>
      </c>
      <c r="Z636" t="str">
        <f>_xlfn.XLOOKUP(H636,Dim_Diagnosis!B:B,Dim_Diagnosis!A:A)</f>
        <v>D010</v>
      </c>
      <c r="AA636" t="str">
        <f>_xlfn.XLOOKUP(K636,Dim_Ward!B:B,Dim_Ward!A:A)</f>
        <v>W002</v>
      </c>
      <c r="AB636" t="str">
        <f t="shared" si="98"/>
        <v>Q1</v>
      </c>
      <c r="AC636">
        <f t="shared" si="99"/>
        <v>2025</v>
      </c>
      <c r="AD636" t="str">
        <f t="shared" si="100"/>
        <v>Feb</v>
      </c>
      <c r="AE636" t="str">
        <f t="shared" si="101"/>
        <v>Wed</v>
      </c>
      <c r="AF636" t="str">
        <f>_xlfn.XLOOKUP(N636,Dim_Payment!B:B,Dim_Payment!A:A)</f>
        <v>PAY03</v>
      </c>
      <c r="AG636" t="str">
        <f>_xlfn.XLOOKUP(J636,Dim_Insurance!B:B,Dim_Insurance!A:A)</f>
        <v>INS08</v>
      </c>
    </row>
    <row r="637" spans="1:33">
      <c r="A637" t="s">
        <v>1645</v>
      </c>
      <c r="B637" t="s">
        <v>324</v>
      </c>
      <c r="C637" t="s">
        <v>133</v>
      </c>
      <c r="D637" s="5">
        <v>39684</v>
      </c>
      <c r="E637" s="5">
        <v>45170</v>
      </c>
      <c r="F637" s="5">
        <v>44947</v>
      </c>
      <c r="G637" t="s">
        <v>43</v>
      </c>
      <c r="H637" t="s">
        <v>52</v>
      </c>
      <c r="I637" t="s">
        <v>33</v>
      </c>
      <c r="J637" t="s">
        <v>4232</v>
      </c>
      <c r="K637" t="s">
        <v>55</v>
      </c>
      <c r="L637" s="6">
        <v>110541.29</v>
      </c>
      <c r="M637">
        <v>80726.720000000001</v>
      </c>
      <c r="N637" t="s">
        <v>4232</v>
      </c>
      <c r="O637">
        <v>12</v>
      </c>
      <c r="P637">
        <v>145</v>
      </c>
      <c r="Q637">
        <v>4</v>
      </c>
      <c r="R637">
        <v>100</v>
      </c>
      <c r="S637">
        <v>208.8</v>
      </c>
      <c r="T637" t="s">
        <v>65</v>
      </c>
      <c r="U637" s="7">
        <f t="shared" si="104"/>
        <v>15</v>
      </c>
      <c r="V637" s="6">
        <f t="shared" si="97"/>
        <v>29814.569999999992</v>
      </c>
      <c r="W637" t="str">
        <f t="shared" si="105"/>
        <v>Child</v>
      </c>
      <c r="X637" t="str">
        <f>_xlfn.XLOOKUP(Table1_1[[#This Row],[Department]],Dim_Department!B:B,Dim_Department!A:A,"Unknown")</f>
        <v>DEP08</v>
      </c>
      <c r="Y637" t="str">
        <f>_xlfn.XLOOKUP(Table1_1[[#This Row],[Doctor]],Dim_Doctor!B:B,Dim_Doctor!A:A,"Unknown")</f>
        <v>D04</v>
      </c>
      <c r="Z637" t="str">
        <f>_xlfn.XLOOKUP(H637,Dim_Diagnosis!B:B,Dim_Diagnosis!A:A)</f>
        <v>D004</v>
      </c>
      <c r="AA637" t="str">
        <f>_xlfn.XLOOKUP(K637,Dim_Ward!B:B,Dim_Ward!A:A)</f>
        <v>W005</v>
      </c>
      <c r="AB637" t="str">
        <f t="shared" si="98"/>
        <v>Q3</v>
      </c>
      <c r="AC637">
        <f t="shared" si="99"/>
        <v>2023</v>
      </c>
      <c r="AD637" t="str">
        <f t="shared" si="100"/>
        <v>Sep</v>
      </c>
      <c r="AE637" t="str">
        <f t="shared" si="101"/>
        <v>Fri</v>
      </c>
      <c r="AF637" t="str">
        <f>_xlfn.XLOOKUP(N637,Dim_Payment!B:B,Dim_Payment!A:A)</f>
        <v>PAY05</v>
      </c>
      <c r="AG637" t="str">
        <f>_xlfn.XLOOKUP(J637,Dim_Insurance!B:B,Dim_Insurance!A:A)</f>
        <v>INS08</v>
      </c>
    </row>
    <row r="638" spans="1:33">
      <c r="A638" t="s">
        <v>1648</v>
      </c>
      <c r="B638" t="s">
        <v>867</v>
      </c>
      <c r="C638" t="s">
        <v>133</v>
      </c>
      <c r="D638" s="5" t="s">
        <v>4232</v>
      </c>
      <c r="E638" s="5">
        <v>45243</v>
      </c>
      <c r="F638" s="5">
        <v>45260</v>
      </c>
      <c r="G638" t="s">
        <v>77</v>
      </c>
      <c r="H638" t="s">
        <v>124</v>
      </c>
      <c r="I638" t="s">
        <v>96</v>
      </c>
      <c r="J638" t="s">
        <v>46</v>
      </c>
      <c r="K638" t="s">
        <v>110</v>
      </c>
      <c r="L638" s="6">
        <v>240457.62</v>
      </c>
      <c r="M638">
        <v>230808.01</v>
      </c>
      <c r="N638" t="s">
        <v>35</v>
      </c>
      <c r="O638">
        <v>17</v>
      </c>
      <c r="P638">
        <v>173</v>
      </c>
      <c r="Q638">
        <v>2</v>
      </c>
      <c r="R638">
        <v>155</v>
      </c>
      <c r="S638">
        <v>96.2</v>
      </c>
      <c r="T638" t="s">
        <v>4232</v>
      </c>
      <c r="U638" s="7" t="s">
        <v>4232</v>
      </c>
      <c r="V638" s="6">
        <f t="shared" si="97"/>
        <v>9649.609999999986</v>
      </c>
      <c r="W638" t="s">
        <v>4232</v>
      </c>
      <c r="X638" t="str">
        <f>_xlfn.XLOOKUP(Table1_1[[#This Row],[Department]],Dim_Department!B:B,Dim_Department!A:A,"Unknown")</f>
        <v>DEP02</v>
      </c>
      <c r="Y638" t="str">
        <f>_xlfn.XLOOKUP(Table1_1[[#This Row],[Doctor]],Dim_Doctor!B:B,Dim_Doctor!A:A,"Unknown")</f>
        <v>D05</v>
      </c>
      <c r="Z638" t="str">
        <f>_xlfn.XLOOKUP(H638,Dim_Diagnosis!B:B,Dim_Diagnosis!A:A)</f>
        <v>D007</v>
      </c>
      <c r="AA638" t="str">
        <f>_xlfn.XLOOKUP(K638,Dim_Ward!B:B,Dim_Ward!A:A)</f>
        <v>W002</v>
      </c>
      <c r="AB638" t="str">
        <f t="shared" si="98"/>
        <v>Q4</v>
      </c>
      <c r="AC638">
        <f t="shared" si="99"/>
        <v>2023</v>
      </c>
      <c r="AD638" t="str">
        <f t="shared" si="100"/>
        <v>Nov</v>
      </c>
      <c r="AE638" t="str">
        <f t="shared" si="101"/>
        <v>Mon</v>
      </c>
      <c r="AF638" t="str">
        <f>_xlfn.XLOOKUP(N638,Dim_Payment!B:B,Dim_Payment!A:A)</f>
        <v>PAY03</v>
      </c>
      <c r="AG638" t="str">
        <f>_xlfn.XLOOKUP(J638,Dim_Insurance!B:B,Dim_Insurance!A:A)</f>
        <v>INS02</v>
      </c>
    </row>
    <row r="639" spans="1:33">
      <c r="A639" t="s">
        <v>1650</v>
      </c>
      <c r="B639" t="s">
        <v>104</v>
      </c>
      <c r="C639" t="s">
        <v>133</v>
      </c>
      <c r="D639" s="5">
        <v>24608</v>
      </c>
      <c r="E639" s="5">
        <v>45497</v>
      </c>
      <c r="F639" s="5">
        <v>45504</v>
      </c>
      <c r="G639" t="s">
        <v>161</v>
      </c>
      <c r="H639" t="s">
        <v>44</v>
      </c>
      <c r="I639" t="s">
        <v>33</v>
      </c>
      <c r="J639" t="s">
        <v>26</v>
      </c>
      <c r="K639" t="s">
        <v>110</v>
      </c>
      <c r="L639" s="6">
        <v>106811.39</v>
      </c>
      <c r="M639">
        <v>93265.81</v>
      </c>
      <c r="N639" t="s">
        <v>35</v>
      </c>
      <c r="O639">
        <v>7</v>
      </c>
      <c r="P639">
        <v>186</v>
      </c>
      <c r="Q639">
        <v>4</v>
      </c>
      <c r="R639">
        <v>179</v>
      </c>
      <c r="S639">
        <v>71.900000000000006</v>
      </c>
      <c r="T639" t="s">
        <v>47</v>
      </c>
      <c r="U639" s="7">
        <f t="shared" ref="U639:U671" si="106">DATEDIF(D639,E639,"Y")</f>
        <v>57</v>
      </c>
      <c r="V639" s="6">
        <f t="shared" si="97"/>
        <v>13545.580000000002</v>
      </c>
      <c r="W639" t="str">
        <f t="shared" ref="W639:W671" si="107">IF(OR(U639="",U639="Unknown"),"",IF(U639&lt;18,"Child",IF(U639&lt;40,"Adult",IF(U639&lt;60,"Middle Age","Senior"))))</f>
        <v>Middle Age</v>
      </c>
      <c r="X639" t="str">
        <f>_xlfn.XLOOKUP(Table1_1[[#This Row],[Department]],Dim_Department!B:B,Dim_Department!A:A,"Unknown")</f>
        <v>DEP03</v>
      </c>
      <c r="Y639" t="str">
        <f>_xlfn.XLOOKUP(Table1_1[[#This Row],[Doctor]],Dim_Doctor!B:B,Dim_Doctor!A:A,"Unknown")</f>
        <v>D04</v>
      </c>
      <c r="Z639" t="str">
        <f>_xlfn.XLOOKUP(H639,Dim_Diagnosis!B:B,Dim_Diagnosis!A:A)</f>
        <v>D012</v>
      </c>
      <c r="AA639" t="str">
        <f>_xlfn.XLOOKUP(K639,Dim_Ward!B:B,Dim_Ward!A:A)</f>
        <v>W002</v>
      </c>
      <c r="AB639" t="str">
        <f t="shared" si="98"/>
        <v>Q3</v>
      </c>
      <c r="AC639">
        <f t="shared" si="99"/>
        <v>2024</v>
      </c>
      <c r="AD639" t="str">
        <f t="shared" si="100"/>
        <v>Jul</v>
      </c>
      <c r="AE639" t="str">
        <f t="shared" si="101"/>
        <v>Wed</v>
      </c>
      <c r="AF639" t="str">
        <f>_xlfn.XLOOKUP(N639,Dim_Payment!B:B,Dim_Payment!A:A)</f>
        <v>PAY03</v>
      </c>
      <c r="AG639" t="str">
        <f>_xlfn.XLOOKUP(J639,Dim_Insurance!B:B,Dim_Insurance!A:A)</f>
        <v>INS05</v>
      </c>
    </row>
    <row r="640" spans="1:33">
      <c r="A640" t="s">
        <v>1651</v>
      </c>
      <c r="B640" t="s">
        <v>334</v>
      </c>
      <c r="C640" t="s">
        <v>40</v>
      </c>
      <c r="D640" s="5">
        <v>23916</v>
      </c>
      <c r="E640" s="5">
        <v>45324</v>
      </c>
      <c r="F640" s="5">
        <v>45384</v>
      </c>
      <c r="G640" t="s">
        <v>94</v>
      </c>
      <c r="H640" t="s">
        <v>124</v>
      </c>
      <c r="I640" t="s">
        <v>33</v>
      </c>
      <c r="J640" t="s">
        <v>34</v>
      </c>
      <c r="K640" t="s">
        <v>27</v>
      </c>
      <c r="L640" s="6">
        <v>85527.62</v>
      </c>
      <c r="M640">
        <v>70316.31</v>
      </c>
      <c r="N640" t="s">
        <v>73</v>
      </c>
      <c r="O640">
        <v>2</v>
      </c>
      <c r="P640">
        <v>106</v>
      </c>
      <c r="Q640">
        <v>4</v>
      </c>
      <c r="R640">
        <v>90</v>
      </c>
      <c r="S640">
        <v>199.6</v>
      </c>
      <c r="T640" t="s">
        <v>37</v>
      </c>
      <c r="U640" s="7">
        <f t="shared" si="106"/>
        <v>58</v>
      </c>
      <c r="V640" s="6">
        <f t="shared" si="97"/>
        <v>15211.309999999998</v>
      </c>
      <c r="W640" t="str">
        <f t="shared" si="107"/>
        <v>Middle Age</v>
      </c>
      <c r="X640" t="str">
        <f>_xlfn.XLOOKUP(Table1_1[[#This Row],[Department]],Dim_Department!B:B,Dim_Department!A:A,"Unknown")</f>
        <v>DEP05</v>
      </c>
      <c r="Y640" t="str">
        <f>_xlfn.XLOOKUP(Table1_1[[#This Row],[Doctor]],Dim_Doctor!B:B,Dim_Doctor!A:A,"Unknown")</f>
        <v>D04</v>
      </c>
      <c r="Z640" t="str">
        <f>_xlfn.XLOOKUP(H640,Dim_Diagnosis!B:B,Dim_Diagnosis!A:A)</f>
        <v>D007</v>
      </c>
      <c r="AA640" t="str">
        <f>_xlfn.XLOOKUP(K640,Dim_Ward!B:B,Dim_Ward!A:A)</f>
        <v>W003</v>
      </c>
      <c r="AB640" t="str">
        <f t="shared" si="98"/>
        <v>Q1</v>
      </c>
      <c r="AC640">
        <f t="shared" si="99"/>
        <v>2024</v>
      </c>
      <c r="AD640" t="str">
        <f t="shared" si="100"/>
        <v>Feb</v>
      </c>
      <c r="AE640" t="str">
        <f t="shared" si="101"/>
        <v>Fri</v>
      </c>
      <c r="AF640" t="str">
        <f>_xlfn.XLOOKUP(N640,Dim_Payment!B:B,Dim_Payment!A:A)</f>
        <v>PAY02</v>
      </c>
      <c r="AG640" t="str">
        <f>_xlfn.XLOOKUP(J640,Dim_Insurance!B:B,Dim_Insurance!A:A)</f>
        <v>INS06</v>
      </c>
    </row>
    <row r="641" spans="1:33">
      <c r="A641" t="s">
        <v>1653</v>
      </c>
      <c r="B641" t="s">
        <v>417</v>
      </c>
      <c r="C641" t="s">
        <v>40</v>
      </c>
      <c r="D641" s="5">
        <v>28091</v>
      </c>
      <c r="E641" s="5">
        <v>45078</v>
      </c>
      <c r="F641" s="5">
        <v>45094</v>
      </c>
      <c r="G641" t="s">
        <v>43</v>
      </c>
      <c r="H641" t="s">
        <v>118</v>
      </c>
      <c r="I641" t="s">
        <v>25</v>
      </c>
      <c r="J641" t="s">
        <v>97</v>
      </c>
      <c r="K641" t="s">
        <v>120</v>
      </c>
      <c r="L641" s="6">
        <v>146554.97</v>
      </c>
      <c r="M641">
        <v>100962.57</v>
      </c>
      <c r="N641" t="s">
        <v>56</v>
      </c>
      <c r="O641">
        <v>16</v>
      </c>
      <c r="P641">
        <v>206</v>
      </c>
      <c r="Q641">
        <v>1</v>
      </c>
      <c r="R641">
        <v>123</v>
      </c>
      <c r="S641">
        <v>163.5</v>
      </c>
      <c r="T641" t="s">
        <v>4232</v>
      </c>
      <c r="U641" s="7">
        <f t="shared" si="106"/>
        <v>46</v>
      </c>
      <c r="V641" s="6">
        <f t="shared" si="97"/>
        <v>45592.399999999994</v>
      </c>
      <c r="W641" t="str">
        <f t="shared" si="107"/>
        <v>Middle Age</v>
      </c>
      <c r="X641" t="str">
        <f>_xlfn.XLOOKUP(Table1_1[[#This Row],[Department]],Dim_Department!B:B,Dim_Department!A:A,"Unknown")</f>
        <v>DEP08</v>
      </c>
      <c r="Y641" t="str">
        <f>_xlfn.XLOOKUP(Table1_1[[#This Row],[Doctor]],Dim_Doctor!B:B,Dim_Doctor!A:A,"Unknown")</f>
        <v>D01</v>
      </c>
      <c r="Z641" t="str">
        <f>_xlfn.XLOOKUP(H641,Dim_Diagnosis!B:B,Dim_Diagnosis!A:A)</f>
        <v>D001</v>
      </c>
      <c r="AA641" t="str">
        <f>_xlfn.XLOOKUP(K641,Dim_Ward!B:B,Dim_Ward!A:A)</f>
        <v>W001</v>
      </c>
      <c r="AB641" t="str">
        <f t="shared" si="98"/>
        <v>Q2</v>
      </c>
      <c r="AC641">
        <f t="shared" si="99"/>
        <v>2023</v>
      </c>
      <c r="AD641" t="str">
        <f t="shared" si="100"/>
        <v>Jun</v>
      </c>
      <c r="AE641" t="str">
        <f t="shared" si="101"/>
        <v>Thu</v>
      </c>
      <c r="AF641" t="str">
        <f>_xlfn.XLOOKUP(N641,Dim_Payment!B:B,Dim_Payment!A:A)</f>
        <v>PAY04</v>
      </c>
      <c r="AG641" t="str">
        <f>_xlfn.XLOOKUP(J641,Dim_Insurance!B:B,Dim_Insurance!A:A)</f>
        <v>INS07</v>
      </c>
    </row>
    <row r="642" spans="1:33">
      <c r="A642" t="s">
        <v>1655</v>
      </c>
      <c r="B642" t="s">
        <v>442</v>
      </c>
      <c r="C642" t="s">
        <v>40</v>
      </c>
      <c r="D642" s="5">
        <v>37829</v>
      </c>
      <c r="E642" s="5">
        <v>45732</v>
      </c>
      <c r="F642" s="5">
        <v>45747</v>
      </c>
      <c r="G642" t="s">
        <v>152</v>
      </c>
      <c r="H642" t="s">
        <v>134</v>
      </c>
      <c r="I642" t="s">
        <v>45</v>
      </c>
      <c r="J642" t="s">
        <v>34</v>
      </c>
      <c r="K642" t="s">
        <v>161</v>
      </c>
      <c r="L642" s="6">
        <v>232640.73</v>
      </c>
      <c r="M642">
        <v>202652.96</v>
      </c>
      <c r="N642" t="s">
        <v>56</v>
      </c>
      <c r="O642">
        <v>15</v>
      </c>
      <c r="P642">
        <v>210</v>
      </c>
      <c r="Q642">
        <v>4</v>
      </c>
      <c r="R642">
        <v>136</v>
      </c>
      <c r="S642">
        <v>138.69999999999999</v>
      </c>
      <c r="T642" t="s">
        <v>65</v>
      </c>
      <c r="U642" s="7">
        <f t="shared" si="106"/>
        <v>21</v>
      </c>
      <c r="V642" s="6">
        <f t="shared" ref="V642:V705" si="108">L642-M642</f>
        <v>29987.770000000019</v>
      </c>
      <c r="W642" t="str">
        <f t="shared" si="107"/>
        <v>Adult</v>
      </c>
      <c r="X642" t="str">
        <f>_xlfn.XLOOKUP(Table1_1[[#This Row],[Department]],Dim_Department!B:B,Dim_Department!A:A,"Unknown")</f>
        <v>DEP01</v>
      </c>
      <c r="Y642" t="str">
        <f>_xlfn.XLOOKUP(Table1_1[[#This Row],[Doctor]],Dim_Doctor!B:B,Dim_Doctor!A:A,"Unknown")</f>
        <v>D03</v>
      </c>
      <c r="Z642" t="str">
        <f>_xlfn.XLOOKUP(H642,Dim_Diagnosis!B:B,Dim_Diagnosis!A:A)</f>
        <v>D002</v>
      </c>
      <c r="AA642" t="str">
        <f>_xlfn.XLOOKUP(K642,Dim_Ward!B:B,Dim_Ward!A:A)</f>
        <v>W004</v>
      </c>
      <c r="AB642" t="str">
        <f t="shared" ref="AB642:AB705" si="109">IFERROR("Q" &amp; ROUNDUP(MONTH(E642)/3,0),"Unknown")</f>
        <v>Q1</v>
      </c>
      <c r="AC642">
        <f t="shared" ref="AC642:AC705" si="110">IFERROR(YEAR(E642),"Unknown")</f>
        <v>2025</v>
      </c>
      <c r="AD642" t="str">
        <f t="shared" ref="AD642:AD705" si="111">IFERROR(TEXT(E642,"MMM"),"Unknown")</f>
        <v>Mar</v>
      </c>
      <c r="AE642" t="str">
        <f t="shared" ref="AE642:AE705" si="112">IFERROR(TEXT(E642,"ddd"),"Unknown")</f>
        <v>Sun</v>
      </c>
      <c r="AF642" t="str">
        <f>_xlfn.XLOOKUP(N642,Dim_Payment!B:B,Dim_Payment!A:A)</f>
        <v>PAY04</v>
      </c>
      <c r="AG642" t="str">
        <f>_xlfn.XLOOKUP(J642,Dim_Insurance!B:B,Dim_Insurance!A:A)</f>
        <v>INS06</v>
      </c>
    </row>
    <row r="643" spans="1:33">
      <c r="A643" t="s">
        <v>1657</v>
      </c>
      <c r="B643" t="s">
        <v>1658</v>
      </c>
      <c r="C643" t="s">
        <v>133</v>
      </c>
      <c r="D643" s="5">
        <v>33524</v>
      </c>
      <c r="E643" s="5">
        <v>45269</v>
      </c>
      <c r="F643" s="5">
        <v>45284</v>
      </c>
      <c r="G643" t="s">
        <v>161</v>
      </c>
      <c r="H643" t="s">
        <v>124</v>
      </c>
      <c r="I643" t="s">
        <v>79</v>
      </c>
      <c r="J643" t="s">
        <v>97</v>
      </c>
      <c r="K643" t="s">
        <v>120</v>
      </c>
      <c r="L643" s="6">
        <v>109875.37</v>
      </c>
      <c r="M643">
        <v>79828.62</v>
      </c>
      <c r="N643" t="s">
        <v>192</v>
      </c>
      <c r="O643">
        <v>15</v>
      </c>
      <c r="P643">
        <v>42</v>
      </c>
      <c r="Q643">
        <v>5</v>
      </c>
      <c r="R643">
        <v>117</v>
      </c>
      <c r="S643">
        <v>219.3</v>
      </c>
      <c r="T643" t="s">
        <v>4232</v>
      </c>
      <c r="U643" s="7">
        <f t="shared" si="106"/>
        <v>32</v>
      </c>
      <c r="V643" s="6">
        <f t="shared" si="108"/>
        <v>30046.75</v>
      </c>
      <c r="W643" t="str">
        <f t="shared" si="107"/>
        <v>Adult</v>
      </c>
      <c r="X643" t="str">
        <f>_xlfn.XLOOKUP(Table1_1[[#This Row],[Department]],Dim_Department!B:B,Dim_Department!A:A,"Unknown")</f>
        <v>DEP03</v>
      </c>
      <c r="Y643" t="str">
        <f>_xlfn.XLOOKUP(Table1_1[[#This Row],[Doctor]],Dim_Doctor!B:B,Dim_Doctor!A:A,"Unknown")</f>
        <v>D07</v>
      </c>
      <c r="Z643" t="str">
        <f>_xlfn.XLOOKUP(H643,Dim_Diagnosis!B:B,Dim_Diagnosis!A:A)</f>
        <v>D007</v>
      </c>
      <c r="AA643" t="str">
        <f>_xlfn.XLOOKUP(K643,Dim_Ward!B:B,Dim_Ward!A:A)</f>
        <v>W001</v>
      </c>
      <c r="AB643" t="str">
        <f t="shared" si="109"/>
        <v>Q4</v>
      </c>
      <c r="AC643">
        <f t="shared" si="110"/>
        <v>2023</v>
      </c>
      <c r="AD643" t="str">
        <f t="shared" si="111"/>
        <v>Dec</v>
      </c>
      <c r="AE643" t="str">
        <f t="shared" si="112"/>
        <v>Sat</v>
      </c>
      <c r="AF643" t="str">
        <f>_xlfn.XLOOKUP(N643,Dim_Payment!B:B,Dim_Payment!A:A)</f>
        <v>PAY06</v>
      </c>
      <c r="AG643" t="str">
        <f>_xlfn.XLOOKUP(J643,Dim_Insurance!B:B,Dim_Insurance!A:A)</f>
        <v>INS07</v>
      </c>
    </row>
    <row r="644" spans="1:33">
      <c r="A644" t="s">
        <v>1660</v>
      </c>
      <c r="B644" t="s">
        <v>433</v>
      </c>
      <c r="C644" t="s">
        <v>133</v>
      </c>
      <c r="D644" s="5">
        <v>20809</v>
      </c>
      <c r="E644" s="5">
        <v>45761</v>
      </c>
      <c r="F644" s="5">
        <v>45766</v>
      </c>
      <c r="G644" t="s">
        <v>161</v>
      </c>
      <c r="H644" t="s">
        <v>44</v>
      </c>
      <c r="I644" t="s">
        <v>33</v>
      </c>
      <c r="J644" t="s">
        <v>4232</v>
      </c>
      <c r="K644" t="s">
        <v>55</v>
      </c>
      <c r="L644" s="6">
        <v>143796.17000000001</v>
      </c>
      <c r="M644">
        <v>106430.14</v>
      </c>
      <c r="N644" t="s">
        <v>56</v>
      </c>
      <c r="O644">
        <v>5</v>
      </c>
      <c r="P644">
        <v>56</v>
      </c>
      <c r="Q644">
        <v>4</v>
      </c>
      <c r="R644">
        <v>133</v>
      </c>
      <c r="S644">
        <v>222.9</v>
      </c>
      <c r="T644" t="s">
        <v>47</v>
      </c>
      <c r="U644" s="7">
        <f t="shared" si="106"/>
        <v>68</v>
      </c>
      <c r="V644" s="6">
        <f t="shared" si="108"/>
        <v>37366.030000000013</v>
      </c>
      <c r="W644" t="str">
        <f t="shared" si="107"/>
        <v>Senior</v>
      </c>
      <c r="X644" t="str">
        <f>_xlfn.XLOOKUP(Table1_1[[#This Row],[Department]],Dim_Department!B:B,Dim_Department!A:A,"Unknown")</f>
        <v>DEP03</v>
      </c>
      <c r="Y644" t="str">
        <f>_xlfn.XLOOKUP(Table1_1[[#This Row],[Doctor]],Dim_Doctor!B:B,Dim_Doctor!A:A,"Unknown")</f>
        <v>D04</v>
      </c>
      <c r="Z644" t="str">
        <f>_xlfn.XLOOKUP(H644,Dim_Diagnosis!B:B,Dim_Diagnosis!A:A)</f>
        <v>D012</v>
      </c>
      <c r="AA644" t="str">
        <f>_xlfn.XLOOKUP(K644,Dim_Ward!B:B,Dim_Ward!A:A)</f>
        <v>W005</v>
      </c>
      <c r="AB644" t="str">
        <f t="shared" si="109"/>
        <v>Q2</v>
      </c>
      <c r="AC644">
        <f t="shared" si="110"/>
        <v>2025</v>
      </c>
      <c r="AD644" t="str">
        <f t="shared" si="111"/>
        <v>Apr</v>
      </c>
      <c r="AE644" t="str">
        <f t="shared" si="112"/>
        <v>Mon</v>
      </c>
      <c r="AF644" t="str">
        <f>_xlfn.XLOOKUP(N644,Dim_Payment!B:B,Dim_Payment!A:A)</f>
        <v>PAY04</v>
      </c>
      <c r="AG644" t="str">
        <f>_xlfn.XLOOKUP(J644,Dim_Insurance!B:B,Dim_Insurance!A:A)</f>
        <v>INS08</v>
      </c>
    </row>
    <row r="645" spans="1:33">
      <c r="A645" t="s">
        <v>1662</v>
      </c>
      <c r="B645" t="s">
        <v>556</v>
      </c>
      <c r="C645" t="s">
        <v>40</v>
      </c>
      <c r="D645" s="5">
        <v>34878</v>
      </c>
      <c r="E645" s="5">
        <v>46010</v>
      </c>
      <c r="F645" s="5">
        <v>46026</v>
      </c>
      <c r="G645" t="s">
        <v>105</v>
      </c>
      <c r="H645" t="s">
        <v>153</v>
      </c>
      <c r="I645" t="s">
        <v>96</v>
      </c>
      <c r="J645" t="s">
        <v>46</v>
      </c>
      <c r="K645" t="s">
        <v>161</v>
      </c>
      <c r="L645" s="6">
        <v>216232.86</v>
      </c>
      <c r="M645">
        <v>150185.20000000001</v>
      </c>
      <c r="N645" t="s">
        <v>192</v>
      </c>
      <c r="O645">
        <v>16</v>
      </c>
      <c r="P645">
        <v>181</v>
      </c>
      <c r="Q645">
        <v>5</v>
      </c>
      <c r="R645">
        <v>153</v>
      </c>
      <c r="S645">
        <v>132.9</v>
      </c>
      <c r="T645" t="s">
        <v>37</v>
      </c>
      <c r="U645" s="7">
        <f t="shared" si="106"/>
        <v>30</v>
      </c>
      <c r="V645" s="6">
        <f t="shared" si="108"/>
        <v>66047.659999999974</v>
      </c>
      <c r="W645" t="str">
        <f t="shared" si="107"/>
        <v>Adult</v>
      </c>
      <c r="X645" t="str">
        <f>_xlfn.XLOOKUP(Table1_1[[#This Row],[Department]],Dim_Department!B:B,Dim_Department!A:A,"Unknown")</f>
        <v>DEP10</v>
      </c>
      <c r="Y645" t="str">
        <f>_xlfn.XLOOKUP(Table1_1[[#This Row],[Doctor]],Dim_Doctor!B:B,Dim_Doctor!A:A,"Unknown")</f>
        <v>D05</v>
      </c>
      <c r="Z645" t="str">
        <f>_xlfn.XLOOKUP(H645,Dim_Diagnosis!B:B,Dim_Diagnosis!A:A)</f>
        <v>D003</v>
      </c>
      <c r="AA645" t="str">
        <f>_xlfn.XLOOKUP(K645,Dim_Ward!B:B,Dim_Ward!A:A)</f>
        <v>W004</v>
      </c>
      <c r="AB645" t="str">
        <f t="shared" si="109"/>
        <v>Q4</v>
      </c>
      <c r="AC645">
        <f t="shared" si="110"/>
        <v>2025</v>
      </c>
      <c r="AD645" t="str">
        <f t="shared" si="111"/>
        <v>Dec</v>
      </c>
      <c r="AE645" t="str">
        <f t="shared" si="112"/>
        <v>Fri</v>
      </c>
      <c r="AF645" t="str">
        <f>_xlfn.XLOOKUP(N645,Dim_Payment!B:B,Dim_Payment!A:A)</f>
        <v>PAY06</v>
      </c>
      <c r="AG645" t="str">
        <f>_xlfn.XLOOKUP(J645,Dim_Insurance!B:B,Dim_Insurance!A:A)</f>
        <v>INS02</v>
      </c>
    </row>
    <row r="646" spans="1:33">
      <c r="A646" t="s">
        <v>1663</v>
      </c>
      <c r="B646" t="s">
        <v>1263</v>
      </c>
      <c r="C646" t="s">
        <v>133</v>
      </c>
      <c r="D646" s="5">
        <v>40167</v>
      </c>
      <c r="E646" s="5">
        <v>45956</v>
      </c>
      <c r="F646" s="5">
        <v>45969</v>
      </c>
      <c r="G646" t="s">
        <v>161</v>
      </c>
      <c r="H646" t="s">
        <v>134</v>
      </c>
      <c r="I646" t="s">
        <v>45</v>
      </c>
      <c r="J646" t="s">
        <v>71</v>
      </c>
      <c r="K646" t="s">
        <v>161</v>
      </c>
      <c r="L646" s="6">
        <v>33802.11</v>
      </c>
      <c r="M646">
        <v>27142.33</v>
      </c>
      <c r="N646" t="s">
        <v>73</v>
      </c>
      <c r="O646">
        <v>13</v>
      </c>
      <c r="P646">
        <v>99</v>
      </c>
      <c r="Q646">
        <v>1</v>
      </c>
      <c r="R646">
        <v>158</v>
      </c>
      <c r="S646">
        <v>202.6</v>
      </c>
      <c r="T646" t="s">
        <v>37</v>
      </c>
      <c r="U646" s="7">
        <f t="shared" si="106"/>
        <v>15</v>
      </c>
      <c r="V646" s="6">
        <f t="shared" si="108"/>
        <v>6659.7799999999988</v>
      </c>
      <c r="W646" t="str">
        <f t="shared" si="107"/>
        <v>Child</v>
      </c>
      <c r="X646" t="str">
        <f>_xlfn.XLOOKUP(Table1_1[[#This Row],[Department]],Dim_Department!B:B,Dim_Department!A:A,"Unknown")</f>
        <v>DEP03</v>
      </c>
      <c r="Y646" t="str">
        <f>_xlfn.XLOOKUP(Table1_1[[#This Row],[Doctor]],Dim_Doctor!B:B,Dim_Doctor!A:A,"Unknown")</f>
        <v>D03</v>
      </c>
      <c r="Z646" t="str">
        <f>_xlfn.XLOOKUP(H646,Dim_Diagnosis!B:B,Dim_Diagnosis!A:A)</f>
        <v>D002</v>
      </c>
      <c r="AA646" t="str">
        <f>_xlfn.XLOOKUP(K646,Dim_Ward!B:B,Dim_Ward!A:A)</f>
        <v>W004</v>
      </c>
      <c r="AB646" t="str">
        <f t="shared" si="109"/>
        <v>Q4</v>
      </c>
      <c r="AC646">
        <f t="shared" si="110"/>
        <v>2025</v>
      </c>
      <c r="AD646" t="str">
        <f t="shared" si="111"/>
        <v>Oct</v>
      </c>
      <c r="AE646" t="str">
        <f t="shared" si="112"/>
        <v>Sun</v>
      </c>
      <c r="AF646" t="str">
        <f>_xlfn.XLOOKUP(N646,Dim_Payment!B:B,Dim_Payment!A:A)</f>
        <v>PAY02</v>
      </c>
      <c r="AG646" t="str">
        <f>_xlfn.XLOOKUP(J646,Dim_Insurance!B:B,Dim_Insurance!A:A)</f>
        <v>INS04</v>
      </c>
    </row>
    <row r="647" spans="1:33">
      <c r="A647" t="s">
        <v>1666</v>
      </c>
      <c r="B647" t="s">
        <v>1667</v>
      </c>
      <c r="C647" t="s">
        <v>40</v>
      </c>
      <c r="D647" s="5">
        <v>38078</v>
      </c>
      <c r="E647" s="5">
        <v>45855</v>
      </c>
      <c r="F647" s="5">
        <v>45864</v>
      </c>
      <c r="G647" t="s">
        <v>105</v>
      </c>
      <c r="H647" t="s">
        <v>78</v>
      </c>
      <c r="I647" t="s">
        <v>33</v>
      </c>
      <c r="J647" t="s">
        <v>71</v>
      </c>
      <c r="K647" t="s">
        <v>27</v>
      </c>
      <c r="L647" s="6">
        <v>47444.18</v>
      </c>
      <c r="M647">
        <v>46492.33</v>
      </c>
      <c r="N647" t="s">
        <v>91</v>
      </c>
      <c r="O647">
        <v>9</v>
      </c>
      <c r="P647">
        <v>78</v>
      </c>
      <c r="Q647">
        <v>1</v>
      </c>
      <c r="R647">
        <v>175</v>
      </c>
      <c r="S647">
        <v>251.2</v>
      </c>
      <c r="T647" t="s">
        <v>4232</v>
      </c>
      <c r="U647" s="7">
        <f t="shared" si="106"/>
        <v>21</v>
      </c>
      <c r="V647" s="6">
        <f t="shared" si="108"/>
        <v>951.84999999999854</v>
      </c>
      <c r="W647" t="str">
        <f t="shared" si="107"/>
        <v>Adult</v>
      </c>
      <c r="X647" t="str">
        <f>_xlfn.XLOOKUP(Table1_1[[#This Row],[Department]],Dim_Department!B:B,Dim_Department!A:A,"Unknown")</f>
        <v>DEP10</v>
      </c>
      <c r="Y647" t="str">
        <f>_xlfn.XLOOKUP(Table1_1[[#This Row],[Doctor]],Dim_Doctor!B:B,Dim_Doctor!A:A,"Unknown")</f>
        <v>D04</v>
      </c>
      <c r="Z647" t="str">
        <f>_xlfn.XLOOKUP(H647,Dim_Diagnosis!B:B,Dim_Diagnosis!A:A)</f>
        <v>D013</v>
      </c>
      <c r="AA647" t="str">
        <f>_xlfn.XLOOKUP(K647,Dim_Ward!B:B,Dim_Ward!A:A)</f>
        <v>W003</v>
      </c>
      <c r="AB647" t="str">
        <f t="shared" si="109"/>
        <v>Q3</v>
      </c>
      <c r="AC647">
        <f t="shared" si="110"/>
        <v>2025</v>
      </c>
      <c r="AD647" t="str">
        <f t="shared" si="111"/>
        <v>Jul</v>
      </c>
      <c r="AE647" t="str">
        <f t="shared" si="112"/>
        <v>Thu</v>
      </c>
      <c r="AF647" t="str">
        <f>_xlfn.XLOOKUP(N647,Dim_Payment!B:B,Dim_Payment!A:A)</f>
        <v>PAY01</v>
      </c>
      <c r="AG647" t="str">
        <f>_xlfn.XLOOKUP(J647,Dim_Insurance!B:B,Dim_Insurance!A:A)</f>
        <v>INS04</v>
      </c>
    </row>
    <row r="648" spans="1:33">
      <c r="A648" t="s">
        <v>1668</v>
      </c>
      <c r="B648" t="s">
        <v>756</v>
      </c>
      <c r="C648" t="s">
        <v>40</v>
      </c>
      <c r="D648" s="5">
        <v>23429</v>
      </c>
      <c r="E648" s="5">
        <v>44964</v>
      </c>
      <c r="F648" s="5">
        <v>44965</v>
      </c>
      <c r="G648" t="s">
        <v>152</v>
      </c>
      <c r="H648" t="s">
        <v>153</v>
      </c>
      <c r="I648" t="s">
        <v>33</v>
      </c>
      <c r="J648" t="s">
        <v>34</v>
      </c>
      <c r="K648" t="s">
        <v>120</v>
      </c>
      <c r="L648" s="6">
        <v>235186.3</v>
      </c>
      <c r="M648">
        <v>229524.37</v>
      </c>
      <c r="N648" t="s">
        <v>4232</v>
      </c>
      <c r="O648">
        <v>1</v>
      </c>
      <c r="P648">
        <v>41</v>
      </c>
      <c r="Q648">
        <v>2</v>
      </c>
      <c r="R648">
        <v>100</v>
      </c>
      <c r="S648">
        <v>140</v>
      </c>
      <c r="T648" t="s">
        <v>37</v>
      </c>
      <c r="U648" s="7">
        <f t="shared" si="106"/>
        <v>58</v>
      </c>
      <c r="V648" s="6">
        <f t="shared" si="108"/>
        <v>5661.929999999993</v>
      </c>
      <c r="W648" t="str">
        <f t="shared" si="107"/>
        <v>Middle Age</v>
      </c>
      <c r="X648" t="str">
        <f>_xlfn.XLOOKUP(Table1_1[[#This Row],[Department]],Dim_Department!B:B,Dim_Department!A:A,"Unknown")</f>
        <v>DEP01</v>
      </c>
      <c r="Y648" t="str">
        <f>_xlfn.XLOOKUP(Table1_1[[#This Row],[Doctor]],Dim_Doctor!B:B,Dim_Doctor!A:A,"Unknown")</f>
        <v>D04</v>
      </c>
      <c r="Z648" t="str">
        <f>_xlfn.XLOOKUP(H648,Dim_Diagnosis!B:B,Dim_Diagnosis!A:A)</f>
        <v>D003</v>
      </c>
      <c r="AA648" t="str">
        <f>_xlfn.XLOOKUP(K648,Dim_Ward!B:B,Dim_Ward!A:A)</f>
        <v>W001</v>
      </c>
      <c r="AB648" t="str">
        <f t="shared" si="109"/>
        <v>Q1</v>
      </c>
      <c r="AC648">
        <f t="shared" si="110"/>
        <v>2023</v>
      </c>
      <c r="AD648" t="str">
        <f t="shared" si="111"/>
        <v>Feb</v>
      </c>
      <c r="AE648" t="str">
        <f t="shared" si="112"/>
        <v>Tue</v>
      </c>
      <c r="AF648" t="str">
        <f>_xlfn.XLOOKUP(N648,Dim_Payment!B:B,Dim_Payment!A:A)</f>
        <v>PAY05</v>
      </c>
      <c r="AG648" t="str">
        <f>_xlfn.XLOOKUP(J648,Dim_Insurance!B:B,Dim_Insurance!A:A)</f>
        <v>INS06</v>
      </c>
    </row>
    <row r="649" spans="1:33">
      <c r="A649" t="s">
        <v>1669</v>
      </c>
      <c r="B649" t="s">
        <v>1438</v>
      </c>
      <c r="C649" t="s">
        <v>40</v>
      </c>
      <c r="D649" s="5">
        <v>24255</v>
      </c>
      <c r="E649" s="5">
        <v>45947</v>
      </c>
      <c r="F649" s="5">
        <v>45949</v>
      </c>
      <c r="G649" t="s">
        <v>94</v>
      </c>
      <c r="H649" t="s">
        <v>113</v>
      </c>
      <c r="I649" t="s">
        <v>53</v>
      </c>
      <c r="J649" t="s">
        <v>179</v>
      </c>
      <c r="K649" t="s">
        <v>110</v>
      </c>
      <c r="L649" s="6">
        <v>173646.49</v>
      </c>
      <c r="M649">
        <v>154899.67000000001</v>
      </c>
      <c r="N649" t="s">
        <v>35</v>
      </c>
      <c r="O649">
        <v>2</v>
      </c>
      <c r="P649">
        <v>229</v>
      </c>
      <c r="Q649">
        <v>3</v>
      </c>
      <c r="R649">
        <v>118</v>
      </c>
      <c r="S649">
        <v>241.9</v>
      </c>
      <c r="T649" t="s">
        <v>37</v>
      </c>
      <c r="U649" s="7">
        <f t="shared" si="106"/>
        <v>59</v>
      </c>
      <c r="V649" s="6">
        <f t="shared" si="108"/>
        <v>18746.819999999978</v>
      </c>
      <c r="W649" t="str">
        <f t="shared" si="107"/>
        <v>Middle Age</v>
      </c>
      <c r="X649" t="str">
        <f>_xlfn.XLOOKUP(Table1_1[[#This Row],[Department]],Dim_Department!B:B,Dim_Department!A:A,"Unknown")</f>
        <v>DEP05</v>
      </c>
      <c r="Y649" t="str">
        <f>_xlfn.XLOOKUP(Table1_1[[#This Row],[Doctor]],Dim_Doctor!B:B,Dim_Doctor!A:A,"Unknown")</f>
        <v>D06</v>
      </c>
      <c r="Z649" t="str">
        <f>_xlfn.XLOOKUP(H649,Dim_Diagnosis!B:B,Dim_Diagnosis!A:A)</f>
        <v>D009</v>
      </c>
      <c r="AA649" t="str">
        <f>_xlfn.XLOOKUP(K649,Dim_Ward!B:B,Dim_Ward!A:A)</f>
        <v>W002</v>
      </c>
      <c r="AB649" t="str">
        <f t="shared" si="109"/>
        <v>Q4</v>
      </c>
      <c r="AC649">
        <f t="shared" si="110"/>
        <v>2025</v>
      </c>
      <c r="AD649" t="str">
        <f t="shared" si="111"/>
        <v>Oct</v>
      </c>
      <c r="AE649" t="str">
        <f t="shared" si="112"/>
        <v>Fri</v>
      </c>
      <c r="AF649" t="str">
        <f>_xlfn.XLOOKUP(N649,Dim_Payment!B:B,Dim_Payment!A:A)</f>
        <v>PAY03</v>
      </c>
      <c r="AG649" t="str">
        <f>_xlfn.XLOOKUP(J649,Dim_Insurance!B:B,Dim_Insurance!A:A)</f>
        <v>INS03</v>
      </c>
    </row>
    <row r="650" spans="1:33">
      <c r="A650" t="s">
        <v>1670</v>
      </c>
      <c r="B650" t="s">
        <v>1026</v>
      </c>
      <c r="C650" t="s">
        <v>133</v>
      </c>
      <c r="D650" s="5">
        <v>37486</v>
      </c>
      <c r="E650" s="5">
        <v>45055</v>
      </c>
      <c r="F650" s="5">
        <v>45056</v>
      </c>
      <c r="G650" t="s">
        <v>105</v>
      </c>
      <c r="H650" t="s">
        <v>63</v>
      </c>
      <c r="I650" t="s">
        <v>25</v>
      </c>
      <c r="J650" t="s">
        <v>179</v>
      </c>
      <c r="K650" t="s">
        <v>120</v>
      </c>
      <c r="L650" s="6">
        <v>8766.02</v>
      </c>
      <c r="M650">
        <v>7408.63</v>
      </c>
      <c r="N650" t="s">
        <v>192</v>
      </c>
      <c r="O650">
        <v>1</v>
      </c>
      <c r="P650">
        <v>179</v>
      </c>
      <c r="Q650">
        <v>3</v>
      </c>
      <c r="R650">
        <v>183</v>
      </c>
      <c r="S650">
        <v>94.3</v>
      </c>
      <c r="T650" t="s">
        <v>65</v>
      </c>
      <c r="U650" s="7">
        <f t="shared" si="106"/>
        <v>20</v>
      </c>
      <c r="V650" s="6">
        <f t="shared" si="108"/>
        <v>1357.3900000000003</v>
      </c>
      <c r="W650" t="str">
        <f t="shared" si="107"/>
        <v>Adult</v>
      </c>
      <c r="X650" t="str">
        <f>_xlfn.XLOOKUP(Table1_1[[#This Row],[Department]],Dim_Department!B:B,Dim_Department!A:A,"Unknown")</f>
        <v>DEP10</v>
      </c>
      <c r="Y650" t="str">
        <f>_xlfn.XLOOKUP(Table1_1[[#This Row],[Doctor]],Dim_Doctor!B:B,Dim_Doctor!A:A,"Unknown")</f>
        <v>D01</v>
      </c>
      <c r="Z650" t="str">
        <f>_xlfn.XLOOKUP(H650,Dim_Diagnosis!B:B,Dim_Diagnosis!A:A)</f>
        <v>D011</v>
      </c>
      <c r="AA650" t="str">
        <f>_xlfn.XLOOKUP(K650,Dim_Ward!B:B,Dim_Ward!A:A)</f>
        <v>W001</v>
      </c>
      <c r="AB650" t="str">
        <f t="shared" si="109"/>
        <v>Q2</v>
      </c>
      <c r="AC650">
        <f t="shared" si="110"/>
        <v>2023</v>
      </c>
      <c r="AD650" t="str">
        <f t="shared" si="111"/>
        <v>May</v>
      </c>
      <c r="AE650" t="str">
        <f t="shared" si="112"/>
        <v>Tue</v>
      </c>
      <c r="AF650" t="str">
        <f>_xlfn.XLOOKUP(N650,Dim_Payment!B:B,Dim_Payment!A:A)</f>
        <v>PAY06</v>
      </c>
      <c r="AG650" t="str">
        <f>_xlfn.XLOOKUP(J650,Dim_Insurance!B:B,Dim_Insurance!A:A)</f>
        <v>INS03</v>
      </c>
    </row>
    <row r="651" spans="1:33">
      <c r="A651" t="s">
        <v>1672</v>
      </c>
      <c r="B651" t="s">
        <v>295</v>
      </c>
      <c r="C651" t="s">
        <v>133</v>
      </c>
      <c r="D651" s="5">
        <v>30643</v>
      </c>
      <c r="E651" s="5">
        <v>45104</v>
      </c>
      <c r="F651" s="5">
        <v>45120</v>
      </c>
      <c r="G651" t="s">
        <v>152</v>
      </c>
      <c r="H651" t="s">
        <v>86</v>
      </c>
      <c r="I651" t="s">
        <v>33</v>
      </c>
      <c r="J651" t="s">
        <v>80</v>
      </c>
      <c r="K651" t="s">
        <v>110</v>
      </c>
      <c r="L651" s="6">
        <v>96075.66</v>
      </c>
      <c r="M651">
        <v>77371.59</v>
      </c>
      <c r="N651" t="s">
        <v>35</v>
      </c>
      <c r="O651">
        <v>16</v>
      </c>
      <c r="P651">
        <v>44</v>
      </c>
      <c r="Q651">
        <v>4</v>
      </c>
      <c r="R651">
        <v>189</v>
      </c>
      <c r="S651">
        <v>144.19999999999999</v>
      </c>
      <c r="T651" t="s">
        <v>4232</v>
      </c>
      <c r="U651" s="7">
        <f t="shared" si="106"/>
        <v>39</v>
      </c>
      <c r="V651" s="6">
        <f t="shared" si="108"/>
        <v>18704.070000000007</v>
      </c>
      <c r="W651" t="str">
        <f t="shared" si="107"/>
        <v>Adult</v>
      </c>
      <c r="X651" t="str">
        <f>_xlfn.XLOOKUP(Table1_1[[#This Row],[Department]],Dim_Department!B:B,Dim_Department!A:A,"Unknown")</f>
        <v>DEP01</v>
      </c>
      <c r="Y651" t="str">
        <f>_xlfn.XLOOKUP(Table1_1[[#This Row],[Doctor]],Dim_Doctor!B:B,Dim_Doctor!A:A,"Unknown")</f>
        <v>D04</v>
      </c>
      <c r="Z651" t="str">
        <f>_xlfn.XLOOKUP(H651,Dim_Diagnosis!B:B,Dim_Diagnosis!A:A)</f>
        <v>D005</v>
      </c>
      <c r="AA651" t="str">
        <f>_xlfn.XLOOKUP(K651,Dim_Ward!B:B,Dim_Ward!A:A)</f>
        <v>W002</v>
      </c>
      <c r="AB651" t="str">
        <f t="shared" si="109"/>
        <v>Q2</v>
      </c>
      <c r="AC651">
        <f t="shared" si="110"/>
        <v>2023</v>
      </c>
      <c r="AD651" t="str">
        <f t="shared" si="111"/>
        <v>Jun</v>
      </c>
      <c r="AE651" t="str">
        <f t="shared" si="112"/>
        <v>Tue</v>
      </c>
      <c r="AF651" t="str">
        <f>_xlfn.XLOOKUP(N651,Dim_Payment!B:B,Dim_Payment!A:A)</f>
        <v>PAY03</v>
      </c>
      <c r="AG651" t="str">
        <f>_xlfn.XLOOKUP(J651,Dim_Insurance!B:B,Dim_Insurance!A:A)</f>
        <v>INS01</v>
      </c>
    </row>
    <row r="652" spans="1:33">
      <c r="A652" t="s">
        <v>1674</v>
      </c>
      <c r="B652" t="s">
        <v>2029</v>
      </c>
      <c r="C652" t="s">
        <v>40</v>
      </c>
      <c r="D652" s="5">
        <v>21614</v>
      </c>
      <c r="E652" s="5">
        <v>45833</v>
      </c>
      <c r="F652" s="5">
        <v>45841</v>
      </c>
      <c r="G652" t="s">
        <v>94</v>
      </c>
      <c r="H652" t="s">
        <v>95</v>
      </c>
      <c r="I652" t="s">
        <v>53</v>
      </c>
      <c r="J652" t="s">
        <v>179</v>
      </c>
      <c r="K652" t="s">
        <v>55</v>
      </c>
      <c r="L652" s="6">
        <v>73614.03</v>
      </c>
      <c r="M652">
        <v>63454.49</v>
      </c>
      <c r="N652" t="s">
        <v>91</v>
      </c>
      <c r="O652">
        <v>8</v>
      </c>
      <c r="P652">
        <v>217</v>
      </c>
      <c r="Q652">
        <v>4</v>
      </c>
      <c r="R652">
        <v>190</v>
      </c>
      <c r="S652">
        <v>137.30000000000001</v>
      </c>
      <c r="T652" t="s">
        <v>47</v>
      </c>
      <c r="U652" s="7">
        <f t="shared" si="106"/>
        <v>66</v>
      </c>
      <c r="V652" s="6">
        <f t="shared" si="108"/>
        <v>10159.540000000001</v>
      </c>
      <c r="W652" t="str">
        <f t="shared" si="107"/>
        <v>Senior</v>
      </c>
      <c r="X652" t="str">
        <f>_xlfn.XLOOKUP(Table1_1[[#This Row],[Department]],Dim_Department!B:B,Dim_Department!A:A,"Unknown")</f>
        <v>DEP05</v>
      </c>
      <c r="Y652" t="str">
        <f>_xlfn.XLOOKUP(Table1_1[[#This Row],[Doctor]],Dim_Doctor!B:B,Dim_Doctor!A:A,"Unknown")</f>
        <v>D06</v>
      </c>
      <c r="Z652" t="str">
        <f>_xlfn.XLOOKUP(H652,Dim_Diagnosis!B:B,Dim_Diagnosis!A:A)</f>
        <v>D006</v>
      </c>
      <c r="AA652" t="str">
        <f>_xlfn.XLOOKUP(K652,Dim_Ward!B:B,Dim_Ward!A:A)</f>
        <v>W005</v>
      </c>
      <c r="AB652" t="str">
        <f t="shared" si="109"/>
        <v>Q2</v>
      </c>
      <c r="AC652">
        <f t="shared" si="110"/>
        <v>2025</v>
      </c>
      <c r="AD652" t="str">
        <f t="shared" si="111"/>
        <v>Jun</v>
      </c>
      <c r="AE652" t="str">
        <f t="shared" si="112"/>
        <v>Wed</v>
      </c>
      <c r="AF652" t="str">
        <f>_xlfn.XLOOKUP(N652,Dim_Payment!B:B,Dim_Payment!A:A)</f>
        <v>PAY01</v>
      </c>
      <c r="AG652" t="str">
        <f>_xlfn.XLOOKUP(J652,Dim_Insurance!B:B,Dim_Insurance!A:A)</f>
        <v>INS03</v>
      </c>
    </row>
    <row r="653" spans="1:33">
      <c r="A653" t="s">
        <v>1677</v>
      </c>
      <c r="B653" t="s">
        <v>1678</v>
      </c>
      <c r="C653" t="s">
        <v>40</v>
      </c>
      <c r="D653" s="5">
        <v>36064</v>
      </c>
      <c r="E653" s="5">
        <v>45251</v>
      </c>
      <c r="F653" s="5">
        <v>45258</v>
      </c>
      <c r="G653" t="s">
        <v>161</v>
      </c>
      <c r="H653" t="s">
        <v>24</v>
      </c>
      <c r="I653" t="s">
        <v>33</v>
      </c>
      <c r="J653" t="s">
        <v>26</v>
      </c>
      <c r="K653" t="s">
        <v>120</v>
      </c>
      <c r="L653" s="6">
        <v>41102.800000000003</v>
      </c>
      <c r="M653">
        <v>33139.800000000003</v>
      </c>
      <c r="N653" t="s">
        <v>192</v>
      </c>
      <c r="O653">
        <v>7</v>
      </c>
      <c r="P653">
        <v>221</v>
      </c>
      <c r="Q653">
        <v>4</v>
      </c>
      <c r="R653">
        <v>118</v>
      </c>
      <c r="S653">
        <v>239.7</v>
      </c>
      <c r="T653" t="s">
        <v>37</v>
      </c>
      <c r="U653" s="7">
        <f t="shared" si="106"/>
        <v>25</v>
      </c>
      <c r="V653" s="6">
        <f t="shared" si="108"/>
        <v>7963</v>
      </c>
      <c r="W653" t="str">
        <f t="shared" si="107"/>
        <v>Adult</v>
      </c>
      <c r="X653" t="str">
        <f>_xlfn.XLOOKUP(Table1_1[[#This Row],[Department]],Dim_Department!B:B,Dim_Department!A:A,"Unknown")</f>
        <v>DEP03</v>
      </c>
      <c r="Y653" t="str">
        <f>_xlfn.XLOOKUP(Table1_1[[#This Row],[Doctor]],Dim_Doctor!B:B,Dim_Doctor!A:A,"Unknown")</f>
        <v>D04</v>
      </c>
      <c r="Z653" t="str">
        <f>_xlfn.XLOOKUP(H653,Dim_Diagnosis!B:B,Dim_Diagnosis!A:A)</f>
        <v>D008</v>
      </c>
      <c r="AA653" t="str">
        <f>_xlfn.XLOOKUP(K653,Dim_Ward!B:B,Dim_Ward!A:A)</f>
        <v>W001</v>
      </c>
      <c r="AB653" t="str">
        <f t="shared" si="109"/>
        <v>Q4</v>
      </c>
      <c r="AC653">
        <f t="shared" si="110"/>
        <v>2023</v>
      </c>
      <c r="AD653" t="str">
        <f t="shared" si="111"/>
        <v>Nov</v>
      </c>
      <c r="AE653" t="str">
        <f t="shared" si="112"/>
        <v>Tue</v>
      </c>
      <c r="AF653" t="str">
        <f>_xlfn.XLOOKUP(N653,Dim_Payment!B:B,Dim_Payment!A:A)</f>
        <v>PAY06</v>
      </c>
      <c r="AG653" t="str">
        <f>_xlfn.XLOOKUP(J653,Dim_Insurance!B:B,Dim_Insurance!A:A)</f>
        <v>INS05</v>
      </c>
    </row>
    <row r="654" spans="1:33">
      <c r="A654" t="s">
        <v>1680</v>
      </c>
      <c r="B654" t="s">
        <v>311</v>
      </c>
      <c r="C654" t="s">
        <v>40</v>
      </c>
      <c r="D654" s="5">
        <v>35920</v>
      </c>
      <c r="E654" s="5">
        <v>45224</v>
      </c>
      <c r="F654" s="5">
        <v>45231</v>
      </c>
      <c r="G654" t="s">
        <v>94</v>
      </c>
      <c r="H654" t="s">
        <v>153</v>
      </c>
      <c r="I654" t="s">
        <v>53</v>
      </c>
      <c r="J654" t="s">
        <v>97</v>
      </c>
      <c r="K654" t="s">
        <v>120</v>
      </c>
      <c r="L654" s="6">
        <v>238190.3</v>
      </c>
      <c r="M654">
        <v>172600.16</v>
      </c>
      <c r="N654" t="s">
        <v>192</v>
      </c>
      <c r="O654">
        <v>7</v>
      </c>
      <c r="P654">
        <v>167</v>
      </c>
      <c r="Q654">
        <v>2</v>
      </c>
      <c r="R654">
        <v>186</v>
      </c>
      <c r="S654">
        <v>185.4</v>
      </c>
      <c r="T654" t="s">
        <v>65</v>
      </c>
      <c r="U654" s="7">
        <f t="shared" si="106"/>
        <v>25</v>
      </c>
      <c r="V654" s="6">
        <f t="shared" si="108"/>
        <v>65590.139999999985</v>
      </c>
      <c r="W654" t="str">
        <f t="shared" si="107"/>
        <v>Adult</v>
      </c>
      <c r="X654" t="str">
        <f>_xlfn.XLOOKUP(Table1_1[[#This Row],[Department]],Dim_Department!B:B,Dim_Department!A:A,"Unknown")</f>
        <v>DEP05</v>
      </c>
      <c r="Y654" t="str">
        <f>_xlfn.XLOOKUP(Table1_1[[#This Row],[Doctor]],Dim_Doctor!B:B,Dim_Doctor!A:A,"Unknown")</f>
        <v>D06</v>
      </c>
      <c r="Z654" t="str">
        <f>_xlfn.XLOOKUP(H654,Dim_Diagnosis!B:B,Dim_Diagnosis!A:A)</f>
        <v>D003</v>
      </c>
      <c r="AA654" t="str">
        <f>_xlfn.XLOOKUP(K654,Dim_Ward!B:B,Dim_Ward!A:A)</f>
        <v>W001</v>
      </c>
      <c r="AB654" t="str">
        <f t="shared" si="109"/>
        <v>Q4</v>
      </c>
      <c r="AC654">
        <f t="shared" si="110"/>
        <v>2023</v>
      </c>
      <c r="AD654" t="str">
        <f t="shared" si="111"/>
        <v>Oct</v>
      </c>
      <c r="AE654" t="str">
        <f t="shared" si="112"/>
        <v>Wed</v>
      </c>
      <c r="AF654" t="str">
        <f>_xlfn.XLOOKUP(N654,Dim_Payment!B:B,Dim_Payment!A:A)</f>
        <v>PAY06</v>
      </c>
      <c r="AG654" t="str">
        <f>_xlfn.XLOOKUP(J654,Dim_Insurance!B:B,Dim_Insurance!A:A)</f>
        <v>INS07</v>
      </c>
    </row>
    <row r="655" spans="1:33">
      <c r="A655" t="s">
        <v>1681</v>
      </c>
      <c r="B655" t="s">
        <v>909</v>
      </c>
      <c r="C655" t="s">
        <v>133</v>
      </c>
      <c r="D655" s="5">
        <v>27115</v>
      </c>
      <c r="E655" s="5">
        <v>45618</v>
      </c>
      <c r="F655" s="5">
        <v>45625</v>
      </c>
      <c r="G655" t="s">
        <v>152</v>
      </c>
      <c r="H655" t="s">
        <v>134</v>
      </c>
      <c r="I655" t="s">
        <v>45</v>
      </c>
      <c r="J655" t="s">
        <v>34</v>
      </c>
      <c r="K655" t="s">
        <v>161</v>
      </c>
      <c r="L655" s="6">
        <v>216462.07999999999</v>
      </c>
      <c r="M655">
        <v>155852.85999999999</v>
      </c>
      <c r="N655" t="s">
        <v>4232</v>
      </c>
      <c r="O655">
        <v>7</v>
      </c>
      <c r="P655">
        <v>170</v>
      </c>
      <c r="Q655">
        <v>2</v>
      </c>
      <c r="R655">
        <v>158</v>
      </c>
      <c r="S655">
        <v>80.5</v>
      </c>
      <c r="T655" t="s">
        <v>37</v>
      </c>
      <c r="U655" s="7">
        <f t="shared" si="106"/>
        <v>50</v>
      </c>
      <c r="V655" s="6">
        <f t="shared" si="108"/>
        <v>60609.22</v>
      </c>
      <c r="W655" t="str">
        <f t="shared" si="107"/>
        <v>Middle Age</v>
      </c>
      <c r="X655" t="str">
        <f>_xlfn.XLOOKUP(Table1_1[[#This Row],[Department]],Dim_Department!B:B,Dim_Department!A:A,"Unknown")</f>
        <v>DEP01</v>
      </c>
      <c r="Y655" t="str">
        <f>_xlfn.XLOOKUP(Table1_1[[#This Row],[Doctor]],Dim_Doctor!B:B,Dim_Doctor!A:A,"Unknown")</f>
        <v>D03</v>
      </c>
      <c r="Z655" t="str">
        <f>_xlfn.XLOOKUP(H655,Dim_Diagnosis!B:B,Dim_Diagnosis!A:A)</f>
        <v>D002</v>
      </c>
      <c r="AA655" t="str">
        <f>_xlfn.XLOOKUP(K655,Dim_Ward!B:B,Dim_Ward!A:A)</f>
        <v>W004</v>
      </c>
      <c r="AB655" t="str">
        <f t="shared" si="109"/>
        <v>Q4</v>
      </c>
      <c r="AC655">
        <f t="shared" si="110"/>
        <v>2024</v>
      </c>
      <c r="AD655" t="str">
        <f t="shared" si="111"/>
        <v>Nov</v>
      </c>
      <c r="AE655" t="str">
        <f t="shared" si="112"/>
        <v>Fri</v>
      </c>
      <c r="AF655" t="str">
        <f>_xlfn.XLOOKUP(N655,Dim_Payment!B:B,Dim_Payment!A:A)</f>
        <v>PAY05</v>
      </c>
      <c r="AG655" t="str">
        <f>_xlfn.XLOOKUP(J655,Dim_Insurance!B:B,Dim_Insurance!A:A)</f>
        <v>INS06</v>
      </c>
    </row>
    <row r="656" spans="1:33">
      <c r="A656" t="s">
        <v>1683</v>
      </c>
      <c r="B656" t="s">
        <v>1342</v>
      </c>
      <c r="C656" t="s">
        <v>40</v>
      </c>
      <c r="D656" s="5">
        <v>23564</v>
      </c>
      <c r="E656" s="5">
        <v>45748</v>
      </c>
      <c r="F656" s="5">
        <v>45720</v>
      </c>
      <c r="G656" t="s">
        <v>109</v>
      </c>
      <c r="H656" t="s">
        <v>113</v>
      </c>
      <c r="I656" t="s">
        <v>79</v>
      </c>
      <c r="J656" t="s">
        <v>80</v>
      </c>
      <c r="K656" t="s">
        <v>55</v>
      </c>
      <c r="L656" s="6">
        <v>143800.37</v>
      </c>
      <c r="M656">
        <v>102925.01</v>
      </c>
      <c r="N656" t="s">
        <v>35</v>
      </c>
      <c r="O656">
        <v>2</v>
      </c>
      <c r="P656">
        <v>98</v>
      </c>
      <c r="Q656">
        <v>4</v>
      </c>
      <c r="R656">
        <v>98</v>
      </c>
      <c r="S656">
        <v>129.6</v>
      </c>
      <c r="T656" t="s">
        <v>65</v>
      </c>
      <c r="U656" s="7">
        <f t="shared" si="106"/>
        <v>60</v>
      </c>
      <c r="V656" s="6">
        <f t="shared" si="108"/>
        <v>40875.360000000001</v>
      </c>
      <c r="W656" t="str">
        <f t="shared" si="107"/>
        <v>Senior</v>
      </c>
      <c r="X656" t="str">
        <f>_xlfn.XLOOKUP(Table1_1[[#This Row],[Department]],Dim_Department!B:B,Dim_Department!A:A,"Unknown")</f>
        <v>DEP07</v>
      </c>
      <c r="Y656" t="str">
        <f>_xlfn.XLOOKUP(Table1_1[[#This Row],[Doctor]],Dim_Doctor!B:B,Dim_Doctor!A:A,"Unknown")</f>
        <v>D07</v>
      </c>
      <c r="Z656" t="str">
        <f>_xlfn.XLOOKUP(H656,Dim_Diagnosis!B:B,Dim_Diagnosis!A:A)</f>
        <v>D009</v>
      </c>
      <c r="AA656" t="str">
        <f>_xlfn.XLOOKUP(K656,Dim_Ward!B:B,Dim_Ward!A:A)</f>
        <v>W005</v>
      </c>
      <c r="AB656" t="str">
        <f t="shared" si="109"/>
        <v>Q2</v>
      </c>
      <c r="AC656">
        <f t="shared" si="110"/>
        <v>2025</v>
      </c>
      <c r="AD656" t="str">
        <f t="shared" si="111"/>
        <v>Apr</v>
      </c>
      <c r="AE656" t="str">
        <f t="shared" si="112"/>
        <v>Tue</v>
      </c>
      <c r="AF656" t="str">
        <f>_xlfn.XLOOKUP(N656,Dim_Payment!B:B,Dim_Payment!A:A)</f>
        <v>PAY03</v>
      </c>
      <c r="AG656" t="str">
        <f>_xlfn.XLOOKUP(J656,Dim_Insurance!B:B,Dim_Insurance!A:A)</f>
        <v>INS01</v>
      </c>
    </row>
    <row r="657" spans="1:33">
      <c r="A657" t="s">
        <v>1685</v>
      </c>
      <c r="B657" t="s">
        <v>155</v>
      </c>
      <c r="C657" t="s">
        <v>40</v>
      </c>
      <c r="D657" s="5">
        <v>26123</v>
      </c>
      <c r="E657" s="5">
        <v>44961</v>
      </c>
      <c r="F657" s="5">
        <v>44964</v>
      </c>
      <c r="G657" t="s">
        <v>43</v>
      </c>
      <c r="H657" t="s">
        <v>153</v>
      </c>
      <c r="I657" t="s">
        <v>45</v>
      </c>
      <c r="J657" t="s">
        <v>4232</v>
      </c>
      <c r="K657" t="s">
        <v>55</v>
      </c>
      <c r="L657" s="6">
        <v>81957.539999999994</v>
      </c>
      <c r="M657">
        <v>62623.41</v>
      </c>
      <c r="N657" t="s">
        <v>192</v>
      </c>
      <c r="O657">
        <v>3</v>
      </c>
      <c r="P657">
        <v>211</v>
      </c>
      <c r="Q657">
        <v>3</v>
      </c>
      <c r="R657">
        <v>97</v>
      </c>
      <c r="S657">
        <v>160.69999999999999</v>
      </c>
      <c r="T657" t="s">
        <v>37</v>
      </c>
      <c r="U657" s="7">
        <f t="shared" si="106"/>
        <v>51</v>
      </c>
      <c r="V657" s="6">
        <f t="shared" si="108"/>
        <v>19334.12999999999</v>
      </c>
      <c r="W657" t="str">
        <f t="shared" si="107"/>
        <v>Middle Age</v>
      </c>
      <c r="X657" t="str">
        <f>_xlfn.XLOOKUP(Table1_1[[#This Row],[Department]],Dim_Department!B:B,Dim_Department!A:A,"Unknown")</f>
        <v>DEP08</v>
      </c>
      <c r="Y657" t="str">
        <f>_xlfn.XLOOKUP(Table1_1[[#This Row],[Doctor]],Dim_Doctor!B:B,Dim_Doctor!A:A,"Unknown")</f>
        <v>D03</v>
      </c>
      <c r="Z657" t="str">
        <f>_xlfn.XLOOKUP(H657,Dim_Diagnosis!B:B,Dim_Diagnosis!A:A)</f>
        <v>D003</v>
      </c>
      <c r="AA657" t="str">
        <f>_xlfn.XLOOKUP(K657,Dim_Ward!B:B,Dim_Ward!A:A)</f>
        <v>W005</v>
      </c>
      <c r="AB657" t="str">
        <f t="shared" si="109"/>
        <v>Q1</v>
      </c>
      <c r="AC657">
        <f t="shared" si="110"/>
        <v>2023</v>
      </c>
      <c r="AD657" t="str">
        <f t="shared" si="111"/>
        <v>Feb</v>
      </c>
      <c r="AE657" t="str">
        <f t="shared" si="112"/>
        <v>Sat</v>
      </c>
      <c r="AF657" t="str">
        <f>_xlfn.XLOOKUP(N657,Dim_Payment!B:B,Dim_Payment!A:A)</f>
        <v>PAY06</v>
      </c>
      <c r="AG657" t="str">
        <f>_xlfn.XLOOKUP(J657,Dim_Insurance!B:B,Dim_Insurance!A:A)</f>
        <v>INS08</v>
      </c>
    </row>
    <row r="658" spans="1:33">
      <c r="A658" t="s">
        <v>1688</v>
      </c>
      <c r="B658" t="s">
        <v>806</v>
      </c>
      <c r="C658" t="s">
        <v>40</v>
      </c>
      <c r="D658" s="5">
        <v>31527</v>
      </c>
      <c r="E658" s="5">
        <v>45807</v>
      </c>
      <c r="F658" s="5">
        <v>45820</v>
      </c>
      <c r="G658" t="s">
        <v>117</v>
      </c>
      <c r="H658" t="s">
        <v>113</v>
      </c>
      <c r="I658" t="s">
        <v>33</v>
      </c>
      <c r="J658" t="s">
        <v>34</v>
      </c>
      <c r="K658" t="s">
        <v>120</v>
      </c>
      <c r="L658" s="6">
        <v>11493.08</v>
      </c>
      <c r="M658">
        <v>8713.2800000000007</v>
      </c>
      <c r="N658" t="s">
        <v>91</v>
      </c>
      <c r="O658">
        <v>13</v>
      </c>
      <c r="P658">
        <v>23</v>
      </c>
      <c r="Q658">
        <v>3</v>
      </c>
      <c r="R658">
        <v>144</v>
      </c>
      <c r="S658">
        <v>163.19999999999999</v>
      </c>
      <c r="T658" t="s">
        <v>37</v>
      </c>
      <c r="U658" s="7">
        <f t="shared" si="106"/>
        <v>39</v>
      </c>
      <c r="V658" s="6">
        <f t="shared" si="108"/>
        <v>2779.7999999999993</v>
      </c>
      <c r="W658" t="str">
        <f t="shared" si="107"/>
        <v>Adult</v>
      </c>
      <c r="X658" t="str">
        <f>_xlfn.XLOOKUP(Table1_1[[#This Row],[Department]],Dim_Department!B:B,Dim_Department!A:A,"Unknown")</f>
        <v>DEP04</v>
      </c>
      <c r="Y658" t="str">
        <f>_xlfn.XLOOKUP(Table1_1[[#This Row],[Doctor]],Dim_Doctor!B:B,Dim_Doctor!A:A,"Unknown")</f>
        <v>D04</v>
      </c>
      <c r="Z658" t="str">
        <f>_xlfn.XLOOKUP(H658,Dim_Diagnosis!B:B,Dim_Diagnosis!A:A)</f>
        <v>D009</v>
      </c>
      <c r="AA658" t="str">
        <f>_xlfn.XLOOKUP(K658,Dim_Ward!B:B,Dim_Ward!A:A)</f>
        <v>W001</v>
      </c>
      <c r="AB658" t="str">
        <f t="shared" si="109"/>
        <v>Q2</v>
      </c>
      <c r="AC658">
        <f t="shared" si="110"/>
        <v>2025</v>
      </c>
      <c r="AD658" t="str">
        <f t="shared" si="111"/>
        <v>May</v>
      </c>
      <c r="AE658" t="str">
        <f t="shared" si="112"/>
        <v>Fri</v>
      </c>
      <c r="AF658" t="str">
        <f>_xlfn.XLOOKUP(N658,Dim_Payment!B:B,Dim_Payment!A:A)</f>
        <v>PAY01</v>
      </c>
      <c r="AG658" t="str">
        <f>_xlfn.XLOOKUP(J658,Dim_Insurance!B:B,Dim_Insurance!A:A)</f>
        <v>INS06</v>
      </c>
    </row>
    <row r="659" spans="1:33">
      <c r="A659" t="s">
        <v>1690</v>
      </c>
      <c r="B659" t="s">
        <v>1505</v>
      </c>
      <c r="C659" t="s">
        <v>40</v>
      </c>
      <c r="D659" s="5">
        <v>29543</v>
      </c>
      <c r="E659" s="5">
        <v>45787</v>
      </c>
      <c r="F659" s="5">
        <v>45799</v>
      </c>
      <c r="G659" t="s">
        <v>152</v>
      </c>
      <c r="H659" t="s">
        <v>86</v>
      </c>
      <c r="I659" t="s">
        <v>96</v>
      </c>
      <c r="J659" t="s">
        <v>80</v>
      </c>
      <c r="K659" t="s">
        <v>110</v>
      </c>
      <c r="L659" s="6">
        <v>31033.81</v>
      </c>
      <c r="M659">
        <v>98646.34</v>
      </c>
      <c r="N659" t="s">
        <v>73</v>
      </c>
      <c r="O659">
        <v>12</v>
      </c>
      <c r="P659">
        <v>102</v>
      </c>
      <c r="Q659">
        <v>5</v>
      </c>
      <c r="R659">
        <v>129</v>
      </c>
      <c r="S659">
        <v>105.8</v>
      </c>
      <c r="T659" t="s">
        <v>37</v>
      </c>
      <c r="U659" s="7">
        <f t="shared" si="106"/>
        <v>44</v>
      </c>
      <c r="V659" s="6">
        <f t="shared" si="108"/>
        <v>-67612.53</v>
      </c>
      <c r="W659" t="str">
        <f t="shared" si="107"/>
        <v>Middle Age</v>
      </c>
      <c r="X659" t="str">
        <f>_xlfn.XLOOKUP(Table1_1[[#This Row],[Department]],Dim_Department!B:B,Dim_Department!A:A,"Unknown")</f>
        <v>DEP01</v>
      </c>
      <c r="Y659" t="str">
        <f>_xlfn.XLOOKUP(Table1_1[[#This Row],[Doctor]],Dim_Doctor!B:B,Dim_Doctor!A:A,"Unknown")</f>
        <v>D05</v>
      </c>
      <c r="Z659" t="str">
        <f>_xlfn.XLOOKUP(H659,Dim_Diagnosis!B:B,Dim_Diagnosis!A:A)</f>
        <v>D005</v>
      </c>
      <c r="AA659" t="str">
        <f>_xlfn.XLOOKUP(K659,Dim_Ward!B:B,Dim_Ward!A:A)</f>
        <v>W002</v>
      </c>
      <c r="AB659" t="str">
        <f t="shared" si="109"/>
        <v>Q2</v>
      </c>
      <c r="AC659">
        <f t="shared" si="110"/>
        <v>2025</v>
      </c>
      <c r="AD659" t="str">
        <f t="shared" si="111"/>
        <v>May</v>
      </c>
      <c r="AE659" t="str">
        <f t="shared" si="112"/>
        <v>Sat</v>
      </c>
      <c r="AF659" t="str">
        <f>_xlfn.XLOOKUP(N659,Dim_Payment!B:B,Dim_Payment!A:A)</f>
        <v>PAY02</v>
      </c>
      <c r="AG659" t="str">
        <f>_xlfn.XLOOKUP(J659,Dim_Insurance!B:B,Dim_Insurance!A:A)</f>
        <v>INS01</v>
      </c>
    </row>
    <row r="660" spans="1:33">
      <c r="A660" t="s">
        <v>1692</v>
      </c>
      <c r="B660" t="s">
        <v>99</v>
      </c>
      <c r="C660" t="s">
        <v>40</v>
      </c>
      <c r="D660" s="5">
        <v>37027</v>
      </c>
      <c r="E660" s="5">
        <v>44941</v>
      </c>
      <c r="F660" s="5" t="s">
        <v>4232</v>
      </c>
      <c r="G660" t="s">
        <v>43</v>
      </c>
      <c r="H660" t="s">
        <v>95</v>
      </c>
      <c r="I660" t="s">
        <v>33</v>
      </c>
      <c r="J660" t="s">
        <v>34</v>
      </c>
      <c r="K660" t="s">
        <v>161</v>
      </c>
      <c r="L660" s="6">
        <v>78277.16</v>
      </c>
      <c r="M660">
        <v>63377.33</v>
      </c>
      <c r="N660" t="s">
        <v>4232</v>
      </c>
      <c r="O660">
        <v>2</v>
      </c>
      <c r="P660">
        <v>121</v>
      </c>
      <c r="Q660">
        <v>4</v>
      </c>
      <c r="R660">
        <v>141</v>
      </c>
      <c r="S660">
        <v>126.6</v>
      </c>
      <c r="T660" t="s">
        <v>37</v>
      </c>
      <c r="U660" s="7">
        <f t="shared" si="106"/>
        <v>21</v>
      </c>
      <c r="V660" s="6">
        <f t="shared" si="108"/>
        <v>14899.830000000002</v>
      </c>
      <c r="W660" t="str">
        <f t="shared" si="107"/>
        <v>Adult</v>
      </c>
      <c r="X660" t="str">
        <f>_xlfn.XLOOKUP(Table1_1[[#This Row],[Department]],Dim_Department!B:B,Dim_Department!A:A,"Unknown")</f>
        <v>DEP08</v>
      </c>
      <c r="Y660" t="str">
        <f>_xlfn.XLOOKUP(Table1_1[[#This Row],[Doctor]],Dim_Doctor!B:B,Dim_Doctor!A:A,"Unknown")</f>
        <v>D04</v>
      </c>
      <c r="Z660" t="str">
        <f>_xlfn.XLOOKUP(H660,Dim_Diagnosis!B:B,Dim_Diagnosis!A:A)</f>
        <v>D006</v>
      </c>
      <c r="AA660" t="str">
        <f>_xlfn.XLOOKUP(K660,Dim_Ward!B:B,Dim_Ward!A:A)</f>
        <v>W004</v>
      </c>
      <c r="AB660" t="str">
        <f t="shared" si="109"/>
        <v>Q1</v>
      </c>
      <c r="AC660">
        <f t="shared" si="110"/>
        <v>2023</v>
      </c>
      <c r="AD660" t="str">
        <f t="shared" si="111"/>
        <v>Jan</v>
      </c>
      <c r="AE660" t="str">
        <f t="shared" si="112"/>
        <v>Sun</v>
      </c>
      <c r="AF660" t="str">
        <f>_xlfn.XLOOKUP(N660,Dim_Payment!B:B,Dim_Payment!A:A)</f>
        <v>PAY05</v>
      </c>
      <c r="AG660" t="str">
        <f>_xlfn.XLOOKUP(J660,Dim_Insurance!B:B,Dim_Insurance!A:A)</f>
        <v>INS06</v>
      </c>
    </row>
    <row r="661" spans="1:33">
      <c r="A661" t="s">
        <v>1693</v>
      </c>
      <c r="B661" t="s">
        <v>756</v>
      </c>
      <c r="C661" t="s">
        <v>40</v>
      </c>
      <c r="D661" s="5">
        <v>25910</v>
      </c>
      <c r="E661" s="5">
        <v>45890</v>
      </c>
      <c r="F661" s="5" t="s">
        <v>4232</v>
      </c>
      <c r="G661" t="s">
        <v>161</v>
      </c>
      <c r="H661" t="s">
        <v>134</v>
      </c>
      <c r="I661" t="s">
        <v>96</v>
      </c>
      <c r="J661" t="s">
        <v>4232</v>
      </c>
      <c r="K661" t="s">
        <v>110</v>
      </c>
      <c r="L661" s="6">
        <v>108089.60000000001</v>
      </c>
      <c r="M661">
        <v>106886.11</v>
      </c>
      <c r="N661" t="s">
        <v>73</v>
      </c>
      <c r="O661">
        <v>7</v>
      </c>
      <c r="P661">
        <v>121</v>
      </c>
      <c r="Q661">
        <v>2</v>
      </c>
      <c r="R661">
        <v>104</v>
      </c>
      <c r="S661">
        <v>237.7</v>
      </c>
      <c r="T661" t="s">
        <v>37</v>
      </c>
      <c r="U661" s="7">
        <f t="shared" si="106"/>
        <v>54</v>
      </c>
      <c r="V661" s="6">
        <f t="shared" si="108"/>
        <v>1203.4900000000052</v>
      </c>
      <c r="W661" t="str">
        <f t="shared" si="107"/>
        <v>Middle Age</v>
      </c>
      <c r="X661" t="str">
        <f>_xlfn.XLOOKUP(Table1_1[[#This Row],[Department]],Dim_Department!B:B,Dim_Department!A:A,"Unknown")</f>
        <v>DEP03</v>
      </c>
      <c r="Y661" t="str">
        <f>_xlfn.XLOOKUP(Table1_1[[#This Row],[Doctor]],Dim_Doctor!B:B,Dim_Doctor!A:A,"Unknown")</f>
        <v>D05</v>
      </c>
      <c r="Z661" t="str">
        <f>_xlfn.XLOOKUP(H661,Dim_Diagnosis!B:B,Dim_Diagnosis!A:A)</f>
        <v>D002</v>
      </c>
      <c r="AA661" t="str">
        <f>_xlfn.XLOOKUP(K661,Dim_Ward!B:B,Dim_Ward!A:A)</f>
        <v>W002</v>
      </c>
      <c r="AB661" t="str">
        <f t="shared" si="109"/>
        <v>Q3</v>
      </c>
      <c r="AC661">
        <f t="shared" si="110"/>
        <v>2025</v>
      </c>
      <c r="AD661" t="str">
        <f t="shared" si="111"/>
        <v>Aug</v>
      </c>
      <c r="AE661" t="str">
        <f t="shared" si="112"/>
        <v>Thu</v>
      </c>
      <c r="AF661" t="str">
        <f>_xlfn.XLOOKUP(N661,Dim_Payment!B:B,Dim_Payment!A:A)</f>
        <v>PAY02</v>
      </c>
      <c r="AG661" t="str">
        <f>_xlfn.XLOOKUP(J661,Dim_Insurance!B:B,Dim_Insurance!A:A)</f>
        <v>INS08</v>
      </c>
    </row>
    <row r="662" spans="1:33">
      <c r="A662" t="s">
        <v>4139</v>
      </c>
      <c r="B662" t="s">
        <v>799</v>
      </c>
      <c r="C662" t="s">
        <v>40</v>
      </c>
      <c r="D662" s="5">
        <v>28071</v>
      </c>
      <c r="E662" s="5">
        <v>45800</v>
      </c>
      <c r="F662" s="5">
        <v>45810</v>
      </c>
      <c r="G662" t="s">
        <v>161</v>
      </c>
      <c r="H662" t="s">
        <v>113</v>
      </c>
      <c r="I662" t="s">
        <v>119</v>
      </c>
      <c r="J662" t="s">
        <v>4232</v>
      </c>
      <c r="K662" t="s">
        <v>55</v>
      </c>
      <c r="L662" s="6">
        <v>74270.27</v>
      </c>
      <c r="M662">
        <v>59238.45</v>
      </c>
      <c r="N662" t="s">
        <v>192</v>
      </c>
      <c r="O662">
        <v>10</v>
      </c>
      <c r="P662">
        <v>148</v>
      </c>
      <c r="Q662">
        <v>5</v>
      </c>
      <c r="R662">
        <v>168</v>
      </c>
      <c r="S662">
        <v>144.80000000000001</v>
      </c>
      <c r="T662" t="s">
        <v>65</v>
      </c>
      <c r="U662" s="7">
        <f t="shared" si="106"/>
        <v>48</v>
      </c>
      <c r="V662" s="6">
        <f t="shared" si="108"/>
        <v>15031.820000000007</v>
      </c>
      <c r="W662" t="str">
        <f t="shared" si="107"/>
        <v>Middle Age</v>
      </c>
      <c r="X662" t="str">
        <f>_xlfn.XLOOKUP(Table1_1[[#This Row],[Department]],Dim_Department!B:B,Dim_Department!A:A,"Unknown")</f>
        <v>DEP03</v>
      </c>
      <c r="Y662" t="str">
        <f>_xlfn.XLOOKUP(Table1_1[[#This Row],[Doctor]],Dim_Doctor!B:B,Dim_Doctor!A:A,"Unknown")</f>
        <v>D02</v>
      </c>
      <c r="Z662" t="str">
        <f>_xlfn.XLOOKUP(H662,Dim_Diagnosis!B:B,Dim_Diagnosis!A:A)</f>
        <v>D009</v>
      </c>
      <c r="AA662" t="str">
        <f>_xlfn.XLOOKUP(K662,Dim_Ward!B:B,Dim_Ward!A:A)</f>
        <v>W005</v>
      </c>
      <c r="AB662" t="str">
        <f t="shared" si="109"/>
        <v>Q2</v>
      </c>
      <c r="AC662">
        <f t="shared" si="110"/>
        <v>2025</v>
      </c>
      <c r="AD662" t="str">
        <f t="shared" si="111"/>
        <v>May</v>
      </c>
      <c r="AE662" t="str">
        <f t="shared" si="112"/>
        <v>Fri</v>
      </c>
      <c r="AF662" t="str">
        <f>_xlfn.XLOOKUP(N662,Dim_Payment!B:B,Dim_Payment!A:A)</f>
        <v>PAY06</v>
      </c>
      <c r="AG662" t="str">
        <f>_xlfn.XLOOKUP(J662,Dim_Insurance!B:B,Dim_Insurance!A:A)</f>
        <v>INS08</v>
      </c>
    </row>
    <row r="663" spans="1:33">
      <c r="A663" t="s">
        <v>1696</v>
      </c>
      <c r="B663" t="s">
        <v>99</v>
      </c>
      <c r="C663" t="s">
        <v>40</v>
      </c>
      <c r="D663" s="5">
        <v>27687</v>
      </c>
      <c r="E663" s="5">
        <v>45427</v>
      </c>
      <c r="F663" s="5">
        <v>45435</v>
      </c>
      <c r="G663" t="s">
        <v>109</v>
      </c>
      <c r="H663" t="s">
        <v>44</v>
      </c>
      <c r="I663" t="s">
        <v>96</v>
      </c>
      <c r="J663" t="s">
        <v>4232</v>
      </c>
      <c r="K663" t="s">
        <v>110</v>
      </c>
      <c r="L663" s="6">
        <v>114095.37</v>
      </c>
      <c r="M663">
        <v>99545.47</v>
      </c>
      <c r="N663" t="s">
        <v>192</v>
      </c>
      <c r="O663">
        <v>8</v>
      </c>
      <c r="P663">
        <v>74</v>
      </c>
      <c r="Q663">
        <v>4</v>
      </c>
      <c r="R663">
        <v>123</v>
      </c>
      <c r="S663">
        <v>73.3</v>
      </c>
      <c r="T663" t="s">
        <v>4232</v>
      </c>
      <c r="U663" s="7">
        <f t="shared" si="106"/>
        <v>48</v>
      </c>
      <c r="V663" s="6">
        <f t="shared" si="108"/>
        <v>14549.899999999994</v>
      </c>
      <c r="W663" t="str">
        <f t="shared" si="107"/>
        <v>Middle Age</v>
      </c>
      <c r="X663" t="str">
        <f>_xlfn.XLOOKUP(Table1_1[[#This Row],[Department]],Dim_Department!B:B,Dim_Department!A:A,"Unknown")</f>
        <v>DEP07</v>
      </c>
      <c r="Y663" t="str">
        <f>_xlfn.XLOOKUP(Table1_1[[#This Row],[Doctor]],Dim_Doctor!B:B,Dim_Doctor!A:A,"Unknown")</f>
        <v>D05</v>
      </c>
      <c r="Z663" t="str">
        <f>_xlfn.XLOOKUP(H663,Dim_Diagnosis!B:B,Dim_Diagnosis!A:A)</f>
        <v>D012</v>
      </c>
      <c r="AA663" t="str">
        <f>_xlfn.XLOOKUP(K663,Dim_Ward!B:B,Dim_Ward!A:A)</f>
        <v>W002</v>
      </c>
      <c r="AB663" t="str">
        <f t="shared" si="109"/>
        <v>Q2</v>
      </c>
      <c r="AC663">
        <f t="shared" si="110"/>
        <v>2024</v>
      </c>
      <c r="AD663" t="str">
        <f t="shared" si="111"/>
        <v>May</v>
      </c>
      <c r="AE663" t="str">
        <f t="shared" si="112"/>
        <v>Wed</v>
      </c>
      <c r="AF663" t="str">
        <f>_xlfn.XLOOKUP(N663,Dim_Payment!B:B,Dim_Payment!A:A)</f>
        <v>PAY06</v>
      </c>
      <c r="AG663" t="str">
        <f>_xlfn.XLOOKUP(J663,Dim_Insurance!B:B,Dim_Insurance!A:A)</f>
        <v>INS08</v>
      </c>
    </row>
    <row r="664" spans="1:33">
      <c r="A664" t="s">
        <v>1699</v>
      </c>
      <c r="B664" t="s">
        <v>1700</v>
      </c>
      <c r="C664" t="s">
        <v>133</v>
      </c>
      <c r="D664" s="5">
        <v>20551</v>
      </c>
      <c r="E664" s="5">
        <v>45139</v>
      </c>
      <c r="F664" s="5">
        <v>45140</v>
      </c>
      <c r="G664" t="s">
        <v>94</v>
      </c>
      <c r="H664" t="s">
        <v>118</v>
      </c>
      <c r="I664" t="s">
        <v>33</v>
      </c>
      <c r="J664" t="s">
        <v>97</v>
      </c>
      <c r="K664" t="s">
        <v>27</v>
      </c>
      <c r="L664" s="6">
        <v>17647.98</v>
      </c>
      <c r="M664">
        <v>12963.2</v>
      </c>
      <c r="N664" t="s">
        <v>73</v>
      </c>
      <c r="O664">
        <v>1</v>
      </c>
      <c r="P664">
        <v>127</v>
      </c>
      <c r="Q664">
        <v>1</v>
      </c>
      <c r="R664">
        <v>141</v>
      </c>
      <c r="S664">
        <v>163.5</v>
      </c>
      <c r="T664" t="s">
        <v>37</v>
      </c>
      <c r="U664" s="7">
        <f t="shared" si="106"/>
        <v>67</v>
      </c>
      <c r="V664" s="6">
        <f t="shared" si="108"/>
        <v>4684.7799999999988</v>
      </c>
      <c r="W664" t="str">
        <f t="shared" si="107"/>
        <v>Senior</v>
      </c>
      <c r="X664" t="str">
        <f>_xlfn.XLOOKUP(Table1_1[[#This Row],[Department]],Dim_Department!B:B,Dim_Department!A:A,"Unknown")</f>
        <v>DEP05</v>
      </c>
      <c r="Y664" t="str">
        <f>_xlfn.XLOOKUP(Table1_1[[#This Row],[Doctor]],Dim_Doctor!B:B,Dim_Doctor!A:A,"Unknown")</f>
        <v>D04</v>
      </c>
      <c r="Z664" t="str">
        <f>_xlfn.XLOOKUP(H664,Dim_Diagnosis!B:B,Dim_Diagnosis!A:A)</f>
        <v>D001</v>
      </c>
      <c r="AA664" t="str">
        <f>_xlfn.XLOOKUP(K664,Dim_Ward!B:B,Dim_Ward!A:A)</f>
        <v>W003</v>
      </c>
      <c r="AB664" t="str">
        <f t="shared" si="109"/>
        <v>Q3</v>
      </c>
      <c r="AC664">
        <f t="shared" si="110"/>
        <v>2023</v>
      </c>
      <c r="AD664" t="str">
        <f t="shared" si="111"/>
        <v>Aug</v>
      </c>
      <c r="AE664" t="str">
        <f t="shared" si="112"/>
        <v>Tue</v>
      </c>
      <c r="AF664" t="str">
        <f>_xlfn.XLOOKUP(N664,Dim_Payment!B:B,Dim_Payment!A:A)</f>
        <v>PAY02</v>
      </c>
      <c r="AG664" t="str">
        <f>_xlfn.XLOOKUP(J664,Dim_Insurance!B:B,Dim_Insurance!A:A)</f>
        <v>INS07</v>
      </c>
    </row>
    <row r="665" spans="1:33">
      <c r="A665" t="s">
        <v>1704</v>
      </c>
      <c r="B665" t="s">
        <v>1302</v>
      </c>
      <c r="C665" t="s">
        <v>133</v>
      </c>
      <c r="D665" s="5">
        <v>28258</v>
      </c>
      <c r="E665" s="5">
        <v>45058</v>
      </c>
      <c r="F665" s="5">
        <v>45063</v>
      </c>
      <c r="G665" t="s">
        <v>94</v>
      </c>
      <c r="H665" t="s">
        <v>118</v>
      </c>
      <c r="I665" t="s">
        <v>25</v>
      </c>
      <c r="J665" t="s">
        <v>179</v>
      </c>
      <c r="K665" t="s">
        <v>120</v>
      </c>
      <c r="L665" s="6">
        <v>37505.199999999997</v>
      </c>
      <c r="M665">
        <v>30680.51</v>
      </c>
      <c r="N665" t="s">
        <v>35</v>
      </c>
      <c r="O665">
        <v>5</v>
      </c>
      <c r="P665">
        <v>32</v>
      </c>
      <c r="Q665">
        <v>3</v>
      </c>
      <c r="R665">
        <v>189</v>
      </c>
      <c r="S665">
        <v>91.8</v>
      </c>
      <c r="T665" t="s">
        <v>4232</v>
      </c>
      <c r="U665" s="7">
        <f t="shared" si="106"/>
        <v>45</v>
      </c>
      <c r="V665" s="6">
        <f t="shared" si="108"/>
        <v>6824.6899999999987</v>
      </c>
      <c r="W665" t="str">
        <f t="shared" si="107"/>
        <v>Middle Age</v>
      </c>
      <c r="X665" t="str">
        <f>_xlfn.XLOOKUP(Table1_1[[#This Row],[Department]],Dim_Department!B:B,Dim_Department!A:A,"Unknown")</f>
        <v>DEP05</v>
      </c>
      <c r="Y665" t="str">
        <f>_xlfn.XLOOKUP(Table1_1[[#This Row],[Doctor]],Dim_Doctor!B:B,Dim_Doctor!A:A,"Unknown")</f>
        <v>D01</v>
      </c>
      <c r="Z665" t="str">
        <f>_xlfn.XLOOKUP(H665,Dim_Diagnosis!B:B,Dim_Diagnosis!A:A)</f>
        <v>D001</v>
      </c>
      <c r="AA665" t="str">
        <f>_xlfn.XLOOKUP(K665,Dim_Ward!B:B,Dim_Ward!A:A)</f>
        <v>W001</v>
      </c>
      <c r="AB665" t="str">
        <f t="shared" si="109"/>
        <v>Q2</v>
      </c>
      <c r="AC665">
        <f t="shared" si="110"/>
        <v>2023</v>
      </c>
      <c r="AD665" t="str">
        <f t="shared" si="111"/>
        <v>May</v>
      </c>
      <c r="AE665" t="str">
        <f t="shared" si="112"/>
        <v>Fri</v>
      </c>
      <c r="AF665" t="str">
        <f>_xlfn.XLOOKUP(N665,Dim_Payment!B:B,Dim_Payment!A:A)</f>
        <v>PAY03</v>
      </c>
      <c r="AG665" t="str">
        <f>_xlfn.XLOOKUP(J665,Dim_Insurance!B:B,Dim_Insurance!A:A)</f>
        <v>INS03</v>
      </c>
    </row>
    <row r="666" spans="1:33">
      <c r="A666" t="s">
        <v>1705</v>
      </c>
      <c r="B666" t="s">
        <v>1408</v>
      </c>
      <c r="C666" t="s">
        <v>40</v>
      </c>
      <c r="D666" s="5">
        <v>40106</v>
      </c>
      <c r="E666" s="5">
        <v>45374</v>
      </c>
      <c r="F666" s="5">
        <v>45377</v>
      </c>
      <c r="G666" t="s">
        <v>105</v>
      </c>
      <c r="H666" t="s">
        <v>95</v>
      </c>
      <c r="I666" t="s">
        <v>96</v>
      </c>
      <c r="J666" t="s">
        <v>80</v>
      </c>
      <c r="K666" t="s">
        <v>55</v>
      </c>
      <c r="L666" s="6">
        <v>66695.289999999994</v>
      </c>
      <c r="M666">
        <v>54621.08</v>
      </c>
      <c r="N666" t="s">
        <v>73</v>
      </c>
      <c r="O666">
        <v>3</v>
      </c>
      <c r="P666">
        <v>61</v>
      </c>
      <c r="Q666">
        <v>2</v>
      </c>
      <c r="R666">
        <v>99</v>
      </c>
      <c r="S666">
        <v>112.3</v>
      </c>
      <c r="T666" t="s">
        <v>37</v>
      </c>
      <c r="U666" s="7">
        <f t="shared" si="106"/>
        <v>14</v>
      </c>
      <c r="V666" s="6">
        <f t="shared" si="108"/>
        <v>12074.209999999992</v>
      </c>
      <c r="W666" t="str">
        <f t="shared" si="107"/>
        <v>Child</v>
      </c>
      <c r="X666" t="str">
        <f>_xlfn.XLOOKUP(Table1_1[[#This Row],[Department]],Dim_Department!B:B,Dim_Department!A:A,"Unknown")</f>
        <v>DEP10</v>
      </c>
      <c r="Y666" t="str">
        <f>_xlfn.XLOOKUP(Table1_1[[#This Row],[Doctor]],Dim_Doctor!B:B,Dim_Doctor!A:A,"Unknown")</f>
        <v>D05</v>
      </c>
      <c r="Z666" t="str">
        <f>_xlfn.XLOOKUP(H666,Dim_Diagnosis!B:B,Dim_Diagnosis!A:A)</f>
        <v>D006</v>
      </c>
      <c r="AA666" t="str">
        <f>_xlfn.XLOOKUP(K666,Dim_Ward!B:B,Dim_Ward!A:A)</f>
        <v>W005</v>
      </c>
      <c r="AB666" t="str">
        <f t="shared" si="109"/>
        <v>Q1</v>
      </c>
      <c r="AC666">
        <f t="shared" si="110"/>
        <v>2024</v>
      </c>
      <c r="AD666" t="str">
        <f t="shared" si="111"/>
        <v>Mar</v>
      </c>
      <c r="AE666" t="str">
        <f t="shared" si="112"/>
        <v>Sat</v>
      </c>
      <c r="AF666" t="str">
        <f>_xlfn.XLOOKUP(N666,Dim_Payment!B:B,Dim_Payment!A:A)</f>
        <v>PAY02</v>
      </c>
      <c r="AG666" t="str">
        <f>_xlfn.XLOOKUP(J666,Dim_Insurance!B:B,Dim_Insurance!A:A)</f>
        <v>INS01</v>
      </c>
    </row>
    <row r="667" spans="1:33">
      <c r="A667" t="s">
        <v>1707</v>
      </c>
      <c r="B667" t="s">
        <v>550</v>
      </c>
      <c r="C667" t="s">
        <v>133</v>
      </c>
      <c r="D667" s="5">
        <v>24295</v>
      </c>
      <c r="E667" s="5">
        <v>45147</v>
      </c>
      <c r="F667" s="5">
        <v>45148</v>
      </c>
      <c r="G667" t="s">
        <v>152</v>
      </c>
      <c r="H667" t="s">
        <v>32</v>
      </c>
      <c r="I667" t="s">
        <v>79</v>
      </c>
      <c r="J667" t="s">
        <v>4232</v>
      </c>
      <c r="K667" t="s">
        <v>110</v>
      </c>
      <c r="L667" s="6">
        <v>186009.25</v>
      </c>
      <c r="M667">
        <v>148668.65</v>
      </c>
      <c r="N667" t="s">
        <v>73</v>
      </c>
      <c r="O667">
        <v>1</v>
      </c>
      <c r="P667">
        <v>106</v>
      </c>
      <c r="Q667">
        <v>4</v>
      </c>
      <c r="R667">
        <v>93</v>
      </c>
      <c r="S667">
        <v>76.2</v>
      </c>
      <c r="T667" t="s">
        <v>4232</v>
      </c>
      <c r="U667" s="7">
        <f t="shared" si="106"/>
        <v>57</v>
      </c>
      <c r="V667" s="6">
        <f t="shared" si="108"/>
        <v>37340.600000000006</v>
      </c>
      <c r="W667" t="str">
        <f t="shared" si="107"/>
        <v>Middle Age</v>
      </c>
      <c r="X667" t="str">
        <f>_xlfn.XLOOKUP(Table1_1[[#This Row],[Department]],Dim_Department!B:B,Dim_Department!A:A,"Unknown")</f>
        <v>DEP01</v>
      </c>
      <c r="Y667" t="str">
        <f>_xlfn.XLOOKUP(Table1_1[[#This Row],[Doctor]],Dim_Doctor!B:B,Dim_Doctor!A:A,"Unknown")</f>
        <v>D07</v>
      </c>
      <c r="Z667" t="str">
        <f>_xlfn.XLOOKUP(H667,Dim_Diagnosis!B:B,Dim_Diagnosis!A:A)</f>
        <v>D010</v>
      </c>
      <c r="AA667" t="str">
        <f>_xlfn.XLOOKUP(K667,Dim_Ward!B:B,Dim_Ward!A:A)</f>
        <v>W002</v>
      </c>
      <c r="AB667" t="str">
        <f t="shared" si="109"/>
        <v>Q3</v>
      </c>
      <c r="AC667">
        <f t="shared" si="110"/>
        <v>2023</v>
      </c>
      <c r="AD667" t="str">
        <f t="shared" si="111"/>
        <v>Aug</v>
      </c>
      <c r="AE667" t="str">
        <f t="shared" si="112"/>
        <v>Wed</v>
      </c>
      <c r="AF667" t="str">
        <f>_xlfn.XLOOKUP(N667,Dim_Payment!B:B,Dim_Payment!A:A)</f>
        <v>PAY02</v>
      </c>
      <c r="AG667" t="str">
        <f>_xlfn.XLOOKUP(J667,Dim_Insurance!B:B,Dim_Insurance!A:A)</f>
        <v>INS08</v>
      </c>
    </row>
    <row r="668" spans="1:33">
      <c r="A668" t="s">
        <v>1709</v>
      </c>
      <c r="B668" t="s">
        <v>806</v>
      </c>
      <c r="C668" t="s">
        <v>40</v>
      </c>
      <c r="D668" s="5">
        <v>24199</v>
      </c>
      <c r="E668" s="5">
        <v>45545</v>
      </c>
      <c r="F668" s="5">
        <v>45552</v>
      </c>
      <c r="G668" t="s">
        <v>152</v>
      </c>
      <c r="H668" t="s">
        <v>124</v>
      </c>
      <c r="I668" t="s">
        <v>45</v>
      </c>
      <c r="J668" t="s">
        <v>4232</v>
      </c>
      <c r="K668" t="s">
        <v>55</v>
      </c>
      <c r="L668" s="6">
        <v>198999.96</v>
      </c>
      <c r="M668">
        <v>195850.74</v>
      </c>
      <c r="N668" t="s">
        <v>192</v>
      </c>
      <c r="O668">
        <v>7</v>
      </c>
      <c r="P668">
        <v>46</v>
      </c>
      <c r="Q668">
        <v>3</v>
      </c>
      <c r="R668">
        <v>161</v>
      </c>
      <c r="S668">
        <v>185.8</v>
      </c>
      <c r="T668" t="s">
        <v>65</v>
      </c>
      <c r="U668" s="7">
        <f t="shared" si="106"/>
        <v>58</v>
      </c>
      <c r="V668" s="6">
        <f t="shared" si="108"/>
        <v>3149.2200000000012</v>
      </c>
      <c r="W668" t="str">
        <f t="shared" si="107"/>
        <v>Middle Age</v>
      </c>
      <c r="X668" t="str">
        <f>_xlfn.XLOOKUP(Table1_1[[#This Row],[Department]],Dim_Department!B:B,Dim_Department!A:A,"Unknown")</f>
        <v>DEP01</v>
      </c>
      <c r="Y668" t="str">
        <f>_xlfn.XLOOKUP(Table1_1[[#This Row],[Doctor]],Dim_Doctor!B:B,Dim_Doctor!A:A,"Unknown")</f>
        <v>D03</v>
      </c>
      <c r="Z668" t="str">
        <f>_xlfn.XLOOKUP(H668,Dim_Diagnosis!B:B,Dim_Diagnosis!A:A)</f>
        <v>D007</v>
      </c>
      <c r="AA668" t="str">
        <f>_xlfn.XLOOKUP(K668,Dim_Ward!B:B,Dim_Ward!A:A)</f>
        <v>W005</v>
      </c>
      <c r="AB668" t="str">
        <f t="shared" si="109"/>
        <v>Q3</v>
      </c>
      <c r="AC668">
        <f t="shared" si="110"/>
        <v>2024</v>
      </c>
      <c r="AD668" t="str">
        <f t="shared" si="111"/>
        <v>Sep</v>
      </c>
      <c r="AE668" t="str">
        <f t="shared" si="112"/>
        <v>Tue</v>
      </c>
      <c r="AF668" t="str">
        <f>_xlfn.XLOOKUP(N668,Dim_Payment!B:B,Dim_Payment!A:A)</f>
        <v>PAY06</v>
      </c>
      <c r="AG668" t="str">
        <f>_xlfn.XLOOKUP(J668,Dim_Insurance!B:B,Dim_Insurance!A:A)</f>
        <v>INS08</v>
      </c>
    </row>
    <row r="669" spans="1:33">
      <c r="A669" t="s">
        <v>1711</v>
      </c>
      <c r="B669" t="s">
        <v>429</v>
      </c>
      <c r="C669" t="s">
        <v>133</v>
      </c>
      <c r="D669" s="5">
        <v>18698</v>
      </c>
      <c r="E669" s="5">
        <v>45748</v>
      </c>
      <c r="F669" s="5">
        <v>45752</v>
      </c>
      <c r="G669" t="s">
        <v>152</v>
      </c>
      <c r="H669" t="s">
        <v>86</v>
      </c>
      <c r="I669" t="s">
        <v>25</v>
      </c>
      <c r="J669" t="s">
        <v>80</v>
      </c>
      <c r="K669" t="s">
        <v>55</v>
      </c>
      <c r="L669" s="6">
        <v>51323.97</v>
      </c>
      <c r="M669">
        <v>40982.559999999998</v>
      </c>
      <c r="N669" t="s">
        <v>73</v>
      </c>
      <c r="O669">
        <v>4</v>
      </c>
      <c r="P669">
        <v>22</v>
      </c>
      <c r="Q669">
        <v>2</v>
      </c>
      <c r="R669">
        <v>175</v>
      </c>
      <c r="S669">
        <v>241.2</v>
      </c>
      <c r="T669" t="s">
        <v>37</v>
      </c>
      <c r="U669" s="7">
        <f t="shared" si="106"/>
        <v>74</v>
      </c>
      <c r="V669" s="6">
        <f t="shared" si="108"/>
        <v>10341.410000000003</v>
      </c>
      <c r="W669" t="str">
        <f t="shared" si="107"/>
        <v>Senior</v>
      </c>
      <c r="X669" t="str">
        <f>_xlfn.XLOOKUP(Table1_1[[#This Row],[Department]],Dim_Department!B:B,Dim_Department!A:A,"Unknown")</f>
        <v>DEP01</v>
      </c>
      <c r="Y669" t="str">
        <f>_xlfn.XLOOKUP(Table1_1[[#This Row],[Doctor]],Dim_Doctor!B:B,Dim_Doctor!A:A,"Unknown")</f>
        <v>D01</v>
      </c>
      <c r="Z669" t="str">
        <f>_xlfn.XLOOKUP(H669,Dim_Diagnosis!B:B,Dim_Diagnosis!A:A)</f>
        <v>D005</v>
      </c>
      <c r="AA669" t="str">
        <f>_xlfn.XLOOKUP(K669,Dim_Ward!B:B,Dim_Ward!A:A)</f>
        <v>W005</v>
      </c>
      <c r="AB669" t="str">
        <f t="shared" si="109"/>
        <v>Q2</v>
      </c>
      <c r="AC669">
        <f t="shared" si="110"/>
        <v>2025</v>
      </c>
      <c r="AD669" t="str">
        <f t="shared" si="111"/>
        <v>Apr</v>
      </c>
      <c r="AE669" t="str">
        <f t="shared" si="112"/>
        <v>Tue</v>
      </c>
      <c r="AF669" t="str">
        <f>_xlfn.XLOOKUP(N669,Dim_Payment!B:B,Dim_Payment!A:A)</f>
        <v>PAY02</v>
      </c>
      <c r="AG669" t="str">
        <f>_xlfn.XLOOKUP(J669,Dim_Insurance!B:B,Dim_Insurance!A:A)</f>
        <v>INS01</v>
      </c>
    </row>
    <row r="670" spans="1:33">
      <c r="A670" t="s">
        <v>4140</v>
      </c>
      <c r="B670" t="s">
        <v>403</v>
      </c>
      <c r="C670" t="s">
        <v>133</v>
      </c>
      <c r="D670" s="5">
        <v>20156</v>
      </c>
      <c r="E670" s="5">
        <v>45456</v>
      </c>
      <c r="F670" s="5">
        <v>45472</v>
      </c>
      <c r="G670" t="s">
        <v>152</v>
      </c>
      <c r="H670" t="s">
        <v>86</v>
      </c>
      <c r="I670" t="s">
        <v>96</v>
      </c>
      <c r="J670" t="s">
        <v>97</v>
      </c>
      <c r="K670" t="s">
        <v>110</v>
      </c>
      <c r="L670" s="6">
        <v>14050.01</v>
      </c>
      <c r="M670">
        <v>9974.4</v>
      </c>
      <c r="N670" t="s">
        <v>192</v>
      </c>
      <c r="O670">
        <v>16</v>
      </c>
      <c r="P670">
        <v>22</v>
      </c>
      <c r="Q670">
        <v>1</v>
      </c>
      <c r="R670">
        <v>101</v>
      </c>
      <c r="S670">
        <v>156.30000000000001</v>
      </c>
      <c r="T670" t="s">
        <v>47</v>
      </c>
      <c r="U670" s="7">
        <f t="shared" si="106"/>
        <v>69</v>
      </c>
      <c r="V670" s="6">
        <f t="shared" si="108"/>
        <v>4075.6100000000006</v>
      </c>
      <c r="W670" t="str">
        <f t="shared" si="107"/>
        <v>Senior</v>
      </c>
      <c r="X670" t="str">
        <f>_xlfn.XLOOKUP(Table1_1[[#This Row],[Department]],Dim_Department!B:B,Dim_Department!A:A,"Unknown")</f>
        <v>DEP01</v>
      </c>
      <c r="Y670" t="str">
        <f>_xlfn.XLOOKUP(Table1_1[[#This Row],[Doctor]],Dim_Doctor!B:B,Dim_Doctor!A:A,"Unknown")</f>
        <v>D05</v>
      </c>
      <c r="Z670" t="str">
        <f>_xlfn.XLOOKUP(H670,Dim_Diagnosis!B:B,Dim_Diagnosis!A:A)</f>
        <v>D005</v>
      </c>
      <c r="AA670" t="str">
        <f>_xlfn.XLOOKUP(K670,Dim_Ward!B:B,Dim_Ward!A:A)</f>
        <v>W002</v>
      </c>
      <c r="AB670" t="str">
        <f t="shared" si="109"/>
        <v>Q2</v>
      </c>
      <c r="AC670">
        <f t="shared" si="110"/>
        <v>2024</v>
      </c>
      <c r="AD670" t="str">
        <f t="shared" si="111"/>
        <v>Jun</v>
      </c>
      <c r="AE670" t="str">
        <f t="shared" si="112"/>
        <v>Thu</v>
      </c>
      <c r="AF670" t="str">
        <f>_xlfn.XLOOKUP(N670,Dim_Payment!B:B,Dim_Payment!A:A)</f>
        <v>PAY06</v>
      </c>
      <c r="AG670" t="str">
        <f>_xlfn.XLOOKUP(J670,Dim_Insurance!B:B,Dim_Insurance!A:A)</f>
        <v>INS07</v>
      </c>
    </row>
    <row r="671" spans="1:33">
      <c r="A671" t="s">
        <v>1714</v>
      </c>
      <c r="B671" t="s">
        <v>579</v>
      </c>
      <c r="C671" t="s">
        <v>40</v>
      </c>
      <c r="D671" s="5">
        <v>33565</v>
      </c>
      <c r="E671" s="5">
        <v>45941</v>
      </c>
      <c r="F671" s="5">
        <v>45952</v>
      </c>
      <c r="G671" t="s">
        <v>43</v>
      </c>
      <c r="H671" t="s">
        <v>52</v>
      </c>
      <c r="I671" t="s">
        <v>53</v>
      </c>
      <c r="J671" t="s">
        <v>71</v>
      </c>
      <c r="K671" t="s">
        <v>110</v>
      </c>
      <c r="L671" s="6">
        <v>14886.49</v>
      </c>
      <c r="M671">
        <v>13277.94</v>
      </c>
      <c r="N671" t="s">
        <v>35</v>
      </c>
      <c r="O671">
        <v>11</v>
      </c>
      <c r="P671">
        <v>63</v>
      </c>
      <c r="Q671">
        <v>4</v>
      </c>
      <c r="R671">
        <v>146</v>
      </c>
      <c r="S671">
        <v>99.3</v>
      </c>
      <c r="T671" t="s">
        <v>4232</v>
      </c>
      <c r="U671" s="7">
        <f t="shared" si="106"/>
        <v>33</v>
      </c>
      <c r="V671" s="6">
        <f t="shared" si="108"/>
        <v>1608.5499999999993</v>
      </c>
      <c r="W671" t="str">
        <f t="shared" si="107"/>
        <v>Adult</v>
      </c>
      <c r="X671" t="str">
        <f>_xlfn.XLOOKUP(Table1_1[[#This Row],[Department]],Dim_Department!B:B,Dim_Department!A:A,"Unknown")</f>
        <v>DEP08</v>
      </c>
      <c r="Y671" t="str">
        <f>_xlfn.XLOOKUP(Table1_1[[#This Row],[Doctor]],Dim_Doctor!B:B,Dim_Doctor!A:A,"Unknown")</f>
        <v>D06</v>
      </c>
      <c r="Z671" t="str">
        <f>_xlfn.XLOOKUP(H671,Dim_Diagnosis!B:B,Dim_Diagnosis!A:A)</f>
        <v>D004</v>
      </c>
      <c r="AA671" t="str">
        <f>_xlfn.XLOOKUP(K671,Dim_Ward!B:B,Dim_Ward!A:A)</f>
        <v>W002</v>
      </c>
      <c r="AB671" t="str">
        <f t="shared" si="109"/>
        <v>Q4</v>
      </c>
      <c r="AC671">
        <f t="shared" si="110"/>
        <v>2025</v>
      </c>
      <c r="AD671" t="str">
        <f t="shared" si="111"/>
        <v>Oct</v>
      </c>
      <c r="AE671" t="str">
        <f t="shared" si="112"/>
        <v>Sat</v>
      </c>
      <c r="AF671" t="str">
        <f>_xlfn.XLOOKUP(N671,Dim_Payment!B:B,Dim_Payment!A:A)</f>
        <v>PAY03</v>
      </c>
      <c r="AG671" t="str">
        <f>_xlfn.XLOOKUP(J671,Dim_Insurance!B:B,Dim_Insurance!A:A)</f>
        <v>INS04</v>
      </c>
    </row>
    <row r="672" spans="1:33">
      <c r="A672" t="s">
        <v>1715</v>
      </c>
      <c r="B672" t="s">
        <v>1088</v>
      </c>
      <c r="C672" t="s">
        <v>133</v>
      </c>
      <c r="D672" s="5">
        <v>39715</v>
      </c>
      <c r="E672" s="5" t="s">
        <v>4232</v>
      </c>
      <c r="F672" s="5">
        <v>45088</v>
      </c>
      <c r="G672" t="s">
        <v>152</v>
      </c>
      <c r="H672" t="s">
        <v>86</v>
      </c>
      <c r="I672" t="s">
        <v>33</v>
      </c>
      <c r="J672" t="s">
        <v>4232</v>
      </c>
      <c r="K672" t="s">
        <v>55</v>
      </c>
      <c r="L672" s="6">
        <v>192931.69</v>
      </c>
      <c r="M672">
        <v>181033.35</v>
      </c>
      <c r="N672" t="s">
        <v>73</v>
      </c>
      <c r="O672">
        <v>8</v>
      </c>
      <c r="P672">
        <v>30</v>
      </c>
      <c r="Q672">
        <v>3</v>
      </c>
      <c r="R672">
        <v>100</v>
      </c>
      <c r="S672">
        <v>86.3</v>
      </c>
      <c r="T672" t="s">
        <v>37</v>
      </c>
      <c r="U672" s="7" t="s">
        <v>4232</v>
      </c>
      <c r="V672" s="6">
        <f t="shared" si="108"/>
        <v>11898.339999999997</v>
      </c>
      <c r="W672" t="s">
        <v>4232</v>
      </c>
      <c r="X672" t="str">
        <f>_xlfn.XLOOKUP(Table1_1[[#This Row],[Department]],Dim_Department!B:B,Dim_Department!A:A,"Unknown")</f>
        <v>DEP01</v>
      </c>
      <c r="Y672" t="str">
        <f>_xlfn.XLOOKUP(Table1_1[[#This Row],[Doctor]],Dim_Doctor!B:B,Dim_Doctor!A:A,"Unknown")</f>
        <v>D04</v>
      </c>
      <c r="Z672" t="str">
        <f>_xlfn.XLOOKUP(H672,Dim_Diagnosis!B:B,Dim_Diagnosis!A:A)</f>
        <v>D005</v>
      </c>
      <c r="AA672" t="str">
        <f>_xlfn.XLOOKUP(K672,Dim_Ward!B:B,Dim_Ward!A:A)</f>
        <v>W005</v>
      </c>
      <c r="AB672" t="str">
        <f t="shared" si="109"/>
        <v>Unknown</v>
      </c>
      <c r="AC672" t="str">
        <f t="shared" si="110"/>
        <v>Unknown</v>
      </c>
      <c r="AD672" t="str">
        <f t="shared" si="111"/>
        <v>Unknown</v>
      </c>
      <c r="AE672" t="str">
        <f t="shared" si="112"/>
        <v>Unknown</v>
      </c>
      <c r="AF672" t="str">
        <f>_xlfn.XLOOKUP(N672,Dim_Payment!B:B,Dim_Payment!A:A)</f>
        <v>PAY02</v>
      </c>
      <c r="AG672" t="str">
        <f>_xlfn.XLOOKUP(J672,Dim_Insurance!B:B,Dim_Insurance!A:A)</f>
        <v>INS08</v>
      </c>
    </row>
    <row r="673" spans="1:33">
      <c r="A673" t="s">
        <v>1719</v>
      </c>
      <c r="B673" t="s">
        <v>83</v>
      </c>
      <c r="C673" t="s">
        <v>133</v>
      </c>
      <c r="D673" s="5">
        <v>38574</v>
      </c>
      <c r="E673" s="5">
        <v>45000</v>
      </c>
      <c r="F673" s="5">
        <v>45008</v>
      </c>
      <c r="G673" t="s">
        <v>105</v>
      </c>
      <c r="H673" t="s">
        <v>52</v>
      </c>
      <c r="I673" t="s">
        <v>96</v>
      </c>
      <c r="J673" t="s">
        <v>46</v>
      </c>
      <c r="K673" t="s">
        <v>55</v>
      </c>
      <c r="L673" s="6">
        <v>46605.19</v>
      </c>
      <c r="M673">
        <v>98646.34</v>
      </c>
      <c r="N673" t="s">
        <v>192</v>
      </c>
      <c r="O673">
        <v>8</v>
      </c>
      <c r="P673">
        <v>234</v>
      </c>
      <c r="Q673">
        <v>2</v>
      </c>
      <c r="R673">
        <v>153</v>
      </c>
      <c r="S673">
        <v>89.4</v>
      </c>
      <c r="T673" t="s">
        <v>47</v>
      </c>
      <c r="U673" s="7">
        <f t="shared" ref="U673:U688" si="113">DATEDIF(D673,E673,"Y")</f>
        <v>17</v>
      </c>
      <c r="V673" s="6">
        <f t="shared" si="108"/>
        <v>-52041.149999999994</v>
      </c>
      <c r="W673" t="str">
        <f t="shared" ref="W673:W688" si="114">IF(OR(U673="",U673="Unknown"),"",IF(U673&lt;18,"Child",IF(U673&lt;40,"Adult",IF(U673&lt;60,"Middle Age","Senior"))))</f>
        <v>Child</v>
      </c>
      <c r="X673" t="str">
        <f>_xlfn.XLOOKUP(Table1_1[[#This Row],[Department]],Dim_Department!B:B,Dim_Department!A:A,"Unknown")</f>
        <v>DEP10</v>
      </c>
      <c r="Y673" t="str">
        <f>_xlfn.XLOOKUP(Table1_1[[#This Row],[Doctor]],Dim_Doctor!B:B,Dim_Doctor!A:A,"Unknown")</f>
        <v>D05</v>
      </c>
      <c r="Z673" t="str">
        <f>_xlfn.XLOOKUP(H673,Dim_Diagnosis!B:B,Dim_Diagnosis!A:A)</f>
        <v>D004</v>
      </c>
      <c r="AA673" t="str">
        <f>_xlfn.XLOOKUP(K673,Dim_Ward!B:B,Dim_Ward!A:A)</f>
        <v>W005</v>
      </c>
      <c r="AB673" t="str">
        <f t="shared" si="109"/>
        <v>Q1</v>
      </c>
      <c r="AC673">
        <f t="shared" si="110"/>
        <v>2023</v>
      </c>
      <c r="AD673" t="str">
        <f t="shared" si="111"/>
        <v>Mar</v>
      </c>
      <c r="AE673" t="str">
        <f t="shared" si="112"/>
        <v>Wed</v>
      </c>
      <c r="AF673" t="str">
        <f>_xlfn.XLOOKUP(N673,Dim_Payment!B:B,Dim_Payment!A:A)</f>
        <v>PAY06</v>
      </c>
      <c r="AG673" t="str">
        <f>_xlfn.XLOOKUP(J673,Dim_Insurance!B:B,Dim_Insurance!A:A)</f>
        <v>INS02</v>
      </c>
    </row>
    <row r="674" spans="1:33">
      <c r="A674" t="s">
        <v>1720</v>
      </c>
      <c r="B674" t="s">
        <v>270</v>
      </c>
      <c r="C674" t="s">
        <v>40</v>
      </c>
      <c r="D674" s="5">
        <v>34108</v>
      </c>
      <c r="E674" s="5">
        <v>45710</v>
      </c>
      <c r="F674" s="5">
        <v>45717</v>
      </c>
      <c r="G674" t="s">
        <v>161</v>
      </c>
      <c r="H674" t="s">
        <v>153</v>
      </c>
      <c r="I674" t="s">
        <v>25</v>
      </c>
      <c r="J674" t="s">
        <v>4232</v>
      </c>
      <c r="K674" t="s">
        <v>55</v>
      </c>
      <c r="L674" s="6">
        <v>123663.9</v>
      </c>
      <c r="M674">
        <v>203109.38</v>
      </c>
      <c r="N674" t="s">
        <v>56</v>
      </c>
      <c r="O674">
        <v>7</v>
      </c>
      <c r="P674">
        <v>80</v>
      </c>
      <c r="Q674">
        <v>5</v>
      </c>
      <c r="R674">
        <v>146</v>
      </c>
      <c r="S674">
        <v>236.7</v>
      </c>
      <c r="T674" t="s">
        <v>37</v>
      </c>
      <c r="U674" s="7">
        <f t="shared" si="113"/>
        <v>31</v>
      </c>
      <c r="V674" s="6">
        <f t="shared" si="108"/>
        <v>-79445.48000000001</v>
      </c>
      <c r="W674" t="str">
        <f t="shared" si="114"/>
        <v>Adult</v>
      </c>
      <c r="X674" t="str">
        <f>_xlfn.XLOOKUP(Table1_1[[#This Row],[Department]],Dim_Department!B:B,Dim_Department!A:A,"Unknown")</f>
        <v>DEP03</v>
      </c>
      <c r="Y674" t="str">
        <f>_xlfn.XLOOKUP(Table1_1[[#This Row],[Doctor]],Dim_Doctor!B:B,Dim_Doctor!A:A,"Unknown")</f>
        <v>D01</v>
      </c>
      <c r="Z674" t="str">
        <f>_xlfn.XLOOKUP(H674,Dim_Diagnosis!B:B,Dim_Diagnosis!A:A)</f>
        <v>D003</v>
      </c>
      <c r="AA674" t="str">
        <f>_xlfn.XLOOKUP(K674,Dim_Ward!B:B,Dim_Ward!A:A)</f>
        <v>W005</v>
      </c>
      <c r="AB674" t="str">
        <f t="shared" si="109"/>
        <v>Q1</v>
      </c>
      <c r="AC674">
        <f t="shared" si="110"/>
        <v>2025</v>
      </c>
      <c r="AD674" t="str">
        <f t="shared" si="111"/>
        <v>Feb</v>
      </c>
      <c r="AE674" t="str">
        <f t="shared" si="112"/>
        <v>Sat</v>
      </c>
      <c r="AF674" t="str">
        <f>_xlfn.XLOOKUP(N674,Dim_Payment!B:B,Dim_Payment!A:A)</f>
        <v>PAY04</v>
      </c>
      <c r="AG674" t="str">
        <f>_xlfn.XLOOKUP(J674,Dim_Insurance!B:B,Dim_Insurance!A:A)</f>
        <v>INS08</v>
      </c>
    </row>
    <row r="675" spans="1:33">
      <c r="A675" t="s">
        <v>4141</v>
      </c>
      <c r="B675" t="s">
        <v>1050</v>
      </c>
      <c r="C675" t="s">
        <v>40</v>
      </c>
      <c r="D675" s="5">
        <v>20022</v>
      </c>
      <c r="E675" s="5">
        <v>45568</v>
      </c>
      <c r="F675" s="5">
        <v>45575</v>
      </c>
      <c r="G675" t="s">
        <v>77</v>
      </c>
      <c r="H675" t="s">
        <v>32</v>
      </c>
      <c r="I675" t="s">
        <v>96</v>
      </c>
      <c r="J675" t="s">
        <v>4232</v>
      </c>
      <c r="K675" t="s">
        <v>55</v>
      </c>
      <c r="L675" s="6">
        <v>176242.72</v>
      </c>
      <c r="M675">
        <v>144374.21</v>
      </c>
      <c r="N675" t="s">
        <v>73</v>
      </c>
      <c r="O675">
        <v>7</v>
      </c>
      <c r="P675">
        <v>167</v>
      </c>
      <c r="Q675">
        <v>4</v>
      </c>
      <c r="R675">
        <v>110</v>
      </c>
      <c r="S675">
        <v>250</v>
      </c>
      <c r="T675" t="s">
        <v>37</v>
      </c>
      <c r="U675" s="7">
        <f t="shared" si="113"/>
        <v>69</v>
      </c>
      <c r="V675" s="6">
        <f t="shared" si="108"/>
        <v>31868.510000000009</v>
      </c>
      <c r="W675" t="str">
        <f t="shared" si="114"/>
        <v>Senior</v>
      </c>
      <c r="X675" t="str">
        <f>_xlfn.XLOOKUP(Table1_1[[#This Row],[Department]],Dim_Department!B:B,Dim_Department!A:A,"Unknown")</f>
        <v>DEP02</v>
      </c>
      <c r="Y675" t="str">
        <f>_xlfn.XLOOKUP(Table1_1[[#This Row],[Doctor]],Dim_Doctor!B:B,Dim_Doctor!A:A,"Unknown")</f>
        <v>D05</v>
      </c>
      <c r="Z675" t="str">
        <f>_xlfn.XLOOKUP(H675,Dim_Diagnosis!B:B,Dim_Diagnosis!A:A)</f>
        <v>D010</v>
      </c>
      <c r="AA675" t="str">
        <f>_xlfn.XLOOKUP(K675,Dim_Ward!B:B,Dim_Ward!A:A)</f>
        <v>W005</v>
      </c>
      <c r="AB675" t="str">
        <f t="shared" si="109"/>
        <v>Q4</v>
      </c>
      <c r="AC675">
        <f t="shared" si="110"/>
        <v>2024</v>
      </c>
      <c r="AD675" t="str">
        <f t="shared" si="111"/>
        <v>Oct</v>
      </c>
      <c r="AE675" t="str">
        <f t="shared" si="112"/>
        <v>Thu</v>
      </c>
      <c r="AF675" t="str">
        <f>_xlfn.XLOOKUP(N675,Dim_Payment!B:B,Dim_Payment!A:A)</f>
        <v>PAY02</v>
      </c>
      <c r="AG675" t="str">
        <f>_xlfn.XLOOKUP(J675,Dim_Insurance!B:B,Dim_Insurance!A:A)</f>
        <v>INS08</v>
      </c>
    </row>
    <row r="676" spans="1:33">
      <c r="A676" t="s">
        <v>1724</v>
      </c>
      <c r="B676" t="s">
        <v>253</v>
      </c>
      <c r="C676" t="s">
        <v>40</v>
      </c>
      <c r="D676" s="5">
        <v>20174</v>
      </c>
      <c r="E676" s="5">
        <v>45201</v>
      </c>
      <c r="F676" s="5">
        <v>45202</v>
      </c>
      <c r="G676" t="s">
        <v>117</v>
      </c>
      <c r="H676" t="s">
        <v>153</v>
      </c>
      <c r="I676" t="s">
        <v>53</v>
      </c>
      <c r="J676" t="s">
        <v>97</v>
      </c>
      <c r="K676" t="s">
        <v>120</v>
      </c>
      <c r="L676" s="6">
        <v>149150.97</v>
      </c>
      <c r="M676">
        <v>107597.62</v>
      </c>
      <c r="N676" t="s">
        <v>73</v>
      </c>
      <c r="O676">
        <v>1</v>
      </c>
      <c r="P676">
        <v>226</v>
      </c>
      <c r="Q676">
        <v>4</v>
      </c>
      <c r="R676">
        <v>117</v>
      </c>
      <c r="S676">
        <v>78</v>
      </c>
      <c r="T676" t="s">
        <v>37</v>
      </c>
      <c r="U676" s="7">
        <f t="shared" si="113"/>
        <v>68</v>
      </c>
      <c r="V676" s="6">
        <f t="shared" si="108"/>
        <v>41553.350000000006</v>
      </c>
      <c r="W676" t="str">
        <f t="shared" si="114"/>
        <v>Senior</v>
      </c>
      <c r="X676" t="str">
        <f>_xlfn.XLOOKUP(Table1_1[[#This Row],[Department]],Dim_Department!B:B,Dim_Department!A:A,"Unknown")</f>
        <v>DEP04</v>
      </c>
      <c r="Y676" t="str">
        <f>_xlfn.XLOOKUP(Table1_1[[#This Row],[Doctor]],Dim_Doctor!B:B,Dim_Doctor!A:A,"Unknown")</f>
        <v>D06</v>
      </c>
      <c r="Z676" t="str">
        <f>_xlfn.XLOOKUP(H676,Dim_Diagnosis!B:B,Dim_Diagnosis!A:A)</f>
        <v>D003</v>
      </c>
      <c r="AA676" t="str">
        <f>_xlfn.XLOOKUP(K676,Dim_Ward!B:B,Dim_Ward!A:A)</f>
        <v>W001</v>
      </c>
      <c r="AB676" t="str">
        <f t="shared" si="109"/>
        <v>Q4</v>
      </c>
      <c r="AC676">
        <f t="shared" si="110"/>
        <v>2023</v>
      </c>
      <c r="AD676" t="str">
        <f t="shared" si="111"/>
        <v>Oct</v>
      </c>
      <c r="AE676" t="str">
        <f t="shared" si="112"/>
        <v>Mon</v>
      </c>
      <c r="AF676" t="str">
        <f>_xlfn.XLOOKUP(N676,Dim_Payment!B:B,Dim_Payment!A:A)</f>
        <v>PAY02</v>
      </c>
      <c r="AG676" t="str">
        <f>_xlfn.XLOOKUP(J676,Dim_Insurance!B:B,Dim_Insurance!A:A)</f>
        <v>INS07</v>
      </c>
    </row>
    <row r="677" spans="1:33">
      <c r="A677" t="s">
        <v>1726</v>
      </c>
      <c r="B677" t="s">
        <v>1727</v>
      </c>
      <c r="C677" t="s">
        <v>133</v>
      </c>
      <c r="D677" s="5">
        <v>19188</v>
      </c>
      <c r="E677" s="5">
        <v>45082</v>
      </c>
      <c r="F677" s="5" t="s">
        <v>4232</v>
      </c>
      <c r="G677" t="s">
        <v>117</v>
      </c>
      <c r="H677" t="s">
        <v>95</v>
      </c>
      <c r="I677" t="s">
        <v>25</v>
      </c>
      <c r="J677" t="s">
        <v>4232</v>
      </c>
      <c r="K677" t="s">
        <v>161</v>
      </c>
      <c r="L677" s="6">
        <v>86561.5</v>
      </c>
      <c r="M677">
        <v>65910.42</v>
      </c>
      <c r="N677" t="s">
        <v>35</v>
      </c>
      <c r="O677">
        <v>11</v>
      </c>
      <c r="P677">
        <v>32</v>
      </c>
      <c r="Q677">
        <v>4</v>
      </c>
      <c r="R677">
        <v>173</v>
      </c>
      <c r="S677">
        <v>172.3</v>
      </c>
      <c r="T677" t="s">
        <v>37</v>
      </c>
      <c r="U677" s="7">
        <f t="shared" si="113"/>
        <v>70</v>
      </c>
      <c r="V677" s="6">
        <f t="shared" si="108"/>
        <v>20651.080000000002</v>
      </c>
      <c r="W677" t="str">
        <f t="shared" si="114"/>
        <v>Senior</v>
      </c>
      <c r="X677" t="str">
        <f>_xlfn.XLOOKUP(Table1_1[[#This Row],[Department]],Dim_Department!B:B,Dim_Department!A:A,"Unknown")</f>
        <v>DEP04</v>
      </c>
      <c r="Y677" t="str">
        <f>_xlfn.XLOOKUP(Table1_1[[#This Row],[Doctor]],Dim_Doctor!B:B,Dim_Doctor!A:A,"Unknown")</f>
        <v>D01</v>
      </c>
      <c r="Z677" t="str">
        <f>_xlfn.XLOOKUP(H677,Dim_Diagnosis!B:B,Dim_Diagnosis!A:A)</f>
        <v>D006</v>
      </c>
      <c r="AA677" t="str">
        <f>_xlfn.XLOOKUP(K677,Dim_Ward!B:B,Dim_Ward!A:A)</f>
        <v>W004</v>
      </c>
      <c r="AB677" t="str">
        <f t="shared" si="109"/>
        <v>Q2</v>
      </c>
      <c r="AC677">
        <f t="shared" si="110"/>
        <v>2023</v>
      </c>
      <c r="AD677" t="str">
        <f t="shared" si="111"/>
        <v>Jun</v>
      </c>
      <c r="AE677" t="str">
        <f t="shared" si="112"/>
        <v>Mon</v>
      </c>
      <c r="AF677" t="str">
        <f>_xlfn.XLOOKUP(N677,Dim_Payment!B:B,Dim_Payment!A:A)</f>
        <v>PAY03</v>
      </c>
      <c r="AG677" t="str">
        <f>_xlfn.XLOOKUP(J677,Dim_Insurance!B:B,Dim_Insurance!A:A)</f>
        <v>INS08</v>
      </c>
    </row>
    <row r="678" spans="1:33">
      <c r="A678" t="s">
        <v>1730</v>
      </c>
      <c r="B678" t="s">
        <v>1017</v>
      </c>
      <c r="C678" t="s">
        <v>40</v>
      </c>
      <c r="D678" s="5">
        <v>26949</v>
      </c>
      <c r="E678" s="5">
        <v>45974</v>
      </c>
      <c r="F678" s="5">
        <v>45978</v>
      </c>
      <c r="G678" t="s">
        <v>89</v>
      </c>
      <c r="H678" t="s">
        <v>124</v>
      </c>
      <c r="I678" t="s">
        <v>79</v>
      </c>
      <c r="J678" t="s">
        <v>4232</v>
      </c>
      <c r="K678" t="s">
        <v>161</v>
      </c>
      <c r="L678" s="6">
        <v>105746.2</v>
      </c>
      <c r="M678">
        <v>100200.73</v>
      </c>
      <c r="N678" t="s">
        <v>73</v>
      </c>
      <c r="O678">
        <v>4</v>
      </c>
      <c r="P678">
        <v>121</v>
      </c>
      <c r="Q678">
        <v>1</v>
      </c>
      <c r="R678">
        <v>103</v>
      </c>
      <c r="S678">
        <v>215.1</v>
      </c>
      <c r="T678" t="s">
        <v>37</v>
      </c>
      <c r="U678" s="7">
        <f t="shared" si="113"/>
        <v>52</v>
      </c>
      <c r="V678" s="6">
        <f t="shared" si="108"/>
        <v>5545.4700000000012</v>
      </c>
      <c r="W678" t="str">
        <f t="shared" si="114"/>
        <v>Middle Age</v>
      </c>
      <c r="X678" t="str">
        <f>_xlfn.XLOOKUP(Table1_1[[#This Row],[Department]],Dim_Department!B:B,Dim_Department!A:A,"Unknown")</f>
        <v>DEP06</v>
      </c>
      <c r="Y678" t="str">
        <f>_xlfn.XLOOKUP(Table1_1[[#This Row],[Doctor]],Dim_Doctor!B:B,Dim_Doctor!A:A,"Unknown")</f>
        <v>D07</v>
      </c>
      <c r="Z678" t="str">
        <f>_xlfn.XLOOKUP(H678,Dim_Diagnosis!B:B,Dim_Diagnosis!A:A)</f>
        <v>D007</v>
      </c>
      <c r="AA678" t="str">
        <f>_xlfn.XLOOKUP(K678,Dim_Ward!B:B,Dim_Ward!A:A)</f>
        <v>W004</v>
      </c>
      <c r="AB678" t="str">
        <f t="shared" si="109"/>
        <v>Q4</v>
      </c>
      <c r="AC678">
        <f t="shared" si="110"/>
        <v>2025</v>
      </c>
      <c r="AD678" t="str">
        <f t="shared" si="111"/>
        <v>Nov</v>
      </c>
      <c r="AE678" t="str">
        <f t="shared" si="112"/>
        <v>Thu</v>
      </c>
      <c r="AF678" t="str">
        <f>_xlfn.XLOOKUP(N678,Dim_Payment!B:B,Dim_Payment!A:A)</f>
        <v>PAY02</v>
      </c>
      <c r="AG678" t="str">
        <f>_xlfn.XLOOKUP(J678,Dim_Insurance!B:B,Dim_Insurance!A:A)</f>
        <v>INS08</v>
      </c>
    </row>
    <row r="679" spans="1:33">
      <c r="A679" t="s">
        <v>1733</v>
      </c>
      <c r="B679" t="s">
        <v>1734</v>
      </c>
      <c r="C679" t="s">
        <v>40</v>
      </c>
      <c r="D679" s="5">
        <v>28811</v>
      </c>
      <c r="E679" s="5">
        <v>45910</v>
      </c>
      <c r="F679" s="5">
        <v>45918</v>
      </c>
      <c r="G679" t="s">
        <v>89</v>
      </c>
      <c r="H679" t="s">
        <v>63</v>
      </c>
      <c r="I679" t="s">
        <v>79</v>
      </c>
      <c r="J679" t="s">
        <v>34</v>
      </c>
      <c r="K679" t="s">
        <v>161</v>
      </c>
      <c r="L679" s="6">
        <v>72237.820000000007</v>
      </c>
      <c r="M679">
        <v>63457.04</v>
      </c>
      <c r="N679" t="s">
        <v>91</v>
      </c>
      <c r="O679">
        <v>8</v>
      </c>
      <c r="P679">
        <v>203</v>
      </c>
      <c r="Q679">
        <v>2</v>
      </c>
      <c r="R679">
        <v>166</v>
      </c>
      <c r="S679">
        <v>163.5</v>
      </c>
      <c r="T679" t="s">
        <v>47</v>
      </c>
      <c r="U679" s="7">
        <f t="shared" si="113"/>
        <v>46</v>
      </c>
      <c r="V679" s="6">
        <f t="shared" si="108"/>
        <v>8780.7800000000061</v>
      </c>
      <c r="W679" t="str">
        <f t="shared" si="114"/>
        <v>Middle Age</v>
      </c>
      <c r="X679" t="str">
        <f>_xlfn.XLOOKUP(Table1_1[[#This Row],[Department]],Dim_Department!B:B,Dim_Department!A:A,"Unknown")</f>
        <v>DEP06</v>
      </c>
      <c r="Y679" t="str">
        <f>_xlfn.XLOOKUP(Table1_1[[#This Row],[Doctor]],Dim_Doctor!B:B,Dim_Doctor!A:A,"Unknown")</f>
        <v>D07</v>
      </c>
      <c r="Z679" t="str">
        <f>_xlfn.XLOOKUP(H679,Dim_Diagnosis!B:B,Dim_Diagnosis!A:A)</f>
        <v>D011</v>
      </c>
      <c r="AA679" t="str">
        <f>_xlfn.XLOOKUP(K679,Dim_Ward!B:B,Dim_Ward!A:A)</f>
        <v>W004</v>
      </c>
      <c r="AB679" t="str">
        <f t="shared" si="109"/>
        <v>Q3</v>
      </c>
      <c r="AC679">
        <f t="shared" si="110"/>
        <v>2025</v>
      </c>
      <c r="AD679" t="str">
        <f t="shared" si="111"/>
        <v>Sep</v>
      </c>
      <c r="AE679" t="str">
        <f t="shared" si="112"/>
        <v>Wed</v>
      </c>
      <c r="AF679" t="str">
        <f>_xlfn.XLOOKUP(N679,Dim_Payment!B:B,Dim_Payment!A:A)</f>
        <v>PAY01</v>
      </c>
      <c r="AG679" t="str">
        <f>_xlfn.XLOOKUP(J679,Dim_Insurance!B:B,Dim_Insurance!A:A)</f>
        <v>INS06</v>
      </c>
    </row>
    <row r="680" spans="1:33">
      <c r="A680" t="s">
        <v>1735</v>
      </c>
      <c r="B680" t="s">
        <v>104</v>
      </c>
      <c r="C680" t="s">
        <v>133</v>
      </c>
      <c r="D680" s="5">
        <v>32646</v>
      </c>
      <c r="E680" s="5">
        <v>45371</v>
      </c>
      <c r="F680" s="5">
        <v>45375</v>
      </c>
      <c r="G680" t="s">
        <v>77</v>
      </c>
      <c r="H680" t="s">
        <v>95</v>
      </c>
      <c r="I680" t="s">
        <v>33</v>
      </c>
      <c r="J680" t="s">
        <v>26</v>
      </c>
      <c r="K680" t="s">
        <v>120</v>
      </c>
      <c r="L680" s="6">
        <v>123663.9</v>
      </c>
      <c r="M680">
        <v>89381.94</v>
      </c>
      <c r="N680" t="s">
        <v>56</v>
      </c>
      <c r="O680">
        <v>4</v>
      </c>
      <c r="P680">
        <v>216</v>
      </c>
      <c r="Q680">
        <v>4</v>
      </c>
      <c r="R680">
        <v>165</v>
      </c>
      <c r="S680">
        <v>185.8</v>
      </c>
      <c r="T680" t="s">
        <v>37</v>
      </c>
      <c r="U680" s="7">
        <f t="shared" si="113"/>
        <v>34</v>
      </c>
      <c r="V680" s="6">
        <f t="shared" si="108"/>
        <v>34281.959999999992</v>
      </c>
      <c r="W680" t="str">
        <f t="shared" si="114"/>
        <v>Adult</v>
      </c>
      <c r="X680" t="str">
        <f>_xlfn.XLOOKUP(Table1_1[[#This Row],[Department]],Dim_Department!B:B,Dim_Department!A:A,"Unknown")</f>
        <v>DEP02</v>
      </c>
      <c r="Y680" t="str">
        <f>_xlfn.XLOOKUP(Table1_1[[#This Row],[Doctor]],Dim_Doctor!B:B,Dim_Doctor!A:A,"Unknown")</f>
        <v>D04</v>
      </c>
      <c r="Z680" t="str">
        <f>_xlfn.XLOOKUP(H680,Dim_Diagnosis!B:B,Dim_Diagnosis!A:A)</f>
        <v>D006</v>
      </c>
      <c r="AA680" t="str">
        <f>_xlfn.XLOOKUP(K680,Dim_Ward!B:B,Dim_Ward!A:A)</f>
        <v>W001</v>
      </c>
      <c r="AB680" t="str">
        <f t="shared" si="109"/>
        <v>Q1</v>
      </c>
      <c r="AC680">
        <f t="shared" si="110"/>
        <v>2024</v>
      </c>
      <c r="AD680" t="str">
        <f t="shared" si="111"/>
        <v>Mar</v>
      </c>
      <c r="AE680" t="str">
        <f t="shared" si="112"/>
        <v>Wed</v>
      </c>
      <c r="AF680" t="str">
        <f>_xlfn.XLOOKUP(N680,Dim_Payment!B:B,Dim_Payment!A:A)</f>
        <v>PAY04</v>
      </c>
      <c r="AG680" t="str">
        <f>_xlfn.XLOOKUP(J680,Dim_Insurance!B:B,Dim_Insurance!A:A)</f>
        <v>INS05</v>
      </c>
    </row>
    <row r="681" spans="1:33">
      <c r="A681" t="s">
        <v>1738</v>
      </c>
      <c r="B681" t="s">
        <v>531</v>
      </c>
      <c r="C681" t="s">
        <v>133</v>
      </c>
      <c r="D681" s="5">
        <v>19371</v>
      </c>
      <c r="E681" s="5">
        <v>45329</v>
      </c>
      <c r="F681" s="5">
        <v>45335</v>
      </c>
      <c r="G681" t="s">
        <v>94</v>
      </c>
      <c r="H681" t="s">
        <v>95</v>
      </c>
      <c r="I681" t="s">
        <v>79</v>
      </c>
      <c r="J681" t="s">
        <v>80</v>
      </c>
      <c r="K681" t="s">
        <v>55</v>
      </c>
      <c r="L681" s="6">
        <v>218559.62</v>
      </c>
      <c r="M681">
        <v>174089.22</v>
      </c>
      <c r="N681" t="s">
        <v>91</v>
      </c>
      <c r="O681">
        <v>6</v>
      </c>
      <c r="P681">
        <v>16</v>
      </c>
      <c r="Q681">
        <v>5</v>
      </c>
      <c r="R681">
        <v>112</v>
      </c>
      <c r="S681">
        <v>121.3</v>
      </c>
      <c r="T681" t="s">
        <v>37</v>
      </c>
      <c r="U681" s="7">
        <f t="shared" si="113"/>
        <v>71</v>
      </c>
      <c r="V681" s="6">
        <f t="shared" si="108"/>
        <v>44470.399999999994</v>
      </c>
      <c r="W681" t="str">
        <f t="shared" si="114"/>
        <v>Senior</v>
      </c>
      <c r="X681" t="str">
        <f>_xlfn.XLOOKUP(Table1_1[[#This Row],[Department]],Dim_Department!B:B,Dim_Department!A:A,"Unknown")</f>
        <v>DEP05</v>
      </c>
      <c r="Y681" t="str">
        <f>_xlfn.XLOOKUP(Table1_1[[#This Row],[Doctor]],Dim_Doctor!B:B,Dim_Doctor!A:A,"Unknown")</f>
        <v>D07</v>
      </c>
      <c r="Z681" t="str">
        <f>_xlfn.XLOOKUP(H681,Dim_Diagnosis!B:B,Dim_Diagnosis!A:A)</f>
        <v>D006</v>
      </c>
      <c r="AA681" t="str">
        <f>_xlfn.XLOOKUP(K681,Dim_Ward!B:B,Dim_Ward!A:A)</f>
        <v>W005</v>
      </c>
      <c r="AB681" t="str">
        <f t="shared" si="109"/>
        <v>Q1</v>
      </c>
      <c r="AC681">
        <f t="shared" si="110"/>
        <v>2024</v>
      </c>
      <c r="AD681" t="str">
        <f t="shared" si="111"/>
        <v>Feb</v>
      </c>
      <c r="AE681" t="str">
        <f t="shared" si="112"/>
        <v>Wed</v>
      </c>
      <c r="AF681" t="str">
        <f>_xlfn.XLOOKUP(N681,Dim_Payment!B:B,Dim_Payment!A:A)</f>
        <v>PAY01</v>
      </c>
      <c r="AG681" t="str">
        <f>_xlfn.XLOOKUP(J681,Dim_Insurance!B:B,Dim_Insurance!A:A)</f>
        <v>INS01</v>
      </c>
    </row>
    <row r="682" spans="1:33">
      <c r="A682" t="s">
        <v>4142</v>
      </c>
      <c r="B682" t="s">
        <v>1104</v>
      </c>
      <c r="C682" t="s">
        <v>40</v>
      </c>
      <c r="D682" s="5">
        <v>34521</v>
      </c>
      <c r="E682" s="5">
        <v>45863</v>
      </c>
      <c r="F682" s="5">
        <v>45877</v>
      </c>
      <c r="G682" t="s">
        <v>94</v>
      </c>
      <c r="H682" t="s">
        <v>86</v>
      </c>
      <c r="I682" t="s">
        <v>53</v>
      </c>
      <c r="J682" t="s">
        <v>4232</v>
      </c>
      <c r="K682" t="s">
        <v>55</v>
      </c>
      <c r="L682" s="6">
        <v>248253.5</v>
      </c>
      <c r="M682">
        <v>239466.38</v>
      </c>
      <c r="N682" t="s">
        <v>91</v>
      </c>
      <c r="O682">
        <v>14</v>
      </c>
      <c r="P682">
        <v>133</v>
      </c>
      <c r="Q682">
        <v>4</v>
      </c>
      <c r="R682">
        <v>176</v>
      </c>
      <c r="S682">
        <v>220</v>
      </c>
      <c r="T682" t="s">
        <v>47</v>
      </c>
      <c r="U682" s="7">
        <f t="shared" si="113"/>
        <v>31</v>
      </c>
      <c r="V682" s="6">
        <f t="shared" si="108"/>
        <v>8787.1199999999953</v>
      </c>
      <c r="W682" t="str">
        <f t="shared" si="114"/>
        <v>Adult</v>
      </c>
      <c r="X682" t="str">
        <f>_xlfn.XLOOKUP(Table1_1[[#This Row],[Department]],Dim_Department!B:B,Dim_Department!A:A,"Unknown")</f>
        <v>DEP05</v>
      </c>
      <c r="Y682" t="str">
        <f>_xlfn.XLOOKUP(Table1_1[[#This Row],[Doctor]],Dim_Doctor!B:B,Dim_Doctor!A:A,"Unknown")</f>
        <v>D06</v>
      </c>
      <c r="Z682" t="str">
        <f>_xlfn.XLOOKUP(H682,Dim_Diagnosis!B:B,Dim_Diagnosis!A:A)</f>
        <v>D005</v>
      </c>
      <c r="AA682" t="str">
        <f>_xlfn.XLOOKUP(K682,Dim_Ward!B:B,Dim_Ward!A:A)</f>
        <v>W005</v>
      </c>
      <c r="AB682" t="str">
        <f t="shared" si="109"/>
        <v>Q3</v>
      </c>
      <c r="AC682">
        <f t="shared" si="110"/>
        <v>2025</v>
      </c>
      <c r="AD682" t="str">
        <f t="shared" si="111"/>
        <v>Jul</v>
      </c>
      <c r="AE682" t="str">
        <f t="shared" si="112"/>
        <v>Fri</v>
      </c>
      <c r="AF682" t="str">
        <f>_xlfn.XLOOKUP(N682,Dim_Payment!B:B,Dim_Payment!A:A)</f>
        <v>PAY01</v>
      </c>
      <c r="AG682" t="str">
        <f>_xlfn.XLOOKUP(J682,Dim_Insurance!B:B,Dim_Insurance!A:A)</f>
        <v>INS08</v>
      </c>
    </row>
    <row r="683" spans="1:33">
      <c r="A683" t="s">
        <v>1741</v>
      </c>
      <c r="B683" t="s">
        <v>270</v>
      </c>
      <c r="C683" t="s">
        <v>40</v>
      </c>
      <c r="D683" s="5">
        <v>20559</v>
      </c>
      <c r="E683" s="5">
        <v>45551</v>
      </c>
      <c r="F683" s="5" t="s">
        <v>4232</v>
      </c>
      <c r="G683" t="s">
        <v>161</v>
      </c>
      <c r="H683" t="s">
        <v>86</v>
      </c>
      <c r="I683" t="s">
        <v>53</v>
      </c>
      <c r="J683" t="s">
        <v>4232</v>
      </c>
      <c r="K683" t="s">
        <v>120</v>
      </c>
      <c r="L683" s="6">
        <v>198297.73</v>
      </c>
      <c r="M683">
        <v>192352.9</v>
      </c>
      <c r="N683" t="s">
        <v>91</v>
      </c>
      <c r="O683">
        <v>4</v>
      </c>
      <c r="P683">
        <v>188</v>
      </c>
      <c r="Q683">
        <v>3</v>
      </c>
      <c r="R683">
        <v>102</v>
      </c>
      <c r="S683">
        <v>197.9</v>
      </c>
      <c r="T683" t="s">
        <v>37</v>
      </c>
      <c r="U683" s="7">
        <f t="shared" si="113"/>
        <v>68</v>
      </c>
      <c r="V683" s="6">
        <f t="shared" si="108"/>
        <v>5944.8300000000163</v>
      </c>
      <c r="W683" t="str">
        <f t="shared" si="114"/>
        <v>Senior</v>
      </c>
      <c r="X683" t="str">
        <f>_xlfn.XLOOKUP(Table1_1[[#This Row],[Department]],Dim_Department!B:B,Dim_Department!A:A,"Unknown")</f>
        <v>DEP03</v>
      </c>
      <c r="Y683" t="str">
        <f>_xlfn.XLOOKUP(Table1_1[[#This Row],[Doctor]],Dim_Doctor!B:B,Dim_Doctor!A:A,"Unknown")</f>
        <v>D06</v>
      </c>
      <c r="Z683" t="str">
        <f>_xlfn.XLOOKUP(H683,Dim_Diagnosis!B:B,Dim_Diagnosis!A:A)</f>
        <v>D005</v>
      </c>
      <c r="AA683" t="str">
        <f>_xlfn.XLOOKUP(K683,Dim_Ward!B:B,Dim_Ward!A:A)</f>
        <v>W001</v>
      </c>
      <c r="AB683" t="str">
        <f t="shared" si="109"/>
        <v>Q3</v>
      </c>
      <c r="AC683">
        <f t="shared" si="110"/>
        <v>2024</v>
      </c>
      <c r="AD683" t="str">
        <f t="shared" si="111"/>
        <v>Sep</v>
      </c>
      <c r="AE683" t="str">
        <f t="shared" si="112"/>
        <v>Mon</v>
      </c>
      <c r="AF683" t="str">
        <f>_xlfn.XLOOKUP(N683,Dim_Payment!B:B,Dim_Payment!A:A)</f>
        <v>PAY01</v>
      </c>
      <c r="AG683" t="str">
        <f>_xlfn.XLOOKUP(J683,Dim_Insurance!B:B,Dim_Insurance!A:A)</f>
        <v>INS08</v>
      </c>
    </row>
    <row r="684" spans="1:33">
      <c r="A684" t="s">
        <v>1743</v>
      </c>
      <c r="B684" t="s">
        <v>129</v>
      </c>
      <c r="C684" t="s">
        <v>40</v>
      </c>
      <c r="D684" s="5">
        <v>29771</v>
      </c>
      <c r="E684" s="5">
        <v>45015</v>
      </c>
      <c r="F684" s="5">
        <v>45029</v>
      </c>
      <c r="G684" t="s">
        <v>161</v>
      </c>
      <c r="H684" t="s">
        <v>63</v>
      </c>
      <c r="I684" t="s">
        <v>53</v>
      </c>
      <c r="J684" t="s">
        <v>179</v>
      </c>
      <c r="K684" t="s">
        <v>55</v>
      </c>
      <c r="L684" s="6">
        <v>159614.01</v>
      </c>
      <c r="M684">
        <v>123080.69</v>
      </c>
      <c r="N684" t="s">
        <v>192</v>
      </c>
      <c r="O684">
        <v>14</v>
      </c>
      <c r="P684">
        <v>224</v>
      </c>
      <c r="Q684">
        <v>5</v>
      </c>
      <c r="R684">
        <v>121</v>
      </c>
      <c r="S684">
        <v>216.4</v>
      </c>
      <c r="T684" t="s">
        <v>37</v>
      </c>
      <c r="U684" s="7">
        <f t="shared" si="113"/>
        <v>41</v>
      </c>
      <c r="V684" s="6">
        <f t="shared" si="108"/>
        <v>36533.320000000007</v>
      </c>
      <c r="W684" t="str">
        <f t="shared" si="114"/>
        <v>Middle Age</v>
      </c>
      <c r="X684" t="str">
        <f>_xlfn.XLOOKUP(Table1_1[[#This Row],[Department]],Dim_Department!B:B,Dim_Department!A:A,"Unknown")</f>
        <v>DEP03</v>
      </c>
      <c r="Y684" t="str">
        <f>_xlfn.XLOOKUP(Table1_1[[#This Row],[Doctor]],Dim_Doctor!B:B,Dim_Doctor!A:A,"Unknown")</f>
        <v>D06</v>
      </c>
      <c r="Z684" t="str">
        <f>_xlfn.XLOOKUP(H684,Dim_Diagnosis!B:B,Dim_Diagnosis!A:A)</f>
        <v>D011</v>
      </c>
      <c r="AA684" t="str">
        <f>_xlfn.XLOOKUP(K684,Dim_Ward!B:B,Dim_Ward!A:A)</f>
        <v>W005</v>
      </c>
      <c r="AB684" t="str">
        <f t="shared" si="109"/>
        <v>Q1</v>
      </c>
      <c r="AC684">
        <f t="shared" si="110"/>
        <v>2023</v>
      </c>
      <c r="AD684" t="str">
        <f t="shared" si="111"/>
        <v>Mar</v>
      </c>
      <c r="AE684" t="str">
        <f t="shared" si="112"/>
        <v>Thu</v>
      </c>
      <c r="AF684" t="str">
        <f>_xlfn.XLOOKUP(N684,Dim_Payment!B:B,Dim_Payment!A:A)</f>
        <v>PAY06</v>
      </c>
      <c r="AG684" t="str">
        <f>_xlfn.XLOOKUP(J684,Dim_Insurance!B:B,Dim_Insurance!A:A)</f>
        <v>INS03</v>
      </c>
    </row>
    <row r="685" spans="1:33">
      <c r="A685" t="s">
        <v>1747</v>
      </c>
      <c r="B685" t="s">
        <v>1748</v>
      </c>
      <c r="C685" t="s">
        <v>133</v>
      </c>
      <c r="D685" s="5">
        <v>26619</v>
      </c>
      <c r="E685" s="5">
        <v>45291</v>
      </c>
      <c r="F685" s="5">
        <v>45292</v>
      </c>
      <c r="G685" t="s">
        <v>94</v>
      </c>
      <c r="H685" t="s">
        <v>153</v>
      </c>
      <c r="I685" t="s">
        <v>53</v>
      </c>
      <c r="J685" t="s">
        <v>34</v>
      </c>
      <c r="K685" t="s">
        <v>120</v>
      </c>
      <c r="L685" s="6">
        <v>95775.42</v>
      </c>
      <c r="M685">
        <v>80269.570000000007</v>
      </c>
      <c r="N685" t="s">
        <v>73</v>
      </c>
      <c r="O685">
        <v>1</v>
      </c>
      <c r="P685">
        <v>107</v>
      </c>
      <c r="Q685">
        <v>4</v>
      </c>
      <c r="R685">
        <v>139</v>
      </c>
      <c r="S685">
        <v>215.1</v>
      </c>
      <c r="T685" t="s">
        <v>37</v>
      </c>
      <c r="U685" s="7">
        <f t="shared" si="113"/>
        <v>51</v>
      </c>
      <c r="V685" s="6">
        <f t="shared" si="108"/>
        <v>15505.849999999991</v>
      </c>
      <c r="W685" t="str">
        <f t="shared" si="114"/>
        <v>Middle Age</v>
      </c>
      <c r="X685" t="str">
        <f>_xlfn.XLOOKUP(Table1_1[[#This Row],[Department]],Dim_Department!B:B,Dim_Department!A:A,"Unknown")</f>
        <v>DEP05</v>
      </c>
      <c r="Y685" t="str">
        <f>_xlfn.XLOOKUP(Table1_1[[#This Row],[Doctor]],Dim_Doctor!B:B,Dim_Doctor!A:A,"Unknown")</f>
        <v>D06</v>
      </c>
      <c r="Z685" t="str">
        <f>_xlfn.XLOOKUP(H685,Dim_Diagnosis!B:B,Dim_Diagnosis!A:A)</f>
        <v>D003</v>
      </c>
      <c r="AA685" t="str">
        <f>_xlfn.XLOOKUP(K685,Dim_Ward!B:B,Dim_Ward!A:A)</f>
        <v>W001</v>
      </c>
      <c r="AB685" t="str">
        <f t="shared" si="109"/>
        <v>Q4</v>
      </c>
      <c r="AC685">
        <f t="shared" si="110"/>
        <v>2023</v>
      </c>
      <c r="AD685" t="str">
        <f t="shared" si="111"/>
        <v>Dec</v>
      </c>
      <c r="AE685" t="str">
        <f t="shared" si="112"/>
        <v>Sun</v>
      </c>
      <c r="AF685" t="str">
        <f>_xlfn.XLOOKUP(N685,Dim_Payment!B:B,Dim_Payment!A:A)</f>
        <v>PAY02</v>
      </c>
      <c r="AG685" t="str">
        <f>_xlfn.XLOOKUP(J685,Dim_Insurance!B:B,Dim_Insurance!A:A)</f>
        <v>INS06</v>
      </c>
    </row>
    <row r="686" spans="1:33">
      <c r="A686" t="s">
        <v>1749</v>
      </c>
      <c r="B686" t="s">
        <v>342</v>
      </c>
      <c r="C686" t="s">
        <v>133</v>
      </c>
      <c r="D686" s="5">
        <v>36031</v>
      </c>
      <c r="E686" s="5">
        <v>45537</v>
      </c>
      <c r="F686" s="5">
        <v>45542</v>
      </c>
      <c r="G686" t="s">
        <v>117</v>
      </c>
      <c r="H686" t="s">
        <v>4231</v>
      </c>
      <c r="I686" t="s">
        <v>33</v>
      </c>
      <c r="J686" t="s">
        <v>4232</v>
      </c>
      <c r="K686" t="s">
        <v>55</v>
      </c>
      <c r="L686" s="6">
        <v>157781.89000000001</v>
      </c>
      <c r="M686">
        <v>146650.32</v>
      </c>
      <c r="N686" t="s">
        <v>73</v>
      </c>
      <c r="O686">
        <v>5</v>
      </c>
      <c r="P686">
        <v>110</v>
      </c>
      <c r="Q686">
        <v>4</v>
      </c>
      <c r="R686">
        <v>165</v>
      </c>
      <c r="S686">
        <v>257.8</v>
      </c>
      <c r="T686" t="s">
        <v>65</v>
      </c>
      <c r="U686" s="7">
        <f t="shared" si="113"/>
        <v>26</v>
      </c>
      <c r="V686" s="6">
        <f t="shared" si="108"/>
        <v>11131.570000000007</v>
      </c>
      <c r="W686" t="str">
        <f t="shared" si="114"/>
        <v>Adult</v>
      </c>
      <c r="X686" t="str">
        <f>_xlfn.XLOOKUP(Table1_1[[#This Row],[Department]],Dim_Department!B:B,Dim_Department!A:A,"Unknown")</f>
        <v>DEP04</v>
      </c>
      <c r="Y686" t="str">
        <f>_xlfn.XLOOKUP(Table1_1[[#This Row],[Doctor]],Dim_Doctor!B:B,Dim_Doctor!A:A,"Unknown")</f>
        <v>D04</v>
      </c>
      <c r="Z686" t="str">
        <f>_xlfn.XLOOKUP(H686,Dim_Diagnosis!B:B,Dim_Diagnosis!A:A)</f>
        <v>D012</v>
      </c>
      <c r="AA686" t="str">
        <f>_xlfn.XLOOKUP(K686,Dim_Ward!B:B,Dim_Ward!A:A)</f>
        <v>W005</v>
      </c>
      <c r="AB686" t="str">
        <f t="shared" si="109"/>
        <v>Q3</v>
      </c>
      <c r="AC686">
        <f t="shared" si="110"/>
        <v>2024</v>
      </c>
      <c r="AD686" t="str">
        <f t="shared" si="111"/>
        <v>Sep</v>
      </c>
      <c r="AE686" t="str">
        <f t="shared" si="112"/>
        <v>Mon</v>
      </c>
      <c r="AF686" t="str">
        <f>_xlfn.XLOOKUP(N686,Dim_Payment!B:B,Dim_Payment!A:A)</f>
        <v>PAY02</v>
      </c>
      <c r="AG686" t="str">
        <f>_xlfn.XLOOKUP(J686,Dim_Insurance!B:B,Dim_Insurance!A:A)</f>
        <v>INS08</v>
      </c>
    </row>
    <row r="687" spans="1:33">
      <c r="A687" t="s">
        <v>1751</v>
      </c>
      <c r="B687" t="s">
        <v>867</v>
      </c>
      <c r="C687" t="s">
        <v>133</v>
      </c>
      <c r="D687" s="5">
        <v>25028</v>
      </c>
      <c r="E687" s="5">
        <v>45081</v>
      </c>
      <c r="F687" s="5">
        <v>45098</v>
      </c>
      <c r="G687" t="s">
        <v>117</v>
      </c>
      <c r="H687" t="s">
        <v>78</v>
      </c>
      <c r="I687" t="s">
        <v>96</v>
      </c>
      <c r="J687" t="s">
        <v>4232</v>
      </c>
      <c r="K687" t="s">
        <v>55</v>
      </c>
      <c r="L687" s="6">
        <v>123663.9</v>
      </c>
      <c r="M687">
        <v>81982.009999999995</v>
      </c>
      <c r="N687" t="s">
        <v>73</v>
      </c>
      <c r="O687">
        <v>17</v>
      </c>
      <c r="P687">
        <v>122</v>
      </c>
      <c r="Q687">
        <v>4</v>
      </c>
      <c r="R687">
        <v>170</v>
      </c>
      <c r="S687">
        <v>135.19999999999999</v>
      </c>
      <c r="T687" t="s">
        <v>37</v>
      </c>
      <c r="U687" s="7">
        <f t="shared" si="113"/>
        <v>54</v>
      </c>
      <c r="V687" s="6">
        <f t="shared" si="108"/>
        <v>41681.89</v>
      </c>
      <c r="W687" t="str">
        <f t="shared" si="114"/>
        <v>Middle Age</v>
      </c>
      <c r="X687" t="str">
        <f>_xlfn.XLOOKUP(Table1_1[[#This Row],[Department]],Dim_Department!B:B,Dim_Department!A:A,"Unknown")</f>
        <v>DEP04</v>
      </c>
      <c r="Y687" t="str">
        <f>_xlfn.XLOOKUP(Table1_1[[#This Row],[Doctor]],Dim_Doctor!B:B,Dim_Doctor!A:A,"Unknown")</f>
        <v>D05</v>
      </c>
      <c r="Z687" t="str">
        <f>_xlfn.XLOOKUP(H687,Dim_Diagnosis!B:B,Dim_Diagnosis!A:A)</f>
        <v>D013</v>
      </c>
      <c r="AA687" t="str">
        <f>_xlfn.XLOOKUP(K687,Dim_Ward!B:B,Dim_Ward!A:A)</f>
        <v>W005</v>
      </c>
      <c r="AB687" t="str">
        <f t="shared" si="109"/>
        <v>Q2</v>
      </c>
      <c r="AC687">
        <f t="shared" si="110"/>
        <v>2023</v>
      </c>
      <c r="AD687" t="str">
        <f t="shared" si="111"/>
        <v>Jun</v>
      </c>
      <c r="AE687" t="str">
        <f t="shared" si="112"/>
        <v>Sun</v>
      </c>
      <c r="AF687" t="str">
        <f>_xlfn.XLOOKUP(N687,Dim_Payment!B:B,Dim_Payment!A:A)</f>
        <v>PAY02</v>
      </c>
      <c r="AG687" t="str">
        <f>_xlfn.XLOOKUP(J687,Dim_Insurance!B:B,Dim_Insurance!A:A)</f>
        <v>INS08</v>
      </c>
    </row>
    <row r="688" spans="1:33">
      <c r="A688" t="s">
        <v>1752</v>
      </c>
      <c r="B688" t="s">
        <v>383</v>
      </c>
      <c r="C688" t="s">
        <v>133</v>
      </c>
      <c r="D688" s="5">
        <v>20826</v>
      </c>
      <c r="E688" s="5">
        <v>45743</v>
      </c>
      <c r="F688" s="5">
        <v>45748</v>
      </c>
      <c r="G688" t="s">
        <v>152</v>
      </c>
      <c r="H688" t="s">
        <v>134</v>
      </c>
      <c r="I688" t="s">
        <v>33</v>
      </c>
      <c r="J688" t="s">
        <v>71</v>
      </c>
      <c r="K688" t="s">
        <v>120</v>
      </c>
      <c r="L688" s="6">
        <v>139337.04</v>
      </c>
      <c r="M688">
        <v>98291.62</v>
      </c>
      <c r="N688" t="s">
        <v>73</v>
      </c>
      <c r="O688">
        <v>5</v>
      </c>
      <c r="P688">
        <v>144</v>
      </c>
      <c r="Q688">
        <v>3</v>
      </c>
      <c r="R688">
        <v>124</v>
      </c>
      <c r="S688">
        <v>171.6</v>
      </c>
      <c r="T688" t="s">
        <v>65</v>
      </c>
      <c r="U688" s="7">
        <f t="shared" si="113"/>
        <v>68</v>
      </c>
      <c r="V688" s="6">
        <f t="shared" si="108"/>
        <v>41045.420000000013</v>
      </c>
      <c r="W688" t="str">
        <f t="shared" si="114"/>
        <v>Senior</v>
      </c>
      <c r="X688" t="str">
        <f>_xlfn.XLOOKUP(Table1_1[[#This Row],[Department]],Dim_Department!B:B,Dim_Department!A:A,"Unknown")</f>
        <v>DEP01</v>
      </c>
      <c r="Y688" t="str">
        <f>_xlfn.XLOOKUP(Table1_1[[#This Row],[Doctor]],Dim_Doctor!B:B,Dim_Doctor!A:A,"Unknown")</f>
        <v>D04</v>
      </c>
      <c r="Z688" t="str">
        <f>_xlfn.XLOOKUP(H688,Dim_Diagnosis!B:B,Dim_Diagnosis!A:A)</f>
        <v>D002</v>
      </c>
      <c r="AA688" t="str">
        <f>_xlfn.XLOOKUP(K688,Dim_Ward!B:B,Dim_Ward!A:A)</f>
        <v>W001</v>
      </c>
      <c r="AB688" t="str">
        <f t="shared" si="109"/>
        <v>Q1</v>
      </c>
      <c r="AC688">
        <f t="shared" si="110"/>
        <v>2025</v>
      </c>
      <c r="AD688" t="str">
        <f t="shared" si="111"/>
        <v>Mar</v>
      </c>
      <c r="AE688" t="str">
        <f t="shared" si="112"/>
        <v>Thu</v>
      </c>
      <c r="AF688" t="str">
        <f>_xlfn.XLOOKUP(N688,Dim_Payment!B:B,Dim_Payment!A:A)</f>
        <v>PAY02</v>
      </c>
      <c r="AG688" t="str">
        <f>_xlfn.XLOOKUP(J688,Dim_Insurance!B:B,Dim_Insurance!A:A)</f>
        <v>INS04</v>
      </c>
    </row>
    <row r="689" spans="1:33">
      <c r="A689" t="s">
        <v>1753</v>
      </c>
      <c r="B689" t="s">
        <v>464</v>
      </c>
      <c r="C689" t="s">
        <v>40</v>
      </c>
      <c r="D689" s="5">
        <v>32805</v>
      </c>
      <c r="E689" s="5" t="s">
        <v>4232</v>
      </c>
      <c r="F689" s="5">
        <v>45906</v>
      </c>
      <c r="G689" t="s">
        <v>161</v>
      </c>
      <c r="H689" t="s">
        <v>52</v>
      </c>
      <c r="I689" t="s">
        <v>119</v>
      </c>
      <c r="J689" t="s">
        <v>34</v>
      </c>
      <c r="K689" t="s">
        <v>120</v>
      </c>
      <c r="L689" s="6">
        <v>246101.38</v>
      </c>
      <c r="M689">
        <v>173346.59</v>
      </c>
      <c r="N689" t="s">
        <v>35</v>
      </c>
      <c r="O689">
        <v>9</v>
      </c>
      <c r="P689">
        <v>119</v>
      </c>
      <c r="Q689">
        <v>5</v>
      </c>
      <c r="R689">
        <v>91</v>
      </c>
      <c r="S689">
        <v>163.5</v>
      </c>
      <c r="T689" t="s">
        <v>47</v>
      </c>
      <c r="U689" s="7" t="s">
        <v>4232</v>
      </c>
      <c r="V689" s="6">
        <f t="shared" si="108"/>
        <v>72754.790000000008</v>
      </c>
      <c r="W689" t="s">
        <v>4232</v>
      </c>
      <c r="X689" t="str">
        <f>_xlfn.XLOOKUP(Table1_1[[#This Row],[Department]],Dim_Department!B:B,Dim_Department!A:A,"Unknown")</f>
        <v>DEP03</v>
      </c>
      <c r="Y689" t="str">
        <f>_xlfn.XLOOKUP(Table1_1[[#This Row],[Doctor]],Dim_Doctor!B:B,Dim_Doctor!A:A,"Unknown")</f>
        <v>D02</v>
      </c>
      <c r="Z689" t="str">
        <f>_xlfn.XLOOKUP(H689,Dim_Diagnosis!B:B,Dim_Diagnosis!A:A)</f>
        <v>D004</v>
      </c>
      <c r="AA689" t="str">
        <f>_xlfn.XLOOKUP(K689,Dim_Ward!B:B,Dim_Ward!A:A)</f>
        <v>W001</v>
      </c>
      <c r="AB689" t="str">
        <f t="shared" si="109"/>
        <v>Unknown</v>
      </c>
      <c r="AC689" t="str">
        <f t="shared" si="110"/>
        <v>Unknown</v>
      </c>
      <c r="AD689" t="str">
        <f t="shared" si="111"/>
        <v>Unknown</v>
      </c>
      <c r="AE689" t="str">
        <f t="shared" si="112"/>
        <v>Unknown</v>
      </c>
      <c r="AF689" t="str">
        <f>_xlfn.XLOOKUP(N689,Dim_Payment!B:B,Dim_Payment!A:A)</f>
        <v>PAY03</v>
      </c>
      <c r="AG689" t="str">
        <f>_xlfn.XLOOKUP(J689,Dim_Insurance!B:B,Dim_Insurance!A:A)</f>
        <v>INS06</v>
      </c>
    </row>
    <row r="690" spans="1:33">
      <c r="A690" t="s">
        <v>1756</v>
      </c>
      <c r="B690" t="s">
        <v>909</v>
      </c>
      <c r="C690" t="s">
        <v>133</v>
      </c>
      <c r="D690" s="5">
        <v>20707</v>
      </c>
      <c r="E690" s="5">
        <v>45319</v>
      </c>
      <c r="F690" s="5">
        <v>45334</v>
      </c>
      <c r="G690" t="s">
        <v>152</v>
      </c>
      <c r="H690" t="s">
        <v>124</v>
      </c>
      <c r="I690" t="s">
        <v>96</v>
      </c>
      <c r="J690" t="s">
        <v>4232</v>
      </c>
      <c r="K690" t="s">
        <v>55</v>
      </c>
      <c r="L690" s="6">
        <v>113584.31</v>
      </c>
      <c r="M690">
        <v>96637.09</v>
      </c>
      <c r="N690" t="s">
        <v>192</v>
      </c>
      <c r="O690">
        <v>15</v>
      </c>
      <c r="P690">
        <v>127</v>
      </c>
      <c r="Q690">
        <v>1</v>
      </c>
      <c r="R690">
        <v>173</v>
      </c>
      <c r="S690">
        <v>92.5</v>
      </c>
      <c r="T690" t="s">
        <v>37</v>
      </c>
      <c r="U690" s="7">
        <f>DATEDIF(D690,E690,"Y")</f>
        <v>67</v>
      </c>
      <c r="V690" s="6">
        <f t="shared" si="108"/>
        <v>16947.22</v>
      </c>
      <c r="W690" t="str">
        <f>IF(OR(U690="",U690="Unknown"),"",IF(U690&lt;18,"Child",IF(U690&lt;40,"Adult",IF(U690&lt;60,"Middle Age","Senior"))))</f>
        <v>Senior</v>
      </c>
      <c r="X690" t="str">
        <f>_xlfn.XLOOKUP(Table1_1[[#This Row],[Department]],Dim_Department!B:B,Dim_Department!A:A,"Unknown")</f>
        <v>DEP01</v>
      </c>
      <c r="Y690" t="str">
        <f>_xlfn.XLOOKUP(Table1_1[[#This Row],[Doctor]],Dim_Doctor!B:B,Dim_Doctor!A:A,"Unknown")</f>
        <v>D05</v>
      </c>
      <c r="Z690" t="str">
        <f>_xlfn.XLOOKUP(H690,Dim_Diagnosis!B:B,Dim_Diagnosis!A:A)</f>
        <v>D007</v>
      </c>
      <c r="AA690" t="str">
        <f>_xlfn.XLOOKUP(K690,Dim_Ward!B:B,Dim_Ward!A:A)</f>
        <v>W005</v>
      </c>
      <c r="AB690" t="str">
        <f t="shared" si="109"/>
        <v>Q1</v>
      </c>
      <c r="AC690">
        <f t="shared" si="110"/>
        <v>2024</v>
      </c>
      <c r="AD690" t="str">
        <f t="shared" si="111"/>
        <v>Jan</v>
      </c>
      <c r="AE690" t="str">
        <f t="shared" si="112"/>
        <v>Sun</v>
      </c>
      <c r="AF690" t="str">
        <f>_xlfn.XLOOKUP(N690,Dim_Payment!B:B,Dim_Payment!A:A)</f>
        <v>PAY06</v>
      </c>
      <c r="AG690" t="str">
        <f>_xlfn.XLOOKUP(J690,Dim_Insurance!B:B,Dim_Insurance!A:A)</f>
        <v>INS08</v>
      </c>
    </row>
    <row r="691" spans="1:33">
      <c r="A691" t="s">
        <v>1759</v>
      </c>
      <c r="B691" t="s">
        <v>1302</v>
      </c>
      <c r="C691" t="s">
        <v>133</v>
      </c>
      <c r="D691" s="5">
        <v>21478</v>
      </c>
      <c r="E691" s="5">
        <v>45015</v>
      </c>
      <c r="F691" s="5">
        <v>45028</v>
      </c>
      <c r="G691" t="s">
        <v>152</v>
      </c>
      <c r="H691" t="s">
        <v>63</v>
      </c>
      <c r="I691" t="s">
        <v>79</v>
      </c>
      <c r="J691" t="s">
        <v>4232</v>
      </c>
      <c r="K691" t="s">
        <v>110</v>
      </c>
      <c r="L691" s="6">
        <v>225840.76</v>
      </c>
      <c r="M691">
        <v>202866.56</v>
      </c>
      <c r="N691" t="s">
        <v>192</v>
      </c>
      <c r="O691">
        <v>13</v>
      </c>
      <c r="P691">
        <v>100</v>
      </c>
      <c r="Q691">
        <v>3</v>
      </c>
      <c r="R691">
        <v>128</v>
      </c>
      <c r="S691">
        <v>248.6</v>
      </c>
      <c r="T691" t="s">
        <v>37</v>
      </c>
      <c r="U691" s="7">
        <f>DATEDIF(D691,E691,"Y")</f>
        <v>64</v>
      </c>
      <c r="V691" s="6">
        <f t="shared" si="108"/>
        <v>22974.200000000012</v>
      </c>
      <c r="W691" t="str">
        <f>IF(OR(U691="",U691="Unknown"),"",IF(U691&lt;18,"Child",IF(U691&lt;40,"Adult",IF(U691&lt;60,"Middle Age","Senior"))))</f>
        <v>Senior</v>
      </c>
      <c r="X691" t="str">
        <f>_xlfn.XLOOKUP(Table1_1[[#This Row],[Department]],Dim_Department!B:B,Dim_Department!A:A,"Unknown")</f>
        <v>DEP01</v>
      </c>
      <c r="Y691" t="str">
        <f>_xlfn.XLOOKUP(Table1_1[[#This Row],[Doctor]],Dim_Doctor!B:B,Dim_Doctor!A:A,"Unknown")</f>
        <v>D07</v>
      </c>
      <c r="Z691" t="str">
        <f>_xlfn.XLOOKUP(H691,Dim_Diagnosis!B:B,Dim_Diagnosis!A:A)</f>
        <v>D011</v>
      </c>
      <c r="AA691" t="str">
        <f>_xlfn.XLOOKUP(K691,Dim_Ward!B:B,Dim_Ward!A:A)</f>
        <v>W002</v>
      </c>
      <c r="AB691" t="str">
        <f t="shared" si="109"/>
        <v>Q1</v>
      </c>
      <c r="AC691">
        <f t="shared" si="110"/>
        <v>2023</v>
      </c>
      <c r="AD691" t="str">
        <f t="shared" si="111"/>
        <v>Mar</v>
      </c>
      <c r="AE691" t="str">
        <f t="shared" si="112"/>
        <v>Thu</v>
      </c>
      <c r="AF691" t="str">
        <f>_xlfn.XLOOKUP(N691,Dim_Payment!B:B,Dim_Payment!A:A)</f>
        <v>PAY06</v>
      </c>
      <c r="AG691" t="str">
        <f>_xlfn.XLOOKUP(J691,Dim_Insurance!B:B,Dim_Insurance!A:A)</f>
        <v>INS08</v>
      </c>
    </row>
    <row r="692" spans="1:33">
      <c r="A692" t="s">
        <v>1760</v>
      </c>
      <c r="B692" t="s">
        <v>1106</v>
      </c>
      <c r="C692" t="s">
        <v>133</v>
      </c>
      <c r="D692" s="5">
        <v>18422</v>
      </c>
      <c r="E692" s="5">
        <v>45368</v>
      </c>
      <c r="F692" s="5">
        <v>45378</v>
      </c>
      <c r="G692" t="s">
        <v>152</v>
      </c>
      <c r="H692" t="s">
        <v>44</v>
      </c>
      <c r="I692" t="s">
        <v>33</v>
      </c>
      <c r="J692" t="s">
        <v>71</v>
      </c>
      <c r="K692" t="s">
        <v>120</v>
      </c>
      <c r="L692" s="6">
        <v>121399.08</v>
      </c>
      <c r="M692">
        <v>91233.67</v>
      </c>
      <c r="N692" t="s">
        <v>192</v>
      </c>
      <c r="O692">
        <v>10</v>
      </c>
      <c r="P692">
        <v>78</v>
      </c>
      <c r="Q692">
        <v>5</v>
      </c>
      <c r="R692">
        <v>137</v>
      </c>
      <c r="S692">
        <v>183.5</v>
      </c>
      <c r="T692" t="s">
        <v>37</v>
      </c>
      <c r="U692" s="7">
        <f>DATEDIF(D692,E692,"Y")</f>
        <v>73</v>
      </c>
      <c r="V692" s="6">
        <f t="shared" si="108"/>
        <v>30165.410000000003</v>
      </c>
      <c r="W692" t="str">
        <f>IF(OR(U692="",U692="Unknown"),"",IF(U692&lt;18,"Child",IF(U692&lt;40,"Adult",IF(U692&lt;60,"Middle Age","Senior"))))</f>
        <v>Senior</v>
      </c>
      <c r="X692" t="str">
        <f>_xlfn.XLOOKUP(Table1_1[[#This Row],[Department]],Dim_Department!B:B,Dim_Department!A:A,"Unknown")</f>
        <v>DEP01</v>
      </c>
      <c r="Y692" t="str">
        <f>_xlfn.XLOOKUP(Table1_1[[#This Row],[Doctor]],Dim_Doctor!B:B,Dim_Doctor!A:A,"Unknown")</f>
        <v>D04</v>
      </c>
      <c r="Z692" t="str">
        <f>_xlfn.XLOOKUP(H692,Dim_Diagnosis!B:B,Dim_Diagnosis!A:A)</f>
        <v>D012</v>
      </c>
      <c r="AA692" t="str">
        <f>_xlfn.XLOOKUP(K692,Dim_Ward!B:B,Dim_Ward!A:A)</f>
        <v>W001</v>
      </c>
      <c r="AB692" t="str">
        <f t="shared" si="109"/>
        <v>Q1</v>
      </c>
      <c r="AC692">
        <f t="shared" si="110"/>
        <v>2024</v>
      </c>
      <c r="AD692" t="str">
        <f t="shared" si="111"/>
        <v>Mar</v>
      </c>
      <c r="AE692" t="str">
        <f t="shared" si="112"/>
        <v>Sun</v>
      </c>
      <c r="AF692" t="str">
        <f>_xlfn.XLOOKUP(N692,Dim_Payment!B:B,Dim_Payment!A:A)</f>
        <v>PAY06</v>
      </c>
      <c r="AG692" t="str">
        <f>_xlfn.XLOOKUP(J692,Dim_Insurance!B:B,Dim_Insurance!A:A)</f>
        <v>INS04</v>
      </c>
    </row>
    <row r="693" spans="1:33">
      <c r="A693" t="s">
        <v>1762</v>
      </c>
      <c r="B693" t="s">
        <v>403</v>
      </c>
      <c r="C693" t="s">
        <v>40</v>
      </c>
      <c r="D693" s="5">
        <v>22277</v>
      </c>
      <c r="E693" s="5" t="s">
        <v>4232</v>
      </c>
      <c r="F693" s="5">
        <v>45043</v>
      </c>
      <c r="G693" t="s">
        <v>43</v>
      </c>
      <c r="H693" t="s">
        <v>124</v>
      </c>
      <c r="I693" t="s">
        <v>53</v>
      </c>
      <c r="J693" t="s">
        <v>26</v>
      </c>
      <c r="K693" t="s">
        <v>55</v>
      </c>
      <c r="L693" s="6">
        <v>232803.27</v>
      </c>
      <c r="M693">
        <v>227865.21</v>
      </c>
      <c r="N693" t="s">
        <v>192</v>
      </c>
      <c r="O693">
        <v>1</v>
      </c>
      <c r="P693">
        <v>204</v>
      </c>
      <c r="Q693">
        <v>4</v>
      </c>
      <c r="R693">
        <v>120</v>
      </c>
      <c r="S693">
        <v>245.4</v>
      </c>
      <c r="T693" t="s">
        <v>4232</v>
      </c>
      <c r="U693" s="7" t="s">
        <v>4232</v>
      </c>
      <c r="V693" s="6">
        <f t="shared" si="108"/>
        <v>4938.0599999999977</v>
      </c>
      <c r="W693" t="s">
        <v>4232</v>
      </c>
      <c r="X693" t="str">
        <f>_xlfn.XLOOKUP(Table1_1[[#This Row],[Department]],Dim_Department!B:B,Dim_Department!A:A,"Unknown")</f>
        <v>DEP08</v>
      </c>
      <c r="Y693" t="str">
        <f>_xlfn.XLOOKUP(Table1_1[[#This Row],[Doctor]],Dim_Doctor!B:B,Dim_Doctor!A:A,"Unknown")</f>
        <v>D06</v>
      </c>
      <c r="Z693" t="str">
        <f>_xlfn.XLOOKUP(H693,Dim_Diagnosis!B:B,Dim_Diagnosis!A:A)</f>
        <v>D007</v>
      </c>
      <c r="AA693" t="str">
        <f>_xlfn.XLOOKUP(K693,Dim_Ward!B:B,Dim_Ward!A:A)</f>
        <v>W005</v>
      </c>
      <c r="AB693" t="str">
        <f t="shared" si="109"/>
        <v>Unknown</v>
      </c>
      <c r="AC693" t="str">
        <f t="shared" si="110"/>
        <v>Unknown</v>
      </c>
      <c r="AD693" t="str">
        <f t="shared" si="111"/>
        <v>Unknown</v>
      </c>
      <c r="AE693" t="str">
        <f t="shared" si="112"/>
        <v>Unknown</v>
      </c>
      <c r="AF693" t="str">
        <f>_xlfn.XLOOKUP(N693,Dim_Payment!B:B,Dim_Payment!A:A)</f>
        <v>PAY06</v>
      </c>
      <c r="AG693" t="str">
        <f>_xlfn.XLOOKUP(J693,Dim_Insurance!B:B,Dim_Insurance!A:A)</f>
        <v>INS05</v>
      </c>
    </row>
    <row r="694" spans="1:33">
      <c r="A694" t="s">
        <v>1764</v>
      </c>
      <c r="B694" t="s">
        <v>887</v>
      </c>
      <c r="C694" t="s">
        <v>133</v>
      </c>
      <c r="D694" s="5">
        <v>32091</v>
      </c>
      <c r="E694" s="5">
        <v>45275</v>
      </c>
      <c r="F694" s="5">
        <v>45287</v>
      </c>
      <c r="G694" t="s">
        <v>161</v>
      </c>
      <c r="H694" t="s">
        <v>63</v>
      </c>
      <c r="I694" t="s">
        <v>33</v>
      </c>
      <c r="J694" t="s">
        <v>34</v>
      </c>
      <c r="K694" t="s">
        <v>55</v>
      </c>
      <c r="L694" s="6">
        <v>31124.9</v>
      </c>
      <c r="M694">
        <v>22362.52</v>
      </c>
      <c r="N694" t="s">
        <v>35</v>
      </c>
      <c r="O694">
        <v>12</v>
      </c>
      <c r="P694">
        <v>99</v>
      </c>
      <c r="Q694">
        <v>2</v>
      </c>
      <c r="R694">
        <v>147</v>
      </c>
      <c r="S694">
        <v>82.6</v>
      </c>
      <c r="T694" t="s">
        <v>65</v>
      </c>
      <c r="U694" s="7">
        <f>DATEDIF(D694,E694,"Y")</f>
        <v>36</v>
      </c>
      <c r="V694" s="6">
        <f t="shared" si="108"/>
        <v>8762.380000000001</v>
      </c>
      <c r="W694" t="str">
        <f>IF(OR(U694="",U694="Unknown"),"",IF(U694&lt;18,"Child",IF(U694&lt;40,"Adult",IF(U694&lt;60,"Middle Age","Senior"))))</f>
        <v>Adult</v>
      </c>
      <c r="X694" t="str">
        <f>_xlfn.XLOOKUP(Table1_1[[#This Row],[Department]],Dim_Department!B:B,Dim_Department!A:A,"Unknown")</f>
        <v>DEP03</v>
      </c>
      <c r="Y694" t="str">
        <f>_xlfn.XLOOKUP(Table1_1[[#This Row],[Doctor]],Dim_Doctor!B:B,Dim_Doctor!A:A,"Unknown")</f>
        <v>D04</v>
      </c>
      <c r="Z694" t="str">
        <f>_xlfn.XLOOKUP(H694,Dim_Diagnosis!B:B,Dim_Diagnosis!A:A)</f>
        <v>D011</v>
      </c>
      <c r="AA694" t="str">
        <f>_xlfn.XLOOKUP(K694,Dim_Ward!B:B,Dim_Ward!A:A)</f>
        <v>W005</v>
      </c>
      <c r="AB694" t="str">
        <f t="shared" si="109"/>
        <v>Q4</v>
      </c>
      <c r="AC694">
        <f t="shared" si="110"/>
        <v>2023</v>
      </c>
      <c r="AD694" t="str">
        <f t="shared" si="111"/>
        <v>Dec</v>
      </c>
      <c r="AE694" t="str">
        <f t="shared" si="112"/>
        <v>Fri</v>
      </c>
      <c r="AF694" t="str">
        <f>_xlfn.XLOOKUP(N694,Dim_Payment!B:B,Dim_Payment!A:A)</f>
        <v>PAY03</v>
      </c>
      <c r="AG694" t="str">
        <f>_xlfn.XLOOKUP(J694,Dim_Insurance!B:B,Dim_Insurance!A:A)</f>
        <v>INS06</v>
      </c>
    </row>
    <row r="695" spans="1:33">
      <c r="A695" t="s">
        <v>1766</v>
      </c>
      <c r="B695" t="s">
        <v>93</v>
      </c>
      <c r="C695" t="s">
        <v>133</v>
      </c>
      <c r="D695" s="5">
        <v>35427</v>
      </c>
      <c r="E695" s="5">
        <v>45532</v>
      </c>
      <c r="F695" s="5">
        <v>45536</v>
      </c>
      <c r="G695" t="s">
        <v>161</v>
      </c>
      <c r="H695" t="s">
        <v>32</v>
      </c>
      <c r="I695" t="s">
        <v>33</v>
      </c>
      <c r="J695" t="s">
        <v>46</v>
      </c>
      <c r="K695" t="s">
        <v>55</v>
      </c>
      <c r="L695" s="6">
        <v>146193.79</v>
      </c>
      <c r="M695">
        <v>117024.23</v>
      </c>
      <c r="N695" t="s">
        <v>91</v>
      </c>
      <c r="O695">
        <v>4</v>
      </c>
      <c r="P695">
        <v>151</v>
      </c>
      <c r="Q695">
        <v>4</v>
      </c>
      <c r="R695">
        <v>115</v>
      </c>
      <c r="S695">
        <v>119.4</v>
      </c>
      <c r="T695" t="s">
        <v>37</v>
      </c>
      <c r="U695" s="7">
        <f>DATEDIF(D695,E695,"Y")</f>
        <v>27</v>
      </c>
      <c r="V695" s="6">
        <f t="shared" si="108"/>
        <v>29169.560000000012</v>
      </c>
      <c r="W695" t="str">
        <f>IF(OR(U695="",U695="Unknown"),"",IF(U695&lt;18,"Child",IF(U695&lt;40,"Adult",IF(U695&lt;60,"Middle Age","Senior"))))</f>
        <v>Adult</v>
      </c>
      <c r="X695" t="str">
        <f>_xlfn.XLOOKUP(Table1_1[[#This Row],[Department]],Dim_Department!B:B,Dim_Department!A:A,"Unknown")</f>
        <v>DEP03</v>
      </c>
      <c r="Y695" t="str">
        <f>_xlfn.XLOOKUP(Table1_1[[#This Row],[Doctor]],Dim_Doctor!B:B,Dim_Doctor!A:A,"Unknown")</f>
        <v>D04</v>
      </c>
      <c r="Z695" t="str">
        <f>_xlfn.XLOOKUP(H695,Dim_Diagnosis!B:B,Dim_Diagnosis!A:A)</f>
        <v>D010</v>
      </c>
      <c r="AA695" t="str">
        <f>_xlfn.XLOOKUP(K695,Dim_Ward!B:B,Dim_Ward!A:A)</f>
        <v>W005</v>
      </c>
      <c r="AB695" t="str">
        <f t="shared" si="109"/>
        <v>Q3</v>
      </c>
      <c r="AC695">
        <f t="shared" si="110"/>
        <v>2024</v>
      </c>
      <c r="AD695" t="str">
        <f t="shared" si="111"/>
        <v>Aug</v>
      </c>
      <c r="AE695" t="str">
        <f t="shared" si="112"/>
        <v>Wed</v>
      </c>
      <c r="AF695" t="str">
        <f>_xlfn.XLOOKUP(N695,Dim_Payment!B:B,Dim_Payment!A:A)</f>
        <v>PAY01</v>
      </c>
      <c r="AG695" t="str">
        <f>_xlfn.XLOOKUP(J695,Dim_Insurance!B:B,Dim_Insurance!A:A)</f>
        <v>INS02</v>
      </c>
    </row>
    <row r="696" spans="1:33">
      <c r="A696" t="s">
        <v>1768</v>
      </c>
      <c r="B696" t="s">
        <v>1509</v>
      </c>
      <c r="C696" t="s">
        <v>40</v>
      </c>
      <c r="D696" s="5">
        <v>39727</v>
      </c>
      <c r="E696" s="5">
        <v>45801</v>
      </c>
      <c r="F696" s="5">
        <v>45803</v>
      </c>
      <c r="G696" t="s">
        <v>89</v>
      </c>
      <c r="H696" t="s">
        <v>95</v>
      </c>
      <c r="I696" t="s">
        <v>53</v>
      </c>
      <c r="J696" t="s">
        <v>4232</v>
      </c>
      <c r="K696" t="s">
        <v>110</v>
      </c>
      <c r="L696" s="6">
        <v>19408.55</v>
      </c>
      <c r="M696">
        <v>16380.34</v>
      </c>
      <c r="N696" t="s">
        <v>192</v>
      </c>
      <c r="O696">
        <v>2</v>
      </c>
      <c r="P696">
        <v>126</v>
      </c>
      <c r="Q696">
        <v>4</v>
      </c>
      <c r="R696">
        <v>91</v>
      </c>
      <c r="S696">
        <v>124.2</v>
      </c>
      <c r="T696" t="s">
        <v>37</v>
      </c>
      <c r="U696" s="7">
        <f>DATEDIF(D696,E696,"Y")</f>
        <v>16</v>
      </c>
      <c r="V696" s="6">
        <f t="shared" si="108"/>
        <v>3028.2099999999991</v>
      </c>
      <c r="W696" t="str">
        <f>IF(OR(U696="",U696="Unknown"),"",IF(U696&lt;18,"Child",IF(U696&lt;40,"Adult",IF(U696&lt;60,"Middle Age","Senior"))))</f>
        <v>Child</v>
      </c>
      <c r="X696" t="str">
        <f>_xlfn.XLOOKUP(Table1_1[[#This Row],[Department]],Dim_Department!B:B,Dim_Department!A:A,"Unknown")</f>
        <v>DEP06</v>
      </c>
      <c r="Y696" t="str">
        <f>_xlfn.XLOOKUP(Table1_1[[#This Row],[Doctor]],Dim_Doctor!B:B,Dim_Doctor!A:A,"Unknown")</f>
        <v>D06</v>
      </c>
      <c r="Z696" t="str">
        <f>_xlfn.XLOOKUP(H696,Dim_Diagnosis!B:B,Dim_Diagnosis!A:A)</f>
        <v>D006</v>
      </c>
      <c r="AA696" t="str">
        <f>_xlfn.XLOOKUP(K696,Dim_Ward!B:B,Dim_Ward!A:A)</f>
        <v>W002</v>
      </c>
      <c r="AB696" t="str">
        <f t="shared" si="109"/>
        <v>Q2</v>
      </c>
      <c r="AC696">
        <f t="shared" si="110"/>
        <v>2025</v>
      </c>
      <c r="AD696" t="str">
        <f t="shared" si="111"/>
        <v>May</v>
      </c>
      <c r="AE696" t="str">
        <f t="shared" si="112"/>
        <v>Sat</v>
      </c>
      <c r="AF696" t="str">
        <f>_xlfn.XLOOKUP(N696,Dim_Payment!B:B,Dim_Payment!A:A)</f>
        <v>PAY06</v>
      </c>
      <c r="AG696" t="str">
        <f>_xlfn.XLOOKUP(J696,Dim_Insurance!B:B,Dim_Insurance!A:A)</f>
        <v>INS08</v>
      </c>
    </row>
    <row r="697" spans="1:33">
      <c r="A697" t="s">
        <v>1770</v>
      </c>
      <c r="B697" t="s">
        <v>825</v>
      </c>
      <c r="C697" t="s">
        <v>133</v>
      </c>
      <c r="D697" s="5" t="s">
        <v>4232</v>
      </c>
      <c r="E697" s="5">
        <v>45146</v>
      </c>
      <c r="F697" s="5">
        <v>45158</v>
      </c>
      <c r="G697" t="s">
        <v>77</v>
      </c>
      <c r="H697" t="s">
        <v>86</v>
      </c>
      <c r="I697" t="s">
        <v>96</v>
      </c>
      <c r="J697" t="s">
        <v>71</v>
      </c>
      <c r="K697" t="s">
        <v>120</v>
      </c>
      <c r="L697" s="6">
        <v>217665.74</v>
      </c>
      <c r="M697">
        <v>150183.35</v>
      </c>
      <c r="N697" t="s">
        <v>192</v>
      </c>
      <c r="O697">
        <v>12</v>
      </c>
      <c r="P697">
        <v>127</v>
      </c>
      <c r="Q697">
        <v>4</v>
      </c>
      <c r="R697">
        <v>185</v>
      </c>
      <c r="S697">
        <v>142</v>
      </c>
      <c r="T697" t="s">
        <v>47</v>
      </c>
      <c r="U697" s="7" t="s">
        <v>4232</v>
      </c>
      <c r="V697" s="6">
        <f t="shared" si="108"/>
        <v>67482.389999999985</v>
      </c>
      <c r="W697" t="s">
        <v>4232</v>
      </c>
      <c r="X697" t="str">
        <f>_xlfn.XLOOKUP(Table1_1[[#This Row],[Department]],Dim_Department!B:B,Dim_Department!A:A,"Unknown")</f>
        <v>DEP02</v>
      </c>
      <c r="Y697" t="str">
        <f>_xlfn.XLOOKUP(Table1_1[[#This Row],[Doctor]],Dim_Doctor!B:B,Dim_Doctor!A:A,"Unknown")</f>
        <v>D05</v>
      </c>
      <c r="Z697" t="str">
        <f>_xlfn.XLOOKUP(H697,Dim_Diagnosis!B:B,Dim_Diagnosis!A:A)</f>
        <v>D005</v>
      </c>
      <c r="AA697" t="str">
        <f>_xlfn.XLOOKUP(K697,Dim_Ward!B:B,Dim_Ward!A:A)</f>
        <v>W001</v>
      </c>
      <c r="AB697" t="str">
        <f t="shared" si="109"/>
        <v>Q3</v>
      </c>
      <c r="AC697">
        <f t="shared" si="110"/>
        <v>2023</v>
      </c>
      <c r="AD697" t="str">
        <f t="shared" si="111"/>
        <v>Aug</v>
      </c>
      <c r="AE697" t="str">
        <f t="shared" si="112"/>
        <v>Tue</v>
      </c>
      <c r="AF697" t="str">
        <f>_xlfn.XLOOKUP(N697,Dim_Payment!B:B,Dim_Payment!A:A)</f>
        <v>PAY06</v>
      </c>
      <c r="AG697" t="str">
        <f>_xlfn.XLOOKUP(J697,Dim_Insurance!B:B,Dim_Insurance!A:A)</f>
        <v>INS04</v>
      </c>
    </row>
    <row r="698" spans="1:33">
      <c r="A698" t="s">
        <v>1773</v>
      </c>
      <c r="B698" t="s">
        <v>1001</v>
      </c>
      <c r="C698" t="s">
        <v>40</v>
      </c>
      <c r="D698" s="5">
        <v>32069</v>
      </c>
      <c r="E698" s="5">
        <v>44986</v>
      </c>
      <c r="F698" s="5">
        <v>44988</v>
      </c>
      <c r="G698" t="s">
        <v>89</v>
      </c>
      <c r="H698" t="s">
        <v>118</v>
      </c>
      <c r="I698" t="s">
        <v>119</v>
      </c>
      <c r="J698" t="s">
        <v>34</v>
      </c>
      <c r="K698" t="s">
        <v>161</v>
      </c>
      <c r="L698" s="6">
        <v>58899.07</v>
      </c>
      <c r="M698">
        <v>50617.13</v>
      </c>
      <c r="N698" t="s">
        <v>192</v>
      </c>
      <c r="O698">
        <v>2</v>
      </c>
      <c r="P698">
        <v>64</v>
      </c>
      <c r="Q698">
        <v>5</v>
      </c>
      <c r="R698">
        <v>110</v>
      </c>
      <c r="S698">
        <v>88.1</v>
      </c>
      <c r="T698" t="s">
        <v>37</v>
      </c>
      <c r="U698" s="7">
        <f t="shared" ref="U698:U741" si="115">DATEDIF(D698,E698,"Y")</f>
        <v>35</v>
      </c>
      <c r="V698" s="6">
        <f t="shared" si="108"/>
        <v>8281.9400000000023</v>
      </c>
      <c r="W698" t="str">
        <f t="shared" ref="W698:W741" si="116">IF(OR(U698="",U698="Unknown"),"",IF(U698&lt;18,"Child",IF(U698&lt;40,"Adult",IF(U698&lt;60,"Middle Age","Senior"))))</f>
        <v>Adult</v>
      </c>
      <c r="X698" t="str">
        <f>_xlfn.XLOOKUP(Table1_1[[#This Row],[Department]],Dim_Department!B:B,Dim_Department!A:A,"Unknown")</f>
        <v>DEP06</v>
      </c>
      <c r="Y698" t="str">
        <f>_xlfn.XLOOKUP(Table1_1[[#This Row],[Doctor]],Dim_Doctor!B:B,Dim_Doctor!A:A,"Unknown")</f>
        <v>D02</v>
      </c>
      <c r="Z698" t="str">
        <f>_xlfn.XLOOKUP(H698,Dim_Diagnosis!B:B,Dim_Diagnosis!A:A)</f>
        <v>D001</v>
      </c>
      <c r="AA698" t="str">
        <f>_xlfn.XLOOKUP(K698,Dim_Ward!B:B,Dim_Ward!A:A)</f>
        <v>W004</v>
      </c>
      <c r="AB698" t="str">
        <f t="shared" si="109"/>
        <v>Q1</v>
      </c>
      <c r="AC698">
        <f t="shared" si="110"/>
        <v>2023</v>
      </c>
      <c r="AD698" t="str">
        <f t="shared" si="111"/>
        <v>Mar</v>
      </c>
      <c r="AE698" t="str">
        <f t="shared" si="112"/>
        <v>Wed</v>
      </c>
      <c r="AF698" t="str">
        <f>_xlfn.XLOOKUP(N698,Dim_Payment!B:B,Dim_Payment!A:A)</f>
        <v>PAY06</v>
      </c>
      <c r="AG698" t="str">
        <f>_xlfn.XLOOKUP(J698,Dim_Insurance!B:B,Dim_Insurance!A:A)</f>
        <v>INS06</v>
      </c>
    </row>
    <row r="699" spans="1:33">
      <c r="A699" t="s">
        <v>1774</v>
      </c>
      <c r="B699" t="s">
        <v>647</v>
      </c>
      <c r="C699" t="s">
        <v>40</v>
      </c>
      <c r="D699" s="5">
        <v>31943</v>
      </c>
      <c r="E699" s="5">
        <v>45276</v>
      </c>
      <c r="F699" s="5">
        <v>45294</v>
      </c>
      <c r="G699" t="s">
        <v>105</v>
      </c>
      <c r="H699" t="s">
        <v>4231</v>
      </c>
      <c r="I699" t="s">
        <v>33</v>
      </c>
      <c r="J699" t="s">
        <v>46</v>
      </c>
      <c r="K699" t="s">
        <v>110</v>
      </c>
      <c r="L699" s="6">
        <v>159689.59</v>
      </c>
      <c r="M699">
        <v>115631.7</v>
      </c>
      <c r="N699" t="s">
        <v>35</v>
      </c>
      <c r="O699">
        <v>18</v>
      </c>
      <c r="P699">
        <v>138</v>
      </c>
      <c r="Q699">
        <v>3</v>
      </c>
      <c r="R699">
        <v>156</v>
      </c>
      <c r="S699">
        <v>211</v>
      </c>
      <c r="T699" t="s">
        <v>37</v>
      </c>
      <c r="U699" s="7">
        <f t="shared" si="115"/>
        <v>36</v>
      </c>
      <c r="V699" s="6">
        <f t="shared" si="108"/>
        <v>44057.89</v>
      </c>
      <c r="W699" t="str">
        <f t="shared" si="116"/>
        <v>Adult</v>
      </c>
      <c r="X699" t="str">
        <f>_xlfn.XLOOKUP(Table1_1[[#This Row],[Department]],Dim_Department!B:B,Dim_Department!A:A,"Unknown")</f>
        <v>DEP10</v>
      </c>
      <c r="Y699" t="str">
        <f>_xlfn.XLOOKUP(Table1_1[[#This Row],[Doctor]],Dim_Doctor!B:B,Dim_Doctor!A:A,"Unknown")</f>
        <v>D04</v>
      </c>
      <c r="Z699" t="str">
        <f>_xlfn.XLOOKUP(H699,Dim_Diagnosis!B:B,Dim_Diagnosis!A:A)</f>
        <v>D012</v>
      </c>
      <c r="AA699" t="str">
        <f>_xlfn.XLOOKUP(K699,Dim_Ward!B:B,Dim_Ward!A:A)</f>
        <v>W002</v>
      </c>
      <c r="AB699" t="str">
        <f t="shared" si="109"/>
        <v>Q4</v>
      </c>
      <c r="AC699">
        <f t="shared" si="110"/>
        <v>2023</v>
      </c>
      <c r="AD699" t="str">
        <f t="shared" si="111"/>
        <v>Dec</v>
      </c>
      <c r="AE699" t="str">
        <f t="shared" si="112"/>
        <v>Sat</v>
      </c>
      <c r="AF699" t="str">
        <f>_xlfn.XLOOKUP(N699,Dim_Payment!B:B,Dim_Payment!A:A)</f>
        <v>PAY03</v>
      </c>
      <c r="AG699" t="str">
        <f>_xlfn.XLOOKUP(J699,Dim_Insurance!B:B,Dim_Insurance!A:A)</f>
        <v>INS02</v>
      </c>
    </row>
    <row r="700" spans="1:33">
      <c r="A700" t="s">
        <v>1775</v>
      </c>
      <c r="B700" t="s">
        <v>1464</v>
      </c>
      <c r="C700" t="s">
        <v>133</v>
      </c>
      <c r="D700" s="5">
        <v>22970</v>
      </c>
      <c r="E700" s="5">
        <v>45852</v>
      </c>
      <c r="F700" s="5">
        <v>45855</v>
      </c>
      <c r="G700" t="s">
        <v>105</v>
      </c>
      <c r="H700" t="s">
        <v>78</v>
      </c>
      <c r="I700" t="s">
        <v>96</v>
      </c>
      <c r="J700" t="s">
        <v>71</v>
      </c>
      <c r="K700" t="s">
        <v>120</v>
      </c>
      <c r="L700" s="6">
        <v>231546.53</v>
      </c>
      <c r="M700">
        <v>216952.68</v>
      </c>
      <c r="N700" t="s">
        <v>192</v>
      </c>
      <c r="O700">
        <v>3</v>
      </c>
      <c r="P700">
        <v>208</v>
      </c>
      <c r="Q700">
        <v>4</v>
      </c>
      <c r="R700">
        <v>144</v>
      </c>
      <c r="S700">
        <v>164.3</v>
      </c>
      <c r="T700" t="s">
        <v>47</v>
      </c>
      <c r="U700" s="7">
        <f t="shared" si="115"/>
        <v>62</v>
      </c>
      <c r="V700" s="6">
        <f t="shared" si="108"/>
        <v>14593.850000000006</v>
      </c>
      <c r="W700" t="str">
        <f t="shared" si="116"/>
        <v>Senior</v>
      </c>
      <c r="X700" t="str">
        <f>_xlfn.XLOOKUP(Table1_1[[#This Row],[Department]],Dim_Department!B:B,Dim_Department!A:A,"Unknown")</f>
        <v>DEP10</v>
      </c>
      <c r="Y700" t="str">
        <f>_xlfn.XLOOKUP(Table1_1[[#This Row],[Doctor]],Dim_Doctor!B:B,Dim_Doctor!A:A,"Unknown")</f>
        <v>D05</v>
      </c>
      <c r="Z700" t="str">
        <f>_xlfn.XLOOKUP(H700,Dim_Diagnosis!B:B,Dim_Diagnosis!A:A)</f>
        <v>D013</v>
      </c>
      <c r="AA700" t="str">
        <f>_xlfn.XLOOKUP(K700,Dim_Ward!B:B,Dim_Ward!A:A)</f>
        <v>W001</v>
      </c>
      <c r="AB700" t="str">
        <f t="shared" si="109"/>
        <v>Q3</v>
      </c>
      <c r="AC700">
        <f t="shared" si="110"/>
        <v>2025</v>
      </c>
      <c r="AD700" t="str">
        <f t="shared" si="111"/>
        <v>Jul</v>
      </c>
      <c r="AE700" t="str">
        <f t="shared" si="112"/>
        <v>Mon</v>
      </c>
      <c r="AF700" t="str">
        <f>_xlfn.XLOOKUP(N700,Dim_Payment!B:B,Dim_Payment!A:A)</f>
        <v>PAY06</v>
      </c>
      <c r="AG700" t="str">
        <f>_xlfn.XLOOKUP(J700,Dim_Insurance!B:B,Dim_Insurance!A:A)</f>
        <v>INS04</v>
      </c>
    </row>
    <row r="701" spans="1:33">
      <c r="A701" t="s">
        <v>1776</v>
      </c>
      <c r="B701" t="s">
        <v>244</v>
      </c>
      <c r="C701" t="s">
        <v>40</v>
      </c>
      <c r="D701" s="5">
        <v>37867</v>
      </c>
      <c r="E701" s="5">
        <v>45490</v>
      </c>
      <c r="F701" s="5">
        <v>45501</v>
      </c>
      <c r="G701" t="s">
        <v>94</v>
      </c>
      <c r="H701" t="s">
        <v>24</v>
      </c>
      <c r="I701" t="s">
        <v>53</v>
      </c>
      <c r="J701" t="s">
        <v>26</v>
      </c>
      <c r="K701" t="s">
        <v>27</v>
      </c>
      <c r="L701" s="6">
        <v>112710.49</v>
      </c>
      <c r="M701">
        <v>72437.72</v>
      </c>
      <c r="N701" t="s">
        <v>91</v>
      </c>
      <c r="O701">
        <v>11</v>
      </c>
      <c r="P701">
        <v>121</v>
      </c>
      <c r="Q701">
        <v>3</v>
      </c>
      <c r="R701">
        <v>161</v>
      </c>
      <c r="S701">
        <v>233.7</v>
      </c>
      <c r="T701" t="s">
        <v>37</v>
      </c>
      <c r="U701" s="7">
        <f t="shared" si="115"/>
        <v>20</v>
      </c>
      <c r="V701" s="6">
        <f t="shared" si="108"/>
        <v>40272.770000000004</v>
      </c>
      <c r="W701" t="str">
        <f t="shared" si="116"/>
        <v>Adult</v>
      </c>
      <c r="X701" t="str">
        <f>_xlfn.XLOOKUP(Table1_1[[#This Row],[Department]],Dim_Department!B:B,Dim_Department!A:A,"Unknown")</f>
        <v>DEP05</v>
      </c>
      <c r="Y701" t="str">
        <f>_xlfn.XLOOKUP(Table1_1[[#This Row],[Doctor]],Dim_Doctor!B:B,Dim_Doctor!A:A,"Unknown")</f>
        <v>D06</v>
      </c>
      <c r="Z701" t="str">
        <f>_xlfn.XLOOKUP(H701,Dim_Diagnosis!B:B,Dim_Diagnosis!A:A)</f>
        <v>D008</v>
      </c>
      <c r="AA701" t="str">
        <f>_xlfn.XLOOKUP(K701,Dim_Ward!B:B,Dim_Ward!A:A)</f>
        <v>W003</v>
      </c>
      <c r="AB701" t="str">
        <f t="shared" si="109"/>
        <v>Q3</v>
      </c>
      <c r="AC701">
        <f t="shared" si="110"/>
        <v>2024</v>
      </c>
      <c r="AD701" t="str">
        <f t="shared" si="111"/>
        <v>Jul</v>
      </c>
      <c r="AE701" t="str">
        <f t="shared" si="112"/>
        <v>Wed</v>
      </c>
      <c r="AF701" t="str">
        <f>_xlfn.XLOOKUP(N701,Dim_Payment!B:B,Dim_Payment!A:A)</f>
        <v>PAY01</v>
      </c>
      <c r="AG701" t="str">
        <f>_xlfn.XLOOKUP(J701,Dim_Insurance!B:B,Dim_Insurance!A:A)</f>
        <v>INS05</v>
      </c>
    </row>
    <row r="702" spans="1:33">
      <c r="A702" t="s">
        <v>1778</v>
      </c>
      <c r="B702" t="s">
        <v>427</v>
      </c>
      <c r="C702" t="s">
        <v>40</v>
      </c>
      <c r="D702" s="5">
        <v>22727</v>
      </c>
      <c r="E702" s="5">
        <v>45735</v>
      </c>
      <c r="F702" s="5">
        <v>45736</v>
      </c>
      <c r="G702" t="s">
        <v>161</v>
      </c>
      <c r="H702" t="s">
        <v>52</v>
      </c>
      <c r="I702" t="s">
        <v>45</v>
      </c>
      <c r="J702" t="s">
        <v>4232</v>
      </c>
      <c r="K702" t="s">
        <v>120</v>
      </c>
      <c r="L702" s="6">
        <v>22255.51</v>
      </c>
      <c r="M702">
        <v>21978.6</v>
      </c>
      <c r="N702" t="s">
        <v>192</v>
      </c>
      <c r="O702">
        <v>1</v>
      </c>
      <c r="P702">
        <v>141</v>
      </c>
      <c r="Q702">
        <v>3</v>
      </c>
      <c r="R702">
        <v>163</v>
      </c>
      <c r="S702">
        <v>257.10000000000002</v>
      </c>
      <c r="T702" t="s">
        <v>65</v>
      </c>
      <c r="U702" s="7">
        <f t="shared" si="115"/>
        <v>62</v>
      </c>
      <c r="V702" s="6">
        <f t="shared" si="108"/>
        <v>276.90999999999985</v>
      </c>
      <c r="W702" t="str">
        <f t="shared" si="116"/>
        <v>Senior</v>
      </c>
      <c r="X702" t="str">
        <f>_xlfn.XLOOKUP(Table1_1[[#This Row],[Department]],Dim_Department!B:B,Dim_Department!A:A,"Unknown")</f>
        <v>DEP03</v>
      </c>
      <c r="Y702" t="str">
        <f>_xlfn.XLOOKUP(Table1_1[[#This Row],[Doctor]],Dim_Doctor!B:B,Dim_Doctor!A:A,"Unknown")</f>
        <v>D03</v>
      </c>
      <c r="Z702" t="str">
        <f>_xlfn.XLOOKUP(H702,Dim_Diagnosis!B:B,Dim_Diagnosis!A:A)</f>
        <v>D004</v>
      </c>
      <c r="AA702" t="str">
        <f>_xlfn.XLOOKUP(K702,Dim_Ward!B:B,Dim_Ward!A:A)</f>
        <v>W001</v>
      </c>
      <c r="AB702" t="str">
        <f t="shared" si="109"/>
        <v>Q1</v>
      </c>
      <c r="AC702">
        <f t="shared" si="110"/>
        <v>2025</v>
      </c>
      <c r="AD702" t="str">
        <f t="shared" si="111"/>
        <v>Mar</v>
      </c>
      <c r="AE702" t="str">
        <f t="shared" si="112"/>
        <v>Wed</v>
      </c>
      <c r="AF702" t="str">
        <f>_xlfn.XLOOKUP(N702,Dim_Payment!B:B,Dim_Payment!A:A)</f>
        <v>PAY06</v>
      </c>
      <c r="AG702" t="str">
        <f>_xlfn.XLOOKUP(J702,Dim_Insurance!B:B,Dim_Insurance!A:A)</f>
        <v>INS08</v>
      </c>
    </row>
    <row r="703" spans="1:33">
      <c r="A703" t="s">
        <v>1779</v>
      </c>
      <c r="B703" t="s">
        <v>21</v>
      </c>
      <c r="C703" t="s">
        <v>133</v>
      </c>
      <c r="D703" s="5">
        <v>25573</v>
      </c>
      <c r="E703" s="5">
        <v>45540</v>
      </c>
      <c r="F703" s="5">
        <v>45547</v>
      </c>
      <c r="G703" t="s">
        <v>94</v>
      </c>
      <c r="H703" t="s">
        <v>134</v>
      </c>
      <c r="I703" t="s">
        <v>33</v>
      </c>
      <c r="J703" t="s">
        <v>46</v>
      </c>
      <c r="K703" t="s">
        <v>120</v>
      </c>
      <c r="L703" s="6">
        <v>233334.88</v>
      </c>
      <c r="M703">
        <v>178261.11</v>
      </c>
      <c r="N703" t="s">
        <v>91</v>
      </c>
      <c r="O703">
        <v>7</v>
      </c>
      <c r="P703">
        <v>102</v>
      </c>
      <c r="Q703">
        <v>4</v>
      </c>
      <c r="R703">
        <v>107</v>
      </c>
      <c r="S703">
        <v>243.9</v>
      </c>
      <c r="T703" t="s">
        <v>37</v>
      </c>
      <c r="U703" s="7">
        <f t="shared" si="115"/>
        <v>54</v>
      </c>
      <c r="V703" s="6">
        <f t="shared" si="108"/>
        <v>55073.770000000019</v>
      </c>
      <c r="W703" t="str">
        <f t="shared" si="116"/>
        <v>Middle Age</v>
      </c>
      <c r="X703" t="str">
        <f>_xlfn.XLOOKUP(Table1_1[[#This Row],[Department]],Dim_Department!B:B,Dim_Department!A:A,"Unknown")</f>
        <v>DEP05</v>
      </c>
      <c r="Y703" t="str">
        <f>_xlfn.XLOOKUP(Table1_1[[#This Row],[Doctor]],Dim_Doctor!B:B,Dim_Doctor!A:A,"Unknown")</f>
        <v>D04</v>
      </c>
      <c r="Z703" t="str">
        <f>_xlfn.XLOOKUP(H703,Dim_Diagnosis!B:B,Dim_Diagnosis!A:A)</f>
        <v>D002</v>
      </c>
      <c r="AA703" t="str">
        <f>_xlfn.XLOOKUP(K703,Dim_Ward!B:B,Dim_Ward!A:A)</f>
        <v>W001</v>
      </c>
      <c r="AB703" t="str">
        <f t="shared" si="109"/>
        <v>Q3</v>
      </c>
      <c r="AC703">
        <f t="shared" si="110"/>
        <v>2024</v>
      </c>
      <c r="AD703" t="str">
        <f t="shared" si="111"/>
        <v>Sep</v>
      </c>
      <c r="AE703" t="str">
        <f t="shared" si="112"/>
        <v>Thu</v>
      </c>
      <c r="AF703" t="str">
        <f>_xlfn.XLOOKUP(N703,Dim_Payment!B:B,Dim_Payment!A:A)</f>
        <v>PAY01</v>
      </c>
      <c r="AG703" t="str">
        <f>_xlfn.XLOOKUP(J703,Dim_Insurance!B:B,Dim_Insurance!A:A)</f>
        <v>INS02</v>
      </c>
    </row>
    <row r="704" spans="1:33">
      <c r="A704" t="s">
        <v>1781</v>
      </c>
      <c r="B704" t="s">
        <v>363</v>
      </c>
      <c r="C704" t="s">
        <v>40</v>
      </c>
      <c r="D704" s="5">
        <v>33008</v>
      </c>
      <c r="E704" s="5">
        <v>45431</v>
      </c>
      <c r="F704" s="5">
        <v>45434</v>
      </c>
      <c r="G704" t="s">
        <v>161</v>
      </c>
      <c r="H704" t="s">
        <v>134</v>
      </c>
      <c r="I704" t="s">
        <v>79</v>
      </c>
      <c r="J704" t="s">
        <v>80</v>
      </c>
      <c r="K704" t="s">
        <v>55</v>
      </c>
      <c r="L704" s="6">
        <v>147233.82999999999</v>
      </c>
      <c r="M704">
        <v>100148.91</v>
      </c>
      <c r="N704" t="s">
        <v>192</v>
      </c>
      <c r="O704">
        <v>3</v>
      </c>
      <c r="P704">
        <v>93</v>
      </c>
      <c r="Q704">
        <v>2</v>
      </c>
      <c r="R704">
        <v>102</v>
      </c>
      <c r="S704">
        <v>142.19999999999999</v>
      </c>
      <c r="T704" t="s">
        <v>47</v>
      </c>
      <c r="U704" s="7">
        <f t="shared" si="115"/>
        <v>34</v>
      </c>
      <c r="V704" s="6">
        <f t="shared" si="108"/>
        <v>47084.919999999984</v>
      </c>
      <c r="W704" t="str">
        <f t="shared" si="116"/>
        <v>Adult</v>
      </c>
      <c r="X704" t="str">
        <f>_xlfn.XLOOKUP(Table1_1[[#This Row],[Department]],Dim_Department!B:B,Dim_Department!A:A,"Unknown")</f>
        <v>DEP03</v>
      </c>
      <c r="Y704" t="str">
        <f>_xlfn.XLOOKUP(Table1_1[[#This Row],[Doctor]],Dim_Doctor!B:B,Dim_Doctor!A:A,"Unknown")</f>
        <v>D07</v>
      </c>
      <c r="Z704" t="str">
        <f>_xlfn.XLOOKUP(H704,Dim_Diagnosis!B:B,Dim_Diagnosis!A:A)</f>
        <v>D002</v>
      </c>
      <c r="AA704" t="str">
        <f>_xlfn.XLOOKUP(K704,Dim_Ward!B:B,Dim_Ward!A:A)</f>
        <v>W005</v>
      </c>
      <c r="AB704" t="str">
        <f t="shared" si="109"/>
        <v>Q2</v>
      </c>
      <c r="AC704">
        <f t="shared" si="110"/>
        <v>2024</v>
      </c>
      <c r="AD704" t="str">
        <f t="shared" si="111"/>
        <v>May</v>
      </c>
      <c r="AE704" t="str">
        <f t="shared" si="112"/>
        <v>Sun</v>
      </c>
      <c r="AF704" t="str">
        <f>_xlfn.XLOOKUP(N704,Dim_Payment!B:B,Dim_Payment!A:A)</f>
        <v>PAY06</v>
      </c>
      <c r="AG704" t="str">
        <f>_xlfn.XLOOKUP(J704,Dim_Insurance!B:B,Dim_Insurance!A:A)</f>
        <v>INS01</v>
      </c>
    </row>
    <row r="705" spans="1:33">
      <c r="A705" t="s">
        <v>1784</v>
      </c>
      <c r="B705" t="s">
        <v>857</v>
      </c>
      <c r="C705" t="s">
        <v>133</v>
      </c>
      <c r="D705" s="5">
        <v>26033</v>
      </c>
      <c r="E705" s="5">
        <v>45289</v>
      </c>
      <c r="F705" s="5">
        <v>45306</v>
      </c>
      <c r="G705" t="s">
        <v>94</v>
      </c>
      <c r="H705" t="s">
        <v>44</v>
      </c>
      <c r="I705" t="s">
        <v>96</v>
      </c>
      <c r="J705" t="s">
        <v>26</v>
      </c>
      <c r="K705" t="s">
        <v>27</v>
      </c>
      <c r="L705" s="6">
        <v>204707.55</v>
      </c>
      <c r="M705">
        <v>143318.46</v>
      </c>
      <c r="N705" t="s">
        <v>73</v>
      </c>
      <c r="O705">
        <v>17</v>
      </c>
      <c r="P705">
        <v>13</v>
      </c>
      <c r="Q705">
        <v>2</v>
      </c>
      <c r="R705">
        <v>169</v>
      </c>
      <c r="S705">
        <v>259.8</v>
      </c>
      <c r="T705" t="s">
        <v>37</v>
      </c>
      <c r="U705" s="7">
        <f t="shared" si="115"/>
        <v>52</v>
      </c>
      <c r="V705" s="6">
        <f t="shared" si="108"/>
        <v>61389.09</v>
      </c>
      <c r="W705" t="str">
        <f t="shared" si="116"/>
        <v>Middle Age</v>
      </c>
      <c r="X705" t="str">
        <f>_xlfn.XLOOKUP(Table1_1[[#This Row],[Department]],Dim_Department!B:B,Dim_Department!A:A,"Unknown")</f>
        <v>DEP05</v>
      </c>
      <c r="Y705" t="str">
        <f>_xlfn.XLOOKUP(Table1_1[[#This Row],[Doctor]],Dim_Doctor!B:B,Dim_Doctor!A:A,"Unknown")</f>
        <v>D05</v>
      </c>
      <c r="Z705" t="str">
        <f>_xlfn.XLOOKUP(H705,Dim_Diagnosis!B:B,Dim_Diagnosis!A:A)</f>
        <v>D012</v>
      </c>
      <c r="AA705" t="str">
        <f>_xlfn.XLOOKUP(K705,Dim_Ward!B:B,Dim_Ward!A:A)</f>
        <v>W003</v>
      </c>
      <c r="AB705" t="str">
        <f t="shared" si="109"/>
        <v>Q4</v>
      </c>
      <c r="AC705">
        <f t="shared" si="110"/>
        <v>2023</v>
      </c>
      <c r="AD705" t="str">
        <f t="shared" si="111"/>
        <v>Dec</v>
      </c>
      <c r="AE705" t="str">
        <f t="shared" si="112"/>
        <v>Fri</v>
      </c>
      <c r="AF705" t="str">
        <f>_xlfn.XLOOKUP(N705,Dim_Payment!B:B,Dim_Payment!A:A)</f>
        <v>PAY02</v>
      </c>
      <c r="AG705" t="str">
        <f>_xlfn.XLOOKUP(J705,Dim_Insurance!B:B,Dim_Insurance!A:A)</f>
        <v>INS05</v>
      </c>
    </row>
    <row r="706" spans="1:33">
      <c r="A706" t="s">
        <v>1786</v>
      </c>
      <c r="B706" t="s">
        <v>464</v>
      </c>
      <c r="C706" t="s">
        <v>133</v>
      </c>
      <c r="D706" s="5">
        <v>21404</v>
      </c>
      <c r="E706" s="5">
        <v>44943</v>
      </c>
      <c r="F706" s="5" t="s">
        <v>4232</v>
      </c>
      <c r="G706" t="s">
        <v>43</v>
      </c>
      <c r="H706" t="s">
        <v>86</v>
      </c>
      <c r="I706" t="s">
        <v>79</v>
      </c>
      <c r="J706" t="s">
        <v>97</v>
      </c>
      <c r="K706" t="s">
        <v>120</v>
      </c>
      <c r="L706" s="6">
        <v>233572.66</v>
      </c>
      <c r="M706">
        <v>202165.98</v>
      </c>
      <c r="N706" t="s">
        <v>91</v>
      </c>
      <c r="O706">
        <v>9</v>
      </c>
      <c r="P706">
        <v>72</v>
      </c>
      <c r="Q706">
        <v>5</v>
      </c>
      <c r="R706">
        <v>176</v>
      </c>
      <c r="S706">
        <v>121.4</v>
      </c>
      <c r="T706" t="s">
        <v>37</v>
      </c>
      <c r="U706" s="7">
        <f t="shared" si="115"/>
        <v>64</v>
      </c>
      <c r="V706" s="6">
        <f t="shared" ref="V706:V769" si="117">L706-M706</f>
        <v>31406.679999999993</v>
      </c>
      <c r="W706" t="str">
        <f t="shared" si="116"/>
        <v>Senior</v>
      </c>
      <c r="X706" t="str">
        <f>_xlfn.XLOOKUP(Table1_1[[#This Row],[Department]],Dim_Department!B:B,Dim_Department!A:A,"Unknown")</f>
        <v>DEP08</v>
      </c>
      <c r="Y706" t="str">
        <f>_xlfn.XLOOKUP(Table1_1[[#This Row],[Doctor]],Dim_Doctor!B:B,Dim_Doctor!A:A,"Unknown")</f>
        <v>D07</v>
      </c>
      <c r="Z706" t="str">
        <f>_xlfn.XLOOKUP(H706,Dim_Diagnosis!B:B,Dim_Diagnosis!A:A)</f>
        <v>D005</v>
      </c>
      <c r="AA706" t="str">
        <f>_xlfn.XLOOKUP(K706,Dim_Ward!B:B,Dim_Ward!A:A)</f>
        <v>W001</v>
      </c>
      <c r="AB706" t="str">
        <f t="shared" ref="AB706:AB769" si="118">IFERROR("Q" &amp; ROUNDUP(MONTH(E706)/3,0),"Unknown")</f>
        <v>Q1</v>
      </c>
      <c r="AC706">
        <f t="shared" ref="AC706:AC769" si="119">IFERROR(YEAR(E706),"Unknown")</f>
        <v>2023</v>
      </c>
      <c r="AD706" t="str">
        <f t="shared" ref="AD706:AD769" si="120">IFERROR(TEXT(E706,"MMM"),"Unknown")</f>
        <v>Jan</v>
      </c>
      <c r="AE706" t="str">
        <f t="shared" ref="AE706:AE769" si="121">IFERROR(TEXT(E706,"ddd"),"Unknown")</f>
        <v>Tue</v>
      </c>
      <c r="AF706" t="str">
        <f>_xlfn.XLOOKUP(N706,Dim_Payment!B:B,Dim_Payment!A:A)</f>
        <v>PAY01</v>
      </c>
      <c r="AG706" t="str">
        <f>_xlfn.XLOOKUP(J706,Dim_Insurance!B:B,Dim_Insurance!A:A)</f>
        <v>INS07</v>
      </c>
    </row>
    <row r="707" spans="1:33">
      <c r="A707" t="s">
        <v>1789</v>
      </c>
      <c r="B707" t="s">
        <v>666</v>
      </c>
      <c r="C707" t="s">
        <v>133</v>
      </c>
      <c r="D707" s="5">
        <v>31477</v>
      </c>
      <c r="E707" s="5">
        <v>45962</v>
      </c>
      <c r="F707" s="5">
        <v>45980</v>
      </c>
      <c r="G707" t="s">
        <v>109</v>
      </c>
      <c r="H707" t="s">
        <v>118</v>
      </c>
      <c r="I707" t="s">
        <v>33</v>
      </c>
      <c r="J707" t="s">
        <v>71</v>
      </c>
      <c r="K707" t="s">
        <v>110</v>
      </c>
      <c r="L707" s="6">
        <v>218114.27</v>
      </c>
      <c r="M707">
        <v>160001.16</v>
      </c>
      <c r="N707" t="s">
        <v>35</v>
      </c>
      <c r="O707">
        <v>18</v>
      </c>
      <c r="P707">
        <v>185</v>
      </c>
      <c r="Q707">
        <v>4</v>
      </c>
      <c r="R707">
        <v>188</v>
      </c>
      <c r="S707">
        <v>132.4</v>
      </c>
      <c r="T707" t="s">
        <v>4232</v>
      </c>
      <c r="U707" s="7">
        <f t="shared" si="115"/>
        <v>39</v>
      </c>
      <c r="V707" s="6">
        <f t="shared" si="117"/>
        <v>58113.109999999986</v>
      </c>
      <c r="W707" t="str">
        <f t="shared" si="116"/>
        <v>Adult</v>
      </c>
      <c r="X707" t="str">
        <f>_xlfn.XLOOKUP(Table1_1[[#This Row],[Department]],Dim_Department!B:B,Dim_Department!A:A,"Unknown")</f>
        <v>DEP07</v>
      </c>
      <c r="Y707" t="str">
        <f>_xlfn.XLOOKUP(Table1_1[[#This Row],[Doctor]],Dim_Doctor!B:B,Dim_Doctor!A:A,"Unknown")</f>
        <v>D04</v>
      </c>
      <c r="Z707" t="str">
        <f>_xlfn.XLOOKUP(H707,Dim_Diagnosis!B:B,Dim_Diagnosis!A:A)</f>
        <v>D001</v>
      </c>
      <c r="AA707" t="str">
        <f>_xlfn.XLOOKUP(K707,Dim_Ward!B:B,Dim_Ward!A:A)</f>
        <v>W002</v>
      </c>
      <c r="AB707" t="str">
        <f t="shared" si="118"/>
        <v>Q4</v>
      </c>
      <c r="AC707">
        <f t="shared" si="119"/>
        <v>2025</v>
      </c>
      <c r="AD707" t="str">
        <f t="shared" si="120"/>
        <v>Nov</v>
      </c>
      <c r="AE707" t="str">
        <f t="shared" si="121"/>
        <v>Sat</v>
      </c>
      <c r="AF707" t="str">
        <f>_xlfn.XLOOKUP(N707,Dim_Payment!B:B,Dim_Payment!A:A)</f>
        <v>PAY03</v>
      </c>
      <c r="AG707" t="str">
        <f>_xlfn.XLOOKUP(J707,Dim_Insurance!B:B,Dim_Insurance!A:A)</f>
        <v>INS04</v>
      </c>
    </row>
    <row r="708" spans="1:33">
      <c r="A708" t="s">
        <v>1791</v>
      </c>
      <c r="B708" t="s">
        <v>796</v>
      </c>
      <c r="C708" t="s">
        <v>133</v>
      </c>
      <c r="D708" s="5">
        <v>37766</v>
      </c>
      <c r="E708" s="5">
        <v>44998</v>
      </c>
      <c r="F708" s="5">
        <v>45005</v>
      </c>
      <c r="G708" t="s">
        <v>94</v>
      </c>
      <c r="H708" t="s">
        <v>118</v>
      </c>
      <c r="I708" t="s">
        <v>33</v>
      </c>
      <c r="J708" t="s">
        <v>4232</v>
      </c>
      <c r="K708" t="s">
        <v>55</v>
      </c>
      <c r="L708" s="6">
        <v>124620.87</v>
      </c>
      <c r="M708">
        <v>98646.34</v>
      </c>
      <c r="N708" t="s">
        <v>91</v>
      </c>
      <c r="O708">
        <v>7</v>
      </c>
      <c r="P708">
        <v>121</v>
      </c>
      <c r="Q708">
        <v>5</v>
      </c>
      <c r="R708">
        <v>155</v>
      </c>
      <c r="S708">
        <v>112.3</v>
      </c>
      <c r="T708" t="s">
        <v>47</v>
      </c>
      <c r="U708" s="7">
        <f t="shared" si="115"/>
        <v>19</v>
      </c>
      <c r="V708" s="6">
        <f t="shared" si="117"/>
        <v>25974.53</v>
      </c>
      <c r="W708" t="str">
        <f t="shared" si="116"/>
        <v>Adult</v>
      </c>
      <c r="X708" t="str">
        <f>_xlfn.XLOOKUP(Table1_1[[#This Row],[Department]],Dim_Department!B:B,Dim_Department!A:A,"Unknown")</f>
        <v>DEP05</v>
      </c>
      <c r="Y708" t="str">
        <f>_xlfn.XLOOKUP(Table1_1[[#This Row],[Doctor]],Dim_Doctor!B:B,Dim_Doctor!A:A,"Unknown")</f>
        <v>D04</v>
      </c>
      <c r="Z708" t="str">
        <f>_xlfn.XLOOKUP(H708,Dim_Diagnosis!B:B,Dim_Diagnosis!A:A)</f>
        <v>D001</v>
      </c>
      <c r="AA708" t="str">
        <f>_xlfn.XLOOKUP(K708,Dim_Ward!B:B,Dim_Ward!A:A)</f>
        <v>W005</v>
      </c>
      <c r="AB708" t="str">
        <f t="shared" si="118"/>
        <v>Q1</v>
      </c>
      <c r="AC708">
        <f t="shared" si="119"/>
        <v>2023</v>
      </c>
      <c r="AD708" t="str">
        <f t="shared" si="120"/>
        <v>Mar</v>
      </c>
      <c r="AE708" t="str">
        <f t="shared" si="121"/>
        <v>Mon</v>
      </c>
      <c r="AF708" t="str">
        <f>_xlfn.XLOOKUP(N708,Dim_Payment!B:B,Dim_Payment!A:A)</f>
        <v>PAY01</v>
      </c>
      <c r="AG708" t="str">
        <f>_xlfn.XLOOKUP(J708,Dim_Insurance!B:B,Dim_Insurance!A:A)</f>
        <v>INS08</v>
      </c>
    </row>
    <row r="709" spans="1:33">
      <c r="A709" t="s">
        <v>1792</v>
      </c>
      <c r="B709" t="s">
        <v>403</v>
      </c>
      <c r="C709" t="s">
        <v>133</v>
      </c>
      <c r="D709" s="5">
        <v>37588</v>
      </c>
      <c r="E709" s="5">
        <v>45785</v>
      </c>
      <c r="F709" s="5">
        <v>45786</v>
      </c>
      <c r="G709" t="s">
        <v>62</v>
      </c>
      <c r="H709" t="s">
        <v>153</v>
      </c>
      <c r="I709" t="s">
        <v>53</v>
      </c>
      <c r="J709" t="s">
        <v>46</v>
      </c>
      <c r="K709" t="s">
        <v>55</v>
      </c>
      <c r="L709" s="6">
        <v>67965.58</v>
      </c>
      <c r="M709">
        <v>67351.61</v>
      </c>
      <c r="N709" t="s">
        <v>73</v>
      </c>
      <c r="O709">
        <v>1</v>
      </c>
      <c r="P709">
        <v>72</v>
      </c>
      <c r="Q709">
        <v>2</v>
      </c>
      <c r="R709">
        <v>173</v>
      </c>
      <c r="S709">
        <v>231</v>
      </c>
      <c r="T709" t="s">
        <v>47</v>
      </c>
      <c r="U709" s="7">
        <f t="shared" si="115"/>
        <v>22</v>
      </c>
      <c r="V709" s="6">
        <f t="shared" si="117"/>
        <v>613.97000000000116</v>
      </c>
      <c r="W709" t="str">
        <f t="shared" si="116"/>
        <v>Adult</v>
      </c>
      <c r="X709" t="str">
        <f>_xlfn.XLOOKUP(Table1_1[[#This Row],[Department]],Dim_Department!B:B,Dim_Department!A:A,"Unknown")</f>
        <v>DEP09</v>
      </c>
      <c r="Y709" t="str">
        <f>_xlfn.XLOOKUP(Table1_1[[#This Row],[Doctor]],Dim_Doctor!B:B,Dim_Doctor!A:A,"Unknown")</f>
        <v>D06</v>
      </c>
      <c r="Z709" t="str">
        <f>_xlfn.XLOOKUP(H709,Dim_Diagnosis!B:B,Dim_Diagnosis!A:A)</f>
        <v>D003</v>
      </c>
      <c r="AA709" t="str">
        <f>_xlfn.XLOOKUP(K709,Dim_Ward!B:B,Dim_Ward!A:A)</f>
        <v>W005</v>
      </c>
      <c r="AB709" t="str">
        <f t="shared" si="118"/>
        <v>Q2</v>
      </c>
      <c r="AC709">
        <f t="shared" si="119"/>
        <v>2025</v>
      </c>
      <c r="AD709" t="str">
        <f t="shared" si="120"/>
        <v>May</v>
      </c>
      <c r="AE709" t="str">
        <f t="shared" si="121"/>
        <v>Thu</v>
      </c>
      <c r="AF709" t="str">
        <f>_xlfn.XLOOKUP(N709,Dim_Payment!B:B,Dim_Payment!A:A)</f>
        <v>PAY02</v>
      </c>
      <c r="AG709" t="str">
        <f>_xlfn.XLOOKUP(J709,Dim_Insurance!B:B,Dim_Insurance!A:A)</f>
        <v>INS02</v>
      </c>
    </row>
    <row r="710" spans="1:33">
      <c r="A710" t="s">
        <v>1794</v>
      </c>
      <c r="B710" t="s">
        <v>423</v>
      </c>
      <c r="C710" t="s">
        <v>40</v>
      </c>
      <c r="D710" s="5">
        <v>23079</v>
      </c>
      <c r="E710" s="5">
        <v>45687</v>
      </c>
      <c r="F710" s="5">
        <v>45840</v>
      </c>
      <c r="G710" t="s">
        <v>152</v>
      </c>
      <c r="H710" t="s">
        <v>52</v>
      </c>
      <c r="I710" t="s">
        <v>25</v>
      </c>
      <c r="J710" t="s">
        <v>4232</v>
      </c>
      <c r="K710" t="s">
        <v>55</v>
      </c>
      <c r="L710" s="6">
        <v>121973.49</v>
      </c>
      <c r="M710">
        <v>87038.2</v>
      </c>
      <c r="N710" t="s">
        <v>4232</v>
      </c>
      <c r="O710">
        <v>8</v>
      </c>
      <c r="P710">
        <v>167</v>
      </c>
      <c r="Q710">
        <v>3</v>
      </c>
      <c r="R710">
        <v>108</v>
      </c>
      <c r="S710">
        <v>212.6</v>
      </c>
      <c r="T710" t="s">
        <v>37</v>
      </c>
      <c r="U710" s="7">
        <f t="shared" si="115"/>
        <v>61</v>
      </c>
      <c r="V710" s="6">
        <f t="shared" si="117"/>
        <v>34935.290000000008</v>
      </c>
      <c r="W710" t="str">
        <f t="shared" si="116"/>
        <v>Senior</v>
      </c>
      <c r="X710" t="str">
        <f>_xlfn.XLOOKUP(Table1_1[[#This Row],[Department]],Dim_Department!B:B,Dim_Department!A:A,"Unknown")</f>
        <v>DEP01</v>
      </c>
      <c r="Y710" t="str">
        <f>_xlfn.XLOOKUP(Table1_1[[#This Row],[Doctor]],Dim_Doctor!B:B,Dim_Doctor!A:A,"Unknown")</f>
        <v>D01</v>
      </c>
      <c r="Z710" t="str">
        <f>_xlfn.XLOOKUP(H710,Dim_Diagnosis!B:B,Dim_Diagnosis!A:A)</f>
        <v>D004</v>
      </c>
      <c r="AA710" t="str">
        <f>_xlfn.XLOOKUP(K710,Dim_Ward!B:B,Dim_Ward!A:A)</f>
        <v>W005</v>
      </c>
      <c r="AB710" t="str">
        <f t="shared" si="118"/>
        <v>Q1</v>
      </c>
      <c r="AC710">
        <f t="shared" si="119"/>
        <v>2025</v>
      </c>
      <c r="AD710" t="str">
        <f t="shared" si="120"/>
        <v>Jan</v>
      </c>
      <c r="AE710" t="str">
        <f t="shared" si="121"/>
        <v>Thu</v>
      </c>
      <c r="AF710" t="str">
        <f>_xlfn.XLOOKUP(N710,Dim_Payment!B:B,Dim_Payment!A:A)</f>
        <v>PAY05</v>
      </c>
      <c r="AG710" t="str">
        <f>_xlfn.XLOOKUP(J710,Dim_Insurance!B:B,Dim_Insurance!A:A)</f>
        <v>INS08</v>
      </c>
    </row>
    <row r="711" spans="1:33">
      <c r="A711" t="s">
        <v>1796</v>
      </c>
      <c r="B711" t="s">
        <v>83</v>
      </c>
      <c r="C711" t="s">
        <v>133</v>
      </c>
      <c r="D711" s="5">
        <v>36591</v>
      </c>
      <c r="E711" s="5">
        <v>45520</v>
      </c>
      <c r="F711" s="5" t="s">
        <v>4232</v>
      </c>
      <c r="G711" t="s">
        <v>161</v>
      </c>
      <c r="H711" t="s">
        <v>113</v>
      </c>
      <c r="I711" t="s">
        <v>45</v>
      </c>
      <c r="J711" t="s">
        <v>97</v>
      </c>
      <c r="K711" t="s">
        <v>120</v>
      </c>
      <c r="L711" s="6">
        <v>106255.96</v>
      </c>
      <c r="M711">
        <v>91387.65</v>
      </c>
      <c r="N711" t="s">
        <v>192</v>
      </c>
      <c r="O711">
        <v>1</v>
      </c>
      <c r="P711">
        <v>164</v>
      </c>
      <c r="Q711">
        <v>1</v>
      </c>
      <c r="R711">
        <v>94</v>
      </c>
      <c r="S711">
        <v>106.6</v>
      </c>
      <c r="T711" t="s">
        <v>37</v>
      </c>
      <c r="U711" s="7">
        <f t="shared" si="115"/>
        <v>24</v>
      </c>
      <c r="V711" s="6">
        <f t="shared" si="117"/>
        <v>14868.310000000012</v>
      </c>
      <c r="W711" t="str">
        <f t="shared" si="116"/>
        <v>Adult</v>
      </c>
      <c r="X711" t="str">
        <f>_xlfn.XLOOKUP(Table1_1[[#This Row],[Department]],Dim_Department!B:B,Dim_Department!A:A,"Unknown")</f>
        <v>DEP03</v>
      </c>
      <c r="Y711" t="str">
        <f>_xlfn.XLOOKUP(Table1_1[[#This Row],[Doctor]],Dim_Doctor!B:B,Dim_Doctor!A:A,"Unknown")</f>
        <v>D03</v>
      </c>
      <c r="Z711" t="str">
        <f>_xlfn.XLOOKUP(H711,Dim_Diagnosis!B:B,Dim_Diagnosis!A:A)</f>
        <v>D009</v>
      </c>
      <c r="AA711" t="str">
        <f>_xlfn.XLOOKUP(K711,Dim_Ward!B:B,Dim_Ward!A:A)</f>
        <v>W001</v>
      </c>
      <c r="AB711" t="str">
        <f t="shared" si="118"/>
        <v>Q3</v>
      </c>
      <c r="AC711">
        <f t="shared" si="119"/>
        <v>2024</v>
      </c>
      <c r="AD711" t="str">
        <f t="shared" si="120"/>
        <v>Aug</v>
      </c>
      <c r="AE711" t="str">
        <f t="shared" si="121"/>
        <v>Fri</v>
      </c>
      <c r="AF711" t="str">
        <f>_xlfn.XLOOKUP(N711,Dim_Payment!B:B,Dim_Payment!A:A)</f>
        <v>PAY06</v>
      </c>
      <c r="AG711" t="str">
        <f>_xlfn.XLOOKUP(J711,Dim_Insurance!B:B,Dim_Insurance!A:A)</f>
        <v>INS07</v>
      </c>
    </row>
    <row r="712" spans="1:33">
      <c r="A712" t="s">
        <v>1799</v>
      </c>
      <c r="B712" t="s">
        <v>771</v>
      </c>
      <c r="C712" t="s">
        <v>133</v>
      </c>
      <c r="D712" s="5">
        <v>26036</v>
      </c>
      <c r="E712" s="5">
        <v>45775</v>
      </c>
      <c r="F712" s="5" t="s">
        <v>4232</v>
      </c>
      <c r="G712" t="s">
        <v>105</v>
      </c>
      <c r="H712" t="s">
        <v>134</v>
      </c>
      <c r="I712" t="s">
        <v>79</v>
      </c>
      <c r="J712" t="s">
        <v>4232</v>
      </c>
      <c r="K712" t="s">
        <v>110</v>
      </c>
      <c r="L712" s="6">
        <v>146889.62</v>
      </c>
      <c r="M712">
        <v>117759.83</v>
      </c>
      <c r="N712" t="s">
        <v>91</v>
      </c>
      <c r="O712">
        <v>5</v>
      </c>
      <c r="P712">
        <v>126</v>
      </c>
      <c r="Q712">
        <v>5</v>
      </c>
      <c r="R712">
        <v>93</v>
      </c>
      <c r="S712">
        <v>81.400000000000006</v>
      </c>
      <c r="T712" t="s">
        <v>37</v>
      </c>
      <c r="U712" s="7">
        <f t="shared" si="115"/>
        <v>54</v>
      </c>
      <c r="V712" s="6">
        <f t="shared" si="117"/>
        <v>29129.789999999994</v>
      </c>
      <c r="W712" t="str">
        <f t="shared" si="116"/>
        <v>Middle Age</v>
      </c>
      <c r="X712" t="str">
        <f>_xlfn.XLOOKUP(Table1_1[[#This Row],[Department]],Dim_Department!B:B,Dim_Department!A:A,"Unknown")</f>
        <v>DEP10</v>
      </c>
      <c r="Y712" t="str">
        <f>_xlfn.XLOOKUP(Table1_1[[#This Row],[Doctor]],Dim_Doctor!B:B,Dim_Doctor!A:A,"Unknown")</f>
        <v>D07</v>
      </c>
      <c r="Z712" t="str">
        <f>_xlfn.XLOOKUP(H712,Dim_Diagnosis!B:B,Dim_Diagnosis!A:A)</f>
        <v>D002</v>
      </c>
      <c r="AA712" t="str">
        <f>_xlfn.XLOOKUP(K712,Dim_Ward!B:B,Dim_Ward!A:A)</f>
        <v>W002</v>
      </c>
      <c r="AB712" t="str">
        <f t="shared" si="118"/>
        <v>Q2</v>
      </c>
      <c r="AC712">
        <f t="shared" si="119"/>
        <v>2025</v>
      </c>
      <c r="AD712" t="str">
        <f t="shared" si="120"/>
        <v>Apr</v>
      </c>
      <c r="AE712" t="str">
        <f t="shared" si="121"/>
        <v>Mon</v>
      </c>
      <c r="AF712" t="str">
        <f>_xlfn.XLOOKUP(N712,Dim_Payment!B:B,Dim_Payment!A:A)</f>
        <v>PAY01</v>
      </c>
      <c r="AG712" t="str">
        <f>_xlfn.XLOOKUP(J712,Dim_Insurance!B:B,Dim_Insurance!A:A)</f>
        <v>INS08</v>
      </c>
    </row>
    <row r="713" spans="1:33">
      <c r="A713" t="s">
        <v>1800</v>
      </c>
      <c r="B713" t="s">
        <v>1667</v>
      </c>
      <c r="C713" t="s">
        <v>133</v>
      </c>
      <c r="D713" s="5">
        <v>20127</v>
      </c>
      <c r="E713" s="5">
        <v>45706</v>
      </c>
      <c r="F713" s="5">
        <v>45708</v>
      </c>
      <c r="G713" t="s">
        <v>77</v>
      </c>
      <c r="H713" t="s">
        <v>52</v>
      </c>
      <c r="I713" t="s">
        <v>79</v>
      </c>
      <c r="J713" t="s">
        <v>34</v>
      </c>
      <c r="K713" t="s">
        <v>55</v>
      </c>
      <c r="L713" s="6">
        <v>37777.42</v>
      </c>
      <c r="M713">
        <v>26726.98</v>
      </c>
      <c r="N713" t="s">
        <v>56</v>
      </c>
      <c r="O713">
        <v>2</v>
      </c>
      <c r="P713">
        <v>215</v>
      </c>
      <c r="Q713">
        <v>5</v>
      </c>
      <c r="R713">
        <v>130</v>
      </c>
      <c r="S713">
        <v>163.5</v>
      </c>
      <c r="T713" t="s">
        <v>4232</v>
      </c>
      <c r="U713" s="7">
        <f t="shared" si="115"/>
        <v>70</v>
      </c>
      <c r="V713" s="6">
        <f t="shared" si="117"/>
        <v>11050.439999999999</v>
      </c>
      <c r="W713" t="str">
        <f t="shared" si="116"/>
        <v>Senior</v>
      </c>
      <c r="X713" t="str">
        <f>_xlfn.XLOOKUP(Table1_1[[#This Row],[Department]],Dim_Department!B:B,Dim_Department!A:A,"Unknown")</f>
        <v>DEP02</v>
      </c>
      <c r="Y713" t="str">
        <f>_xlfn.XLOOKUP(Table1_1[[#This Row],[Doctor]],Dim_Doctor!B:B,Dim_Doctor!A:A,"Unknown")</f>
        <v>D07</v>
      </c>
      <c r="Z713" t="str">
        <f>_xlfn.XLOOKUP(H713,Dim_Diagnosis!B:B,Dim_Diagnosis!A:A)</f>
        <v>D004</v>
      </c>
      <c r="AA713" t="str">
        <f>_xlfn.XLOOKUP(K713,Dim_Ward!B:B,Dim_Ward!A:A)</f>
        <v>W005</v>
      </c>
      <c r="AB713" t="str">
        <f t="shared" si="118"/>
        <v>Q1</v>
      </c>
      <c r="AC713">
        <f t="shared" si="119"/>
        <v>2025</v>
      </c>
      <c r="AD713" t="str">
        <f t="shared" si="120"/>
        <v>Feb</v>
      </c>
      <c r="AE713" t="str">
        <f t="shared" si="121"/>
        <v>Tue</v>
      </c>
      <c r="AF713" t="str">
        <f>_xlfn.XLOOKUP(N713,Dim_Payment!B:B,Dim_Payment!A:A)</f>
        <v>PAY04</v>
      </c>
      <c r="AG713" t="str">
        <f>_xlfn.XLOOKUP(J713,Dim_Insurance!B:B,Dim_Insurance!A:A)</f>
        <v>INS06</v>
      </c>
    </row>
    <row r="714" spans="1:33">
      <c r="A714" t="s">
        <v>1801</v>
      </c>
      <c r="B714" t="s">
        <v>936</v>
      </c>
      <c r="C714" t="s">
        <v>133</v>
      </c>
      <c r="D714" s="5">
        <v>21665</v>
      </c>
      <c r="E714" s="5">
        <v>45544</v>
      </c>
      <c r="F714" s="5">
        <v>45554</v>
      </c>
      <c r="G714" t="s">
        <v>62</v>
      </c>
      <c r="H714" t="s">
        <v>113</v>
      </c>
      <c r="I714" t="s">
        <v>119</v>
      </c>
      <c r="J714" t="s">
        <v>97</v>
      </c>
      <c r="K714" t="s">
        <v>110</v>
      </c>
      <c r="L714" s="6">
        <v>25478.639999999999</v>
      </c>
      <c r="M714">
        <v>17055.099999999999</v>
      </c>
      <c r="N714" t="s">
        <v>73</v>
      </c>
      <c r="O714">
        <v>10</v>
      </c>
      <c r="P714">
        <v>92</v>
      </c>
      <c r="Q714">
        <v>3</v>
      </c>
      <c r="R714">
        <v>117</v>
      </c>
      <c r="S714">
        <v>243.2</v>
      </c>
      <c r="T714" t="s">
        <v>65</v>
      </c>
      <c r="U714" s="7">
        <f t="shared" si="115"/>
        <v>65</v>
      </c>
      <c r="V714" s="6">
        <f t="shared" si="117"/>
        <v>8423.5400000000009</v>
      </c>
      <c r="W714" t="str">
        <f t="shared" si="116"/>
        <v>Senior</v>
      </c>
      <c r="X714" t="str">
        <f>_xlfn.XLOOKUP(Table1_1[[#This Row],[Department]],Dim_Department!B:B,Dim_Department!A:A,"Unknown")</f>
        <v>DEP09</v>
      </c>
      <c r="Y714" t="str">
        <f>_xlfn.XLOOKUP(Table1_1[[#This Row],[Doctor]],Dim_Doctor!B:B,Dim_Doctor!A:A,"Unknown")</f>
        <v>D02</v>
      </c>
      <c r="Z714" t="str">
        <f>_xlfn.XLOOKUP(H714,Dim_Diagnosis!B:B,Dim_Diagnosis!A:A)</f>
        <v>D009</v>
      </c>
      <c r="AA714" t="str">
        <f>_xlfn.XLOOKUP(K714,Dim_Ward!B:B,Dim_Ward!A:A)</f>
        <v>W002</v>
      </c>
      <c r="AB714" t="str">
        <f t="shared" si="118"/>
        <v>Q3</v>
      </c>
      <c r="AC714">
        <f t="shared" si="119"/>
        <v>2024</v>
      </c>
      <c r="AD714" t="str">
        <f t="shared" si="120"/>
        <v>Sep</v>
      </c>
      <c r="AE714" t="str">
        <f t="shared" si="121"/>
        <v>Mon</v>
      </c>
      <c r="AF714" t="str">
        <f>_xlfn.XLOOKUP(N714,Dim_Payment!B:B,Dim_Payment!A:A)</f>
        <v>PAY02</v>
      </c>
      <c r="AG714" t="str">
        <f>_xlfn.XLOOKUP(J714,Dim_Insurance!B:B,Dim_Insurance!A:A)</f>
        <v>INS07</v>
      </c>
    </row>
    <row r="715" spans="1:33">
      <c r="A715" t="s">
        <v>1802</v>
      </c>
      <c r="B715" t="s">
        <v>522</v>
      </c>
      <c r="C715" t="s">
        <v>133</v>
      </c>
      <c r="D715" s="5">
        <v>23321</v>
      </c>
      <c r="E715" s="5">
        <v>45788</v>
      </c>
      <c r="F715" s="5">
        <v>45800</v>
      </c>
      <c r="G715" t="s">
        <v>94</v>
      </c>
      <c r="H715" t="s">
        <v>124</v>
      </c>
      <c r="I715" t="s">
        <v>33</v>
      </c>
      <c r="J715" t="s">
        <v>34</v>
      </c>
      <c r="K715" t="s">
        <v>161</v>
      </c>
      <c r="L715" s="6">
        <v>22028.45</v>
      </c>
      <c r="M715">
        <v>18432.599999999999</v>
      </c>
      <c r="N715" t="s">
        <v>192</v>
      </c>
      <c r="O715">
        <v>12</v>
      </c>
      <c r="P715">
        <v>81</v>
      </c>
      <c r="Q715">
        <v>4</v>
      </c>
      <c r="R715">
        <v>93</v>
      </c>
      <c r="S715">
        <v>254.4</v>
      </c>
      <c r="T715" t="s">
        <v>4232</v>
      </c>
      <c r="U715" s="7">
        <f t="shared" si="115"/>
        <v>61</v>
      </c>
      <c r="V715" s="6">
        <f t="shared" si="117"/>
        <v>3595.8500000000022</v>
      </c>
      <c r="W715" t="str">
        <f t="shared" si="116"/>
        <v>Senior</v>
      </c>
      <c r="X715" t="str">
        <f>_xlfn.XLOOKUP(Table1_1[[#This Row],[Department]],Dim_Department!B:B,Dim_Department!A:A,"Unknown")</f>
        <v>DEP05</v>
      </c>
      <c r="Y715" t="str">
        <f>_xlfn.XLOOKUP(Table1_1[[#This Row],[Doctor]],Dim_Doctor!B:B,Dim_Doctor!A:A,"Unknown")</f>
        <v>D04</v>
      </c>
      <c r="Z715" t="str">
        <f>_xlfn.XLOOKUP(H715,Dim_Diagnosis!B:B,Dim_Diagnosis!A:A)</f>
        <v>D007</v>
      </c>
      <c r="AA715" t="str">
        <f>_xlfn.XLOOKUP(K715,Dim_Ward!B:B,Dim_Ward!A:A)</f>
        <v>W004</v>
      </c>
      <c r="AB715" t="str">
        <f t="shared" si="118"/>
        <v>Q2</v>
      </c>
      <c r="AC715">
        <f t="shared" si="119"/>
        <v>2025</v>
      </c>
      <c r="AD715" t="str">
        <f t="shared" si="120"/>
        <v>May</v>
      </c>
      <c r="AE715" t="str">
        <f t="shared" si="121"/>
        <v>Sun</v>
      </c>
      <c r="AF715" t="str">
        <f>_xlfn.XLOOKUP(N715,Dim_Payment!B:B,Dim_Payment!A:A)</f>
        <v>PAY06</v>
      </c>
      <c r="AG715" t="str">
        <f>_xlfn.XLOOKUP(J715,Dim_Insurance!B:B,Dim_Insurance!A:A)</f>
        <v>INS06</v>
      </c>
    </row>
    <row r="716" spans="1:33">
      <c r="A716" t="s">
        <v>1804</v>
      </c>
      <c r="B716" t="s">
        <v>1119</v>
      </c>
      <c r="C716" t="s">
        <v>40</v>
      </c>
      <c r="D716" s="5">
        <v>22115</v>
      </c>
      <c r="E716" s="5">
        <v>45755</v>
      </c>
      <c r="F716" s="5">
        <v>45765</v>
      </c>
      <c r="G716" t="s">
        <v>94</v>
      </c>
      <c r="H716" t="s">
        <v>95</v>
      </c>
      <c r="I716" t="s">
        <v>79</v>
      </c>
      <c r="J716" t="s">
        <v>71</v>
      </c>
      <c r="K716" t="s">
        <v>55</v>
      </c>
      <c r="L716" s="6">
        <v>121044.95</v>
      </c>
      <c r="M716">
        <v>98646.34</v>
      </c>
      <c r="N716" t="s">
        <v>35</v>
      </c>
      <c r="O716">
        <v>10</v>
      </c>
      <c r="P716">
        <v>237</v>
      </c>
      <c r="Q716">
        <v>4</v>
      </c>
      <c r="R716">
        <v>176</v>
      </c>
      <c r="S716">
        <v>150</v>
      </c>
      <c r="T716" t="s">
        <v>47</v>
      </c>
      <c r="U716" s="7">
        <f t="shared" si="115"/>
        <v>64</v>
      </c>
      <c r="V716" s="6">
        <f t="shared" si="117"/>
        <v>22398.61</v>
      </c>
      <c r="W716" t="str">
        <f t="shared" si="116"/>
        <v>Senior</v>
      </c>
      <c r="X716" t="str">
        <f>_xlfn.XLOOKUP(Table1_1[[#This Row],[Department]],Dim_Department!B:B,Dim_Department!A:A,"Unknown")</f>
        <v>DEP05</v>
      </c>
      <c r="Y716" t="str">
        <f>_xlfn.XLOOKUP(Table1_1[[#This Row],[Doctor]],Dim_Doctor!B:B,Dim_Doctor!A:A,"Unknown")</f>
        <v>D07</v>
      </c>
      <c r="Z716" t="str">
        <f>_xlfn.XLOOKUP(H716,Dim_Diagnosis!B:B,Dim_Diagnosis!A:A)</f>
        <v>D006</v>
      </c>
      <c r="AA716" t="str">
        <f>_xlfn.XLOOKUP(K716,Dim_Ward!B:B,Dim_Ward!A:A)</f>
        <v>W005</v>
      </c>
      <c r="AB716" t="str">
        <f t="shared" si="118"/>
        <v>Q2</v>
      </c>
      <c r="AC716">
        <f t="shared" si="119"/>
        <v>2025</v>
      </c>
      <c r="AD716" t="str">
        <f t="shared" si="120"/>
        <v>Apr</v>
      </c>
      <c r="AE716" t="str">
        <f t="shared" si="121"/>
        <v>Tue</v>
      </c>
      <c r="AF716" t="str">
        <f>_xlfn.XLOOKUP(N716,Dim_Payment!B:B,Dim_Payment!A:A)</f>
        <v>PAY03</v>
      </c>
      <c r="AG716" t="str">
        <f>_xlfn.XLOOKUP(J716,Dim_Insurance!B:B,Dim_Insurance!A:A)</f>
        <v>INS04</v>
      </c>
    </row>
    <row r="717" spans="1:33">
      <c r="A717" t="s">
        <v>1805</v>
      </c>
      <c r="B717" t="s">
        <v>155</v>
      </c>
      <c r="C717" t="s">
        <v>40</v>
      </c>
      <c r="D717" s="5">
        <v>31428</v>
      </c>
      <c r="E717" s="5">
        <v>45524</v>
      </c>
      <c r="F717" s="5" t="s">
        <v>4232</v>
      </c>
      <c r="G717" t="s">
        <v>109</v>
      </c>
      <c r="H717" t="s">
        <v>24</v>
      </c>
      <c r="I717" t="s">
        <v>25</v>
      </c>
      <c r="J717" t="s">
        <v>34</v>
      </c>
      <c r="K717" t="s">
        <v>27</v>
      </c>
      <c r="L717" s="6">
        <v>143891.95000000001</v>
      </c>
      <c r="M717">
        <v>113652.09</v>
      </c>
      <c r="N717" t="s">
        <v>192</v>
      </c>
      <c r="O717">
        <v>5</v>
      </c>
      <c r="P717">
        <v>215</v>
      </c>
      <c r="Q717">
        <v>4</v>
      </c>
      <c r="R717">
        <v>140</v>
      </c>
      <c r="S717">
        <v>185.5</v>
      </c>
      <c r="T717" t="s">
        <v>4232</v>
      </c>
      <c r="U717" s="7">
        <f t="shared" si="115"/>
        <v>38</v>
      </c>
      <c r="V717" s="6">
        <f t="shared" si="117"/>
        <v>30239.860000000015</v>
      </c>
      <c r="W717" t="str">
        <f t="shared" si="116"/>
        <v>Adult</v>
      </c>
      <c r="X717" t="str">
        <f>_xlfn.XLOOKUP(Table1_1[[#This Row],[Department]],Dim_Department!B:B,Dim_Department!A:A,"Unknown")</f>
        <v>DEP07</v>
      </c>
      <c r="Y717" t="str">
        <f>_xlfn.XLOOKUP(Table1_1[[#This Row],[Doctor]],Dim_Doctor!B:B,Dim_Doctor!A:A,"Unknown")</f>
        <v>D01</v>
      </c>
      <c r="Z717" t="str">
        <f>_xlfn.XLOOKUP(H717,Dim_Diagnosis!B:B,Dim_Diagnosis!A:A)</f>
        <v>D008</v>
      </c>
      <c r="AA717" t="str">
        <f>_xlfn.XLOOKUP(K717,Dim_Ward!B:B,Dim_Ward!A:A)</f>
        <v>W003</v>
      </c>
      <c r="AB717" t="str">
        <f t="shared" si="118"/>
        <v>Q3</v>
      </c>
      <c r="AC717">
        <f t="shared" si="119"/>
        <v>2024</v>
      </c>
      <c r="AD717" t="str">
        <f t="shared" si="120"/>
        <v>Aug</v>
      </c>
      <c r="AE717" t="str">
        <f t="shared" si="121"/>
        <v>Tue</v>
      </c>
      <c r="AF717" t="str">
        <f>_xlfn.XLOOKUP(N717,Dim_Payment!B:B,Dim_Payment!A:A)</f>
        <v>PAY06</v>
      </c>
      <c r="AG717" t="str">
        <f>_xlfn.XLOOKUP(J717,Dim_Insurance!B:B,Dim_Insurance!A:A)</f>
        <v>INS06</v>
      </c>
    </row>
    <row r="718" spans="1:33">
      <c r="A718" t="s">
        <v>1808</v>
      </c>
      <c r="B718" t="s">
        <v>1480</v>
      </c>
      <c r="C718" t="s">
        <v>133</v>
      </c>
      <c r="D718" s="5">
        <v>25702</v>
      </c>
      <c r="E718" s="5">
        <v>45310</v>
      </c>
      <c r="F718" s="5">
        <v>45315</v>
      </c>
      <c r="G718" t="s">
        <v>152</v>
      </c>
      <c r="H718" t="s">
        <v>124</v>
      </c>
      <c r="I718" t="s">
        <v>33</v>
      </c>
      <c r="J718" t="s">
        <v>4232</v>
      </c>
      <c r="K718" t="s">
        <v>27</v>
      </c>
      <c r="L718" s="6">
        <v>51827.21</v>
      </c>
      <c r="M718">
        <v>37335.040000000001</v>
      </c>
      <c r="N718" t="s">
        <v>35</v>
      </c>
      <c r="O718">
        <v>5</v>
      </c>
      <c r="P718">
        <v>195</v>
      </c>
      <c r="Q718">
        <v>3</v>
      </c>
      <c r="R718">
        <v>91</v>
      </c>
      <c r="S718">
        <v>138.30000000000001</v>
      </c>
      <c r="T718" t="s">
        <v>65</v>
      </c>
      <c r="U718" s="7">
        <f t="shared" si="115"/>
        <v>53</v>
      </c>
      <c r="V718" s="6">
        <f t="shared" si="117"/>
        <v>14492.169999999998</v>
      </c>
      <c r="W718" t="str">
        <f t="shared" si="116"/>
        <v>Middle Age</v>
      </c>
      <c r="X718" t="str">
        <f>_xlfn.XLOOKUP(Table1_1[[#This Row],[Department]],Dim_Department!B:B,Dim_Department!A:A,"Unknown")</f>
        <v>DEP01</v>
      </c>
      <c r="Y718" t="str">
        <f>_xlfn.XLOOKUP(Table1_1[[#This Row],[Doctor]],Dim_Doctor!B:B,Dim_Doctor!A:A,"Unknown")</f>
        <v>D04</v>
      </c>
      <c r="Z718" t="str">
        <f>_xlfn.XLOOKUP(H718,Dim_Diagnosis!B:B,Dim_Diagnosis!A:A)</f>
        <v>D007</v>
      </c>
      <c r="AA718" t="str">
        <f>_xlfn.XLOOKUP(K718,Dim_Ward!B:B,Dim_Ward!A:A)</f>
        <v>W003</v>
      </c>
      <c r="AB718" t="str">
        <f t="shared" si="118"/>
        <v>Q1</v>
      </c>
      <c r="AC718">
        <f t="shared" si="119"/>
        <v>2024</v>
      </c>
      <c r="AD718" t="str">
        <f t="shared" si="120"/>
        <v>Jan</v>
      </c>
      <c r="AE718" t="str">
        <f t="shared" si="121"/>
        <v>Fri</v>
      </c>
      <c r="AF718" t="str">
        <f>_xlfn.XLOOKUP(N718,Dim_Payment!B:B,Dim_Payment!A:A)</f>
        <v>PAY03</v>
      </c>
      <c r="AG718" t="str">
        <f>_xlfn.XLOOKUP(J718,Dim_Insurance!B:B,Dim_Insurance!A:A)</f>
        <v>INS08</v>
      </c>
    </row>
    <row r="719" spans="1:33">
      <c r="A719" t="s">
        <v>1810</v>
      </c>
      <c r="B719" t="s">
        <v>967</v>
      </c>
      <c r="C719" t="s">
        <v>40</v>
      </c>
      <c r="D719" s="5">
        <v>18280</v>
      </c>
      <c r="E719" s="5">
        <v>45994</v>
      </c>
      <c r="F719" s="5">
        <v>45997</v>
      </c>
      <c r="G719" t="s">
        <v>161</v>
      </c>
      <c r="H719" t="s">
        <v>134</v>
      </c>
      <c r="I719" t="s">
        <v>25</v>
      </c>
      <c r="J719" t="s">
        <v>179</v>
      </c>
      <c r="K719" t="s">
        <v>55</v>
      </c>
      <c r="L719" s="6">
        <v>145962.15</v>
      </c>
      <c r="M719">
        <v>119009.5</v>
      </c>
      <c r="N719" t="s">
        <v>91</v>
      </c>
      <c r="O719">
        <v>3</v>
      </c>
      <c r="P719">
        <v>197</v>
      </c>
      <c r="Q719">
        <v>3</v>
      </c>
      <c r="R719">
        <v>120</v>
      </c>
      <c r="S719">
        <v>96.4</v>
      </c>
      <c r="T719" t="s">
        <v>37</v>
      </c>
      <c r="U719" s="7">
        <f t="shared" si="115"/>
        <v>75</v>
      </c>
      <c r="V719" s="6">
        <f t="shared" si="117"/>
        <v>26952.649999999994</v>
      </c>
      <c r="W719" t="str">
        <f t="shared" si="116"/>
        <v>Senior</v>
      </c>
      <c r="X719" t="str">
        <f>_xlfn.XLOOKUP(Table1_1[[#This Row],[Department]],Dim_Department!B:B,Dim_Department!A:A,"Unknown")</f>
        <v>DEP03</v>
      </c>
      <c r="Y719" t="str">
        <f>_xlfn.XLOOKUP(Table1_1[[#This Row],[Doctor]],Dim_Doctor!B:B,Dim_Doctor!A:A,"Unknown")</f>
        <v>D01</v>
      </c>
      <c r="Z719" t="str">
        <f>_xlfn.XLOOKUP(H719,Dim_Diagnosis!B:B,Dim_Diagnosis!A:A)</f>
        <v>D002</v>
      </c>
      <c r="AA719" t="str">
        <f>_xlfn.XLOOKUP(K719,Dim_Ward!B:B,Dim_Ward!A:A)</f>
        <v>W005</v>
      </c>
      <c r="AB719" t="str">
        <f t="shared" si="118"/>
        <v>Q4</v>
      </c>
      <c r="AC719">
        <f t="shared" si="119"/>
        <v>2025</v>
      </c>
      <c r="AD719" t="str">
        <f t="shared" si="120"/>
        <v>Dec</v>
      </c>
      <c r="AE719" t="str">
        <f t="shared" si="121"/>
        <v>Wed</v>
      </c>
      <c r="AF719" t="str">
        <f>_xlfn.XLOOKUP(N719,Dim_Payment!B:B,Dim_Payment!A:A)</f>
        <v>PAY01</v>
      </c>
      <c r="AG719" t="str">
        <f>_xlfn.XLOOKUP(J719,Dim_Insurance!B:B,Dim_Insurance!A:A)</f>
        <v>INS03</v>
      </c>
    </row>
    <row r="720" spans="1:33">
      <c r="A720" t="s">
        <v>1812</v>
      </c>
      <c r="B720" t="s">
        <v>292</v>
      </c>
      <c r="C720" t="s">
        <v>40</v>
      </c>
      <c r="D720" s="5">
        <v>37680</v>
      </c>
      <c r="E720" s="5">
        <v>45797</v>
      </c>
      <c r="F720" s="5">
        <v>45783</v>
      </c>
      <c r="G720" t="s">
        <v>43</v>
      </c>
      <c r="H720" t="s">
        <v>86</v>
      </c>
      <c r="I720" t="s">
        <v>25</v>
      </c>
      <c r="J720" t="s">
        <v>179</v>
      </c>
      <c r="K720" t="s">
        <v>120</v>
      </c>
      <c r="L720" s="6">
        <v>8206.77</v>
      </c>
      <c r="M720">
        <v>6978.24</v>
      </c>
      <c r="N720" t="s">
        <v>192</v>
      </c>
      <c r="O720">
        <v>16</v>
      </c>
      <c r="P720">
        <v>155</v>
      </c>
      <c r="Q720">
        <v>4</v>
      </c>
      <c r="R720">
        <v>125</v>
      </c>
      <c r="S720">
        <v>200</v>
      </c>
      <c r="T720" t="s">
        <v>47</v>
      </c>
      <c r="U720" s="7">
        <f t="shared" si="115"/>
        <v>22</v>
      </c>
      <c r="V720" s="6">
        <f t="shared" si="117"/>
        <v>1228.5300000000007</v>
      </c>
      <c r="W720" t="str">
        <f t="shared" si="116"/>
        <v>Adult</v>
      </c>
      <c r="X720" t="str">
        <f>_xlfn.XLOOKUP(Table1_1[[#This Row],[Department]],Dim_Department!B:B,Dim_Department!A:A,"Unknown")</f>
        <v>DEP08</v>
      </c>
      <c r="Y720" t="str">
        <f>_xlfn.XLOOKUP(Table1_1[[#This Row],[Doctor]],Dim_Doctor!B:B,Dim_Doctor!A:A,"Unknown")</f>
        <v>D01</v>
      </c>
      <c r="Z720" t="str">
        <f>_xlfn.XLOOKUP(H720,Dim_Diagnosis!B:B,Dim_Diagnosis!A:A)</f>
        <v>D005</v>
      </c>
      <c r="AA720" t="str">
        <f>_xlfn.XLOOKUP(K720,Dim_Ward!B:B,Dim_Ward!A:A)</f>
        <v>W001</v>
      </c>
      <c r="AB720" t="str">
        <f t="shared" si="118"/>
        <v>Q2</v>
      </c>
      <c r="AC720">
        <f t="shared" si="119"/>
        <v>2025</v>
      </c>
      <c r="AD720" t="str">
        <f t="shared" si="120"/>
        <v>May</v>
      </c>
      <c r="AE720" t="str">
        <f t="shared" si="121"/>
        <v>Tue</v>
      </c>
      <c r="AF720" t="str">
        <f>_xlfn.XLOOKUP(N720,Dim_Payment!B:B,Dim_Payment!A:A)</f>
        <v>PAY06</v>
      </c>
      <c r="AG720" t="str">
        <f>_xlfn.XLOOKUP(J720,Dim_Insurance!B:B,Dim_Insurance!A:A)</f>
        <v>INS03</v>
      </c>
    </row>
    <row r="721" spans="1:33">
      <c r="A721" t="s">
        <v>1814</v>
      </c>
      <c r="B721" t="s">
        <v>1305</v>
      </c>
      <c r="C721" t="s">
        <v>133</v>
      </c>
      <c r="D721" s="5">
        <v>26181</v>
      </c>
      <c r="E721" s="5">
        <v>45559</v>
      </c>
      <c r="F721" s="5">
        <v>45564</v>
      </c>
      <c r="G721" t="s">
        <v>94</v>
      </c>
      <c r="H721" t="s">
        <v>113</v>
      </c>
      <c r="I721" t="s">
        <v>96</v>
      </c>
      <c r="J721" t="s">
        <v>179</v>
      </c>
      <c r="K721" t="s">
        <v>55</v>
      </c>
      <c r="L721" s="6">
        <v>19432.36</v>
      </c>
      <c r="M721">
        <v>15491.14</v>
      </c>
      <c r="N721" t="s">
        <v>73</v>
      </c>
      <c r="O721">
        <v>5</v>
      </c>
      <c r="P721">
        <v>66</v>
      </c>
      <c r="Q721">
        <v>5</v>
      </c>
      <c r="R721">
        <v>142</v>
      </c>
      <c r="S721">
        <v>148.1</v>
      </c>
      <c r="T721" t="s">
        <v>37</v>
      </c>
      <c r="U721" s="7">
        <f t="shared" si="115"/>
        <v>53</v>
      </c>
      <c r="V721" s="6">
        <f t="shared" si="117"/>
        <v>3941.2200000000012</v>
      </c>
      <c r="W721" t="str">
        <f t="shared" si="116"/>
        <v>Middle Age</v>
      </c>
      <c r="X721" t="str">
        <f>_xlfn.XLOOKUP(Table1_1[[#This Row],[Department]],Dim_Department!B:B,Dim_Department!A:A,"Unknown")</f>
        <v>DEP05</v>
      </c>
      <c r="Y721" t="str">
        <f>_xlfn.XLOOKUP(Table1_1[[#This Row],[Doctor]],Dim_Doctor!B:B,Dim_Doctor!A:A,"Unknown")</f>
        <v>D05</v>
      </c>
      <c r="Z721" t="str">
        <f>_xlfn.XLOOKUP(H721,Dim_Diagnosis!B:B,Dim_Diagnosis!A:A)</f>
        <v>D009</v>
      </c>
      <c r="AA721" t="str">
        <f>_xlfn.XLOOKUP(K721,Dim_Ward!B:B,Dim_Ward!A:A)</f>
        <v>W005</v>
      </c>
      <c r="AB721" t="str">
        <f t="shared" si="118"/>
        <v>Q3</v>
      </c>
      <c r="AC721">
        <f t="shared" si="119"/>
        <v>2024</v>
      </c>
      <c r="AD721" t="str">
        <f t="shared" si="120"/>
        <v>Sep</v>
      </c>
      <c r="AE721" t="str">
        <f t="shared" si="121"/>
        <v>Tue</v>
      </c>
      <c r="AF721" t="str">
        <f>_xlfn.XLOOKUP(N721,Dim_Payment!B:B,Dim_Payment!A:A)</f>
        <v>PAY02</v>
      </c>
      <c r="AG721" t="str">
        <f>_xlfn.XLOOKUP(J721,Dim_Insurance!B:B,Dim_Insurance!A:A)</f>
        <v>INS03</v>
      </c>
    </row>
    <row r="722" spans="1:33">
      <c r="A722" t="s">
        <v>1816</v>
      </c>
      <c r="B722" t="s">
        <v>390</v>
      </c>
      <c r="C722" t="s">
        <v>133</v>
      </c>
      <c r="D722" s="5">
        <v>24800</v>
      </c>
      <c r="E722" s="5">
        <v>44959</v>
      </c>
      <c r="F722" s="5">
        <v>44964</v>
      </c>
      <c r="G722" t="s">
        <v>89</v>
      </c>
      <c r="H722" t="s">
        <v>52</v>
      </c>
      <c r="I722" t="s">
        <v>53</v>
      </c>
      <c r="J722" t="s">
        <v>97</v>
      </c>
      <c r="K722" t="s">
        <v>55</v>
      </c>
      <c r="L722" s="6">
        <v>164023.01999999999</v>
      </c>
      <c r="M722">
        <v>123118.85</v>
      </c>
      <c r="N722" t="s">
        <v>192</v>
      </c>
      <c r="O722">
        <v>5</v>
      </c>
      <c r="P722">
        <v>201</v>
      </c>
      <c r="Q722">
        <v>5</v>
      </c>
      <c r="R722">
        <v>90</v>
      </c>
      <c r="S722">
        <v>98.4</v>
      </c>
      <c r="T722" t="s">
        <v>37</v>
      </c>
      <c r="U722" s="7">
        <f t="shared" si="115"/>
        <v>55</v>
      </c>
      <c r="V722" s="6">
        <f t="shared" si="117"/>
        <v>40904.169999999984</v>
      </c>
      <c r="W722" t="str">
        <f t="shared" si="116"/>
        <v>Middle Age</v>
      </c>
      <c r="X722" t="str">
        <f>_xlfn.XLOOKUP(Table1_1[[#This Row],[Department]],Dim_Department!B:B,Dim_Department!A:A,"Unknown")</f>
        <v>DEP06</v>
      </c>
      <c r="Y722" t="str">
        <f>_xlfn.XLOOKUP(Table1_1[[#This Row],[Doctor]],Dim_Doctor!B:B,Dim_Doctor!A:A,"Unknown")</f>
        <v>D06</v>
      </c>
      <c r="Z722" t="str">
        <f>_xlfn.XLOOKUP(H722,Dim_Diagnosis!B:B,Dim_Diagnosis!A:A)</f>
        <v>D004</v>
      </c>
      <c r="AA722" t="str">
        <f>_xlfn.XLOOKUP(K722,Dim_Ward!B:B,Dim_Ward!A:A)</f>
        <v>W005</v>
      </c>
      <c r="AB722" t="str">
        <f t="shared" si="118"/>
        <v>Q1</v>
      </c>
      <c r="AC722">
        <f t="shared" si="119"/>
        <v>2023</v>
      </c>
      <c r="AD722" t="str">
        <f t="shared" si="120"/>
        <v>Feb</v>
      </c>
      <c r="AE722" t="str">
        <f t="shared" si="121"/>
        <v>Thu</v>
      </c>
      <c r="AF722" t="str">
        <f>_xlfn.XLOOKUP(N722,Dim_Payment!B:B,Dim_Payment!A:A)</f>
        <v>PAY06</v>
      </c>
      <c r="AG722" t="str">
        <f>_xlfn.XLOOKUP(J722,Dim_Insurance!B:B,Dim_Insurance!A:A)</f>
        <v>INS07</v>
      </c>
    </row>
    <row r="723" spans="1:33">
      <c r="A723" t="s">
        <v>1817</v>
      </c>
      <c r="B723" t="s">
        <v>1818</v>
      </c>
      <c r="C723" t="s">
        <v>133</v>
      </c>
      <c r="D723" s="5">
        <v>22018</v>
      </c>
      <c r="E723" s="5">
        <v>45857</v>
      </c>
      <c r="F723" s="5" t="s">
        <v>4232</v>
      </c>
      <c r="G723" t="s">
        <v>161</v>
      </c>
      <c r="H723" t="s">
        <v>124</v>
      </c>
      <c r="I723" t="s">
        <v>33</v>
      </c>
      <c r="J723" t="s">
        <v>4232</v>
      </c>
      <c r="K723" t="s">
        <v>120</v>
      </c>
      <c r="L723" s="6">
        <v>237728.4</v>
      </c>
      <c r="M723">
        <v>194777.84</v>
      </c>
      <c r="N723" t="s">
        <v>192</v>
      </c>
      <c r="O723">
        <v>1</v>
      </c>
      <c r="P723">
        <v>32</v>
      </c>
      <c r="Q723">
        <v>4</v>
      </c>
      <c r="R723">
        <v>104</v>
      </c>
      <c r="S723">
        <v>200.5</v>
      </c>
      <c r="T723" t="s">
        <v>37</v>
      </c>
      <c r="U723" s="7">
        <f t="shared" si="115"/>
        <v>65</v>
      </c>
      <c r="V723" s="6">
        <f t="shared" si="117"/>
        <v>42950.559999999998</v>
      </c>
      <c r="W723" t="str">
        <f t="shared" si="116"/>
        <v>Senior</v>
      </c>
      <c r="X723" t="str">
        <f>_xlfn.XLOOKUP(Table1_1[[#This Row],[Department]],Dim_Department!B:B,Dim_Department!A:A,"Unknown")</f>
        <v>DEP03</v>
      </c>
      <c r="Y723" t="str">
        <f>_xlfn.XLOOKUP(Table1_1[[#This Row],[Doctor]],Dim_Doctor!B:B,Dim_Doctor!A:A,"Unknown")</f>
        <v>D04</v>
      </c>
      <c r="Z723" t="str">
        <f>_xlfn.XLOOKUP(H723,Dim_Diagnosis!B:B,Dim_Diagnosis!A:A)</f>
        <v>D007</v>
      </c>
      <c r="AA723" t="str">
        <f>_xlfn.XLOOKUP(K723,Dim_Ward!B:B,Dim_Ward!A:A)</f>
        <v>W001</v>
      </c>
      <c r="AB723" t="str">
        <f t="shared" si="118"/>
        <v>Q3</v>
      </c>
      <c r="AC723">
        <f t="shared" si="119"/>
        <v>2025</v>
      </c>
      <c r="AD723" t="str">
        <f t="shared" si="120"/>
        <v>Jul</v>
      </c>
      <c r="AE723" t="str">
        <f t="shared" si="121"/>
        <v>Sat</v>
      </c>
      <c r="AF723" t="str">
        <f>_xlfn.XLOOKUP(N723,Dim_Payment!B:B,Dim_Payment!A:A)</f>
        <v>PAY06</v>
      </c>
      <c r="AG723" t="str">
        <f>_xlfn.XLOOKUP(J723,Dim_Insurance!B:B,Dim_Insurance!A:A)</f>
        <v>INS08</v>
      </c>
    </row>
    <row r="724" spans="1:33">
      <c r="A724" t="s">
        <v>1819</v>
      </c>
      <c r="B724" t="s">
        <v>444</v>
      </c>
      <c r="C724" t="s">
        <v>133</v>
      </c>
      <c r="D724" s="5">
        <v>19395</v>
      </c>
      <c r="E724" s="5">
        <v>45423</v>
      </c>
      <c r="F724" s="5">
        <v>45440</v>
      </c>
      <c r="G724" t="s">
        <v>161</v>
      </c>
      <c r="H724" t="s">
        <v>24</v>
      </c>
      <c r="I724" t="s">
        <v>33</v>
      </c>
      <c r="J724" t="s">
        <v>4232</v>
      </c>
      <c r="K724" t="s">
        <v>161</v>
      </c>
      <c r="L724" s="6">
        <v>52124.7</v>
      </c>
      <c r="M724">
        <v>45366.18</v>
      </c>
      <c r="N724" t="s">
        <v>35</v>
      </c>
      <c r="O724">
        <v>17</v>
      </c>
      <c r="P724">
        <v>165</v>
      </c>
      <c r="Q724">
        <v>4</v>
      </c>
      <c r="R724">
        <v>98</v>
      </c>
      <c r="S724">
        <v>136.69999999999999</v>
      </c>
      <c r="T724" t="s">
        <v>47</v>
      </c>
      <c r="U724" s="7">
        <f t="shared" si="115"/>
        <v>71</v>
      </c>
      <c r="V724" s="6">
        <f t="shared" si="117"/>
        <v>6758.5199999999968</v>
      </c>
      <c r="W724" t="str">
        <f t="shared" si="116"/>
        <v>Senior</v>
      </c>
      <c r="X724" t="str">
        <f>_xlfn.XLOOKUP(Table1_1[[#This Row],[Department]],Dim_Department!B:B,Dim_Department!A:A,"Unknown")</f>
        <v>DEP03</v>
      </c>
      <c r="Y724" t="str">
        <f>_xlfn.XLOOKUP(Table1_1[[#This Row],[Doctor]],Dim_Doctor!B:B,Dim_Doctor!A:A,"Unknown")</f>
        <v>D04</v>
      </c>
      <c r="Z724" t="str">
        <f>_xlfn.XLOOKUP(H724,Dim_Diagnosis!B:B,Dim_Diagnosis!A:A)</f>
        <v>D008</v>
      </c>
      <c r="AA724" t="str">
        <f>_xlfn.XLOOKUP(K724,Dim_Ward!B:B,Dim_Ward!A:A)</f>
        <v>W004</v>
      </c>
      <c r="AB724" t="str">
        <f t="shared" si="118"/>
        <v>Q2</v>
      </c>
      <c r="AC724">
        <f t="shared" si="119"/>
        <v>2024</v>
      </c>
      <c r="AD724" t="str">
        <f t="shared" si="120"/>
        <v>May</v>
      </c>
      <c r="AE724" t="str">
        <f t="shared" si="121"/>
        <v>Sat</v>
      </c>
      <c r="AF724" t="str">
        <f>_xlfn.XLOOKUP(N724,Dim_Payment!B:B,Dim_Payment!A:A)</f>
        <v>PAY03</v>
      </c>
      <c r="AG724" t="str">
        <f>_xlfn.XLOOKUP(J724,Dim_Insurance!B:B,Dim_Insurance!A:A)</f>
        <v>INS08</v>
      </c>
    </row>
    <row r="725" spans="1:33">
      <c r="A725" t="s">
        <v>4143</v>
      </c>
      <c r="B725" t="s">
        <v>1313</v>
      </c>
      <c r="C725" t="s">
        <v>133</v>
      </c>
      <c r="D725" s="5">
        <v>35074</v>
      </c>
      <c r="E725" s="5">
        <v>45290</v>
      </c>
      <c r="F725" s="5">
        <v>45295</v>
      </c>
      <c r="G725" t="s">
        <v>43</v>
      </c>
      <c r="H725" t="s">
        <v>86</v>
      </c>
      <c r="I725" t="s">
        <v>96</v>
      </c>
      <c r="J725" t="s">
        <v>34</v>
      </c>
      <c r="K725" t="s">
        <v>161</v>
      </c>
      <c r="L725" s="6">
        <v>206741.31</v>
      </c>
      <c r="M725">
        <v>151359.71</v>
      </c>
      <c r="N725" t="s">
        <v>91</v>
      </c>
      <c r="O725">
        <v>5</v>
      </c>
      <c r="P725">
        <v>27</v>
      </c>
      <c r="Q725">
        <v>5</v>
      </c>
      <c r="R725">
        <v>120</v>
      </c>
      <c r="S725">
        <v>71.3</v>
      </c>
      <c r="T725" t="s">
        <v>37</v>
      </c>
      <c r="U725" s="7">
        <f t="shared" si="115"/>
        <v>27</v>
      </c>
      <c r="V725" s="6">
        <f t="shared" si="117"/>
        <v>55381.600000000006</v>
      </c>
      <c r="W725" t="str">
        <f t="shared" si="116"/>
        <v>Adult</v>
      </c>
      <c r="X725" t="str">
        <f>_xlfn.XLOOKUP(Table1_1[[#This Row],[Department]],Dim_Department!B:B,Dim_Department!A:A,"Unknown")</f>
        <v>DEP08</v>
      </c>
      <c r="Y725" t="str">
        <f>_xlfn.XLOOKUP(Table1_1[[#This Row],[Doctor]],Dim_Doctor!B:B,Dim_Doctor!A:A,"Unknown")</f>
        <v>D05</v>
      </c>
      <c r="Z725" t="str">
        <f>_xlfn.XLOOKUP(H725,Dim_Diagnosis!B:B,Dim_Diagnosis!A:A)</f>
        <v>D005</v>
      </c>
      <c r="AA725" t="str">
        <f>_xlfn.XLOOKUP(K725,Dim_Ward!B:B,Dim_Ward!A:A)</f>
        <v>W004</v>
      </c>
      <c r="AB725" t="str">
        <f t="shared" si="118"/>
        <v>Q4</v>
      </c>
      <c r="AC725">
        <f t="shared" si="119"/>
        <v>2023</v>
      </c>
      <c r="AD725" t="str">
        <f t="shared" si="120"/>
        <v>Dec</v>
      </c>
      <c r="AE725" t="str">
        <f t="shared" si="121"/>
        <v>Sat</v>
      </c>
      <c r="AF725" t="str">
        <f>_xlfn.XLOOKUP(N725,Dim_Payment!B:B,Dim_Payment!A:A)</f>
        <v>PAY01</v>
      </c>
      <c r="AG725" t="str">
        <f>_xlfn.XLOOKUP(J725,Dim_Insurance!B:B,Dim_Insurance!A:A)</f>
        <v>INS06</v>
      </c>
    </row>
    <row r="726" spans="1:33">
      <c r="A726" t="s">
        <v>1824</v>
      </c>
      <c r="B726" t="s">
        <v>1200</v>
      </c>
      <c r="C726" t="s">
        <v>133</v>
      </c>
      <c r="D726" s="5">
        <v>37490</v>
      </c>
      <c r="E726" s="5">
        <v>45302</v>
      </c>
      <c r="F726" s="5">
        <v>45315</v>
      </c>
      <c r="G726" t="s">
        <v>152</v>
      </c>
      <c r="H726" t="s">
        <v>95</v>
      </c>
      <c r="I726" t="s">
        <v>79</v>
      </c>
      <c r="J726" t="s">
        <v>34</v>
      </c>
      <c r="K726" t="s">
        <v>55</v>
      </c>
      <c r="L726" s="6">
        <v>176639.11</v>
      </c>
      <c r="M726">
        <v>164532.26999999999</v>
      </c>
      <c r="N726" t="s">
        <v>73</v>
      </c>
      <c r="O726">
        <v>13</v>
      </c>
      <c r="P726">
        <v>183</v>
      </c>
      <c r="Q726">
        <v>4</v>
      </c>
      <c r="R726">
        <v>109</v>
      </c>
      <c r="S726">
        <v>232.6</v>
      </c>
      <c r="T726" t="s">
        <v>65</v>
      </c>
      <c r="U726" s="7">
        <f t="shared" si="115"/>
        <v>21</v>
      </c>
      <c r="V726" s="6">
        <f t="shared" si="117"/>
        <v>12106.839999999997</v>
      </c>
      <c r="W726" t="str">
        <f t="shared" si="116"/>
        <v>Adult</v>
      </c>
      <c r="X726" t="str">
        <f>_xlfn.XLOOKUP(Table1_1[[#This Row],[Department]],Dim_Department!B:B,Dim_Department!A:A,"Unknown")</f>
        <v>DEP01</v>
      </c>
      <c r="Y726" t="str">
        <f>_xlfn.XLOOKUP(Table1_1[[#This Row],[Doctor]],Dim_Doctor!B:B,Dim_Doctor!A:A,"Unknown")</f>
        <v>D07</v>
      </c>
      <c r="Z726" t="str">
        <f>_xlfn.XLOOKUP(H726,Dim_Diagnosis!B:B,Dim_Diagnosis!A:A)</f>
        <v>D006</v>
      </c>
      <c r="AA726" t="str">
        <f>_xlfn.XLOOKUP(K726,Dim_Ward!B:B,Dim_Ward!A:A)</f>
        <v>W005</v>
      </c>
      <c r="AB726" t="str">
        <f t="shared" si="118"/>
        <v>Q1</v>
      </c>
      <c r="AC726">
        <f t="shared" si="119"/>
        <v>2024</v>
      </c>
      <c r="AD726" t="str">
        <f t="shared" si="120"/>
        <v>Jan</v>
      </c>
      <c r="AE726" t="str">
        <f t="shared" si="121"/>
        <v>Thu</v>
      </c>
      <c r="AF726" t="str">
        <f>_xlfn.XLOOKUP(N726,Dim_Payment!B:B,Dim_Payment!A:A)</f>
        <v>PAY02</v>
      </c>
      <c r="AG726" t="str">
        <f>_xlfn.XLOOKUP(J726,Dim_Insurance!B:B,Dim_Insurance!A:A)</f>
        <v>INS06</v>
      </c>
    </row>
    <row r="727" spans="1:33">
      <c r="A727" t="s">
        <v>1825</v>
      </c>
      <c r="B727" t="s">
        <v>417</v>
      </c>
      <c r="C727" t="s">
        <v>133</v>
      </c>
      <c r="D727" s="5">
        <v>32975</v>
      </c>
      <c r="E727" s="5">
        <v>44957</v>
      </c>
      <c r="F727" s="5">
        <v>44959</v>
      </c>
      <c r="G727" t="s">
        <v>161</v>
      </c>
      <c r="H727" t="s">
        <v>78</v>
      </c>
      <c r="I727" t="s">
        <v>96</v>
      </c>
      <c r="J727" t="s">
        <v>4232</v>
      </c>
      <c r="K727" t="s">
        <v>55</v>
      </c>
      <c r="L727" s="6">
        <v>142492.26</v>
      </c>
      <c r="M727">
        <v>141361.76999999999</v>
      </c>
      <c r="N727" t="s">
        <v>56</v>
      </c>
      <c r="O727">
        <v>2</v>
      </c>
      <c r="P727">
        <v>37</v>
      </c>
      <c r="Q727">
        <v>4</v>
      </c>
      <c r="R727">
        <v>130</v>
      </c>
      <c r="S727">
        <v>234.2</v>
      </c>
      <c r="T727" t="s">
        <v>47</v>
      </c>
      <c r="U727" s="7">
        <f t="shared" si="115"/>
        <v>32</v>
      </c>
      <c r="V727" s="6">
        <f t="shared" si="117"/>
        <v>1130.4900000000198</v>
      </c>
      <c r="W727" t="str">
        <f t="shared" si="116"/>
        <v>Adult</v>
      </c>
      <c r="X727" t="str">
        <f>_xlfn.XLOOKUP(Table1_1[[#This Row],[Department]],Dim_Department!B:B,Dim_Department!A:A,"Unknown")</f>
        <v>DEP03</v>
      </c>
      <c r="Y727" t="str">
        <f>_xlfn.XLOOKUP(Table1_1[[#This Row],[Doctor]],Dim_Doctor!B:B,Dim_Doctor!A:A,"Unknown")</f>
        <v>D05</v>
      </c>
      <c r="Z727" t="str">
        <f>_xlfn.XLOOKUP(H727,Dim_Diagnosis!B:B,Dim_Diagnosis!A:A)</f>
        <v>D013</v>
      </c>
      <c r="AA727" t="str">
        <f>_xlfn.XLOOKUP(K727,Dim_Ward!B:B,Dim_Ward!A:A)</f>
        <v>W005</v>
      </c>
      <c r="AB727" t="str">
        <f t="shared" si="118"/>
        <v>Q1</v>
      </c>
      <c r="AC727">
        <f t="shared" si="119"/>
        <v>2023</v>
      </c>
      <c r="AD727" t="str">
        <f t="shared" si="120"/>
        <v>Jan</v>
      </c>
      <c r="AE727" t="str">
        <f t="shared" si="121"/>
        <v>Tue</v>
      </c>
      <c r="AF727" t="str">
        <f>_xlfn.XLOOKUP(N727,Dim_Payment!B:B,Dim_Payment!A:A)</f>
        <v>PAY04</v>
      </c>
      <c r="AG727" t="str">
        <f>_xlfn.XLOOKUP(J727,Dim_Insurance!B:B,Dim_Insurance!A:A)</f>
        <v>INS08</v>
      </c>
    </row>
    <row r="728" spans="1:33">
      <c r="A728" t="s">
        <v>1826</v>
      </c>
      <c r="B728" t="s">
        <v>277</v>
      </c>
      <c r="C728" t="s">
        <v>40</v>
      </c>
      <c r="D728" s="5">
        <v>22076</v>
      </c>
      <c r="E728" s="5">
        <v>45279</v>
      </c>
      <c r="F728" s="5">
        <v>45280</v>
      </c>
      <c r="G728" t="s">
        <v>152</v>
      </c>
      <c r="H728" t="s">
        <v>153</v>
      </c>
      <c r="I728" t="s">
        <v>33</v>
      </c>
      <c r="J728" t="s">
        <v>71</v>
      </c>
      <c r="K728" t="s">
        <v>110</v>
      </c>
      <c r="L728" s="6">
        <v>161597.48000000001</v>
      </c>
      <c r="M728">
        <v>150273.45000000001</v>
      </c>
      <c r="N728" t="s">
        <v>73</v>
      </c>
      <c r="O728">
        <v>1</v>
      </c>
      <c r="P728">
        <v>30</v>
      </c>
      <c r="Q728">
        <v>4</v>
      </c>
      <c r="R728">
        <v>189</v>
      </c>
      <c r="S728">
        <v>107.2</v>
      </c>
      <c r="T728" t="s">
        <v>37</v>
      </c>
      <c r="U728" s="7">
        <f t="shared" si="115"/>
        <v>63</v>
      </c>
      <c r="V728" s="6">
        <f t="shared" si="117"/>
        <v>11324.029999999999</v>
      </c>
      <c r="W728" t="str">
        <f t="shared" si="116"/>
        <v>Senior</v>
      </c>
      <c r="X728" t="str">
        <f>_xlfn.XLOOKUP(Table1_1[[#This Row],[Department]],Dim_Department!B:B,Dim_Department!A:A,"Unknown")</f>
        <v>DEP01</v>
      </c>
      <c r="Y728" t="str">
        <f>_xlfn.XLOOKUP(Table1_1[[#This Row],[Doctor]],Dim_Doctor!B:B,Dim_Doctor!A:A,"Unknown")</f>
        <v>D04</v>
      </c>
      <c r="Z728" t="str">
        <f>_xlfn.XLOOKUP(H728,Dim_Diagnosis!B:B,Dim_Diagnosis!A:A)</f>
        <v>D003</v>
      </c>
      <c r="AA728" t="str">
        <f>_xlfn.XLOOKUP(K728,Dim_Ward!B:B,Dim_Ward!A:A)</f>
        <v>W002</v>
      </c>
      <c r="AB728" t="str">
        <f t="shared" si="118"/>
        <v>Q4</v>
      </c>
      <c r="AC728">
        <f t="shared" si="119"/>
        <v>2023</v>
      </c>
      <c r="AD728" t="str">
        <f t="shared" si="120"/>
        <v>Dec</v>
      </c>
      <c r="AE728" t="str">
        <f t="shared" si="121"/>
        <v>Tue</v>
      </c>
      <c r="AF728" t="str">
        <f>_xlfn.XLOOKUP(N728,Dim_Payment!B:B,Dim_Payment!A:A)</f>
        <v>PAY02</v>
      </c>
      <c r="AG728" t="str">
        <f>_xlfn.XLOOKUP(J728,Dim_Insurance!B:B,Dim_Insurance!A:A)</f>
        <v>INS04</v>
      </c>
    </row>
    <row r="729" spans="1:33">
      <c r="A729" t="s">
        <v>1827</v>
      </c>
      <c r="B729" t="s">
        <v>531</v>
      </c>
      <c r="C729" t="s">
        <v>40</v>
      </c>
      <c r="D729" s="5">
        <v>30568</v>
      </c>
      <c r="E729" s="5">
        <v>45786</v>
      </c>
      <c r="F729" s="5" t="s">
        <v>4232</v>
      </c>
      <c r="G729" t="s">
        <v>43</v>
      </c>
      <c r="H729" t="s">
        <v>134</v>
      </c>
      <c r="I729" t="s">
        <v>96</v>
      </c>
      <c r="J729" t="s">
        <v>179</v>
      </c>
      <c r="K729" t="s">
        <v>27</v>
      </c>
      <c r="L729" s="6">
        <v>88460.88</v>
      </c>
      <c r="M729">
        <v>83592.67</v>
      </c>
      <c r="N729" t="s">
        <v>56</v>
      </c>
      <c r="O729">
        <v>18</v>
      </c>
      <c r="P729">
        <v>16</v>
      </c>
      <c r="Q729">
        <v>3</v>
      </c>
      <c r="R729">
        <v>101</v>
      </c>
      <c r="S729">
        <v>100.6</v>
      </c>
      <c r="T729" t="s">
        <v>65</v>
      </c>
      <c r="U729" s="7">
        <f t="shared" si="115"/>
        <v>41</v>
      </c>
      <c r="V729" s="6">
        <f t="shared" si="117"/>
        <v>4868.2100000000064</v>
      </c>
      <c r="W729" t="str">
        <f t="shared" si="116"/>
        <v>Middle Age</v>
      </c>
      <c r="X729" t="str">
        <f>_xlfn.XLOOKUP(Table1_1[[#This Row],[Department]],Dim_Department!B:B,Dim_Department!A:A,"Unknown")</f>
        <v>DEP08</v>
      </c>
      <c r="Y729" t="str">
        <f>_xlfn.XLOOKUP(Table1_1[[#This Row],[Doctor]],Dim_Doctor!B:B,Dim_Doctor!A:A,"Unknown")</f>
        <v>D05</v>
      </c>
      <c r="Z729" t="str">
        <f>_xlfn.XLOOKUP(H729,Dim_Diagnosis!B:B,Dim_Diagnosis!A:A)</f>
        <v>D002</v>
      </c>
      <c r="AA729" t="str">
        <f>_xlfn.XLOOKUP(K729,Dim_Ward!B:B,Dim_Ward!A:A)</f>
        <v>W003</v>
      </c>
      <c r="AB729" t="str">
        <f t="shared" si="118"/>
        <v>Q2</v>
      </c>
      <c r="AC729">
        <f t="shared" si="119"/>
        <v>2025</v>
      </c>
      <c r="AD729" t="str">
        <f t="shared" si="120"/>
        <v>May</v>
      </c>
      <c r="AE729" t="str">
        <f t="shared" si="121"/>
        <v>Fri</v>
      </c>
      <c r="AF729" t="str">
        <f>_xlfn.XLOOKUP(N729,Dim_Payment!B:B,Dim_Payment!A:A)</f>
        <v>PAY04</v>
      </c>
      <c r="AG729" t="str">
        <f>_xlfn.XLOOKUP(J729,Dim_Insurance!B:B,Dim_Insurance!A:A)</f>
        <v>INS03</v>
      </c>
    </row>
    <row r="730" spans="1:33">
      <c r="A730" t="s">
        <v>1828</v>
      </c>
      <c r="B730" t="s">
        <v>394</v>
      </c>
      <c r="C730" t="s">
        <v>133</v>
      </c>
      <c r="D730" s="5">
        <v>37362</v>
      </c>
      <c r="E730" s="5">
        <v>45218</v>
      </c>
      <c r="F730" s="5">
        <v>45222</v>
      </c>
      <c r="G730" t="s">
        <v>152</v>
      </c>
      <c r="H730" t="s">
        <v>124</v>
      </c>
      <c r="I730" t="s">
        <v>79</v>
      </c>
      <c r="J730" t="s">
        <v>179</v>
      </c>
      <c r="K730" t="s">
        <v>120</v>
      </c>
      <c r="L730" s="6">
        <v>246894.94</v>
      </c>
      <c r="M730">
        <v>184911.15</v>
      </c>
      <c r="N730" t="s">
        <v>35</v>
      </c>
      <c r="O730">
        <v>4</v>
      </c>
      <c r="P730">
        <v>183</v>
      </c>
      <c r="Q730">
        <v>4</v>
      </c>
      <c r="R730">
        <v>103</v>
      </c>
      <c r="S730">
        <v>183</v>
      </c>
      <c r="T730" t="s">
        <v>37</v>
      </c>
      <c r="U730" s="7">
        <f t="shared" si="115"/>
        <v>21</v>
      </c>
      <c r="V730" s="6">
        <f t="shared" si="117"/>
        <v>61983.790000000008</v>
      </c>
      <c r="W730" t="str">
        <f t="shared" si="116"/>
        <v>Adult</v>
      </c>
      <c r="X730" t="str">
        <f>_xlfn.XLOOKUP(Table1_1[[#This Row],[Department]],Dim_Department!B:B,Dim_Department!A:A,"Unknown")</f>
        <v>DEP01</v>
      </c>
      <c r="Y730" t="str">
        <f>_xlfn.XLOOKUP(Table1_1[[#This Row],[Doctor]],Dim_Doctor!B:B,Dim_Doctor!A:A,"Unknown")</f>
        <v>D07</v>
      </c>
      <c r="Z730" t="str">
        <f>_xlfn.XLOOKUP(H730,Dim_Diagnosis!B:B,Dim_Diagnosis!A:A)</f>
        <v>D007</v>
      </c>
      <c r="AA730" t="str">
        <f>_xlfn.XLOOKUP(K730,Dim_Ward!B:B,Dim_Ward!A:A)</f>
        <v>W001</v>
      </c>
      <c r="AB730" t="str">
        <f t="shared" si="118"/>
        <v>Q4</v>
      </c>
      <c r="AC730">
        <f t="shared" si="119"/>
        <v>2023</v>
      </c>
      <c r="AD730" t="str">
        <f t="shared" si="120"/>
        <v>Oct</v>
      </c>
      <c r="AE730" t="str">
        <f t="shared" si="121"/>
        <v>Thu</v>
      </c>
      <c r="AF730" t="str">
        <f>_xlfn.XLOOKUP(N730,Dim_Payment!B:B,Dim_Payment!A:A)</f>
        <v>PAY03</v>
      </c>
      <c r="AG730" t="str">
        <f>_xlfn.XLOOKUP(J730,Dim_Insurance!B:B,Dim_Insurance!A:A)</f>
        <v>INS03</v>
      </c>
    </row>
    <row r="731" spans="1:33">
      <c r="A731" t="s">
        <v>1829</v>
      </c>
      <c r="B731" t="s">
        <v>1830</v>
      </c>
      <c r="C731" t="s">
        <v>40</v>
      </c>
      <c r="D731" s="5">
        <v>36117</v>
      </c>
      <c r="E731" s="5">
        <v>45776</v>
      </c>
      <c r="F731" s="5">
        <v>45662</v>
      </c>
      <c r="G731" t="s">
        <v>161</v>
      </c>
      <c r="H731" t="s">
        <v>134</v>
      </c>
      <c r="I731" t="s">
        <v>79</v>
      </c>
      <c r="J731" t="s">
        <v>97</v>
      </c>
      <c r="K731" t="s">
        <v>55</v>
      </c>
      <c r="L731" s="6">
        <v>190738.51</v>
      </c>
      <c r="M731">
        <v>172641.79</v>
      </c>
      <c r="N731" t="s">
        <v>56</v>
      </c>
      <c r="O731">
        <v>2</v>
      </c>
      <c r="P731">
        <v>162</v>
      </c>
      <c r="Q731">
        <v>1</v>
      </c>
      <c r="R731">
        <v>182</v>
      </c>
      <c r="S731">
        <v>166.4</v>
      </c>
      <c r="T731" t="s">
        <v>37</v>
      </c>
      <c r="U731" s="7">
        <f t="shared" si="115"/>
        <v>26</v>
      </c>
      <c r="V731" s="6">
        <f t="shared" si="117"/>
        <v>18096.72</v>
      </c>
      <c r="W731" t="str">
        <f t="shared" si="116"/>
        <v>Adult</v>
      </c>
      <c r="X731" t="str">
        <f>_xlfn.XLOOKUP(Table1_1[[#This Row],[Department]],Dim_Department!B:B,Dim_Department!A:A,"Unknown")</f>
        <v>DEP03</v>
      </c>
      <c r="Y731" t="str">
        <f>_xlfn.XLOOKUP(Table1_1[[#This Row],[Doctor]],Dim_Doctor!B:B,Dim_Doctor!A:A,"Unknown")</f>
        <v>D07</v>
      </c>
      <c r="Z731" t="str">
        <f>_xlfn.XLOOKUP(H731,Dim_Diagnosis!B:B,Dim_Diagnosis!A:A)</f>
        <v>D002</v>
      </c>
      <c r="AA731" t="str">
        <f>_xlfn.XLOOKUP(K731,Dim_Ward!B:B,Dim_Ward!A:A)</f>
        <v>W005</v>
      </c>
      <c r="AB731" t="str">
        <f t="shared" si="118"/>
        <v>Q2</v>
      </c>
      <c r="AC731">
        <f t="shared" si="119"/>
        <v>2025</v>
      </c>
      <c r="AD731" t="str">
        <f t="shared" si="120"/>
        <v>Apr</v>
      </c>
      <c r="AE731" t="str">
        <f t="shared" si="121"/>
        <v>Tue</v>
      </c>
      <c r="AF731" t="str">
        <f>_xlfn.XLOOKUP(N731,Dim_Payment!B:B,Dim_Payment!A:A)</f>
        <v>PAY04</v>
      </c>
      <c r="AG731" t="str">
        <f>_xlfn.XLOOKUP(J731,Dim_Insurance!B:B,Dim_Insurance!A:A)</f>
        <v>INS07</v>
      </c>
    </row>
    <row r="732" spans="1:33">
      <c r="A732" t="s">
        <v>1832</v>
      </c>
      <c r="B732" t="s">
        <v>21</v>
      </c>
      <c r="C732" t="s">
        <v>40</v>
      </c>
      <c r="D732" s="5">
        <v>39890</v>
      </c>
      <c r="E732" s="5">
        <v>46009</v>
      </c>
      <c r="F732" s="5">
        <v>46024</v>
      </c>
      <c r="G732" t="s">
        <v>152</v>
      </c>
      <c r="H732" t="s">
        <v>32</v>
      </c>
      <c r="I732" t="s">
        <v>53</v>
      </c>
      <c r="J732" t="s">
        <v>34</v>
      </c>
      <c r="K732" t="s">
        <v>55</v>
      </c>
      <c r="L732" s="6">
        <v>150689.21</v>
      </c>
      <c r="M732">
        <v>137807.94</v>
      </c>
      <c r="N732" t="s">
        <v>73</v>
      </c>
      <c r="O732">
        <v>15</v>
      </c>
      <c r="P732">
        <v>124</v>
      </c>
      <c r="Q732">
        <v>2</v>
      </c>
      <c r="R732">
        <v>143</v>
      </c>
      <c r="S732">
        <v>90.1</v>
      </c>
      <c r="T732" t="s">
        <v>37</v>
      </c>
      <c r="U732" s="7">
        <f t="shared" si="115"/>
        <v>16</v>
      </c>
      <c r="V732" s="6">
        <f t="shared" si="117"/>
        <v>12881.26999999999</v>
      </c>
      <c r="W732" t="str">
        <f t="shared" si="116"/>
        <v>Child</v>
      </c>
      <c r="X732" t="str">
        <f>_xlfn.XLOOKUP(Table1_1[[#This Row],[Department]],Dim_Department!B:B,Dim_Department!A:A,"Unknown")</f>
        <v>DEP01</v>
      </c>
      <c r="Y732" t="str">
        <f>_xlfn.XLOOKUP(Table1_1[[#This Row],[Doctor]],Dim_Doctor!B:B,Dim_Doctor!A:A,"Unknown")</f>
        <v>D06</v>
      </c>
      <c r="Z732" t="str">
        <f>_xlfn.XLOOKUP(H732,Dim_Diagnosis!B:B,Dim_Diagnosis!A:A)</f>
        <v>D010</v>
      </c>
      <c r="AA732" t="str">
        <f>_xlfn.XLOOKUP(K732,Dim_Ward!B:B,Dim_Ward!A:A)</f>
        <v>W005</v>
      </c>
      <c r="AB732" t="str">
        <f t="shared" si="118"/>
        <v>Q4</v>
      </c>
      <c r="AC732">
        <f t="shared" si="119"/>
        <v>2025</v>
      </c>
      <c r="AD732" t="str">
        <f t="shared" si="120"/>
        <v>Dec</v>
      </c>
      <c r="AE732" t="str">
        <f t="shared" si="121"/>
        <v>Thu</v>
      </c>
      <c r="AF732" t="str">
        <f>_xlfn.XLOOKUP(N732,Dim_Payment!B:B,Dim_Payment!A:A)</f>
        <v>PAY02</v>
      </c>
      <c r="AG732" t="str">
        <f>_xlfn.XLOOKUP(J732,Dim_Insurance!B:B,Dim_Insurance!A:A)</f>
        <v>INS06</v>
      </c>
    </row>
    <row r="733" spans="1:33">
      <c r="A733" t="s">
        <v>1835</v>
      </c>
      <c r="B733" t="s">
        <v>324</v>
      </c>
      <c r="C733" t="s">
        <v>40</v>
      </c>
      <c r="D733" s="5">
        <v>29764</v>
      </c>
      <c r="E733" s="5">
        <v>45391</v>
      </c>
      <c r="F733" s="5">
        <v>45393</v>
      </c>
      <c r="G733" t="s">
        <v>43</v>
      </c>
      <c r="H733" t="s">
        <v>95</v>
      </c>
      <c r="I733" t="s">
        <v>33</v>
      </c>
      <c r="J733" t="s">
        <v>179</v>
      </c>
      <c r="K733" t="s">
        <v>55</v>
      </c>
      <c r="L733" s="6">
        <v>47560.14</v>
      </c>
      <c r="M733">
        <v>41097.14</v>
      </c>
      <c r="N733" t="s">
        <v>35</v>
      </c>
      <c r="O733">
        <v>2</v>
      </c>
      <c r="P733">
        <v>177</v>
      </c>
      <c r="Q733">
        <v>4</v>
      </c>
      <c r="R733">
        <v>136</v>
      </c>
      <c r="S733">
        <v>219</v>
      </c>
      <c r="T733" t="s">
        <v>37</v>
      </c>
      <c r="U733" s="7">
        <f t="shared" si="115"/>
        <v>42</v>
      </c>
      <c r="V733" s="6">
        <f t="shared" si="117"/>
        <v>6463</v>
      </c>
      <c r="W733" t="str">
        <f t="shared" si="116"/>
        <v>Middle Age</v>
      </c>
      <c r="X733" t="str">
        <f>_xlfn.XLOOKUP(Table1_1[[#This Row],[Department]],Dim_Department!B:B,Dim_Department!A:A,"Unknown")</f>
        <v>DEP08</v>
      </c>
      <c r="Y733" t="str">
        <f>_xlfn.XLOOKUP(Table1_1[[#This Row],[Doctor]],Dim_Doctor!B:B,Dim_Doctor!A:A,"Unknown")</f>
        <v>D04</v>
      </c>
      <c r="Z733" t="str">
        <f>_xlfn.XLOOKUP(H733,Dim_Diagnosis!B:B,Dim_Diagnosis!A:A)</f>
        <v>D006</v>
      </c>
      <c r="AA733" t="str">
        <f>_xlfn.XLOOKUP(K733,Dim_Ward!B:B,Dim_Ward!A:A)</f>
        <v>W005</v>
      </c>
      <c r="AB733" t="str">
        <f t="shared" si="118"/>
        <v>Q2</v>
      </c>
      <c r="AC733">
        <f t="shared" si="119"/>
        <v>2024</v>
      </c>
      <c r="AD733" t="str">
        <f t="shared" si="120"/>
        <v>Apr</v>
      </c>
      <c r="AE733" t="str">
        <f t="shared" si="121"/>
        <v>Tue</v>
      </c>
      <c r="AF733" t="str">
        <f>_xlfn.XLOOKUP(N733,Dim_Payment!B:B,Dim_Payment!A:A)</f>
        <v>PAY03</v>
      </c>
      <c r="AG733" t="str">
        <f>_xlfn.XLOOKUP(J733,Dim_Insurance!B:B,Dim_Insurance!A:A)</f>
        <v>INS03</v>
      </c>
    </row>
    <row r="734" spans="1:33">
      <c r="A734" t="s">
        <v>1836</v>
      </c>
      <c r="B734" t="s">
        <v>613</v>
      </c>
      <c r="C734" t="s">
        <v>133</v>
      </c>
      <c r="D734" s="5">
        <v>19195</v>
      </c>
      <c r="E734" s="5">
        <v>45710</v>
      </c>
      <c r="F734" s="5">
        <v>45994</v>
      </c>
      <c r="G734" t="s">
        <v>77</v>
      </c>
      <c r="H734" t="s">
        <v>44</v>
      </c>
      <c r="I734" t="s">
        <v>79</v>
      </c>
      <c r="J734" t="s">
        <v>34</v>
      </c>
      <c r="K734" t="s">
        <v>120</v>
      </c>
      <c r="L734" s="6">
        <v>7430.97</v>
      </c>
      <c r="M734">
        <v>6386.46</v>
      </c>
      <c r="N734" t="s">
        <v>91</v>
      </c>
      <c r="O734">
        <v>18</v>
      </c>
      <c r="P734">
        <v>96</v>
      </c>
      <c r="Q734">
        <v>2</v>
      </c>
      <c r="R734">
        <v>145</v>
      </c>
      <c r="S734">
        <v>187.8</v>
      </c>
      <c r="T734" t="s">
        <v>37</v>
      </c>
      <c r="U734" s="7">
        <f t="shared" si="115"/>
        <v>72</v>
      </c>
      <c r="V734" s="6">
        <f t="shared" si="117"/>
        <v>1044.5100000000002</v>
      </c>
      <c r="W734" t="str">
        <f t="shared" si="116"/>
        <v>Senior</v>
      </c>
      <c r="X734" t="str">
        <f>_xlfn.XLOOKUP(Table1_1[[#This Row],[Department]],Dim_Department!B:B,Dim_Department!A:A,"Unknown")</f>
        <v>DEP02</v>
      </c>
      <c r="Y734" t="str">
        <f>_xlfn.XLOOKUP(Table1_1[[#This Row],[Doctor]],Dim_Doctor!B:B,Dim_Doctor!A:A,"Unknown")</f>
        <v>D07</v>
      </c>
      <c r="Z734" t="str">
        <f>_xlfn.XLOOKUP(H734,Dim_Diagnosis!B:B,Dim_Diagnosis!A:A)</f>
        <v>D012</v>
      </c>
      <c r="AA734" t="str">
        <f>_xlfn.XLOOKUP(K734,Dim_Ward!B:B,Dim_Ward!A:A)</f>
        <v>W001</v>
      </c>
      <c r="AB734" t="str">
        <f t="shared" si="118"/>
        <v>Q1</v>
      </c>
      <c r="AC734">
        <f t="shared" si="119"/>
        <v>2025</v>
      </c>
      <c r="AD734" t="str">
        <f t="shared" si="120"/>
        <v>Feb</v>
      </c>
      <c r="AE734" t="str">
        <f t="shared" si="121"/>
        <v>Sat</v>
      </c>
      <c r="AF734" t="str">
        <f>_xlfn.XLOOKUP(N734,Dim_Payment!B:B,Dim_Payment!A:A)</f>
        <v>PAY01</v>
      </c>
      <c r="AG734" t="str">
        <f>_xlfn.XLOOKUP(J734,Dim_Insurance!B:B,Dim_Insurance!A:A)</f>
        <v>INS06</v>
      </c>
    </row>
    <row r="735" spans="1:33">
      <c r="A735" t="s">
        <v>1838</v>
      </c>
      <c r="B735" t="s">
        <v>1839</v>
      </c>
      <c r="C735" t="s">
        <v>40</v>
      </c>
      <c r="D735" s="5">
        <v>39820</v>
      </c>
      <c r="E735" s="5">
        <v>45331</v>
      </c>
      <c r="F735" s="5" t="s">
        <v>4232</v>
      </c>
      <c r="G735" t="s">
        <v>109</v>
      </c>
      <c r="H735" t="s">
        <v>24</v>
      </c>
      <c r="I735" t="s">
        <v>96</v>
      </c>
      <c r="J735" t="s">
        <v>97</v>
      </c>
      <c r="K735" t="s">
        <v>161</v>
      </c>
      <c r="L735" s="6">
        <v>72312.149999999994</v>
      </c>
      <c r="M735">
        <v>65865.149999999994</v>
      </c>
      <c r="N735" t="s">
        <v>192</v>
      </c>
      <c r="O735">
        <v>12</v>
      </c>
      <c r="P735">
        <v>182</v>
      </c>
      <c r="Q735">
        <v>2</v>
      </c>
      <c r="R735">
        <v>169</v>
      </c>
      <c r="S735">
        <v>172.3</v>
      </c>
      <c r="T735" t="s">
        <v>47</v>
      </c>
      <c r="U735" s="7">
        <f t="shared" si="115"/>
        <v>15</v>
      </c>
      <c r="V735" s="6">
        <f t="shared" si="117"/>
        <v>6447</v>
      </c>
      <c r="W735" t="str">
        <f t="shared" si="116"/>
        <v>Child</v>
      </c>
      <c r="X735" t="str">
        <f>_xlfn.XLOOKUP(Table1_1[[#This Row],[Department]],Dim_Department!B:B,Dim_Department!A:A,"Unknown")</f>
        <v>DEP07</v>
      </c>
      <c r="Y735" t="str">
        <f>_xlfn.XLOOKUP(Table1_1[[#This Row],[Doctor]],Dim_Doctor!B:B,Dim_Doctor!A:A,"Unknown")</f>
        <v>D05</v>
      </c>
      <c r="Z735" t="str">
        <f>_xlfn.XLOOKUP(H735,Dim_Diagnosis!B:B,Dim_Diagnosis!A:A)</f>
        <v>D008</v>
      </c>
      <c r="AA735" t="str">
        <f>_xlfn.XLOOKUP(K735,Dim_Ward!B:B,Dim_Ward!A:A)</f>
        <v>W004</v>
      </c>
      <c r="AB735" t="str">
        <f t="shared" si="118"/>
        <v>Q1</v>
      </c>
      <c r="AC735">
        <f t="shared" si="119"/>
        <v>2024</v>
      </c>
      <c r="AD735" t="str">
        <f t="shared" si="120"/>
        <v>Feb</v>
      </c>
      <c r="AE735" t="str">
        <f t="shared" si="121"/>
        <v>Fri</v>
      </c>
      <c r="AF735" t="str">
        <f>_xlfn.XLOOKUP(N735,Dim_Payment!B:B,Dim_Payment!A:A)</f>
        <v>PAY06</v>
      </c>
      <c r="AG735" t="str">
        <f>_xlfn.XLOOKUP(J735,Dim_Insurance!B:B,Dim_Insurance!A:A)</f>
        <v>INS07</v>
      </c>
    </row>
    <row r="736" spans="1:33">
      <c r="A736" t="s">
        <v>1840</v>
      </c>
      <c r="B736" t="s">
        <v>383</v>
      </c>
      <c r="C736" t="s">
        <v>40</v>
      </c>
      <c r="D736" s="5">
        <v>19057</v>
      </c>
      <c r="E736" s="5">
        <v>45681</v>
      </c>
      <c r="F736" s="5">
        <v>45684</v>
      </c>
      <c r="G736" t="s">
        <v>161</v>
      </c>
      <c r="H736" t="s">
        <v>63</v>
      </c>
      <c r="I736" t="s">
        <v>79</v>
      </c>
      <c r="J736" t="s">
        <v>71</v>
      </c>
      <c r="K736" t="s">
        <v>55</v>
      </c>
      <c r="L736" s="6">
        <v>102559.27</v>
      </c>
      <c r="M736">
        <v>78901.570000000007</v>
      </c>
      <c r="N736" t="s">
        <v>73</v>
      </c>
      <c r="O736">
        <v>3</v>
      </c>
      <c r="P736">
        <v>227</v>
      </c>
      <c r="Q736">
        <v>5</v>
      </c>
      <c r="R736">
        <v>119</v>
      </c>
      <c r="S736">
        <v>128.9</v>
      </c>
      <c r="T736" t="s">
        <v>37</v>
      </c>
      <c r="U736" s="7">
        <f t="shared" si="115"/>
        <v>72</v>
      </c>
      <c r="V736" s="6">
        <f t="shared" si="117"/>
        <v>23657.699999999997</v>
      </c>
      <c r="W736" t="str">
        <f t="shared" si="116"/>
        <v>Senior</v>
      </c>
      <c r="X736" t="str">
        <f>_xlfn.XLOOKUP(Table1_1[[#This Row],[Department]],Dim_Department!B:B,Dim_Department!A:A,"Unknown")</f>
        <v>DEP03</v>
      </c>
      <c r="Y736" t="str">
        <f>_xlfn.XLOOKUP(Table1_1[[#This Row],[Doctor]],Dim_Doctor!B:B,Dim_Doctor!A:A,"Unknown")</f>
        <v>D07</v>
      </c>
      <c r="Z736" t="str">
        <f>_xlfn.XLOOKUP(H736,Dim_Diagnosis!B:B,Dim_Diagnosis!A:A)</f>
        <v>D011</v>
      </c>
      <c r="AA736" t="str">
        <f>_xlfn.XLOOKUP(K736,Dim_Ward!B:B,Dim_Ward!A:A)</f>
        <v>W005</v>
      </c>
      <c r="AB736" t="str">
        <f t="shared" si="118"/>
        <v>Q1</v>
      </c>
      <c r="AC736">
        <f t="shared" si="119"/>
        <v>2025</v>
      </c>
      <c r="AD736" t="str">
        <f t="shared" si="120"/>
        <v>Jan</v>
      </c>
      <c r="AE736" t="str">
        <f t="shared" si="121"/>
        <v>Fri</v>
      </c>
      <c r="AF736" t="str">
        <f>_xlfn.XLOOKUP(N736,Dim_Payment!B:B,Dim_Payment!A:A)</f>
        <v>PAY02</v>
      </c>
      <c r="AG736" t="str">
        <f>_xlfn.XLOOKUP(J736,Dim_Insurance!B:B,Dim_Insurance!A:A)</f>
        <v>INS04</v>
      </c>
    </row>
    <row r="737" spans="1:33">
      <c r="A737" t="s">
        <v>1842</v>
      </c>
      <c r="B737" t="s">
        <v>224</v>
      </c>
      <c r="C737" t="s">
        <v>133</v>
      </c>
      <c r="D737" s="5">
        <v>38028</v>
      </c>
      <c r="E737" s="5">
        <v>45894</v>
      </c>
      <c r="F737" s="5">
        <v>45697</v>
      </c>
      <c r="G737" t="s">
        <v>105</v>
      </c>
      <c r="H737" t="s">
        <v>153</v>
      </c>
      <c r="I737" t="s">
        <v>33</v>
      </c>
      <c r="J737" t="s">
        <v>97</v>
      </c>
      <c r="K737" t="s">
        <v>120</v>
      </c>
      <c r="L737" s="6">
        <v>137637.14000000001</v>
      </c>
      <c r="M737">
        <v>133748.87</v>
      </c>
      <c r="N737" t="s">
        <v>91</v>
      </c>
      <c r="O737">
        <v>8</v>
      </c>
      <c r="P737">
        <v>237</v>
      </c>
      <c r="Q737">
        <v>4</v>
      </c>
      <c r="R737">
        <v>132</v>
      </c>
      <c r="S737">
        <v>223.4</v>
      </c>
      <c r="T737" t="s">
        <v>47</v>
      </c>
      <c r="U737" s="7">
        <f t="shared" si="115"/>
        <v>21</v>
      </c>
      <c r="V737" s="6">
        <f t="shared" si="117"/>
        <v>3888.2700000000186</v>
      </c>
      <c r="W737" t="str">
        <f t="shared" si="116"/>
        <v>Adult</v>
      </c>
      <c r="X737" t="str">
        <f>_xlfn.XLOOKUP(Table1_1[[#This Row],[Department]],Dim_Department!B:B,Dim_Department!A:A,"Unknown")</f>
        <v>DEP10</v>
      </c>
      <c r="Y737" t="str">
        <f>_xlfn.XLOOKUP(Table1_1[[#This Row],[Doctor]],Dim_Doctor!B:B,Dim_Doctor!A:A,"Unknown")</f>
        <v>D04</v>
      </c>
      <c r="Z737" t="str">
        <f>_xlfn.XLOOKUP(H737,Dim_Diagnosis!B:B,Dim_Diagnosis!A:A)</f>
        <v>D003</v>
      </c>
      <c r="AA737" t="str">
        <f>_xlfn.XLOOKUP(K737,Dim_Ward!B:B,Dim_Ward!A:A)</f>
        <v>W001</v>
      </c>
      <c r="AB737" t="str">
        <f t="shared" si="118"/>
        <v>Q3</v>
      </c>
      <c r="AC737">
        <f t="shared" si="119"/>
        <v>2025</v>
      </c>
      <c r="AD737" t="str">
        <f t="shared" si="120"/>
        <v>Aug</v>
      </c>
      <c r="AE737" t="str">
        <f t="shared" si="121"/>
        <v>Mon</v>
      </c>
      <c r="AF737" t="str">
        <f>_xlfn.XLOOKUP(N737,Dim_Payment!B:B,Dim_Payment!A:A)</f>
        <v>PAY01</v>
      </c>
      <c r="AG737" t="str">
        <f>_xlfn.XLOOKUP(J737,Dim_Insurance!B:B,Dim_Insurance!A:A)</f>
        <v>INS07</v>
      </c>
    </row>
    <row r="738" spans="1:33">
      <c r="A738" t="s">
        <v>1844</v>
      </c>
      <c r="B738" t="s">
        <v>1667</v>
      </c>
      <c r="C738" t="s">
        <v>40</v>
      </c>
      <c r="D738" s="5">
        <v>35247</v>
      </c>
      <c r="E738" s="5">
        <v>45241</v>
      </c>
      <c r="F738" s="5">
        <v>45251</v>
      </c>
      <c r="G738" t="s">
        <v>43</v>
      </c>
      <c r="H738" t="s">
        <v>78</v>
      </c>
      <c r="I738" t="s">
        <v>119</v>
      </c>
      <c r="J738" t="s">
        <v>71</v>
      </c>
      <c r="K738" t="s">
        <v>27</v>
      </c>
      <c r="L738" s="6">
        <v>107155.75</v>
      </c>
      <c r="M738">
        <v>85568.23</v>
      </c>
      <c r="N738" t="s">
        <v>35</v>
      </c>
      <c r="O738">
        <v>10</v>
      </c>
      <c r="P738">
        <v>14</v>
      </c>
      <c r="Q738">
        <v>5</v>
      </c>
      <c r="R738">
        <v>98</v>
      </c>
      <c r="S738">
        <v>153.9</v>
      </c>
      <c r="T738" t="s">
        <v>37</v>
      </c>
      <c r="U738" s="7">
        <f t="shared" si="115"/>
        <v>27</v>
      </c>
      <c r="V738" s="6">
        <f t="shared" si="117"/>
        <v>21587.520000000004</v>
      </c>
      <c r="W738" t="str">
        <f t="shared" si="116"/>
        <v>Adult</v>
      </c>
      <c r="X738" t="str">
        <f>_xlfn.XLOOKUP(Table1_1[[#This Row],[Department]],Dim_Department!B:B,Dim_Department!A:A,"Unknown")</f>
        <v>DEP08</v>
      </c>
      <c r="Y738" t="str">
        <f>_xlfn.XLOOKUP(Table1_1[[#This Row],[Doctor]],Dim_Doctor!B:B,Dim_Doctor!A:A,"Unknown")</f>
        <v>D02</v>
      </c>
      <c r="Z738" t="str">
        <f>_xlfn.XLOOKUP(H738,Dim_Diagnosis!B:B,Dim_Diagnosis!A:A)</f>
        <v>D013</v>
      </c>
      <c r="AA738" t="str">
        <f>_xlfn.XLOOKUP(K738,Dim_Ward!B:B,Dim_Ward!A:A)</f>
        <v>W003</v>
      </c>
      <c r="AB738" t="str">
        <f t="shared" si="118"/>
        <v>Q4</v>
      </c>
      <c r="AC738">
        <f t="shared" si="119"/>
        <v>2023</v>
      </c>
      <c r="AD738" t="str">
        <f t="shared" si="120"/>
        <v>Nov</v>
      </c>
      <c r="AE738" t="str">
        <f t="shared" si="121"/>
        <v>Sat</v>
      </c>
      <c r="AF738" t="str">
        <f>_xlfn.XLOOKUP(N738,Dim_Payment!B:B,Dim_Payment!A:A)</f>
        <v>PAY03</v>
      </c>
      <c r="AG738" t="str">
        <f>_xlfn.XLOOKUP(J738,Dim_Insurance!B:B,Dim_Insurance!A:A)</f>
        <v>INS04</v>
      </c>
    </row>
    <row r="739" spans="1:33">
      <c r="A739" t="s">
        <v>1846</v>
      </c>
      <c r="B739" t="s">
        <v>1391</v>
      </c>
      <c r="C739" t="s">
        <v>40</v>
      </c>
      <c r="D739" s="5">
        <v>29747</v>
      </c>
      <c r="E739" s="5">
        <v>45394</v>
      </c>
      <c r="F739" s="5" t="s">
        <v>4232</v>
      </c>
      <c r="G739" t="s">
        <v>62</v>
      </c>
      <c r="H739" t="s">
        <v>32</v>
      </c>
      <c r="I739" t="s">
        <v>96</v>
      </c>
      <c r="J739" t="s">
        <v>26</v>
      </c>
      <c r="K739" t="s">
        <v>110</v>
      </c>
      <c r="L739" s="6">
        <v>210532.82</v>
      </c>
      <c r="M739">
        <v>180764.02</v>
      </c>
      <c r="N739" t="s">
        <v>192</v>
      </c>
      <c r="O739">
        <v>17</v>
      </c>
      <c r="P739">
        <v>185</v>
      </c>
      <c r="Q739">
        <v>4</v>
      </c>
      <c r="R739">
        <v>175</v>
      </c>
      <c r="S739">
        <v>104.4</v>
      </c>
      <c r="T739" t="s">
        <v>37</v>
      </c>
      <c r="U739" s="7">
        <f t="shared" si="115"/>
        <v>42</v>
      </c>
      <c r="V739" s="6">
        <f t="shared" si="117"/>
        <v>29768.800000000017</v>
      </c>
      <c r="W739" t="str">
        <f t="shared" si="116"/>
        <v>Middle Age</v>
      </c>
      <c r="X739" t="str">
        <f>_xlfn.XLOOKUP(Table1_1[[#This Row],[Department]],Dim_Department!B:B,Dim_Department!A:A,"Unknown")</f>
        <v>DEP09</v>
      </c>
      <c r="Y739" t="str">
        <f>_xlfn.XLOOKUP(Table1_1[[#This Row],[Doctor]],Dim_Doctor!B:B,Dim_Doctor!A:A,"Unknown")</f>
        <v>D05</v>
      </c>
      <c r="Z739" t="str">
        <f>_xlfn.XLOOKUP(H739,Dim_Diagnosis!B:B,Dim_Diagnosis!A:A)</f>
        <v>D010</v>
      </c>
      <c r="AA739" t="str">
        <f>_xlfn.XLOOKUP(K739,Dim_Ward!B:B,Dim_Ward!A:A)</f>
        <v>W002</v>
      </c>
      <c r="AB739" t="str">
        <f t="shared" si="118"/>
        <v>Q2</v>
      </c>
      <c r="AC739">
        <f t="shared" si="119"/>
        <v>2024</v>
      </c>
      <c r="AD739" t="str">
        <f t="shared" si="120"/>
        <v>Apr</v>
      </c>
      <c r="AE739" t="str">
        <f t="shared" si="121"/>
        <v>Fri</v>
      </c>
      <c r="AF739" t="str">
        <f>_xlfn.XLOOKUP(N739,Dim_Payment!B:B,Dim_Payment!A:A)</f>
        <v>PAY06</v>
      </c>
      <c r="AG739" t="str">
        <f>_xlfn.XLOOKUP(J739,Dim_Insurance!B:B,Dim_Insurance!A:A)</f>
        <v>INS05</v>
      </c>
    </row>
    <row r="740" spans="1:33">
      <c r="A740" t="s">
        <v>1848</v>
      </c>
      <c r="B740" t="s">
        <v>229</v>
      </c>
      <c r="C740" t="s">
        <v>133</v>
      </c>
      <c r="D740" s="5">
        <v>28250</v>
      </c>
      <c r="E740" s="5">
        <v>44948</v>
      </c>
      <c r="F740" s="5">
        <v>44963</v>
      </c>
      <c r="G740" t="s">
        <v>43</v>
      </c>
      <c r="H740" t="s">
        <v>113</v>
      </c>
      <c r="I740" t="s">
        <v>45</v>
      </c>
      <c r="J740" t="s">
        <v>97</v>
      </c>
      <c r="K740" t="s">
        <v>55</v>
      </c>
      <c r="L740" s="6">
        <v>120863.11</v>
      </c>
      <c r="M740">
        <v>115774.78</v>
      </c>
      <c r="N740" t="s">
        <v>192</v>
      </c>
      <c r="O740">
        <v>15</v>
      </c>
      <c r="P740">
        <v>185</v>
      </c>
      <c r="Q740">
        <v>4</v>
      </c>
      <c r="R740">
        <v>133</v>
      </c>
      <c r="S740">
        <v>109.6</v>
      </c>
      <c r="T740" t="s">
        <v>37</v>
      </c>
      <c r="U740" s="7">
        <f t="shared" si="115"/>
        <v>45</v>
      </c>
      <c r="V740" s="6">
        <f t="shared" si="117"/>
        <v>5088.3300000000017</v>
      </c>
      <c r="W740" t="str">
        <f t="shared" si="116"/>
        <v>Middle Age</v>
      </c>
      <c r="X740" t="str">
        <f>_xlfn.XLOOKUP(Table1_1[[#This Row],[Department]],Dim_Department!B:B,Dim_Department!A:A,"Unknown")</f>
        <v>DEP08</v>
      </c>
      <c r="Y740" t="str">
        <f>_xlfn.XLOOKUP(Table1_1[[#This Row],[Doctor]],Dim_Doctor!B:B,Dim_Doctor!A:A,"Unknown")</f>
        <v>D03</v>
      </c>
      <c r="Z740" t="str">
        <f>_xlfn.XLOOKUP(H740,Dim_Diagnosis!B:B,Dim_Diagnosis!A:A)</f>
        <v>D009</v>
      </c>
      <c r="AA740" t="str">
        <f>_xlfn.XLOOKUP(K740,Dim_Ward!B:B,Dim_Ward!A:A)</f>
        <v>W005</v>
      </c>
      <c r="AB740" t="str">
        <f t="shared" si="118"/>
        <v>Q1</v>
      </c>
      <c r="AC740">
        <f t="shared" si="119"/>
        <v>2023</v>
      </c>
      <c r="AD740" t="str">
        <f t="shared" si="120"/>
        <v>Jan</v>
      </c>
      <c r="AE740" t="str">
        <f t="shared" si="121"/>
        <v>Sun</v>
      </c>
      <c r="AF740" t="str">
        <f>_xlfn.XLOOKUP(N740,Dim_Payment!B:B,Dim_Payment!A:A)</f>
        <v>PAY06</v>
      </c>
      <c r="AG740" t="str">
        <f>_xlfn.XLOOKUP(J740,Dim_Insurance!B:B,Dim_Insurance!A:A)</f>
        <v>INS07</v>
      </c>
    </row>
    <row r="741" spans="1:33">
      <c r="A741" t="s">
        <v>1850</v>
      </c>
      <c r="B741" t="s">
        <v>427</v>
      </c>
      <c r="C741" t="s">
        <v>133</v>
      </c>
      <c r="D741" s="5">
        <v>30572</v>
      </c>
      <c r="E741" s="5">
        <v>45405</v>
      </c>
      <c r="F741" s="5" t="s">
        <v>4232</v>
      </c>
      <c r="G741" t="s">
        <v>105</v>
      </c>
      <c r="H741" t="s">
        <v>78</v>
      </c>
      <c r="I741" t="s">
        <v>119</v>
      </c>
      <c r="J741" t="s">
        <v>80</v>
      </c>
      <c r="K741" t="s">
        <v>55</v>
      </c>
      <c r="L741" s="6">
        <v>66777.789999999994</v>
      </c>
      <c r="M741">
        <v>62534.86</v>
      </c>
      <c r="N741" t="s">
        <v>91</v>
      </c>
      <c r="O741">
        <v>6</v>
      </c>
      <c r="P741">
        <v>121</v>
      </c>
      <c r="Q741">
        <v>4</v>
      </c>
      <c r="R741">
        <v>167</v>
      </c>
      <c r="S741">
        <v>216.7</v>
      </c>
      <c r="T741" t="s">
        <v>37</v>
      </c>
      <c r="U741" s="7">
        <f t="shared" si="115"/>
        <v>40</v>
      </c>
      <c r="V741" s="6">
        <f t="shared" si="117"/>
        <v>4242.929999999993</v>
      </c>
      <c r="W741" t="str">
        <f t="shared" si="116"/>
        <v>Middle Age</v>
      </c>
      <c r="X741" t="str">
        <f>_xlfn.XLOOKUP(Table1_1[[#This Row],[Department]],Dim_Department!B:B,Dim_Department!A:A,"Unknown")</f>
        <v>DEP10</v>
      </c>
      <c r="Y741" t="str">
        <f>_xlfn.XLOOKUP(Table1_1[[#This Row],[Doctor]],Dim_Doctor!B:B,Dim_Doctor!A:A,"Unknown")</f>
        <v>D02</v>
      </c>
      <c r="Z741" t="str">
        <f>_xlfn.XLOOKUP(H741,Dim_Diagnosis!B:B,Dim_Diagnosis!A:A)</f>
        <v>D013</v>
      </c>
      <c r="AA741" t="str">
        <f>_xlfn.XLOOKUP(K741,Dim_Ward!B:B,Dim_Ward!A:A)</f>
        <v>W005</v>
      </c>
      <c r="AB741" t="str">
        <f t="shared" si="118"/>
        <v>Q2</v>
      </c>
      <c r="AC741">
        <f t="shared" si="119"/>
        <v>2024</v>
      </c>
      <c r="AD741" t="str">
        <f t="shared" si="120"/>
        <v>Apr</v>
      </c>
      <c r="AE741" t="str">
        <f t="shared" si="121"/>
        <v>Tue</v>
      </c>
      <c r="AF741" t="str">
        <f>_xlfn.XLOOKUP(N741,Dim_Payment!B:B,Dim_Payment!A:A)</f>
        <v>PAY01</v>
      </c>
      <c r="AG741" t="str">
        <f>_xlfn.XLOOKUP(J741,Dim_Insurance!B:B,Dim_Insurance!A:A)</f>
        <v>INS01</v>
      </c>
    </row>
    <row r="742" spans="1:33">
      <c r="A742" t="s">
        <v>1852</v>
      </c>
      <c r="B742" t="s">
        <v>689</v>
      </c>
      <c r="C742" t="s">
        <v>40</v>
      </c>
      <c r="D742" s="5">
        <v>19709</v>
      </c>
      <c r="E742" s="5" t="s">
        <v>4232</v>
      </c>
      <c r="F742" s="5">
        <v>45966</v>
      </c>
      <c r="G742" t="s">
        <v>105</v>
      </c>
      <c r="H742" t="s">
        <v>63</v>
      </c>
      <c r="I742" t="s">
        <v>96</v>
      </c>
      <c r="J742" t="s">
        <v>97</v>
      </c>
      <c r="K742" t="s">
        <v>110</v>
      </c>
      <c r="L742" s="6">
        <v>110492.71</v>
      </c>
      <c r="M742">
        <v>96792.6</v>
      </c>
      <c r="N742" t="s">
        <v>56</v>
      </c>
      <c r="O742">
        <v>15</v>
      </c>
      <c r="P742">
        <v>225</v>
      </c>
      <c r="Q742">
        <v>1</v>
      </c>
      <c r="R742">
        <v>120</v>
      </c>
      <c r="S742">
        <v>227.9</v>
      </c>
      <c r="T742" t="s">
        <v>37</v>
      </c>
      <c r="U742" s="7" t="s">
        <v>4232</v>
      </c>
      <c r="V742" s="6">
        <f t="shared" si="117"/>
        <v>13700.11</v>
      </c>
      <c r="W742" t="s">
        <v>4232</v>
      </c>
      <c r="X742" t="str">
        <f>_xlfn.XLOOKUP(Table1_1[[#This Row],[Department]],Dim_Department!B:B,Dim_Department!A:A,"Unknown")</f>
        <v>DEP10</v>
      </c>
      <c r="Y742" t="str">
        <f>_xlfn.XLOOKUP(Table1_1[[#This Row],[Doctor]],Dim_Doctor!B:B,Dim_Doctor!A:A,"Unknown")</f>
        <v>D05</v>
      </c>
      <c r="Z742" t="str">
        <f>_xlfn.XLOOKUP(H742,Dim_Diagnosis!B:B,Dim_Diagnosis!A:A)</f>
        <v>D011</v>
      </c>
      <c r="AA742" t="str">
        <f>_xlfn.XLOOKUP(K742,Dim_Ward!B:B,Dim_Ward!A:A)</f>
        <v>W002</v>
      </c>
      <c r="AB742" t="str">
        <f t="shared" si="118"/>
        <v>Unknown</v>
      </c>
      <c r="AC742" t="str">
        <f t="shared" si="119"/>
        <v>Unknown</v>
      </c>
      <c r="AD742" t="str">
        <f t="shared" si="120"/>
        <v>Unknown</v>
      </c>
      <c r="AE742" t="str">
        <f t="shared" si="121"/>
        <v>Unknown</v>
      </c>
      <c r="AF742" t="str">
        <f>_xlfn.XLOOKUP(N742,Dim_Payment!B:B,Dim_Payment!A:A)</f>
        <v>PAY04</v>
      </c>
      <c r="AG742" t="str">
        <f>_xlfn.XLOOKUP(J742,Dim_Insurance!B:B,Dim_Insurance!A:A)</f>
        <v>INS07</v>
      </c>
    </row>
    <row r="743" spans="1:33">
      <c r="A743" t="s">
        <v>1854</v>
      </c>
      <c r="B743" t="s">
        <v>378</v>
      </c>
      <c r="C743" t="s">
        <v>40</v>
      </c>
      <c r="D743" s="5">
        <v>20512</v>
      </c>
      <c r="E743" s="5">
        <v>45878</v>
      </c>
      <c r="F743" s="5">
        <v>45890</v>
      </c>
      <c r="G743" t="s">
        <v>77</v>
      </c>
      <c r="H743" t="s">
        <v>134</v>
      </c>
      <c r="I743" t="s">
        <v>33</v>
      </c>
      <c r="J743" t="s">
        <v>34</v>
      </c>
      <c r="K743" t="s">
        <v>161</v>
      </c>
      <c r="L743" s="6">
        <v>28885.47</v>
      </c>
      <c r="M743">
        <v>20715.560000000001</v>
      </c>
      <c r="N743" t="s">
        <v>73</v>
      </c>
      <c r="O743">
        <v>12</v>
      </c>
      <c r="P743">
        <v>80</v>
      </c>
      <c r="Q743">
        <v>3</v>
      </c>
      <c r="R743">
        <v>141</v>
      </c>
      <c r="S743">
        <v>237.8</v>
      </c>
      <c r="T743" t="s">
        <v>65</v>
      </c>
      <c r="U743" s="7">
        <f>DATEDIF(D743,E743,"Y")</f>
        <v>69</v>
      </c>
      <c r="V743" s="6">
        <f t="shared" si="117"/>
        <v>8169.91</v>
      </c>
      <c r="W743" t="str">
        <f>IF(OR(U743="",U743="Unknown"),"",IF(U743&lt;18,"Child",IF(U743&lt;40,"Adult",IF(U743&lt;60,"Middle Age","Senior"))))</f>
        <v>Senior</v>
      </c>
      <c r="X743" t="str">
        <f>_xlfn.XLOOKUP(Table1_1[[#This Row],[Department]],Dim_Department!B:B,Dim_Department!A:A,"Unknown")</f>
        <v>DEP02</v>
      </c>
      <c r="Y743" t="str">
        <f>_xlfn.XLOOKUP(Table1_1[[#This Row],[Doctor]],Dim_Doctor!B:B,Dim_Doctor!A:A,"Unknown")</f>
        <v>D04</v>
      </c>
      <c r="Z743" t="str">
        <f>_xlfn.XLOOKUP(H743,Dim_Diagnosis!B:B,Dim_Diagnosis!A:A)</f>
        <v>D002</v>
      </c>
      <c r="AA743" t="str">
        <f>_xlfn.XLOOKUP(K743,Dim_Ward!B:B,Dim_Ward!A:A)</f>
        <v>W004</v>
      </c>
      <c r="AB743" t="str">
        <f t="shared" si="118"/>
        <v>Q3</v>
      </c>
      <c r="AC743">
        <f t="shared" si="119"/>
        <v>2025</v>
      </c>
      <c r="AD743" t="str">
        <f t="shared" si="120"/>
        <v>Aug</v>
      </c>
      <c r="AE743" t="str">
        <f t="shared" si="121"/>
        <v>Sat</v>
      </c>
      <c r="AF743" t="str">
        <f>_xlfn.XLOOKUP(N743,Dim_Payment!B:B,Dim_Payment!A:A)</f>
        <v>PAY02</v>
      </c>
      <c r="AG743" t="str">
        <f>_xlfn.XLOOKUP(J743,Dim_Insurance!B:B,Dim_Insurance!A:A)</f>
        <v>INS06</v>
      </c>
    </row>
    <row r="744" spans="1:33">
      <c r="A744" t="s">
        <v>1856</v>
      </c>
      <c r="B744" t="s">
        <v>829</v>
      </c>
      <c r="C744" t="s">
        <v>133</v>
      </c>
      <c r="D744" s="5">
        <v>22287</v>
      </c>
      <c r="E744" s="5">
        <v>45773</v>
      </c>
      <c r="F744" s="5" t="s">
        <v>4232</v>
      </c>
      <c r="G744" t="s">
        <v>109</v>
      </c>
      <c r="H744" t="s">
        <v>124</v>
      </c>
      <c r="I744" t="s">
        <v>79</v>
      </c>
      <c r="J744" t="s">
        <v>71</v>
      </c>
      <c r="K744" t="s">
        <v>120</v>
      </c>
      <c r="L744" s="6">
        <v>125125.28</v>
      </c>
      <c r="M744">
        <v>98646.34</v>
      </c>
      <c r="N744" t="s">
        <v>91</v>
      </c>
      <c r="O744">
        <v>18</v>
      </c>
      <c r="P744">
        <v>121</v>
      </c>
      <c r="Q744">
        <v>1</v>
      </c>
      <c r="R744">
        <v>99</v>
      </c>
      <c r="S744">
        <v>155.6</v>
      </c>
      <c r="T744" t="s">
        <v>37</v>
      </c>
      <c r="U744" s="7">
        <f>DATEDIF(D744,E744,"Y")</f>
        <v>64</v>
      </c>
      <c r="V744" s="6">
        <f t="shared" si="117"/>
        <v>26478.940000000002</v>
      </c>
      <c r="W744" t="str">
        <f>IF(OR(U744="",U744="Unknown"),"",IF(U744&lt;18,"Child",IF(U744&lt;40,"Adult",IF(U744&lt;60,"Middle Age","Senior"))))</f>
        <v>Senior</v>
      </c>
      <c r="X744" t="str">
        <f>_xlfn.XLOOKUP(Table1_1[[#This Row],[Department]],Dim_Department!B:B,Dim_Department!A:A,"Unknown")</f>
        <v>DEP07</v>
      </c>
      <c r="Y744" t="str">
        <f>_xlfn.XLOOKUP(Table1_1[[#This Row],[Doctor]],Dim_Doctor!B:B,Dim_Doctor!A:A,"Unknown")</f>
        <v>D07</v>
      </c>
      <c r="Z744" t="str">
        <f>_xlfn.XLOOKUP(H744,Dim_Diagnosis!B:B,Dim_Diagnosis!A:A)</f>
        <v>D007</v>
      </c>
      <c r="AA744" t="str">
        <f>_xlfn.XLOOKUP(K744,Dim_Ward!B:B,Dim_Ward!A:A)</f>
        <v>W001</v>
      </c>
      <c r="AB744" t="str">
        <f t="shared" si="118"/>
        <v>Q2</v>
      </c>
      <c r="AC744">
        <f t="shared" si="119"/>
        <v>2025</v>
      </c>
      <c r="AD744" t="str">
        <f t="shared" si="120"/>
        <v>Apr</v>
      </c>
      <c r="AE744" t="str">
        <f t="shared" si="121"/>
        <v>Sat</v>
      </c>
      <c r="AF744" t="str">
        <f>_xlfn.XLOOKUP(N744,Dim_Payment!B:B,Dim_Payment!A:A)</f>
        <v>PAY01</v>
      </c>
      <c r="AG744" t="str">
        <f>_xlfn.XLOOKUP(J744,Dim_Insurance!B:B,Dim_Insurance!A:A)</f>
        <v>INS04</v>
      </c>
    </row>
    <row r="745" spans="1:33">
      <c r="A745" t="s">
        <v>1858</v>
      </c>
      <c r="B745" t="s">
        <v>126</v>
      </c>
      <c r="C745" t="s">
        <v>40</v>
      </c>
      <c r="D745" s="5">
        <v>22410</v>
      </c>
      <c r="E745" s="5">
        <v>45698</v>
      </c>
      <c r="F745" s="5">
        <v>45706</v>
      </c>
      <c r="G745" t="s">
        <v>117</v>
      </c>
      <c r="H745" t="s">
        <v>78</v>
      </c>
      <c r="I745" t="s">
        <v>33</v>
      </c>
      <c r="J745" t="s">
        <v>97</v>
      </c>
      <c r="K745" t="s">
        <v>55</v>
      </c>
      <c r="L745" s="6">
        <v>141892.35</v>
      </c>
      <c r="M745">
        <v>111877.99</v>
      </c>
      <c r="N745" t="s">
        <v>35</v>
      </c>
      <c r="O745">
        <v>8</v>
      </c>
      <c r="P745">
        <v>66</v>
      </c>
      <c r="Q745">
        <v>4</v>
      </c>
      <c r="R745">
        <v>90</v>
      </c>
      <c r="S745">
        <v>172.6</v>
      </c>
      <c r="T745" t="s">
        <v>37</v>
      </c>
      <c r="U745" s="7">
        <f>DATEDIF(D745,E745,"Y")</f>
        <v>63</v>
      </c>
      <c r="V745" s="6">
        <f t="shared" si="117"/>
        <v>30014.36</v>
      </c>
      <c r="W745" t="str">
        <f>IF(OR(U745="",U745="Unknown"),"",IF(U745&lt;18,"Child",IF(U745&lt;40,"Adult",IF(U745&lt;60,"Middle Age","Senior"))))</f>
        <v>Senior</v>
      </c>
      <c r="X745" t="str">
        <f>_xlfn.XLOOKUP(Table1_1[[#This Row],[Department]],Dim_Department!B:B,Dim_Department!A:A,"Unknown")</f>
        <v>DEP04</v>
      </c>
      <c r="Y745" t="str">
        <f>_xlfn.XLOOKUP(Table1_1[[#This Row],[Doctor]],Dim_Doctor!B:B,Dim_Doctor!A:A,"Unknown")</f>
        <v>D04</v>
      </c>
      <c r="Z745" t="str">
        <f>_xlfn.XLOOKUP(H745,Dim_Diagnosis!B:B,Dim_Diagnosis!A:A)</f>
        <v>D013</v>
      </c>
      <c r="AA745" t="str">
        <f>_xlfn.XLOOKUP(K745,Dim_Ward!B:B,Dim_Ward!A:A)</f>
        <v>W005</v>
      </c>
      <c r="AB745" t="str">
        <f t="shared" si="118"/>
        <v>Q1</v>
      </c>
      <c r="AC745">
        <f t="shared" si="119"/>
        <v>2025</v>
      </c>
      <c r="AD745" t="str">
        <f t="shared" si="120"/>
        <v>Feb</v>
      </c>
      <c r="AE745" t="str">
        <f t="shared" si="121"/>
        <v>Mon</v>
      </c>
      <c r="AF745" t="str">
        <f>_xlfn.XLOOKUP(N745,Dim_Payment!B:B,Dim_Payment!A:A)</f>
        <v>PAY03</v>
      </c>
      <c r="AG745" t="str">
        <f>_xlfn.XLOOKUP(J745,Dim_Insurance!B:B,Dim_Insurance!A:A)</f>
        <v>INS07</v>
      </c>
    </row>
    <row r="746" spans="1:33">
      <c r="A746" t="s">
        <v>1860</v>
      </c>
      <c r="B746" t="s">
        <v>314</v>
      </c>
      <c r="C746" t="s">
        <v>40</v>
      </c>
      <c r="D746" s="5">
        <v>23451</v>
      </c>
      <c r="E746" s="5">
        <v>45250</v>
      </c>
      <c r="F746" s="5">
        <v>45266</v>
      </c>
      <c r="G746" t="s">
        <v>94</v>
      </c>
      <c r="H746" t="s">
        <v>52</v>
      </c>
      <c r="I746" t="s">
        <v>53</v>
      </c>
      <c r="J746" t="s">
        <v>4232</v>
      </c>
      <c r="K746" t="s">
        <v>55</v>
      </c>
      <c r="L746" s="6">
        <v>31673.55</v>
      </c>
      <c r="M746">
        <v>23068.78</v>
      </c>
      <c r="N746" t="s">
        <v>192</v>
      </c>
      <c r="O746">
        <v>16</v>
      </c>
      <c r="P746">
        <v>171</v>
      </c>
      <c r="Q746">
        <v>1</v>
      </c>
      <c r="R746">
        <v>128</v>
      </c>
      <c r="S746">
        <v>255.2</v>
      </c>
      <c r="T746" t="s">
        <v>37</v>
      </c>
      <c r="U746" s="7">
        <f>DATEDIF(D746,E746,"Y")</f>
        <v>59</v>
      </c>
      <c r="V746" s="6">
        <f t="shared" si="117"/>
        <v>8604.77</v>
      </c>
      <c r="W746" t="str">
        <f>IF(OR(U746="",U746="Unknown"),"",IF(U746&lt;18,"Child",IF(U746&lt;40,"Adult",IF(U746&lt;60,"Middle Age","Senior"))))</f>
        <v>Middle Age</v>
      </c>
      <c r="X746" t="str">
        <f>_xlfn.XLOOKUP(Table1_1[[#This Row],[Department]],Dim_Department!B:B,Dim_Department!A:A,"Unknown")</f>
        <v>DEP05</v>
      </c>
      <c r="Y746" t="str">
        <f>_xlfn.XLOOKUP(Table1_1[[#This Row],[Doctor]],Dim_Doctor!B:B,Dim_Doctor!A:A,"Unknown")</f>
        <v>D06</v>
      </c>
      <c r="Z746" t="str">
        <f>_xlfn.XLOOKUP(H746,Dim_Diagnosis!B:B,Dim_Diagnosis!A:A)</f>
        <v>D004</v>
      </c>
      <c r="AA746" t="str">
        <f>_xlfn.XLOOKUP(K746,Dim_Ward!B:B,Dim_Ward!A:A)</f>
        <v>W005</v>
      </c>
      <c r="AB746" t="str">
        <f t="shared" si="118"/>
        <v>Q4</v>
      </c>
      <c r="AC746">
        <f t="shared" si="119"/>
        <v>2023</v>
      </c>
      <c r="AD746" t="str">
        <f t="shared" si="120"/>
        <v>Nov</v>
      </c>
      <c r="AE746" t="str">
        <f t="shared" si="121"/>
        <v>Mon</v>
      </c>
      <c r="AF746" t="str">
        <f>_xlfn.XLOOKUP(N746,Dim_Payment!B:B,Dim_Payment!A:A)</f>
        <v>PAY06</v>
      </c>
      <c r="AG746" t="str">
        <f>_xlfn.XLOOKUP(J746,Dim_Insurance!B:B,Dim_Insurance!A:A)</f>
        <v>INS08</v>
      </c>
    </row>
    <row r="747" spans="1:33">
      <c r="A747" t="s">
        <v>1862</v>
      </c>
      <c r="B747" t="s">
        <v>1471</v>
      </c>
      <c r="C747" t="s">
        <v>40</v>
      </c>
      <c r="D747" s="5">
        <v>24404</v>
      </c>
      <c r="E747" s="5">
        <v>45692</v>
      </c>
      <c r="F747" s="5">
        <v>45779</v>
      </c>
      <c r="G747" t="s">
        <v>152</v>
      </c>
      <c r="H747" t="s">
        <v>95</v>
      </c>
      <c r="I747" t="s">
        <v>79</v>
      </c>
      <c r="J747" t="s">
        <v>71</v>
      </c>
      <c r="K747" t="s">
        <v>120</v>
      </c>
      <c r="L747" s="6">
        <v>204475.97</v>
      </c>
      <c r="M747">
        <v>179577.41</v>
      </c>
      <c r="N747" t="s">
        <v>35</v>
      </c>
      <c r="O747">
        <v>1</v>
      </c>
      <c r="P747">
        <v>98</v>
      </c>
      <c r="Q747">
        <v>4</v>
      </c>
      <c r="R747">
        <v>92</v>
      </c>
      <c r="S747">
        <v>102.2</v>
      </c>
      <c r="T747" t="s">
        <v>37</v>
      </c>
      <c r="U747" s="7">
        <f>DATEDIF(D747,E747,"Y")</f>
        <v>58</v>
      </c>
      <c r="V747" s="6">
        <f t="shared" si="117"/>
        <v>24898.559999999998</v>
      </c>
      <c r="W747" t="str">
        <f>IF(OR(U747="",U747="Unknown"),"",IF(U747&lt;18,"Child",IF(U747&lt;40,"Adult",IF(U747&lt;60,"Middle Age","Senior"))))</f>
        <v>Middle Age</v>
      </c>
      <c r="X747" t="str">
        <f>_xlfn.XLOOKUP(Table1_1[[#This Row],[Department]],Dim_Department!B:B,Dim_Department!A:A,"Unknown")</f>
        <v>DEP01</v>
      </c>
      <c r="Y747" t="str">
        <f>_xlfn.XLOOKUP(Table1_1[[#This Row],[Doctor]],Dim_Doctor!B:B,Dim_Doctor!A:A,"Unknown")</f>
        <v>D07</v>
      </c>
      <c r="Z747" t="str">
        <f>_xlfn.XLOOKUP(H747,Dim_Diagnosis!B:B,Dim_Diagnosis!A:A)</f>
        <v>D006</v>
      </c>
      <c r="AA747" t="str">
        <f>_xlfn.XLOOKUP(K747,Dim_Ward!B:B,Dim_Ward!A:A)</f>
        <v>W001</v>
      </c>
      <c r="AB747" t="str">
        <f t="shared" si="118"/>
        <v>Q1</v>
      </c>
      <c r="AC747">
        <f t="shared" si="119"/>
        <v>2025</v>
      </c>
      <c r="AD747" t="str">
        <f t="shared" si="120"/>
        <v>Feb</v>
      </c>
      <c r="AE747" t="str">
        <f t="shared" si="121"/>
        <v>Tue</v>
      </c>
      <c r="AF747" t="str">
        <f>_xlfn.XLOOKUP(N747,Dim_Payment!B:B,Dim_Payment!A:A)</f>
        <v>PAY03</v>
      </c>
      <c r="AG747" t="str">
        <f>_xlfn.XLOOKUP(J747,Dim_Insurance!B:B,Dim_Insurance!A:A)</f>
        <v>INS04</v>
      </c>
    </row>
    <row r="748" spans="1:33">
      <c r="A748" t="s">
        <v>1864</v>
      </c>
      <c r="B748" t="s">
        <v>244</v>
      </c>
      <c r="C748" t="s">
        <v>133</v>
      </c>
      <c r="D748" s="5" t="s">
        <v>4232</v>
      </c>
      <c r="E748" s="5">
        <v>44997</v>
      </c>
      <c r="F748" s="5">
        <v>45005</v>
      </c>
      <c r="G748" t="s">
        <v>62</v>
      </c>
      <c r="H748" t="s">
        <v>63</v>
      </c>
      <c r="I748" t="s">
        <v>45</v>
      </c>
      <c r="J748" t="s">
        <v>80</v>
      </c>
      <c r="K748" t="s">
        <v>120</v>
      </c>
      <c r="L748" s="6">
        <v>53556.77</v>
      </c>
      <c r="M748">
        <v>52872.39</v>
      </c>
      <c r="N748" t="s">
        <v>73</v>
      </c>
      <c r="O748">
        <v>8</v>
      </c>
      <c r="P748">
        <v>67</v>
      </c>
      <c r="Q748">
        <v>5</v>
      </c>
      <c r="R748">
        <v>98</v>
      </c>
      <c r="S748">
        <v>77.7</v>
      </c>
      <c r="T748" t="s">
        <v>65</v>
      </c>
      <c r="U748" s="7" t="s">
        <v>4232</v>
      </c>
      <c r="V748" s="6">
        <f t="shared" si="117"/>
        <v>684.37999999999738</v>
      </c>
      <c r="W748" t="s">
        <v>4232</v>
      </c>
      <c r="X748" t="str">
        <f>_xlfn.XLOOKUP(Table1_1[[#This Row],[Department]],Dim_Department!B:B,Dim_Department!A:A,"Unknown")</f>
        <v>DEP09</v>
      </c>
      <c r="Y748" t="str">
        <f>_xlfn.XLOOKUP(Table1_1[[#This Row],[Doctor]],Dim_Doctor!B:B,Dim_Doctor!A:A,"Unknown")</f>
        <v>D03</v>
      </c>
      <c r="Z748" t="str">
        <f>_xlfn.XLOOKUP(H748,Dim_Diagnosis!B:B,Dim_Diagnosis!A:A)</f>
        <v>D011</v>
      </c>
      <c r="AA748" t="str">
        <f>_xlfn.XLOOKUP(K748,Dim_Ward!B:B,Dim_Ward!A:A)</f>
        <v>W001</v>
      </c>
      <c r="AB748" t="str">
        <f t="shared" si="118"/>
        <v>Q1</v>
      </c>
      <c r="AC748">
        <f t="shared" si="119"/>
        <v>2023</v>
      </c>
      <c r="AD748" t="str">
        <f t="shared" si="120"/>
        <v>Mar</v>
      </c>
      <c r="AE748" t="str">
        <f t="shared" si="121"/>
        <v>Sun</v>
      </c>
      <c r="AF748" t="str">
        <f>_xlfn.XLOOKUP(N748,Dim_Payment!B:B,Dim_Payment!A:A)</f>
        <v>PAY02</v>
      </c>
      <c r="AG748" t="str">
        <f>_xlfn.XLOOKUP(J748,Dim_Insurance!B:B,Dim_Insurance!A:A)</f>
        <v>INS01</v>
      </c>
    </row>
    <row r="749" spans="1:33">
      <c r="A749" t="s">
        <v>4144</v>
      </c>
      <c r="B749" t="s">
        <v>522</v>
      </c>
      <c r="C749" t="s">
        <v>40</v>
      </c>
      <c r="D749" s="5">
        <v>37525</v>
      </c>
      <c r="E749" s="5">
        <v>45510</v>
      </c>
      <c r="F749" s="5">
        <v>45517</v>
      </c>
      <c r="G749" t="s">
        <v>94</v>
      </c>
      <c r="H749" t="s">
        <v>78</v>
      </c>
      <c r="I749" t="s">
        <v>45</v>
      </c>
      <c r="J749" t="s">
        <v>80</v>
      </c>
      <c r="K749" t="s">
        <v>120</v>
      </c>
      <c r="L749" s="6">
        <v>219098.89</v>
      </c>
      <c r="M749">
        <v>209226.42</v>
      </c>
      <c r="N749" t="s">
        <v>35</v>
      </c>
      <c r="O749">
        <v>7</v>
      </c>
      <c r="P749">
        <v>105</v>
      </c>
      <c r="Q749">
        <v>3</v>
      </c>
      <c r="R749">
        <v>165</v>
      </c>
      <c r="S749">
        <v>151.1</v>
      </c>
      <c r="T749" t="s">
        <v>37</v>
      </c>
      <c r="U749" s="7">
        <f t="shared" ref="U749:U774" si="122">DATEDIF(D749,E749,"Y")</f>
        <v>21</v>
      </c>
      <c r="V749" s="6">
        <f t="shared" si="117"/>
        <v>9872.4700000000012</v>
      </c>
      <c r="W749" t="str">
        <f t="shared" ref="W749:W774" si="123">IF(OR(U749="",U749="Unknown"),"",IF(U749&lt;18,"Child",IF(U749&lt;40,"Adult",IF(U749&lt;60,"Middle Age","Senior"))))</f>
        <v>Adult</v>
      </c>
      <c r="X749" t="str">
        <f>_xlfn.XLOOKUP(Table1_1[[#This Row],[Department]],Dim_Department!B:B,Dim_Department!A:A,"Unknown")</f>
        <v>DEP05</v>
      </c>
      <c r="Y749" t="str">
        <f>_xlfn.XLOOKUP(Table1_1[[#This Row],[Doctor]],Dim_Doctor!B:B,Dim_Doctor!A:A,"Unknown")</f>
        <v>D03</v>
      </c>
      <c r="Z749" t="str">
        <f>_xlfn.XLOOKUP(H749,Dim_Diagnosis!B:B,Dim_Diagnosis!A:A)</f>
        <v>D013</v>
      </c>
      <c r="AA749" t="str">
        <f>_xlfn.XLOOKUP(K749,Dim_Ward!B:B,Dim_Ward!A:A)</f>
        <v>W001</v>
      </c>
      <c r="AB749" t="str">
        <f t="shared" si="118"/>
        <v>Q3</v>
      </c>
      <c r="AC749">
        <f t="shared" si="119"/>
        <v>2024</v>
      </c>
      <c r="AD749" t="str">
        <f t="shared" si="120"/>
        <v>Aug</v>
      </c>
      <c r="AE749" t="str">
        <f t="shared" si="121"/>
        <v>Tue</v>
      </c>
      <c r="AF749" t="str">
        <f>_xlfn.XLOOKUP(N749,Dim_Payment!B:B,Dim_Payment!A:A)</f>
        <v>PAY03</v>
      </c>
      <c r="AG749" t="str">
        <f>_xlfn.XLOOKUP(J749,Dim_Insurance!B:B,Dim_Insurance!A:A)</f>
        <v>INS01</v>
      </c>
    </row>
    <row r="750" spans="1:33">
      <c r="A750" t="s">
        <v>1868</v>
      </c>
      <c r="B750" t="s">
        <v>693</v>
      </c>
      <c r="C750" t="s">
        <v>40</v>
      </c>
      <c r="D750" s="5">
        <v>36336</v>
      </c>
      <c r="E750" s="5">
        <v>45731</v>
      </c>
      <c r="F750" s="5">
        <v>45742</v>
      </c>
      <c r="G750" t="s">
        <v>117</v>
      </c>
      <c r="H750" t="s">
        <v>118</v>
      </c>
      <c r="I750" t="s">
        <v>53</v>
      </c>
      <c r="J750" t="s">
        <v>179</v>
      </c>
      <c r="K750" t="s">
        <v>161</v>
      </c>
      <c r="L750" s="6">
        <v>31681.34</v>
      </c>
      <c r="M750">
        <v>31367.51</v>
      </c>
      <c r="N750" t="s">
        <v>73</v>
      </c>
      <c r="O750">
        <v>11</v>
      </c>
      <c r="P750">
        <v>107</v>
      </c>
      <c r="Q750">
        <v>4</v>
      </c>
      <c r="R750">
        <v>99</v>
      </c>
      <c r="S750">
        <v>161.4</v>
      </c>
      <c r="T750" t="s">
        <v>65</v>
      </c>
      <c r="U750" s="7">
        <f t="shared" si="122"/>
        <v>25</v>
      </c>
      <c r="V750" s="6">
        <f t="shared" si="117"/>
        <v>313.83000000000175</v>
      </c>
      <c r="W750" t="str">
        <f t="shared" si="123"/>
        <v>Adult</v>
      </c>
      <c r="X750" t="str">
        <f>_xlfn.XLOOKUP(Table1_1[[#This Row],[Department]],Dim_Department!B:B,Dim_Department!A:A,"Unknown")</f>
        <v>DEP04</v>
      </c>
      <c r="Y750" t="str">
        <f>_xlfn.XLOOKUP(Table1_1[[#This Row],[Doctor]],Dim_Doctor!B:B,Dim_Doctor!A:A,"Unknown")</f>
        <v>D06</v>
      </c>
      <c r="Z750" t="str">
        <f>_xlfn.XLOOKUP(H750,Dim_Diagnosis!B:B,Dim_Diagnosis!A:A)</f>
        <v>D001</v>
      </c>
      <c r="AA750" t="str">
        <f>_xlfn.XLOOKUP(K750,Dim_Ward!B:B,Dim_Ward!A:A)</f>
        <v>W004</v>
      </c>
      <c r="AB750" t="str">
        <f t="shared" si="118"/>
        <v>Q1</v>
      </c>
      <c r="AC750">
        <f t="shared" si="119"/>
        <v>2025</v>
      </c>
      <c r="AD750" t="str">
        <f t="shared" si="120"/>
        <v>Mar</v>
      </c>
      <c r="AE750" t="str">
        <f t="shared" si="121"/>
        <v>Sat</v>
      </c>
      <c r="AF750" t="str">
        <f>_xlfn.XLOOKUP(N750,Dim_Payment!B:B,Dim_Payment!A:A)</f>
        <v>PAY02</v>
      </c>
      <c r="AG750" t="str">
        <f>_xlfn.XLOOKUP(J750,Dim_Insurance!B:B,Dim_Insurance!A:A)</f>
        <v>INS03</v>
      </c>
    </row>
    <row r="751" spans="1:33">
      <c r="A751" t="s">
        <v>1872</v>
      </c>
      <c r="B751" t="s">
        <v>1830</v>
      </c>
      <c r="C751" t="s">
        <v>133</v>
      </c>
      <c r="D751" s="5">
        <v>22477</v>
      </c>
      <c r="E751" s="5">
        <v>45082</v>
      </c>
      <c r="F751" s="5">
        <v>45090</v>
      </c>
      <c r="G751" t="s">
        <v>105</v>
      </c>
      <c r="H751" t="s">
        <v>86</v>
      </c>
      <c r="I751" t="s">
        <v>79</v>
      </c>
      <c r="J751" t="s">
        <v>4232</v>
      </c>
      <c r="K751" t="s">
        <v>120</v>
      </c>
      <c r="L751" s="6">
        <v>236178.14</v>
      </c>
      <c r="M751">
        <v>198870.44</v>
      </c>
      <c r="N751" t="s">
        <v>192</v>
      </c>
      <c r="O751">
        <v>8</v>
      </c>
      <c r="P751">
        <v>43</v>
      </c>
      <c r="Q751">
        <v>4</v>
      </c>
      <c r="R751">
        <v>170</v>
      </c>
      <c r="S751">
        <v>163.5</v>
      </c>
      <c r="T751" t="s">
        <v>65</v>
      </c>
      <c r="U751" s="7">
        <f t="shared" si="122"/>
        <v>61</v>
      </c>
      <c r="V751" s="6">
        <f t="shared" si="117"/>
        <v>37307.700000000012</v>
      </c>
      <c r="W751" t="str">
        <f t="shared" si="123"/>
        <v>Senior</v>
      </c>
      <c r="X751" t="str">
        <f>_xlfn.XLOOKUP(Table1_1[[#This Row],[Department]],Dim_Department!B:B,Dim_Department!A:A,"Unknown")</f>
        <v>DEP10</v>
      </c>
      <c r="Y751" t="str">
        <f>_xlfn.XLOOKUP(Table1_1[[#This Row],[Doctor]],Dim_Doctor!B:B,Dim_Doctor!A:A,"Unknown")</f>
        <v>D07</v>
      </c>
      <c r="Z751" t="str">
        <f>_xlfn.XLOOKUP(H751,Dim_Diagnosis!B:B,Dim_Diagnosis!A:A)</f>
        <v>D005</v>
      </c>
      <c r="AA751" t="str">
        <f>_xlfn.XLOOKUP(K751,Dim_Ward!B:B,Dim_Ward!A:A)</f>
        <v>W001</v>
      </c>
      <c r="AB751" t="str">
        <f t="shared" si="118"/>
        <v>Q2</v>
      </c>
      <c r="AC751">
        <f t="shared" si="119"/>
        <v>2023</v>
      </c>
      <c r="AD751" t="str">
        <f t="shared" si="120"/>
        <v>Jun</v>
      </c>
      <c r="AE751" t="str">
        <f t="shared" si="121"/>
        <v>Mon</v>
      </c>
      <c r="AF751" t="str">
        <f>_xlfn.XLOOKUP(N751,Dim_Payment!B:B,Dim_Payment!A:A)</f>
        <v>PAY06</v>
      </c>
      <c r="AG751" t="str">
        <f>_xlfn.XLOOKUP(J751,Dim_Insurance!B:B,Dim_Insurance!A:A)</f>
        <v>INS08</v>
      </c>
    </row>
    <row r="752" spans="1:33">
      <c r="A752" t="s">
        <v>1873</v>
      </c>
      <c r="B752" t="s">
        <v>591</v>
      </c>
      <c r="C752" t="s">
        <v>133</v>
      </c>
      <c r="D752" s="5">
        <v>25636</v>
      </c>
      <c r="E752" s="5">
        <v>45052</v>
      </c>
      <c r="F752" s="5">
        <v>45059</v>
      </c>
      <c r="G752" t="s">
        <v>161</v>
      </c>
      <c r="H752" t="s">
        <v>52</v>
      </c>
      <c r="I752" t="s">
        <v>119</v>
      </c>
      <c r="J752" t="s">
        <v>80</v>
      </c>
      <c r="K752" t="s">
        <v>120</v>
      </c>
      <c r="L752" s="6">
        <v>215364.81</v>
      </c>
      <c r="M752">
        <v>151397.14000000001</v>
      </c>
      <c r="N752" t="s">
        <v>73</v>
      </c>
      <c r="O752">
        <v>7</v>
      </c>
      <c r="P752">
        <v>29</v>
      </c>
      <c r="Q752">
        <v>5</v>
      </c>
      <c r="R752">
        <v>116</v>
      </c>
      <c r="S752">
        <v>206.8</v>
      </c>
      <c r="T752" t="s">
        <v>47</v>
      </c>
      <c r="U752" s="7">
        <f t="shared" si="122"/>
        <v>53</v>
      </c>
      <c r="V752" s="6">
        <f t="shared" si="117"/>
        <v>63967.669999999984</v>
      </c>
      <c r="W752" t="str">
        <f t="shared" si="123"/>
        <v>Middle Age</v>
      </c>
      <c r="X752" t="str">
        <f>_xlfn.XLOOKUP(Table1_1[[#This Row],[Department]],Dim_Department!B:B,Dim_Department!A:A,"Unknown")</f>
        <v>DEP03</v>
      </c>
      <c r="Y752" t="str">
        <f>_xlfn.XLOOKUP(Table1_1[[#This Row],[Doctor]],Dim_Doctor!B:B,Dim_Doctor!A:A,"Unknown")</f>
        <v>D02</v>
      </c>
      <c r="Z752" t="str">
        <f>_xlfn.XLOOKUP(H752,Dim_Diagnosis!B:B,Dim_Diagnosis!A:A)</f>
        <v>D004</v>
      </c>
      <c r="AA752" t="str">
        <f>_xlfn.XLOOKUP(K752,Dim_Ward!B:B,Dim_Ward!A:A)</f>
        <v>W001</v>
      </c>
      <c r="AB752" t="str">
        <f t="shared" si="118"/>
        <v>Q2</v>
      </c>
      <c r="AC752">
        <f t="shared" si="119"/>
        <v>2023</v>
      </c>
      <c r="AD752" t="str">
        <f t="shared" si="120"/>
        <v>May</v>
      </c>
      <c r="AE752" t="str">
        <f t="shared" si="121"/>
        <v>Sat</v>
      </c>
      <c r="AF752" t="str">
        <f>_xlfn.XLOOKUP(N752,Dim_Payment!B:B,Dim_Payment!A:A)</f>
        <v>PAY02</v>
      </c>
      <c r="AG752" t="str">
        <f>_xlfn.XLOOKUP(J752,Dim_Insurance!B:B,Dim_Insurance!A:A)</f>
        <v>INS01</v>
      </c>
    </row>
    <row r="753" spans="1:33">
      <c r="A753" t="s">
        <v>1877</v>
      </c>
      <c r="B753" t="s">
        <v>1256</v>
      </c>
      <c r="C753" t="s">
        <v>133</v>
      </c>
      <c r="D753" s="5">
        <v>38416</v>
      </c>
      <c r="E753" s="5">
        <v>45118</v>
      </c>
      <c r="F753" s="5">
        <v>45135</v>
      </c>
      <c r="G753" t="s">
        <v>161</v>
      </c>
      <c r="H753" t="s">
        <v>24</v>
      </c>
      <c r="I753" t="s">
        <v>96</v>
      </c>
      <c r="J753" t="s">
        <v>46</v>
      </c>
      <c r="K753" t="s">
        <v>55</v>
      </c>
      <c r="L753" s="6">
        <v>175851.96</v>
      </c>
      <c r="M753">
        <v>148353.74</v>
      </c>
      <c r="N753" t="s">
        <v>56</v>
      </c>
      <c r="O753">
        <v>17</v>
      </c>
      <c r="P753">
        <v>156</v>
      </c>
      <c r="Q753">
        <v>3</v>
      </c>
      <c r="R753">
        <v>184</v>
      </c>
      <c r="S753">
        <v>246.3</v>
      </c>
      <c r="T753" t="s">
        <v>37</v>
      </c>
      <c r="U753" s="7">
        <f t="shared" si="122"/>
        <v>18</v>
      </c>
      <c r="V753" s="6">
        <f t="shared" si="117"/>
        <v>27498.22</v>
      </c>
      <c r="W753" t="str">
        <f t="shared" si="123"/>
        <v>Adult</v>
      </c>
      <c r="X753" t="str">
        <f>_xlfn.XLOOKUP(Table1_1[[#This Row],[Department]],Dim_Department!B:B,Dim_Department!A:A,"Unknown")</f>
        <v>DEP03</v>
      </c>
      <c r="Y753" t="str">
        <f>_xlfn.XLOOKUP(Table1_1[[#This Row],[Doctor]],Dim_Doctor!B:B,Dim_Doctor!A:A,"Unknown")</f>
        <v>D05</v>
      </c>
      <c r="Z753" t="str">
        <f>_xlfn.XLOOKUP(H753,Dim_Diagnosis!B:B,Dim_Diagnosis!A:A)</f>
        <v>D008</v>
      </c>
      <c r="AA753" t="str">
        <f>_xlfn.XLOOKUP(K753,Dim_Ward!B:B,Dim_Ward!A:A)</f>
        <v>W005</v>
      </c>
      <c r="AB753" t="str">
        <f t="shared" si="118"/>
        <v>Q3</v>
      </c>
      <c r="AC753">
        <f t="shared" si="119"/>
        <v>2023</v>
      </c>
      <c r="AD753" t="str">
        <f t="shared" si="120"/>
        <v>Jul</v>
      </c>
      <c r="AE753" t="str">
        <f t="shared" si="121"/>
        <v>Tue</v>
      </c>
      <c r="AF753" t="str">
        <f>_xlfn.XLOOKUP(N753,Dim_Payment!B:B,Dim_Payment!A:A)</f>
        <v>PAY04</v>
      </c>
      <c r="AG753" t="str">
        <f>_xlfn.XLOOKUP(J753,Dim_Insurance!B:B,Dim_Insurance!A:A)</f>
        <v>INS02</v>
      </c>
    </row>
    <row r="754" spans="1:33">
      <c r="A754" t="s">
        <v>1880</v>
      </c>
      <c r="B754" t="s">
        <v>1408</v>
      </c>
      <c r="C754" t="s">
        <v>40</v>
      </c>
      <c r="D754" s="5">
        <v>20634</v>
      </c>
      <c r="E754" s="5">
        <v>45044</v>
      </c>
      <c r="F754" s="5">
        <v>45050</v>
      </c>
      <c r="G754" t="s">
        <v>161</v>
      </c>
      <c r="H754" t="s">
        <v>95</v>
      </c>
      <c r="I754" t="s">
        <v>96</v>
      </c>
      <c r="J754" t="s">
        <v>34</v>
      </c>
      <c r="K754" t="s">
        <v>120</v>
      </c>
      <c r="L754" s="6">
        <v>70546.94</v>
      </c>
      <c r="M754">
        <v>50797.8</v>
      </c>
      <c r="N754" t="s">
        <v>192</v>
      </c>
      <c r="O754">
        <v>6</v>
      </c>
      <c r="P754">
        <v>133</v>
      </c>
      <c r="Q754">
        <v>5</v>
      </c>
      <c r="R754">
        <v>184</v>
      </c>
      <c r="S754">
        <v>170.2</v>
      </c>
      <c r="T754" t="s">
        <v>47</v>
      </c>
      <c r="U754" s="7">
        <f t="shared" si="122"/>
        <v>66</v>
      </c>
      <c r="V754" s="6">
        <f t="shared" si="117"/>
        <v>19749.14</v>
      </c>
      <c r="W754" t="str">
        <f t="shared" si="123"/>
        <v>Senior</v>
      </c>
      <c r="X754" t="str">
        <f>_xlfn.XLOOKUP(Table1_1[[#This Row],[Department]],Dim_Department!B:B,Dim_Department!A:A,"Unknown")</f>
        <v>DEP03</v>
      </c>
      <c r="Y754" t="str">
        <f>_xlfn.XLOOKUP(Table1_1[[#This Row],[Doctor]],Dim_Doctor!B:B,Dim_Doctor!A:A,"Unknown")</f>
        <v>D05</v>
      </c>
      <c r="Z754" t="str">
        <f>_xlfn.XLOOKUP(H754,Dim_Diagnosis!B:B,Dim_Diagnosis!A:A)</f>
        <v>D006</v>
      </c>
      <c r="AA754" t="str">
        <f>_xlfn.XLOOKUP(K754,Dim_Ward!B:B,Dim_Ward!A:A)</f>
        <v>W001</v>
      </c>
      <c r="AB754" t="str">
        <f t="shared" si="118"/>
        <v>Q2</v>
      </c>
      <c r="AC754">
        <f t="shared" si="119"/>
        <v>2023</v>
      </c>
      <c r="AD754" t="str">
        <f t="shared" si="120"/>
        <v>Apr</v>
      </c>
      <c r="AE754" t="str">
        <f t="shared" si="121"/>
        <v>Fri</v>
      </c>
      <c r="AF754" t="str">
        <f>_xlfn.XLOOKUP(N754,Dim_Payment!B:B,Dim_Payment!A:A)</f>
        <v>PAY06</v>
      </c>
      <c r="AG754" t="str">
        <f>_xlfn.XLOOKUP(J754,Dim_Insurance!B:B,Dim_Insurance!A:A)</f>
        <v>INS06</v>
      </c>
    </row>
    <row r="755" spans="1:33">
      <c r="A755" t="s">
        <v>1881</v>
      </c>
      <c r="B755" t="s">
        <v>898</v>
      </c>
      <c r="C755" t="s">
        <v>133</v>
      </c>
      <c r="D755" s="5">
        <v>39931</v>
      </c>
      <c r="E755" s="5">
        <v>45580</v>
      </c>
      <c r="F755" s="5">
        <v>45592</v>
      </c>
      <c r="G755" t="s">
        <v>117</v>
      </c>
      <c r="H755" t="s">
        <v>134</v>
      </c>
      <c r="I755" t="s">
        <v>53</v>
      </c>
      <c r="J755" t="s">
        <v>4232</v>
      </c>
      <c r="K755" t="s">
        <v>110</v>
      </c>
      <c r="L755" s="6">
        <v>41858.43</v>
      </c>
      <c r="M755">
        <v>40220.629999999997</v>
      </c>
      <c r="N755" t="s">
        <v>192</v>
      </c>
      <c r="O755">
        <v>12</v>
      </c>
      <c r="P755">
        <v>7</v>
      </c>
      <c r="Q755">
        <v>2</v>
      </c>
      <c r="R755">
        <v>158</v>
      </c>
      <c r="S755">
        <v>104.8</v>
      </c>
      <c r="T755" t="s">
        <v>4232</v>
      </c>
      <c r="U755" s="7">
        <f t="shared" si="122"/>
        <v>15</v>
      </c>
      <c r="V755" s="6">
        <f t="shared" si="117"/>
        <v>1637.8000000000029</v>
      </c>
      <c r="W755" t="str">
        <f t="shared" si="123"/>
        <v>Child</v>
      </c>
      <c r="X755" t="str">
        <f>_xlfn.XLOOKUP(Table1_1[[#This Row],[Department]],Dim_Department!B:B,Dim_Department!A:A,"Unknown")</f>
        <v>DEP04</v>
      </c>
      <c r="Y755" t="str">
        <f>_xlfn.XLOOKUP(Table1_1[[#This Row],[Doctor]],Dim_Doctor!B:B,Dim_Doctor!A:A,"Unknown")</f>
        <v>D06</v>
      </c>
      <c r="Z755" t="str">
        <f>_xlfn.XLOOKUP(H755,Dim_Diagnosis!B:B,Dim_Diagnosis!A:A)</f>
        <v>D002</v>
      </c>
      <c r="AA755" t="str">
        <f>_xlfn.XLOOKUP(K755,Dim_Ward!B:B,Dim_Ward!A:A)</f>
        <v>W002</v>
      </c>
      <c r="AB755" t="str">
        <f t="shared" si="118"/>
        <v>Q4</v>
      </c>
      <c r="AC755">
        <f t="shared" si="119"/>
        <v>2024</v>
      </c>
      <c r="AD755" t="str">
        <f t="shared" si="120"/>
        <v>Oct</v>
      </c>
      <c r="AE755" t="str">
        <f t="shared" si="121"/>
        <v>Tue</v>
      </c>
      <c r="AF755" t="str">
        <f>_xlfn.XLOOKUP(N755,Dim_Payment!B:B,Dim_Payment!A:A)</f>
        <v>PAY06</v>
      </c>
      <c r="AG755" t="str">
        <f>_xlfn.XLOOKUP(J755,Dim_Insurance!B:B,Dim_Insurance!A:A)</f>
        <v>INS08</v>
      </c>
    </row>
    <row r="756" spans="1:33">
      <c r="A756" t="s">
        <v>1882</v>
      </c>
      <c r="B756" t="s">
        <v>1017</v>
      </c>
      <c r="C756" t="s">
        <v>133</v>
      </c>
      <c r="D756" s="5">
        <v>23865</v>
      </c>
      <c r="E756" s="5">
        <v>45515</v>
      </c>
      <c r="F756" s="5">
        <v>45521</v>
      </c>
      <c r="G756" t="s">
        <v>94</v>
      </c>
      <c r="H756" t="s">
        <v>24</v>
      </c>
      <c r="I756" t="s">
        <v>79</v>
      </c>
      <c r="J756" t="s">
        <v>34</v>
      </c>
      <c r="K756" t="s">
        <v>120</v>
      </c>
      <c r="L756" s="6">
        <v>44634.63</v>
      </c>
      <c r="M756">
        <v>31604.13</v>
      </c>
      <c r="N756" t="s">
        <v>35</v>
      </c>
      <c r="O756">
        <v>6</v>
      </c>
      <c r="P756">
        <v>39</v>
      </c>
      <c r="Q756">
        <v>4</v>
      </c>
      <c r="R756">
        <v>141</v>
      </c>
      <c r="S756">
        <v>70</v>
      </c>
      <c r="T756" t="s">
        <v>65</v>
      </c>
      <c r="U756" s="7">
        <f t="shared" si="122"/>
        <v>59</v>
      </c>
      <c r="V756" s="6">
        <f t="shared" si="117"/>
        <v>13030.499999999996</v>
      </c>
      <c r="W756" t="str">
        <f t="shared" si="123"/>
        <v>Middle Age</v>
      </c>
      <c r="X756" t="str">
        <f>_xlfn.XLOOKUP(Table1_1[[#This Row],[Department]],Dim_Department!B:B,Dim_Department!A:A,"Unknown")</f>
        <v>DEP05</v>
      </c>
      <c r="Y756" t="str">
        <f>_xlfn.XLOOKUP(Table1_1[[#This Row],[Doctor]],Dim_Doctor!B:B,Dim_Doctor!A:A,"Unknown")</f>
        <v>D07</v>
      </c>
      <c r="Z756" t="str">
        <f>_xlfn.XLOOKUP(H756,Dim_Diagnosis!B:B,Dim_Diagnosis!A:A)</f>
        <v>D008</v>
      </c>
      <c r="AA756" t="str">
        <f>_xlfn.XLOOKUP(K756,Dim_Ward!B:B,Dim_Ward!A:A)</f>
        <v>W001</v>
      </c>
      <c r="AB756" t="str">
        <f t="shared" si="118"/>
        <v>Q3</v>
      </c>
      <c r="AC756">
        <f t="shared" si="119"/>
        <v>2024</v>
      </c>
      <c r="AD756" t="str">
        <f t="shared" si="120"/>
        <v>Aug</v>
      </c>
      <c r="AE756" t="str">
        <f t="shared" si="121"/>
        <v>Sun</v>
      </c>
      <c r="AF756" t="str">
        <f>_xlfn.XLOOKUP(N756,Dim_Payment!B:B,Dim_Payment!A:A)</f>
        <v>PAY03</v>
      </c>
      <c r="AG756" t="str">
        <f>_xlfn.XLOOKUP(J756,Dim_Insurance!B:B,Dim_Insurance!A:A)</f>
        <v>INS06</v>
      </c>
    </row>
    <row r="757" spans="1:33">
      <c r="A757" t="s">
        <v>1884</v>
      </c>
      <c r="B757" t="s">
        <v>112</v>
      </c>
      <c r="C757" t="s">
        <v>40</v>
      </c>
      <c r="D757" s="5">
        <v>26772</v>
      </c>
      <c r="E757" s="5">
        <v>45290</v>
      </c>
      <c r="F757" s="5">
        <v>45295</v>
      </c>
      <c r="G757" t="s">
        <v>161</v>
      </c>
      <c r="H757" t="s">
        <v>32</v>
      </c>
      <c r="I757" t="s">
        <v>33</v>
      </c>
      <c r="J757" t="s">
        <v>26</v>
      </c>
      <c r="K757" t="s">
        <v>55</v>
      </c>
      <c r="L757" s="6">
        <v>237535.33</v>
      </c>
      <c r="M757">
        <v>193519.19</v>
      </c>
      <c r="N757" t="s">
        <v>192</v>
      </c>
      <c r="O757">
        <v>5</v>
      </c>
      <c r="P757">
        <v>6</v>
      </c>
      <c r="Q757">
        <v>1</v>
      </c>
      <c r="R757">
        <v>143</v>
      </c>
      <c r="S757">
        <v>253.4</v>
      </c>
      <c r="T757" t="s">
        <v>37</v>
      </c>
      <c r="U757" s="7">
        <f t="shared" si="122"/>
        <v>50</v>
      </c>
      <c r="V757" s="6">
        <f t="shared" si="117"/>
        <v>44016.139999999985</v>
      </c>
      <c r="W757" t="str">
        <f t="shared" si="123"/>
        <v>Middle Age</v>
      </c>
      <c r="X757" t="str">
        <f>_xlfn.XLOOKUP(Table1_1[[#This Row],[Department]],Dim_Department!B:B,Dim_Department!A:A,"Unknown")</f>
        <v>DEP03</v>
      </c>
      <c r="Y757" t="str">
        <f>_xlfn.XLOOKUP(Table1_1[[#This Row],[Doctor]],Dim_Doctor!B:B,Dim_Doctor!A:A,"Unknown")</f>
        <v>D04</v>
      </c>
      <c r="Z757" t="str">
        <f>_xlfn.XLOOKUP(H757,Dim_Diagnosis!B:B,Dim_Diagnosis!A:A)</f>
        <v>D010</v>
      </c>
      <c r="AA757" t="str">
        <f>_xlfn.XLOOKUP(K757,Dim_Ward!B:B,Dim_Ward!A:A)</f>
        <v>W005</v>
      </c>
      <c r="AB757" t="str">
        <f t="shared" si="118"/>
        <v>Q4</v>
      </c>
      <c r="AC757">
        <f t="shared" si="119"/>
        <v>2023</v>
      </c>
      <c r="AD757" t="str">
        <f t="shared" si="120"/>
        <v>Dec</v>
      </c>
      <c r="AE757" t="str">
        <f t="shared" si="121"/>
        <v>Sat</v>
      </c>
      <c r="AF757" t="str">
        <f>_xlfn.XLOOKUP(N757,Dim_Payment!B:B,Dim_Payment!A:A)</f>
        <v>PAY06</v>
      </c>
      <c r="AG757" t="str">
        <f>_xlfn.XLOOKUP(J757,Dim_Insurance!B:B,Dim_Insurance!A:A)</f>
        <v>INS05</v>
      </c>
    </row>
    <row r="758" spans="1:33">
      <c r="A758" t="s">
        <v>1885</v>
      </c>
      <c r="B758" t="s">
        <v>1622</v>
      </c>
      <c r="C758" t="s">
        <v>133</v>
      </c>
      <c r="D758" s="5">
        <v>23362</v>
      </c>
      <c r="E758" s="5">
        <v>45651</v>
      </c>
      <c r="F758" s="5" t="s">
        <v>4232</v>
      </c>
      <c r="G758" t="s">
        <v>105</v>
      </c>
      <c r="H758" t="s">
        <v>86</v>
      </c>
      <c r="I758" t="s">
        <v>33</v>
      </c>
      <c r="J758" t="s">
        <v>97</v>
      </c>
      <c r="K758" t="s">
        <v>27</v>
      </c>
      <c r="L758" s="6">
        <v>51971.58</v>
      </c>
      <c r="M758">
        <v>35896.120000000003</v>
      </c>
      <c r="N758" t="s">
        <v>73</v>
      </c>
      <c r="O758">
        <v>1</v>
      </c>
      <c r="P758">
        <v>216</v>
      </c>
      <c r="Q758">
        <v>4</v>
      </c>
      <c r="R758">
        <v>174</v>
      </c>
      <c r="S758">
        <v>97.9</v>
      </c>
      <c r="T758" t="s">
        <v>47</v>
      </c>
      <c r="U758" s="7">
        <f t="shared" si="122"/>
        <v>61</v>
      </c>
      <c r="V758" s="6">
        <f t="shared" si="117"/>
        <v>16075.46</v>
      </c>
      <c r="W758" t="str">
        <f t="shared" si="123"/>
        <v>Senior</v>
      </c>
      <c r="X758" t="str">
        <f>_xlfn.XLOOKUP(Table1_1[[#This Row],[Department]],Dim_Department!B:B,Dim_Department!A:A,"Unknown")</f>
        <v>DEP10</v>
      </c>
      <c r="Y758" t="str">
        <f>_xlfn.XLOOKUP(Table1_1[[#This Row],[Doctor]],Dim_Doctor!B:B,Dim_Doctor!A:A,"Unknown")</f>
        <v>D04</v>
      </c>
      <c r="Z758" t="str">
        <f>_xlfn.XLOOKUP(H758,Dim_Diagnosis!B:B,Dim_Diagnosis!A:A)</f>
        <v>D005</v>
      </c>
      <c r="AA758" t="str">
        <f>_xlfn.XLOOKUP(K758,Dim_Ward!B:B,Dim_Ward!A:A)</f>
        <v>W003</v>
      </c>
      <c r="AB758" t="str">
        <f t="shared" si="118"/>
        <v>Q4</v>
      </c>
      <c r="AC758">
        <f t="shared" si="119"/>
        <v>2024</v>
      </c>
      <c r="AD758" t="str">
        <f t="shared" si="120"/>
        <v>Dec</v>
      </c>
      <c r="AE758" t="str">
        <f t="shared" si="121"/>
        <v>Wed</v>
      </c>
      <c r="AF758" t="str">
        <f>_xlfn.XLOOKUP(N758,Dim_Payment!B:B,Dim_Payment!A:A)</f>
        <v>PAY02</v>
      </c>
      <c r="AG758" t="str">
        <f>_xlfn.XLOOKUP(J758,Dim_Insurance!B:B,Dim_Insurance!A:A)</f>
        <v>INS07</v>
      </c>
    </row>
    <row r="759" spans="1:33">
      <c r="A759" t="s">
        <v>1887</v>
      </c>
      <c r="B759" t="s">
        <v>1888</v>
      </c>
      <c r="C759" t="s">
        <v>40</v>
      </c>
      <c r="D759" s="5">
        <v>34743</v>
      </c>
      <c r="E759" s="5">
        <v>45641</v>
      </c>
      <c r="F759" s="5">
        <v>45650</v>
      </c>
      <c r="G759" t="s">
        <v>109</v>
      </c>
      <c r="H759" t="s">
        <v>52</v>
      </c>
      <c r="I759" t="s">
        <v>45</v>
      </c>
      <c r="J759" t="s">
        <v>34</v>
      </c>
      <c r="K759" t="s">
        <v>55</v>
      </c>
      <c r="L759" s="6">
        <v>46722.59</v>
      </c>
      <c r="M759">
        <v>39838.97</v>
      </c>
      <c r="N759" t="s">
        <v>35</v>
      </c>
      <c r="O759">
        <v>9</v>
      </c>
      <c r="P759">
        <v>104</v>
      </c>
      <c r="Q759">
        <v>4</v>
      </c>
      <c r="R759">
        <v>136</v>
      </c>
      <c r="S759">
        <v>160.6</v>
      </c>
      <c r="T759" t="s">
        <v>37</v>
      </c>
      <c r="U759" s="7">
        <f t="shared" si="122"/>
        <v>29</v>
      </c>
      <c r="V759" s="6">
        <f t="shared" si="117"/>
        <v>6883.6199999999953</v>
      </c>
      <c r="W759" t="str">
        <f t="shared" si="123"/>
        <v>Adult</v>
      </c>
      <c r="X759" t="str">
        <f>_xlfn.XLOOKUP(Table1_1[[#This Row],[Department]],Dim_Department!B:B,Dim_Department!A:A,"Unknown")</f>
        <v>DEP07</v>
      </c>
      <c r="Y759" t="str">
        <f>_xlfn.XLOOKUP(Table1_1[[#This Row],[Doctor]],Dim_Doctor!B:B,Dim_Doctor!A:A,"Unknown")</f>
        <v>D03</v>
      </c>
      <c r="Z759" t="str">
        <f>_xlfn.XLOOKUP(H759,Dim_Diagnosis!B:B,Dim_Diagnosis!A:A)</f>
        <v>D004</v>
      </c>
      <c r="AA759" t="str">
        <f>_xlfn.XLOOKUP(K759,Dim_Ward!B:B,Dim_Ward!A:A)</f>
        <v>W005</v>
      </c>
      <c r="AB759" t="str">
        <f t="shared" si="118"/>
        <v>Q4</v>
      </c>
      <c r="AC759">
        <f t="shared" si="119"/>
        <v>2024</v>
      </c>
      <c r="AD759" t="str">
        <f t="shared" si="120"/>
        <v>Dec</v>
      </c>
      <c r="AE759" t="str">
        <f t="shared" si="121"/>
        <v>Sun</v>
      </c>
      <c r="AF759" t="str">
        <f>_xlfn.XLOOKUP(N759,Dim_Payment!B:B,Dim_Payment!A:A)</f>
        <v>PAY03</v>
      </c>
      <c r="AG759" t="str">
        <f>_xlfn.XLOOKUP(J759,Dim_Insurance!B:B,Dim_Insurance!A:A)</f>
        <v>INS06</v>
      </c>
    </row>
    <row r="760" spans="1:33">
      <c r="A760" t="s">
        <v>1891</v>
      </c>
      <c r="B760" t="s">
        <v>843</v>
      </c>
      <c r="C760" t="s">
        <v>40</v>
      </c>
      <c r="D760" s="5">
        <v>20716</v>
      </c>
      <c r="E760" s="5">
        <v>45830</v>
      </c>
      <c r="F760" s="5">
        <v>45831</v>
      </c>
      <c r="G760" t="s">
        <v>117</v>
      </c>
      <c r="H760" t="s">
        <v>4231</v>
      </c>
      <c r="I760" t="s">
        <v>33</v>
      </c>
      <c r="J760" t="s">
        <v>4232</v>
      </c>
      <c r="K760" t="s">
        <v>55</v>
      </c>
      <c r="L760" s="6">
        <v>154835.21</v>
      </c>
      <c r="M760">
        <v>116394.37</v>
      </c>
      <c r="N760" t="s">
        <v>91</v>
      </c>
      <c r="O760">
        <v>1</v>
      </c>
      <c r="P760">
        <v>183</v>
      </c>
      <c r="Q760">
        <v>3</v>
      </c>
      <c r="R760">
        <v>95</v>
      </c>
      <c r="S760">
        <v>237.6</v>
      </c>
      <c r="T760" t="s">
        <v>65</v>
      </c>
      <c r="U760" s="7">
        <f t="shared" si="122"/>
        <v>68</v>
      </c>
      <c r="V760" s="6">
        <f t="shared" si="117"/>
        <v>38440.839999999997</v>
      </c>
      <c r="W760" t="str">
        <f t="shared" si="123"/>
        <v>Senior</v>
      </c>
      <c r="X760" t="str">
        <f>_xlfn.XLOOKUP(Table1_1[[#This Row],[Department]],Dim_Department!B:B,Dim_Department!A:A,"Unknown")</f>
        <v>DEP04</v>
      </c>
      <c r="Y760" t="str">
        <f>_xlfn.XLOOKUP(Table1_1[[#This Row],[Doctor]],Dim_Doctor!B:B,Dim_Doctor!A:A,"Unknown")</f>
        <v>D04</v>
      </c>
      <c r="Z760" t="str">
        <f>_xlfn.XLOOKUP(H760,Dim_Diagnosis!B:B,Dim_Diagnosis!A:A)</f>
        <v>D012</v>
      </c>
      <c r="AA760" t="str">
        <f>_xlfn.XLOOKUP(K760,Dim_Ward!B:B,Dim_Ward!A:A)</f>
        <v>W005</v>
      </c>
      <c r="AB760" t="str">
        <f t="shared" si="118"/>
        <v>Q2</v>
      </c>
      <c r="AC760">
        <f t="shared" si="119"/>
        <v>2025</v>
      </c>
      <c r="AD760" t="str">
        <f t="shared" si="120"/>
        <v>Jun</v>
      </c>
      <c r="AE760" t="str">
        <f t="shared" si="121"/>
        <v>Sun</v>
      </c>
      <c r="AF760" t="str">
        <f>_xlfn.XLOOKUP(N760,Dim_Payment!B:B,Dim_Payment!A:A)</f>
        <v>PAY01</v>
      </c>
      <c r="AG760" t="str">
        <f>_xlfn.XLOOKUP(J760,Dim_Insurance!B:B,Dim_Insurance!A:A)</f>
        <v>INS08</v>
      </c>
    </row>
    <row r="761" spans="1:33">
      <c r="A761" t="s">
        <v>1894</v>
      </c>
      <c r="B761" t="s">
        <v>522</v>
      </c>
      <c r="C761" t="s">
        <v>133</v>
      </c>
      <c r="D761" s="5">
        <v>28788</v>
      </c>
      <c r="E761" s="5">
        <v>44949</v>
      </c>
      <c r="F761" s="5">
        <v>44955</v>
      </c>
      <c r="G761" t="s">
        <v>109</v>
      </c>
      <c r="H761" t="s">
        <v>78</v>
      </c>
      <c r="I761" t="s">
        <v>119</v>
      </c>
      <c r="J761" t="s">
        <v>80</v>
      </c>
      <c r="K761" t="s">
        <v>55</v>
      </c>
      <c r="L761" s="6">
        <v>123663.9</v>
      </c>
      <c r="M761">
        <v>79386.63</v>
      </c>
      <c r="N761" t="s">
        <v>91</v>
      </c>
      <c r="O761">
        <v>6</v>
      </c>
      <c r="P761">
        <v>150</v>
      </c>
      <c r="Q761">
        <v>1</v>
      </c>
      <c r="R761">
        <v>125</v>
      </c>
      <c r="S761">
        <v>200.8</v>
      </c>
      <c r="T761" t="s">
        <v>47</v>
      </c>
      <c r="U761" s="7">
        <f t="shared" si="122"/>
        <v>44</v>
      </c>
      <c r="V761" s="6">
        <f t="shared" si="117"/>
        <v>44277.26999999999</v>
      </c>
      <c r="W761" t="str">
        <f t="shared" si="123"/>
        <v>Middle Age</v>
      </c>
      <c r="X761" t="str">
        <f>_xlfn.XLOOKUP(Table1_1[[#This Row],[Department]],Dim_Department!B:B,Dim_Department!A:A,"Unknown")</f>
        <v>DEP07</v>
      </c>
      <c r="Y761" t="str">
        <f>_xlfn.XLOOKUP(Table1_1[[#This Row],[Doctor]],Dim_Doctor!B:B,Dim_Doctor!A:A,"Unknown")</f>
        <v>D02</v>
      </c>
      <c r="Z761" t="str">
        <f>_xlfn.XLOOKUP(H761,Dim_Diagnosis!B:B,Dim_Diagnosis!A:A)</f>
        <v>D013</v>
      </c>
      <c r="AA761" t="str">
        <f>_xlfn.XLOOKUP(K761,Dim_Ward!B:B,Dim_Ward!A:A)</f>
        <v>W005</v>
      </c>
      <c r="AB761" t="str">
        <f t="shared" si="118"/>
        <v>Q1</v>
      </c>
      <c r="AC761">
        <f t="shared" si="119"/>
        <v>2023</v>
      </c>
      <c r="AD761" t="str">
        <f t="shared" si="120"/>
        <v>Jan</v>
      </c>
      <c r="AE761" t="str">
        <f t="shared" si="121"/>
        <v>Mon</v>
      </c>
      <c r="AF761" t="str">
        <f>_xlfn.XLOOKUP(N761,Dim_Payment!B:B,Dim_Payment!A:A)</f>
        <v>PAY01</v>
      </c>
      <c r="AG761" t="str">
        <f>_xlfn.XLOOKUP(J761,Dim_Insurance!B:B,Dim_Insurance!A:A)</f>
        <v>INS01</v>
      </c>
    </row>
    <row r="762" spans="1:33">
      <c r="A762" t="s">
        <v>1895</v>
      </c>
      <c r="B762" t="s">
        <v>700</v>
      </c>
      <c r="C762" t="s">
        <v>133</v>
      </c>
      <c r="D762" s="5">
        <v>22325</v>
      </c>
      <c r="E762" s="5">
        <v>45497</v>
      </c>
      <c r="F762" s="5">
        <v>45505</v>
      </c>
      <c r="G762" t="s">
        <v>117</v>
      </c>
      <c r="H762" t="s">
        <v>118</v>
      </c>
      <c r="I762" t="s">
        <v>25</v>
      </c>
      <c r="J762" t="s">
        <v>179</v>
      </c>
      <c r="K762" t="s">
        <v>55</v>
      </c>
      <c r="L762" s="6">
        <v>146433.89000000001</v>
      </c>
      <c r="M762">
        <v>123456.46</v>
      </c>
      <c r="N762" t="s">
        <v>35</v>
      </c>
      <c r="O762">
        <v>8</v>
      </c>
      <c r="P762">
        <v>24</v>
      </c>
      <c r="Q762">
        <v>5</v>
      </c>
      <c r="R762">
        <v>176</v>
      </c>
      <c r="S762">
        <v>151.19999999999999</v>
      </c>
      <c r="T762" t="s">
        <v>65</v>
      </c>
      <c r="U762" s="7">
        <f t="shared" si="122"/>
        <v>63</v>
      </c>
      <c r="V762" s="6">
        <f t="shared" si="117"/>
        <v>22977.430000000008</v>
      </c>
      <c r="W762" t="str">
        <f t="shared" si="123"/>
        <v>Senior</v>
      </c>
      <c r="X762" t="str">
        <f>_xlfn.XLOOKUP(Table1_1[[#This Row],[Department]],Dim_Department!B:B,Dim_Department!A:A,"Unknown")</f>
        <v>DEP04</v>
      </c>
      <c r="Y762" t="str">
        <f>_xlfn.XLOOKUP(Table1_1[[#This Row],[Doctor]],Dim_Doctor!B:B,Dim_Doctor!A:A,"Unknown")</f>
        <v>D01</v>
      </c>
      <c r="Z762" t="str">
        <f>_xlfn.XLOOKUP(H762,Dim_Diagnosis!B:B,Dim_Diagnosis!A:A)</f>
        <v>D001</v>
      </c>
      <c r="AA762" t="str">
        <f>_xlfn.XLOOKUP(K762,Dim_Ward!B:B,Dim_Ward!A:A)</f>
        <v>W005</v>
      </c>
      <c r="AB762" t="str">
        <f t="shared" si="118"/>
        <v>Q3</v>
      </c>
      <c r="AC762">
        <f t="shared" si="119"/>
        <v>2024</v>
      </c>
      <c r="AD762" t="str">
        <f t="shared" si="120"/>
        <v>Jul</v>
      </c>
      <c r="AE762" t="str">
        <f t="shared" si="121"/>
        <v>Wed</v>
      </c>
      <c r="AF762" t="str">
        <f>_xlfn.XLOOKUP(N762,Dim_Payment!B:B,Dim_Payment!A:A)</f>
        <v>PAY03</v>
      </c>
      <c r="AG762" t="str">
        <f>_xlfn.XLOOKUP(J762,Dim_Insurance!B:B,Dim_Insurance!A:A)</f>
        <v>INS03</v>
      </c>
    </row>
    <row r="763" spans="1:33">
      <c r="A763" t="s">
        <v>1896</v>
      </c>
      <c r="B763" t="s">
        <v>1140</v>
      </c>
      <c r="C763" t="s">
        <v>40</v>
      </c>
      <c r="D763" s="5">
        <v>37953</v>
      </c>
      <c r="E763" s="5">
        <v>45646</v>
      </c>
      <c r="F763" s="5">
        <v>45660</v>
      </c>
      <c r="G763" t="s">
        <v>43</v>
      </c>
      <c r="H763" t="s">
        <v>153</v>
      </c>
      <c r="I763" t="s">
        <v>33</v>
      </c>
      <c r="J763" t="s">
        <v>97</v>
      </c>
      <c r="K763" t="s">
        <v>120</v>
      </c>
      <c r="L763" s="6">
        <v>170660.56</v>
      </c>
      <c r="M763">
        <v>150212.04999999999</v>
      </c>
      <c r="N763" t="s">
        <v>56</v>
      </c>
      <c r="O763">
        <v>14</v>
      </c>
      <c r="P763">
        <v>108</v>
      </c>
      <c r="Q763">
        <v>4</v>
      </c>
      <c r="R763">
        <v>190</v>
      </c>
      <c r="S763">
        <v>82.8</v>
      </c>
      <c r="T763" t="s">
        <v>4232</v>
      </c>
      <c r="U763" s="7">
        <f t="shared" si="122"/>
        <v>21</v>
      </c>
      <c r="V763" s="6">
        <f t="shared" si="117"/>
        <v>20448.510000000009</v>
      </c>
      <c r="W763" t="str">
        <f t="shared" si="123"/>
        <v>Adult</v>
      </c>
      <c r="X763" t="str">
        <f>_xlfn.XLOOKUP(Table1_1[[#This Row],[Department]],Dim_Department!B:B,Dim_Department!A:A,"Unknown")</f>
        <v>DEP08</v>
      </c>
      <c r="Y763" t="str">
        <f>_xlfn.XLOOKUP(Table1_1[[#This Row],[Doctor]],Dim_Doctor!B:B,Dim_Doctor!A:A,"Unknown")</f>
        <v>D04</v>
      </c>
      <c r="Z763" t="str">
        <f>_xlfn.XLOOKUP(H763,Dim_Diagnosis!B:B,Dim_Diagnosis!A:A)</f>
        <v>D003</v>
      </c>
      <c r="AA763" t="str">
        <f>_xlfn.XLOOKUP(K763,Dim_Ward!B:B,Dim_Ward!A:A)</f>
        <v>W001</v>
      </c>
      <c r="AB763" t="str">
        <f t="shared" si="118"/>
        <v>Q4</v>
      </c>
      <c r="AC763">
        <f t="shared" si="119"/>
        <v>2024</v>
      </c>
      <c r="AD763" t="str">
        <f t="shared" si="120"/>
        <v>Dec</v>
      </c>
      <c r="AE763" t="str">
        <f t="shared" si="121"/>
        <v>Fri</v>
      </c>
      <c r="AF763" t="str">
        <f>_xlfn.XLOOKUP(N763,Dim_Payment!B:B,Dim_Payment!A:A)</f>
        <v>PAY04</v>
      </c>
      <c r="AG763" t="str">
        <f>_xlfn.XLOOKUP(J763,Dim_Insurance!B:B,Dim_Insurance!A:A)</f>
        <v>INS07</v>
      </c>
    </row>
    <row r="764" spans="1:33">
      <c r="A764" t="s">
        <v>1898</v>
      </c>
      <c r="B764" t="s">
        <v>21</v>
      </c>
      <c r="C764" t="s">
        <v>133</v>
      </c>
      <c r="D764" s="5">
        <v>25356</v>
      </c>
      <c r="E764" s="5">
        <v>45857</v>
      </c>
      <c r="F764" s="5">
        <v>45875</v>
      </c>
      <c r="G764" t="s">
        <v>109</v>
      </c>
      <c r="H764" t="s">
        <v>86</v>
      </c>
      <c r="I764" t="s">
        <v>119</v>
      </c>
      <c r="J764" t="s">
        <v>4232</v>
      </c>
      <c r="K764" t="s">
        <v>55</v>
      </c>
      <c r="L764" s="6">
        <v>188842.44</v>
      </c>
      <c r="M764">
        <v>127370.61</v>
      </c>
      <c r="N764" t="s">
        <v>56</v>
      </c>
      <c r="O764">
        <v>18</v>
      </c>
      <c r="P764">
        <v>235</v>
      </c>
      <c r="Q764">
        <v>1</v>
      </c>
      <c r="R764">
        <v>119</v>
      </c>
      <c r="S764">
        <v>204.1</v>
      </c>
      <c r="T764" t="s">
        <v>37</v>
      </c>
      <c r="U764" s="7">
        <f t="shared" si="122"/>
        <v>56</v>
      </c>
      <c r="V764" s="6">
        <f t="shared" si="117"/>
        <v>61471.83</v>
      </c>
      <c r="W764" t="str">
        <f t="shared" si="123"/>
        <v>Middle Age</v>
      </c>
      <c r="X764" t="str">
        <f>_xlfn.XLOOKUP(Table1_1[[#This Row],[Department]],Dim_Department!B:B,Dim_Department!A:A,"Unknown")</f>
        <v>DEP07</v>
      </c>
      <c r="Y764" t="str">
        <f>_xlfn.XLOOKUP(Table1_1[[#This Row],[Doctor]],Dim_Doctor!B:B,Dim_Doctor!A:A,"Unknown")</f>
        <v>D02</v>
      </c>
      <c r="Z764" t="str">
        <f>_xlfn.XLOOKUP(H764,Dim_Diagnosis!B:B,Dim_Diagnosis!A:A)</f>
        <v>D005</v>
      </c>
      <c r="AA764" t="str">
        <f>_xlfn.XLOOKUP(K764,Dim_Ward!B:B,Dim_Ward!A:A)</f>
        <v>W005</v>
      </c>
      <c r="AB764" t="str">
        <f t="shared" si="118"/>
        <v>Q3</v>
      </c>
      <c r="AC764">
        <f t="shared" si="119"/>
        <v>2025</v>
      </c>
      <c r="AD764" t="str">
        <f t="shared" si="120"/>
        <v>Jul</v>
      </c>
      <c r="AE764" t="str">
        <f t="shared" si="121"/>
        <v>Sat</v>
      </c>
      <c r="AF764" t="str">
        <f>_xlfn.XLOOKUP(N764,Dim_Payment!B:B,Dim_Payment!A:A)</f>
        <v>PAY04</v>
      </c>
      <c r="AG764" t="str">
        <f>_xlfn.XLOOKUP(J764,Dim_Insurance!B:B,Dim_Insurance!A:A)</f>
        <v>INS08</v>
      </c>
    </row>
    <row r="765" spans="1:33">
      <c r="A765" t="s">
        <v>1900</v>
      </c>
      <c r="B765" t="s">
        <v>324</v>
      </c>
      <c r="C765" t="s">
        <v>133</v>
      </c>
      <c r="D765" s="5">
        <v>22621</v>
      </c>
      <c r="E765" s="5">
        <v>45966</v>
      </c>
      <c r="F765" s="5">
        <v>45802</v>
      </c>
      <c r="G765" t="s">
        <v>77</v>
      </c>
      <c r="H765" t="s">
        <v>118</v>
      </c>
      <c r="I765" t="s">
        <v>96</v>
      </c>
      <c r="J765" t="s">
        <v>26</v>
      </c>
      <c r="K765" t="s">
        <v>55</v>
      </c>
      <c r="L765" s="6">
        <v>154541.32</v>
      </c>
      <c r="M765">
        <v>116226.34</v>
      </c>
      <c r="N765" t="s">
        <v>73</v>
      </c>
      <c r="O765">
        <v>14</v>
      </c>
      <c r="P765">
        <v>170</v>
      </c>
      <c r="Q765">
        <v>4</v>
      </c>
      <c r="R765">
        <v>145</v>
      </c>
      <c r="S765">
        <v>132.5</v>
      </c>
      <c r="T765" t="s">
        <v>37</v>
      </c>
      <c r="U765" s="7">
        <f t="shared" si="122"/>
        <v>63</v>
      </c>
      <c r="V765" s="6">
        <f t="shared" si="117"/>
        <v>38314.98000000001</v>
      </c>
      <c r="W765" t="str">
        <f t="shared" si="123"/>
        <v>Senior</v>
      </c>
      <c r="X765" t="str">
        <f>_xlfn.XLOOKUP(Table1_1[[#This Row],[Department]],Dim_Department!B:B,Dim_Department!A:A,"Unknown")</f>
        <v>DEP02</v>
      </c>
      <c r="Y765" t="str">
        <f>_xlfn.XLOOKUP(Table1_1[[#This Row],[Doctor]],Dim_Doctor!B:B,Dim_Doctor!A:A,"Unknown")</f>
        <v>D05</v>
      </c>
      <c r="Z765" t="str">
        <f>_xlfn.XLOOKUP(H765,Dim_Diagnosis!B:B,Dim_Diagnosis!A:A)</f>
        <v>D001</v>
      </c>
      <c r="AA765" t="str">
        <f>_xlfn.XLOOKUP(K765,Dim_Ward!B:B,Dim_Ward!A:A)</f>
        <v>W005</v>
      </c>
      <c r="AB765" t="str">
        <f t="shared" si="118"/>
        <v>Q4</v>
      </c>
      <c r="AC765">
        <f t="shared" si="119"/>
        <v>2025</v>
      </c>
      <c r="AD765" t="str">
        <f t="shared" si="120"/>
        <v>Nov</v>
      </c>
      <c r="AE765" t="str">
        <f t="shared" si="121"/>
        <v>Wed</v>
      </c>
      <c r="AF765" t="str">
        <f>_xlfn.XLOOKUP(N765,Dim_Payment!B:B,Dim_Payment!A:A)</f>
        <v>PAY02</v>
      </c>
      <c r="AG765" t="str">
        <f>_xlfn.XLOOKUP(J765,Dim_Insurance!B:B,Dim_Insurance!A:A)</f>
        <v>INS05</v>
      </c>
    </row>
    <row r="766" spans="1:33">
      <c r="A766" t="s">
        <v>1902</v>
      </c>
      <c r="B766" t="s">
        <v>1393</v>
      </c>
      <c r="C766" t="s">
        <v>133</v>
      </c>
      <c r="D766" s="5">
        <v>35607</v>
      </c>
      <c r="E766" s="5">
        <v>45587</v>
      </c>
      <c r="F766" s="5">
        <v>45588</v>
      </c>
      <c r="G766" t="s">
        <v>152</v>
      </c>
      <c r="H766" t="s">
        <v>44</v>
      </c>
      <c r="I766" t="s">
        <v>53</v>
      </c>
      <c r="J766" t="s">
        <v>97</v>
      </c>
      <c r="K766" t="s">
        <v>55</v>
      </c>
      <c r="L766" s="6">
        <v>207537.87</v>
      </c>
      <c r="M766">
        <v>147586.38</v>
      </c>
      <c r="N766" t="s">
        <v>192</v>
      </c>
      <c r="O766">
        <v>1</v>
      </c>
      <c r="P766">
        <v>72</v>
      </c>
      <c r="Q766">
        <v>4</v>
      </c>
      <c r="R766">
        <v>144</v>
      </c>
      <c r="S766">
        <v>215.3</v>
      </c>
      <c r="T766" t="s">
        <v>37</v>
      </c>
      <c r="U766" s="7">
        <f t="shared" si="122"/>
        <v>27</v>
      </c>
      <c r="V766" s="6">
        <f t="shared" si="117"/>
        <v>59951.489999999991</v>
      </c>
      <c r="W766" t="str">
        <f t="shared" si="123"/>
        <v>Adult</v>
      </c>
      <c r="X766" t="str">
        <f>_xlfn.XLOOKUP(Table1_1[[#This Row],[Department]],Dim_Department!B:B,Dim_Department!A:A,"Unknown")</f>
        <v>DEP01</v>
      </c>
      <c r="Y766" t="str">
        <f>_xlfn.XLOOKUP(Table1_1[[#This Row],[Doctor]],Dim_Doctor!B:B,Dim_Doctor!A:A,"Unknown")</f>
        <v>D06</v>
      </c>
      <c r="Z766" t="str">
        <f>_xlfn.XLOOKUP(H766,Dim_Diagnosis!B:B,Dim_Diagnosis!A:A)</f>
        <v>D012</v>
      </c>
      <c r="AA766" t="str">
        <f>_xlfn.XLOOKUP(K766,Dim_Ward!B:B,Dim_Ward!A:A)</f>
        <v>W005</v>
      </c>
      <c r="AB766" t="str">
        <f t="shared" si="118"/>
        <v>Q4</v>
      </c>
      <c r="AC766">
        <f t="shared" si="119"/>
        <v>2024</v>
      </c>
      <c r="AD766" t="str">
        <f t="shared" si="120"/>
        <v>Oct</v>
      </c>
      <c r="AE766" t="str">
        <f t="shared" si="121"/>
        <v>Tue</v>
      </c>
      <c r="AF766" t="str">
        <f>_xlfn.XLOOKUP(N766,Dim_Payment!B:B,Dim_Payment!A:A)</f>
        <v>PAY06</v>
      </c>
      <c r="AG766" t="str">
        <f>_xlfn.XLOOKUP(J766,Dim_Insurance!B:B,Dim_Insurance!A:A)</f>
        <v>INS07</v>
      </c>
    </row>
    <row r="767" spans="1:33">
      <c r="A767" t="s">
        <v>1903</v>
      </c>
      <c r="B767" t="s">
        <v>218</v>
      </c>
      <c r="C767" t="s">
        <v>40</v>
      </c>
      <c r="D767" s="5">
        <v>40470</v>
      </c>
      <c r="E767" s="5">
        <v>45290</v>
      </c>
      <c r="F767" s="5">
        <v>45307</v>
      </c>
      <c r="G767" t="s">
        <v>161</v>
      </c>
      <c r="H767" t="s">
        <v>113</v>
      </c>
      <c r="I767" t="s">
        <v>53</v>
      </c>
      <c r="J767" t="s">
        <v>34</v>
      </c>
      <c r="K767" t="s">
        <v>55</v>
      </c>
      <c r="L767" s="6">
        <v>32199.51</v>
      </c>
      <c r="M767">
        <v>26584.04</v>
      </c>
      <c r="N767" t="s">
        <v>73</v>
      </c>
      <c r="O767">
        <v>17</v>
      </c>
      <c r="P767">
        <v>87</v>
      </c>
      <c r="Q767">
        <v>4</v>
      </c>
      <c r="R767">
        <v>188</v>
      </c>
      <c r="S767">
        <v>222.8</v>
      </c>
      <c r="T767" t="s">
        <v>37</v>
      </c>
      <c r="U767" s="7">
        <f t="shared" si="122"/>
        <v>13</v>
      </c>
      <c r="V767" s="6">
        <f t="shared" si="117"/>
        <v>5615.4699999999975</v>
      </c>
      <c r="W767" t="str">
        <f t="shared" si="123"/>
        <v>Child</v>
      </c>
      <c r="X767" t="str">
        <f>_xlfn.XLOOKUP(Table1_1[[#This Row],[Department]],Dim_Department!B:B,Dim_Department!A:A,"Unknown")</f>
        <v>DEP03</v>
      </c>
      <c r="Y767" t="str">
        <f>_xlfn.XLOOKUP(Table1_1[[#This Row],[Doctor]],Dim_Doctor!B:B,Dim_Doctor!A:A,"Unknown")</f>
        <v>D06</v>
      </c>
      <c r="Z767" t="str">
        <f>_xlfn.XLOOKUP(H767,Dim_Diagnosis!B:B,Dim_Diagnosis!A:A)</f>
        <v>D009</v>
      </c>
      <c r="AA767" t="str">
        <f>_xlfn.XLOOKUP(K767,Dim_Ward!B:B,Dim_Ward!A:A)</f>
        <v>W005</v>
      </c>
      <c r="AB767" t="str">
        <f t="shared" si="118"/>
        <v>Q4</v>
      </c>
      <c r="AC767">
        <f t="shared" si="119"/>
        <v>2023</v>
      </c>
      <c r="AD767" t="str">
        <f t="shared" si="120"/>
        <v>Dec</v>
      </c>
      <c r="AE767" t="str">
        <f t="shared" si="121"/>
        <v>Sat</v>
      </c>
      <c r="AF767" t="str">
        <f>_xlfn.XLOOKUP(N767,Dim_Payment!B:B,Dim_Payment!A:A)</f>
        <v>PAY02</v>
      </c>
      <c r="AG767" t="str">
        <f>_xlfn.XLOOKUP(J767,Dim_Insurance!B:B,Dim_Insurance!A:A)</f>
        <v>INS06</v>
      </c>
    </row>
    <row r="768" spans="1:33">
      <c r="A768" t="s">
        <v>1905</v>
      </c>
      <c r="B768" t="s">
        <v>1480</v>
      </c>
      <c r="C768" t="s">
        <v>40</v>
      </c>
      <c r="D768" s="5">
        <v>38770</v>
      </c>
      <c r="E768" s="5">
        <v>45413</v>
      </c>
      <c r="F768" s="5">
        <v>45424</v>
      </c>
      <c r="G768" t="s">
        <v>152</v>
      </c>
      <c r="H768" t="s">
        <v>124</v>
      </c>
      <c r="I768" t="s">
        <v>25</v>
      </c>
      <c r="J768" t="s">
        <v>26</v>
      </c>
      <c r="K768" t="s">
        <v>120</v>
      </c>
      <c r="L768" s="6">
        <v>72363.55</v>
      </c>
      <c r="M768">
        <v>57517</v>
      </c>
      <c r="N768" t="s">
        <v>192</v>
      </c>
      <c r="O768">
        <v>11</v>
      </c>
      <c r="P768">
        <v>112</v>
      </c>
      <c r="Q768">
        <v>4</v>
      </c>
      <c r="R768">
        <v>93</v>
      </c>
      <c r="S768">
        <v>258.8</v>
      </c>
      <c r="T768" t="s">
        <v>37</v>
      </c>
      <c r="U768" s="7">
        <f t="shared" si="122"/>
        <v>18</v>
      </c>
      <c r="V768" s="6">
        <f t="shared" si="117"/>
        <v>14846.550000000003</v>
      </c>
      <c r="W768" t="str">
        <f t="shared" si="123"/>
        <v>Adult</v>
      </c>
      <c r="X768" t="str">
        <f>_xlfn.XLOOKUP(Table1_1[[#This Row],[Department]],Dim_Department!B:B,Dim_Department!A:A,"Unknown")</f>
        <v>DEP01</v>
      </c>
      <c r="Y768" t="str">
        <f>_xlfn.XLOOKUP(Table1_1[[#This Row],[Doctor]],Dim_Doctor!B:B,Dim_Doctor!A:A,"Unknown")</f>
        <v>D01</v>
      </c>
      <c r="Z768" t="str">
        <f>_xlfn.XLOOKUP(H768,Dim_Diagnosis!B:B,Dim_Diagnosis!A:A)</f>
        <v>D007</v>
      </c>
      <c r="AA768" t="str">
        <f>_xlfn.XLOOKUP(K768,Dim_Ward!B:B,Dim_Ward!A:A)</f>
        <v>W001</v>
      </c>
      <c r="AB768" t="str">
        <f t="shared" si="118"/>
        <v>Q2</v>
      </c>
      <c r="AC768">
        <f t="shared" si="119"/>
        <v>2024</v>
      </c>
      <c r="AD768" t="str">
        <f t="shared" si="120"/>
        <v>May</v>
      </c>
      <c r="AE768" t="str">
        <f t="shared" si="121"/>
        <v>Wed</v>
      </c>
      <c r="AF768" t="str">
        <f>_xlfn.XLOOKUP(N768,Dim_Payment!B:B,Dim_Payment!A:A)</f>
        <v>PAY06</v>
      </c>
      <c r="AG768" t="str">
        <f>_xlfn.XLOOKUP(J768,Dim_Insurance!B:B,Dim_Insurance!A:A)</f>
        <v>INS05</v>
      </c>
    </row>
    <row r="769" spans="1:33">
      <c r="A769" t="s">
        <v>1908</v>
      </c>
      <c r="B769" t="s">
        <v>1563</v>
      </c>
      <c r="C769" t="s">
        <v>133</v>
      </c>
      <c r="D769" s="5">
        <v>33720</v>
      </c>
      <c r="E769" s="5">
        <v>45038</v>
      </c>
      <c r="F769" s="5">
        <v>45043</v>
      </c>
      <c r="G769" t="s">
        <v>161</v>
      </c>
      <c r="H769" t="s">
        <v>113</v>
      </c>
      <c r="I769" t="s">
        <v>33</v>
      </c>
      <c r="J769" t="s">
        <v>34</v>
      </c>
      <c r="K769" t="s">
        <v>27</v>
      </c>
      <c r="L769" s="6">
        <v>181858.1</v>
      </c>
      <c r="M769">
        <v>149903.01</v>
      </c>
      <c r="N769" t="s">
        <v>56</v>
      </c>
      <c r="O769">
        <v>5</v>
      </c>
      <c r="P769">
        <v>133</v>
      </c>
      <c r="Q769">
        <v>1</v>
      </c>
      <c r="R769">
        <v>139</v>
      </c>
      <c r="S769">
        <v>190.5</v>
      </c>
      <c r="T769" t="s">
        <v>4232</v>
      </c>
      <c r="U769" s="7">
        <f t="shared" si="122"/>
        <v>30</v>
      </c>
      <c r="V769" s="6">
        <f t="shared" si="117"/>
        <v>31955.089999999997</v>
      </c>
      <c r="W769" t="str">
        <f t="shared" si="123"/>
        <v>Adult</v>
      </c>
      <c r="X769" t="str">
        <f>_xlfn.XLOOKUP(Table1_1[[#This Row],[Department]],Dim_Department!B:B,Dim_Department!A:A,"Unknown")</f>
        <v>DEP03</v>
      </c>
      <c r="Y769" t="str">
        <f>_xlfn.XLOOKUP(Table1_1[[#This Row],[Doctor]],Dim_Doctor!B:B,Dim_Doctor!A:A,"Unknown")</f>
        <v>D04</v>
      </c>
      <c r="Z769" t="str">
        <f>_xlfn.XLOOKUP(H769,Dim_Diagnosis!B:B,Dim_Diagnosis!A:A)</f>
        <v>D009</v>
      </c>
      <c r="AA769" t="str">
        <f>_xlfn.XLOOKUP(K769,Dim_Ward!B:B,Dim_Ward!A:A)</f>
        <v>W003</v>
      </c>
      <c r="AB769" t="str">
        <f t="shared" si="118"/>
        <v>Q2</v>
      </c>
      <c r="AC769">
        <f t="shared" si="119"/>
        <v>2023</v>
      </c>
      <c r="AD769" t="str">
        <f t="shared" si="120"/>
        <v>Apr</v>
      </c>
      <c r="AE769" t="str">
        <f t="shared" si="121"/>
        <v>Sat</v>
      </c>
      <c r="AF769" t="str">
        <f>_xlfn.XLOOKUP(N769,Dim_Payment!B:B,Dim_Payment!A:A)</f>
        <v>PAY04</v>
      </c>
      <c r="AG769" t="str">
        <f>_xlfn.XLOOKUP(J769,Dim_Insurance!B:B,Dim_Insurance!A:A)</f>
        <v>INS06</v>
      </c>
    </row>
    <row r="770" spans="1:33">
      <c r="A770" t="s">
        <v>1910</v>
      </c>
      <c r="B770" t="s">
        <v>679</v>
      </c>
      <c r="C770" t="s">
        <v>133</v>
      </c>
      <c r="D770" s="5">
        <v>39403</v>
      </c>
      <c r="E770" s="5">
        <v>45117</v>
      </c>
      <c r="F770" s="5" t="s">
        <v>4232</v>
      </c>
      <c r="G770" t="s">
        <v>77</v>
      </c>
      <c r="H770" t="s">
        <v>78</v>
      </c>
      <c r="I770" t="s">
        <v>25</v>
      </c>
      <c r="J770" t="s">
        <v>26</v>
      </c>
      <c r="K770" t="s">
        <v>55</v>
      </c>
      <c r="L770" s="6">
        <v>120298.61</v>
      </c>
      <c r="M770">
        <v>107532.3</v>
      </c>
      <c r="N770" t="s">
        <v>91</v>
      </c>
      <c r="O770">
        <v>11</v>
      </c>
      <c r="P770">
        <v>110</v>
      </c>
      <c r="Q770">
        <v>5</v>
      </c>
      <c r="R770">
        <v>95</v>
      </c>
      <c r="S770">
        <v>154.80000000000001</v>
      </c>
      <c r="T770" t="s">
        <v>37</v>
      </c>
      <c r="U770" s="7">
        <f t="shared" si="122"/>
        <v>15</v>
      </c>
      <c r="V770" s="6">
        <f t="shared" ref="V770:V833" si="124">L770-M770</f>
        <v>12766.309999999998</v>
      </c>
      <c r="W770" t="str">
        <f t="shared" si="123"/>
        <v>Child</v>
      </c>
      <c r="X770" t="str">
        <f>_xlfn.XLOOKUP(Table1_1[[#This Row],[Department]],Dim_Department!B:B,Dim_Department!A:A,"Unknown")</f>
        <v>DEP02</v>
      </c>
      <c r="Y770" t="str">
        <f>_xlfn.XLOOKUP(Table1_1[[#This Row],[Doctor]],Dim_Doctor!B:B,Dim_Doctor!A:A,"Unknown")</f>
        <v>D01</v>
      </c>
      <c r="Z770" t="str">
        <f>_xlfn.XLOOKUP(H770,Dim_Diagnosis!B:B,Dim_Diagnosis!A:A)</f>
        <v>D013</v>
      </c>
      <c r="AA770" t="str">
        <f>_xlfn.XLOOKUP(K770,Dim_Ward!B:B,Dim_Ward!A:A)</f>
        <v>W005</v>
      </c>
      <c r="AB770" t="str">
        <f t="shared" ref="AB770:AB833" si="125">IFERROR("Q" &amp; ROUNDUP(MONTH(E770)/3,0),"Unknown")</f>
        <v>Q3</v>
      </c>
      <c r="AC770">
        <f t="shared" ref="AC770:AC833" si="126">IFERROR(YEAR(E770),"Unknown")</f>
        <v>2023</v>
      </c>
      <c r="AD770" t="str">
        <f t="shared" ref="AD770:AD833" si="127">IFERROR(TEXT(E770,"MMM"),"Unknown")</f>
        <v>Jul</v>
      </c>
      <c r="AE770" t="str">
        <f t="shared" ref="AE770:AE833" si="128">IFERROR(TEXT(E770,"ddd"),"Unknown")</f>
        <v>Mon</v>
      </c>
      <c r="AF770" t="str">
        <f>_xlfn.XLOOKUP(N770,Dim_Payment!B:B,Dim_Payment!A:A)</f>
        <v>PAY01</v>
      </c>
      <c r="AG770" t="str">
        <f>_xlfn.XLOOKUP(J770,Dim_Insurance!B:B,Dim_Insurance!A:A)</f>
        <v>INS05</v>
      </c>
    </row>
    <row r="771" spans="1:33">
      <c r="A771" t="s">
        <v>1911</v>
      </c>
      <c r="B771" t="s">
        <v>841</v>
      </c>
      <c r="C771" t="s">
        <v>133</v>
      </c>
      <c r="D771" s="5">
        <v>33385</v>
      </c>
      <c r="E771" s="5">
        <v>45539</v>
      </c>
      <c r="F771" s="5">
        <v>45556</v>
      </c>
      <c r="G771" t="s">
        <v>152</v>
      </c>
      <c r="H771" t="s">
        <v>113</v>
      </c>
      <c r="I771" t="s">
        <v>25</v>
      </c>
      <c r="J771" t="s">
        <v>34</v>
      </c>
      <c r="K771" t="s">
        <v>120</v>
      </c>
      <c r="L771" s="6">
        <v>38958.03</v>
      </c>
      <c r="M771">
        <v>31483.47</v>
      </c>
      <c r="N771" t="s">
        <v>56</v>
      </c>
      <c r="O771">
        <v>17</v>
      </c>
      <c r="P771">
        <v>91</v>
      </c>
      <c r="Q771">
        <v>3</v>
      </c>
      <c r="R771">
        <v>172</v>
      </c>
      <c r="S771">
        <v>192.9</v>
      </c>
      <c r="T771" t="s">
        <v>4232</v>
      </c>
      <c r="U771" s="7">
        <f t="shared" si="122"/>
        <v>33</v>
      </c>
      <c r="V771" s="6">
        <f t="shared" si="124"/>
        <v>7474.5599999999977</v>
      </c>
      <c r="W771" t="str">
        <f t="shared" si="123"/>
        <v>Adult</v>
      </c>
      <c r="X771" t="str">
        <f>_xlfn.XLOOKUP(Table1_1[[#This Row],[Department]],Dim_Department!B:B,Dim_Department!A:A,"Unknown")</f>
        <v>DEP01</v>
      </c>
      <c r="Y771" t="str">
        <f>_xlfn.XLOOKUP(Table1_1[[#This Row],[Doctor]],Dim_Doctor!B:B,Dim_Doctor!A:A,"Unknown")</f>
        <v>D01</v>
      </c>
      <c r="Z771" t="str">
        <f>_xlfn.XLOOKUP(H771,Dim_Diagnosis!B:B,Dim_Diagnosis!A:A)</f>
        <v>D009</v>
      </c>
      <c r="AA771" t="str">
        <f>_xlfn.XLOOKUP(K771,Dim_Ward!B:B,Dim_Ward!A:A)</f>
        <v>W001</v>
      </c>
      <c r="AB771" t="str">
        <f t="shared" si="125"/>
        <v>Q3</v>
      </c>
      <c r="AC771">
        <f t="shared" si="126"/>
        <v>2024</v>
      </c>
      <c r="AD771" t="str">
        <f t="shared" si="127"/>
        <v>Sep</v>
      </c>
      <c r="AE771" t="str">
        <f t="shared" si="128"/>
        <v>Wed</v>
      </c>
      <c r="AF771" t="str">
        <f>_xlfn.XLOOKUP(N771,Dim_Payment!B:B,Dim_Payment!A:A)</f>
        <v>PAY04</v>
      </c>
      <c r="AG771" t="str">
        <f>_xlfn.XLOOKUP(J771,Dim_Insurance!B:B,Dim_Insurance!A:A)</f>
        <v>INS06</v>
      </c>
    </row>
    <row r="772" spans="1:33">
      <c r="A772" t="s">
        <v>1912</v>
      </c>
      <c r="B772" t="s">
        <v>1393</v>
      </c>
      <c r="C772" t="s">
        <v>133</v>
      </c>
      <c r="D772" s="5">
        <v>21203</v>
      </c>
      <c r="E772" s="5">
        <v>45172</v>
      </c>
      <c r="F772" s="5">
        <v>45011</v>
      </c>
      <c r="G772" t="s">
        <v>152</v>
      </c>
      <c r="H772" t="s">
        <v>86</v>
      </c>
      <c r="I772" t="s">
        <v>33</v>
      </c>
      <c r="J772" t="s">
        <v>34</v>
      </c>
      <c r="K772" t="s">
        <v>161</v>
      </c>
      <c r="L772" s="6">
        <v>16562.599999999999</v>
      </c>
      <c r="M772">
        <v>16534.11</v>
      </c>
      <c r="N772" t="s">
        <v>56</v>
      </c>
      <c r="O772">
        <v>17</v>
      </c>
      <c r="P772">
        <v>112</v>
      </c>
      <c r="Q772">
        <v>4</v>
      </c>
      <c r="R772">
        <v>176</v>
      </c>
      <c r="S772">
        <v>241.3</v>
      </c>
      <c r="T772" t="s">
        <v>65</v>
      </c>
      <c r="U772" s="7">
        <f t="shared" si="122"/>
        <v>65</v>
      </c>
      <c r="V772" s="6">
        <f t="shared" si="124"/>
        <v>28.489999999997963</v>
      </c>
      <c r="W772" t="str">
        <f t="shared" si="123"/>
        <v>Senior</v>
      </c>
      <c r="X772" t="str">
        <f>_xlfn.XLOOKUP(Table1_1[[#This Row],[Department]],Dim_Department!B:B,Dim_Department!A:A,"Unknown")</f>
        <v>DEP01</v>
      </c>
      <c r="Y772" t="str">
        <f>_xlfn.XLOOKUP(Table1_1[[#This Row],[Doctor]],Dim_Doctor!B:B,Dim_Doctor!A:A,"Unknown")</f>
        <v>D04</v>
      </c>
      <c r="Z772" t="str">
        <f>_xlfn.XLOOKUP(H772,Dim_Diagnosis!B:B,Dim_Diagnosis!A:A)</f>
        <v>D005</v>
      </c>
      <c r="AA772" t="str">
        <f>_xlfn.XLOOKUP(K772,Dim_Ward!B:B,Dim_Ward!A:A)</f>
        <v>W004</v>
      </c>
      <c r="AB772" t="str">
        <f t="shared" si="125"/>
        <v>Q3</v>
      </c>
      <c r="AC772">
        <f t="shared" si="126"/>
        <v>2023</v>
      </c>
      <c r="AD772" t="str">
        <f t="shared" si="127"/>
        <v>Sep</v>
      </c>
      <c r="AE772" t="str">
        <f t="shared" si="128"/>
        <v>Sun</v>
      </c>
      <c r="AF772" t="str">
        <f>_xlfn.XLOOKUP(N772,Dim_Payment!B:B,Dim_Payment!A:A)</f>
        <v>PAY04</v>
      </c>
      <c r="AG772" t="str">
        <f>_xlfn.XLOOKUP(J772,Dim_Insurance!B:B,Dim_Insurance!A:A)</f>
        <v>INS06</v>
      </c>
    </row>
    <row r="773" spans="1:33">
      <c r="A773" t="s">
        <v>1915</v>
      </c>
      <c r="B773" t="s">
        <v>147</v>
      </c>
      <c r="C773" t="s">
        <v>133</v>
      </c>
      <c r="D773" s="5">
        <v>18621</v>
      </c>
      <c r="E773" s="5">
        <v>45531</v>
      </c>
      <c r="F773" s="5">
        <v>45300</v>
      </c>
      <c r="G773" t="s">
        <v>152</v>
      </c>
      <c r="H773" t="s">
        <v>63</v>
      </c>
      <c r="I773" t="s">
        <v>45</v>
      </c>
      <c r="J773" t="s">
        <v>34</v>
      </c>
      <c r="K773" t="s">
        <v>161</v>
      </c>
      <c r="L773" s="6">
        <v>150176.01</v>
      </c>
      <c r="M773">
        <v>98261.17</v>
      </c>
      <c r="N773" t="s">
        <v>192</v>
      </c>
      <c r="O773">
        <v>5</v>
      </c>
      <c r="P773">
        <v>44</v>
      </c>
      <c r="Q773">
        <v>4</v>
      </c>
      <c r="R773">
        <v>148</v>
      </c>
      <c r="S773">
        <v>163.5</v>
      </c>
      <c r="T773" t="s">
        <v>37</v>
      </c>
      <c r="U773" s="7">
        <f t="shared" si="122"/>
        <v>73</v>
      </c>
      <c r="V773" s="6">
        <f t="shared" si="124"/>
        <v>51914.840000000011</v>
      </c>
      <c r="W773" t="str">
        <f t="shared" si="123"/>
        <v>Senior</v>
      </c>
      <c r="X773" t="str">
        <f>_xlfn.XLOOKUP(Table1_1[[#This Row],[Department]],Dim_Department!B:B,Dim_Department!A:A,"Unknown")</f>
        <v>DEP01</v>
      </c>
      <c r="Y773" t="str">
        <f>_xlfn.XLOOKUP(Table1_1[[#This Row],[Doctor]],Dim_Doctor!B:B,Dim_Doctor!A:A,"Unknown")</f>
        <v>D03</v>
      </c>
      <c r="Z773" t="str">
        <f>_xlfn.XLOOKUP(H773,Dim_Diagnosis!B:B,Dim_Diagnosis!A:A)</f>
        <v>D011</v>
      </c>
      <c r="AA773" t="str">
        <f>_xlfn.XLOOKUP(K773,Dim_Ward!B:B,Dim_Ward!A:A)</f>
        <v>W004</v>
      </c>
      <c r="AB773" t="str">
        <f t="shared" si="125"/>
        <v>Q3</v>
      </c>
      <c r="AC773">
        <f t="shared" si="126"/>
        <v>2024</v>
      </c>
      <c r="AD773" t="str">
        <f t="shared" si="127"/>
        <v>Aug</v>
      </c>
      <c r="AE773" t="str">
        <f t="shared" si="128"/>
        <v>Tue</v>
      </c>
      <c r="AF773" t="str">
        <f>_xlfn.XLOOKUP(N773,Dim_Payment!B:B,Dim_Payment!A:A)</f>
        <v>PAY06</v>
      </c>
      <c r="AG773" t="str">
        <f>_xlfn.XLOOKUP(J773,Dim_Insurance!B:B,Dim_Insurance!A:A)</f>
        <v>INS06</v>
      </c>
    </row>
    <row r="774" spans="1:33">
      <c r="A774" t="s">
        <v>1917</v>
      </c>
      <c r="B774" t="s">
        <v>548</v>
      </c>
      <c r="C774" t="s">
        <v>133</v>
      </c>
      <c r="D774" s="5">
        <v>25655</v>
      </c>
      <c r="E774" s="5">
        <v>45558</v>
      </c>
      <c r="F774" s="5">
        <v>45560</v>
      </c>
      <c r="G774" t="s">
        <v>94</v>
      </c>
      <c r="H774" t="s">
        <v>153</v>
      </c>
      <c r="I774" t="s">
        <v>79</v>
      </c>
      <c r="J774" t="s">
        <v>71</v>
      </c>
      <c r="K774" t="s">
        <v>27</v>
      </c>
      <c r="L774" s="6">
        <v>126554.96</v>
      </c>
      <c r="M774">
        <v>115161.68</v>
      </c>
      <c r="N774" t="s">
        <v>35</v>
      </c>
      <c r="O774">
        <v>2</v>
      </c>
      <c r="P774">
        <v>213</v>
      </c>
      <c r="Q774">
        <v>4</v>
      </c>
      <c r="R774">
        <v>137</v>
      </c>
      <c r="S774">
        <v>218</v>
      </c>
      <c r="T774" t="s">
        <v>65</v>
      </c>
      <c r="U774" s="7">
        <f t="shared" si="122"/>
        <v>54</v>
      </c>
      <c r="V774" s="6">
        <f t="shared" si="124"/>
        <v>11393.280000000013</v>
      </c>
      <c r="W774" t="str">
        <f t="shared" si="123"/>
        <v>Middle Age</v>
      </c>
      <c r="X774" t="str">
        <f>_xlfn.XLOOKUP(Table1_1[[#This Row],[Department]],Dim_Department!B:B,Dim_Department!A:A,"Unknown")</f>
        <v>DEP05</v>
      </c>
      <c r="Y774" t="str">
        <f>_xlfn.XLOOKUP(Table1_1[[#This Row],[Doctor]],Dim_Doctor!B:B,Dim_Doctor!A:A,"Unknown")</f>
        <v>D07</v>
      </c>
      <c r="Z774" t="str">
        <f>_xlfn.XLOOKUP(H774,Dim_Diagnosis!B:B,Dim_Diagnosis!A:A)</f>
        <v>D003</v>
      </c>
      <c r="AA774" t="str">
        <f>_xlfn.XLOOKUP(K774,Dim_Ward!B:B,Dim_Ward!A:A)</f>
        <v>W003</v>
      </c>
      <c r="AB774" t="str">
        <f t="shared" si="125"/>
        <v>Q3</v>
      </c>
      <c r="AC774">
        <f t="shared" si="126"/>
        <v>2024</v>
      </c>
      <c r="AD774" t="str">
        <f t="shared" si="127"/>
        <v>Sep</v>
      </c>
      <c r="AE774" t="str">
        <f t="shared" si="128"/>
        <v>Mon</v>
      </c>
      <c r="AF774" t="str">
        <f>_xlfn.XLOOKUP(N774,Dim_Payment!B:B,Dim_Payment!A:A)</f>
        <v>PAY03</v>
      </c>
      <c r="AG774" t="str">
        <f>_xlfn.XLOOKUP(J774,Dim_Insurance!B:B,Dim_Insurance!A:A)</f>
        <v>INS04</v>
      </c>
    </row>
    <row r="775" spans="1:33">
      <c r="A775" t="s">
        <v>1920</v>
      </c>
      <c r="B775" t="s">
        <v>280</v>
      </c>
      <c r="C775" t="s">
        <v>133</v>
      </c>
      <c r="D775" s="5" t="s">
        <v>4232</v>
      </c>
      <c r="E775" s="5">
        <v>45746</v>
      </c>
      <c r="F775" s="5">
        <v>45760</v>
      </c>
      <c r="G775" t="s">
        <v>94</v>
      </c>
      <c r="H775" t="s">
        <v>124</v>
      </c>
      <c r="I775" t="s">
        <v>45</v>
      </c>
      <c r="J775" t="s">
        <v>34</v>
      </c>
      <c r="K775" t="s">
        <v>120</v>
      </c>
      <c r="L775" s="6">
        <v>12013.99</v>
      </c>
      <c r="M775">
        <v>10751.77</v>
      </c>
      <c r="N775" t="s">
        <v>192</v>
      </c>
      <c r="O775">
        <v>14</v>
      </c>
      <c r="P775">
        <v>159</v>
      </c>
      <c r="Q775">
        <v>4</v>
      </c>
      <c r="R775">
        <v>142</v>
      </c>
      <c r="S775">
        <v>123.9</v>
      </c>
      <c r="T775" t="s">
        <v>37</v>
      </c>
      <c r="U775" s="7" t="s">
        <v>4232</v>
      </c>
      <c r="V775" s="6">
        <f t="shared" si="124"/>
        <v>1262.2199999999993</v>
      </c>
      <c r="W775" t="s">
        <v>4232</v>
      </c>
      <c r="X775" t="str">
        <f>_xlfn.XLOOKUP(Table1_1[[#This Row],[Department]],Dim_Department!B:B,Dim_Department!A:A,"Unknown")</f>
        <v>DEP05</v>
      </c>
      <c r="Y775" t="str">
        <f>_xlfn.XLOOKUP(Table1_1[[#This Row],[Doctor]],Dim_Doctor!B:B,Dim_Doctor!A:A,"Unknown")</f>
        <v>D03</v>
      </c>
      <c r="Z775" t="str">
        <f>_xlfn.XLOOKUP(H775,Dim_Diagnosis!B:B,Dim_Diagnosis!A:A)</f>
        <v>D007</v>
      </c>
      <c r="AA775" t="str">
        <f>_xlfn.XLOOKUP(K775,Dim_Ward!B:B,Dim_Ward!A:A)</f>
        <v>W001</v>
      </c>
      <c r="AB775" t="str">
        <f t="shared" si="125"/>
        <v>Q1</v>
      </c>
      <c r="AC775">
        <f t="shared" si="126"/>
        <v>2025</v>
      </c>
      <c r="AD775" t="str">
        <f t="shared" si="127"/>
        <v>Mar</v>
      </c>
      <c r="AE775" t="str">
        <f t="shared" si="128"/>
        <v>Sun</v>
      </c>
      <c r="AF775" t="str">
        <f>_xlfn.XLOOKUP(N775,Dim_Payment!B:B,Dim_Payment!A:A)</f>
        <v>PAY06</v>
      </c>
      <c r="AG775" t="str">
        <f>_xlfn.XLOOKUP(J775,Dim_Insurance!B:B,Dim_Insurance!A:A)</f>
        <v>INS06</v>
      </c>
    </row>
    <row r="776" spans="1:33">
      <c r="A776" t="s">
        <v>1924</v>
      </c>
      <c r="B776" t="s">
        <v>515</v>
      </c>
      <c r="C776" t="s">
        <v>133</v>
      </c>
      <c r="D776" s="5">
        <v>22354</v>
      </c>
      <c r="E776" s="5">
        <v>45190</v>
      </c>
      <c r="F776" s="5">
        <v>45191</v>
      </c>
      <c r="G776" t="s">
        <v>43</v>
      </c>
      <c r="H776" t="s">
        <v>52</v>
      </c>
      <c r="I776" t="s">
        <v>33</v>
      </c>
      <c r="J776" t="s">
        <v>4232</v>
      </c>
      <c r="K776" t="s">
        <v>27</v>
      </c>
      <c r="L776" s="6">
        <v>146893.20000000001</v>
      </c>
      <c r="M776">
        <v>111160.42</v>
      </c>
      <c r="N776" t="s">
        <v>192</v>
      </c>
      <c r="O776">
        <v>1</v>
      </c>
      <c r="P776">
        <v>93</v>
      </c>
      <c r="Q776">
        <v>4</v>
      </c>
      <c r="R776">
        <v>168</v>
      </c>
      <c r="S776">
        <v>257.2</v>
      </c>
      <c r="T776" t="s">
        <v>37</v>
      </c>
      <c r="U776" s="7">
        <f>DATEDIF(D776,E776,"Y")</f>
        <v>62</v>
      </c>
      <c r="V776" s="6">
        <f t="shared" si="124"/>
        <v>35732.780000000013</v>
      </c>
      <c r="W776" t="str">
        <f>IF(OR(U776="",U776="Unknown"),"",IF(U776&lt;18,"Child",IF(U776&lt;40,"Adult",IF(U776&lt;60,"Middle Age","Senior"))))</f>
        <v>Senior</v>
      </c>
      <c r="X776" t="str">
        <f>_xlfn.XLOOKUP(Table1_1[[#This Row],[Department]],Dim_Department!B:B,Dim_Department!A:A,"Unknown")</f>
        <v>DEP08</v>
      </c>
      <c r="Y776" t="str">
        <f>_xlfn.XLOOKUP(Table1_1[[#This Row],[Doctor]],Dim_Doctor!B:B,Dim_Doctor!A:A,"Unknown")</f>
        <v>D04</v>
      </c>
      <c r="Z776" t="str">
        <f>_xlfn.XLOOKUP(H776,Dim_Diagnosis!B:B,Dim_Diagnosis!A:A)</f>
        <v>D004</v>
      </c>
      <c r="AA776" t="str">
        <f>_xlfn.XLOOKUP(K776,Dim_Ward!B:B,Dim_Ward!A:A)</f>
        <v>W003</v>
      </c>
      <c r="AB776" t="str">
        <f t="shared" si="125"/>
        <v>Q3</v>
      </c>
      <c r="AC776">
        <f t="shared" si="126"/>
        <v>2023</v>
      </c>
      <c r="AD776" t="str">
        <f t="shared" si="127"/>
        <v>Sep</v>
      </c>
      <c r="AE776" t="str">
        <f t="shared" si="128"/>
        <v>Thu</v>
      </c>
      <c r="AF776" t="str">
        <f>_xlfn.XLOOKUP(N776,Dim_Payment!B:B,Dim_Payment!A:A)</f>
        <v>PAY06</v>
      </c>
      <c r="AG776" t="str">
        <f>_xlfn.XLOOKUP(J776,Dim_Insurance!B:B,Dim_Insurance!A:A)</f>
        <v>INS08</v>
      </c>
    </row>
    <row r="777" spans="1:33">
      <c r="A777" t="s">
        <v>1926</v>
      </c>
      <c r="B777" t="s">
        <v>1362</v>
      </c>
      <c r="C777" t="s">
        <v>133</v>
      </c>
      <c r="D777" s="5">
        <v>20919</v>
      </c>
      <c r="E777" s="5">
        <v>46002</v>
      </c>
      <c r="F777" s="5" t="s">
        <v>4232</v>
      </c>
      <c r="G777" t="s">
        <v>109</v>
      </c>
      <c r="H777" t="s">
        <v>78</v>
      </c>
      <c r="I777" t="s">
        <v>96</v>
      </c>
      <c r="J777" t="s">
        <v>4232</v>
      </c>
      <c r="K777" t="s">
        <v>110</v>
      </c>
      <c r="L777" s="6">
        <v>203741.87</v>
      </c>
      <c r="M777">
        <v>162629.04</v>
      </c>
      <c r="N777" t="s">
        <v>73</v>
      </c>
      <c r="O777">
        <v>6</v>
      </c>
      <c r="P777">
        <v>159</v>
      </c>
      <c r="Q777">
        <v>4</v>
      </c>
      <c r="R777">
        <v>185</v>
      </c>
      <c r="S777">
        <v>106</v>
      </c>
      <c r="T777" t="s">
        <v>37</v>
      </c>
      <c r="U777" s="7">
        <f>DATEDIF(D777,E777,"Y")</f>
        <v>68</v>
      </c>
      <c r="V777" s="6">
        <f t="shared" si="124"/>
        <v>41112.829999999987</v>
      </c>
      <c r="W777" t="str">
        <f>IF(OR(U777="",U777="Unknown"),"",IF(U777&lt;18,"Child",IF(U777&lt;40,"Adult",IF(U777&lt;60,"Middle Age","Senior"))))</f>
        <v>Senior</v>
      </c>
      <c r="X777" t="str">
        <f>_xlfn.XLOOKUP(Table1_1[[#This Row],[Department]],Dim_Department!B:B,Dim_Department!A:A,"Unknown")</f>
        <v>DEP07</v>
      </c>
      <c r="Y777" t="str">
        <f>_xlfn.XLOOKUP(Table1_1[[#This Row],[Doctor]],Dim_Doctor!B:B,Dim_Doctor!A:A,"Unknown")</f>
        <v>D05</v>
      </c>
      <c r="Z777" t="str">
        <f>_xlfn.XLOOKUP(H777,Dim_Diagnosis!B:B,Dim_Diagnosis!A:A)</f>
        <v>D013</v>
      </c>
      <c r="AA777" t="str">
        <f>_xlfn.XLOOKUP(K777,Dim_Ward!B:B,Dim_Ward!A:A)</f>
        <v>W002</v>
      </c>
      <c r="AB777" t="str">
        <f t="shared" si="125"/>
        <v>Q4</v>
      </c>
      <c r="AC777">
        <f t="shared" si="126"/>
        <v>2025</v>
      </c>
      <c r="AD777" t="str">
        <f t="shared" si="127"/>
        <v>Dec</v>
      </c>
      <c r="AE777" t="str">
        <f t="shared" si="128"/>
        <v>Thu</v>
      </c>
      <c r="AF777" t="str">
        <f>_xlfn.XLOOKUP(N777,Dim_Payment!B:B,Dim_Payment!A:A)</f>
        <v>PAY02</v>
      </c>
      <c r="AG777" t="str">
        <f>_xlfn.XLOOKUP(J777,Dim_Insurance!B:B,Dim_Insurance!A:A)</f>
        <v>INS08</v>
      </c>
    </row>
    <row r="778" spans="1:33">
      <c r="A778" t="s">
        <v>1927</v>
      </c>
      <c r="B778" t="s">
        <v>762</v>
      </c>
      <c r="C778" t="s">
        <v>40</v>
      </c>
      <c r="D778" s="5">
        <v>35402</v>
      </c>
      <c r="E778" s="5">
        <v>45551</v>
      </c>
      <c r="F778" s="5">
        <v>45559</v>
      </c>
      <c r="G778" t="s">
        <v>161</v>
      </c>
      <c r="H778" t="s">
        <v>44</v>
      </c>
      <c r="I778" t="s">
        <v>33</v>
      </c>
      <c r="J778" t="s">
        <v>80</v>
      </c>
      <c r="K778" t="s">
        <v>110</v>
      </c>
      <c r="L778" s="6">
        <v>76878.45</v>
      </c>
      <c r="M778">
        <v>58522.76</v>
      </c>
      <c r="N778" t="s">
        <v>35</v>
      </c>
      <c r="O778">
        <v>8</v>
      </c>
      <c r="P778">
        <v>212</v>
      </c>
      <c r="Q778">
        <v>4</v>
      </c>
      <c r="R778">
        <v>131</v>
      </c>
      <c r="S778">
        <v>98.9</v>
      </c>
      <c r="T778" t="s">
        <v>4232</v>
      </c>
      <c r="U778" s="7">
        <f>DATEDIF(D778,E778,"Y")</f>
        <v>27</v>
      </c>
      <c r="V778" s="6">
        <f t="shared" si="124"/>
        <v>18355.689999999995</v>
      </c>
      <c r="W778" t="str">
        <f>IF(OR(U778="",U778="Unknown"),"",IF(U778&lt;18,"Child",IF(U778&lt;40,"Adult",IF(U778&lt;60,"Middle Age","Senior"))))</f>
        <v>Adult</v>
      </c>
      <c r="X778" t="str">
        <f>_xlfn.XLOOKUP(Table1_1[[#This Row],[Department]],Dim_Department!B:B,Dim_Department!A:A,"Unknown")</f>
        <v>DEP03</v>
      </c>
      <c r="Y778" t="str">
        <f>_xlfn.XLOOKUP(Table1_1[[#This Row],[Doctor]],Dim_Doctor!B:B,Dim_Doctor!A:A,"Unknown")</f>
        <v>D04</v>
      </c>
      <c r="Z778" t="str">
        <f>_xlfn.XLOOKUP(H778,Dim_Diagnosis!B:B,Dim_Diagnosis!A:A)</f>
        <v>D012</v>
      </c>
      <c r="AA778" t="str">
        <f>_xlfn.XLOOKUP(K778,Dim_Ward!B:B,Dim_Ward!A:A)</f>
        <v>W002</v>
      </c>
      <c r="AB778" t="str">
        <f t="shared" si="125"/>
        <v>Q3</v>
      </c>
      <c r="AC778">
        <f t="shared" si="126"/>
        <v>2024</v>
      </c>
      <c r="AD778" t="str">
        <f t="shared" si="127"/>
        <v>Sep</v>
      </c>
      <c r="AE778" t="str">
        <f t="shared" si="128"/>
        <v>Mon</v>
      </c>
      <c r="AF778" t="str">
        <f>_xlfn.XLOOKUP(N778,Dim_Payment!B:B,Dim_Payment!A:A)</f>
        <v>PAY03</v>
      </c>
      <c r="AG778" t="str">
        <f>_xlfn.XLOOKUP(J778,Dim_Insurance!B:B,Dim_Insurance!A:A)</f>
        <v>INS01</v>
      </c>
    </row>
    <row r="779" spans="1:33">
      <c r="A779" t="s">
        <v>1928</v>
      </c>
      <c r="B779" t="s">
        <v>1108</v>
      </c>
      <c r="C779" t="s">
        <v>133</v>
      </c>
      <c r="D779" s="5" t="s">
        <v>4232</v>
      </c>
      <c r="E779" s="5">
        <v>45236</v>
      </c>
      <c r="F779" s="5">
        <v>45238</v>
      </c>
      <c r="G779" t="s">
        <v>94</v>
      </c>
      <c r="H779" t="s">
        <v>63</v>
      </c>
      <c r="I779" t="s">
        <v>45</v>
      </c>
      <c r="J779" t="s">
        <v>179</v>
      </c>
      <c r="K779" t="s">
        <v>110</v>
      </c>
      <c r="L779" s="6">
        <v>143631.35999999999</v>
      </c>
      <c r="M779">
        <v>136176.6</v>
      </c>
      <c r="N779" t="s">
        <v>192</v>
      </c>
      <c r="O779">
        <v>2</v>
      </c>
      <c r="P779">
        <v>121</v>
      </c>
      <c r="Q779">
        <v>2</v>
      </c>
      <c r="R779">
        <v>169</v>
      </c>
      <c r="S779">
        <v>249.2</v>
      </c>
      <c r="T779" t="s">
        <v>37</v>
      </c>
      <c r="U779" s="7" t="s">
        <v>4232</v>
      </c>
      <c r="V779" s="6">
        <f t="shared" si="124"/>
        <v>7454.7599999999802</v>
      </c>
      <c r="W779" t="s">
        <v>4232</v>
      </c>
      <c r="X779" t="str">
        <f>_xlfn.XLOOKUP(Table1_1[[#This Row],[Department]],Dim_Department!B:B,Dim_Department!A:A,"Unknown")</f>
        <v>DEP05</v>
      </c>
      <c r="Y779" t="str">
        <f>_xlfn.XLOOKUP(Table1_1[[#This Row],[Doctor]],Dim_Doctor!B:B,Dim_Doctor!A:A,"Unknown")</f>
        <v>D03</v>
      </c>
      <c r="Z779" t="str">
        <f>_xlfn.XLOOKUP(H779,Dim_Diagnosis!B:B,Dim_Diagnosis!A:A)</f>
        <v>D011</v>
      </c>
      <c r="AA779" t="str">
        <f>_xlfn.XLOOKUP(K779,Dim_Ward!B:B,Dim_Ward!A:A)</f>
        <v>W002</v>
      </c>
      <c r="AB779" t="str">
        <f t="shared" si="125"/>
        <v>Q4</v>
      </c>
      <c r="AC779">
        <f t="shared" si="126"/>
        <v>2023</v>
      </c>
      <c r="AD779" t="str">
        <f t="shared" si="127"/>
        <v>Nov</v>
      </c>
      <c r="AE779" t="str">
        <f t="shared" si="128"/>
        <v>Mon</v>
      </c>
      <c r="AF779" t="str">
        <f>_xlfn.XLOOKUP(N779,Dim_Payment!B:B,Dim_Payment!A:A)</f>
        <v>PAY06</v>
      </c>
      <c r="AG779" t="str">
        <f>_xlfn.XLOOKUP(J779,Dim_Insurance!B:B,Dim_Insurance!A:A)</f>
        <v>INS03</v>
      </c>
    </row>
    <row r="780" spans="1:33">
      <c r="A780" t="s">
        <v>1932</v>
      </c>
      <c r="B780" t="s">
        <v>301</v>
      </c>
      <c r="C780" t="s">
        <v>133</v>
      </c>
      <c r="D780" s="5">
        <v>20323</v>
      </c>
      <c r="E780" s="5">
        <v>45673</v>
      </c>
      <c r="F780" s="5">
        <v>45681</v>
      </c>
      <c r="G780" t="s">
        <v>152</v>
      </c>
      <c r="H780" t="s">
        <v>32</v>
      </c>
      <c r="I780" t="s">
        <v>79</v>
      </c>
      <c r="J780" t="s">
        <v>34</v>
      </c>
      <c r="K780" t="s">
        <v>55</v>
      </c>
      <c r="L780" s="6">
        <v>27374.75</v>
      </c>
      <c r="M780">
        <v>20428.830000000002</v>
      </c>
      <c r="N780" t="s">
        <v>56</v>
      </c>
      <c r="O780">
        <v>8</v>
      </c>
      <c r="P780">
        <v>90</v>
      </c>
      <c r="Q780">
        <v>4</v>
      </c>
      <c r="R780">
        <v>109</v>
      </c>
      <c r="S780">
        <v>214</v>
      </c>
      <c r="T780" t="s">
        <v>4232</v>
      </c>
      <c r="U780" s="7">
        <f t="shared" ref="U780:U818" si="129">DATEDIF(D780,E780,"Y")</f>
        <v>69</v>
      </c>
      <c r="V780" s="6">
        <f t="shared" si="124"/>
        <v>6945.9199999999983</v>
      </c>
      <c r="W780" t="str">
        <f t="shared" ref="W780:W818" si="130">IF(OR(U780="",U780="Unknown"),"",IF(U780&lt;18,"Child",IF(U780&lt;40,"Adult",IF(U780&lt;60,"Middle Age","Senior"))))</f>
        <v>Senior</v>
      </c>
      <c r="X780" t="str">
        <f>_xlfn.XLOOKUP(Table1_1[[#This Row],[Department]],Dim_Department!B:B,Dim_Department!A:A,"Unknown")</f>
        <v>DEP01</v>
      </c>
      <c r="Y780" t="str">
        <f>_xlfn.XLOOKUP(Table1_1[[#This Row],[Doctor]],Dim_Doctor!B:B,Dim_Doctor!A:A,"Unknown")</f>
        <v>D07</v>
      </c>
      <c r="Z780" t="str">
        <f>_xlfn.XLOOKUP(H780,Dim_Diagnosis!B:B,Dim_Diagnosis!A:A)</f>
        <v>D010</v>
      </c>
      <c r="AA780" t="str">
        <f>_xlfn.XLOOKUP(K780,Dim_Ward!B:B,Dim_Ward!A:A)</f>
        <v>W005</v>
      </c>
      <c r="AB780" t="str">
        <f t="shared" si="125"/>
        <v>Q1</v>
      </c>
      <c r="AC780">
        <f t="shared" si="126"/>
        <v>2025</v>
      </c>
      <c r="AD780" t="str">
        <f t="shared" si="127"/>
        <v>Jan</v>
      </c>
      <c r="AE780" t="str">
        <f t="shared" si="128"/>
        <v>Thu</v>
      </c>
      <c r="AF780" t="str">
        <f>_xlfn.XLOOKUP(N780,Dim_Payment!B:B,Dim_Payment!A:A)</f>
        <v>PAY04</v>
      </c>
      <c r="AG780" t="str">
        <f>_xlfn.XLOOKUP(J780,Dim_Insurance!B:B,Dim_Insurance!A:A)</f>
        <v>INS06</v>
      </c>
    </row>
    <row r="781" spans="1:33">
      <c r="A781" t="s">
        <v>4145</v>
      </c>
      <c r="B781" t="s">
        <v>1935</v>
      </c>
      <c r="C781" t="s">
        <v>133</v>
      </c>
      <c r="D781" s="5">
        <v>20456</v>
      </c>
      <c r="E781" s="5">
        <v>45943</v>
      </c>
      <c r="F781" s="5">
        <v>45959</v>
      </c>
      <c r="G781" t="s">
        <v>152</v>
      </c>
      <c r="H781" t="s">
        <v>124</v>
      </c>
      <c r="I781" t="s">
        <v>33</v>
      </c>
      <c r="J781" t="s">
        <v>34</v>
      </c>
      <c r="K781" t="s">
        <v>55</v>
      </c>
      <c r="L781" s="6">
        <v>247668.39</v>
      </c>
      <c r="M781">
        <v>177982.67</v>
      </c>
      <c r="N781" t="s">
        <v>192</v>
      </c>
      <c r="O781">
        <v>16</v>
      </c>
      <c r="P781">
        <v>112</v>
      </c>
      <c r="Q781">
        <v>2</v>
      </c>
      <c r="R781">
        <v>186</v>
      </c>
      <c r="S781">
        <v>179.4</v>
      </c>
      <c r="T781" t="s">
        <v>4232</v>
      </c>
      <c r="U781" s="7">
        <f t="shared" si="129"/>
        <v>69</v>
      </c>
      <c r="V781" s="6">
        <f t="shared" si="124"/>
        <v>69685.72</v>
      </c>
      <c r="W781" t="str">
        <f t="shared" si="130"/>
        <v>Senior</v>
      </c>
      <c r="X781" t="str">
        <f>_xlfn.XLOOKUP(Table1_1[[#This Row],[Department]],Dim_Department!B:B,Dim_Department!A:A,"Unknown")</f>
        <v>DEP01</v>
      </c>
      <c r="Y781" t="str">
        <f>_xlfn.XLOOKUP(Table1_1[[#This Row],[Doctor]],Dim_Doctor!B:B,Dim_Doctor!A:A,"Unknown")</f>
        <v>D04</v>
      </c>
      <c r="Z781" t="str">
        <f>_xlfn.XLOOKUP(H781,Dim_Diagnosis!B:B,Dim_Diagnosis!A:A)</f>
        <v>D007</v>
      </c>
      <c r="AA781" t="str">
        <f>_xlfn.XLOOKUP(K781,Dim_Ward!B:B,Dim_Ward!A:A)</f>
        <v>W005</v>
      </c>
      <c r="AB781" t="str">
        <f t="shared" si="125"/>
        <v>Q4</v>
      </c>
      <c r="AC781">
        <f t="shared" si="126"/>
        <v>2025</v>
      </c>
      <c r="AD781" t="str">
        <f t="shared" si="127"/>
        <v>Oct</v>
      </c>
      <c r="AE781" t="str">
        <f t="shared" si="128"/>
        <v>Mon</v>
      </c>
      <c r="AF781" t="str">
        <f>_xlfn.XLOOKUP(N781,Dim_Payment!B:B,Dim_Payment!A:A)</f>
        <v>PAY06</v>
      </c>
      <c r="AG781" t="str">
        <f>_xlfn.XLOOKUP(J781,Dim_Insurance!B:B,Dim_Insurance!A:A)</f>
        <v>INS06</v>
      </c>
    </row>
    <row r="782" spans="1:33">
      <c r="A782" t="s">
        <v>1936</v>
      </c>
      <c r="B782" t="s">
        <v>1391</v>
      </c>
      <c r="C782" t="s">
        <v>133</v>
      </c>
      <c r="D782" s="5">
        <v>35150</v>
      </c>
      <c r="E782" s="5">
        <v>45528</v>
      </c>
      <c r="F782" s="5">
        <v>45538</v>
      </c>
      <c r="G782" t="s">
        <v>77</v>
      </c>
      <c r="H782" t="s">
        <v>44</v>
      </c>
      <c r="I782" t="s">
        <v>25</v>
      </c>
      <c r="J782" t="s">
        <v>71</v>
      </c>
      <c r="K782" t="s">
        <v>55</v>
      </c>
      <c r="L782" s="6">
        <v>124612.12</v>
      </c>
      <c r="M782">
        <v>103824.26</v>
      </c>
      <c r="N782" t="s">
        <v>73</v>
      </c>
      <c r="O782">
        <v>10</v>
      </c>
      <c r="P782">
        <v>141</v>
      </c>
      <c r="Q782">
        <v>4</v>
      </c>
      <c r="R782">
        <v>106</v>
      </c>
      <c r="S782">
        <v>217.1</v>
      </c>
      <c r="T782" t="s">
        <v>65</v>
      </c>
      <c r="U782" s="7">
        <f t="shared" si="129"/>
        <v>28</v>
      </c>
      <c r="V782" s="6">
        <f t="shared" si="124"/>
        <v>20787.86</v>
      </c>
      <c r="W782" t="str">
        <f t="shared" si="130"/>
        <v>Adult</v>
      </c>
      <c r="X782" t="str">
        <f>_xlfn.XLOOKUP(Table1_1[[#This Row],[Department]],Dim_Department!B:B,Dim_Department!A:A,"Unknown")</f>
        <v>DEP02</v>
      </c>
      <c r="Y782" t="str">
        <f>_xlfn.XLOOKUP(Table1_1[[#This Row],[Doctor]],Dim_Doctor!B:B,Dim_Doctor!A:A,"Unknown")</f>
        <v>D01</v>
      </c>
      <c r="Z782" t="str">
        <f>_xlfn.XLOOKUP(H782,Dim_Diagnosis!B:B,Dim_Diagnosis!A:A)</f>
        <v>D012</v>
      </c>
      <c r="AA782" t="str">
        <f>_xlfn.XLOOKUP(K782,Dim_Ward!B:B,Dim_Ward!A:A)</f>
        <v>W005</v>
      </c>
      <c r="AB782" t="str">
        <f t="shared" si="125"/>
        <v>Q3</v>
      </c>
      <c r="AC782">
        <f t="shared" si="126"/>
        <v>2024</v>
      </c>
      <c r="AD782" t="str">
        <f t="shared" si="127"/>
        <v>Aug</v>
      </c>
      <c r="AE782" t="str">
        <f t="shared" si="128"/>
        <v>Sat</v>
      </c>
      <c r="AF782" t="str">
        <f>_xlfn.XLOOKUP(N782,Dim_Payment!B:B,Dim_Payment!A:A)</f>
        <v>PAY02</v>
      </c>
      <c r="AG782" t="str">
        <f>_xlfn.XLOOKUP(J782,Dim_Insurance!B:B,Dim_Insurance!A:A)</f>
        <v>INS04</v>
      </c>
    </row>
    <row r="783" spans="1:33">
      <c r="A783" t="s">
        <v>1937</v>
      </c>
      <c r="B783" t="s">
        <v>607</v>
      </c>
      <c r="C783" t="s">
        <v>40</v>
      </c>
      <c r="D783" s="5">
        <v>34446</v>
      </c>
      <c r="E783" s="5">
        <v>45267</v>
      </c>
      <c r="F783" s="5">
        <v>45285</v>
      </c>
      <c r="G783" t="s">
        <v>161</v>
      </c>
      <c r="H783" t="s">
        <v>44</v>
      </c>
      <c r="I783" t="s">
        <v>119</v>
      </c>
      <c r="J783" t="s">
        <v>34</v>
      </c>
      <c r="K783" t="s">
        <v>120</v>
      </c>
      <c r="L783" s="6">
        <v>50164.95</v>
      </c>
      <c r="M783">
        <v>35672.89</v>
      </c>
      <c r="N783" t="s">
        <v>35</v>
      </c>
      <c r="O783">
        <v>18</v>
      </c>
      <c r="P783">
        <v>213</v>
      </c>
      <c r="Q783">
        <v>2</v>
      </c>
      <c r="R783">
        <v>161</v>
      </c>
      <c r="S783">
        <v>221</v>
      </c>
      <c r="T783" t="s">
        <v>37</v>
      </c>
      <c r="U783" s="7">
        <f t="shared" si="129"/>
        <v>29</v>
      </c>
      <c r="V783" s="6">
        <f t="shared" si="124"/>
        <v>14492.059999999998</v>
      </c>
      <c r="W783" t="str">
        <f t="shared" si="130"/>
        <v>Adult</v>
      </c>
      <c r="X783" t="str">
        <f>_xlfn.XLOOKUP(Table1_1[[#This Row],[Department]],Dim_Department!B:B,Dim_Department!A:A,"Unknown")</f>
        <v>DEP03</v>
      </c>
      <c r="Y783" t="str">
        <f>_xlfn.XLOOKUP(Table1_1[[#This Row],[Doctor]],Dim_Doctor!B:B,Dim_Doctor!A:A,"Unknown")</f>
        <v>D02</v>
      </c>
      <c r="Z783" t="str">
        <f>_xlfn.XLOOKUP(H783,Dim_Diagnosis!B:B,Dim_Diagnosis!A:A)</f>
        <v>D012</v>
      </c>
      <c r="AA783" t="str">
        <f>_xlfn.XLOOKUP(K783,Dim_Ward!B:B,Dim_Ward!A:A)</f>
        <v>W001</v>
      </c>
      <c r="AB783" t="str">
        <f t="shared" si="125"/>
        <v>Q4</v>
      </c>
      <c r="AC783">
        <f t="shared" si="126"/>
        <v>2023</v>
      </c>
      <c r="AD783" t="str">
        <f t="shared" si="127"/>
        <v>Dec</v>
      </c>
      <c r="AE783" t="str">
        <f t="shared" si="128"/>
        <v>Thu</v>
      </c>
      <c r="AF783" t="str">
        <f>_xlfn.XLOOKUP(N783,Dim_Payment!B:B,Dim_Payment!A:A)</f>
        <v>PAY03</v>
      </c>
      <c r="AG783" t="str">
        <f>_xlfn.XLOOKUP(J783,Dim_Insurance!B:B,Dim_Insurance!A:A)</f>
        <v>INS06</v>
      </c>
    </row>
    <row r="784" spans="1:33">
      <c r="A784" t="s">
        <v>1940</v>
      </c>
      <c r="B784" t="s">
        <v>403</v>
      </c>
      <c r="C784" t="s">
        <v>133</v>
      </c>
      <c r="D784" s="5">
        <v>33647</v>
      </c>
      <c r="E784" s="5">
        <v>45111</v>
      </c>
      <c r="F784" s="5">
        <v>45039</v>
      </c>
      <c r="G784" t="s">
        <v>152</v>
      </c>
      <c r="H784" t="s">
        <v>24</v>
      </c>
      <c r="I784" t="s">
        <v>96</v>
      </c>
      <c r="J784" t="s">
        <v>4232</v>
      </c>
      <c r="K784" t="s">
        <v>110</v>
      </c>
      <c r="L784" s="6">
        <v>147988.47</v>
      </c>
      <c r="M784">
        <v>135416.46</v>
      </c>
      <c r="N784" t="s">
        <v>91</v>
      </c>
      <c r="O784">
        <v>16</v>
      </c>
      <c r="P784">
        <v>86</v>
      </c>
      <c r="Q784">
        <v>5</v>
      </c>
      <c r="R784">
        <v>105</v>
      </c>
      <c r="S784">
        <v>172.5</v>
      </c>
      <c r="T784" t="s">
        <v>37</v>
      </c>
      <c r="U784" s="7">
        <f t="shared" si="129"/>
        <v>31</v>
      </c>
      <c r="V784" s="6">
        <f t="shared" si="124"/>
        <v>12572.010000000009</v>
      </c>
      <c r="W784" t="str">
        <f t="shared" si="130"/>
        <v>Adult</v>
      </c>
      <c r="X784" t="str">
        <f>_xlfn.XLOOKUP(Table1_1[[#This Row],[Department]],Dim_Department!B:B,Dim_Department!A:A,"Unknown")</f>
        <v>DEP01</v>
      </c>
      <c r="Y784" t="str">
        <f>_xlfn.XLOOKUP(Table1_1[[#This Row],[Doctor]],Dim_Doctor!B:B,Dim_Doctor!A:A,"Unknown")</f>
        <v>D05</v>
      </c>
      <c r="Z784" t="str">
        <f>_xlfn.XLOOKUP(H784,Dim_Diagnosis!B:B,Dim_Diagnosis!A:A)</f>
        <v>D008</v>
      </c>
      <c r="AA784" t="str">
        <f>_xlfn.XLOOKUP(K784,Dim_Ward!B:B,Dim_Ward!A:A)</f>
        <v>W002</v>
      </c>
      <c r="AB784" t="str">
        <f t="shared" si="125"/>
        <v>Q3</v>
      </c>
      <c r="AC784">
        <f t="shared" si="126"/>
        <v>2023</v>
      </c>
      <c r="AD784" t="str">
        <f t="shared" si="127"/>
        <v>Jul</v>
      </c>
      <c r="AE784" t="str">
        <f t="shared" si="128"/>
        <v>Tue</v>
      </c>
      <c r="AF784" t="str">
        <f>_xlfn.XLOOKUP(N784,Dim_Payment!B:B,Dim_Payment!A:A)</f>
        <v>PAY01</v>
      </c>
      <c r="AG784" t="str">
        <f>_xlfn.XLOOKUP(J784,Dim_Insurance!B:B,Dim_Insurance!A:A)</f>
        <v>INS08</v>
      </c>
    </row>
    <row r="785" spans="1:33">
      <c r="A785" t="s">
        <v>1943</v>
      </c>
      <c r="B785" t="s">
        <v>658</v>
      </c>
      <c r="C785" t="s">
        <v>40</v>
      </c>
      <c r="D785" s="5">
        <v>31250</v>
      </c>
      <c r="E785" s="5">
        <v>45497</v>
      </c>
      <c r="F785" s="5">
        <v>45498</v>
      </c>
      <c r="G785" t="s">
        <v>89</v>
      </c>
      <c r="H785" t="s">
        <v>95</v>
      </c>
      <c r="I785" t="s">
        <v>25</v>
      </c>
      <c r="J785" t="s">
        <v>97</v>
      </c>
      <c r="K785" t="s">
        <v>27</v>
      </c>
      <c r="L785" s="6">
        <v>99456.18</v>
      </c>
      <c r="M785">
        <v>87762.53</v>
      </c>
      <c r="N785" t="s">
        <v>91</v>
      </c>
      <c r="O785">
        <v>1</v>
      </c>
      <c r="P785">
        <v>91</v>
      </c>
      <c r="Q785">
        <v>2</v>
      </c>
      <c r="R785">
        <v>141</v>
      </c>
      <c r="S785">
        <v>123.7</v>
      </c>
      <c r="T785" t="s">
        <v>37</v>
      </c>
      <c r="U785" s="7">
        <f t="shared" si="129"/>
        <v>39</v>
      </c>
      <c r="V785" s="6">
        <f t="shared" si="124"/>
        <v>11693.649999999994</v>
      </c>
      <c r="W785" t="str">
        <f t="shared" si="130"/>
        <v>Adult</v>
      </c>
      <c r="X785" t="str">
        <f>_xlfn.XLOOKUP(Table1_1[[#This Row],[Department]],Dim_Department!B:B,Dim_Department!A:A,"Unknown")</f>
        <v>DEP06</v>
      </c>
      <c r="Y785" t="str">
        <f>_xlfn.XLOOKUP(Table1_1[[#This Row],[Doctor]],Dim_Doctor!B:B,Dim_Doctor!A:A,"Unknown")</f>
        <v>D01</v>
      </c>
      <c r="Z785" t="str">
        <f>_xlfn.XLOOKUP(H785,Dim_Diagnosis!B:B,Dim_Diagnosis!A:A)</f>
        <v>D006</v>
      </c>
      <c r="AA785" t="str">
        <f>_xlfn.XLOOKUP(K785,Dim_Ward!B:B,Dim_Ward!A:A)</f>
        <v>W003</v>
      </c>
      <c r="AB785" t="str">
        <f t="shared" si="125"/>
        <v>Q3</v>
      </c>
      <c r="AC785">
        <f t="shared" si="126"/>
        <v>2024</v>
      </c>
      <c r="AD785" t="str">
        <f t="shared" si="127"/>
        <v>Jul</v>
      </c>
      <c r="AE785" t="str">
        <f t="shared" si="128"/>
        <v>Wed</v>
      </c>
      <c r="AF785" t="str">
        <f>_xlfn.XLOOKUP(N785,Dim_Payment!B:B,Dim_Payment!A:A)</f>
        <v>PAY01</v>
      </c>
      <c r="AG785" t="str">
        <f>_xlfn.XLOOKUP(J785,Dim_Insurance!B:B,Dim_Insurance!A:A)</f>
        <v>INS07</v>
      </c>
    </row>
    <row r="786" spans="1:33">
      <c r="A786" t="s">
        <v>1944</v>
      </c>
      <c r="B786" t="s">
        <v>1734</v>
      </c>
      <c r="C786" t="s">
        <v>133</v>
      </c>
      <c r="D786" s="5">
        <v>35992</v>
      </c>
      <c r="E786" s="5">
        <v>45014</v>
      </c>
      <c r="F786" s="5">
        <v>45031</v>
      </c>
      <c r="G786" t="s">
        <v>117</v>
      </c>
      <c r="H786" t="s">
        <v>95</v>
      </c>
      <c r="I786" t="s">
        <v>33</v>
      </c>
      <c r="J786" t="s">
        <v>179</v>
      </c>
      <c r="K786" t="s">
        <v>27</v>
      </c>
      <c r="L786" s="6">
        <v>150153.76</v>
      </c>
      <c r="M786">
        <v>149209.95000000001</v>
      </c>
      <c r="N786" t="s">
        <v>56</v>
      </c>
      <c r="O786">
        <v>17</v>
      </c>
      <c r="P786">
        <v>188</v>
      </c>
      <c r="Q786">
        <v>2</v>
      </c>
      <c r="R786">
        <v>166</v>
      </c>
      <c r="S786">
        <v>202.9</v>
      </c>
      <c r="T786" t="s">
        <v>37</v>
      </c>
      <c r="U786" s="7">
        <f t="shared" si="129"/>
        <v>24</v>
      </c>
      <c r="V786" s="6">
        <f t="shared" si="124"/>
        <v>943.80999999999767</v>
      </c>
      <c r="W786" t="str">
        <f t="shared" si="130"/>
        <v>Adult</v>
      </c>
      <c r="X786" t="str">
        <f>_xlfn.XLOOKUP(Table1_1[[#This Row],[Department]],Dim_Department!B:B,Dim_Department!A:A,"Unknown")</f>
        <v>DEP04</v>
      </c>
      <c r="Y786" t="str">
        <f>_xlfn.XLOOKUP(Table1_1[[#This Row],[Doctor]],Dim_Doctor!B:B,Dim_Doctor!A:A,"Unknown")</f>
        <v>D04</v>
      </c>
      <c r="Z786" t="str">
        <f>_xlfn.XLOOKUP(H786,Dim_Diagnosis!B:B,Dim_Diagnosis!A:A)</f>
        <v>D006</v>
      </c>
      <c r="AA786" t="str">
        <f>_xlfn.XLOOKUP(K786,Dim_Ward!B:B,Dim_Ward!A:A)</f>
        <v>W003</v>
      </c>
      <c r="AB786" t="str">
        <f t="shared" si="125"/>
        <v>Q1</v>
      </c>
      <c r="AC786">
        <f t="shared" si="126"/>
        <v>2023</v>
      </c>
      <c r="AD786" t="str">
        <f t="shared" si="127"/>
        <v>Mar</v>
      </c>
      <c r="AE786" t="str">
        <f t="shared" si="128"/>
        <v>Wed</v>
      </c>
      <c r="AF786" t="str">
        <f>_xlfn.XLOOKUP(N786,Dim_Payment!B:B,Dim_Payment!A:A)</f>
        <v>PAY04</v>
      </c>
      <c r="AG786" t="str">
        <f>_xlfn.XLOOKUP(J786,Dim_Insurance!B:B,Dim_Insurance!A:A)</f>
        <v>INS03</v>
      </c>
    </row>
    <row r="787" spans="1:33">
      <c r="A787" t="s">
        <v>1945</v>
      </c>
      <c r="B787" t="s">
        <v>1364</v>
      </c>
      <c r="C787" t="s">
        <v>133</v>
      </c>
      <c r="D787" s="5">
        <v>37080</v>
      </c>
      <c r="E787" s="5">
        <v>45308</v>
      </c>
      <c r="F787" s="5">
        <v>45312</v>
      </c>
      <c r="G787" t="s">
        <v>152</v>
      </c>
      <c r="H787" t="s">
        <v>134</v>
      </c>
      <c r="I787" t="s">
        <v>25</v>
      </c>
      <c r="J787" t="s">
        <v>71</v>
      </c>
      <c r="K787" t="s">
        <v>55</v>
      </c>
      <c r="L787" s="6">
        <v>248563.26</v>
      </c>
      <c r="M787">
        <v>190503.88</v>
      </c>
      <c r="N787" t="s">
        <v>35</v>
      </c>
      <c r="O787">
        <v>4</v>
      </c>
      <c r="P787">
        <v>45</v>
      </c>
      <c r="Q787">
        <v>3</v>
      </c>
      <c r="R787">
        <v>92</v>
      </c>
      <c r="S787">
        <v>129.6</v>
      </c>
      <c r="T787" t="s">
        <v>37</v>
      </c>
      <c r="U787" s="7">
        <f t="shared" si="129"/>
        <v>22</v>
      </c>
      <c r="V787" s="6">
        <f t="shared" si="124"/>
        <v>58059.380000000005</v>
      </c>
      <c r="W787" t="str">
        <f t="shared" si="130"/>
        <v>Adult</v>
      </c>
      <c r="X787" t="str">
        <f>_xlfn.XLOOKUP(Table1_1[[#This Row],[Department]],Dim_Department!B:B,Dim_Department!A:A,"Unknown")</f>
        <v>DEP01</v>
      </c>
      <c r="Y787" t="str">
        <f>_xlfn.XLOOKUP(Table1_1[[#This Row],[Doctor]],Dim_Doctor!B:B,Dim_Doctor!A:A,"Unknown")</f>
        <v>D01</v>
      </c>
      <c r="Z787" t="str">
        <f>_xlfn.XLOOKUP(H787,Dim_Diagnosis!B:B,Dim_Diagnosis!A:A)</f>
        <v>D002</v>
      </c>
      <c r="AA787" t="str">
        <f>_xlfn.XLOOKUP(K787,Dim_Ward!B:B,Dim_Ward!A:A)</f>
        <v>W005</v>
      </c>
      <c r="AB787" t="str">
        <f t="shared" si="125"/>
        <v>Q1</v>
      </c>
      <c r="AC787">
        <f t="shared" si="126"/>
        <v>2024</v>
      </c>
      <c r="AD787" t="str">
        <f t="shared" si="127"/>
        <v>Jan</v>
      </c>
      <c r="AE787" t="str">
        <f t="shared" si="128"/>
        <v>Wed</v>
      </c>
      <c r="AF787" t="str">
        <f>_xlfn.XLOOKUP(N787,Dim_Payment!B:B,Dim_Payment!A:A)</f>
        <v>PAY03</v>
      </c>
      <c r="AG787" t="str">
        <f>_xlfn.XLOOKUP(J787,Dim_Insurance!B:B,Dim_Insurance!A:A)</f>
        <v>INS04</v>
      </c>
    </row>
    <row r="788" spans="1:33">
      <c r="A788" t="s">
        <v>1946</v>
      </c>
      <c r="B788" t="s">
        <v>199</v>
      </c>
      <c r="C788" t="s">
        <v>40</v>
      </c>
      <c r="D788" s="5">
        <v>20326</v>
      </c>
      <c r="E788" s="5">
        <v>45057</v>
      </c>
      <c r="F788" s="5">
        <v>45067</v>
      </c>
      <c r="G788" t="s">
        <v>161</v>
      </c>
      <c r="H788" t="s">
        <v>113</v>
      </c>
      <c r="I788" t="s">
        <v>119</v>
      </c>
      <c r="J788" t="s">
        <v>80</v>
      </c>
      <c r="K788" t="s">
        <v>27</v>
      </c>
      <c r="L788" s="6">
        <v>145203.32</v>
      </c>
      <c r="M788">
        <v>98646.34</v>
      </c>
      <c r="N788" t="s">
        <v>192</v>
      </c>
      <c r="O788">
        <v>10</v>
      </c>
      <c r="P788">
        <v>129</v>
      </c>
      <c r="Q788">
        <v>4</v>
      </c>
      <c r="R788">
        <v>142</v>
      </c>
      <c r="S788">
        <v>95.1</v>
      </c>
      <c r="T788" t="s">
        <v>37</v>
      </c>
      <c r="U788" s="7">
        <f t="shared" si="129"/>
        <v>67</v>
      </c>
      <c r="V788" s="6">
        <f t="shared" si="124"/>
        <v>46556.98000000001</v>
      </c>
      <c r="W788" t="str">
        <f t="shared" si="130"/>
        <v>Senior</v>
      </c>
      <c r="X788" t="str">
        <f>_xlfn.XLOOKUP(Table1_1[[#This Row],[Department]],Dim_Department!B:B,Dim_Department!A:A,"Unknown")</f>
        <v>DEP03</v>
      </c>
      <c r="Y788" t="str">
        <f>_xlfn.XLOOKUP(Table1_1[[#This Row],[Doctor]],Dim_Doctor!B:B,Dim_Doctor!A:A,"Unknown")</f>
        <v>D02</v>
      </c>
      <c r="Z788" t="str">
        <f>_xlfn.XLOOKUP(H788,Dim_Diagnosis!B:B,Dim_Diagnosis!A:A)</f>
        <v>D009</v>
      </c>
      <c r="AA788" t="str">
        <f>_xlfn.XLOOKUP(K788,Dim_Ward!B:B,Dim_Ward!A:A)</f>
        <v>W003</v>
      </c>
      <c r="AB788" t="str">
        <f t="shared" si="125"/>
        <v>Q2</v>
      </c>
      <c r="AC788">
        <f t="shared" si="126"/>
        <v>2023</v>
      </c>
      <c r="AD788" t="str">
        <f t="shared" si="127"/>
        <v>May</v>
      </c>
      <c r="AE788" t="str">
        <f t="shared" si="128"/>
        <v>Thu</v>
      </c>
      <c r="AF788" t="str">
        <f>_xlfn.XLOOKUP(N788,Dim_Payment!B:B,Dim_Payment!A:A)</f>
        <v>PAY06</v>
      </c>
      <c r="AG788" t="str">
        <f>_xlfn.XLOOKUP(J788,Dim_Insurance!B:B,Dim_Insurance!A:A)</f>
        <v>INS01</v>
      </c>
    </row>
    <row r="789" spans="1:33">
      <c r="A789" t="s">
        <v>1947</v>
      </c>
      <c r="B789" t="s">
        <v>1125</v>
      </c>
      <c r="C789" t="s">
        <v>40</v>
      </c>
      <c r="D789" s="5">
        <v>29844</v>
      </c>
      <c r="E789" s="5">
        <v>44939</v>
      </c>
      <c r="F789" s="5">
        <v>44946</v>
      </c>
      <c r="G789" t="s">
        <v>89</v>
      </c>
      <c r="H789" t="s">
        <v>134</v>
      </c>
      <c r="I789" t="s">
        <v>25</v>
      </c>
      <c r="J789" t="s">
        <v>46</v>
      </c>
      <c r="K789" t="s">
        <v>55</v>
      </c>
      <c r="L789" s="6">
        <v>232211.27</v>
      </c>
      <c r="M789">
        <v>189951.42</v>
      </c>
      <c r="N789" t="s">
        <v>73</v>
      </c>
      <c r="O789">
        <v>7</v>
      </c>
      <c r="P789">
        <v>15</v>
      </c>
      <c r="Q789">
        <v>4</v>
      </c>
      <c r="R789">
        <v>141</v>
      </c>
      <c r="S789">
        <v>115.4</v>
      </c>
      <c r="T789" t="s">
        <v>37</v>
      </c>
      <c r="U789" s="7">
        <f t="shared" si="129"/>
        <v>41</v>
      </c>
      <c r="V789" s="6">
        <f t="shared" si="124"/>
        <v>42259.849999999977</v>
      </c>
      <c r="W789" t="str">
        <f t="shared" si="130"/>
        <v>Middle Age</v>
      </c>
      <c r="X789" t="str">
        <f>_xlfn.XLOOKUP(Table1_1[[#This Row],[Department]],Dim_Department!B:B,Dim_Department!A:A,"Unknown")</f>
        <v>DEP06</v>
      </c>
      <c r="Y789" t="str">
        <f>_xlfn.XLOOKUP(Table1_1[[#This Row],[Doctor]],Dim_Doctor!B:B,Dim_Doctor!A:A,"Unknown")</f>
        <v>D01</v>
      </c>
      <c r="Z789" t="str">
        <f>_xlfn.XLOOKUP(H789,Dim_Diagnosis!B:B,Dim_Diagnosis!A:A)</f>
        <v>D002</v>
      </c>
      <c r="AA789" t="str">
        <f>_xlfn.XLOOKUP(K789,Dim_Ward!B:B,Dim_Ward!A:A)</f>
        <v>W005</v>
      </c>
      <c r="AB789" t="str">
        <f t="shared" si="125"/>
        <v>Q1</v>
      </c>
      <c r="AC789">
        <f t="shared" si="126"/>
        <v>2023</v>
      </c>
      <c r="AD789" t="str">
        <f t="shared" si="127"/>
        <v>Jan</v>
      </c>
      <c r="AE789" t="str">
        <f t="shared" si="128"/>
        <v>Fri</v>
      </c>
      <c r="AF789" t="str">
        <f>_xlfn.XLOOKUP(N789,Dim_Payment!B:B,Dim_Payment!A:A)</f>
        <v>PAY02</v>
      </c>
      <c r="AG789" t="str">
        <f>_xlfn.XLOOKUP(J789,Dim_Insurance!B:B,Dim_Insurance!A:A)</f>
        <v>INS02</v>
      </c>
    </row>
    <row r="790" spans="1:33">
      <c r="A790" t="s">
        <v>1950</v>
      </c>
      <c r="B790" t="s">
        <v>1471</v>
      </c>
      <c r="C790" t="s">
        <v>133</v>
      </c>
      <c r="D790" s="5">
        <v>31814</v>
      </c>
      <c r="E790" s="5">
        <v>45047</v>
      </c>
      <c r="F790" s="5">
        <v>45174</v>
      </c>
      <c r="G790" t="s">
        <v>62</v>
      </c>
      <c r="H790" t="s">
        <v>63</v>
      </c>
      <c r="I790" t="s">
        <v>53</v>
      </c>
      <c r="J790" t="s">
        <v>179</v>
      </c>
      <c r="K790" t="s">
        <v>27</v>
      </c>
      <c r="L790" s="6">
        <v>153056.74</v>
      </c>
      <c r="M790">
        <v>114398.26</v>
      </c>
      <c r="N790" t="s">
        <v>73</v>
      </c>
      <c r="O790">
        <v>8</v>
      </c>
      <c r="P790">
        <v>56</v>
      </c>
      <c r="Q790">
        <v>4</v>
      </c>
      <c r="R790">
        <v>186</v>
      </c>
      <c r="S790">
        <v>140.5</v>
      </c>
      <c r="T790" t="s">
        <v>37</v>
      </c>
      <c r="U790" s="7">
        <f t="shared" si="129"/>
        <v>36</v>
      </c>
      <c r="V790" s="6">
        <f t="shared" si="124"/>
        <v>38658.479999999996</v>
      </c>
      <c r="W790" t="str">
        <f t="shared" si="130"/>
        <v>Adult</v>
      </c>
      <c r="X790" t="str">
        <f>_xlfn.XLOOKUP(Table1_1[[#This Row],[Department]],Dim_Department!B:B,Dim_Department!A:A,"Unknown")</f>
        <v>DEP09</v>
      </c>
      <c r="Y790" t="str">
        <f>_xlfn.XLOOKUP(Table1_1[[#This Row],[Doctor]],Dim_Doctor!B:B,Dim_Doctor!A:A,"Unknown")</f>
        <v>D06</v>
      </c>
      <c r="Z790" t="str">
        <f>_xlfn.XLOOKUP(H790,Dim_Diagnosis!B:B,Dim_Diagnosis!A:A)</f>
        <v>D011</v>
      </c>
      <c r="AA790" t="str">
        <f>_xlfn.XLOOKUP(K790,Dim_Ward!B:B,Dim_Ward!A:A)</f>
        <v>W003</v>
      </c>
      <c r="AB790" t="str">
        <f t="shared" si="125"/>
        <v>Q2</v>
      </c>
      <c r="AC790">
        <f t="shared" si="126"/>
        <v>2023</v>
      </c>
      <c r="AD790" t="str">
        <f t="shared" si="127"/>
        <v>May</v>
      </c>
      <c r="AE790" t="str">
        <f t="shared" si="128"/>
        <v>Mon</v>
      </c>
      <c r="AF790" t="str">
        <f>_xlfn.XLOOKUP(N790,Dim_Payment!B:B,Dim_Payment!A:A)</f>
        <v>PAY02</v>
      </c>
      <c r="AG790" t="str">
        <f>_xlfn.XLOOKUP(J790,Dim_Insurance!B:B,Dim_Insurance!A:A)</f>
        <v>INS03</v>
      </c>
    </row>
    <row r="791" spans="1:33">
      <c r="A791" t="s">
        <v>1952</v>
      </c>
      <c r="B791" t="s">
        <v>108</v>
      </c>
      <c r="C791" t="s">
        <v>40</v>
      </c>
      <c r="D791" s="5">
        <v>39955</v>
      </c>
      <c r="E791" s="5">
        <v>45585</v>
      </c>
      <c r="F791" s="5" t="s">
        <v>4232</v>
      </c>
      <c r="G791" t="s">
        <v>152</v>
      </c>
      <c r="H791" t="s">
        <v>118</v>
      </c>
      <c r="I791" t="s">
        <v>33</v>
      </c>
      <c r="J791" t="s">
        <v>179</v>
      </c>
      <c r="K791" t="s">
        <v>120</v>
      </c>
      <c r="L791" s="6">
        <v>81458.14</v>
      </c>
      <c r="M791">
        <v>60034.11</v>
      </c>
      <c r="N791" t="s">
        <v>91</v>
      </c>
      <c r="O791">
        <v>9</v>
      </c>
      <c r="P791">
        <v>159</v>
      </c>
      <c r="Q791">
        <v>5</v>
      </c>
      <c r="R791">
        <v>178</v>
      </c>
      <c r="S791">
        <v>124.2</v>
      </c>
      <c r="T791" t="s">
        <v>65</v>
      </c>
      <c r="U791" s="7">
        <f t="shared" si="129"/>
        <v>15</v>
      </c>
      <c r="V791" s="6">
        <f t="shared" si="124"/>
        <v>21424.03</v>
      </c>
      <c r="W791" t="str">
        <f t="shared" si="130"/>
        <v>Child</v>
      </c>
      <c r="X791" t="str">
        <f>_xlfn.XLOOKUP(Table1_1[[#This Row],[Department]],Dim_Department!B:B,Dim_Department!A:A,"Unknown")</f>
        <v>DEP01</v>
      </c>
      <c r="Y791" t="str">
        <f>_xlfn.XLOOKUP(Table1_1[[#This Row],[Doctor]],Dim_Doctor!B:B,Dim_Doctor!A:A,"Unknown")</f>
        <v>D04</v>
      </c>
      <c r="Z791" t="str">
        <f>_xlfn.XLOOKUP(H791,Dim_Diagnosis!B:B,Dim_Diagnosis!A:A)</f>
        <v>D001</v>
      </c>
      <c r="AA791" t="str">
        <f>_xlfn.XLOOKUP(K791,Dim_Ward!B:B,Dim_Ward!A:A)</f>
        <v>W001</v>
      </c>
      <c r="AB791" t="str">
        <f t="shared" si="125"/>
        <v>Q4</v>
      </c>
      <c r="AC791">
        <f t="shared" si="126"/>
        <v>2024</v>
      </c>
      <c r="AD791" t="str">
        <f t="shared" si="127"/>
        <v>Oct</v>
      </c>
      <c r="AE791" t="str">
        <f t="shared" si="128"/>
        <v>Sun</v>
      </c>
      <c r="AF791" t="str">
        <f>_xlfn.XLOOKUP(N791,Dim_Payment!B:B,Dim_Payment!A:A)</f>
        <v>PAY01</v>
      </c>
      <c r="AG791" t="str">
        <f>_xlfn.XLOOKUP(J791,Dim_Insurance!B:B,Dim_Insurance!A:A)</f>
        <v>INS03</v>
      </c>
    </row>
    <row r="792" spans="1:33">
      <c r="A792" t="s">
        <v>1954</v>
      </c>
      <c r="B792" t="s">
        <v>1460</v>
      </c>
      <c r="C792" t="s">
        <v>133</v>
      </c>
      <c r="D792" s="5">
        <v>27581</v>
      </c>
      <c r="E792" s="5">
        <v>45270</v>
      </c>
      <c r="F792" s="5">
        <v>45282</v>
      </c>
      <c r="G792" t="s">
        <v>77</v>
      </c>
      <c r="H792" t="s">
        <v>118</v>
      </c>
      <c r="I792" t="s">
        <v>45</v>
      </c>
      <c r="J792" t="s">
        <v>179</v>
      </c>
      <c r="K792" t="s">
        <v>55</v>
      </c>
      <c r="L792" s="6">
        <v>80437.09</v>
      </c>
      <c r="M792">
        <v>62199.39</v>
      </c>
      <c r="N792" t="s">
        <v>56</v>
      </c>
      <c r="O792">
        <v>12</v>
      </c>
      <c r="P792">
        <v>65</v>
      </c>
      <c r="Q792">
        <v>4</v>
      </c>
      <c r="R792">
        <v>103</v>
      </c>
      <c r="S792">
        <v>224.1</v>
      </c>
      <c r="T792" t="s">
        <v>47</v>
      </c>
      <c r="U792" s="7">
        <f t="shared" si="129"/>
        <v>48</v>
      </c>
      <c r="V792" s="6">
        <f t="shared" si="124"/>
        <v>18237.699999999997</v>
      </c>
      <c r="W792" t="str">
        <f t="shared" si="130"/>
        <v>Middle Age</v>
      </c>
      <c r="X792" t="str">
        <f>_xlfn.XLOOKUP(Table1_1[[#This Row],[Department]],Dim_Department!B:B,Dim_Department!A:A,"Unknown")</f>
        <v>DEP02</v>
      </c>
      <c r="Y792" t="str">
        <f>_xlfn.XLOOKUP(Table1_1[[#This Row],[Doctor]],Dim_Doctor!B:B,Dim_Doctor!A:A,"Unknown")</f>
        <v>D03</v>
      </c>
      <c r="Z792" t="str">
        <f>_xlfn.XLOOKUP(H792,Dim_Diagnosis!B:B,Dim_Diagnosis!A:A)</f>
        <v>D001</v>
      </c>
      <c r="AA792" t="str">
        <f>_xlfn.XLOOKUP(K792,Dim_Ward!B:B,Dim_Ward!A:A)</f>
        <v>W005</v>
      </c>
      <c r="AB792" t="str">
        <f t="shared" si="125"/>
        <v>Q4</v>
      </c>
      <c r="AC792">
        <f t="shared" si="126"/>
        <v>2023</v>
      </c>
      <c r="AD792" t="str">
        <f t="shared" si="127"/>
        <v>Dec</v>
      </c>
      <c r="AE792" t="str">
        <f t="shared" si="128"/>
        <v>Sun</v>
      </c>
      <c r="AF792" t="str">
        <f>_xlfn.XLOOKUP(N792,Dim_Payment!B:B,Dim_Payment!A:A)</f>
        <v>PAY04</v>
      </c>
      <c r="AG792" t="str">
        <f>_xlfn.XLOOKUP(J792,Dim_Insurance!B:B,Dim_Insurance!A:A)</f>
        <v>INS03</v>
      </c>
    </row>
    <row r="793" spans="1:33">
      <c r="A793" t="s">
        <v>1955</v>
      </c>
      <c r="B793" t="s">
        <v>1956</v>
      </c>
      <c r="C793" t="s">
        <v>40</v>
      </c>
      <c r="D793" s="5">
        <v>26667</v>
      </c>
      <c r="E793" s="5">
        <v>45693</v>
      </c>
      <c r="F793" s="5">
        <v>45700</v>
      </c>
      <c r="G793" t="s">
        <v>161</v>
      </c>
      <c r="H793" t="s">
        <v>32</v>
      </c>
      <c r="I793" t="s">
        <v>45</v>
      </c>
      <c r="J793" t="s">
        <v>26</v>
      </c>
      <c r="K793" t="s">
        <v>110</v>
      </c>
      <c r="L793" s="6">
        <v>107232.21</v>
      </c>
      <c r="M793">
        <v>85229.23</v>
      </c>
      <c r="N793" t="s">
        <v>73</v>
      </c>
      <c r="O793">
        <v>7</v>
      </c>
      <c r="P793">
        <v>18</v>
      </c>
      <c r="Q793">
        <v>5</v>
      </c>
      <c r="R793">
        <v>157</v>
      </c>
      <c r="S793">
        <v>153.6</v>
      </c>
      <c r="T793" t="s">
        <v>37</v>
      </c>
      <c r="U793" s="7">
        <f t="shared" si="129"/>
        <v>52</v>
      </c>
      <c r="V793" s="6">
        <f t="shared" si="124"/>
        <v>22002.98000000001</v>
      </c>
      <c r="W793" t="str">
        <f t="shared" si="130"/>
        <v>Middle Age</v>
      </c>
      <c r="X793" t="str">
        <f>_xlfn.XLOOKUP(Table1_1[[#This Row],[Department]],Dim_Department!B:B,Dim_Department!A:A,"Unknown")</f>
        <v>DEP03</v>
      </c>
      <c r="Y793" t="str">
        <f>_xlfn.XLOOKUP(Table1_1[[#This Row],[Doctor]],Dim_Doctor!B:B,Dim_Doctor!A:A,"Unknown")</f>
        <v>D03</v>
      </c>
      <c r="Z793" t="str">
        <f>_xlfn.XLOOKUP(H793,Dim_Diagnosis!B:B,Dim_Diagnosis!A:A)</f>
        <v>D010</v>
      </c>
      <c r="AA793" t="str">
        <f>_xlfn.XLOOKUP(K793,Dim_Ward!B:B,Dim_Ward!A:A)</f>
        <v>W002</v>
      </c>
      <c r="AB793" t="str">
        <f t="shared" si="125"/>
        <v>Q1</v>
      </c>
      <c r="AC793">
        <f t="shared" si="126"/>
        <v>2025</v>
      </c>
      <c r="AD793" t="str">
        <f t="shared" si="127"/>
        <v>Feb</v>
      </c>
      <c r="AE793" t="str">
        <f t="shared" si="128"/>
        <v>Wed</v>
      </c>
      <c r="AF793" t="str">
        <f>_xlfn.XLOOKUP(N793,Dim_Payment!B:B,Dim_Payment!A:A)</f>
        <v>PAY02</v>
      </c>
      <c r="AG793" t="str">
        <f>_xlfn.XLOOKUP(J793,Dim_Insurance!B:B,Dim_Insurance!A:A)</f>
        <v>INS05</v>
      </c>
    </row>
    <row r="794" spans="1:33">
      <c r="A794" t="s">
        <v>1957</v>
      </c>
      <c r="B794" t="s">
        <v>403</v>
      </c>
      <c r="C794" t="s">
        <v>40</v>
      </c>
      <c r="D794" s="5">
        <v>34143</v>
      </c>
      <c r="E794" s="5">
        <v>45884</v>
      </c>
      <c r="F794" s="5">
        <v>45886</v>
      </c>
      <c r="G794" t="s">
        <v>77</v>
      </c>
      <c r="H794" t="s">
        <v>52</v>
      </c>
      <c r="I794" t="s">
        <v>33</v>
      </c>
      <c r="J794" t="s">
        <v>4232</v>
      </c>
      <c r="K794" t="s">
        <v>120</v>
      </c>
      <c r="L794" s="6">
        <v>160213.19</v>
      </c>
      <c r="M794">
        <v>118144.75</v>
      </c>
      <c r="N794" t="s">
        <v>192</v>
      </c>
      <c r="O794">
        <v>2</v>
      </c>
      <c r="P794">
        <v>195</v>
      </c>
      <c r="Q794">
        <v>5</v>
      </c>
      <c r="R794">
        <v>181</v>
      </c>
      <c r="S794">
        <v>146.9</v>
      </c>
      <c r="T794" t="s">
        <v>47</v>
      </c>
      <c r="U794" s="7">
        <f t="shared" si="129"/>
        <v>32</v>
      </c>
      <c r="V794" s="6">
        <f t="shared" si="124"/>
        <v>42068.44</v>
      </c>
      <c r="W794" t="str">
        <f t="shared" si="130"/>
        <v>Adult</v>
      </c>
      <c r="X794" t="str">
        <f>_xlfn.XLOOKUP(Table1_1[[#This Row],[Department]],Dim_Department!B:B,Dim_Department!A:A,"Unknown")</f>
        <v>DEP02</v>
      </c>
      <c r="Y794" t="str">
        <f>_xlfn.XLOOKUP(Table1_1[[#This Row],[Doctor]],Dim_Doctor!B:B,Dim_Doctor!A:A,"Unknown")</f>
        <v>D04</v>
      </c>
      <c r="Z794" t="str">
        <f>_xlfn.XLOOKUP(H794,Dim_Diagnosis!B:B,Dim_Diagnosis!A:A)</f>
        <v>D004</v>
      </c>
      <c r="AA794" t="str">
        <f>_xlfn.XLOOKUP(K794,Dim_Ward!B:B,Dim_Ward!A:A)</f>
        <v>W001</v>
      </c>
      <c r="AB794" t="str">
        <f t="shared" si="125"/>
        <v>Q3</v>
      </c>
      <c r="AC794">
        <f t="shared" si="126"/>
        <v>2025</v>
      </c>
      <c r="AD794" t="str">
        <f t="shared" si="127"/>
        <v>Aug</v>
      </c>
      <c r="AE794" t="str">
        <f t="shared" si="128"/>
        <v>Fri</v>
      </c>
      <c r="AF794" t="str">
        <f>_xlfn.XLOOKUP(N794,Dim_Payment!B:B,Dim_Payment!A:A)</f>
        <v>PAY06</v>
      </c>
      <c r="AG794" t="str">
        <f>_xlfn.XLOOKUP(J794,Dim_Insurance!B:B,Dim_Insurance!A:A)</f>
        <v>INS08</v>
      </c>
    </row>
    <row r="795" spans="1:33">
      <c r="A795" t="s">
        <v>1959</v>
      </c>
      <c r="B795" t="s">
        <v>383</v>
      </c>
      <c r="C795" t="s">
        <v>40</v>
      </c>
      <c r="D795" s="5">
        <v>19426</v>
      </c>
      <c r="E795" s="5">
        <v>45906</v>
      </c>
      <c r="F795" s="5" t="s">
        <v>4232</v>
      </c>
      <c r="G795" t="s">
        <v>161</v>
      </c>
      <c r="H795" t="s">
        <v>95</v>
      </c>
      <c r="I795" t="s">
        <v>96</v>
      </c>
      <c r="J795" t="s">
        <v>80</v>
      </c>
      <c r="K795" t="s">
        <v>27</v>
      </c>
      <c r="L795" s="6">
        <v>214245.82</v>
      </c>
      <c r="M795">
        <v>132953.82</v>
      </c>
      <c r="N795" t="s">
        <v>35</v>
      </c>
      <c r="O795">
        <v>16</v>
      </c>
      <c r="P795">
        <v>52</v>
      </c>
      <c r="Q795">
        <v>3</v>
      </c>
      <c r="R795">
        <v>93</v>
      </c>
      <c r="S795">
        <v>184.7</v>
      </c>
      <c r="T795" t="s">
        <v>37</v>
      </c>
      <c r="U795" s="7">
        <f t="shared" si="129"/>
        <v>72</v>
      </c>
      <c r="V795" s="6">
        <f t="shared" si="124"/>
        <v>81292</v>
      </c>
      <c r="W795" t="str">
        <f t="shared" si="130"/>
        <v>Senior</v>
      </c>
      <c r="X795" t="str">
        <f>_xlfn.XLOOKUP(Table1_1[[#This Row],[Department]],Dim_Department!B:B,Dim_Department!A:A,"Unknown")</f>
        <v>DEP03</v>
      </c>
      <c r="Y795" t="str">
        <f>_xlfn.XLOOKUP(Table1_1[[#This Row],[Doctor]],Dim_Doctor!B:B,Dim_Doctor!A:A,"Unknown")</f>
        <v>D05</v>
      </c>
      <c r="Z795" t="str">
        <f>_xlfn.XLOOKUP(H795,Dim_Diagnosis!B:B,Dim_Diagnosis!A:A)</f>
        <v>D006</v>
      </c>
      <c r="AA795" t="str">
        <f>_xlfn.XLOOKUP(K795,Dim_Ward!B:B,Dim_Ward!A:A)</f>
        <v>W003</v>
      </c>
      <c r="AB795" t="str">
        <f t="shared" si="125"/>
        <v>Q3</v>
      </c>
      <c r="AC795">
        <f t="shared" si="126"/>
        <v>2025</v>
      </c>
      <c r="AD795" t="str">
        <f t="shared" si="127"/>
        <v>Sep</v>
      </c>
      <c r="AE795" t="str">
        <f t="shared" si="128"/>
        <v>Sat</v>
      </c>
      <c r="AF795" t="str">
        <f>_xlfn.XLOOKUP(N795,Dim_Payment!B:B,Dim_Payment!A:A)</f>
        <v>PAY03</v>
      </c>
      <c r="AG795" t="str">
        <f>_xlfn.XLOOKUP(J795,Dim_Insurance!B:B,Dim_Insurance!A:A)</f>
        <v>INS01</v>
      </c>
    </row>
    <row r="796" spans="1:33">
      <c r="A796" t="s">
        <v>1962</v>
      </c>
      <c r="B796" t="s">
        <v>164</v>
      </c>
      <c r="C796" t="s">
        <v>133</v>
      </c>
      <c r="D796" s="5">
        <v>19081</v>
      </c>
      <c r="E796" s="5">
        <v>45200</v>
      </c>
      <c r="F796" s="5">
        <v>45211</v>
      </c>
      <c r="G796" t="s">
        <v>62</v>
      </c>
      <c r="H796" t="s">
        <v>134</v>
      </c>
      <c r="I796" t="s">
        <v>79</v>
      </c>
      <c r="J796" t="s">
        <v>34</v>
      </c>
      <c r="K796" t="s">
        <v>27</v>
      </c>
      <c r="L796" s="6">
        <v>95575.360000000001</v>
      </c>
      <c r="M796">
        <v>77056.679999999993</v>
      </c>
      <c r="N796" t="s">
        <v>192</v>
      </c>
      <c r="O796">
        <v>11</v>
      </c>
      <c r="P796">
        <v>71</v>
      </c>
      <c r="Q796">
        <v>3</v>
      </c>
      <c r="R796">
        <v>146</v>
      </c>
      <c r="S796">
        <v>159.9</v>
      </c>
      <c r="T796" t="s">
        <v>47</v>
      </c>
      <c r="U796" s="7">
        <f t="shared" si="129"/>
        <v>71</v>
      </c>
      <c r="V796" s="6">
        <f t="shared" si="124"/>
        <v>18518.680000000008</v>
      </c>
      <c r="W796" t="str">
        <f t="shared" si="130"/>
        <v>Senior</v>
      </c>
      <c r="X796" t="str">
        <f>_xlfn.XLOOKUP(Table1_1[[#This Row],[Department]],Dim_Department!B:B,Dim_Department!A:A,"Unknown")</f>
        <v>DEP09</v>
      </c>
      <c r="Y796" t="str">
        <f>_xlfn.XLOOKUP(Table1_1[[#This Row],[Doctor]],Dim_Doctor!B:B,Dim_Doctor!A:A,"Unknown")</f>
        <v>D07</v>
      </c>
      <c r="Z796" t="str">
        <f>_xlfn.XLOOKUP(H796,Dim_Diagnosis!B:B,Dim_Diagnosis!A:A)</f>
        <v>D002</v>
      </c>
      <c r="AA796" t="str">
        <f>_xlfn.XLOOKUP(K796,Dim_Ward!B:B,Dim_Ward!A:A)</f>
        <v>W003</v>
      </c>
      <c r="AB796" t="str">
        <f t="shared" si="125"/>
        <v>Q4</v>
      </c>
      <c r="AC796">
        <f t="shared" si="126"/>
        <v>2023</v>
      </c>
      <c r="AD796" t="str">
        <f t="shared" si="127"/>
        <v>Oct</v>
      </c>
      <c r="AE796" t="str">
        <f t="shared" si="128"/>
        <v>Sun</v>
      </c>
      <c r="AF796" t="str">
        <f>_xlfn.XLOOKUP(N796,Dim_Payment!B:B,Dim_Payment!A:A)</f>
        <v>PAY06</v>
      </c>
      <c r="AG796" t="str">
        <f>_xlfn.XLOOKUP(J796,Dim_Insurance!B:B,Dim_Insurance!A:A)</f>
        <v>INS06</v>
      </c>
    </row>
    <row r="797" spans="1:33">
      <c r="A797" t="s">
        <v>1964</v>
      </c>
      <c r="B797" t="s">
        <v>221</v>
      </c>
      <c r="C797" t="s">
        <v>40</v>
      </c>
      <c r="D797" s="5">
        <v>22761</v>
      </c>
      <c r="E797" s="5">
        <v>45285</v>
      </c>
      <c r="F797" s="5">
        <v>45302</v>
      </c>
      <c r="G797" t="s">
        <v>62</v>
      </c>
      <c r="H797" t="s">
        <v>86</v>
      </c>
      <c r="I797" t="s">
        <v>96</v>
      </c>
      <c r="J797" t="s">
        <v>34</v>
      </c>
      <c r="K797" t="s">
        <v>120</v>
      </c>
      <c r="L797" s="6">
        <v>165811.12</v>
      </c>
      <c r="M797">
        <v>130919.02</v>
      </c>
      <c r="N797" t="s">
        <v>73</v>
      </c>
      <c r="O797">
        <v>17</v>
      </c>
      <c r="P797">
        <v>43</v>
      </c>
      <c r="Q797">
        <v>1</v>
      </c>
      <c r="R797">
        <v>176</v>
      </c>
      <c r="S797">
        <v>161.80000000000001</v>
      </c>
      <c r="T797" t="s">
        <v>65</v>
      </c>
      <c r="U797" s="7">
        <f t="shared" si="129"/>
        <v>61</v>
      </c>
      <c r="V797" s="6">
        <f t="shared" si="124"/>
        <v>34892.099999999991</v>
      </c>
      <c r="W797" t="str">
        <f t="shared" si="130"/>
        <v>Senior</v>
      </c>
      <c r="X797" t="str">
        <f>_xlfn.XLOOKUP(Table1_1[[#This Row],[Department]],Dim_Department!B:B,Dim_Department!A:A,"Unknown")</f>
        <v>DEP09</v>
      </c>
      <c r="Y797" t="str">
        <f>_xlfn.XLOOKUP(Table1_1[[#This Row],[Doctor]],Dim_Doctor!B:B,Dim_Doctor!A:A,"Unknown")</f>
        <v>D05</v>
      </c>
      <c r="Z797" t="str">
        <f>_xlfn.XLOOKUP(H797,Dim_Diagnosis!B:B,Dim_Diagnosis!A:A)</f>
        <v>D005</v>
      </c>
      <c r="AA797" t="str">
        <f>_xlfn.XLOOKUP(K797,Dim_Ward!B:B,Dim_Ward!A:A)</f>
        <v>W001</v>
      </c>
      <c r="AB797" t="str">
        <f t="shared" si="125"/>
        <v>Q4</v>
      </c>
      <c r="AC797">
        <f t="shared" si="126"/>
        <v>2023</v>
      </c>
      <c r="AD797" t="str">
        <f t="shared" si="127"/>
        <v>Dec</v>
      </c>
      <c r="AE797" t="str">
        <f t="shared" si="128"/>
        <v>Mon</v>
      </c>
      <c r="AF797" t="str">
        <f>_xlfn.XLOOKUP(N797,Dim_Payment!B:B,Dim_Payment!A:A)</f>
        <v>PAY02</v>
      </c>
      <c r="AG797" t="str">
        <f>_xlfn.XLOOKUP(J797,Dim_Insurance!B:B,Dim_Insurance!A:A)</f>
        <v>INS06</v>
      </c>
    </row>
    <row r="798" spans="1:33">
      <c r="A798" t="s">
        <v>1966</v>
      </c>
      <c r="B798" t="s">
        <v>350</v>
      </c>
      <c r="C798" t="s">
        <v>40</v>
      </c>
      <c r="D798" s="5">
        <v>20821</v>
      </c>
      <c r="E798" s="5">
        <v>45732</v>
      </c>
      <c r="F798" s="5">
        <v>45742</v>
      </c>
      <c r="G798" t="s">
        <v>94</v>
      </c>
      <c r="H798" t="s">
        <v>113</v>
      </c>
      <c r="I798" t="s">
        <v>53</v>
      </c>
      <c r="J798" t="s">
        <v>97</v>
      </c>
      <c r="K798" t="s">
        <v>27</v>
      </c>
      <c r="L798" s="6">
        <v>193930.56</v>
      </c>
      <c r="M798">
        <v>183841.35</v>
      </c>
      <c r="N798" t="s">
        <v>35</v>
      </c>
      <c r="O798">
        <v>10</v>
      </c>
      <c r="P798">
        <v>190</v>
      </c>
      <c r="Q798">
        <v>3</v>
      </c>
      <c r="R798">
        <v>106</v>
      </c>
      <c r="S798">
        <v>163.6</v>
      </c>
      <c r="T798" t="s">
        <v>37</v>
      </c>
      <c r="U798" s="7">
        <f t="shared" si="129"/>
        <v>68</v>
      </c>
      <c r="V798" s="6">
        <f t="shared" si="124"/>
        <v>10089.209999999992</v>
      </c>
      <c r="W798" t="str">
        <f t="shared" si="130"/>
        <v>Senior</v>
      </c>
      <c r="X798" t="str">
        <f>_xlfn.XLOOKUP(Table1_1[[#This Row],[Department]],Dim_Department!B:B,Dim_Department!A:A,"Unknown")</f>
        <v>DEP05</v>
      </c>
      <c r="Y798" t="str">
        <f>_xlfn.XLOOKUP(Table1_1[[#This Row],[Doctor]],Dim_Doctor!B:B,Dim_Doctor!A:A,"Unknown")</f>
        <v>D06</v>
      </c>
      <c r="Z798" t="str">
        <f>_xlfn.XLOOKUP(H798,Dim_Diagnosis!B:B,Dim_Diagnosis!A:A)</f>
        <v>D009</v>
      </c>
      <c r="AA798" t="str">
        <f>_xlfn.XLOOKUP(K798,Dim_Ward!B:B,Dim_Ward!A:A)</f>
        <v>W003</v>
      </c>
      <c r="AB798" t="str">
        <f t="shared" si="125"/>
        <v>Q1</v>
      </c>
      <c r="AC798">
        <f t="shared" si="126"/>
        <v>2025</v>
      </c>
      <c r="AD798" t="str">
        <f t="shared" si="127"/>
        <v>Mar</v>
      </c>
      <c r="AE798" t="str">
        <f t="shared" si="128"/>
        <v>Sun</v>
      </c>
      <c r="AF798" t="str">
        <f>_xlfn.XLOOKUP(N798,Dim_Payment!B:B,Dim_Payment!A:A)</f>
        <v>PAY03</v>
      </c>
      <c r="AG798" t="str">
        <f>_xlfn.XLOOKUP(J798,Dim_Insurance!B:B,Dim_Insurance!A:A)</f>
        <v>INS07</v>
      </c>
    </row>
    <row r="799" spans="1:33">
      <c r="A799" t="s">
        <v>1969</v>
      </c>
      <c r="B799" t="s">
        <v>584</v>
      </c>
      <c r="C799" t="s">
        <v>40</v>
      </c>
      <c r="D799" s="5">
        <v>31200</v>
      </c>
      <c r="E799" s="5">
        <v>45414</v>
      </c>
      <c r="F799" s="5">
        <v>45427</v>
      </c>
      <c r="G799" t="s">
        <v>105</v>
      </c>
      <c r="H799" t="s">
        <v>113</v>
      </c>
      <c r="I799" t="s">
        <v>119</v>
      </c>
      <c r="J799" t="s">
        <v>97</v>
      </c>
      <c r="K799" t="s">
        <v>161</v>
      </c>
      <c r="L799" s="6">
        <v>156916.47</v>
      </c>
      <c r="M799">
        <v>116209.45</v>
      </c>
      <c r="N799" t="s">
        <v>35</v>
      </c>
      <c r="O799">
        <v>13</v>
      </c>
      <c r="P799">
        <v>78</v>
      </c>
      <c r="Q799">
        <v>2</v>
      </c>
      <c r="R799">
        <v>183</v>
      </c>
      <c r="S799">
        <v>226.6</v>
      </c>
      <c r="T799" t="s">
        <v>4232</v>
      </c>
      <c r="U799" s="7">
        <f t="shared" si="129"/>
        <v>38</v>
      </c>
      <c r="V799" s="6">
        <f t="shared" si="124"/>
        <v>40707.020000000004</v>
      </c>
      <c r="W799" t="str">
        <f t="shared" si="130"/>
        <v>Adult</v>
      </c>
      <c r="X799" t="str">
        <f>_xlfn.XLOOKUP(Table1_1[[#This Row],[Department]],Dim_Department!B:B,Dim_Department!A:A,"Unknown")</f>
        <v>DEP10</v>
      </c>
      <c r="Y799" t="str">
        <f>_xlfn.XLOOKUP(Table1_1[[#This Row],[Doctor]],Dim_Doctor!B:B,Dim_Doctor!A:A,"Unknown")</f>
        <v>D02</v>
      </c>
      <c r="Z799" t="str">
        <f>_xlfn.XLOOKUP(H799,Dim_Diagnosis!B:B,Dim_Diagnosis!A:A)</f>
        <v>D009</v>
      </c>
      <c r="AA799" t="str">
        <f>_xlfn.XLOOKUP(K799,Dim_Ward!B:B,Dim_Ward!A:A)</f>
        <v>W004</v>
      </c>
      <c r="AB799" t="str">
        <f t="shared" si="125"/>
        <v>Q2</v>
      </c>
      <c r="AC799">
        <f t="shared" si="126"/>
        <v>2024</v>
      </c>
      <c r="AD799" t="str">
        <f t="shared" si="127"/>
        <v>May</v>
      </c>
      <c r="AE799" t="str">
        <f t="shared" si="128"/>
        <v>Thu</v>
      </c>
      <c r="AF799" t="str">
        <f>_xlfn.XLOOKUP(N799,Dim_Payment!B:B,Dim_Payment!A:A)</f>
        <v>PAY03</v>
      </c>
      <c r="AG799" t="str">
        <f>_xlfn.XLOOKUP(J799,Dim_Insurance!B:B,Dim_Insurance!A:A)</f>
        <v>INS07</v>
      </c>
    </row>
    <row r="800" spans="1:33">
      <c r="A800" t="s">
        <v>1972</v>
      </c>
      <c r="B800" t="s">
        <v>1104</v>
      </c>
      <c r="C800" t="s">
        <v>133</v>
      </c>
      <c r="D800" s="5">
        <v>26938</v>
      </c>
      <c r="E800" s="5">
        <v>45807</v>
      </c>
      <c r="F800" s="5" t="s">
        <v>4232</v>
      </c>
      <c r="G800" t="s">
        <v>152</v>
      </c>
      <c r="H800" t="s">
        <v>86</v>
      </c>
      <c r="I800" t="s">
        <v>79</v>
      </c>
      <c r="J800" t="s">
        <v>80</v>
      </c>
      <c r="K800" t="s">
        <v>161</v>
      </c>
      <c r="L800" s="6">
        <v>201700.44</v>
      </c>
      <c r="M800">
        <v>170525.32</v>
      </c>
      <c r="N800" t="s">
        <v>73</v>
      </c>
      <c r="O800">
        <v>6</v>
      </c>
      <c r="P800">
        <v>167</v>
      </c>
      <c r="Q800">
        <v>4</v>
      </c>
      <c r="R800">
        <v>123</v>
      </c>
      <c r="S800">
        <v>249.7</v>
      </c>
      <c r="T800" t="s">
        <v>4232</v>
      </c>
      <c r="U800" s="7">
        <f t="shared" si="129"/>
        <v>51</v>
      </c>
      <c r="V800" s="6">
        <f t="shared" si="124"/>
        <v>31175.119999999995</v>
      </c>
      <c r="W800" t="str">
        <f t="shared" si="130"/>
        <v>Middle Age</v>
      </c>
      <c r="X800" t="str">
        <f>_xlfn.XLOOKUP(Table1_1[[#This Row],[Department]],Dim_Department!B:B,Dim_Department!A:A,"Unknown")</f>
        <v>DEP01</v>
      </c>
      <c r="Y800" t="str">
        <f>_xlfn.XLOOKUP(Table1_1[[#This Row],[Doctor]],Dim_Doctor!B:B,Dim_Doctor!A:A,"Unknown")</f>
        <v>D07</v>
      </c>
      <c r="Z800" t="str">
        <f>_xlfn.XLOOKUP(H800,Dim_Diagnosis!B:B,Dim_Diagnosis!A:A)</f>
        <v>D005</v>
      </c>
      <c r="AA800" t="str">
        <f>_xlfn.XLOOKUP(K800,Dim_Ward!B:B,Dim_Ward!A:A)</f>
        <v>W004</v>
      </c>
      <c r="AB800" t="str">
        <f t="shared" si="125"/>
        <v>Q2</v>
      </c>
      <c r="AC800">
        <f t="shared" si="126"/>
        <v>2025</v>
      </c>
      <c r="AD800" t="str">
        <f t="shared" si="127"/>
        <v>May</v>
      </c>
      <c r="AE800" t="str">
        <f t="shared" si="128"/>
        <v>Fri</v>
      </c>
      <c r="AF800" t="str">
        <f>_xlfn.XLOOKUP(N800,Dim_Payment!B:B,Dim_Payment!A:A)</f>
        <v>PAY02</v>
      </c>
      <c r="AG800" t="str">
        <f>_xlfn.XLOOKUP(J800,Dim_Insurance!B:B,Dim_Insurance!A:A)</f>
        <v>INS01</v>
      </c>
    </row>
    <row r="801" spans="1:33">
      <c r="A801" t="s">
        <v>1973</v>
      </c>
      <c r="B801" t="s">
        <v>700</v>
      </c>
      <c r="C801" t="s">
        <v>133</v>
      </c>
      <c r="D801" s="5">
        <v>37887</v>
      </c>
      <c r="E801" s="5">
        <v>45495</v>
      </c>
      <c r="F801" s="5">
        <v>45498</v>
      </c>
      <c r="G801" t="s">
        <v>161</v>
      </c>
      <c r="H801" t="s">
        <v>95</v>
      </c>
      <c r="I801" t="s">
        <v>79</v>
      </c>
      <c r="J801" t="s">
        <v>179</v>
      </c>
      <c r="K801" t="s">
        <v>110</v>
      </c>
      <c r="L801" s="6">
        <v>148346.13</v>
      </c>
      <c r="M801">
        <v>129055.33</v>
      </c>
      <c r="N801" t="s">
        <v>91</v>
      </c>
      <c r="O801">
        <v>3</v>
      </c>
      <c r="P801">
        <v>213</v>
      </c>
      <c r="Q801">
        <v>5</v>
      </c>
      <c r="R801">
        <v>91</v>
      </c>
      <c r="S801">
        <v>234.7</v>
      </c>
      <c r="T801" t="s">
        <v>37</v>
      </c>
      <c r="U801" s="7">
        <f t="shared" si="129"/>
        <v>20</v>
      </c>
      <c r="V801" s="6">
        <f t="shared" si="124"/>
        <v>19290.800000000003</v>
      </c>
      <c r="W801" t="str">
        <f t="shared" si="130"/>
        <v>Adult</v>
      </c>
      <c r="X801" t="str">
        <f>_xlfn.XLOOKUP(Table1_1[[#This Row],[Department]],Dim_Department!B:B,Dim_Department!A:A,"Unknown")</f>
        <v>DEP03</v>
      </c>
      <c r="Y801" t="str">
        <f>_xlfn.XLOOKUP(Table1_1[[#This Row],[Doctor]],Dim_Doctor!B:B,Dim_Doctor!A:A,"Unknown")</f>
        <v>D07</v>
      </c>
      <c r="Z801" t="str">
        <f>_xlfn.XLOOKUP(H801,Dim_Diagnosis!B:B,Dim_Diagnosis!A:A)</f>
        <v>D006</v>
      </c>
      <c r="AA801" t="str">
        <f>_xlfn.XLOOKUP(K801,Dim_Ward!B:B,Dim_Ward!A:A)</f>
        <v>W002</v>
      </c>
      <c r="AB801" t="str">
        <f t="shared" si="125"/>
        <v>Q3</v>
      </c>
      <c r="AC801">
        <f t="shared" si="126"/>
        <v>2024</v>
      </c>
      <c r="AD801" t="str">
        <f t="shared" si="127"/>
        <v>Jul</v>
      </c>
      <c r="AE801" t="str">
        <f t="shared" si="128"/>
        <v>Mon</v>
      </c>
      <c r="AF801" t="str">
        <f>_xlfn.XLOOKUP(N801,Dim_Payment!B:B,Dim_Payment!A:A)</f>
        <v>PAY01</v>
      </c>
      <c r="AG801" t="str">
        <f>_xlfn.XLOOKUP(J801,Dim_Insurance!B:B,Dim_Insurance!A:A)</f>
        <v>INS03</v>
      </c>
    </row>
    <row r="802" spans="1:33">
      <c r="A802" t="s">
        <v>1976</v>
      </c>
      <c r="B802" t="s">
        <v>368</v>
      </c>
      <c r="C802" t="s">
        <v>133</v>
      </c>
      <c r="D802" s="5">
        <v>32129</v>
      </c>
      <c r="E802" s="5">
        <v>45079</v>
      </c>
      <c r="F802" s="5">
        <v>45083</v>
      </c>
      <c r="G802" t="s">
        <v>109</v>
      </c>
      <c r="H802" t="s">
        <v>95</v>
      </c>
      <c r="I802" t="s">
        <v>119</v>
      </c>
      <c r="J802" t="s">
        <v>80</v>
      </c>
      <c r="K802" t="s">
        <v>27</v>
      </c>
      <c r="L802" s="6">
        <v>64740.76</v>
      </c>
      <c r="M802">
        <v>58910.27</v>
      </c>
      <c r="N802" t="s">
        <v>192</v>
      </c>
      <c r="O802">
        <v>4</v>
      </c>
      <c r="P802">
        <v>51</v>
      </c>
      <c r="Q802">
        <v>4</v>
      </c>
      <c r="R802">
        <v>145</v>
      </c>
      <c r="S802">
        <v>210.8</v>
      </c>
      <c r="T802" t="s">
        <v>47</v>
      </c>
      <c r="U802" s="7">
        <f t="shared" si="129"/>
        <v>35</v>
      </c>
      <c r="V802" s="6">
        <f t="shared" si="124"/>
        <v>5830.4900000000052</v>
      </c>
      <c r="W802" t="str">
        <f t="shared" si="130"/>
        <v>Adult</v>
      </c>
      <c r="X802" t="str">
        <f>_xlfn.XLOOKUP(Table1_1[[#This Row],[Department]],Dim_Department!B:B,Dim_Department!A:A,"Unknown")</f>
        <v>DEP07</v>
      </c>
      <c r="Y802" t="str">
        <f>_xlfn.XLOOKUP(Table1_1[[#This Row],[Doctor]],Dim_Doctor!B:B,Dim_Doctor!A:A,"Unknown")</f>
        <v>D02</v>
      </c>
      <c r="Z802" t="str">
        <f>_xlfn.XLOOKUP(H802,Dim_Diagnosis!B:B,Dim_Diagnosis!A:A)</f>
        <v>D006</v>
      </c>
      <c r="AA802" t="str">
        <f>_xlfn.XLOOKUP(K802,Dim_Ward!B:B,Dim_Ward!A:A)</f>
        <v>W003</v>
      </c>
      <c r="AB802" t="str">
        <f t="shared" si="125"/>
        <v>Q2</v>
      </c>
      <c r="AC802">
        <f t="shared" si="126"/>
        <v>2023</v>
      </c>
      <c r="AD802" t="str">
        <f t="shared" si="127"/>
        <v>Jun</v>
      </c>
      <c r="AE802" t="str">
        <f t="shared" si="128"/>
        <v>Fri</v>
      </c>
      <c r="AF802" t="str">
        <f>_xlfn.XLOOKUP(N802,Dim_Payment!B:B,Dim_Payment!A:A)</f>
        <v>PAY06</v>
      </c>
      <c r="AG802" t="str">
        <f>_xlfn.XLOOKUP(J802,Dim_Insurance!B:B,Dim_Insurance!A:A)</f>
        <v>INS01</v>
      </c>
    </row>
    <row r="803" spans="1:33">
      <c r="A803" t="s">
        <v>1978</v>
      </c>
      <c r="B803" t="s">
        <v>247</v>
      </c>
      <c r="C803" t="s">
        <v>40</v>
      </c>
      <c r="D803" s="5">
        <v>34549</v>
      </c>
      <c r="E803" s="5">
        <v>45978</v>
      </c>
      <c r="F803" s="5">
        <v>45995</v>
      </c>
      <c r="G803" t="s">
        <v>62</v>
      </c>
      <c r="H803" t="s">
        <v>86</v>
      </c>
      <c r="I803" t="s">
        <v>33</v>
      </c>
      <c r="J803" t="s">
        <v>4232</v>
      </c>
      <c r="K803" t="s">
        <v>55</v>
      </c>
      <c r="L803" s="6">
        <v>161632.60999999999</v>
      </c>
      <c r="M803">
        <v>116082.13</v>
      </c>
      <c r="N803" t="s">
        <v>35</v>
      </c>
      <c r="O803">
        <v>17</v>
      </c>
      <c r="P803">
        <v>89</v>
      </c>
      <c r="Q803">
        <v>4</v>
      </c>
      <c r="R803">
        <v>127</v>
      </c>
      <c r="S803">
        <v>82.8</v>
      </c>
      <c r="T803" t="s">
        <v>37</v>
      </c>
      <c r="U803" s="7">
        <f t="shared" si="129"/>
        <v>31</v>
      </c>
      <c r="V803" s="6">
        <f t="shared" si="124"/>
        <v>45550.479999999981</v>
      </c>
      <c r="W803" t="str">
        <f t="shared" si="130"/>
        <v>Adult</v>
      </c>
      <c r="X803" t="str">
        <f>_xlfn.XLOOKUP(Table1_1[[#This Row],[Department]],Dim_Department!B:B,Dim_Department!A:A,"Unknown")</f>
        <v>DEP09</v>
      </c>
      <c r="Y803" t="str">
        <f>_xlfn.XLOOKUP(Table1_1[[#This Row],[Doctor]],Dim_Doctor!B:B,Dim_Doctor!A:A,"Unknown")</f>
        <v>D04</v>
      </c>
      <c r="Z803" t="str">
        <f>_xlfn.XLOOKUP(H803,Dim_Diagnosis!B:B,Dim_Diagnosis!A:A)</f>
        <v>D005</v>
      </c>
      <c r="AA803" t="str">
        <f>_xlfn.XLOOKUP(K803,Dim_Ward!B:B,Dim_Ward!A:A)</f>
        <v>W005</v>
      </c>
      <c r="AB803" t="str">
        <f t="shared" si="125"/>
        <v>Q4</v>
      </c>
      <c r="AC803">
        <f t="shared" si="126"/>
        <v>2025</v>
      </c>
      <c r="AD803" t="str">
        <f t="shared" si="127"/>
        <v>Nov</v>
      </c>
      <c r="AE803" t="str">
        <f t="shared" si="128"/>
        <v>Mon</v>
      </c>
      <c r="AF803" t="str">
        <f>_xlfn.XLOOKUP(N803,Dim_Payment!B:B,Dim_Payment!A:A)</f>
        <v>PAY03</v>
      </c>
      <c r="AG803" t="str">
        <f>_xlfn.XLOOKUP(J803,Dim_Insurance!B:B,Dim_Insurance!A:A)</f>
        <v>INS08</v>
      </c>
    </row>
    <row r="804" spans="1:33">
      <c r="A804" t="s">
        <v>1979</v>
      </c>
      <c r="B804" t="s">
        <v>472</v>
      </c>
      <c r="C804" t="s">
        <v>133</v>
      </c>
      <c r="D804" s="5">
        <v>27419</v>
      </c>
      <c r="E804" s="5">
        <v>45591</v>
      </c>
      <c r="F804" s="5">
        <v>45608</v>
      </c>
      <c r="G804" t="s">
        <v>77</v>
      </c>
      <c r="H804" t="s">
        <v>118</v>
      </c>
      <c r="I804" t="s">
        <v>96</v>
      </c>
      <c r="J804" t="s">
        <v>4232</v>
      </c>
      <c r="K804" t="s">
        <v>110</v>
      </c>
      <c r="L804" s="6">
        <v>194323.48</v>
      </c>
      <c r="M804">
        <v>139902.68</v>
      </c>
      <c r="N804" t="s">
        <v>4232</v>
      </c>
      <c r="O804">
        <v>17</v>
      </c>
      <c r="P804">
        <v>178</v>
      </c>
      <c r="Q804">
        <v>4</v>
      </c>
      <c r="R804">
        <v>141</v>
      </c>
      <c r="S804">
        <v>254.5</v>
      </c>
      <c r="T804" t="s">
        <v>37</v>
      </c>
      <c r="U804" s="7">
        <f t="shared" si="129"/>
        <v>49</v>
      </c>
      <c r="V804" s="6">
        <f t="shared" si="124"/>
        <v>54420.800000000017</v>
      </c>
      <c r="W804" t="str">
        <f t="shared" si="130"/>
        <v>Middle Age</v>
      </c>
      <c r="X804" t="str">
        <f>_xlfn.XLOOKUP(Table1_1[[#This Row],[Department]],Dim_Department!B:B,Dim_Department!A:A,"Unknown")</f>
        <v>DEP02</v>
      </c>
      <c r="Y804" t="str">
        <f>_xlfn.XLOOKUP(Table1_1[[#This Row],[Doctor]],Dim_Doctor!B:B,Dim_Doctor!A:A,"Unknown")</f>
        <v>D05</v>
      </c>
      <c r="Z804" t="str">
        <f>_xlfn.XLOOKUP(H804,Dim_Diagnosis!B:B,Dim_Diagnosis!A:A)</f>
        <v>D001</v>
      </c>
      <c r="AA804" t="str">
        <f>_xlfn.XLOOKUP(K804,Dim_Ward!B:B,Dim_Ward!A:A)</f>
        <v>W002</v>
      </c>
      <c r="AB804" t="str">
        <f t="shared" si="125"/>
        <v>Q4</v>
      </c>
      <c r="AC804">
        <f t="shared" si="126"/>
        <v>2024</v>
      </c>
      <c r="AD804" t="str">
        <f t="shared" si="127"/>
        <v>Oct</v>
      </c>
      <c r="AE804" t="str">
        <f t="shared" si="128"/>
        <v>Sat</v>
      </c>
      <c r="AF804" t="str">
        <f>_xlfn.XLOOKUP(N804,Dim_Payment!B:B,Dim_Payment!A:A)</f>
        <v>PAY05</v>
      </c>
      <c r="AG804" t="str">
        <f>_xlfn.XLOOKUP(J804,Dim_Insurance!B:B,Dim_Insurance!A:A)</f>
        <v>INS08</v>
      </c>
    </row>
    <row r="805" spans="1:33">
      <c r="A805" t="s">
        <v>1983</v>
      </c>
      <c r="B805" t="s">
        <v>1101</v>
      </c>
      <c r="C805" t="s">
        <v>40</v>
      </c>
      <c r="D805" s="5">
        <v>39257</v>
      </c>
      <c r="E805" s="5">
        <v>45847</v>
      </c>
      <c r="F805" s="5">
        <v>45864</v>
      </c>
      <c r="G805" t="s">
        <v>109</v>
      </c>
      <c r="H805" t="s">
        <v>63</v>
      </c>
      <c r="I805" t="s">
        <v>33</v>
      </c>
      <c r="J805" t="s">
        <v>4232</v>
      </c>
      <c r="K805" t="s">
        <v>55</v>
      </c>
      <c r="L805" s="6">
        <v>236887.93</v>
      </c>
      <c r="M805">
        <v>189115.57</v>
      </c>
      <c r="N805" t="s">
        <v>56</v>
      </c>
      <c r="O805">
        <v>17</v>
      </c>
      <c r="P805">
        <v>199</v>
      </c>
      <c r="Q805">
        <v>5</v>
      </c>
      <c r="R805">
        <v>153</v>
      </c>
      <c r="S805">
        <v>136.9</v>
      </c>
      <c r="T805" t="s">
        <v>47</v>
      </c>
      <c r="U805" s="7">
        <f t="shared" si="129"/>
        <v>18</v>
      </c>
      <c r="V805" s="6">
        <f t="shared" si="124"/>
        <v>47772.359999999986</v>
      </c>
      <c r="W805" t="str">
        <f t="shared" si="130"/>
        <v>Adult</v>
      </c>
      <c r="X805" t="str">
        <f>_xlfn.XLOOKUP(Table1_1[[#This Row],[Department]],Dim_Department!B:B,Dim_Department!A:A,"Unknown")</f>
        <v>DEP07</v>
      </c>
      <c r="Y805" t="str">
        <f>_xlfn.XLOOKUP(Table1_1[[#This Row],[Doctor]],Dim_Doctor!B:B,Dim_Doctor!A:A,"Unknown")</f>
        <v>D04</v>
      </c>
      <c r="Z805" t="str">
        <f>_xlfn.XLOOKUP(H805,Dim_Diagnosis!B:B,Dim_Diagnosis!A:A)</f>
        <v>D011</v>
      </c>
      <c r="AA805" t="str">
        <f>_xlfn.XLOOKUP(K805,Dim_Ward!B:B,Dim_Ward!A:A)</f>
        <v>W005</v>
      </c>
      <c r="AB805" t="str">
        <f t="shared" si="125"/>
        <v>Q3</v>
      </c>
      <c r="AC805">
        <f t="shared" si="126"/>
        <v>2025</v>
      </c>
      <c r="AD805" t="str">
        <f t="shared" si="127"/>
        <v>Jul</v>
      </c>
      <c r="AE805" t="str">
        <f t="shared" si="128"/>
        <v>Wed</v>
      </c>
      <c r="AF805" t="str">
        <f>_xlfn.XLOOKUP(N805,Dim_Payment!B:B,Dim_Payment!A:A)</f>
        <v>PAY04</v>
      </c>
      <c r="AG805" t="str">
        <f>_xlfn.XLOOKUP(J805,Dim_Insurance!B:B,Dim_Insurance!A:A)</f>
        <v>INS08</v>
      </c>
    </row>
    <row r="806" spans="1:33">
      <c r="A806" t="s">
        <v>1985</v>
      </c>
      <c r="B806" t="s">
        <v>1364</v>
      </c>
      <c r="C806" t="s">
        <v>40</v>
      </c>
      <c r="D806" s="5">
        <v>27953</v>
      </c>
      <c r="E806" s="5">
        <v>45449</v>
      </c>
      <c r="F806" s="5">
        <v>45460</v>
      </c>
      <c r="G806" t="s">
        <v>62</v>
      </c>
      <c r="H806" t="s">
        <v>44</v>
      </c>
      <c r="I806" t="s">
        <v>96</v>
      </c>
      <c r="J806" t="s">
        <v>4232</v>
      </c>
      <c r="K806" t="s">
        <v>55</v>
      </c>
      <c r="L806" s="6">
        <v>19506</v>
      </c>
      <c r="M806">
        <v>15389.39</v>
      </c>
      <c r="N806" t="s">
        <v>91</v>
      </c>
      <c r="O806">
        <v>11</v>
      </c>
      <c r="P806">
        <v>125</v>
      </c>
      <c r="Q806">
        <v>5</v>
      </c>
      <c r="R806">
        <v>90</v>
      </c>
      <c r="S806">
        <v>97.3</v>
      </c>
      <c r="T806" t="s">
        <v>47</v>
      </c>
      <c r="U806" s="7">
        <f t="shared" si="129"/>
        <v>47</v>
      </c>
      <c r="V806" s="6">
        <f t="shared" si="124"/>
        <v>4116.6100000000006</v>
      </c>
      <c r="W806" t="str">
        <f t="shared" si="130"/>
        <v>Middle Age</v>
      </c>
      <c r="X806" t="str">
        <f>_xlfn.XLOOKUP(Table1_1[[#This Row],[Department]],Dim_Department!B:B,Dim_Department!A:A,"Unknown")</f>
        <v>DEP09</v>
      </c>
      <c r="Y806" t="str">
        <f>_xlfn.XLOOKUP(Table1_1[[#This Row],[Doctor]],Dim_Doctor!B:B,Dim_Doctor!A:A,"Unknown")</f>
        <v>D05</v>
      </c>
      <c r="Z806" t="str">
        <f>_xlfn.XLOOKUP(H806,Dim_Diagnosis!B:B,Dim_Diagnosis!A:A)</f>
        <v>D012</v>
      </c>
      <c r="AA806" t="str">
        <f>_xlfn.XLOOKUP(K806,Dim_Ward!B:B,Dim_Ward!A:A)</f>
        <v>W005</v>
      </c>
      <c r="AB806" t="str">
        <f t="shared" si="125"/>
        <v>Q2</v>
      </c>
      <c r="AC806">
        <f t="shared" si="126"/>
        <v>2024</v>
      </c>
      <c r="AD806" t="str">
        <f t="shared" si="127"/>
        <v>Jun</v>
      </c>
      <c r="AE806" t="str">
        <f t="shared" si="128"/>
        <v>Thu</v>
      </c>
      <c r="AF806" t="str">
        <f>_xlfn.XLOOKUP(N806,Dim_Payment!B:B,Dim_Payment!A:A)</f>
        <v>PAY01</v>
      </c>
      <c r="AG806" t="str">
        <f>_xlfn.XLOOKUP(J806,Dim_Insurance!B:B,Dim_Insurance!A:A)</f>
        <v>INS08</v>
      </c>
    </row>
    <row r="807" spans="1:33">
      <c r="A807" t="s">
        <v>1988</v>
      </c>
      <c r="B807" t="s">
        <v>936</v>
      </c>
      <c r="C807" t="s">
        <v>40</v>
      </c>
      <c r="D807" s="5">
        <v>19277</v>
      </c>
      <c r="E807" s="5">
        <v>45475</v>
      </c>
      <c r="F807" s="5">
        <v>45480</v>
      </c>
      <c r="G807" t="s">
        <v>89</v>
      </c>
      <c r="H807" t="s">
        <v>134</v>
      </c>
      <c r="I807" t="s">
        <v>79</v>
      </c>
      <c r="J807" t="s">
        <v>179</v>
      </c>
      <c r="K807" t="s">
        <v>161</v>
      </c>
      <c r="L807" s="6">
        <v>45406.22</v>
      </c>
      <c r="M807">
        <v>30869.88</v>
      </c>
      <c r="N807" t="s">
        <v>35</v>
      </c>
      <c r="O807">
        <v>5</v>
      </c>
      <c r="P807">
        <v>17</v>
      </c>
      <c r="Q807">
        <v>4</v>
      </c>
      <c r="R807">
        <v>168</v>
      </c>
      <c r="S807">
        <v>209.8</v>
      </c>
      <c r="T807" t="s">
        <v>47</v>
      </c>
      <c r="U807" s="7">
        <f t="shared" si="129"/>
        <v>71</v>
      </c>
      <c r="V807" s="6">
        <f t="shared" si="124"/>
        <v>14536.34</v>
      </c>
      <c r="W807" t="str">
        <f t="shared" si="130"/>
        <v>Senior</v>
      </c>
      <c r="X807" t="str">
        <f>_xlfn.XLOOKUP(Table1_1[[#This Row],[Department]],Dim_Department!B:B,Dim_Department!A:A,"Unknown")</f>
        <v>DEP06</v>
      </c>
      <c r="Y807" t="str">
        <f>_xlfn.XLOOKUP(Table1_1[[#This Row],[Doctor]],Dim_Doctor!B:B,Dim_Doctor!A:A,"Unknown")</f>
        <v>D07</v>
      </c>
      <c r="Z807" t="str">
        <f>_xlfn.XLOOKUP(H807,Dim_Diagnosis!B:B,Dim_Diagnosis!A:A)</f>
        <v>D002</v>
      </c>
      <c r="AA807" t="str">
        <f>_xlfn.XLOOKUP(K807,Dim_Ward!B:B,Dim_Ward!A:A)</f>
        <v>W004</v>
      </c>
      <c r="AB807" t="str">
        <f t="shared" si="125"/>
        <v>Q3</v>
      </c>
      <c r="AC807">
        <f t="shared" si="126"/>
        <v>2024</v>
      </c>
      <c r="AD807" t="str">
        <f t="shared" si="127"/>
        <v>Jul</v>
      </c>
      <c r="AE807" t="str">
        <f t="shared" si="128"/>
        <v>Tue</v>
      </c>
      <c r="AF807" t="str">
        <f>_xlfn.XLOOKUP(N807,Dim_Payment!B:B,Dim_Payment!A:A)</f>
        <v>PAY03</v>
      </c>
      <c r="AG807" t="str">
        <f>_xlfn.XLOOKUP(J807,Dim_Insurance!B:B,Dim_Insurance!A:A)</f>
        <v>INS03</v>
      </c>
    </row>
    <row r="808" spans="1:33">
      <c r="A808" t="s">
        <v>1991</v>
      </c>
      <c r="B808" t="s">
        <v>679</v>
      </c>
      <c r="C808" t="s">
        <v>40</v>
      </c>
      <c r="D808" s="5">
        <v>21494</v>
      </c>
      <c r="E808" s="5">
        <v>45240</v>
      </c>
      <c r="F808" s="5">
        <v>45258</v>
      </c>
      <c r="G808" t="s">
        <v>94</v>
      </c>
      <c r="H808" t="s">
        <v>63</v>
      </c>
      <c r="I808" t="s">
        <v>79</v>
      </c>
      <c r="J808" t="s">
        <v>4232</v>
      </c>
      <c r="K808" t="s">
        <v>161</v>
      </c>
      <c r="L808" s="6">
        <v>69399.7</v>
      </c>
      <c r="M808">
        <v>54801.279999999999</v>
      </c>
      <c r="N808" t="s">
        <v>4232</v>
      </c>
      <c r="O808">
        <v>18</v>
      </c>
      <c r="P808">
        <v>239</v>
      </c>
      <c r="Q808">
        <v>1</v>
      </c>
      <c r="R808">
        <v>149</v>
      </c>
      <c r="S808">
        <v>108.9</v>
      </c>
      <c r="T808" t="s">
        <v>37</v>
      </c>
      <c r="U808" s="7">
        <f t="shared" si="129"/>
        <v>65</v>
      </c>
      <c r="V808" s="6">
        <f t="shared" si="124"/>
        <v>14598.419999999998</v>
      </c>
      <c r="W808" t="str">
        <f t="shared" si="130"/>
        <v>Senior</v>
      </c>
      <c r="X808" t="str">
        <f>_xlfn.XLOOKUP(Table1_1[[#This Row],[Department]],Dim_Department!B:B,Dim_Department!A:A,"Unknown")</f>
        <v>DEP05</v>
      </c>
      <c r="Y808" t="str">
        <f>_xlfn.XLOOKUP(Table1_1[[#This Row],[Doctor]],Dim_Doctor!B:B,Dim_Doctor!A:A,"Unknown")</f>
        <v>D07</v>
      </c>
      <c r="Z808" t="str">
        <f>_xlfn.XLOOKUP(H808,Dim_Diagnosis!B:B,Dim_Diagnosis!A:A)</f>
        <v>D011</v>
      </c>
      <c r="AA808" t="str">
        <f>_xlfn.XLOOKUP(K808,Dim_Ward!B:B,Dim_Ward!A:A)</f>
        <v>W004</v>
      </c>
      <c r="AB808" t="str">
        <f t="shared" si="125"/>
        <v>Q4</v>
      </c>
      <c r="AC808">
        <f t="shared" si="126"/>
        <v>2023</v>
      </c>
      <c r="AD808" t="str">
        <f t="shared" si="127"/>
        <v>Nov</v>
      </c>
      <c r="AE808" t="str">
        <f t="shared" si="128"/>
        <v>Fri</v>
      </c>
      <c r="AF808" t="str">
        <f>_xlfn.XLOOKUP(N808,Dim_Payment!B:B,Dim_Payment!A:A)</f>
        <v>PAY05</v>
      </c>
      <c r="AG808" t="str">
        <f>_xlfn.XLOOKUP(J808,Dim_Insurance!B:B,Dim_Insurance!A:A)</f>
        <v>INS08</v>
      </c>
    </row>
    <row r="809" spans="1:33">
      <c r="A809" t="s">
        <v>1993</v>
      </c>
      <c r="B809" t="s">
        <v>829</v>
      </c>
      <c r="C809" t="s">
        <v>40</v>
      </c>
      <c r="D809" s="5">
        <v>19075</v>
      </c>
      <c r="E809" s="5">
        <v>45812</v>
      </c>
      <c r="F809" s="5">
        <v>45813</v>
      </c>
      <c r="G809" t="s">
        <v>117</v>
      </c>
      <c r="H809" t="s">
        <v>44</v>
      </c>
      <c r="I809" t="s">
        <v>96</v>
      </c>
      <c r="J809" t="s">
        <v>97</v>
      </c>
      <c r="K809" t="s">
        <v>161</v>
      </c>
      <c r="L809" s="6">
        <v>163541.72</v>
      </c>
      <c r="M809">
        <v>153799.41</v>
      </c>
      <c r="N809" t="s">
        <v>73</v>
      </c>
      <c r="O809">
        <v>1</v>
      </c>
      <c r="P809">
        <v>28</v>
      </c>
      <c r="Q809">
        <v>5</v>
      </c>
      <c r="R809">
        <v>157</v>
      </c>
      <c r="S809">
        <v>184.1</v>
      </c>
      <c r="T809" t="s">
        <v>47</v>
      </c>
      <c r="U809" s="7">
        <f t="shared" si="129"/>
        <v>73</v>
      </c>
      <c r="V809" s="6">
        <f t="shared" si="124"/>
        <v>9742.3099999999977</v>
      </c>
      <c r="W809" t="str">
        <f t="shared" si="130"/>
        <v>Senior</v>
      </c>
      <c r="X809" t="str">
        <f>_xlfn.XLOOKUP(Table1_1[[#This Row],[Department]],Dim_Department!B:B,Dim_Department!A:A,"Unknown")</f>
        <v>DEP04</v>
      </c>
      <c r="Y809" t="str">
        <f>_xlfn.XLOOKUP(Table1_1[[#This Row],[Doctor]],Dim_Doctor!B:B,Dim_Doctor!A:A,"Unknown")</f>
        <v>D05</v>
      </c>
      <c r="Z809" t="str">
        <f>_xlfn.XLOOKUP(H809,Dim_Diagnosis!B:B,Dim_Diagnosis!A:A)</f>
        <v>D012</v>
      </c>
      <c r="AA809" t="str">
        <f>_xlfn.XLOOKUP(K809,Dim_Ward!B:B,Dim_Ward!A:A)</f>
        <v>W004</v>
      </c>
      <c r="AB809" t="str">
        <f t="shared" si="125"/>
        <v>Q2</v>
      </c>
      <c r="AC809">
        <f t="shared" si="126"/>
        <v>2025</v>
      </c>
      <c r="AD809" t="str">
        <f t="shared" si="127"/>
        <v>Jun</v>
      </c>
      <c r="AE809" t="str">
        <f t="shared" si="128"/>
        <v>Wed</v>
      </c>
      <c r="AF809" t="str">
        <f>_xlfn.XLOOKUP(N809,Dim_Payment!B:B,Dim_Payment!A:A)</f>
        <v>PAY02</v>
      </c>
      <c r="AG809" t="str">
        <f>_xlfn.XLOOKUP(J809,Dim_Insurance!B:B,Dim_Insurance!A:A)</f>
        <v>INS07</v>
      </c>
    </row>
    <row r="810" spans="1:33">
      <c r="A810" t="s">
        <v>1994</v>
      </c>
      <c r="B810" t="s">
        <v>1464</v>
      </c>
      <c r="C810" t="s">
        <v>133</v>
      </c>
      <c r="D810" s="5">
        <v>29026</v>
      </c>
      <c r="E810" s="5">
        <v>45675</v>
      </c>
      <c r="F810" s="5">
        <v>45679</v>
      </c>
      <c r="G810" t="s">
        <v>161</v>
      </c>
      <c r="H810" t="s">
        <v>95</v>
      </c>
      <c r="I810" t="s">
        <v>79</v>
      </c>
      <c r="J810" t="s">
        <v>71</v>
      </c>
      <c r="K810" t="s">
        <v>120</v>
      </c>
      <c r="L810" s="6">
        <v>248373.88</v>
      </c>
      <c r="M810">
        <v>180886.63</v>
      </c>
      <c r="N810" t="s">
        <v>192</v>
      </c>
      <c r="O810">
        <v>4</v>
      </c>
      <c r="P810">
        <v>45</v>
      </c>
      <c r="Q810">
        <v>4</v>
      </c>
      <c r="R810">
        <v>90</v>
      </c>
      <c r="S810">
        <v>165.2</v>
      </c>
      <c r="T810" t="s">
        <v>4232</v>
      </c>
      <c r="U810" s="7">
        <f t="shared" si="129"/>
        <v>45</v>
      </c>
      <c r="V810" s="6">
        <f t="shared" si="124"/>
        <v>67487.25</v>
      </c>
      <c r="W810" t="str">
        <f t="shared" si="130"/>
        <v>Middle Age</v>
      </c>
      <c r="X810" t="str">
        <f>_xlfn.XLOOKUP(Table1_1[[#This Row],[Department]],Dim_Department!B:B,Dim_Department!A:A,"Unknown")</f>
        <v>DEP03</v>
      </c>
      <c r="Y810" t="str">
        <f>_xlfn.XLOOKUP(Table1_1[[#This Row],[Doctor]],Dim_Doctor!B:B,Dim_Doctor!A:A,"Unknown")</f>
        <v>D07</v>
      </c>
      <c r="Z810" t="str">
        <f>_xlfn.XLOOKUP(H810,Dim_Diagnosis!B:B,Dim_Diagnosis!A:A)</f>
        <v>D006</v>
      </c>
      <c r="AA810" t="str">
        <f>_xlfn.XLOOKUP(K810,Dim_Ward!B:B,Dim_Ward!A:A)</f>
        <v>W001</v>
      </c>
      <c r="AB810" t="str">
        <f t="shared" si="125"/>
        <v>Q1</v>
      </c>
      <c r="AC810">
        <f t="shared" si="126"/>
        <v>2025</v>
      </c>
      <c r="AD810" t="str">
        <f t="shared" si="127"/>
        <v>Jan</v>
      </c>
      <c r="AE810" t="str">
        <f t="shared" si="128"/>
        <v>Sat</v>
      </c>
      <c r="AF810" t="str">
        <f>_xlfn.XLOOKUP(N810,Dim_Payment!B:B,Dim_Payment!A:A)</f>
        <v>PAY06</v>
      </c>
      <c r="AG810" t="str">
        <f>_xlfn.XLOOKUP(J810,Dim_Insurance!B:B,Dim_Insurance!A:A)</f>
        <v>INS04</v>
      </c>
    </row>
    <row r="811" spans="1:33">
      <c r="A811" t="s">
        <v>1996</v>
      </c>
      <c r="B811" t="s">
        <v>1526</v>
      </c>
      <c r="C811" t="s">
        <v>133</v>
      </c>
      <c r="D811" s="5">
        <v>18983</v>
      </c>
      <c r="E811" s="5">
        <v>45665</v>
      </c>
      <c r="F811" s="5">
        <v>45683</v>
      </c>
      <c r="G811" t="s">
        <v>117</v>
      </c>
      <c r="H811" t="s">
        <v>78</v>
      </c>
      <c r="I811" t="s">
        <v>96</v>
      </c>
      <c r="J811" t="s">
        <v>97</v>
      </c>
      <c r="K811" t="s">
        <v>55</v>
      </c>
      <c r="L811" s="6">
        <v>116163.54</v>
      </c>
      <c r="M811">
        <v>86933.61</v>
      </c>
      <c r="N811" t="s">
        <v>91</v>
      </c>
      <c r="O811">
        <v>18</v>
      </c>
      <c r="P811">
        <v>137</v>
      </c>
      <c r="Q811">
        <v>4</v>
      </c>
      <c r="R811">
        <v>102</v>
      </c>
      <c r="S811">
        <v>231.4</v>
      </c>
      <c r="T811" t="s">
        <v>37</v>
      </c>
      <c r="U811" s="7">
        <f t="shared" si="129"/>
        <v>73</v>
      </c>
      <c r="V811" s="6">
        <f t="shared" si="124"/>
        <v>29229.929999999993</v>
      </c>
      <c r="W811" t="str">
        <f t="shared" si="130"/>
        <v>Senior</v>
      </c>
      <c r="X811" t="str">
        <f>_xlfn.XLOOKUP(Table1_1[[#This Row],[Department]],Dim_Department!B:B,Dim_Department!A:A,"Unknown")</f>
        <v>DEP04</v>
      </c>
      <c r="Y811" t="str">
        <f>_xlfn.XLOOKUP(Table1_1[[#This Row],[Doctor]],Dim_Doctor!B:B,Dim_Doctor!A:A,"Unknown")</f>
        <v>D05</v>
      </c>
      <c r="Z811" t="str">
        <f>_xlfn.XLOOKUP(H811,Dim_Diagnosis!B:B,Dim_Diagnosis!A:A)</f>
        <v>D013</v>
      </c>
      <c r="AA811" t="str">
        <f>_xlfn.XLOOKUP(K811,Dim_Ward!B:B,Dim_Ward!A:A)</f>
        <v>W005</v>
      </c>
      <c r="AB811" t="str">
        <f t="shared" si="125"/>
        <v>Q1</v>
      </c>
      <c r="AC811">
        <f t="shared" si="126"/>
        <v>2025</v>
      </c>
      <c r="AD811" t="str">
        <f t="shared" si="127"/>
        <v>Jan</v>
      </c>
      <c r="AE811" t="str">
        <f t="shared" si="128"/>
        <v>Wed</v>
      </c>
      <c r="AF811" t="str">
        <f>_xlfn.XLOOKUP(N811,Dim_Payment!B:B,Dim_Payment!A:A)</f>
        <v>PAY01</v>
      </c>
      <c r="AG811" t="str">
        <f>_xlfn.XLOOKUP(J811,Dim_Insurance!B:B,Dim_Insurance!A:A)</f>
        <v>INS07</v>
      </c>
    </row>
    <row r="812" spans="1:33">
      <c r="A812" t="s">
        <v>1999</v>
      </c>
      <c r="B812" t="s">
        <v>83</v>
      </c>
      <c r="C812" t="s">
        <v>40</v>
      </c>
      <c r="D812" s="5">
        <v>30020</v>
      </c>
      <c r="E812" s="5">
        <v>45227</v>
      </c>
      <c r="F812" s="5">
        <v>45240</v>
      </c>
      <c r="G812" t="s">
        <v>109</v>
      </c>
      <c r="H812" t="s">
        <v>63</v>
      </c>
      <c r="I812" t="s">
        <v>96</v>
      </c>
      <c r="J812" t="s">
        <v>34</v>
      </c>
      <c r="K812" t="s">
        <v>27</v>
      </c>
      <c r="L812" s="6">
        <v>156657.24</v>
      </c>
      <c r="M812">
        <v>134053.70000000001</v>
      </c>
      <c r="N812" t="s">
        <v>192</v>
      </c>
      <c r="O812">
        <v>13</v>
      </c>
      <c r="P812">
        <v>112</v>
      </c>
      <c r="Q812">
        <v>3</v>
      </c>
      <c r="R812">
        <v>120</v>
      </c>
      <c r="S812">
        <v>95.4</v>
      </c>
      <c r="T812" t="s">
        <v>4232</v>
      </c>
      <c r="U812" s="7">
        <f t="shared" si="129"/>
        <v>41</v>
      </c>
      <c r="V812" s="6">
        <f t="shared" si="124"/>
        <v>22603.539999999979</v>
      </c>
      <c r="W812" t="str">
        <f t="shared" si="130"/>
        <v>Middle Age</v>
      </c>
      <c r="X812" t="str">
        <f>_xlfn.XLOOKUP(Table1_1[[#This Row],[Department]],Dim_Department!B:B,Dim_Department!A:A,"Unknown")</f>
        <v>DEP07</v>
      </c>
      <c r="Y812" t="str">
        <f>_xlfn.XLOOKUP(Table1_1[[#This Row],[Doctor]],Dim_Doctor!B:B,Dim_Doctor!A:A,"Unknown")</f>
        <v>D05</v>
      </c>
      <c r="Z812" t="str">
        <f>_xlfn.XLOOKUP(H812,Dim_Diagnosis!B:B,Dim_Diagnosis!A:A)</f>
        <v>D011</v>
      </c>
      <c r="AA812" t="str">
        <f>_xlfn.XLOOKUP(K812,Dim_Ward!B:B,Dim_Ward!A:A)</f>
        <v>W003</v>
      </c>
      <c r="AB812" t="str">
        <f t="shared" si="125"/>
        <v>Q4</v>
      </c>
      <c r="AC812">
        <f t="shared" si="126"/>
        <v>2023</v>
      </c>
      <c r="AD812" t="str">
        <f t="shared" si="127"/>
        <v>Oct</v>
      </c>
      <c r="AE812" t="str">
        <f t="shared" si="128"/>
        <v>Sat</v>
      </c>
      <c r="AF812" t="str">
        <f>_xlfn.XLOOKUP(N812,Dim_Payment!B:B,Dim_Payment!A:A)</f>
        <v>PAY06</v>
      </c>
      <c r="AG812" t="str">
        <f>_xlfn.XLOOKUP(J812,Dim_Insurance!B:B,Dim_Insurance!A:A)</f>
        <v>INS06</v>
      </c>
    </row>
    <row r="813" spans="1:33">
      <c r="A813" t="s">
        <v>2000</v>
      </c>
      <c r="B813" t="s">
        <v>771</v>
      </c>
      <c r="C813" t="s">
        <v>133</v>
      </c>
      <c r="D813" s="5">
        <v>25716</v>
      </c>
      <c r="E813" s="5">
        <v>45844</v>
      </c>
      <c r="F813" s="5">
        <v>45846</v>
      </c>
      <c r="G813" t="s">
        <v>89</v>
      </c>
      <c r="H813" t="s">
        <v>44</v>
      </c>
      <c r="I813" t="s">
        <v>33</v>
      </c>
      <c r="J813" t="s">
        <v>34</v>
      </c>
      <c r="K813" t="s">
        <v>120</v>
      </c>
      <c r="L813" s="6">
        <v>146278.93</v>
      </c>
      <c r="M813">
        <v>96715.24</v>
      </c>
      <c r="N813" t="s">
        <v>91</v>
      </c>
      <c r="O813">
        <v>2</v>
      </c>
      <c r="P813">
        <v>165</v>
      </c>
      <c r="Q813">
        <v>4</v>
      </c>
      <c r="R813">
        <v>143</v>
      </c>
      <c r="S813">
        <v>164.3</v>
      </c>
      <c r="T813" t="s">
        <v>65</v>
      </c>
      <c r="U813" s="7">
        <f t="shared" si="129"/>
        <v>55</v>
      </c>
      <c r="V813" s="6">
        <f t="shared" si="124"/>
        <v>49563.689999999988</v>
      </c>
      <c r="W813" t="str">
        <f t="shared" si="130"/>
        <v>Middle Age</v>
      </c>
      <c r="X813" t="str">
        <f>_xlfn.XLOOKUP(Table1_1[[#This Row],[Department]],Dim_Department!B:B,Dim_Department!A:A,"Unknown")</f>
        <v>DEP06</v>
      </c>
      <c r="Y813" t="str">
        <f>_xlfn.XLOOKUP(Table1_1[[#This Row],[Doctor]],Dim_Doctor!B:B,Dim_Doctor!A:A,"Unknown")</f>
        <v>D04</v>
      </c>
      <c r="Z813" t="str">
        <f>_xlfn.XLOOKUP(H813,Dim_Diagnosis!B:B,Dim_Diagnosis!A:A)</f>
        <v>D012</v>
      </c>
      <c r="AA813" t="str">
        <f>_xlfn.XLOOKUP(K813,Dim_Ward!B:B,Dim_Ward!A:A)</f>
        <v>W001</v>
      </c>
      <c r="AB813" t="str">
        <f t="shared" si="125"/>
        <v>Q3</v>
      </c>
      <c r="AC813">
        <f t="shared" si="126"/>
        <v>2025</v>
      </c>
      <c r="AD813" t="str">
        <f t="shared" si="127"/>
        <v>Jul</v>
      </c>
      <c r="AE813" t="str">
        <f t="shared" si="128"/>
        <v>Sun</v>
      </c>
      <c r="AF813" t="str">
        <f>_xlfn.XLOOKUP(N813,Dim_Payment!B:B,Dim_Payment!A:A)</f>
        <v>PAY01</v>
      </c>
      <c r="AG813" t="str">
        <f>_xlfn.XLOOKUP(J813,Dim_Insurance!B:B,Dim_Insurance!A:A)</f>
        <v>INS06</v>
      </c>
    </row>
    <row r="814" spans="1:33">
      <c r="A814" t="s">
        <v>2002</v>
      </c>
      <c r="B814" t="s">
        <v>1956</v>
      </c>
      <c r="C814" t="s">
        <v>40</v>
      </c>
      <c r="D814" s="5">
        <v>32160</v>
      </c>
      <c r="E814" s="5">
        <v>45546</v>
      </c>
      <c r="F814" s="5">
        <v>45558</v>
      </c>
      <c r="G814" t="s">
        <v>117</v>
      </c>
      <c r="H814" t="s">
        <v>78</v>
      </c>
      <c r="I814" t="s">
        <v>79</v>
      </c>
      <c r="J814" t="s">
        <v>97</v>
      </c>
      <c r="K814" t="s">
        <v>110</v>
      </c>
      <c r="L814" s="6">
        <v>102734.29</v>
      </c>
      <c r="M814">
        <v>70550.350000000006</v>
      </c>
      <c r="N814" t="s">
        <v>35</v>
      </c>
      <c r="O814">
        <v>12</v>
      </c>
      <c r="P814">
        <v>72</v>
      </c>
      <c r="Q814">
        <v>4</v>
      </c>
      <c r="R814">
        <v>155</v>
      </c>
      <c r="S814">
        <v>154.19999999999999</v>
      </c>
      <c r="T814" t="s">
        <v>47</v>
      </c>
      <c r="U814" s="7">
        <f t="shared" si="129"/>
        <v>36</v>
      </c>
      <c r="V814" s="6">
        <f t="shared" si="124"/>
        <v>32183.939999999988</v>
      </c>
      <c r="W814" t="str">
        <f t="shared" si="130"/>
        <v>Adult</v>
      </c>
      <c r="X814" t="str">
        <f>_xlfn.XLOOKUP(Table1_1[[#This Row],[Department]],Dim_Department!B:B,Dim_Department!A:A,"Unknown")</f>
        <v>DEP04</v>
      </c>
      <c r="Y814" t="str">
        <f>_xlfn.XLOOKUP(Table1_1[[#This Row],[Doctor]],Dim_Doctor!B:B,Dim_Doctor!A:A,"Unknown")</f>
        <v>D07</v>
      </c>
      <c r="Z814" t="str">
        <f>_xlfn.XLOOKUP(H814,Dim_Diagnosis!B:B,Dim_Diagnosis!A:A)</f>
        <v>D013</v>
      </c>
      <c r="AA814" t="str">
        <f>_xlfn.XLOOKUP(K814,Dim_Ward!B:B,Dim_Ward!A:A)</f>
        <v>W002</v>
      </c>
      <c r="AB814" t="str">
        <f t="shared" si="125"/>
        <v>Q3</v>
      </c>
      <c r="AC814">
        <f t="shared" si="126"/>
        <v>2024</v>
      </c>
      <c r="AD814" t="str">
        <f t="shared" si="127"/>
        <v>Sep</v>
      </c>
      <c r="AE814" t="str">
        <f t="shared" si="128"/>
        <v>Wed</v>
      </c>
      <c r="AF814" t="str">
        <f>_xlfn.XLOOKUP(N814,Dim_Payment!B:B,Dim_Payment!A:A)</f>
        <v>PAY03</v>
      </c>
      <c r="AG814" t="str">
        <f>_xlfn.XLOOKUP(J814,Dim_Insurance!B:B,Dim_Insurance!A:A)</f>
        <v>INS07</v>
      </c>
    </row>
    <row r="815" spans="1:33">
      <c r="A815" t="s">
        <v>4146</v>
      </c>
      <c r="B815" t="s">
        <v>345</v>
      </c>
      <c r="C815" t="s">
        <v>40</v>
      </c>
      <c r="D815" s="5">
        <v>35479</v>
      </c>
      <c r="E815" s="5">
        <v>45131</v>
      </c>
      <c r="F815" s="5">
        <v>45136</v>
      </c>
      <c r="G815" t="s">
        <v>152</v>
      </c>
      <c r="H815" t="s">
        <v>78</v>
      </c>
      <c r="I815" t="s">
        <v>79</v>
      </c>
      <c r="J815" t="s">
        <v>26</v>
      </c>
      <c r="K815" t="s">
        <v>120</v>
      </c>
      <c r="L815" s="6">
        <v>128909.03</v>
      </c>
      <c r="M815">
        <v>121773.12</v>
      </c>
      <c r="N815" t="s">
        <v>35</v>
      </c>
      <c r="O815">
        <v>5</v>
      </c>
      <c r="P815">
        <v>11</v>
      </c>
      <c r="Q815">
        <v>4</v>
      </c>
      <c r="R815">
        <v>90</v>
      </c>
      <c r="S815">
        <v>243.9</v>
      </c>
      <c r="T815" t="s">
        <v>37</v>
      </c>
      <c r="U815" s="7">
        <f t="shared" si="129"/>
        <v>26</v>
      </c>
      <c r="V815" s="6">
        <f t="shared" si="124"/>
        <v>7135.9100000000035</v>
      </c>
      <c r="W815" t="str">
        <f t="shared" si="130"/>
        <v>Adult</v>
      </c>
      <c r="X815" t="str">
        <f>_xlfn.XLOOKUP(Table1_1[[#This Row],[Department]],Dim_Department!B:B,Dim_Department!A:A,"Unknown")</f>
        <v>DEP01</v>
      </c>
      <c r="Y815" t="str">
        <f>_xlfn.XLOOKUP(Table1_1[[#This Row],[Doctor]],Dim_Doctor!B:B,Dim_Doctor!A:A,"Unknown")</f>
        <v>D07</v>
      </c>
      <c r="Z815" t="str">
        <f>_xlfn.XLOOKUP(H815,Dim_Diagnosis!B:B,Dim_Diagnosis!A:A)</f>
        <v>D013</v>
      </c>
      <c r="AA815" t="str">
        <f>_xlfn.XLOOKUP(K815,Dim_Ward!B:B,Dim_Ward!A:A)</f>
        <v>W001</v>
      </c>
      <c r="AB815" t="str">
        <f t="shared" si="125"/>
        <v>Q3</v>
      </c>
      <c r="AC815">
        <f t="shared" si="126"/>
        <v>2023</v>
      </c>
      <c r="AD815" t="str">
        <f t="shared" si="127"/>
        <v>Jul</v>
      </c>
      <c r="AE815" t="str">
        <f t="shared" si="128"/>
        <v>Mon</v>
      </c>
      <c r="AF815" t="str">
        <f>_xlfn.XLOOKUP(N815,Dim_Payment!B:B,Dim_Payment!A:A)</f>
        <v>PAY03</v>
      </c>
      <c r="AG815" t="str">
        <f>_xlfn.XLOOKUP(J815,Dim_Insurance!B:B,Dim_Insurance!A:A)</f>
        <v>INS05</v>
      </c>
    </row>
    <row r="816" spans="1:33">
      <c r="A816" t="s">
        <v>2005</v>
      </c>
      <c r="B816" t="s">
        <v>1050</v>
      </c>
      <c r="C816" t="s">
        <v>133</v>
      </c>
      <c r="D816" s="5">
        <v>33744</v>
      </c>
      <c r="E816" s="5">
        <v>45857</v>
      </c>
      <c r="F816" s="5">
        <v>45859</v>
      </c>
      <c r="G816" t="s">
        <v>105</v>
      </c>
      <c r="H816" t="s">
        <v>24</v>
      </c>
      <c r="I816" t="s">
        <v>79</v>
      </c>
      <c r="J816" t="s">
        <v>34</v>
      </c>
      <c r="K816" t="s">
        <v>120</v>
      </c>
      <c r="L816" s="6">
        <v>83656.149999999994</v>
      </c>
      <c r="M816">
        <v>66576.03</v>
      </c>
      <c r="N816" t="s">
        <v>91</v>
      </c>
      <c r="O816">
        <v>2</v>
      </c>
      <c r="P816">
        <v>225</v>
      </c>
      <c r="Q816">
        <v>4</v>
      </c>
      <c r="R816">
        <v>190</v>
      </c>
      <c r="S816">
        <v>208.6</v>
      </c>
      <c r="T816" t="s">
        <v>47</v>
      </c>
      <c r="U816" s="7">
        <f t="shared" si="129"/>
        <v>33</v>
      </c>
      <c r="V816" s="6">
        <f t="shared" si="124"/>
        <v>17080.119999999995</v>
      </c>
      <c r="W816" t="str">
        <f t="shared" si="130"/>
        <v>Adult</v>
      </c>
      <c r="X816" t="str">
        <f>_xlfn.XLOOKUP(Table1_1[[#This Row],[Department]],Dim_Department!B:B,Dim_Department!A:A,"Unknown")</f>
        <v>DEP10</v>
      </c>
      <c r="Y816" t="str">
        <f>_xlfn.XLOOKUP(Table1_1[[#This Row],[Doctor]],Dim_Doctor!B:B,Dim_Doctor!A:A,"Unknown")</f>
        <v>D07</v>
      </c>
      <c r="Z816" t="str">
        <f>_xlfn.XLOOKUP(H816,Dim_Diagnosis!B:B,Dim_Diagnosis!A:A)</f>
        <v>D008</v>
      </c>
      <c r="AA816" t="str">
        <f>_xlfn.XLOOKUP(K816,Dim_Ward!B:B,Dim_Ward!A:A)</f>
        <v>W001</v>
      </c>
      <c r="AB816" t="str">
        <f t="shared" si="125"/>
        <v>Q3</v>
      </c>
      <c r="AC816">
        <f t="shared" si="126"/>
        <v>2025</v>
      </c>
      <c r="AD816" t="str">
        <f t="shared" si="127"/>
        <v>Jul</v>
      </c>
      <c r="AE816" t="str">
        <f t="shared" si="128"/>
        <v>Sat</v>
      </c>
      <c r="AF816" t="str">
        <f>_xlfn.XLOOKUP(N816,Dim_Payment!B:B,Dim_Payment!A:A)</f>
        <v>PAY01</v>
      </c>
      <c r="AG816" t="str">
        <f>_xlfn.XLOOKUP(J816,Dim_Insurance!B:B,Dim_Insurance!A:A)</f>
        <v>INS06</v>
      </c>
    </row>
    <row r="817" spans="1:33">
      <c r="A817" t="s">
        <v>2007</v>
      </c>
      <c r="B817" t="s">
        <v>2008</v>
      </c>
      <c r="C817" t="s">
        <v>40</v>
      </c>
      <c r="D817" s="5">
        <v>26239</v>
      </c>
      <c r="E817" s="5">
        <v>45578</v>
      </c>
      <c r="F817" s="5">
        <v>45593</v>
      </c>
      <c r="G817" t="s">
        <v>152</v>
      </c>
      <c r="H817" t="s">
        <v>63</v>
      </c>
      <c r="I817" t="s">
        <v>53</v>
      </c>
      <c r="J817" t="s">
        <v>26</v>
      </c>
      <c r="K817" t="s">
        <v>55</v>
      </c>
      <c r="L817" s="6">
        <v>132387.41</v>
      </c>
      <c r="M817">
        <v>104976.08</v>
      </c>
      <c r="N817" t="s">
        <v>56</v>
      </c>
      <c r="O817">
        <v>15</v>
      </c>
      <c r="P817">
        <v>229</v>
      </c>
      <c r="Q817">
        <v>4</v>
      </c>
      <c r="R817">
        <v>156</v>
      </c>
      <c r="S817">
        <v>122</v>
      </c>
      <c r="T817" t="s">
        <v>65</v>
      </c>
      <c r="U817" s="7">
        <f t="shared" si="129"/>
        <v>52</v>
      </c>
      <c r="V817" s="6">
        <f t="shared" si="124"/>
        <v>27411.33</v>
      </c>
      <c r="W817" t="str">
        <f t="shared" si="130"/>
        <v>Middle Age</v>
      </c>
      <c r="X817" t="str">
        <f>_xlfn.XLOOKUP(Table1_1[[#This Row],[Department]],Dim_Department!B:B,Dim_Department!A:A,"Unknown")</f>
        <v>DEP01</v>
      </c>
      <c r="Y817" t="str">
        <f>_xlfn.XLOOKUP(Table1_1[[#This Row],[Doctor]],Dim_Doctor!B:B,Dim_Doctor!A:A,"Unknown")</f>
        <v>D06</v>
      </c>
      <c r="Z817" t="str">
        <f>_xlfn.XLOOKUP(H817,Dim_Diagnosis!B:B,Dim_Diagnosis!A:A)</f>
        <v>D011</v>
      </c>
      <c r="AA817" t="str">
        <f>_xlfn.XLOOKUP(K817,Dim_Ward!B:B,Dim_Ward!A:A)</f>
        <v>W005</v>
      </c>
      <c r="AB817" t="str">
        <f t="shared" si="125"/>
        <v>Q4</v>
      </c>
      <c r="AC817">
        <f t="shared" si="126"/>
        <v>2024</v>
      </c>
      <c r="AD817" t="str">
        <f t="shared" si="127"/>
        <v>Oct</v>
      </c>
      <c r="AE817" t="str">
        <f t="shared" si="128"/>
        <v>Sun</v>
      </c>
      <c r="AF817" t="str">
        <f>_xlfn.XLOOKUP(N817,Dim_Payment!B:B,Dim_Payment!A:A)</f>
        <v>PAY04</v>
      </c>
      <c r="AG817" t="str">
        <f>_xlfn.XLOOKUP(J817,Dim_Insurance!B:B,Dim_Insurance!A:A)</f>
        <v>INS05</v>
      </c>
    </row>
    <row r="818" spans="1:33">
      <c r="A818" t="s">
        <v>2011</v>
      </c>
      <c r="B818" t="s">
        <v>796</v>
      </c>
      <c r="C818" t="s">
        <v>133</v>
      </c>
      <c r="D818" s="5">
        <v>39924</v>
      </c>
      <c r="E818" s="5">
        <v>45587</v>
      </c>
      <c r="F818" s="5">
        <v>45589</v>
      </c>
      <c r="G818" t="s">
        <v>89</v>
      </c>
      <c r="H818" t="s">
        <v>32</v>
      </c>
      <c r="I818" t="s">
        <v>33</v>
      </c>
      <c r="J818" t="s">
        <v>46</v>
      </c>
      <c r="K818" t="s">
        <v>55</v>
      </c>
      <c r="L818" s="6">
        <v>157876.84</v>
      </c>
      <c r="M818">
        <v>141845.01999999999</v>
      </c>
      <c r="N818" t="s">
        <v>35</v>
      </c>
      <c r="O818">
        <v>2</v>
      </c>
      <c r="P818">
        <v>203</v>
      </c>
      <c r="Q818">
        <v>4</v>
      </c>
      <c r="R818">
        <v>167</v>
      </c>
      <c r="S818">
        <v>84.2</v>
      </c>
      <c r="T818" t="s">
        <v>37</v>
      </c>
      <c r="U818" s="7">
        <f t="shared" si="129"/>
        <v>15</v>
      </c>
      <c r="V818" s="6">
        <f t="shared" si="124"/>
        <v>16031.820000000007</v>
      </c>
      <c r="W818" t="str">
        <f t="shared" si="130"/>
        <v>Child</v>
      </c>
      <c r="X818" t="str">
        <f>_xlfn.XLOOKUP(Table1_1[[#This Row],[Department]],Dim_Department!B:B,Dim_Department!A:A,"Unknown")</f>
        <v>DEP06</v>
      </c>
      <c r="Y818" t="str">
        <f>_xlfn.XLOOKUP(Table1_1[[#This Row],[Doctor]],Dim_Doctor!B:B,Dim_Doctor!A:A,"Unknown")</f>
        <v>D04</v>
      </c>
      <c r="Z818" t="str">
        <f>_xlfn.XLOOKUP(H818,Dim_Diagnosis!B:B,Dim_Diagnosis!A:A)</f>
        <v>D010</v>
      </c>
      <c r="AA818" t="str">
        <f>_xlfn.XLOOKUP(K818,Dim_Ward!B:B,Dim_Ward!A:A)</f>
        <v>W005</v>
      </c>
      <c r="AB818" t="str">
        <f t="shared" si="125"/>
        <v>Q4</v>
      </c>
      <c r="AC818">
        <f t="shared" si="126"/>
        <v>2024</v>
      </c>
      <c r="AD818" t="str">
        <f t="shared" si="127"/>
        <v>Oct</v>
      </c>
      <c r="AE818" t="str">
        <f t="shared" si="128"/>
        <v>Tue</v>
      </c>
      <c r="AF818" t="str">
        <f>_xlfn.XLOOKUP(N818,Dim_Payment!B:B,Dim_Payment!A:A)</f>
        <v>PAY03</v>
      </c>
      <c r="AG818" t="str">
        <f>_xlfn.XLOOKUP(J818,Dim_Insurance!B:B,Dim_Insurance!A:A)</f>
        <v>INS02</v>
      </c>
    </row>
    <row r="819" spans="1:33">
      <c r="A819" t="s">
        <v>4147</v>
      </c>
      <c r="B819" t="s">
        <v>1302</v>
      </c>
      <c r="C819" t="s">
        <v>133</v>
      </c>
      <c r="D819" s="5">
        <v>29520</v>
      </c>
      <c r="E819" s="5" t="s">
        <v>4232</v>
      </c>
      <c r="F819" s="5" t="s">
        <v>4232</v>
      </c>
      <c r="G819" t="s">
        <v>94</v>
      </c>
      <c r="H819" t="s">
        <v>134</v>
      </c>
      <c r="I819" t="s">
        <v>79</v>
      </c>
      <c r="J819" t="s">
        <v>34</v>
      </c>
      <c r="K819" t="s">
        <v>27</v>
      </c>
      <c r="L819" s="6">
        <v>238560.26</v>
      </c>
      <c r="M819">
        <v>171743.85</v>
      </c>
      <c r="N819" t="s">
        <v>4232</v>
      </c>
      <c r="O819">
        <v>1</v>
      </c>
      <c r="P819">
        <v>60</v>
      </c>
      <c r="Q819">
        <v>3</v>
      </c>
      <c r="R819">
        <v>168</v>
      </c>
      <c r="S819">
        <v>130.69999999999999</v>
      </c>
      <c r="T819" t="s">
        <v>47</v>
      </c>
      <c r="U819" s="7" t="s">
        <v>4232</v>
      </c>
      <c r="V819" s="6">
        <f t="shared" si="124"/>
        <v>66816.41</v>
      </c>
      <c r="W819" t="s">
        <v>4232</v>
      </c>
      <c r="X819" t="str">
        <f>_xlfn.XLOOKUP(Table1_1[[#This Row],[Department]],Dim_Department!B:B,Dim_Department!A:A,"Unknown")</f>
        <v>DEP05</v>
      </c>
      <c r="Y819" t="str">
        <f>_xlfn.XLOOKUP(Table1_1[[#This Row],[Doctor]],Dim_Doctor!B:B,Dim_Doctor!A:A,"Unknown")</f>
        <v>D07</v>
      </c>
      <c r="Z819" t="str">
        <f>_xlfn.XLOOKUP(H819,Dim_Diagnosis!B:B,Dim_Diagnosis!A:A)</f>
        <v>D002</v>
      </c>
      <c r="AA819" t="str">
        <f>_xlfn.XLOOKUP(K819,Dim_Ward!B:B,Dim_Ward!A:A)</f>
        <v>W003</v>
      </c>
      <c r="AB819" t="str">
        <f t="shared" si="125"/>
        <v>Unknown</v>
      </c>
      <c r="AC819" t="str">
        <f t="shared" si="126"/>
        <v>Unknown</v>
      </c>
      <c r="AD819" t="str">
        <f t="shared" si="127"/>
        <v>Unknown</v>
      </c>
      <c r="AE819" t="str">
        <f t="shared" si="128"/>
        <v>Unknown</v>
      </c>
      <c r="AF819" t="str">
        <f>_xlfn.XLOOKUP(N819,Dim_Payment!B:B,Dim_Payment!A:A)</f>
        <v>PAY05</v>
      </c>
      <c r="AG819" t="str">
        <f>_xlfn.XLOOKUP(J819,Dim_Insurance!B:B,Dim_Insurance!A:A)</f>
        <v>INS06</v>
      </c>
    </row>
    <row r="820" spans="1:33">
      <c r="A820" t="s">
        <v>2017</v>
      </c>
      <c r="B820" t="s">
        <v>556</v>
      </c>
      <c r="C820" t="s">
        <v>40</v>
      </c>
      <c r="D820" s="5">
        <v>27662</v>
      </c>
      <c r="E820" s="5">
        <v>45353</v>
      </c>
      <c r="F820" s="5">
        <v>45355</v>
      </c>
      <c r="G820" t="s">
        <v>117</v>
      </c>
      <c r="H820" t="s">
        <v>52</v>
      </c>
      <c r="I820" t="s">
        <v>119</v>
      </c>
      <c r="J820" t="s">
        <v>4232</v>
      </c>
      <c r="K820" t="s">
        <v>55</v>
      </c>
      <c r="L820" s="6">
        <v>93651.47</v>
      </c>
      <c r="M820">
        <v>71529.27</v>
      </c>
      <c r="N820" t="s">
        <v>73</v>
      </c>
      <c r="O820">
        <v>2</v>
      </c>
      <c r="P820">
        <v>169</v>
      </c>
      <c r="Q820">
        <v>3</v>
      </c>
      <c r="R820">
        <v>141</v>
      </c>
      <c r="S820">
        <v>113.1</v>
      </c>
      <c r="T820" t="s">
        <v>65</v>
      </c>
      <c r="U820" s="7">
        <f t="shared" ref="U820:U857" si="131">DATEDIF(D820,E820,"Y")</f>
        <v>48</v>
      </c>
      <c r="V820" s="6">
        <f t="shared" si="124"/>
        <v>22122.199999999997</v>
      </c>
      <c r="W820" t="str">
        <f t="shared" ref="W820:W857" si="132">IF(OR(U820="",U820="Unknown"),"",IF(U820&lt;18,"Child",IF(U820&lt;40,"Adult",IF(U820&lt;60,"Middle Age","Senior"))))</f>
        <v>Middle Age</v>
      </c>
      <c r="X820" t="str">
        <f>_xlfn.XLOOKUP(Table1_1[[#This Row],[Department]],Dim_Department!B:B,Dim_Department!A:A,"Unknown")</f>
        <v>DEP04</v>
      </c>
      <c r="Y820" t="str">
        <f>_xlfn.XLOOKUP(Table1_1[[#This Row],[Doctor]],Dim_Doctor!B:B,Dim_Doctor!A:A,"Unknown")</f>
        <v>D02</v>
      </c>
      <c r="Z820" t="str">
        <f>_xlfn.XLOOKUP(H820,Dim_Diagnosis!B:B,Dim_Diagnosis!A:A)</f>
        <v>D004</v>
      </c>
      <c r="AA820" t="str">
        <f>_xlfn.XLOOKUP(K820,Dim_Ward!B:B,Dim_Ward!A:A)</f>
        <v>W005</v>
      </c>
      <c r="AB820" t="str">
        <f t="shared" si="125"/>
        <v>Q1</v>
      </c>
      <c r="AC820">
        <f t="shared" si="126"/>
        <v>2024</v>
      </c>
      <c r="AD820" t="str">
        <f t="shared" si="127"/>
        <v>Mar</v>
      </c>
      <c r="AE820" t="str">
        <f t="shared" si="128"/>
        <v>Sat</v>
      </c>
      <c r="AF820" t="str">
        <f>_xlfn.XLOOKUP(N820,Dim_Payment!B:B,Dim_Payment!A:A)</f>
        <v>PAY02</v>
      </c>
      <c r="AG820" t="str">
        <f>_xlfn.XLOOKUP(J820,Dim_Insurance!B:B,Dim_Insurance!A:A)</f>
        <v>INS08</v>
      </c>
    </row>
    <row r="821" spans="1:33">
      <c r="A821" t="s">
        <v>2018</v>
      </c>
      <c r="B821" t="s">
        <v>601</v>
      </c>
      <c r="C821" t="s">
        <v>40</v>
      </c>
      <c r="D821" s="5">
        <v>25349</v>
      </c>
      <c r="E821" s="5">
        <v>45714</v>
      </c>
      <c r="F821" s="5">
        <v>45730</v>
      </c>
      <c r="G821" t="s">
        <v>43</v>
      </c>
      <c r="H821" t="s">
        <v>124</v>
      </c>
      <c r="I821" t="s">
        <v>33</v>
      </c>
      <c r="J821" t="s">
        <v>4232</v>
      </c>
      <c r="K821" t="s">
        <v>55</v>
      </c>
      <c r="L821" s="6">
        <v>186395.09</v>
      </c>
      <c r="M821">
        <v>135382.26999999999</v>
      </c>
      <c r="N821" t="s">
        <v>73</v>
      </c>
      <c r="O821">
        <v>16</v>
      </c>
      <c r="P821">
        <v>77</v>
      </c>
      <c r="Q821">
        <v>2</v>
      </c>
      <c r="R821">
        <v>170</v>
      </c>
      <c r="S821">
        <v>162.5</v>
      </c>
      <c r="T821" t="s">
        <v>4232</v>
      </c>
      <c r="U821" s="7">
        <f t="shared" si="131"/>
        <v>55</v>
      </c>
      <c r="V821" s="6">
        <f t="shared" si="124"/>
        <v>51012.820000000007</v>
      </c>
      <c r="W821" t="str">
        <f t="shared" si="132"/>
        <v>Middle Age</v>
      </c>
      <c r="X821" t="str">
        <f>_xlfn.XLOOKUP(Table1_1[[#This Row],[Department]],Dim_Department!B:B,Dim_Department!A:A,"Unknown")</f>
        <v>DEP08</v>
      </c>
      <c r="Y821" t="str">
        <f>_xlfn.XLOOKUP(Table1_1[[#This Row],[Doctor]],Dim_Doctor!B:B,Dim_Doctor!A:A,"Unknown")</f>
        <v>D04</v>
      </c>
      <c r="Z821" t="str">
        <f>_xlfn.XLOOKUP(H821,Dim_Diagnosis!B:B,Dim_Diagnosis!A:A)</f>
        <v>D007</v>
      </c>
      <c r="AA821" t="str">
        <f>_xlfn.XLOOKUP(K821,Dim_Ward!B:B,Dim_Ward!A:A)</f>
        <v>W005</v>
      </c>
      <c r="AB821" t="str">
        <f t="shared" si="125"/>
        <v>Q1</v>
      </c>
      <c r="AC821">
        <f t="shared" si="126"/>
        <v>2025</v>
      </c>
      <c r="AD821" t="str">
        <f t="shared" si="127"/>
        <v>Feb</v>
      </c>
      <c r="AE821" t="str">
        <f t="shared" si="128"/>
        <v>Wed</v>
      </c>
      <c r="AF821" t="str">
        <f>_xlfn.XLOOKUP(N821,Dim_Payment!B:B,Dim_Payment!A:A)</f>
        <v>PAY02</v>
      </c>
      <c r="AG821" t="str">
        <f>_xlfn.XLOOKUP(J821,Dim_Insurance!B:B,Dim_Insurance!A:A)</f>
        <v>INS08</v>
      </c>
    </row>
    <row r="822" spans="1:33">
      <c r="A822" t="s">
        <v>2020</v>
      </c>
      <c r="B822" t="s">
        <v>1108</v>
      </c>
      <c r="C822" t="s">
        <v>40</v>
      </c>
      <c r="D822" s="5">
        <v>23524</v>
      </c>
      <c r="E822" s="5">
        <v>45487</v>
      </c>
      <c r="F822" s="5">
        <v>45503</v>
      </c>
      <c r="G822" t="s">
        <v>152</v>
      </c>
      <c r="H822" t="s">
        <v>153</v>
      </c>
      <c r="I822" t="s">
        <v>96</v>
      </c>
      <c r="J822" t="s">
        <v>4232</v>
      </c>
      <c r="K822" t="s">
        <v>55</v>
      </c>
      <c r="L822" s="6">
        <v>52840.43</v>
      </c>
      <c r="M822">
        <v>47350.07</v>
      </c>
      <c r="N822" t="s">
        <v>192</v>
      </c>
      <c r="O822">
        <v>16</v>
      </c>
      <c r="P822">
        <v>78</v>
      </c>
      <c r="Q822">
        <v>1</v>
      </c>
      <c r="R822">
        <v>184</v>
      </c>
      <c r="S822">
        <v>259.3</v>
      </c>
      <c r="T822" t="s">
        <v>37</v>
      </c>
      <c r="U822" s="7">
        <f t="shared" si="131"/>
        <v>60</v>
      </c>
      <c r="V822" s="6">
        <f t="shared" si="124"/>
        <v>5490.3600000000006</v>
      </c>
      <c r="W822" t="str">
        <f t="shared" si="132"/>
        <v>Senior</v>
      </c>
      <c r="X822" t="str">
        <f>_xlfn.XLOOKUP(Table1_1[[#This Row],[Department]],Dim_Department!B:B,Dim_Department!A:A,"Unknown")</f>
        <v>DEP01</v>
      </c>
      <c r="Y822" t="str">
        <f>_xlfn.XLOOKUP(Table1_1[[#This Row],[Doctor]],Dim_Doctor!B:B,Dim_Doctor!A:A,"Unknown")</f>
        <v>D05</v>
      </c>
      <c r="Z822" t="str">
        <f>_xlfn.XLOOKUP(H822,Dim_Diagnosis!B:B,Dim_Diagnosis!A:A)</f>
        <v>D003</v>
      </c>
      <c r="AA822" t="str">
        <f>_xlfn.XLOOKUP(K822,Dim_Ward!B:B,Dim_Ward!A:A)</f>
        <v>W005</v>
      </c>
      <c r="AB822" t="str">
        <f t="shared" si="125"/>
        <v>Q3</v>
      </c>
      <c r="AC822">
        <f t="shared" si="126"/>
        <v>2024</v>
      </c>
      <c r="AD822" t="str">
        <f t="shared" si="127"/>
        <v>Jul</v>
      </c>
      <c r="AE822" t="str">
        <f t="shared" si="128"/>
        <v>Sun</v>
      </c>
      <c r="AF822" t="str">
        <f>_xlfn.XLOOKUP(N822,Dim_Payment!B:B,Dim_Payment!A:A)</f>
        <v>PAY06</v>
      </c>
      <c r="AG822" t="str">
        <f>_xlfn.XLOOKUP(J822,Dim_Insurance!B:B,Dim_Insurance!A:A)</f>
        <v>INS08</v>
      </c>
    </row>
    <row r="823" spans="1:33">
      <c r="A823" t="s">
        <v>2023</v>
      </c>
      <c r="B823" t="s">
        <v>517</v>
      </c>
      <c r="C823" t="s">
        <v>133</v>
      </c>
      <c r="D823" s="5">
        <v>27390</v>
      </c>
      <c r="E823" s="5">
        <v>45310</v>
      </c>
      <c r="F823" s="5">
        <v>45314</v>
      </c>
      <c r="G823" t="s">
        <v>94</v>
      </c>
      <c r="H823" t="s">
        <v>134</v>
      </c>
      <c r="I823" t="s">
        <v>79</v>
      </c>
      <c r="J823" t="s">
        <v>34</v>
      </c>
      <c r="K823" t="s">
        <v>120</v>
      </c>
      <c r="L823" s="6">
        <v>116270.72</v>
      </c>
      <c r="M823">
        <v>96677.8</v>
      </c>
      <c r="N823" t="s">
        <v>192</v>
      </c>
      <c r="O823">
        <v>4</v>
      </c>
      <c r="P823">
        <v>111</v>
      </c>
      <c r="Q823">
        <v>4</v>
      </c>
      <c r="R823">
        <v>145</v>
      </c>
      <c r="S823">
        <v>251</v>
      </c>
      <c r="T823" t="s">
        <v>37</v>
      </c>
      <c r="U823" s="7">
        <f t="shared" si="131"/>
        <v>49</v>
      </c>
      <c r="V823" s="6">
        <f t="shared" si="124"/>
        <v>19592.919999999998</v>
      </c>
      <c r="W823" t="str">
        <f t="shared" si="132"/>
        <v>Middle Age</v>
      </c>
      <c r="X823" t="str">
        <f>_xlfn.XLOOKUP(Table1_1[[#This Row],[Department]],Dim_Department!B:B,Dim_Department!A:A,"Unknown")</f>
        <v>DEP05</v>
      </c>
      <c r="Y823" t="str">
        <f>_xlfn.XLOOKUP(Table1_1[[#This Row],[Doctor]],Dim_Doctor!B:B,Dim_Doctor!A:A,"Unknown")</f>
        <v>D07</v>
      </c>
      <c r="Z823" t="str">
        <f>_xlfn.XLOOKUP(H823,Dim_Diagnosis!B:B,Dim_Diagnosis!A:A)</f>
        <v>D002</v>
      </c>
      <c r="AA823" t="str">
        <f>_xlfn.XLOOKUP(K823,Dim_Ward!B:B,Dim_Ward!A:A)</f>
        <v>W001</v>
      </c>
      <c r="AB823" t="str">
        <f t="shared" si="125"/>
        <v>Q1</v>
      </c>
      <c r="AC823">
        <f t="shared" si="126"/>
        <v>2024</v>
      </c>
      <c r="AD823" t="str">
        <f t="shared" si="127"/>
        <v>Jan</v>
      </c>
      <c r="AE823" t="str">
        <f t="shared" si="128"/>
        <v>Fri</v>
      </c>
      <c r="AF823" t="str">
        <f>_xlfn.XLOOKUP(N823,Dim_Payment!B:B,Dim_Payment!A:A)</f>
        <v>PAY06</v>
      </c>
      <c r="AG823" t="str">
        <f>_xlfn.XLOOKUP(J823,Dim_Insurance!B:B,Dim_Insurance!A:A)</f>
        <v>INS06</v>
      </c>
    </row>
    <row r="824" spans="1:33">
      <c r="A824" t="s">
        <v>2025</v>
      </c>
      <c r="B824" t="s">
        <v>553</v>
      </c>
      <c r="C824" t="s">
        <v>40</v>
      </c>
      <c r="D824" s="5">
        <v>32022</v>
      </c>
      <c r="E824" s="5">
        <v>45075</v>
      </c>
      <c r="F824" s="5">
        <v>45082</v>
      </c>
      <c r="G824" t="s">
        <v>43</v>
      </c>
      <c r="H824" t="s">
        <v>153</v>
      </c>
      <c r="I824" t="s">
        <v>45</v>
      </c>
      <c r="J824" t="s">
        <v>34</v>
      </c>
      <c r="K824" t="s">
        <v>161</v>
      </c>
      <c r="L824" s="6">
        <v>123334.98</v>
      </c>
      <c r="M824">
        <v>102355.67</v>
      </c>
      <c r="N824" t="s">
        <v>192</v>
      </c>
      <c r="O824">
        <v>7</v>
      </c>
      <c r="P824">
        <v>29</v>
      </c>
      <c r="Q824">
        <v>4</v>
      </c>
      <c r="R824">
        <v>147</v>
      </c>
      <c r="S824">
        <v>186.7</v>
      </c>
      <c r="T824" t="s">
        <v>65</v>
      </c>
      <c r="U824" s="7">
        <f t="shared" si="131"/>
        <v>35</v>
      </c>
      <c r="V824" s="6">
        <f t="shared" si="124"/>
        <v>20979.309999999998</v>
      </c>
      <c r="W824" t="str">
        <f t="shared" si="132"/>
        <v>Adult</v>
      </c>
      <c r="X824" t="str">
        <f>_xlfn.XLOOKUP(Table1_1[[#This Row],[Department]],Dim_Department!B:B,Dim_Department!A:A,"Unknown")</f>
        <v>DEP08</v>
      </c>
      <c r="Y824" t="str">
        <f>_xlfn.XLOOKUP(Table1_1[[#This Row],[Doctor]],Dim_Doctor!B:B,Dim_Doctor!A:A,"Unknown")</f>
        <v>D03</v>
      </c>
      <c r="Z824" t="str">
        <f>_xlfn.XLOOKUP(H824,Dim_Diagnosis!B:B,Dim_Diagnosis!A:A)</f>
        <v>D003</v>
      </c>
      <c r="AA824" t="str">
        <f>_xlfn.XLOOKUP(K824,Dim_Ward!B:B,Dim_Ward!A:A)</f>
        <v>W004</v>
      </c>
      <c r="AB824" t="str">
        <f t="shared" si="125"/>
        <v>Q2</v>
      </c>
      <c r="AC824">
        <f t="shared" si="126"/>
        <v>2023</v>
      </c>
      <c r="AD824" t="str">
        <f t="shared" si="127"/>
        <v>May</v>
      </c>
      <c r="AE824" t="str">
        <f t="shared" si="128"/>
        <v>Mon</v>
      </c>
      <c r="AF824" t="str">
        <f>_xlfn.XLOOKUP(N824,Dim_Payment!B:B,Dim_Payment!A:A)</f>
        <v>PAY06</v>
      </c>
      <c r="AG824" t="str">
        <f>_xlfn.XLOOKUP(J824,Dim_Insurance!B:B,Dim_Insurance!A:A)</f>
        <v>INS06</v>
      </c>
    </row>
    <row r="825" spans="1:33">
      <c r="A825" t="s">
        <v>4148</v>
      </c>
      <c r="B825" t="s">
        <v>129</v>
      </c>
      <c r="C825" t="s">
        <v>40</v>
      </c>
      <c r="D825" s="5">
        <v>28250</v>
      </c>
      <c r="E825" s="5">
        <v>45698</v>
      </c>
      <c r="F825" s="5">
        <v>45700</v>
      </c>
      <c r="G825" t="s">
        <v>43</v>
      </c>
      <c r="H825" t="s">
        <v>86</v>
      </c>
      <c r="I825" t="s">
        <v>33</v>
      </c>
      <c r="J825" t="s">
        <v>97</v>
      </c>
      <c r="K825" t="s">
        <v>120</v>
      </c>
      <c r="L825" s="6">
        <v>96453.49</v>
      </c>
      <c r="M825">
        <v>83941.88</v>
      </c>
      <c r="N825" t="s">
        <v>73</v>
      </c>
      <c r="O825">
        <v>2</v>
      </c>
      <c r="P825">
        <v>205</v>
      </c>
      <c r="Q825">
        <v>5</v>
      </c>
      <c r="R825">
        <v>184</v>
      </c>
      <c r="S825">
        <v>241.9</v>
      </c>
      <c r="T825" t="s">
        <v>37</v>
      </c>
      <c r="U825" s="7">
        <f t="shared" si="131"/>
        <v>47</v>
      </c>
      <c r="V825" s="6">
        <f t="shared" si="124"/>
        <v>12511.61</v>
      </c>
      <c r="W825" t="str">
        <f t="shared" si="132"/>
        <v>Middle Age</v>
      </c>
      <c r="X825" t="str">
        <f>_xlfn.XLOOKUP(Table1_1[[#This Row],[Department]],Dim_Department!B:B,Dim_Department!A:A,"Unknown")</f>
        <v>DEP08</v>
      </c>
      <c r="Y825" t="str">
        <f>_xlfn.XLOOKUP(Table1_1[[#This Row],[Doctor]],Dim_Doctor!B:B,Dim_Doctor!A:A,"Unknown")</f>
        <v>D04</v>
      </c>
      <c r="Z825" t="str">
        <f>_xlfn.XLOOKUP(H825,Dim_Diagnosis!B:B,Dim_Diagnosis!A:A)</f>
        <v>D005</v>
      </c>
      <c r="AA825" t="str">
        <f>_xlfn.XLOOKUP(K825,Dim_Ward!B:B,Dim_Ward!A:A)</f>
        <v>W001</v>
      </c>
      <c r="AB825" t="str">
        <f t="shared" si="125"/>
        <v>Q1</v>
      </c>
      <c r="AC825">
        <f t="shared" si="126"/>
        <v>2025</v>
      </c>
      <c r="AD825" t="str">
        <f t="shared" si="127"/>
        <v>Feb</v>
      </c>
      <c r="AE825" t="str">
        <f t="shared" si="128"/>
        <v>Mon</v>
      </c>
      <c r="AF825" t="str">
        <f>_xlfn.XLOOKUP(N825,Dim_Payment!B:B,Dim_Payment!A:A)</f>
        <v>PAY02</v>
      </c>
      <c r="AG825" t="str">
        <f>_xlfn.XLOOKUP(J825,Dim_Insurance!B:B,Dim_Insurance!A:A)</f>
        <v>INS07</v>
      </c>
    </row>
    <row r="826" spans="1:33">
      <c r="A826" t="s">
        <v>2028</v>
      </c>
      <c r="B826" t="s">
        <v>2029</v>
      </c>
      <c r="C826" t="s">
        <v>40</v>
      </c>
      <c r="D826" s="5">
        <v>25574</v>
      </c>
      <c r="E826" s="5">
        <v>45612</v>
      </c>
      <c r="F826" s="5" t="s">
        <v>4232</v>
      </c>
      <c r="G826" t="s">
        <v>161</v>
      </c>
      <c r="H826" t="s">
        <v>86</v>
      </c>
      <c r="I826" t="s">
        <v>96</v>
      </c>
      <c r="J826" t="s">
        <v>71</v>
      </c>
      <c r="K826" t="s">
        <v>55</v>
      </c>
      <c r="L826" s="6">
        <v>231526.5</v>
      </c>
      <c r="M826">
        <v>222844.59</v>
      </c>
      <c r="N826" t="s">
        <v>91</v>
      </c>
      <c r="O826">
        <v>11</v>
      </c>
      <c r="P826">
        <v>107</v>
      </c>
      <c r="Q826">
        <v>4</v>
      </c>
      <c r="R826">
        <v>108</v>
      </c>
      <c r="S826">
        <v>104.3</v>
      </c>
      <c r="T826" t="s">
        <v>37</v>
      </c>
      <c r="U826" s="7">
        <f t="shared" si="131"/>
        <v>54</v>
      </c>
      <c r="V826" s="6">
        <f t="shared" si="124"/>
        <v>8681.9100000000035</v>
      </c>
      <c r="W826" t="str">
        <f t="shared" si="132"/>
        <v>Middle Age</v>
      </c>
      <c r="X826" t="str">
        <f>_xlfn.XLOOKUP(Table1_1[[#This Row],[Department]],Dim_Department!B:B,Dim_Department!A:A,"Unknown")</f>
        <v>DEP03</v>
      </c>
      <c r="Y826" t="str">
        <f>_xlfn.XLOOKUP(Table1_1[[#This Row],[Doctor]],Dim_Doctor!B:B,Dim_Doctor!A:A,"Unknown")</f>
        <v>D05</v>
      </c>
      <c r="Z826" t="str">
        <f>_xlfn.XLOOKUP(H826,Dim_Diagnosis!B:B,Dim_Diagnosis!A:A)</f>
        <v>D005</v>
      </c>
      <c r="AA826" t="str">
        <f>_xlfn.XLOOKUP(K826,Dim_Ward!B:B,Dim_Ward!A:A)</f>
        <v>W005</v>
      </c>
      <c r="AB826" t="str">
        <f t="shared" si="125"/>
        <v>Q4</v>
      </c>
      <c r="AC826">
        <f t="shared" si="126"/>
        <v>2024</v>
      </c>
      <c r="AD826" t="str">
        <f t="shared" si="127"/>
        <v>Nov</v>
      </c>
      <c r="AE826" t="str">
        <f t="shared" si="128"/>
        <v>Sat</v>
      </c>
      <c r="AF826" t="str">
        <f>_xlfn.XLOOKUP(N826,Dim_Payment!B:B,Dim_Payment!A:A)</f>
        <v>PAY01</v>
      </c>
      <c r="AG826" t="str">
        <f>_xlfn.XLOOKUP(J826,Dim_Insurance!B:B,Dim_Insurance!A:A)</f>
        <v>INS04</v>
      </c>
    </row>
    <row r="827" spans="1:33">
      <c r="A827" t="s">
        <v>2032</v>
      </c>
      <c r="B827" t="s">
        <v>2033</v>
      </c>
      <c r="C827" t="s">
        <v>133</v>
      </c>
      <c r="D827" s="5">
        <v>37745</v>
      </c>
      <c r="E827" s="5">
        <v>45659</v>
      </c>
      <c r="F827" s="5">
        <v>45662</v>
      </c>
      <c r="G827" t="s">
        <v>161</v>
      </c>
      <c r="H827" t="s">
        <v>78</v>
      </c>
      <c r="I827" t="s">
        <v>33</v>
      </c>
      <c r="J827" t="s">
        <v>4232</v>
      </c>
      <c r="K827" t="s">
        <v>55</v>
      </c>
      <c r="L827" s="6">
        <v>130472.01</v>
      </c>
      <c r="M827">
        <v>111221.24</v>
      </c>
      <c r="N827" t="s">
        <v>56</v>
      </c>
      <c r="O827">
        <v>3</v>
      </c>
      <c r="P827">
        <v>59</v>
      </c>
      <c r="Q827">
        <v>2</v>
      </c>
      <c r="R827">
        <v>107</v>
      </c>
      <c r="S827">
        <v>236.2</v>
      </c>
      <c r="T827" t="s">
        <v>37</v>
      </c>
      <c r="U827" s="7">
        <f t="shared" si="131"/>
        <v>21</v>
      </c>
      <c r="V827" s="6">
        <f t="shared" si="124"/>
        <v>19250.76999999999</v>
      </c>
      <c r="W827" t="str">
        <f t="shared" si="132"/>
        <v>Adult</v>
      </c>
      <c r="X827" t="str">
        <f>_xlfn.XLOOKUP(Table1_1[[#This Row],[Department]],Dim_Department!B:B,Dim_Department!A:A,"Unknown")</f>
        <v>DEP03</v>
      </c>
      <c r="Y827" t="str">
        <f>_xlfn.XLOOKUP(Table1_1[[#This Row],[Doctor]],Dim_Doctor!B:B,Dim_Doctor!A:A,"Unknown")</f>
        <v>D04</v>
      </c>
      <c r="Z827" t="str">
        <f>_xlfn.XLOOKUP(H827,Dim_Diagnosis!B:B,Dim_Diagnosis!A:A)</f>
        <v>D013</v>
      </c>
      <c r="AA827" t="str">
        <f>_xlfn.XLOOKUP(K827,Dim_Ward!B:B,Dim_Ward!A:A)</f>
        <v>W005</v>
      </c>
      <c r="AB827" t="str">
        <f t="shared" si="125"/>
        <v>Q1</v>
      </c>
      <c r="AC827">
        <f t="shared" si="126"/>
        <v>2025</v>
      </c>
      <c r="AD827" t="str">
        <f t="shared" si="127"/>
        <v>Jan</v>
      </c>
      <c r="AE827" t="str">
        <f t="shared" si="128"/>
        <v>Thu</v>
      </c>
      <c r="AF827" t="str">
        <f>_xlfn.XLOOKUP(N827,Dim_Payment!B:B,Dim_Payment!A:A)</f>
        <v>PAY04</v>
      </c>
      <c r="AG827" t="str">
        <f>_xlfn.XLOOKUP(J827,Dim_Insurance!B:B,Dim_Insurance!A:A)</f>
        <v>INS08</v>
      </c>
    </row>
    <row r="828" spans="1:33">
      <c r="A828" t="s">
        <v>2037</v>
      </c>
      <c r="B828" t="s">
        <v>771</v>
      </c>
      <c r="C828" t="s">
        <v>40</v>
      </c>
      <c r="D828" s="5">
        <v>35417</v>
      </c>
      <c r="E828" s="5">
        <v>45910</v>
      </c>
      <c r="F828" s="5">
        <v>45918</v>
      </c>
      <c r="G828" t="s">
        <v>94</v>
      </c>
      <c r="H828" t="s">
        <v>118</v>
      </c>
      <c r="I828" t="s">
        <v>33</v>
      </c>
      <c r="J828" t="s">
        <v>46</v>
      </c>
      <c r="K828" t="s">
        <v>55</v>
      </c>
      <c r="L828" s="6">
        <v>25294.55</v>
      </c>
      <c r="M828">
        <v>19604.57</v>
      </c>
      <c r="N828" t="s">
        <v>73</v>
      </c>
      <c r="O828">
        <v>8</v>
      </c>
      <c r="P828">
        <v>115</v>
      </c>
      <c r="Q828">
        <v>4</v>
      </c>
      <c r="R828">
        <v>158</v>
      </c>
      <c r="S828">
        <v>148.4</v>
      </c>
      <c r="T828" t="s">
        <v>4232</v>
      </c>
      <c r="U828" s="7">
        <f t="shared" si="131"/>
        <v>28</v>
      </c>
      <c r="V828" s="6">
        <f t="shared" si="124"/>
        <v>5689.98</v>
      </c>
      <c r="W828" t="str">
        <f t="shared" si="132"/>
        <v>Adult</v>
      </c>
      <c r="X828" t="str">
        <f>_xlfn.XLOOKUP(Table1_1[[#This Row],[Department]],Dim_Department!B:B,Dim_Department!A:A,"Unknown")</f>
        <v>DEP05</v>
      </c>
      <c r="Y828" t="str">
        <f>_xlfn.XLOOKUP(Table1_1[[#This Row],[Doctor]],Dim_Doctor!B:B,Dim_Doctor!A:A,"Unknown")</f>
        <v>D04</v>
      </c>
      <c r="Z828" t="str">
        <f>_xlfn.XLOOKUP(H828,Dim_Diagnosis!B:B,Dim_Diagnosis!A:A)</f>
        <v>D001</v>
      </c>
      <c r="AA828" t="str">
        <f>_xlfn.XLOOKUP(K828,Dim_Ward!B:B,Dim_Ward!A:A)</f>
        <v>W005</v>
      </c>
      <c r="AB828" t="str">
        <f t="shared" si="125"/>
        <v>Q3</v>
      </c>
      <c r="AC828">
        <f t="shared" si="126"/>
        <v>2025</v>
      </c>
      <c r="AD828" t="str">
        <f t="shared" si="127"/>
        <v>Sep</v>
      </c>
      <c r="AE828" t="str">
        <f t="shared" si="128"/>
        <v>Wed</v>
      </c>
      <c r="AF828" t="str">
        <f>_xlfn.XLOOKUP(N828,Dim_Payment!B:B,Dim_Payment!A:A)</f>
        <v>PAY02</v>
      </c>
      <c r="AG828" t="str">
        <f>_xlfn.XLOOKUP(J828,Dim_Insurance!B:B,Dim_Insurance!A:A)</f>
        <v>INS02</v>
      </c>
    </row>
    <row r="829" spans="1:33">
      <c r="A829" t="s">
        <v>2039</v>
      </c>
      <c r="B829" t="s">
        <v>999</v>
      </c>
      <c r="C829" t="s">
        <v>133</v>
      </c>
      <c r="D829" s="5">
        <v>28082</v>
      </c>
      <c r="E829" s="5">
        <v>44931</v>
      </c>
      <c r="F829" s="5">
        <v>44936</v>
      </c>
      <c r="G829" t="s">
        <v>94</v>
      </c>
      <c r="H829" t="s">
        <v>118</v>
      </c>
      <c r="I829" t="s">
        <v>45</v>
      </c>
      <c r="J829" t="s">
        <v>80</v>
      </c>
      <c r="K829" t="s">
        <v>55</v>
      </c>
      <c r="L829" s="6">
        <v>231313.19</v>
      </c>
      <c r="M829">
        <v>141884.26999999999</v>
      </c>
      <c r="N829" t="s">
        <v>192</v>
      </c>
      <c r="O829">
        <v>5</v>
      </c>
      <c r="P829">
        <v>72</v>
      </c>
      <c r="Q829">
        <v>3</v>
      </c>
      <c r="R829">
        <v>180</v>
      </c>
      <c r="S829">
        <v>211.2</v>
      </c>
      <c r="T829" t="s">
        <v>37</v>
      </c>
      <c r="U829" s="7">
        <f t="shared" si="131"/>
        <v>46</v>
      </c>
      <c r="V829" s="6">
        <f t="shared" si="124"/>
        <v>89428.920000000013</v>
      </c>
      <c r="W829" t="str">
        <f t="shared" si="132"/>
        <v>Middle Age</v>
      </c>
      <c r="X829" t="str">
        <f>_xlfn.XLOOKUP(Table1_1[[#This Row],[Department]],Dim_Department!B:B,Dim_Department!A:A,"Unknown")</f>
        <v>DEP05</v>
      </c>
      <c r="Y829" t="str">
        <f>_xlfn.XLOOKUP(Table1_1[[#This Row],[Doctor]],Dim_Doctor!B:B,Dim_Doctor!A:A,"Unknown")</f>
        <v>D03</v>
      </c>
      <c r="Z829" t="str">
        <f>_xlfn.XLOOKUP(H829,Dim_Diagnosis!B:B,Dim_Diagnosis!A:A)</f>
        <v>D001</v>
      </c>
      <c r="AA829" t="str">
        <f>_xlfn.XLOOKUP(K829,Dim_Ward!B:B,Dim_Ward!A:A)</f>
        <v>W005</v>
      </c>
      <c r="AB829" t="str">
        <f t="shared" si="125"/>
        <v>Q1</v>
      </c>
      <c r="AC829">
        <f t="shared" si="126"/>
        <v>2023</v>
      </c>
      <c r="AD829" t="str">
        <f t="shared" si="127"/>
        <v>Jan</v>
      </c>
      <c r="AE829" t="str">
        <f t="shared" si="128"/>
        <v>Thu</v>
      </c>
      <c r="AF829" t="str">
        <f>_xlfn.XLOOKUP(N829,Dim_Payment!B:B,Dim_Payment!A:A)</f>
        <v>PAY06</v>
      </c>
      <c r="AG829" t="str">
        <f>_xlfn.XLOOKUP(J829,Dim_Insurance!B:B,Dim_Insurance!A:A)</f>
        <v>INS01</v>
      </c>
    </row>
    <row r="830" spans="1:33">
      <c r="A830" t="s">
        <v>2041</v>
      </c>
      <c r="B830" t="s">
        <v>911</v>
      </c>
      <c r="C830" t="s">
        <v>133</v>
      </c>
      <c r="D830" s="5">
        <v>22060</v>
      </c>
      <c r="E830" s="5">
        <v>45122</v>
      </c>
      <c r="F830" s="5">
        <v>45126</v>
      </c>
      <c r="G830" t="s">
        <v>62</v>
      </c>
      <c r="H830" t="s">
        <v>24</v>
      </c>
      <c r="I830" t="s">
        <v>79</v>
      </c>
      <c r="J830" t="s">
        <v>34</v>
      </c>
      <c r="K830" t="s">
        <v>120</v>
      </c>
      <c r="L830" s="6">
        <v>121398.91</v>
      </c>
      <c r="M830">
        <v>96452.78</v>
      </c>
      <c r="N830" t="s">
        <v>35</v>
      </c>
      <c r="O830">
        <v>4</v>
      </c>
      <c r="P830">
        <v>70</v>
      </c>
      <c r="Q830">
        <v>5</v>
      </c>
      <c r="R830">
        <v>184</v>
      </c>
      <c r="S830">
        <v>181.9</v>
      </c>
      <c r="T830" t="s">
        <v>47</v>
      </c>
      <c r="U830" s="7">
        <f t="shared" si="131"/>
        <v>63</v>
      </c>
      <c r="V830" s="6">
        <f t="shared" si="124"/>
        <v>24946.130000000005</v>
      </c>
      <c r="W830" t="str">
        <f t="shared" si="132"/>
        <v>Senior</v>
      </c>
      <c r="X830" t="str">
        <f>_xlfn.XLOOKUP(Table1_1[[#This Row],[Department]],Dim_Department!B:B,Dim_Department!A:A,"Unknown")</f>
        <v>DEP09</v>
      </c>
      <c r="Y830" t="str">
        <f>_xlfn.XLOOKUP(Table1_1[[#This Row],[Doctor]],Dim_Doctor!B:B,Dim_Doctor!A:A,"Unknown")</f>
        <v>D07</v>
      </c>
      <c r="Z830" t="str">
        <f>_xlfn.XLOOKUP(H830,Dim_Diagnosis!B:B,Dim_Diagnosis!A:A)</f>
        <v>D008</v>
      </c>
      <c r="AA830" t="str">
        <f>_xlfn.XLOOKUP(K830,Dim_Ward!B:B,Dim_Ward!A:A)</f>
        <v>W001</v>
      </c>
      <c r="AB830" t="str">
        <f t="shared" si="125"/>
        <v>Q3</v>
      </c>
      <c r="AC830">
        <f t="shared" si="126"/>
        <v>2023</v>
      </c>
      <c r="AD830" t="str">
        <f t="shared" si="127"/>
        <v>Jul</v>
      </c>
      <c r="AE830" t="str">
        <f t="shared" si="128"/>
        <v>Sat</v>
      </c>
      <c r="AF830" t="str">
        <f>_xlfn.XLOOKUP(N830,Dim_Payment!B:B,Dim_Payment!A:A)</f>
        <v>PAY03</v>
      </c>
      <c r="AG830" t="str">
        <f>_xlfn.XLOOKUP(J830,Dim_Insurance!B:B,Dim_Insurance!A:A)</f>
        <v>INS06</v>
      </c>
    </row>
    <row r="831" spans="1:33">
      <c r="A831" t="s">
        <v>2042</v>
      </c>
      <c r="B831" t="s">
        <v>202</v>
      </c>
      <c r="C831" t="s">
        <v>40</v>
      </c>
      <c r="D831" s="5">
        <v>21266</v>
      </c>
      <c r="E831" s="5">
        <v>45287</v>
      </c>
      <c r="F831" s="5">
        <v>45289</v>
      </c>
      <c r="G831" t="s">
        <v>62</v>
      </c>
      <c r="H831" t="s">
        <v>113</v>
      </c>
      <c r="I831" t="s">
        <v>25</v>
      </c>
      <c r="J831" t="s">
        <v>26</v>
      </c>
      <c r="K831" t="s">
        <v>27</v>
      </c>
      <c r="L831" s="6">
        <v>240317.87</v>
      </c>
      <c r="M831">
        <v>180612.59</v>
      </c>
      <c r="N831" t="s">
        <v>56</v>
      </c>
      <c r="O831">
        <v>2</v>
      </c>
      <c r="P831">
        <v>16</v>
      </c>
      <c r="Q831">
        <v>2</v>
      </c>
      <c r="R831">
        <v>104</v>
      </c>
      <c r="S831">
        <v>214.1</v>
      </c>
      <c r="T831" t="s">
        <v>65</v>
      </c>
      <c r="U831" s="7">
        <f t="shared" si="131"/>
        <v>65</v>
      </c>
      <c r="V831" s="6">
        <f t="shared" si="124"/>
        <v>59705.279999999999</v>
      </c>
      <c r="W831" t="str">
        <f t="shared" si="132"/>
        <v>Senior</v>
      </c>
      <c r="X831" t="str">
        <f>_xlfn.XLOOKUP(Table1_1[[#This Row],[Department]],Dim_Department!B:B,Dim_Department!A:A,"Unknown")</f>
        <v>DEP09</v>
      </c>
      <c r="Y831" t="str">
        <f>_xlfn.XLOOKUP(Table1_1[[#This Row],[Doctor]],Dim_Doctor!B:B,Dim_Doctor!A:A,"Unknown")</f>
        <v>D01</v>
      </c>
      <c r="Z831" t="str">
        <f>_xlfn.XLOOKUP(H831,Dim_Diagnosis!B:B,Dim_Diagnosis!A:A)</f>
        <v>D009</v>
      </c>
      <c r="AA831" t="str">
        <f>_xlfn.XLOOKUP(K831,Dim_Ward!B:B,Dim_Ward!A:A)</f>
        <v>W003</v>
      </c>
      <c r="AB831" t="str">
        <f t="shared" si="125"/>
        <v>Q4</v>
      </c>
      <c r="AC831">
        <f t="shared" si="126"/>
        <v>2023</v>
      </c>
      <c r="AD831" t="str">
        <f t="shared" si="127"/>
        <v>Dec</v>
      </c>
      <c r="AE831" t="str">
        <f t="shared" si="128"/>
        <v>Wed</v>
      </c>
      <c r="AF831" t="str">
        <f>_xlfn.XLOOKUP(N831,Dim_Payment!B:B,Dim_Payment!A:A)</f>
        <v>PAY04</v>
      </c>
      <c r="AG831" t="str">
        <f>_xlfn.XLOOKUP(J831,Dim_Insurance!B:B,Dim_Insurance!A:A)</f>
        <v>INS05</v>
      </c>
    </row>
    <row r="832" spans="1:33">
      <c r="A832" t="s">
        <v>2044</v>
      </c>
      <c r="B832" t="s">
        <v>150</v>
      </c>
      <c r="C832" t="s">
        <v>40</v>
      </c>
      <c r="D832" s="5">
        <v>37824</v>
      </c>
      <c r="E832" s="5">
        <v>45507</v>
      </c>
      <c r="F832" s="5">
        <v>45518</v>
      </c>
      <c r="G832" t="s">
        <v>109</v>
      </c>
      <c r="H832" t="s">
        <v>124</v>
      </c>
      <c r="I832" t="s">
        <v>79</v>
      </c>
      <c r="J832" t="s">
        <v>71</v>
      </c>
      <c r="K832" t="s">
        <v>55</v>
      </c>
      <c r="L832" s="6">
        <v>193697.48</v>
      </c>
      <c r="M832">
        <v>171000.7</v>
      </c>
      <c r="N832" t="s">
        <v>192</v>
      </c>
      <c r="O832">
        <v>11</v>
      </c>
      <c r="P832">
        <v>114</v>
      </c>
      <c r="Q832">
        <v>1</v>
      </c>
      <c r="R832">
        <v>112</v>
      </c>
      <c r="S832">
        <v>120.1</v>
      </c>
      <c r="T832" t="s">
        <v>37</v>
      </c>
      <c r="U832" s="7">
        <f t="shared" si="131"/>
        <v>21</v>
      </c>
      <c r="V832" s="6">
        <f t="shared" si="124"/>
        <v>22696.78</v>
      </c>
      <c r="W832" t="str">
        <f t="shared" si="132"/>
        <v>Adult</v>
      </c>
      <c r="X832" t="str">
        <f>_xlfn.XLOOKUP(Table1_1[[#This Row],[Department]],Dim_Department!B:B,Dim_Department!A:A,"Unknown")</f>
        <v>DEP07</v>
      </c>
      <c r="Y832" t="str">
        <f>_xlfn.XLOOKUP(Table1_1[[#This Row],[Doctor]],Dim_Doctor!B:B,Dim_Doctor!A:A,"Unknown")</f>
        <v>D07</v>
      </c>
      <c r="Z832" t="str">
        <f>_xlfn.XLOOKUP(H832,Dim_Diagnosis!B:B,Dim_Diagnosis!A:A)</f>
        <v>D007</v>
      </c>
      <c r="AA832" t="str">
        <f>_xlfn.XLOOKUP(K832,Dim_Ward!B:B,Dim_Ward!A:A)</f>
        <v>W005</v>
      </c>
      <c r="AB832" t="str">
        <f t="shared" si="125"/>
        <v>Q3</v>
      </c>
      <c r="AC832">
        <f t="shared" si="126"/>
        <v>2024</v>
      </c>
      <c r="AD832" t="str">
        <f t="shared" si="127"/>
        <v>Aug</v>
      </c>
      <c r="AE832" t="str">
        <f t="shared" si="128"/>
        <v>Sat</v>
      </c>
      <c r="AF832" t="str">
        <f>_xlfn.XLOOKUP(N832,Dim_Payment!B:B,Dim_Payment!A:A)</f>
        <v>PAY06</v>
      </c>
      <c r="AG832" t="str">
        <f>_xlfn.XLOOKUP(J832,Dim_Insurance!B:B,Dim_Insurance!A:A)</f>
        <v>INS04</v>
      </c>
    </row>
    <row r="833" spans="1:33">
      <c r="A833" t="s">
        <v>4149</v>
      </c>
      <c r="B833" t="s">
        <v>553</v>
      </c>
      <c r="C833" t="s">
        <v>40</v>
      </c>
      <c r="D833" s="5">
        <v>31372</v>
      </c>
      <c r="E833" s="5">
        <v>45665</v>
      </c>
      <c r="F833" s="5">
        <v>45671</v>
      </c>
      <c r="G833" t="s">
        <v>117</v>
      </c>
      <c r="H833" t="s">
        <v>86</v>
      </c>
      <c r="I833" t="s">
        <v>119</v>
      </c>
      <c r="J833" t="s">
        <v>34</v>
      </c>
      <c r="K833" t="s">
        <v>161</v>
      </c>
      <c r="L833" s="6">
        <v>209122.7</v>
      </c>
      <c r="M833">
        <v>167378.15</v>
      </c>
      <c r="N833" t="s">
        <v>73</v>
      </c>
      <c r="O833">
        <v>6</v>
      </c>
      <c r="P833">
        <v>50</v>
      </c>
      <c r="Q833">
        <v>4</v>
      </c>
      <c r="R833">
        <v>141</v>
      </c>
      <c r="S833">
        <v>140.5</v>
      </c>
      <c r="T833" t="s">
        <v>65</v>
      </c>
      <c r="U833" s="7">
        <f t="shared" si="131"/>
        <v>39</v>
      </c>
      <c r="V833" s="6">
        <f t="shared" si="124"/>
        <v>41744.550000000017</v>
      </c>
      <c r="W833" t="str">
        <f t="shared" si="132"/>
        <v>Adult</v>
      </c>
      <c r="X833" t="str">
        <f>_xlfn.XLOOKUP(Table1_1[[#This Row],[Department]],Dim_Department!B:B,Dim_Department!A:A,"Unknown")</f>
        <v>DEP04</v>
      </c>
      <c r="Y833" t="str">
        <f>_xlfn.XLOOKUP(Table1_1[[#This Row],[Doctor]],Dim_Doctor!B:B,Dim_Doctor!A:A,"Unknown")</f>
        <v>D02</v>
      </c>
      <c r="Z833" t="str">
        <f>_xlfn.XLOOKUP(H833,Dim_Diagnosis!B:B,Dim_Diagnosis!A:A)</f>
        <v>D005</v>
      </c>
      <c r="AA833" t="str">
        <f>_xlfn.XLOOKUP(K833,Dim_Ward!B:B,Dim_Ward!A:A)</f>
        <v>W004</v>
      </c>
      <c r="AB833" t="str">
        <f t="shared" si="125"/>
        <v>Q1</v>
      </c>
      <c r="AC833">
        <f t="shared" si="126"/>
        <v>2025</v>
      </c>
      <c r="AD833" t="str">
        <f t="shared" si="127"/>
        <v>Jan</v>
      </c>
      <c r="AE833" t="str">
        <f t="shared" si="128"/>
        <v>Wed</v>
      </c>
      <c r="AF833" t="str">
        <f>_xlfn.XLOOKUP(N833,Dim_Payment!B:B,Dim_Payment!A:A)</f>
        <v>PAY02</v>
      </c>
      <c r="AG833" t="str">
        <f>_xlfn.XLOOKUP(J833,Dim_Insurance!B:B,Dim_Insurance!A:A)</f>
        <v>INS06</v>
      </c>
    </row>
    <row r="834" spans="1:33">
      <c r="A834" t="s">
        <v>2046</v>
      </c>
      <c r="B834" t="s">
        <v>238</v>
      </c>
      <c r="C834" t="s">
        <v>40</v>
      </c>
      <c r="D834" s="5">
        <v>36685</v>
      </c>
      <c r="E834" s="5">
        <v>45437</v>
      </c>
      <c r="F834" s="5">
        <v>45450</v>
      </c>
      <c r="G834" t="s">
        <v>161</v>
      </c>
      <c r="H834" t="s">
        <v>63</v>
      </c>
      <c r="I834" t="s">
        <v>53</v>
      </c>
      <c r="J834" t="s">
        <v>71</v>
      </c>
      <c r="K834" t="s">
        <v>27</v>
      </c>
      <c r="L834" s="6">
        <v>219843.84</v>
      </c>
      <c r="M834">
        <v>214818.47</v>
      </c>
      <c r="N834" t="s">
        <v>73</v>
      </c>
      <c r="O834">
        <v>13</v>
      </c>
      <c r="P834">
        <v>105</v>
      </c>
      <c r="Q834">
        <v>4</v>
      </c>
      <c r="R834">
        <v>182</v>
      </c>
      <c r="S834">
        <v>130.4</v>
      </c>
      <c r="T834" t="s">
        <v>47</v>
      </c>
      <c r="U834" s="7">
        <f t="shared" si="131"/>
        <v>23</v>
      </c>
      <c r="V834" s="6">
        <f t="shared" ref="V834:V897" si="133">L834-M834</f>
        <v>5025.3699999999953</v>
      </c>
      <c r="W834" t="str">
        <f t="shared" si="132"/>
        <v>Adult</v>
      </c>
      <c r="X834" t="str">
        <f>_xlfn.XLOOKUP(Table1_1[[#This Row],[Department]],Dim_Department!B:B,Dim_Department!A:A,"Unknown")</f>
        <v>DEP03</v>
      </c>
      <c r="Y834" t="str">
        <f>_xlfn.XLOOKUP(Table1_1[[#This Row],[Doctor]],Dim_Doctor!B:B,Dim_Doctor!A:A,"Unknown")</f>
        <v>D06</v>
      </c>
      <c r="Z834" t="str">
        <f>_xlfn.XLOOKUP(H834,Dim_Diagnosis!B:B,Dim_Diagnosis!A:A)</f>
        <v>D011</v>
      </c>
      <c r="AA834" t="str">
        <f>_xlfn.XLOOKUP(K834,Dim_Ward!B:B,Dim_Ward!A:A)</f>
        <v>W003</v>
      </c>
      <c r="AB834" t="str">
        <f t="shared" ref="AB834:AB897" si="134">IFERROR("Q" &amp; ROUNDUP(MONTH(E834)/3,0),"Unknown")</f>
        <v>Q2</v>
      </c>
      <c r="AC834">
        <f t="shared" ref="AC834:AC897" si="135">IFERROR(YEAR(E834),"Unknown")</f>
        <v>2024</v>
      </c>
      <c r="AD834" t="str">
        <f t="shared" ref="AD834:AD897" si="136">IFERROR(TEXT(E834,"MMM"),"Unknown")</f>
        <v>May</v>
      </c>
      <c r="AE834" t="str">
        <f t="shared" ref="AE834:AE897" si="137">IFERROR(TEXT(E834,"ddd"),"Unknown")</f>
        <v>Sat</v>
      </c>
      <c r="AF834" t="str">
        <f>_xlfn.XLOOKUP(N834,Dim_Payment!B:B,Dim_Payment!A:A)</f>
        <v>PAY02</v>
      </c>
      <c r="AG834" t="str">
        <f>_xlfn.XLOOKUP(J834,Dim_Insurance!B:B,Dim_Insurance!A:A)</f>
        <v>INS04</v>
      </c>
    </row>
    <row r="835" spans="1:33">
      <c r="A835" t="s">
        <v>2048</v>
      </c>
      <c r="B835" t="s">
        <v>563</v>
      </c>
      <c r="C835" t="s">
        <v>40</v>
      </c>
      <c r="D835" s="5">
        <v>39076</v>
      </c>
      <c r="E835" s="5">
        <v>45722</v>
      </c>
      <c r="F835" s="5">
        <v>45738</v>
      </c>
      <c r="G835" t="s">
        <v>62</v>
      </c>
      <c r="H835" t="s">
        <v>44</v>
      </c>
      <c r="I835" t="s">
        <v>33</v>
      </c>
      <c r="J835" t="s">
        <v>46</v>
      </c>
      <c r="K835" t="s">
        <v>120</v>
      </c>
      <c r="L835" s="6">
        <v>120018.21</v>
      </c>
      <c r="M835">
        <v>107090.58</v>
      </c>
      <c r="N835" t="s">
        <v>91</v>
      </c>
      <c r="O835">
        <v>16</v>
      </c>
      <c r="P835">
        <v>226</v>
      </c>
      <c r="Q835">
        <v>4</v>
      </c>
      <c r="R835">
        <v>115</v>
      </c>
      <c r="S835">
        <v>163.5</v>
      </c>
      <c r="T835" t="s">
        <v>37</v>
      </c>
      <c r="U835" s="7">
        <f t="shared" si="131"/>
        <v>18</v>
      </c>
      <c r="V835" s="6">
        <f t="shared" si="133"/>
        <v>12927.630000000005</v>
      </c>
      <c r="W835" t="str">
        <f t="shared" si="132"/>
        <v>Adult</v>
      </c>
      <c r="X835" t="str">
        <f>_xlfn.XLOOKUP(Table1_1[[#This Row],[Department]],Dim_Department!B:B,Dim_Department!A:A,"Unknown")</f>
        <v>DEP09</v>
      </c>
      <c r="Y835" t="str">
        <f>_xlfn.XLOOKUP(Table1_1[[#This Row],[Doctor]],Dim_Doctor!B:B,Dim_Doctor!A:A,"Unknown")</f>
        <v>D04</v>
      </c>
      <c r="Z835" t="str">
        <f>_xlfn.XLOOKUP(H835,Dim_Diagnosis!B:B,Dim_Diagnosis!A:A)</f>
        <v>D012</v>
      </c>
      <c r="AA835" t="str">
        <f>_xlfn.XLOOKUP(K835,Dim_Ward!B:B,Dim_Ward!A:A)</f>
        <v>W001</v>
      </c>
      <c r="AB835" t="str">
        <f t="shared" si="134"/>
        <v>Q1</v>
      </c>
      <c r="AC835">
        <f t="shared" si="135"/>
        <v>2025</v>
      </c>
      <c r="AD835" t="str">
        <f t="shared" si="136"/>
        <v>Mar</v>
      </c>
      <c r="AE835" t="str">
        <f t="shared" si="137"/>
        <v>Thu</v>
      </c>
      <c r="AF835" t="str">
        <f>_xlfn.XLOOKUP(N835,Dim_Payment!B:B,Dim_Payment!A:A)</f>
        <v>PAY01</v>
      </c>
      <c r="AG835" t="str">
        <f>_xlfn.XLOOKUP(J835,Dim_Insurance!B:B,Dim_Insurance!A:A)</f>
        <v>INS02</v>
      </c>
    </row>
    <row r="836" spans="1:33">
      <c r="A836" t="s">
        <v>2050</v>
      </c>
      <c r="B836" t="s">
        <v>249</v>
      </c>
      <c r="C836" t="s">
        <v>40</v>
      </c>
      <c r="D836" s="5">
        <v>21689</v>
      </c>
      <c r="E836" s="5">
        <v>45890</v>
      </c>
      <c r="F836" s="5">
        <v>45898</v>
      </c>
      <c r="G836" t="s">
        <v>94</v>
      </c>
      <c r="H836" t="s">
        <v>78</v>
      </c>
      <c r="I836" t="s">
        <v>33</v>
      </c>
      <c r="J836" t="s">
        <v>34</v>
      </c>
      <c r="K836" t="s">
        <v>55</v>
      </c>
      <c r="L836" s="6">
        <v>26304.92</v>
      </c>
      <c r="M836">
        <v>23730.81</v>
      </c>
      <c r="N836" t="s">
        <v>91</v>
      </c>
      <c r="O836">
        <v>8</v>
      </c>
      <c r="P836">
        <v>133</v>
      </c>
      <c r="Q836">
        <v>2</v>
      </c>
      <c r="R836">
        <v>102</v>
      </c>
      <c r="S836">
        <v>144.80000000000001</v>
      </c>
      <c r="T836" t="s">
        <v>37</v>
      </c>
      <c r="U836" s="7">
        <f t="shared" si="131"/>
        <v>66</v>
      </c>
      <c r="V836" s="6">
        <f t="shared" si="133"/>
        <v>2574.1099999999969</v>
      </c>
      <c r="W836" t="str">
        <f t="shared" si="132"/>
        <v>Senior</v>
      </c>
      <c r="X836" t="str">
        <f>_xlfn.XLOOKUP(Table1_1[[#This Row],[Department]],Dim_Department!B:B,Dim_Department!A:A,"Unknown")</f>
        <v>DEP05</v>
      </c>
      <c r="Y836" t="str">
        <f>_xlfn.XLOOKUP(Table1_1[[#This Row],[Doctor]],Dim_Doctor!B:B,Dim_Doctor!A:A,"Unknown")</f>
        <v>D04</v>
      </c>
      <c r="Z836" t="str">
        <f>_xlfn.XLOOKUP(H836,Dim_Diagnosis!B:B,Dim_Diagnosis!A:A)</f>
        <v>D013</v>
      </c>
      <c r="AA836" t="str">
        <f>_xlfn.XLOOKUP(K836,Dim_Ward!B:B,Dim_Ward!A:A)</f>
        <v>W005</v>
      </c>
      <c r="AB836" t="str">
        <f t="shared" si="134"/>
        <v>Q3</v>
      </c>
      <c r="AC836">
        <f t="shared" si="135"/>
        <v>2025</v>
      </c>
      <c r="AD836" t="str">
        <f t="shared" si="136"/>
        <v>Aug</v>
      </c>
      <c r="AE836" t="str">
        <f t="shared" si="137"/>
        <v>Thu</v>
      </c>
      <c r="AF836" t="str">
        <f>_xlfn.XLOOKUP(N836,Dim_Payment!B:B,Dim_Payment!A:A)</f>
        <v>PAY01</v>
      </c>
      <c r="AG836" t="str">
        <f>_xlfn.XLOOKUP(J836,Dim_Insurance!B:B,Dim_Insurance!A:A)</f>
        <v>INS06</v>
      </c>
    </row>
    <row r="837" spans="1:33">
      <c r="A837" t="s">
        <v>2051</v>
      </c>
      <c r="B837" t="s">
        <v>238</v>
      </c>
      <c r="C837" t="s">
        <v>133</v>
      </c>
      <c r="D837" s="5">
        <v>32716</v>
      </c>
      <c r="E837" s="5">
        <v>45914</v>
      </c>
      <c r="F837" s="5">
        <v>45932</v>
      </c>
      <c r="G837" t="s">
        <v>152</v>
      </c>
      <c r="H837" t="s">
        <v>95</v>
      </c>
      <c r="I837" t="s">
        <v>53</v>
      </c>
      <c r="J837" t="s">
        <v>34</v>
      </c>
      <c r="K837" t="s">
        <v>55</v>
      </c>
      <c r="L837" s="6">
        <v>183649.08</v>
      </c>
      <c r="M837">
        <v>126012.97</v>
      </c>
      <c r="N837" t="s">
        <v>56</v>
      </c>
      <c r="O837">
        <v>18</v>
      </c>
      <c r="P837">
        <v>38</v>
      </c>
      <c r="Q837">
        <v>2</v>
      </c>
      <c r="R837">
        <v>126</v>
      </c>
      <c r="S837">
        <v>145.69999999999999</v>
      </c>
      <c r="T837" t="s">
        <v>47</v>
      </c>
      <c r="U837" s="7">
        <f t="shared" si="131"/>
        <v>36</v>
      </c>
      <c r="V837" s="6">
        <f t="shared" si="133"/>
        <v>57636.109999999986</v>
      </c>
      <c r="W837" t="str">
        <f t="shared" si="132"/>
        <v>Adult</v>
      </c>
      <c r="X837" t="str">
        <f>_xlfn.XLOOKUP(Table1_1[[#This Row],[Department]],Dim_Department!B:B,Dim_Department!A:A,"Unknown")</f>
        <v>DEP01</v>
      </c>
      <c r="Y837" t="str">
        <f>_xlfn.XLOOKUP(Table1_1[[#This Row],[Doctor]],Dim_Doctor!B:B,Dim_Doctor!A:A,"Unknown")</f>
        <v>D06</v>
      </c>
      <c r="Z837" t="str">
        <f>_xlfn.XLOOKUP(H837,Dim_Diagnosis!B:B,Dim_Diagnosis!A:A)</f>
        <v>D006</v>
      </c>
      <c r="AA837" t="str">
        <f>_xlfn.XLOOKUP(K837,Dim_Ward!B:B,Dim_Ward!A:A)</f>
        <v>W005</v>
      </c>
      <c r="AB837" t="str">
        <f t="shared" si="134"/>
        <v>Q3</v>
      </c>
      <c r="AC837">
        <f t="shared" si="135"/>
        <v>2025</v>
      </c>
      <c r="AD837" t="str">
        <f t="shared" si="136"/>
        <v>Sep</v>
      </c>
      <c r="AE837" t="str">
        <f t="shared" si="137"/>
        <v>Sun</v>
      </c>
      <c r="AF837" t="str">
        <f>_xlfn.XLOOKUP(N837,Dim_Payment!B:B,Dim_Payment!A:A)</f>
        <v>PAY04</v>
      </c>
      <c r="AG837" t="str">
        <f>_xlfn.XLOOKUP(J837,Dim_Insurance!B:B,Dim_Insurance!A:A)</f>
        <v>INS06</v>
      </c>
    </row>
    <row r="838" spans="1:33">
      <c r="A838" t="s">
        <v>2052</v>
      </c>
      <c r="B838" t="s">
        <v>922</v>
      </c>
      <c r="C838" t="s">
        <v>40</v>
      </c>
      <c r="D838" s="5">
        <v>32188</v>
      </c>
      <c r="E838" s="5">
        <v>45211</v>
      </c>
      <c r="F838" s="5" t="s">
        <v>4232</v>
      </c>
      <c r="G838" t="s">
        <v>43</v>
      </c>
      <c r="H838" t="s">
        <v>153</v>
      </c>
      <c r="I838" t="s">
        <v>96</v>
      </c>
      <c r="J838" t="s">
        <v>4232</v>
      </c>
      <c r="K838" t="s">
        <v>55</v>
      </c>
      <c r="L838" s="6">
        <v>212003.94</v>
      </c>
      <c r="M838">
        <v>211589</v>
      </c>
      <c r="N838" t="s">
        <v>56</v>
      </c>
      <c r="O838">
        <v>10</v>
      </c>
      <c r="P838">
        <v>33</v>
      </c>
      <c r="Q838">
        <v>3</v>
      </c>
      <c r="R838">
        <v>172</v>
      </c>
      <c r="S838">
        <v>148.6</v>
      </c>
      <c r="T838" t="s">
        <v>37</v>
      </c>
      <c r="U838" s="7">
        <f t="shared" si="131"/>
        <v>35</v>
      </c>
      <c r="V838" s="6">
        <f t="shared" si="133"/>
        <v>414.94000000000233</v>
      </c>
      <c r="W838" t="str">
        <f t="shared" si="132"/>
        <v>Adult</v>
      </c>
      <c r="X838" t="str">
        <f>_xlfn.XLOOKUP(Table1_1[[#This Row],[Department]],Dim_Department!B:B,Dim_Department!A:A,"Unknown")</f>
        <v>DEP08</v>
      </c>
      <c r="Y838" t="str">
        <f>_xlfn.XLOOKUP(Table1_1[[#This Row],[Doctor]],Dim_Doctor!B:B,Dim_Doctor!A:A,"Unknown")</f>
        <v>D05</v>
      </c>
      <c r="Z838" t="str">
        <f>_xlfn.XLOOKUP(H838,Dim_Diagnosis!B:B,Dim_Diagnosis!A:A)</f>
        <v>D003</v>
      </c>
      <c r="AA838" t="str">
        <f>_xlfn.XLOOKUP(K838,Dim_Ward!B:B,Dim_Ward!A:A)</f>
        <v>W005</v>
      </c>
      <c r="AB838" t="str">
        <f t="shared" si="134"/>
        <v>Q4</v>
      </c>
      <c r="AC838">
        <f t="shared" si="135"/>
        <v>2023</v>
      </c>
      <c r="AD838" t="str">
        <f t="shared" si="136"/>
        <v>Oct</v>
      </c>
      <c r="AE838" t="str">
        <f t="shared" si="137"/>
        <v>Thu</v>
      </c>
      <c r="AF838" t="str">
        <f>_xlfn.XLOOKUP(N838,Dim_Payment!B:B,Dim_Payment!A:A)</f>
        <v>PAY04</v>
      </c>
      <c r="AG838" t="str">
        <f>_xlfn.XLOOKUP(J838,Dim_Insurance!B:B,Dim_Insurance!A:A)</f>
        <v>INS08</v>
      </c>
    </row>
    <row r="839" spans="1:33">
      <c r="A839" t="s">
        <v>2053</v>
      </c>
      <c r="B839" t="s">
        <v>613</v>
      </c>
      <c r="C839" t="s">
        <v>40</v>
      </c>
      <c r="D839" s="5">
        <v>22093</v>
      </c>
      <c r="E839" s="5">
        <v>44983</v>
      </c>
      <c r="F839" s="5">
        <v>44987</v>
      </c>
      <c r="G839" t="s">
        <v>161</v>
      </c>
      <c r="H839" t="s">
        <v>86</v>
      </c>
      <c r="I839" t="s">
        <v>96</v>
      </c>
      <c r="J839" t="s">
        <v>4232</v>
      </c>
      <c r="K839" t="s">
        <v>55</v>
      </c>
      <c r="L839" s="6">
        <v>10887.12</v>
      </c>
      <c r="M839">
        <v>8256.86</v>
      </c>
      <c r="N839" t="s">
        <v>192</v>
      </c>
      <c r="O839">
        <v>4</v>
      </c>
      <c r="P839">
        <v>64</v>
      </c>
      <c r="Q839">
        <v>5</v>
      </c>
      <c r="R839">
        <v>124</v>
      </c>
      <c r="S839">
        <v>110.9</v>
      </c>
      <c r="T839" t="s">
        <v>4232</v>
      </c>
      <c r="U839" s="7">
        <f t="shared" si="131"/>
        <v>62</v>
      </c>
      <c r="V839" s="6">
        <f t="shared" si="133"/>
        <v>2630.26</v>
      </c>
      <c r="W839" t="str">
        <f t="shared" si="132"/>
        <v>Senior</v>
      </c>
      <c r="X839" t="str">
        <f>_xlfn.XLOOKUP(Table1_1[[#This Row],[Department]],Dim_Department!B:B,Dim_Department!A:A,"Unknown")</f>
        <v>DEP03</v>
      </c>
      <c r="Y839" t="str">
        <f>_xlfn.XLOOKUP(Table1_1[[#This Row],[Doctor]],Dim_Doctor!B:B,Dim_Doctor!A:A,"Unknown")</f>
        <v>D05</v>
      </c>
      <c r="Z839" t="str">
        <f>_xlfn.XLOOKUP(H839,Dim_Diagnosis!B:B,Dim_Diagnosis!A:A)</f>
        <v>D005</v>
      </c>
      <c r="AA839" t="str">
        <f>_xlfn.XLOOKUP(K839,Dim_Ward!B:B,Dim_Ward!A:A)</f>
        <v>W005</v>
      </c>
      <c r="AB839" t="str">
        <f t="shared" si="134"/>
        <v>Q1</v>
      </c>
      <c r="AC839">
        <f t="shared" si="135"/>
        <v>2023</v>
      </c>
      <c r="AD839" t="str">
        <f t="shared" si="136"/>
        <v>Feb</v>
      </c>
      <c r="AE839" t="str">
        <f t="shared" si="137"/>
        <v>Sun</v>
      </c>
      <c r="AF839" t="str">
        <f>_xlfn.XLOOKUP(N839,Dim_Payment!B:B,Dim_Payment!A:A)</f>
        <v>PAY06</v>
      </c>
      <c r="AG839" t="str">
        <f>_xlfn.XLOOKUP(J839,Dim_Insurance!B:B,Dim_Insurance!A:A)</f>
        <v>INS08</v>
      </c>
    </row>
    <row r="840" spans="1:33">
      <c r="A840" t="s">
        <v>2054</v>
      </c>
      <c r="B840" t="s">
        <v>1167</v>
      </c>
      <c r="C840" t="s">
        <v>133</v>
      </c>
      <c r="D840" s="5">
        <v>29866</v>
      </c>
      <c r="E840" s="5">
        <v>45004</v>
      </c>
      <c r="F840" s="5">
        <v>45007</v>
      </c>
      <c r="G840" t="s">
        <v>89</v>
      </c>
      <c r="H840" t="s">
        <v>52</v>
      </c>
      <c r="I840" t="s">
        <v>33</v>
      </c>
      <c r="J840" t="s">
        <v>34</v>
      </c>
      <c r="K840" t="s">
        <v>55</v>
      </c>
      <c r="L840" s="6">
        <v>5079.43</v>
      </c>
      <c r="M840">
        <v>4436.8999999999996</v>
      </c>
      <c r="N840" t="s">
        <v>192</v>
      </c>
      <c r="O840">
        <v>3</v>
      </c>
      <c r="P840">
        <v>186</v>
      </c>
      <c r="Q840">
        <v>2</v>
      </c>
      <c r="R840">
        <v>188</v>
      </c>
      <c r="S840">
        <v>163.5</v>
      </c>
      <c r="T840" t="s">
        <v>65</v>
      </c>
      <c r="U840" s="7">
        <f t="shared" si="131"/>
        <v>41</v>
      </c>
      <c r="V840" s="6">
        <f t="shared" si="133"/>
        <v>642.53000000000065</v>
      </c>
      <c r="W840" t="str">
        <f t="shared" si="132"/>
        <v>Middle Age</v>
      </c>
      <c r="X840" t="str">
        <f>_xlfn.XLOOKUP(Table1_1[[#This Row],[Department]],Dim_Department!B:B,Dim_Department!A:A,"Unknown")</f>
        <v>DEP06</v>
      </c>
      <c r="Y840" t="str">
        <f>_xlfn.XLOOKUP(Table1_1[[#This Row],[Doctor]],Dim_Doctor!B:B,Dim_Doctor!A:A,"Unknown")</f>
        <v>D04</v>
      </c>
      <c r="Z840" t="str">
        <f>_xlfn.XLOOKUP(H840,Dim_Diagnosis!B:B,Dim_Diagnosis!A:A)</f>
        <v>D004</v>
      </c>
      <c r="AA840" t="str">
        <f>_xlfn.XLOOKUP(K840,Dim_Ward!B:B,Dim_Ward!A:A)</f>
        <v>W005</v>
      </c>
      <c r="AB840" t="str">
        <f t="shared" si="134"/>
        <v>Q1</v>
      </c>
      <c r="AC840">
        <f t="shared" si="135"/>
        <v>2023</v>
      </c>
      <c r="AD840" t="str">
        <f t="shared" si="136"/>
        <v>Mar</v>
      </c>
      <c r="AE840" t="str">
        <f t="shared" si="137"/>
        <v>Sun</v>
      </c>
      <c r="AF840" t="str">
        <f>_xlfn.XLOOKUP(N840,Dim_Payment!B:B,Dim_Payment!A:A)</f>
        <v>PAY06</v>
      </c>
      <c r="AG840" t="str">
        <f>_xlfn.XLOOKUP(J840,Dim_Insurance!B:B,Dim_Insurance!A:A)</f>
        <v>INS06</v>
      </c>
    </row>
    <row r="841" spans="1:33">
      <c r="A841" t="s">
        <v>2056</v>
      </c>
      <c r="B841" t="s">
        <v>356</v>
      </c>
      <c r="C841" t="s">
        <v>133</v>
      </c>
      <c r="D841" s="5">
        <v>23867</v>
      </c>
      <c r="E841" s="5">
        <v>45176</v>
      </c>
      <c r="F841" s="5">
        <v>45183</v>
      </c>
      <c r="G841" t="s">
        <v>161</v>
      </c>
      <c r="H841" t="s">
        <v>63</v>
      </c>
      <c r="I841" t="s">
        <v>96</v>
      </c>
      <c r="J841" t="s">
        <v>4232</v>
      </c>
      <c r="K841" t="s">
        <v>120</v>
      </c>
      <c r="L841" s="6">
        <v>67130.45</v>
      </c>
      <c r="M841">
        <v>67058.210000000006</v>
      </c>
      <c r="N841" t="s">
        <v>4232</v>
      </c>
      <c r="O841">
        <v>7</v>
      </c>
      <c r="P841">
        <v>58</v>
      </c>
      <c r="Q841">
        <v>5</v>
      </c>
      <c r="R841">
        <v>115</v>
      </c>
      <c r="S841">
        <v>84.2</v>
      </c>
      <c r="T841" t="s">
        <v>37</v>
      </c>
      <c r="U841" s="7">
        <f t="shared" si="131"/>
        <v>58</v>
      </c>
      <c r="V841" s="6">
        <f t="shared" si="133"/>
        <v>72.239999999990687</v>
      </c>
      <c r="W841" t="str">
        <f t="shared" si="132"/>
        <v>Middle Age</v>
      </c>
      <c r="X841" t="str">
        <f>_xlfn.XLOOKUP(Table1_1[[#This Row],[Department]],Dim_Department!B:B,Dim_Department!A:A,"Unknown")</f>
        <v>DEP03</v>
      </c>
      <c r="Y841" t="str">
        <f>_xlfn.XLOOKUP(Table1_1[[#This Row],[Doctor]],Dim_Doctor!B:B,Dim_Doctor!A:A,"Unknown")</f>
        <v>D05</v>
      </c>
      <c r="Z841" t="str">
        <f>_xlfn.XLOOKUP(H841,Dim_Diagnosis!B:B,Dim_Diagnosis!A:A)</f>
        <v>D011</v>
      </c>
      <c r="AA841" t="str">
        <f>_xlfn.XLOOKUP(K841,Dim_Ward!B:B,Dim_Ward!A:A)</f>
        <v>W001</v>
      </c>
      <c r="AB841" t="str">
        <f t="shared" si="134"/>
        <v>Q3</v>
      </c>
      <c r="AC841">
        <f t="shared" si="135"/>
        <v>2023</v>
      </c>
      <c r="AD841" t="str">
        <f t="shared" si="136"/>
        <v>Sep</v>
      </c>
      <c r="AE841" t="str">
        <f t="shared" si="137"/>
        <v>Thu</v>
      </c>
      <c r="AF841" t="str">
        <f>_xlfn.XLOOKUP(N841,Dim_Payment!B:B,Dim_Payment!A:A)</f>
        <v>PAY05</v>
      </c>
      <c r="AG841" t="str">
        <f>_xlfn.XLOOKUP(J841,Dim_Insurance!B:B,Dim_Insurance!A:A)</f>
        <v>INS08</v>
      </c>
    </row>
    <row r="842" spans="1:33">
      <c r="A842" t="s">
        <v>2057</v>
      </c>
      <c r="B842" t="s">
        <v>850</v>
      </c>
      <c r="C842" t="s">
        <v>40</v>
      </c>
      <c r="D842" s="5">
        <v>20915</v>
      </c>
      <c r="E842" s="5">
        <v>45127</v>
      </c>
      <c r="F842" s="5">
        <v>45137</v>
      </c>
      <c r="G842" t="s">
        <v>94</v>
      </c>
      <c r="H842" t="s">
        <v>24</v>
      </c>
      <c r="I842" t="s">
        <v>53</v>
      </c>
      <c r="J842" t="s">
        <v>71</v>
      </c>
      <c r="K842" t="s">
        <v>120</v>
      </c>
      <c r="L842" s="6">
        <v>226787.52</v>
      </c>
      <c r="M842">
        <v>185102.86</v>
      </c>
      <c r="N842" t="s">
        <v>56</v>
      </c>
      <c r="O842">
        <v>10</v>
      </c>
      <c r="P842">
        <v>46</v>
      </c>
      <c r="Q842">
        <v>4</v>
      </c>
      <c r="R842">
        <v>161</v>
      </c>
      <c r="S842">
        <v>222.6</v>
      </c>
      <c r="T842" t="s">
        <v>37</v>
      </c>
      <c r="U842" s="7">
        <f t="shared" si="131"/>
        <v>66</v>
      </c>
      <c r="V842" s="6">
        <f t="shared" si="133"/>
        <v>41684.660000000003</v>
      </c>
      <c r="W842" t="str">
        <f t="shared" si="132"/>
        <v>Senior</v>
      </c>
      <c r="X842" t="str">
        <f>_xlfn.XLOOKUP(Table1_1[[#This Row],[Department]],Dim_Department!B:B,Dim_Department!A:A,"Unknown")</f>
        <v>DEP05</v>
      </c>
      <c r="Y842" t="str">
        <f>_xlfn.XLOOKUP(Table1_1[[#This Row],[Doctor]],Dim_Doctor!B:B,Dim_Doctor!A:A,"Unknown")</f>
        <v>D06</v>
      </c>
      <c r="Z842" t="str">
        <f>_xlfn.XLOOKUP(H842,Dim_Diagnosis!B:B,Dim_Diagnosis!A:A)</f>
        <v>D008</v>
      </c>
      <c r="AA842" t="str">
        <f>_xlfn.XLOOKUP(K842,Dim_Ward!B:B,Dim_Ward!A:A)</f>
        <v>W001</v>
      </c>
      <c r="AB842" t="str">
        <f t="shared" si="134"/>
        <v>Q3</v>
      </c>
      <c r="AC842">
        <f t="shared" si="135"/>
        <v>2023</v>
      </c>
      <c r="AD842" t="str">
        <f t="shared" si="136"/>
        <v>Jul</v>
      </c>
      <c r="AE842" t="str">
        <f t="shared" si="137"/>
        <v>Thu</v>
      </c>
      <c r="AF842" t="str">
        <f>_xlfn.XLOOKUP(N842,Dim_Payment!B:B,Dim_Payment!A:A)</f>
        <v>PAY04</v>
      </c>
      <c r="AG842" t="str">
        <f>_xlfn.XLOOKUP(J842,Dim_Insurance!B:B,Dim_Insurance!A:A)</f>
        <v>INS04</v>
      </c>
    </row>
    <row r="843" spans="1:33">
      <c r="A843" t="s">
        <v>2059</v>
      </c>
      <c r="B843" t="s">
        <v>1818</v>
      </c>
      <c r="C843" t="s">
        <v>40</v>
      </c>
      <c r="D843" s="5">
        <v>38242</v>
      </c>
      <c r="E843" s="5">
        <v>45932</v>
      </c>
      <c r="F843" s="5">
        <v>45945</v>
      </c>
      <c r="G843" t="s">
        <v>43</v>
      </c>
      <c r="H843" t="s">
        <v>86</v>
      </c>
      <c r="I843" t="s">
        <v>33</v>
      </c>
      <c r="J843" t="s">
        <v>80</v>
      </c>
      <c r="K843" t="s">
        <v>120</v>
      </c>
      <c r="L843" s="6">
        <v>139641.67000000001</v>
      </c>
      <c r="M843">
        <v>99320.52</v>
      </c>
      <c r="N843" t="s">
        <v>192</v>
      </c>
      <c r="O843">
        <v>13</v>
      </c>
      <c r="P843">
        <v>168</v>
      </c>
      <c r="Q843">
        <v>4</v>
      </c>
      <c r="R843">
        <v>128</v>
      </c>
      <c r="S843">
        <v>186.8</v>
      </c>
      <c r="T843" t="s">
        <v>37</v>
      </c>
      <c r="U843" s="7">
        <f t="shared" si="131"/>
        <v>21</v>
      </c>
      <c r="V843" s="6">
        <f t="shared" si="133"/>
        <v>40321.150000000009</v>
      </c>
      <c r="W843" t="str">
        <f t="shared" si="132"/>
        <v>Adult</v>
      </c>
      <c r="X843" t="str">
        <f>_xlfn.XLOOKUP(Table1_1[[#This Row],[Department]],Dim_Department!B:B,Dim_Department!A:A,"Unknown")</f>
        <v>DEP08</v>
      </c>
      <c r="Y843" t="str">
        <f>_xlfn.XLOOKUP(Table1_1[[#This Row],[Doctor]],Dim_Doctor!B:B,Dim_Doctor!A:A,"Unknown")</f>
        <v>D04</v>
      </c>
      <c r="Z843" t="str">
        <f>_xlfn.XLOOKUP(H843,Dim_Diagnosis!B:B,Dim_Diagnosis!A:A)</f>
        <v>D005</v>
      </c>
      <c r="AA843" t="str">
        <f>_xlfn.XLOOKUP(K843,Dim_Ward!B:B,Dim_Ward!A:A)</f>
        <v>W001</v>
      </c>
      <c r="AB843" t="str">
        <f t="shared" si="134"/>
        <v>Q4</v>
      </c>
      <c r="AC843">
        <f t="shared" si="135"/>
        <v>2025</v>
      </c>
      <c r="AD843" t="str">
        <f t="shared" si="136"/>
        <v>Oct</v>
      </c>
      <c r="AE843" t="str">
        <f t="shared" si="137"/>
        <v>Thu</v>
      </c>
      <c r="AF843" t="str">
        <f>_xlfn.XLOOKUP(N843,Dim_Payment!B:B,Dim_Payment!A:A)</f>
        <v>PAY06</v>
      </c>
      <c r="AG843" t="str">
        <f>_xlfn.XLOOKUP(J843,Dim_Insurance!B:B,Dim_Insurance!A:A)</f>
        <v>INS01</v>
      </c>
    </row>
    <row r="844" spans="1:33">
      <c r="A844" t="s">
        <v>2061</v>
      </c>
      <c r="B844" t="s">
        <v>202</v>
      </c>
      <c r="C844" t="s">
        <v>40</v>
      </c>
      <c r="D844" s="5">
        <v>19560</v>
      </c>
      <c r="E844" s="5">
        <v>45814</v>
      </c>
      <c r="F844" s="5">
        <v>45820</v>
      </c>
      <c r="G844" t="s">
        <v>43</v>
      </c>
      <c r="H844" t="s">
        <v>95</v>
      </c>
      <c r="I844" t="s">
        <v>96</v>
      </c>
      <c r="J844" t="s">
        <v>46</v>
      </c>
      <c r="K844" t="s">
        <v>110</v>
      </c>
      <c r="L844" s="6">
        <v>85940.95</v>
      </c>
      <c r="M844">
        <v>64683.47</v>
      </c>
      <c r="N844" t="s">
        <v>35</v>
      </c>
      <c r="O844">
        <v>6</v>
      </c>
      <c r="P844">
        <v>172</v>
      </c>
      <c r="Q844">
        <v>4</v>
      </c>
      <c r="R844">
        <v>184</v>
      </c>
      <c r="S844">
        <v>129.30000000000001</v>
      </c>
      <c r="T844" t="s">
        <v>37</v>
      </c>
      <c r="U844" s="7">
        <f t="shared" si="131"/>
        <v>71</v>
      </c>
      <c r="V844" s="6">
        <f t="shared" si="133"/>
        <v>21257.479999999996</v>
      </c>
      <c r="W844" t="str">
        <f t="shared" si="132"/>
        <v>Senior</v>
      </c>
      <c r="X844" t="str">
        <f>_xlfn.XLOOKUP(Table1_1[[#This Row],[Department]],Dim_Department!B:B,Dim_Department!A:A,"Unknown")</f>
        <v>DEP08</v>
      </c>
      <c r="Y844" t="str">
        <f>_xlfn.XLOOKUP(Table1_1[[#This Row],[Doctor]],Dim_Doctor!B:B,Dim_Doctor!A:A,"Unknown")</f>
        <v>D05</v>
      </c>
      <c r="Z844" t="str">
        <f>_xlfn.XLOOKUP(H844,Dim_Diagnosis!B:B,Dim_Diagnosis!A:A)</f>
        <v>D006</v>
      </c>
      <c r="AA844" t="str">
        <f>_xlfn.XLOOKUP(K844,Dim_Ward!B:B,Dim_Ward!A:A)</f>
        <v>W002</v>
      </c>
      <c r="AB844" t="str">
        <f t="shared" si="134"/>
        <v>Q2</v>
      </c>
      <c r="AC844">
        <f t="shared" si="135"/>
        <v>2025</v>
      </c>
      <c r="AD844" t="str">
        <f t="shared" si="136"/>
        <v>Jun</v>
      </c>
      <c r="AE844" t="str">
        <f t="shared" si="137"/>
        <v>Fri</v>
      </c>
      <c r="AF844" t="str">
        <f>_xlfn.XLOOKUP(N844,Dim_Payment!B:B,Dim_Payment!A:A)</f>
        <v>PAY03</v>
      </c>
      <c r="AG844" t="str">
        <f>_xlfn.XLOOKUP(J844,Dim_Insurance!B:B,Dim_Insurance!A:A)</f>
        <v>INS02</v>
      </c>
    </row>
    <row r="845" spans="1:33">
      <c r="A845" t="s">
        <v>2064</v>
      </c>
      <c r="B845" t="s">
        <v>909</v>
      </c>
      <c r="C845" t="s">
        <v>133</v>
      </c>
      <c r="D845" s="5">
        <v>32280</v>
      </c>
      <c r="E845" s="5">
        <v>45379</v>
      </c>
      <c r="F845" s="5" t="s">
        <v>4232</v>
      </c>
      <c r="G845" t="s">
        <v>161</v>
      </c>
      <c r="H845" t="s">
        <v>118</v>
      </c>
      <c r="I845" t="s">
        <v>119</v>
      </c>
      <c r="J845" t="s">
        <v>34</v>
      </c>
      <c r="K845" t="s">
        <v>110</v>
      </c>
      <c r="L845" s="6">
        <v>114225.88</v>
      </c>
      <c r="M845">
        <v>94674.83</v>
      </c>
      <c r="N845" t="s">
        <v>192</v>
      </c>
      <c r="O845">
        <v>2</v>
      </c>
      <c r="P845">
        <v>58</v>
      </c>
      <c r="Q845">
        <v>5</v>
      </c>
      <c r="R845">
        <v>136</v>
      </c>
      <c r="S845">
        <v>163.5</v>
      </c>
      <c r="T845" t="s">
        <v>65</v>
      </c>
      <c r="U845" s="7">
        <f t="shared" si="131"/>
        <v>35</v>
      </c>
      <c r="V845" s="6">
        <f t="shared" si="133"/>
        <v>19551.050000000003</v>
      </c>
      <c r="W845" t="str">
        <f t="shared" si="132"/>
        <v>Adult</v>
      </c>
      <c r="X845" t="str">
        <f>_xlfn.XLOOKUP(Table1_1[[#This Row],[Department]],Dim_Department!B:B,Dim_Department!A:A,"Unknown")</f>
        <v>DEP03</v>
      </c>
      <c r="Y845" t="str">
        <f>_xlfn.XLOOKUP(Table1_1[[#This Row],[Doctor]],Dim_Doctor!B:B,Dim_Doctor!A:A,"Unknown")</f>
        <v>D02</v>
      </c>
      <c r="Z845" t="str">
        <f>_xlfn.XLOOKUP(H845,Dim_Diagnosis!B:B,Dim_Diagnosis!A:A)</f>
        <v>D001</v>
      </c>
      <c r="AA845" t="str">
        <f>_xlfn.XLOOKUP(K845,Dim_Ward!B:B,Dim_Ward!A:A)</f>
        <v>W002</v>
      </c>
      <c r="AB845" t="str">
        <f t="shared" si="134"/>
        <v>Q1</v>
      </c>
      <c r="AC845">
        <f t="shared" si="135"/>
        <v>2024</v>
      </c>
      <c r="AD845" t="str">
        <f t="shared" si="136"/>
        <v>Mar</v>
      </c>
      <c r="AE845" t="str">
        <f t="shared" si="137"/>
        <v>Thu</v>
      </c>
      <c r="AF845" t="str">
        <f>_xlfn.XLOOKUP(N845,Dim_Payment!B:B,Dim_Payment!A:A)</f>
        <v>PAY06</v>
      </c>
      <c r="AG845" t="str">
        <f>_xlfn.XLOOKUP(J845,Dim_Insurance!B:B,Dim_Insurance!A:A)</f>
        <v>INS06</v>
      </c>
    </row>
    <row r="846" spans="1:33">
      <c r="A846" t="s">
        <v>2065</v>
      </c>
      <c r="B846" t="s">
        <v>218</v>
      </c>
      <c r="C846" t="s">
        <v>133</v>
      </c>
      <c r="D846" s="5">
        <v>33606</v>
      </c>
      <c r="E846" s="5">
        <v>45529</v>
      </c>
      <c r="F846" s="5">
        <v>45538</v>
      </c>
      <c r="G846" t="s">
        <v>94</v>
      </c>
      <c r="H846" t="s">
        <v>24</v>
      </c>
      <c r="I846" t="s">
        <v>79</v>
      </c>
      <c r="J846" t="s">
        <v>4232</v>
      </c>
      <c r="K846" t="s">
        <v>55</v>
      </c>
      <c r="L846" s="6">
        <v>162949.79</v>
      </c>
      <c r="M846">
        <v>148353.82</v>
      </c>
      <c r="N846" t="s">
        <v>73</v>
      </c>
      <c r="O846">
        <v>9</v>
      </c>
      <c r="P846">
        <v>71</v>
      </c>
      <c r="Q846">
        <v>1</v>
      </c>
      <c r="R846">
        <v>190</v>
      </c>
      <c r="S846">
        <v>203.1</v>
      </c>
      <c r="T846" t="s">
        <v>37</v>
      </c>
      <c r="U846" s="7">
        <f t="shared" si="131"/>
        <v>32</v>
      </c>
      <c r="V846" s="6">
        <f t="shared" si="133"/>
        <v>14595.970000000001</v>
      </c>
      <c r="W846" t="str">
        <f t="shared" si="132"/>
        <v>Adult</v>
      </c>
      <c r="X846" t="str">
        <f>_xlfn.XLOOKUP(Table1_1[[#This Row],[Department]],Dim_Department!B:B,Dim_Department!A:A,"Unknown")</f>
        <v>DEP05</v>
      </c>
      <c r="Y846" t="str">
        <f>_xlfn.XLOOKUP(Table1_1[[#This Row],[Doctor]],Dim_Doctor!B:B,Dim_Doctor!A:A,"Unknown")</f>
        <v>D07</v>
      </c>
      <c r="Z846" t="str">
        <f>_xlfn.XLOOKUP(H846,Dim_Diagnosis!B:B,Dim_Diagnosis!A:A)</f>
        <v>D008</v>
      </c>
      <c r="AA846" t="str">
        <f>_xlfn.XLOOKUP(K846,Dim_Ward!B:B,Dim_Ward!A:A)</f>
        <v>W005</v>
      </c>
      <c r="AB846" t="str">
        <f t="shared" si="134"/>
        <v>Q3</v>
      </c>
      <c r="AC846">
        <f t="shared" si="135"/>
        <v>2024</v>
      </c>
      <c r="AD846" t="str">
        <f t="shared" si="136"/>
        <v>Aug</v>
      </c>
      <c r="AE846" t="str">
        <f t="shared" si="137"/>
        <v>Sun</v>
      </c>
      <c r="AF846" t="str">
        <f>_xlfn.XLOOKUP(N846,Dim_Payment!B:B,Dim_Payment!A:A)</f>
        <v>PAY02</v>
      </c>
      <c r="AG846" t="str">
        <f>_xlfn.XLOOKUP(J846,Dim_Insurance!B:B,Dim_Insurance!A:A)</f>
        <v>INS08</v>
      </c>
    </row>
    <row r="847" spans="1:33">
      <c r="A847" t="s">
        <v>2066</v>
      </c>
      <c r="B847" t="s">
        <v>385</v>
      </c>
      <c r="C847" t="s">
        <v>133</v>
      </c>
      <c r="D847" s="5">
        <v>18489</v>
      </c>
      <c r="E847" s="5">
        <v>45272</v>
      </c>
      <c r="F847" s="5">
        <v>45279</v>
      </c>
      <c r="G847" t="s">
        <v>161</v>
      </c>
      <c r="H847" t="s">
        <v>52</v>
      </c>
      <c r="I847" t="s">
        <v>119</v>
      </c>
      <c r="J847" t="s">
        <v>97</v>
      </c>
      <c r="K847" t="s">
        <v>55</v>
      </c>
      <c r="L847" s="6">
        <v>37151.730000000003</v>
      </c>
      <c r="M847">
        <v>32160.92</v>
      </c>
      <c r="N847" t="s">
        <v>56</v>
      </c>
      <c r="O847">
        <v>7</v>
      </c>
      <c r="P847">
        <v>121</v>
      </c>
      <c r="Q847">
        <v>3</v>
      </c>
      <c r="R847">
        <v>161</v>
      </c>
      <c r="S847">
        <v>99.5</v>
      </c>
      <c r="T847" t="s">
        <v>37</v>
      </c>
      <c r="U847" s="7">
        <f t="shared" si="131"/>
        <v>73</v>
      </c>
      <c r="V847" s="6">
        <f t="shared" si="133"/>
        <v>4990.8100000000049</v>
      </c>
      <c r="W847" t="str">
        <f t="shared" si="132"/>
        <v>Senior</v>
      </c>
      <c r="X847" t="str">
        <f>_xlfn.XLOOKUP(Table1_1[[#This Row],[Department]],Dim_Department!B:B,Dim_Department!A:A,"Unknown")</f>
        <v>DEP03</v>
      </c>
      <c r="Y847" t="str">
        <f>_xlfn.XLOOKUP(Table1_1[[#This Row],[Doctor]],Dim_Doctor!B:B,Dim_Doctor!A:A,"Unknown")</f>
        <v>D02</v>
      </c>
      <c r="Z847" t="str">
        <f>_xlfn.XLOOKUP(H847,Dim_Diagnosis!B:B,Dim_Diagnosis!A:A)</f>
        <v>D004</v>
      </c>
      <c r="AA847" t="str">
        <f>_xlfn.XLOOKUP(K847,Dim_Ward!B:B,Dim_Ward!A:A)</f>
        <v>W005</v>
      </c>
      <c r="AB847" t="str">
        <f t="shared" si="134"/>
        <v>Q4</v>
      </c>
      <c r="AC847">
        <f t="shared" si="135"/>
        <v>2023</v>
      </c>
      <c r="AD847" t="str">
        <f t="shared" si="136"/>
        <v>Dec</v>
      </c>
      <c r="AE847" t="str">
        <f t="shared" si="137"/>
        <v>Tue</v>
      </c>
      <c r="AF847" t="str">
        <f>_xlfn.XLOOKUP(N847,Dim_Payment!B:B,Dim_Payment!A:A)</f>
        <v>PAY04</v>
      </c>
      <c r="AG847" t="str">
        <f>_xlfn.XLOOKUP(J847,Dim_Insurance!B:B,Dim_Insurance!A:A)</f>
        <v>INS07</v>
      </c>
    </row>
    <row r="848" spans="1:33">
      <c r="A848" t="s">
        <v>2069</v>
      </c>
      <c r="B848" t="s">
        <v>1088</v>
      </c>
      <c r="C848" t="s">
        <v>40</v>
      </c>
      <c r="D848" s="5">
        <v>32181</v>
      </c>
      <c r="E848" s="5">
        <v>45690</v>
      </c>
      <c r="F848" s="5">
        <v>45694</v>
      </c>
      <c r="G848" t="s">
        <v>94</v>
      </c>
      <c r="H848" t="s">
        <v>63</v>
      </c>
      <c r="I848" t="s">
        <v>25</v>
      </c>
      <c r="J848" t="s">
        <v>46</v>
      </c>
      <c r="K848" t="s">
        <v>161</v>
      </c>
      <c r="L848" s="6">
        <v>50574.38</v>
      </c>
      <c r="M848">
        <v>47002.77</v>
      </c>
      <c r="N848" t="s">
        <v>192</v>
      </c>
      <c r="O848">
        <v>4</v>
      </c>
      <c r="P848">
        <v>47</v>
      </c>
      <c r="Q848">
        <v>4</v>
      </c>
      <c r="R848">
        <v>165</v>
      </c>
      <c r="S848">
        <v>94.9</v>
      </c>
      <c r="T848" t="s">
        <v>37</v>
      </c>
      <c r="U848" s="7">
        <f t="shared" si="131"/>
        <v>36</v>
      </c>
      <c r="V848" s="6">
        <f t="shared" si="133"/>
        <v>3571.6100000000006</v>
      </c>
      <c r="W848" t="str">
        <f t="shared" si="132"/>
        <v>Adult</v>
      </c>
      <c r="X848" t="str">
        <f>_xlfn.XLOOKUP(Table1_1[[#This Row],[Department]],Dim_Department!B:B,Dim_Department!A:A,"Unknown")</f>
        <v>DEP05</v>
      </c>
      <c r="Y848" t="str">
        <f>_xlfn.XLOOKUP(Table1_1[[#This Row],[Doctor]],Dim_Doctor!B:B,Dim_Doctor!A:A,"Unknown")</f>
        <v>D01</v>
      </c>
      <c r="Z848" t="str">
        <f>_xlfn.XLOOKUP(H848,Dim_Diagnosis!B:B,Dim_Diagnosis!A:A)</f>
        <v>D011</v>
      </c>
      <c r="AA848" t="str">
        <f>_xlfn.XLOOKUP(K848,Dim_Ward!B:B,Dim_Ward!A:A)</f>
        <v>W004</v>
      </c>
      <c r="AB848" t="str">
        <f t="shared" si="134"/>
        <v>Q1</v>
      </c>
      <c r="AC848">
        <f t="shared" si="135"/>
        <v>2025</v>
      </c>
      <c r="AD848" t="str">
        <f t="shared" si="136"/>
        <v>Feb</v>
      </c>
      <c r="AE848" t="str">
        <f t="shared" si="137"/>
        <v>Sun</v>
      </c>
      <c r="AF848" t="str">
        <f>_xlfn.XLOOKUP(N848,Dim_Payment!B:B,Dim_Payment!A:A)</f>
        <v>PAY06</v>
      </c>
      <c r="AG848" t="str">
        <f>_xlfn.XLOOKUP(J848,Dim_Insurance!B:B,Dim_Insurance!A:A)</f>
        <v>INS02</v>
      </c>
    </row>
    <row r="849" spans="1:33">
      <c r="A849" t="s">
        <v>2071</v>
      </c>
      <c r="B849" t="s">
        <v>88</v>
      </c>
      <c r="C849" t="s">
        <v>40</v>
      </c>
      <c r="D849" s="5">
        <v>18752</v>
      </c>
      <c r="E849" s="5">
        <v>45516</v>
      </c>
      <c r="F849" s="5">
        <v>45527</v>
      </c>
      <c r="G849" t="s">
        <v>161</v>
      </c>
      <c r="H849" t="s">
        <v>118</v>
      </c>
      <c r="I849" t="s">
        <v>119</v>
      </c>
      <c r="J849" t="s">
        <v>97</v>
      </c>
      <c r="K849" t="s">
        <v>161</v>
      </c>
      <c r="L849" s="6">
        <v>197194.22</v>
      </c>
      <c r="M849">
        <v>164747.22</v>
      </c>
      <c r="N849" t="s">
        <v>35</v>
      </c>
      <c r="O849">
        <v>11</v>
      </c>
      <c r="P849">
        <v>29</v>
      </c>
      <c r="Q849">
        <v>5</v>
      </c>
      <c r="R849">
        <v>126</v>
      </c>
      <c r="S849">
        <v>159.19999999999999</v>
      </c>
      <c r="T849" t="s">
        <v>37</v>
      </c>
      <c r="U849" s="7">
        <f t="shared" si="131"/>
        <v>73</v>
      </c>
      <c r="V849" s="6">
        <f t="shared" si="133"/>
        <v>32447</v>
      </c>
      <c r="W849" t="str">
        <f t="shared" si="132"/>
        <v>Senior</v>
      </c>
      <c r="X849" t="str">
        <f>_xlfn.XLOOKUP(Table1_1[[#This Row],[Department]],Dim_Department!B:B,Dim_Department!A:A,"Unknown")</f>
        <v>DEP03</v>
      </c>
      <c r="Y849" t="str">
        <f>_xlfn.XLOOKUP(Table1_1[[#This Row],[Doctor]],Dim_Doctor!B:B,Dim_Doctor!A:A,"Unknown")</f>
        <v>D02</v>
      </c>
      <c r="Z849" t="str">
        <f>_xlfn.XLOOKUP(H849,Dim_Diagnosis!B:B,Dim_Diagnosis!A:A)</f>
        <v>D001</v>
      </c>
      <c r="AA849" t="str">
        <f>_xlfn.XLOOKUP(K849,Dim_Ward!B:B,Dim_Ward!A:A)</f>
        <v>W004</v>
      </c>
      <c r="AB849" t="str">
        <f t="shared" si="134"/>
        <v>Q3</v>
      </c>
      <c r="AC849">
        <f t="shared" si="135"/>
        <v>2024</v>
      </c>
      <c r="AD849" t="str">
        <f t="shared" si="136"/>
        <v>Aug</v>
      </c>
      <c r="AE849" t="str">
        <f t="shared" si="137"/>
        <v>Mon</v>
      </c>
      <c r="AF849" t="str">
        <f>_xlfn.XLOOKUP(N849,Dim_Payment!B:B,Dim_Payment!A:A)</f>
        <v>PAY03</v>
      </c>
      <c r="AG849" t="str">
        <f>_xlfn.XLOOKUP(J849,Dim_Insurance!B:B,Dim_Insurance!A:A)</f>
        <v>INS07</v>
      </c>
    </row>
    <row r="850" spans="1:33">
      <c r="A850" t="s">
        <v>2072</v>
      </c>
      <c r="B850" t="s">
        <v>697</v>
      </c>
      <c r="C850" t="s">
        <v>133</v>
      </c>
      <c r="D850" s="5">
        <v>33573</v>
      </c>
      <c r="E850" s="5">
        <v>45392</v>
      </c>
      <c r="F850" s="5">
        <v>45407</v>
      </c>
      <c r="G850" t="s">
        <v>94</v>
      </c>
      <c r="H850" t="s">
        <v>52</v>
      </c>
      <c r="I850" t="s">
        <v>53</v>
      </c>
      <c r="J850" t="s">
        <v>26</v>
      </c>
      <c r="K850" t="s">
        <v>55</v>
      </c>
      <c r="L850" s="6">
        <v>57424.86</v>
      </c>
      <c r="M850">
        <v>43254.94</v>
      </c>
      <c r="N850" t="s">
        <v>192</v>
      </c>
      <c r="O850">
        <v>15</v>
      </c>
      <c r="P850">
        <v>236</v>
      </c>
      <c r="Q850">
        <v>4</v>
      </c>
      <c r="R850">
        <v>141</v>
      </c>
      <c r="S850">
        <v>246.9</v>
      </c>
      <c r="T850" t="s">
        <v>47</v>
      </c>
      <c r="U850" s="7">
        <f t="shared" si="131"/>
        <v>32</v>
      </c>
      <c r="V850" s="6">
        <f t="shared" si="133"/>
        <v>14169.919999999998</v>
      </c>
      <c r="W850" t="str">
        <f t="shared" si="132"/>
        <v>Adult</v>
      </c>
      <c r="X850" t="str">
        <f>_xlfn.XLOOKUP(Table1_1[[#This Row],[Department]],Dim_Department!B:B,Dim_Department!A:A,"Unknown")</f>
        <v>DEP05</v>
      </c>
      <c r="Y850" t="str">
        <f>_xlfn.XLOOKUP(Table1_1[[#This Row],[Doctor]],Dim_Doctor!B:B,Dim_Doctor!A:A,"Unknown")</f>
        <v>D06</v>
      </c>
      <c r="Z850" t="str">
        <f>_xlfn.XLOOKUP(H850,Dim_Diagnosis!B:B,Dim_Diagnosis!A:A)</f>
        <v>D004</v>
      </c>
      <c r="AA850" t="str">
        <f>_xlfn.XLOOKUP(K850,Dim_Ward!B:B,Dim_Ward!A:A)</f>
        <v>W005</v>
      </c>
      <c r="AB850" t="str">
        <f t="shared" si="134"/>
        <v>Q2</v>
      </c>
      <c r="AC850">
        <f t="shared" si="135"/>
        <v>2024</v>
      </c>
      <c r="AD850" t="str">
        <f t="shared" si="136"/>
        <v>Apr</v>
      </c>
      <c r="AE850" t="str">
        <f t="shared" si="137"/>
        <v>Wed</v>
      </c>
      <c r="AF850" t="str">
        <f>_xlfn.XLOOKUP(N850,Dim_Payment!B:B,Dim_Payment!A:A)</f>
        <v>PAY06</v>
      </c>
      <c r="AG850" t="str">
        <f>_xlfn.XLOOKUP(J850,Dim_Insurance!B:B,Dim_Insurance!A:A)</f>
        <v>INS05</v>
      </c>
    </row>
    <row r="851" spans="1:33">
      <c r="A851" t="s">
        <v>4150</v>
      </c>
      <c r="B851" t="s">
        <v>2075</v>
      </c>
      <c r="C851" t="s">
        <v>40</v>
      </c>
      <c r="D851" s="5">
        <v>39417</v>
      </c>
      <c r="E851" s="5">
        <v>45785</v>
      </c>
      <c r="F851" s="5">
        <v>45799</v>
      </c>
      <c r="G851" t="s">
        <v>152</v>
      </c>
      <c r="H851" t="s">
        <v>153</v>
      </c>
      <c r="I851" t="s">
        <v>96</v>
      </c>
      <c r="J851" t="s">
        <v>46</v>
      </c>
      <c r="K851" t="s">
        <v>55</v>
      </c>
      <c r="L851" s="6">
        <v>223731.12</v>
      </c>
      <c r="M851">
        <v>177662.41</v>
      </c>
      <c r="N851" t="s">
        <v>35</v>
      </c>
      <c r="O851">
        <v>14</v>
      </c>
      <c r="P851">
        <v>144</v>
      </c>
      <c r="Q851">
        <v>4</v>
      </c>
      <c r="R851">
        <v>91</v>
      </c>
      <c r="S851">
        <v>141.69999999999999</v>
      </c>
      <c r="T851" t="s">
        <v>4232</v>
      </c>
      <c r="U851" s="7">
        <f t="shared" si="131"/>
        <v>17</v>
      </c>
      <c r="V851" s="6">
        <f t="shared" si="133"/>
        <v>46068.709999999992</v>
      </c>
      <c r="W851" t="str">
        <f t="shared" si="132"/>
        <v>Child</v>
      </c>
      <c r="X851" t="str">
        <f>_xlfn.XLOOKUP(Table1_1[[#This Row],[Department]],Dim_Department!B:B,Dim_Department!A:A,"Unknown")</f>
        <v>DEP01</v>
      </c>
      <c r="Y851" t="str">
        <f>_xlfn.XLOOKUP(Table1_1[[#This Row],[Doctor]],Dim_Doctor!B:B,Dim_Doctor!A:A,"Unknown")</f>
        <v>D05</v>
      </c>
      <c r="Z851" t="str">
        <f>_xlfn.XLOOKUP(H851,Dim_Diagnosis!B:B,Dim_Diagnosis!A:A)</f>
        <v>D003</v>
      </c>
      <c r="AA851" t="str">
        <f>_xlfn.XLOOKUP(K851,Dim_Ward!B:B,Dim_Ward!A:A)</f>
        <v>W005</v>
      </c>
      <c r="AB851" t="str">
        <f t="shared" si="134"/>
        <v>Q2</v>
      </c>
      <c r="AC851">
        <f t="shared" si="135"/>
        <v>2025</v>
      </c>
      <c r="AD851" t="str">
        <f t="shared" si="136"/>
        <v>May</v>
      </c>
      <c r="AE851" t="str">
        <f t="shared" si="137"/>
        <v>Thu</v>
      </c>
      <c r="AF851" t="str">
        <f>_xlfn.XLOOKUP(N851,Dim_Payment!B:B,Dim_Payment!A:A)</f>
        <v>PAY03</v>
      </c>
      <c r="AG851" t="str">
        <f>_xlfn.XLOOKUP(J851,Dim_Insurance!B:B,Dim_Insurance!A:A)</f>
        <v>INS02</v>
      </c>
    </row>
    <row r="852" spans="1:33">
      <c r="A852" t="s">
        <v>2076</v>
      </c>
      <c r="B852" t="s">
        <v>524</v>
      </c>
      <c r="C852" t="s">
        <v>40</v>
      </c>
      <c r="D852" s="5">
        <v>28082</v>
      </c>
      <c r="E852" s="5">
        <v>45068</v>
      </c>
      <c r="F852" s="5">
        <v>45078</v>
      </c>
      <c r="G852" t="s">
        <v>89</v>
      </c>
      <c r="H852" t="s">
        <v>24</v>
      </c>
      <c r="I852" t="s">
        <v>53</v>
      </c>
      <c r="J852" t="s">
        <v>46</v>
      </c>
      <c r="K852" t="s">
        <v>55</v>
      </c>
      <c r="L852" s="6">
        <v>56938.12</v>
      </c>
      <c r="M852">
        <v>48602.86</v>
      </c>
      <c r="N852" t="s">
        <v>192</v>
      </c>
      <c r="O852">
        <v>10</v>
      </c>
      <c r="P852">
        <v>54</v>
      </c>
      <c r="Q852">
        <v>4</v>
      </c>
      <c r="R852">
        <v>182</v>
      </c>
      <c r="S852">
        <v>163.5</v>
      </c>
      <c r="T852" t="s">
        <v>37</v>
      </c>
      <c r="U852" s="7">
        <f t="shared" si="131"/>
        <v>46</v>
      </c>
      <c r="V852" s="6">
        <f t="shared" si="133"/>
        <v>8335.260000000002</v>
      </c>
      <c r="W852" t="str">
        <f t="shared" si="132"/>
        <v>Middle Age</v>
      </c>
      <c r="X852" t="str">
        <f>_xlfn.XLOOKUP(Table1_1[[#This Row],[Department]],Dim_Department!B:B,Dim_Department!A:A,"Unknown")</f>
        <v>DEP06</v>
      </c>
      <c r="Y852" t="str">
        <f>_xlfn.XLOOKUP(Table1_1[[#This Row],[Doctor]],Dim_Doctor!B:B,Dim_Doctor!A:A,"Unknown")</f>
        <v>D06</v>
      </c>
      <c r="Z852" t="str">
        <f>_xlfn.XLOOKUP(H852,Dim_Diagnosis!B:B,Dim_Diagnosis!A:A)</f>
        <v>D008</v>
      </c>
      <c r="AA852" t="str">
        <f>_xlfn.XLOOKUP(K852,Dim_Ward!B:B,Dim_Ward!A:A)</f>
        <v>W005</v>
      </c>
      <c r="AB852" t="str">
        <f t="shared" si="134"/>
        <v>Q2</v>
      </c>
      <c r="AC852">
        <f t="shared" si="135"/>
        <v>2023</v>
      </c>
      <c r="AD852" t="str">
        <f t="shared" si="136"/>
        <v>May</v>
      </c>
      <c r="AE852" t="str">
        <f t="shared" si="137"/>
        <v>Mon</v>
      </c>
      <c r="AF852" t="str">
        <f>_xlfn.XLOOKUP(N852,Dim_Payment!B:B,Dim_Payment!A:A)</f>
        <v>PAY06</v>
      </c>
      <c r="AG852" t="str">
        <f>_xlfn.XLOOKUP(J852,Dim_Insurance!B:B,Dim_Insurance!A:A)</f>
        <v>INS02</v>
      </c>
    </row>
    <row r="853" spans="1:33">
      <c r="A853" t="s">
        <v>2078</v>
      </c>
      <c r="B853" t="s">
        <v>194</v>
      </c>
      <c r="C853" t="s">
        <v>133</v>
      </c>
      <c r="D853" s="5">
        <v>39208</v>
      </c>
      <c r="E853" s="5">
        <v>45362</v>
      </c>
      <c r="F853" s="5" t="s">
        <v>4232</v>
      </c>
      <c r="G853" t="s">
        <v>94</v>
      </c>
      <c r="H853" t="s">
        <v>24</v>
      </c>
      <c r="I853" t="s">
        <v>96</v>
      </c>
      <c r="J853" t="s">
        <v>26</v>
      </c>
      <c r="K853" t="s">
        <v>120</v>
      </c>
      <c r="L853" s="6">
        <v>114956.38</v>
      </c>
      <c r="M853">
        <v>91085.03</v>
      </c>
      <c r="N853" t="s">
        <v>73</v>
      </c>
      <c r="O853">
        <v>10</v>
      </c>
      <c r="P853">
        <v>189</v>
      </c>
      <c r="Q853">
        <v>5</v>
      </c>
      <c r="R853">
        <v>133</v>
      </c>
      <c r="S853">
        <v>116.9</v>
      </c>
      <c r="T853" t="s">
        <v>37</v>
      </c>
      <c r="U853" s="7">
        <f t="shared" si="131"/>
        <v>16</v>
      </c>
      <c r="V853" s="6">
        <f t="shared" si="133"/>
        <v>23871.350000000006</v>
      </c>
      <c r="W853" t="str">
        <f t="shared" si="132"/>
        <v>Child</v>
      </c>
      <c r="X853" t="str">
        <f>_xlfn.XLOOKUP(Table1_1[[#This Row],[Department]],Dim_Department!B:B,Dim_Department!A:A,"Unknown")</f>
        <v>DEP05</v>
      </c>
      <c r="Y853" t="str">
        <f>_xlfn.XLOOKUP(Table1_1[[#This Row],[Doctor]],Dim_Doctor!B:B,Dim_Doctor!A:A,"Unknown")</f>
        <v>D05</v>
      </c>
      <c r="Z853" t="str">
        <f>_xlfn.XLOOKUP(H853,Dim_Diagnosis!B:B,Dim_Diagnosis!A:A)</f>
        <v>D008</v>
      </c>
      <c r="AA853" t="str">
        <f>_xlfn.XLOOKUP(K853,Dim_Ward!B:B,Dim_Ward!A:A)</f>
        <v>W001</v>
      </c>
      <c r="AB853" t="str">
        <f t="shared" si="134"/>
        <v>Q1</v>
      </c>
      <c r="AC853">
        <f t="shared" si="135"/>
        <v>2024</v>
      </c>
      <c r="AD853" t="str">
        <f t="shared" si="136"/>
        <v>Mar</v>
      </c>
      <c r="AE853" t="str">
        <f t="shared" si="137"/>
        <v>Mon</v>
      </c>
      <c r="AF853" t="str">
        <f>_xlfn.XLOOKUP(N853,Dim_Payment!B:B,Dim_Payment!A:A)</f>
        <v>PAY02</v>
      </c>
      <c r="AG853" t="str">
        <f>_xlfn.XLOOKUP(J853,Dim_Insurance!B:B,Dim_Insurance!A:A)</f>
        <v>INS05</v>
      </c>
    </row>
    <row r="854" spans="1:33">
      <c r="A854" t="s">
        <v>2080</v>
      </c>
      <c r="B854" t="s">
        <v>661</v>
      </c>
      <c r="C854" t="s">
        <v>133</v>
      </c>
      <c r="D854" s="5">
        <v>26878</v>
      </c>
      <c r="E854" s="5">
        <v>45416</v>
      </c>
      <c r="F854" s="5">
        <v>45423</v>
      </c>
      <c r="G854" t="s">
        <v>62</v>
      </c>
      <c r="H854" t="s">
        <v>118</v>
      </c>
      <c r="I854" t="s">
        <v>33</v>
      </c>
      <c r="J854" t="s">
        <v>4232</v>
      </c>
      <c r="K854" t="s">
        <v>27</v>
      </c>
      <c r="L854" s="6">
        <v>74551.37</v>
      </c>
      <c r="M854">
        <v>73006.31</v>
      </c>
      <c r="N854" t="s">
        <v>192</v>
      </c>
      <c r="O854">
        <v>7</v>
      </c>
      <c r="P854">
        <v>222</v>
      </c>
      <c r="Q854">
        <v>2</v>
      </c>
      <c r="R854">
        <v>131</v>
      </c>
      <c r="S854">
        <v>191.6</v>
      </c>
      <c r="T854" t="s">
        <v>47</v>
      </c>
      <c r="U854" s="7">
        <f t="shared" si="131"/>
        <v>50</v>
      </c>
      <c r="V854" s="6">
        <f t="shared" si="133"/>
        <v>1545.0599999999977</v>
      </c>
      <c r="W854" t="str">
        <f t="shared" si="132"/>
        <v>Middle Age</v>
      </c>
      <c r="X854" t="str">
        <f>_xlfn.XLOOKUP(Table1_1[[#This Row],[Department]],Dim_Department!B:B,Dim_Department!A:A,"Unknown")</f>
        <v>DEP09</v>
      </c>
      <c r="Y854" t="str">
        <f>_xlfn.XLOOKUP(Table1_1[[#This Row],[Doctor]],Dim_Doctor!B:B,Dim_Doctor!A:A,"Unknown")</f>
        <v>D04</v>
      </c>
      <c r="Z854" t="str">
        <f>_xlfn.XLOOKUP(H854,Dim_Diagnosis!B:B,Dim_Diagnosis!A:A)</f>
        <v>D001</v>
      </c>
      <c r="AA854" t="str">
        <f>_xlfn.XLOOKUP(K854,Dim_Ward!B:B,Dim_Ward!A:A)</f>
        <v>W003</v>
      </c>
      <c r="AB854" t="str">
        <f t="shared" si="134"/>
        <v>Q2</v>
      </c>
      <c r="AC854">
        <f t="shared" si="135"/>
        <v>2024</v>
      </c>
      <c r="AD854" t="str">
        <f t="shared" si="136"/>
        <v>May</v>
      </c>
      <c r="AE854" t="str">
        <f t="shared" si="137"/>
        <v>Sat</v>
      </c>
      <c r="AF854" t="str">
        <f>_xlfn.XLOOKUP(N854,Dim_Payment!B:B,Dim_Payment!A:A)</f>
        <v>PAY06</v>
      </c>
      <c r="AG854" t="str">
        <f>_xlfn.XLOOKUP(J854,Dim_Insurance!B:B,Dim_Insurance!A:A)</f>
        <v>INS08</v>
      </c>
    </row>
    <row r="855" spans="1:33">
      <c r="A855" t="s">
        <v>2081</v>
      </c>
      <c r="B855" t="s">
        <v>511</v>
      </c>
      <c r="C855" t="s">
        <v>133</v>
      </c>
      <c r="D855" s="5">
        <v>40257</v>
      </c>
      <c r="E855" s="5">
        <v>45211</v>
      </c>
      <c r="F855" s="5" t="s">
        <v>4232</v>
      </c>
      <c r="G855" t="s">
        <v>161</v>
      </c>
      <c r="H855" t="s">
        <v>134</v>
      </c>
      <c r="I855" t="s">
        <v>33</v>
      </c>
      <c r="J855" t="s">
        <v>4232</v>
      </c>
      <c r="K855" t="s">
        <v>27</v>
      </c>
      <c r="L855" s="6">
        <v>232083.77</v>
      </c>
      <c r="M855">
        <v>225481.4</v>
      </c>
      <c r="N855" t="s">
        <v>192</v>
      </c>
      <c r="O855">
        <v>5</v>
      </c>
      <c r="P855">
        <v>121</v>
      </c>
      <c r="Q855">
        <v>4</v>
      </c>
      <c r="R855">
        <v>165</v>
      </c>
      <c r="S855">
        <v>103.5</v>
      </c>
      <c r="T855" t="s">
        <v>37</v>
      </c>
      <c r="U855" s="7">
        <f t="shared" si="131"/>
        <v>13</v>
      </c>
      <c r="V855" s="6">
        <f t="shared" si="133"/>
        <v>6602.3699999999953</v>
      </c>
      <c r="W855" t="str">
        <f t="shared" si="132"/>
        <v>Child</v>
      </c>
      <c r="X855" t="str">
        <f>_xlfn.XLOOKUP(Table1_1[[#This Row],[Department]],Dim_Department!B:B,Dim_Department!A:A,"Unknown")</f>
        <v>DEP03</v>
      </c>
      <c r="Y855" t="str">
        <f>_xlfn.XLOOKUP(Table1_1[[#This Row],[Doctor]],Dim_Doctor!B:B,Dim_Doctor!A:A,"Unknown")</f>
        <v>D04</v>
      </c>
      <c r="Z855" t="str">
        <f>_xlfn.XLOOKUP(H855,Dim_Diagnosis!B:B,Dim_Diagnosis!A:A)</f>
        <v>D002</v>
      </c>
      <c r="AA855" t="str">
        <f>_xlfn.XLOOKUP(K855,Dim_Ward!B:B,Dim_Ward!A:A)</f>
        <v>W003</v>
      </c>
      <c r="AB855" t="str">
        <f t="shared" si="134"/>
        <v>Q4</v>
      </c>
      <c r="AC855">
        <f t="shared" si="135"/>
        <v>2023</v>
      </c>
      <c r="AD855" t="str">
        <f t="shared" si="136"/>
        <v>Oct</v>
      </c>
      <c r="AE855" t="str">
        <f t="shared" si="137"/>
        <v>Thu</v>
      </c>
      <c r="AF855" t="str">
        <f>_xlfn.XLOOKUP(N855,Dim_Payment!B:B,Dim_Payment!A:A)</f>
        <v>PAY06</v>
      </c>
      <c r="AG855" t="str">
        <f>_xlfn.XLOOKUP(J855,Dim_Insurance!B:B,Dim_Insurance!A:A)</f>
        <v>INS08</v>
      </c>
    </row>
    <row r="856" spans="1:33">
      <c r="A856" t="s">
        <v>2082</v>
      </c>
      <c r="B856" t="s">
        <v>185</v>
      </c>
      <c r="C856" t="s">
        <v>40</v>
      </c>
      <c r="D856" s="5">
        <v>19132</v>
      </c>
      <c r="E856" s="5">
        <v>45660</v>
      </c>
      <c r="F856" s="5">
        <v>45661</v>
      </c>
      <c r="G856" t="s">
        <v>152</v>
      </c>
      <c r="H856" t="s">
        <v>134</v>
      </c>
      <c r="I856" t="s">
        <v>33</v>
      </c>
      <c r="J856" t="s">
        <v>4232</v>
      </c>
      <c r="K856" t="s">
        <v>120</v>
      </c>
      <c r="L856" s="6">
        <v>14565.36</v>
      </c>
      <c r="M856">
        <v>10117.49</v>
      </c>
      <c r="N856" t="s">
        <v>4232</v>
      </c>
      <c r="O856">
        <v>1</v>
      </c>
      <c r="P856">
        <v>67</v>
      </c>
      <c r="Q856">
        <v>4</v>
      </c>
      <c r="R856">
        <v>137</v>
      </c>
      <c r="S856">
        <v>187.6</v>
      </c>
      <c r="T856" t="s">
        <v>37</v>
      </c>
      <c r="U856" s="7">
        <f t="shared" si="131"/>
        <v>72</v>
      </c>
      <c r="V856" s="6">
        <f t="shared" si="133"/>
        <v>4447.8700000000008</v>
      </c>
      <c r="W856" t="str">
        <f t="shared" si="132"/>
        <v>Senior</v>
      </c>
      <c r="X856" t="str">
        <f>_xlfn.XLOOKUP(Table1_1[[#This Row],[Department]],Dim_Department!B:B,Dim_Department!A:A,"Unknown")</f>
        <v>DEP01</v>
      </c>
      <c r="Y856" t="str">
        <f>_xlfn.XLOOKUP(Table1_1[[#This Row],[Doctor]],Dim_Doctor!B:B,Dim_Doctor!A:A,"Unknown")</f>
        <v>D04</v>
      </c>
      <c r="Z856" t="str">
        <f>_xlfn.XLOOKUP(H856,Dim_Diagnosis!B:B,Dim_Diagnosis!A:A)</f>
        <v>D002</v>
      </c>
      <c r="AA856" t="str">
        <f>_xlfn.XLOOKUP(K856,Dim_Ward!B:B,Dim_Ward!A:A)</f>
        <v>W001</v>
      </c>
      <c r="AB856" t="str">
        <f t="shared" si="134"/>
        <v>Q1</v>
      </c>
      <c r="AC856">
        <f t="shared" si="135"/>
        <v>2025</v>
      </c>
      <c r="AD856" t="str">
        <f t="shared" si="136"/>
        <v>Jan</v>
      </c>
      <c r="AE856" t="str">
        <f t="shared" si="137"/>
        <v>Fri</v>
      </c>
      <c r="AF856" t="str">
        <f>_xlfn.XLOOKUP(N856,Dim_Payment!B:B,Dim_Payment!A:A)</f>
        <v>PAY05</v>
      </c>
      <c r="AG856" t="str">
        <f>_xlfn.XLOOKUP(J856,Dim_Insurance!B:B,Dim_Insurance!A:A)</f>
        <v>INS08</v>
      </c>
    </row>
    <row r="857" spans="1:33">
      <c r="A857" t="s">
        <v>2085</v>
      </c>
      <c r="B857" t="s">
        <v>249</v>
      </c>
      <c r="C857" t="s">
        <v>133</v>
      </c>
      <c r="D857" s="5">
        <v>34549</v>
      </c>
      <c r="E857" s="5">
        <v>45979</v>
      </c>
      <c r="F857" s="5">
        <v>45991</v>
      </c>
      <c r="G857" t="s">
        <v>117</v>
      </c>
      <c r="H857" t="s">
        <v>44</v>
      </c>
      <c r="I857" t="s">
        <v>25</v>
      </c>
      <c r="J857" t="s">
        <v>34</v>
      </c>
      <c r="K857" t="s">
        <v>110</v>
      </c>
      <c r="L857" s="6">
        <v>145893.35999999999</v>
      </c>
      <c r="M857">
        <v>123894.36</v>
      </c>
      <c r="N857" t="s">
        <v>91</v>
      </c>
      <c r="O857">
        <v>12</v>
      </c>
      <c r="P857">
        <v>41</v>
      </c>
      <c r="Q857">
        <v>4</v>
      </c>
      <c r="R857">
        <v>90</v>
      </c>
      <c r="S857">
        <v>124.3</v>
      </c>
      <c r="T857" t="s">
        <v>65</v>
      </c>
      <c r="U857" s="7">
        <f t="shared" si="131"/>
        <v>31</v>
      </c>
      <c r="V857" s="6">
        <f t="shared" si="133"/>
        <v>21998.999999999985</v>
      </c>
      <c r="W857" t="str">
        <f t="shared" si="132"/>
        <v>Adult</v>
      </c>
      <c r="X857" t="str">
        <f>_xlfn.XLOOKUP(Table1_1[[#This Row],[Department]],Dim_Department!B:B,Dim_Department!A:A,"Unknown")</f>
        <v>DEP04</v>
      </c>
      <c r="Y857" t="str">
        <f>_xlfn.XLOOKUP(Table1_1[[#This Row],[Doctor]],Dim_Doctor!B:B,Dim_Doctor!A:A,"Unknown")</f>
        <v>D01</v>
      </c>
      <c r="Z857" t="str">
        <f>_xlfn.XLOOKUP(H857,Dim_Diagnosis!B:B,Dim_Diagnosis!A:A)</f>
        <v>D012</v>
      </c>
      <c r="AA857" t="str">
        <f>_xlfn.XLOOKUP(K857,Dim_Ward!B:B,Dim_Ward!A:A)</f>
        <v>W002</v>
      </c>
      <c r="AB857" t="str">
        <f t="shared" si="134"/>
        <v>Q4</v>
      </c>
      <c r="AC857">
        <f t="shared" si="135"/>
        <v>2025</v>
      </c>
      <c r="AD857" t="str">
        <f t="shared" si="136"/>
        <v>Nov</v>
      </c>
      <c r="AE857" t="str">
        <f t="shared" si="137"/>
        <v>Tue</v>
      </c>
      <c r="AF857" t="str">
        <f>_xlfn.XLOOKUP(N857,Dim_Payment!B:B,Dim_Payment!A:A)</f>
        <v>PAY01</v>
      </c>
      <c r="AG857" t="str">
        <f>_xlfn.XLOOKUP(J857,Dim_Insurance!B:B,Dim_Insurance!A:A)</f>
        <v>INS06</v>
      </c>
    </row>
    <row r="858" spans="1:33">
      <c r="A858" t="s">
        <v>2087</v>
      </c>
      <c r="B858" t="s">
        <v>247</v>
      </c>
      <c r="C858" t="s">
        <v>133</v>
      </c>
      <c r="D858" s="5" t="s">
        <v>4232</v>
      </c>
      <c r="E858" s="5">
        <v>44953</v>
      </c>
      <c r="F858" s="5" t="s">
        <v>4232</v>
      </c>
      <c r="G858" t="s">
        <v>94</v>
      </c>
      <c r="H858" t="s">
        <v>63</v>
      </c>
      <c r="I858" t="s">
        <v>45</v>
      </c>
      <c r="J858" t="s">
        <v>4232</v>
      </c>
      <c r="K858" t="s">
        <v>120</v>
      </c>
      <c r="L858" s="6">
        <v>175576.65</v>
      </c>
      <c r="M858">
        <v>171362.64</v>
      </c>
      <c r="N858" t="s">
        <v>192</v>
      </c>
      <c r="O858">
        <v>4</v>
      </c>
      <c r="P858">
        <v>176</v>
      </c>
      <c r="Q858">
        <v>4</v>
      </c>
      <c r="R858">
        <v>153</v>
      </c>
      <c r="S858">
        <v>151.30000000000001</v>
      </c>
      <c r="T858" t="s">
        <v>37</v>
      </c>
      <c r="U858" s="7" t="s">
        <v>4232</v>
      </c>
      <c r="V858" s="6">
        <f t="shared" si="133"/>
        <v>4214.0099999999802</v>
      </c>
      <c r="W858" t="s">
        <v>4232</v>
      </c>
      <c r="X858" t="str">
        <f>_xlfn.XLOOKUP(Table1_1[[#This Row],[Department]],Dim_Department!B:B,Dim_Department!A:A,"Unknown")</f>
        <v>DEP05</v>
      </c>
      <c r="Y858" t="str">
        <f>_xlfn.XLOOKUP(Table1_1[[#This Row],[Doctor]],Dim_Doctor!B:B,Dim_Doctor!A:A,"Unknown")</f>
        <v>D03</v>
      </c>
      <c r="Z858" t="str">
        <f>_xlfn.XLOOKUP(H858,Dim_Diagnosis!B:B,Dim_Diagnosis!A:A)</f>
        <v>D011</v>
      </c>
      <c r="AA858" t="str">
        <f>_xlfn.XLOOKUP(K858,Dim_Ward!B:B,Dim_Ward!A:A)</f>
        <v>W001</v>
      </c>
      <c r="AB858" t="str">
        <f t="shared" si="134"/>
        <v>Q1</v>
      </c>
      <c r="AC858">
        <f t="shared" si="135"/>
        <v>2023</v>
      </c>
      <c r="AD858" t="str">
        <f t="shared" si="136"/>
        <v>Jan</v>
      </c>
      <c r="AE858" t="str">
        <f t="shared" si="137"/>
        <v>Fri</v>
      </c>
      <c r="AF858" t="str">
        <f>_xlfn.XLOOKUP(N858,Dim_Payment!B:B,Dim_Payment!A:A)</f>
        <v>PAY06</v>
      </c>
      <c r="AG858" t="str">
        <f>_xlfn.XLOOKUP(J858,Dim_Insurance!B:B,Dim_Insurance!A:A)</f>
        <v>INS08</v>
      </c>
    </row>
    <row r="859" spans="1:33">
      <c r="A859" t="s">
        <v>2092</v>
      </c>
      <c r="B859" t="s">
        <v>2093</v>
      </c>
      <c r="C859" t="s">
        <v>40</v>
      </c>
      <c r="D859" s="5">
        <v>19562</v>
      </c>
      <c r="E859" s="5">
        <v>45078</v>
      </c>
      <c r="F859" s="5">
        <v>45080</v>
      </c>
      <c r="G859" t="s">
        <v>94</v>
      </c>
      <c r="H859" t="s">
        <v>52</v>
      </c>
      <c r="I859" t="s">
        <v>33</v>
      </c>
      <c r="J859" t="s">
        <v>34</v>
      </c>
      <c r="K859" t="s">
        <v>27</v>
      </c>
      <c r="L859" s="6">
        <v>120918.96</v>
      </c>
      <c r="M859">
        <v>98371.59</v>
      </c>
      <c r="N859" t="s">
        <v>192</v>
      </c>
      <c r="O859">
        <v>2</v>
      </c>
      <c r="P859">
        <v>118</v>
      </c>
      <c r="Q859">
        <v>1</v>
      </c>
      <c r="R859">
        <v>139</v>
      </c>
      <c r="S859">
        <v>189.5</v>
      </c>
      <c r="T859" t="s">
        <v>37</v>
      </c>
      <c r="U859" s="7">
        <f t="shared" ref="U859:U867" si="138">DATEDIF(D859,E859,"Y")</f>
        <v>69</v>
      </c>
      <c r="V859" s="6">
        <f t="shared" si="133"/>
        <v>22547.37000000001</v>
      </c>
      <c r="W859" t="str">
        <f t="shared" ref="W859:W867" si="139">IF(OR(U859="",U859="Unknown"),"",IF(U859&lt;18,"Child",IF(U859&lt;40,"Adult",IF(U859&lt;60,"Middle Age","Senior"))))</f>
        <v>Senior</v>
      </c>
      <c r="X859" t="str">
        <f>_xlfn.XLOOKUP(Table1_1[[#This Row],[Department]],Dim_Department!B:B,Dim_Department!A:A,"Unknown")</f>
        <v>DEP05</v>
      </c>
      <c r="Y859" t="str">
        <f>_xlfn.XLOOKUP(Table1_1[[#This Row],[Doctor]],Dim_Doctor!B:B,Dim_Doctor!A:A,"Unknown")</f>
        <v>D04</v>
      </c>
      <c r="Z859" t="str">
        <f>_xlfn.XLOOKUP(H859,Dim_Diagnosis!B:B,Dim_Diagnosis!A:A)</f>
        <v>D004</v>
      </c>
      <c r="AA859" t="str">
        <f>_xlfn.XLOOKUP(K859,Dim_Ward!B:B,Dim_Ward!A:A)</f>
        <v>W003</v>
      </c>
      <c r="AB859" t="str">
        <f t="shared" si="134"/>
        <v>Q2</v>
      </c>
      <c r="AC859">
        <f t="shared" si="135"/>
        <v>2023</v>
      </c>
      <c r="AD859" t="str">
        <f t="shared" si="136"/>
        <v>Jun</v>
      </c>
      <c r="AE859" t="str">
        <f t="shared" si="137"/>
        <v>Thu</v>
      </c>
      <c r="AF859" t="str">
        <f>_xlfn.XLOOKUP(N859,Dim_Payment!B:B,Dim_Payment!A:A)</f>
        <v>PAY06</v>
      </c>
      <c r="AG859" t="str">
        <f>_xlfn.XLOOKUP(J859,Dim_Insurance!B:B,Dim_Insurance!A:A)</f>
        <v>INS06</v>
      </c>
    </row>
    <row r="860" spans="1:33">
      <c r="A860" t="s">
        <v>2095</v>
      </c>
      <c r="B860" t="s">
        <v>1563</v>
      </c>
      <c r="C860" t="s">
        <v>133</v>
      </c>
      <c r="D860" s="5">
        <v>33493</v>
      </c>
      <c r="E860" s="5">
        <v>45775</v>
      </c>
      <c r="F860" s="5">
        <v>45783</v>
      </c>
      <c r="G860" t="s">
        <v>161</v>
      </c>
      <c r="H860" t="s">
        <v>52</v>
      </c>
      <c r="I860" t="s">
        <v>96</v>
      </c>
      <c r="J860" t="s">
        <v>97</v>
      </c>
      <c r="K860" t="s">
        <v>27</v>
      </c>
      <c r="L860" s="6">
        <v>152552.82</v>
      </c>
      <c r="M860">
        <v>107774.3</v>
      </c>
      <c r="N860" t="s">
        <v>192</v>
      </c>
      <c r="O860">
        <v>8</v>
      </c>
      <c r="P860">
        <v>12</v>
      </c>
      <c r="Q860">
        <v>4</v>
      </c>
      <c r="R860">
        <v>148</v>
      </c>
      <c r="S860">
        <v>227.7</v>
      </c>
      <c r="T860" t="s">
        <v>47</v>
      </c>
      <c r="U860" s="7">
        <f t="shared" si="138"/>
        <v>33</v>
      </c>
      <c r="V860" s="6">
        <f t="shared" si="133"/>
        <v>44778.520000000004</v>
      </c>
      <c r="W860" t="str">
        <f t="shared" si="139"/>
        <v>Adult</v>
      </c>
      <c r="X860" t="str">
        <f>_xlfn.XLOOKUP(Table1_1[[#This Row],[Department]],Dim_Department!B:B,Dim_Department!A:A,"Unknown")</f>
        <v>DEP03</v>
      </c>
      <c r="Y860" t="str">
        <f>_xlfn.XLOOKUP(Table1_1[[#This Row],[Doctor]],Dim_Doctor!B:B,Dim_Doctor!A:A,"Unknown")</f>
        <v>D05</v>
      </c>
      <c r="Z860" t="str">
        <f>_xlfn.XLOOKUP(H860,Dim_Diagnosis!B:B,Dim_Diagnosis!A:A)</f>
        <v>D004</v>
      </c>
      <c r="AA860" t="str">
        <f>_xlfn.XLOOKUP(K860,Dim_Ward!B:B,Dim_Ward!A:A)</f>
        <v>W003</v>
      </c>
      <c r="AB860" t="str">
        <f t="shared" si="134"/>
        <v>Q2</v>
      </c>
      <c r="AC860">
        <f t="shared" si="135"/>
        <v>2025</v>
      </c>
      <c r="AD860" t="str">
        <f t="shared" si="136"/>
        <v>Apr</v>
      </c>
      <c r="AE860" t="str">
        <f t="shared" si="137"/>
        <v>Mon</v>
      </c>
      <c r="AF860" t="str">
        <f>_xlfn.XLOOKUP(N860,Dim_Payment!B:B,Dim_Payment!A:A)</f>
        <v>PAY06</v>
      </c>
      <c r="AG860" t="str">
        <f>_xlfn.XLOOKUP(J860,Dim_Insurance!B:B,Dim_Insurance!A:A)</f>
        <v>INS07</v>
      </c>
    </row>
    <row r="861" spans="1:33">
      <c r="A861" t="s">
        <v>2097</v>
      </c>
      <c r="B861" t="s">
        <v>825</v>
      </c>
      <c r="C861" t="s">
        <v>133</v>
      </c>
      <c r="D861" s="5">
        <v>34823</v>
      </c>
      <c r="E861" s="5">
        <v>45932</v>
      </c>
      <c r="F861" s="5">
        <v>45950</v>
      </c>
      <c r="G861" t="s">
        <v>152</v>
      </c>
      <c r="H861" t="s">
        <v>32</v>
      </c>
      <c r="I861" t="s">
        <v>79</v>
      </c>
      <c r="J861" t="s">
        <v>46</v>
      </c>
      <c r="K861" t="s">
        <v>55</v>
      </c>
      <c r="L861" s="6">
        <v>143605.85999999999</v>
      </c>
      <c r="M861">
        <v>139104.54</v>
      </c>
      <c r="N861" t="s">
        <v>56</v>
      </c>
      <c r="O861">
        <v>18</v>
      </c>
      <c r="P861">
        <v>240</v>
      </c>
      <c r="Q861">
        <v>4</v>
      </c>
      <c r="R861">
        <v>107</v>
      </c>
      <c r="S861">
        <v>77.8</v>
      </c>
      <c r="T861" t="s">
        <v>37</v>
      </c>
      <c r="U861" s="7">
        <f t="shared" si="138"/>
        <v>30</v>
      </c>
      <c r="V861" s="6">
        <f t="shared" si="133"/>
        <v>4501.3199999999779</v>
      </c>
      <c r="W861" t="str">
        <f t="shared" si="139"/>
        <v>Adult</v>
      </c>
      <c r="X861" t="str">
        <f>_xlfn.XLOOKUP(Table1_1[[#This Row],[Department]],Dim_Department!B:B,Dim_Department!A:A,"Unknown")</f>
        <v>DEP01</v>
      </c>
      <c r="Y861" t="str">
        <f>_xlfn.XLOOKUP(Table1_1[[#This Row],[Doctor]],Dim_Doctor!B:B,Dim_Doctor!A:A,"Unknown")</f>
        <v>D07</v>
      </c>
      <c r="Z861" t="str">
        <f>_xlfn.XLOOKUP(H861,Dim_Diagnosis!B:B,Dim_Diagnosis!A:A)</f>
        <v>D010</v>
      </c>
      <c r="AA861" t="str">
        <f>_xlfn.XLOOKUP(K861,Dim_Ward!B:B,Dim_Ward!A:A)</f>
        <v>W005</v>
      </c>
      <c r="AB861" t="str">
        <f t="shared" si="134"/>
        <v>Q4</v>
      </c>
      <c r="AC861">
        <f t="shared" si="135"/>
        <v>2025</v>
      </c>
      <c r="AD861" t="str">
        <f t="shared" si="136"/>
        <v>Oct</v>
      </c>
      <c r="AE861" t="str">
        <f t="shared" si="137"/>
        <v>Thu</v>
      </c>
      <c r="AF861" t="str">
        <f>_xlfn.XLOOKUP(N861,Dim_Payment!B:B,Dim_Payment!A:A)</f>
        <v>PAY04</v>
      </c>
      <c r="AG861" t="str">
        <f>_xlfn.XLOOKUP(J861,Dim_Insurance!B:B,Dim_Insurance!A:A)</f>
        <v>INS02</v>
      </c>
    </row>
    <row r="862" spans="1:33">
      <c r="A862" t="s">
        <v>2098</v>
      </c>
      <c r="B862" t="s">
        <v>607</v>
      </c>
      <c r="C862" t="s">
        <v>133</v>
      </c>
      <c r="D862" s="5">
        <v>29654</v>
      </c>
      <c r="E862" s="5">
        <v>45574</v>
      </c>
      <c r="F862" s="5">
        <v>45586</v>
      </c>
      <c r="G862" t="s">
        <v>94</v>
      </c>
      <c r="H862" t="s">
        <v>86</v>
      </c>
      <c r="I862" t="s">
        <v>33</v>
      </c>
      <c r="J862" t="s">
        <v>46</v>
      </c>
      <c r="K862" t="s">
        <v>55</v>
      </c>
      <c r="L862" s="6">
        <v>168978.7</v>
      </c>
      <c r="M862">
        <v>165448.01</v>
      </c>
      <c r="N862" t="s">
        <v>56</v>
      </c>
      <c r="O862">
        <v>12</v>
      </c>
      <c r="P862">
        <v>103</v>
      </c>
      <c r="Q862">
        <v>4</v>
      </c>
      <c r="R862">
        <v>142</v>
      </c>
      <c r="S862">
        <v>119.4</v>
      </c>
      <c r="T862" t="s">
        <v>37</v>
      </c>
      <c r="U862" s="7">
        <f t="shared" si="138"/>
        <v>43</v>
      </c>
      <c r="V862" s="6">
        <f t="shared" si="133"/>
        <v>3530.6900000000023</v>
      </c>
      <c r="W862" t="str">
        <f t="shared" si="139"/>
        <v>Middle Age</v>
      </c>
      <c r="X862" t="str">
        <f>_xlfn.XLOOKUP(Table1_1[[#This Row],[Department]],Dim_Department!B:B,Dim_Department!A:A,"Unknown")</f>
        <v>DEP05</v>
      </c>
      <c r="Y862" t="str">
        <f>_xlfn.XLOOKUP(Table1_1[[#This Row],[Doctor]],Dim_Doctor!B:B,Dim_Doctor!A:A,"Unknown")</f>
        <v>D04</v>
      </c>
      <c r="Z862" t="str">
        <f>_xlfn.XLOOKUP(H862,Dim_Diagnosis!B:B,Dim_Diagnosis!A:A)</f>
        <v>D005</v>
      </c>
      <c r="AA862" t="str">
        <f>_xlfn.XLOOKUP(K862,Dim_Ward!B:B,Dim_Ward!A:A)</f>
        <v>W005</v>
      </c>
      <c r="AB862" t="str">
        <f t="shared" si="134"/>
        <v>Q4</v>
      </c>
      <c r="AC862">
        <f t="shared" si="135"/>
        <v>2024</v>
      </c>
      <c r="AD862" t="str">
        <f t="shared" si="136"/>
        <v>Oct</v>
      </c>
      <c r="AE862" t="str">
        <f t="shared" si="137"/>
        <v>Wed</v>
      </c>
      <c r="AF862" t="str">
        <f>_xlfn.XLOOKUP(N862,Dim_Payment!B:B,Dim_Payment!A:A)</f>
        <v>PAY04</v>
      </c>
      <c r="AG862" t="str">
        <f>_xlfn.XLOOKUP(J862,Dim_Insurance!B:B,Dim_Insurance!A:A)</f>
        <v>INS02</v>
      </c>
    </row>
    <row r="863" spans="1:33">
      <c r="A863" t="s">
        <v>2099</v>
      </c>
      <c r="B863" t="s">
        <v>513</v>
      </c>
      <c r="C863" t="s">
        <v>133</v>
      </c>
      <c r="D863" s="5">
        <v>31604</v>
      </c>
      <c r="E863" s="5">
        <v>45711</v>
      </c>
      <c r="F863" s="5">
        <v>45729</v>
      </c>
      <c r="G863" t="s">
        <v>94</v>
      </c>
      <c r="H863" t="s">
        <v>52</v>
      </c>
      <c r="I863" t="s">
        <v>53</v>
      </c>
      <c r="J863" t="s">
        <v>179</v>
      </c>
      <c r="K863" t="s">
        <v>120</v>
      </c>
      <c r="L863" s="6">
        <v>216926.07999999999</v>
      </c>
      <c r="M863">
        <v>200701.78</v>
      </c>
      <c r="N863" t="s">
        <v>91</v>
      </c>
      <c r="O863">
        <v>18</v>
      </c>
      <c r="P863">
        <v>229</v>
      </c>
      <c r="Q863">
        <v>4</v>
      </c>
      <c r="R863">
        <v>181</v>
      </c>
      <c r="S863">
        <v>163.5</v>
      </c>
      <c r="T863" t="s">
        <v>37</v>
      </c>
      <c r="U863" s="7">
        <f t="shared" si="138"/>
        <v>38</v>
      </c>
      <c r="V863" s="6">
        <f t="shared" si="133"/>
        <v>16224.299999999988</v>
      </c>
      <c r="W863" t="str">
        <f t="shared" si="139"/>
        <v>Adult</v>
      </c>
      <c r="X863" t="str">
        <f>_xlfn.XLOOKUP(Table1_1[[#This Row],[Department]],Dim_Department!B:B,Dim_Department!A:A,"Unknown")</f>
        <v>DEP05</v>
      </c>
      <c r="Y863" t="str">
        <f>_xlfn.XLOOKUP(Table1_1[[#This Row],[Doctor]],Dim_Doctor!B:B,Dim_Doctor!A:A,"Unknown")</f>
        <v>D06</v>
      </c>
      <c r="Z863" t="str">
        <f>_xlfn.XLOOKUP(H863,Dim_Diagnosis!B:B,Dim_Diagnosis!A:A)</f>
        <v>D004</v>
      </c>
      <c r="AA863" t="str">
        <f>_xlfn.XLOOKUP(K863,Dim_Ward!B:B,Dim_Ward!A:A)</f>
        <v>W001</v>
      </c>
      <c r="AB863" t="str">
        <f t="shared" si="134"/>
        <v>Q1</v>
      </c>
      <c r="AC863">
        <f t="shared" si="135"/>
        <v>2025</v>
      </c>
      <c r="AD863" t="str">
        <f t="shared" si="136"/>
        <v>Feb</v>
      </c>
      <c r="AE863" t="str">
        <f t="shared" si="137"/>
        <v>Sun</v>
      </c>
      <c r="AF863" t="str">
        <f>_xlfn.XLOOKUP(N863,Dim_Payment!B:B,Dim_Payment!A:A)</f>
        <v>PAY01</v>
      </c>
      <c r="AG863" t="str">
        <f>_xlfn.XLOOKUP(J863,Dim_Insurance!B:B,Dim_Insurance!A:A)</f>
        <v>INS03</v>
      </c>
    </row>
    <row r="864" spans="1:33">
      <c r="A864" t="s">
        <v>2101</v>
      </c>
      <c r="B864" t="s">
        <v>126</v>
      </c>
      <c r="C864" t="s">
        <v>40</v>
      </c>
      <c r="D864" s="5">
        <v>39088</v>
      </c>
      <c r="E864" s="5">
        <v>45228</v>
      </c>
      <c r="F864" s="5">
        <v>45235</v>
      </c>
      <c r="G864" t="s">
        <v>77</v>
      </c>
      <c r="H864" t="s">
        <v>32</v>
      </c>
      <c r="I864" t="s">
        <v>25</v>
      </c>
      <c r="J864" t="s">
        <v>71</v>
      </c>
      <c r="K864" t="s">
        <v>55</v>
      </c>
      <c r="L864" s="6">
        <v>227900.19</v>
      </c>
      <c r="M864">
        <v>198516.17</v>
      </c>
      <c r="N864" t="s">
        <v>56</v>
      </c>
      <c r="O864">
        <v>7</v>
      </c>
      <c r="P864">
        <v>123</v>
      </c>
      <c r="Q864">
        <v>3</v>
      </c>
      <c r="R864">
        <v>137</v>
      </c>
      <c r="S864">
        <v>92.1</v>
      </c>
      <c r="T864" t="s">
        <v>37</v>
      </c>
      <c r="U864" s="7">
        <f t="shared" si="138"/>
        <v>16</v>
      </c>
      <c r="V864" s="6">
        <f t="shared" si="133"/>
        <v>29384.01999999999</v>
      </c>
      <c r="W864" t="str">
        <f t="shared" si="139"/>
        <v>Child</v>
      </c>
      <c r="X864" t="str">
        <f>_xlfn.XLOOKUP(Table1_1[[#This Row],[Department]],Dim_Department!B:B,Dim_Department!A:A,"Unknown")</f>
        <v>DEP02</v>
      </c>
      <c r="Y864" t="str">
        <f>_xlfn.XLOOKUP(Table1_1[[#This Row],[Doctor]],Dim_Doctor!B:B,Dim_Doctor!A:A,"Unknown")</f>
        <v>D01</v>
      </c>
      <c r="Z864" t="str">
        <f>_xlfn.XLOOKUP(H864,Dim_Diagnosis!B:B,Dim_Diagnosis!A:A)</f>
        <v>D010</v>
      </c>
      <c r="AA864" t="str">
        <f>_xlfn.XLOOKUP(K864,Dim_Ward!B:B,Dim_Ward!A:A)</f>
        <v>W005</v>
      </c>
      <c r="AB864" t="str">
        <f t="shared" si="134"/>
        <v>Q4</v>
      </c>
      <c r="AC864">
        <f t="shared" si="135"/>
        <v>2023</v>
      </c>
      <c r="AD864" t="str">
        <f t="shared" si="136"/>
        <v>Oct</v>
      </c>
      <c r="AE864" t="str">
        <f t="shared" si="137"/>
        <v>Sun</v>
      </c>
      <c r="AF864" t="str">
        <f>_xlfn.XLOOKUP(N864,Dim_Payment!B:B,Dim_Payment!A:A)</f>
        <v>PAY04</v>
      </c>
      <c r="AG864" t="str">
        <f>_xlfn.XLOOKUP(J864,Dim_Insurance!B:B,Dim_Insurance!A:A)</f>
        <v>INS04</v>
      </c>
    </row>
    <row r="865" spans="1:33">
      <c r="A865" t="s">
        <v>2102</v>
      </c>
      <c r="B865" t="s">
        <v>241</v>
      </c>
      <c r="C865" t="s">
        <v>40</v>
      </c>
      <c r="D865" s="5">
        <v>22879</v>
      </c>
      <c r="E865" s="5">
        <v>45246</v>
      </c>
      <c r="F865" s="5">
        <v>45248</v>
      </c>
      <c r="G865" t="s">
        <v>161</v>
      </c>
      <c r="H865" t="s">
        <v>153</v>
      </c>
      <c r="I865" t="s">
        <v>96</v>
      </c>
      <c r="J865" t="s">
        <v>46</v>
      </c>
      <c r="K865" t="s">
        <v>110</v>
      </c>
      <c r="L865" s="6">
        <v>123663.9</v>
      </c>
      <c r="M865">
        <v>14754.29</v>
      </c>
      <c r="N865" t="s">
        <v>91</v>
      </c>
      <c r="O865">
        <v>2</v>
      </c>
      <c r="P865">
        <v>201</v>
      </c>
      <c r="Q865">
        <v>4</v>
      </c>
      <c r="R865">
        <v>91</v>
      </c>
      <c r="S865">
        <v>145.1</v>
      </c>
      <c r="T865" t="s">
        <v>37</v>
      </c>
      <c r="U865" s="7">
        <f t="shared" si="138"/>
        <v>61</v>
      </c>
      <c r="V865" s="6">
        <f t="shared" si="133"/>
        <v>108909.60999999999</v>
      </c>
      <c r="W865" t="str">
        <f t="shared" si="139"/>
        <v>Senior</v>
      </c>
      <c r="X865" t="str">
        <f>_xlfn.XLOOKUP(Table1_1[[#This Row],[Department]],Dim_Department!B:B,Dim_Department!A:A,"Unknown")</f>
        <v>DEP03</v>
      </c>
      <c r="Y865" t="str">
        <f>_xlfn.XLOOKUP(Table1_1[[#This Row],[Doctor]],Dim_Doctor!B:B,Dim_Doctor!A:A,"Unknown")</f>
        <v>D05</v>
      </c>
      <c r="Z865" t="str">
        <f>_xlfn.XLOOKUP(H865,Dim_Diagnosis!B:B,Dim_Diagnosis!A:A)</f>
        <v>D003</v>
      </c>
      <c r="AA865" t="str">
        <f>_xlfn.XLOOKUP(K865,Dim_Ward!B:B,Dim_Ward!A:A)</f>
        <v>W002</v>
      </c>
      <c r="AB865" t="str">
        <f t="shared" si="134"/>
        <v>Q4</v>
      </c>
      <c r="AC865">
        <f t="shared" si="135"/>
        <v>2023</v>
      </c>
      <c r="AD865" t="str">
        <f t="shared" si="136"/>
        <v>Nov</v>
      </c>
      <c r="AE865" t="str">
        <f t="shared" si="137"/>
        <v>Thu</v>
      </c>
      <c r="AF865" t="str">
        <f>_xlfn.XLOOKUP(N865,Dim_Payment!B:B,Dim_Payment!A:A)</f>
        <v>PAY01</v>
      </c>
      <c r="AG865" t="str">
        <f>_xlfn.XLOOKUP(J865,Dim_Insurance!B:B,Dim_Insurance!A:A)</f>
        <v>INS02</v>
      </c>
    </row>
    <row r="866" spans="1:33">
      <c r="A866" t="s">
        <v>2103</v>
      </c>
      <c r="B866" t="s">
        <v>917</v>
      </c>
      <c r="C866" t="s">
        <v>133</v>
      </c>
      <c r="D866" s="5">
        <v>25090</v>
      </c>
      <c r="E866" s="5">
        <v>45186</v>
      </c>
      <c r="F866" s="5">
        <v>45199</v>
      </c>
      <c r="G866" t="s">
        <v>94</v>
      </c>
      <c r="H866" t="s">
        <v>52</v>
      </c>
      <c r="I866" t="s">
        <v>45</v>
      </c>
      <c r="J866" t="s">
        <v>80</v>
      </c>
      <c r="K866" t="s">
        <v>55</v>
      </c>
      <c r="L866" s="6">
        <v>123663.9</v>
      </c>
      <c r="M866">
        <v>205251.5</v>
      </c>
      <c r="N866" t="s">
        <v>192</v>
      </c>
      <c r="O866">
        <v>13</v>
      </c>
      <c r="P866">
        <v>120</v>
      </c>
      <c r="Q866">
        <v>4</v>
      </c>
      <c r="R866">
        <v>92</v>
      </c>
      <c r="S866">
        <v>249.9</v>
      </c>
      <c r="T866" t="s">
        <v>37</v>
      </c>
      <c r="U866" s="7">
        <f t="shared" si="138"/>
        <v>55</v>
      </c>
      <c r="V866" s="6">
        <f t="shared" si="133"/>
        <v>-81587.600000000006</v>
      </c>
      <c r="W866" t="str">
        <f t="shared" si="139"/>
        <v>Middle Age</v>
      </c>
      <c r="X866" t="str">
        <f>_xlfn.XLOOKUP(Table1_1[[#This Row],[Department]],Dim_Department!B:B,Dim_Department!A:A,"Unknown")</f>
        <v>DEP05</v>
      </c>
      <c r="Y866" t="str">
        <f>_xlfn.XLOOKUP(Table1_1[[#This Row],[Doctor]],Dim_Doctor!B:B,Dim_Doctor!A:A,"Unknown")</f>
        <v>D03</v>
      </c>
      <c r="Z866" t="str">
        <f>_xlfn.XLOOKUP(H866,Dim_Diagnosis!B:B,Dim_Diagnosis!A:A)</f>
        <v>D004</v>
      </c>
      <c r="AA866" t="str">
        <f>_xlfn.XLOOKUP(K866,Dim_Ward!B:B,Dim_Ward!A:A)</f>
        <v>W005</v>
      </c>
      <c r="AB866" t="str">
        <f t="shared" si="134"/>
        <v>Q3</v>
      </c>
      <c r="AC866">
        <f t="shared" si="135"/>
        <v>2023</v>
      </c>
      <c r="AD866" t="str">
        <f t="shared" si="136"/>
        <v>Sep</v>
      </c>
      <c r="AE866" t="str">
        <f t="shared" si="137"/>
        <v>Sun</v>
      </c>
      <c r="AF866" t="str">
        <f>_xlfn.XLOOKUP(N866,Dim_Payment!B:B,Dim_Payment!A:A)</f>
        <v>PAY06</v>
      </c>
      <c r="AG866" t="str">
        <f>_xlfn.XLOOKUP(J866,Dim_Insurance!B:B,Dim_Insurance!A:A)</f>
        <v>INS01</v>
      </c>
    </row>
    <row r="867" spans="1:33">
      <c r="A867" t="s">
        <v>2105</v>
      </c>
      <c r="B867" t="s">
        <v>852</v>
      </c>
      <c r="C867" t="s">
        <v>133</v>
      </c>
      <c r="D867" s="5">
        <v>21203</v>
      </c>
      <c r="E867" s="5">
        <v>45685</v>
      </c>
      <c r="F867" s="5">
        <v>45699</v>
      </c>
      <c r="G867" t="s">
        <v>161</v>
      </c>
      <c r="H867" t="s">
        <v>95</v>
      </c>
      <c r="I867" t="s">
        <v>25</v>
      </c>
      <c r="J867" t="s">
        <v>26</v>
      </c>
      <c r="K867" t="s">
        <v>55</v>
      </c>
      <c r="L867" s="6">
        <v>217104.02</v>
      </c>
      <c r="M867">
        <v>169007.94</v>
      </c>
      <c r="N867" t="s">
        <v>35</v>
      </c>
      <c r="O867">
        <v>14</v>
      </c>
      <c r="P867">
        <v>99</v>
      </c>
      <c r="Q867">
        <v>2</v>
      </c>
      <c r="R867">
        <v>162</v>
      </c>
      <c r="S867">
        <v>246.8</v>
      </c>
      <c r="T867" t="s">
        <v>65</v>
      </c>
      <c r="U867" s="7">
        <f t="shared" si="138"/>
        <v>67</v>
      </c>
      <c r="V867" s="6">
        <f t="shared" si="133"/>
        <v>48096.079999999987</v>
      </c>
      <c r="W867" t="str">
        <f t="shared" si="139"/>
        <v>Senior</v>
      </c>
      <c r="X867" t="str">
        <f>_xlfn.XLOOKUP(Table1_1[[#This Row],[Department]],Dim_Department!B:B,Dim_Department!A:A,"Unknown")</f>
        <v>DEP03</v>
      </c>
      <c r="Y867" t="str">
        <f>_xlfn.XLOOKUP(Table1_1[[#This Row],[Doctor]],Dim_Doctor!B:B,Dim_Doctor!A:A,"Unknown")</f>
        <v>D01</v>
      </c>
      <c r="Z867" t="str">
        <f>_xlfn.XLOOKUP(H867,Dim_Diagnosis!B:B,Dim_Diagnosis!A:A)</f>
        <v>D006</v>
      </c>
      <c r="AA867" t="str">
        <f>_xlfn.XLOOKUP(K867,Dim_Ward!B:B,Dim_Ward!A:A)</f>
        <v>W005</v>
      </c>
      <c r="AB867" t="str">
        <f t="shared" si="134"/>
        <v>Q1</v>
      </c>
      <c r="AC867">
        <f t="shared" si="135"/>
        <v>2025</v>
      </c>
      <c r="AD867" t="str">
        <f t="shared" si="136"/>
        <v>Jan</v>
      </c>
      <c r="AE867" t="str">
        <f t="shared" si="137"/>
        <v>Tue</v>
      </c>
      <c r="AF867" t="str">
        <f>_xlfn.XLOOKUP(N867,Dim_Payment!B:B,Dim_Payment!A:A)</f>
        <v>PAY03</v>
      </c>
      <c r="AG867" t="str">
        <f>_xlfn.XLOOKUP(J867,Dim_Insurance!B:B,Dim_Insurance!A:A)</f>
        <v>INS05</v>
      </c>
    </row>
    <row r="868" spans="1:33">
      <c r="A868" t="s">
        <v>2109</v>
      </c>
      <c r="B868" t="s">
        <v>591</v>
      </c>
      <c r="C868" t="s">
        <v>133</v>
      </c>
      <c r="D868" s="5" t="s">
        <v>4232</v>
      </c>
      <c r="E868" s="5">
        <v>45970</v>
      </c>
      <c r="F868" s="5">
        <v>45972</v>
      </c>
      <c r="G868" t="s">
        <v>152</v>
      </c>
      <c r="H868" t="s">
        <v>52</v>
      </c>
      <c r="I868" t="s">
        <v>25</v>
      </c>
      <c r="J868" t="s">
        <v>71</v>
      </c>
      <c r="K868" t="s">
        <v>120</v>
      </c>
      <c r="L868" s="6">
        <v>17705.37</v>
      </c>
      <c r="M868">
        <v>12733.03</v>
      </c>
      <c r="N868" t="s">
        <v>91</v>
      </c>
      <c r="O868">
        <v>2</v>
      </c>
      <c r="P868">
        <v>108</v>
      </c>
      <c r="Q868">
        <v>4</v>
      </c>
      <c r="R868">
        <v>155</v>
      </c>
      <c r="S868">
        <v>134.6</v>
      </c>
      <c r="T868" t="s">
        <v>4232</v>
      </c>
      <c r="U868" s="7" t="s">
        <v>4232</v>
      </c>
      <c r="V868" s="6">
        <f t="shared" si="133"/>
        <v>4972.3399999999983</v>
      </c>
      <c r="W868" t="s">
        <v>4232</v>
      </c>
      <c r="X868" t="str">
        <f>_xlfn.XLOOKUP(Table1_1[[#This Row],[Department]],Dim_Department!B:B,Dim_Department!A:A,"Unknown")</f>
        <v>DEP01</v>
      </c>
      <c r="Y868" t="str">
        <f>_xlfn.XLOOKUP(Table1_1[[#This Row],[Doctor]],Dim_Doctor!B:B,Dim_Doctor!A:A,"Unknown")</f>
        <v>D01</v>
      </c>
      <c r="Z868" t="str">
        <f>_xlfn.XLOOKUP(H868,Dim_Diagnosis!B:B,Dim_Diagnosis!A:A)</f>
        <v>D004</v>
      </c>
      <c r="AA868" t="str">
        <f>_xlfn.XLOOKUP(K868,Dim_Ward!B:B,Dim_Ward!A:A)</f>
        <v>W001</v>
      </c>
      <c r="AB868" t="str">
        <f t="shared" si="134"/>
        <v>Q4</v>
      </c>
      <c r="AC868">
        <f t="shared" si="135"/>
        <v>2025</v>
      </c>
      <c r="AD868" t="str">
        <f t="shared" si="136"/>
        <v>Nov</v>
      </c>
      <c r="AE868" t="str">
        <f t="shared" si="137"/>
        <v>Sun</v>
      </c>
      <c r="AF868" t="str">
        <f>_xlfn.XLOOKUP(N868,Dim_Payment!B:B,Dim_Payment!A:A)</f>
        <v>PAY01</v>
      </c>
      <c r="AG868" t="str">
        <f>_xlfn.XLOOKUP(J868,Dim_Insurance!B:B,Dim_Insurance!A:A)</f>
        <v>INS04</v>
      </c>
    </row>
    <row r="869" spans="1:33">
      <c r="A869" t="s">
        <v>2112</v>
      </c>
      <c r="B869" t="s">
        <v>666</v>
      </c>
      <c r="C869" t="s">
        <v>133</v>
      </c>
      <c r="D869" s="5">
        <v>20653</v>
      </c>
      <c r="E869" s="5">
        <v>45577</v>
      </c>
      <c r="F869" s="5">
        <v>45590</v>
      </c>
      <c r="G869" t="s">
        <v>161</v>
      </c>
      <c r="H869" t="s">
        <v>32</v>
      </c>
      <c r="I869" t="s">
        <v>33</v>
      </c>
      <c r="J869" t="s">
        <v>4232</v>
      </c>
      <c r="K869" t="s">
        <v>55</v>
      </c>
      <c r="L869" s="6">
        <v>67410.350000000006</v>
      </c>
      <c r="M869">
        <v>66643.22</v>
      </c>
      <c r="N869" t="s">
        <v>73</v>
      </c>
      <c r="O869">
        <v>13</v>
      </c>
      <c r="P869">
        <v>160</v>
      </c>
      <c r="Q869">
        <v>1</v>
      </c>
      <c r="R869">
        <v>109</v>
      </c>
      <c r="S869">
        <v>238.8</v>
      </c>
      <c r="T869" t="s">
        <v>4232</v>
      </c>
      <c r="U869" s="7">
        <f t="shared" ref="U869:U884" si="140">DATEDIF(D869,E869,"Y")</f>
        <v>68</v>
      </c>
      <c r="V869" s="6">
        <f t="shared" si="133"/>
        <v>767.13000000000466</v>
      </c>
      <c r="W869" t="str">
        <f t="shared" ref="W869:W884" si="141">IF(OR(U869="",U869="Unknown"),"",IF(U869&lt;18,"Child",IF(U869&lt;40,"Adult",IF(U869&lt;60,"Middle Age","Senior"))))</f>
        <v>Senior</v>
      </c>
      <c r="X869" t="str">
        <f>_xlfn.XLOOKUP(Table1_1[[#This Row],[Department]],Dim_Department!B:B,Dim_Department!A:A,"Unknown")</f>
        <v>DEP03</v>
      </c>
      <c r="Y869" t="str">
        <f>_xlfn.XLOOKUP(Table1_1[[#This Row],[Doctor]],Dim_Doctor!B:B,Dim_Doctor!A:A,"Unknown")</f>
        <v>D04</v>
      </c>
      <c r="Z869" t="str">
        <f>_xlfn.XLOOKUP(H869,Dim_Diagnosis!B:B,Dim_Diagnosis!A:A)</f>
        <v>D010</v>
      </c>
      <c r="AA869" t="str">
        <f>_xlfn.XLOOKUP(K869,Dim_Ward!B:B,Dim_Ward!A:A)</f>
        <v>W005</v>
      </c>
      <c r="AB869" t="str">
        <f t="shared" si="134"/>
        <v>Q4</v>
      </c>
      <c r="AC869">
        <f t="shared" si="135"/>
        <v>2024</v>
      </c>
      <c r="AD869" t="str">
        <f t="shared" si="136"/>
        <v>Oct</v>
      </c>
      <c r="AE869" t="str">
        <f t="shared" si="137"/>
        <v>Sat</v>
      </c>
      <c r="AF869" t="str">
        <f>_xlfn.XLOOKUP(N869,Dim_Payment!B:B,Dim_Payment!A:A)</f>
        <v>PAY02</v>
      </c>
      <c r="AG869" t="str">
        <f>_xlfn.XLOOKUP(J869,Dim_Insurance!B:B,Dim_Insurance!A:A)</f>
        <v>INS08</v>
      </c>
    </row>
    <row r="870" spans="1:33">
      <c r="A870" t="s">
        <v>2114</v>
      </c>
      <c r="B870" t="s">
        <v>768</v>
      </c>
      <c r="C870" t="s">
        <v>133</v>
      </c>
      <c r="D870" s="5">
        <v>28159</v>
      </c>
      <c r="E870" s="5">
        <v>45889</v>
      </c>
      <c r="F870" s="5">
        <v>45902</v>
      </c>
      <c r="G870" t="s">
        <v>117</v>
      </c>
      <c r="H870" t="s">
        <v>153</v>
      </c>
      <c r="I870" t="s">
        <v>45</v>
      </c>
      <c r="J870" t="s">
        <v>80</v>
      </c>
      <c r="K870" t="s">
        <v>120</v>
      </c>
      <c r="L870" s="6">
        <v>42058.26</v>
      </c>
      <c r="M870">
        <v>35452.89</v>
      </c>
      <c r="N870" t="s">
        <v>91</v>
      </c>
      <c r="O870">
        <v>13</v>
      </c>
      <c r="P870">
        <v>15</v>
      </c>
      <c r="Q870">
        <v>5</v>
      </c>
      <c r="R870">
        <v>93</v>
      </c>
      <c r="S870">
        <v>133.19999999999999</v>
      </c>
      <c r="T870" t="s">
        <v>37</v>
      </c>
      <c r="U870" s="7">
        <f t="shared" si="140"/>
        <v>48</v>
      </c>
      <c r="V870" s="6">
        <f t="shared" si="133"/>
        <v>6605.3700000000026</v>
      </c>
      <c r="W870" t="str">
        <f t="shared" si="141"/>
        <v>Middle Age</v>
      </c>
      <c r="X870" t="str">
        <f>_xlfn.XLOOKUP(Table1_1[[#This Row],[Department]],Dim_Department!B:B,Dim_Department!A:A,"Unknown")</f>
        <v>DEP04</v>
      </c>
      <c r="Y870" t="str">
        <f>_xlfn.XLOOKUP(Table1_1[[#This Row],[Doctor]],Dim_Doctor!B:B,Dim_Doctor!A:A,"Unknown")</f>
        <v>D03</v>
      </c>
      <c r="Z870" t="str">
        <f>_xlfn.XLOOKUP(H870,Dim_Diagnosis!B:B,Dim_Diagnosis!A:A)</f>
        <v>D003</v>
      </c>
      <c r="AA870" t="str">
        <f>_xlfn.XLOOKUP(K870,Dim_Ward!B:B,Dim_Ward!A:A)</f>
        <v>W001</v>
      </c>
      <c r="AB870" t="str">
        <f t="shared" si="134"/>
        <v>Q3</v>
      </c>
      <c r="AC870">
        <f t="shared" si="135"/>
        <v>2025</v>
      </c>
      <c r="AD870" t="str">
        <f t="shared" si="136"/>
        <v>Aug</v>
      </c>
      <c r="AE870" t="str">
        <f t="shared" si="137"/>
        <v>Wed</v>
      </c>
      <c r="AF870" t="str">
        <f>_xlfn.XLOOKUP(N870,Dim_Payment!B:B,Dim_Payment!A:A)</f>
        <v>PAY01</v>
      </c>
      <c r="AG870" t="str">
        <f>_xlfn.XLOOKUP(J870,Dim_Insurance!B:B,Dim_Insurance!A:A)</f>
        <v>INS01</v>
      </c>
    </row>
    <row r="871" spans="1:33">
      <c r="A871" t="s">
        <v>2115</v>
      </c>
      <c r="B871" t="s">
        <v>877</v>
      </c>
      <c r="C871" t="s">
        <v>40</v>
      </c>
      <c r="D871" s="5">
        <v>33536</v>
      </c>
      <c r="E871" s="5">
        <v>45969</v>
      </c>
      <c r="F871" s="5">
        <v>45975</v>
      </c>
      <c r="G871" t="s">
        <v>43</v>
      </c>
      <c r="H871" t="s">
        <v>153</v>
      </c>
      <c r="I871" t="s">
        <v>53</v>
      </c>
      <c r="J871" t="s">
        <v>26</v>
      </c>
      <c r="K871" t="s">
        <v>55</v>
      </c>
      <c r="L871" s="6">
        <v>118360.83</v>
      </c>
      <c r="M871">
        <v>84971.75</v>
      </c>
      <c r="N871" t="s">
        <v>56</v>
      </c>
      <c r="O871">
        <v>6</v>
      </c>
      <c r="P871">
        <v>148</v>
      </c>
      <c r="Q871">
        <v>1</v>
      </c>
      <c r="R871">
        <v>98</v>
      </c>
      <c r="S871">
        <v>199.5</v>
      </c>
      <c r="T871" t="s">
        <v>37</v>
      </c>
      <c r="U871" s="7">
        <f t="shared" si="140"/>
        <v>34</v>
      </c>
      <c r="V871" s="6">
        <f t="shared" si="133"/>
        <v>33389.08</v>
      </c>
      <c r="W871" t="str">
        <f t="shared" si="141"/>
        <v>Adult</v>
      </c>
      <c r="X871" t="str">
        <f>_xlfn.XLOOKUP(Table1_1[[#This Row],[Department]],Dim_Department!B:B,Dim_Department!A:A,"Unknown")</f>
        <v>DEP08</v>
      </c>
      <c r="Y871" t="str">
        <f>_xlfn.XLOOKUP(Table1_1[[#This Row],[Doctor]],Dim_Doctor!B:B,Dim_Doctor!A:A,"Unknown")</f>
        <v>D06</v>
      </c>
      <c r="Z871" t="str">
        <f>_xlfn.XLOOKUP(H871,Dim_Diagnosis!B:B,Dim_Diagnosis!A:A)</f>
        <v>D003</v>
      </c>
      <c r="AA871" t="str">
        <f>_xlfn.XLOOKUP(K871,Dim_Ward!B:B,Dim_Ward!A:A)</f>
        <v>W005</v>
      </c>
      <c r="AB871" t="str">
        <f t="shared" si="134"/>
        <v>Q4</v>
      </c>
      <c r="AC871">
        <f t="shared" si="135"/>
        <v>2025</v>
      </c>
      <c r="AD871" t="str">
        <f t="shared" si="136"/>
        <v>Nov</v>
      </c>
      <c r="AE871" t="str">
        <f t="shared" si="137"/>
        <v>Sat</v>
      </c>
      <c r="AF871" t="str">
        <f>_xlfn.XLOOKUP(N871,Dim_Payment!B:B,Dim_Payment!A:A)</f>
        <v>PAY04</v>
      </c>
      <c r="AG871" t="str">
        <f>_xlfn.XLOOKUP(J871,Dim_Insurance!B:B,Dim_Insurance!A:A)</f>
        <v>INS05</v>
      </c>
    </row>
    <row r="872" spans="1:33">
      <c r="A872" t="s">
        <v>2116</v>
      </c>
      <c r="B872" t="s">
        <v>1667</v>
      </c>
      <c r="C872" t="s">
        <v>40</v>
      </c>
      <c r="D872" s="5">
        <v>35990</v>
      </c>
      <c r="E872" s="5">
        <v>45381</v>
      </c>
      <c r="F872" s="5">
        <v>45390</v>
      </c>
      <c r="G872" t="s">
        <v>152</v>
      </c>
      <c r="H872" t="s">
        <v>63</v>
      </c>
      <c r="I872" t="s">
        <v>33</v>
      </c>
      <c r="J872" t="s">
        <v>97</v>
      </c>
      <c r="K872" t="s">
        <v>27</v>
      </c>
      <c r="L872" s="6">
        <v>81683.960000000006</v>
      </c>
      <c r="M872">
        <v>59634.720000000001</v>
      </c>
      <c r="N872" t="s">
        <v>35</v>
      </c>
      <c r="O872">
        <v>9</v>
      </c>
      <c r="P872">
        <v>121</v>
      </c>
      <c r="Q872">
        <v>4</v>
      </c>
      <c r="R872">
        <v>103</v>
      </c>
      <c r="S872">
        <v>254</v>
      </c>
      <c r="T872" t="s">
        <v>37</v>
      </c>
      <c r="U872" s="7">
        <f t="shared" si="140"/>
        <v>25</v>
      </c>
      <c r="V872" s="6">
        <f t="shared" si="133"/>
        <v>22049.240000000005</v>
      </c>
      <c r="W872" t="str">
        <f t="shared" si="141"/>
        <v>Adult</v>
      </c>
      <c r="X872" t="str">
        <f>_xlfn.XLOOKUP(Table1_1[[#This Row],[Department]],Dim_Department!B:B,Dim_Department!A:A,"Unknown")</f>
        <v>DEP01</v>
      </c>
      <c r="Y872" t="str">
        <f>_xlfn.XLOOKUP(Table1_1[[#This Row],[Doctor]],Dim_Doctor!B:B,Dim_Doctor!A:A,"Unknown")</f>
        <v>D04</v>
      </c>
      <c r="Z872" t="str">
        <f>_xlfn.XLOOKUP(H872,Dim_Diagnosis!B:B,Dim_Diagnosis!A:A)</f>
        <v>D011</v>
      </c>
      <c r="AA872" t="str">
        <f>_xlfn.XLOOKUP(K872,Dim_Ward!B:B,Dim_Ward!A:A)</f>
        <v>W003</v>
      </c>
      <c r="AB872" t="str">
        <f t="shared" si="134"/>
        <v>Q1</v>
      </c>
      <c r="AC872">
        <f t="shared" si="135"/>
        <v>2024</v>
      </c>
      <c r="AD872" t="str">
        <f t="shared" si="136"/>
        <v>Mar</v>
      </c>
      <c r="AE872" t="str">
        <f t="shared" si="137"/>
        <v>Sat</v>
      </c>
      <c r="AF872" t="str">
        <f>_xlfn.XLOOKUP(N872,Dim_Payment!B:B,Dim_Payment!A:A)</f>
        <v>PAY03</v>
      </c>
      <c r="AG872" t="str">
        <f>_xlfn.XLOOKUP(J872,Dim_Insurance!B:B,Dim_Insurance!A:A)</f>
        <v>INS07</v>
      </c>
    </row>
    <row r="873" spans="1:33">
      <c r="A873" t="s">
        <v>2117</v>
      </c>
      <c r="B873" t="s">
        <v>472</v>
      </c>
      <c r="C873" t="s">
        <v>133</v>
      </c>
      <c r="D873" s="5">
        <v>40416</v>
      </c>
      <c r="E873" s="5">
        <v>45900</v>
      </c>
      <c r="F873" s="5">
        <v>45916</v>
      </c>
      <c r="G873" t="s">
        <v>161</v>
      </c>
      <c r="H873" t="s">
        <v>78</v>
      </c>
      <c r="I873" t="s">
        <v>33</v>
      </c>
      <c r="J873" t="s">
        <v>4232</v>
      </c>
      <c r="K873" t="s">
        <v>27</v>
      </c>
      <c r="L873" s="6">
        <v>220007.88</v>
      </c>
      <c r="M873">
        <v>155979.46</v>
      </c>
      <c r="N873" t="s">
        <v>192</v>
      </c>
      <c r="O873">
        <v>16</v>
      </c>
      <c r="P873">
        <v>86</v>
      </c>
      <c r="Q873">
        <v>3</v>
      </c>
      <c r="R873">
        <v>178</v>
      </c>
      <c r="S873">
        <v>209.2</v>
      </c>
      <c r="T873" t="s">
        <v>4232</v>
      </c>
      <c r="U873" s="7">
        <f t="shared" si="140"/>
        <v>15</v>
      </c>
      <c r="V873" s="6">
        <f t="shared" si="133"/>
        <v>64028.420000000013</v>
      </c>
      <c r="W873" t="str">
        <f t="shared" si="141"/>
        <v>Child</v>
      </c>
      <c r="X873" t="str">
        <f>_xlfn.XLOOKUP(Table1_1[[#This Row],[Department]],Dim_Department!B:B,Dim_Department!A:A,"Unknown")</f>
        <v>DEP03</v>
      </c>
      <c r="Y873" t="str">
        <f>_xlfn.XLOOKUP(Table1_1[[#This Row],[Doctor]],Dim_Doctor!B:B,Dim_Doctor!A:A,"Unknown")</f>
        <v>D04</v>
      </c>
      <c r="Z873" t="str">
        <f>_xlfn.XLOOKUP(H873,Dim_Diagnosis!B:B,Dim_Diagnosis!A:A)</f>
        <v>D013</v>
      </c>
      <c r="AA873" t="str">
        <f>_xlfn.XLOOKUP(K873,Dim_Ward!B:B,Dim_Ward!A:A)</f>
        <v>W003</v>
      </c>
      <c r="AB873" t="str">
        <f t="shared" si="134"/>
        <v>Q3</v>
      </c>
      <c r="AC873">
        <f t="shared" si="135"/>
        <v>2025</v>
      </c>
      <c r="AD873" t="str">
        <f t="shared" si="136"/>
        <v>Aug</v>
      </c>
      <c r="AE873" t="str">
        <f t="shared" si="137"/>
        <v>Sun</v>
      </c>
      <c r="AF873" t="str">
        <f>_xlfn.XLOOKUP(N873,Dim_Payment!B:B,Dim_Payment!A:A)</f>
        <v>PAY06</v>
      </c>
      <c r="AG873" t="str">
        <f>_xlfn.XLOOKUP(J873,Dim_Insurance!B:B,Dim_Insurance!A:A)</f>
        <v>INS08</v>
      </c>
    </row>
    <row r="874" spans="1:33">
      <c r="A874" t="s">
        <v>2118</v>
      </c>
      <c r="B874" t="s">
        <v>1727</v>
      </c>
      <c r="C874" t="s">
        <v>133</v>
      </c>
      <c r="D874" s="5">
        <v>29698</v>
      </c>
      <c r="E874" s="5">
        <v>45033</v>
      </c>
      <c r="F874" s="5">
        <v>45045</v>
      </c>
      <c r="G874" t="s">
        <v>77</v>
      </c>
      <c r="H874" t="s">
        <v>4231</v>
      </c>
      <c r="I874" t="s">
        <v>33</v>
      </c>
      <c r="J874" t="s">
        <v>34</v>
      </c>
      <c r="K874" t="s">
        <v>120</v>
      </c>
      <c r="L874" s="6">
        <v>25749.08</v>
      </c>
      <c r="M874">
        <v>22021.62</v>
      </c>
      <c r="N874" t="s">
        <v>4232</v>
      </c>
      <c r="O874">
        <v>12</v>
      </c>
      <c r="P874">
        <v>205</v>
      </c>
      <c r="Q874">
        <v>4</v>
      </c>
      <c r="R874">
        <v>105</v>
      </c>
      <c r="S874">
        <v>198.8</v>
      </c>
      <c r="T874" t="s">
        <v>37</v>
      </c>
      <c r="U874" s="7">
        <f t="shared" si="140"/>
        <v>41</v>
      </c>
      <c r="V874" s="6">
        <f t="shared" si="133"/>
        <v>3727.4600000000028</v>
      </c>
      <c r="W874" t="str">
        <f t="shared" si="141"/>
        <v>Middle Age</v>
      </c>
      <c r="X874" t="str">
        <f>_xlfn.XLOOKUP(Table1_1[[#This Row],[Department]],Dim_Department!B:B,Dim_Department!A:A,"Unknown")</f>
        <v>DEP02</v>
      </c>
      <c r="Y874" t="str">
        <f>_xlfn.XLOOKUP(Table1_1[[#This Row],[Doctor]],Dim_Doctor!B:B,Dim_Doctor!A:A,"Unknown")</f>
        <v>D04</v>
      </c>
      <c r="Z874" t="str">
        <f>_xlfn.XLOOKUP(H874,Dim_Diagnosis!B:B,Dim_Diagnosis!A:A)</f>
        <v>D012</v>
      </c>
      <c r="AA874" t="str">
        <f>_xlfn.XLOOKUP(K874,Dim_Ward!B:B,Dim_Ward!A:A)</f>
        <v>W001</v>
      </c>
      <c r="AB874" t="str">
        <f t="shared" si="134"/>
        <v>Q2</v>
      </c>
      <c r="AC874">
        <f t="shared" si="135"/>
        <v>2023</v>
      </c>
      <c r="AD874" t="str">
        <f t="shared" si="136"/>
        <v>Apr</v>
      </c>
      <c r="AE874" t="str">
        <f t="shared" si="137"/>
        <v>Mon</v>
      </c>
      <c r="AF874" t="str">
        <f>_xlfn.XLOOKUP(N874,Dim_Payment!B:B,Dim_Payment!A:A)</f>
        <v>PAY05</v>
      </c>
      <c r="AG874" t="str">
        <f>_xlfn.XLOOKUP(J874,Dim_Insurance!B:B,Dim_Insurance!A:A)</f>
        <v>INS06</v>
      </c>
    </row>
    <row r="875" spans="1:33">
      <c r="A875" t="s">
        <v>2120</v>
      </c>
      <c r="B875" t="s">
        <v>442</v>
      </c>
      <c r="C875" t="s">
        <v>40</v>
      </c>
      <c r="D875" s="5">
        <v>22791</v>
      </c>
      <c r="E875" s="5">
        <v>45471</v>
      </c>
      <c r="F875" s="5" t="s">
        <v>4232</v>
      </c>
      <c r="G875" t="s">
        <v>161</v>
      </c>
      <c r="H875" t="s">
        <v>63</v>
      </c>
      <c r="I875" t="s">
        <v>53</v>
      </c>
      <c r="J875" t="s">
        <v>97</v>
      </c>
      <c r="K875" t="s">
        <v>27</v>
      </c>
      <c r="L875" s="6">
        <v>234201.86</v>
      </c>
      <c r="M875">
        <v>230335.87</v>
      </c>
      <c r="N875" t="s">
        <v>35</v>
      </c>
      <c r="O875">
        <v>1</v>
      </c>
      <c r="P875">
        <v>177</v>
      </c>
      <c r="Q875">
        <v>4</v>
      </c>
      <c r="R875">
        <v>141</v>
      </c>
      <c r="S875">
        <v>163.5</v>
      </c>
      <c r="T875" t="s">
        <v>47</v>
      </c>
      <c r="U875" s="7">
        <f t="shared" si="140"/>
        <v>62</v>
      </c>
      <c r="V875" s="6">
        <f t="shared" si="133"/>
        <v>3865.9899999999907</v>
      </c>
      <c r="W875" t="str">
        <f t="shared" si="141"/>
        <v>Senior</v>
      </c>
      <c r="X875" t="str">
        <f>_xlfn.XLOOKUP(Table1_1[[#This Row],[Department]],Dim_Department!B:B,Dim_Department!A:A,"Unknown")</f>
        <v>DEP03</v>
      </c>
      <c r="Y875" t="str">
        <f>_xlfn.XLOOKUP(Table1_1[[#This Row],[Doctor]],Dim_Doctor!B:B,Dim_Doctor!A:A,"Unknown")</f>
        <v>D06</v>
      </c>
      <c r="Z875" t="str">
        <f>_xlfn.XLOOKUP(H875,Dim_Diagnosis!B:B,Dim_Diagnosis!A:A)</f>
        <v>D011</v>
      </c>
      <c r="AA875" t="str">
        <f>_xlfn.XLOOKUP(K875,Dim_Ward!B:B,Dim_Ward!A:A)</f>
        <v>W003</v>
      </c>
      <c r="AB875" t="str">
        <f t="shared" si="134"/>
        <v>Q2</v>
      </c>
      <c r="AC875">
        <f t="shared" si="135"/>
        <v>2024</v>
      </c>
      <c r="AD875" t="str">
        <f t="shared" si="136"/>
        <v>Jun</v>
      </c>
      <c r="AE875" t="str">
        <f t="shared" si="137"/>
        <v>Fri</v>
      </c>
      <c r="AF875" t="str">
        <f>_xlfn.XLOOKUP(N875,Dim_Payment!B:B,Dim_Payment!A:A)</f>
        <v>PAY03</v>
      </c>
      <c r="AG875" t="str">
        <f>_xlfn.XLOOKUP(J875,Dim_Insurance!B:B,Dim_Insurance!A:A)</f>
        <v>INS07</v>
      </c>
    </row>
    <row r="876" spans="1:33">
      <c r="A876" t="s">
        <v>2121</v>
      </c>
      <c r="B876" t="s">
        <v>93</v>
      </c>
      <c r="C876" t="s">
        <v>133</v>
      </c>
      <c r="D876" s="5">
        <v>27784</v>
      </c>
      <c r="E876" s="5">
        <v>45160</v>
      </c>
      <c r="F876" s="5">
        <v>45171</v>
      </c>
      <c r="G876" t="s">
        <v>152</v>
      </c>
      <c r="H876" t="s">
        <v>118</v>
      </c>
      <c r="I876" t="s">
        <v>33</v>
      </c>
      <c r="J876" t="s">
        <v>26</v>
      </c>
      <c r="K876" t="s">
        <v>55</v>
      </c>
      <c r="L876" s="6">
        <v>227198.54</v>
      </c>
      <c r="M876">
        <v>161570.54999999999</v>
      </c>
      <c r="N876" t="s">
        <v>192</v>
      </c>
      <c r="O876">
        <v>11</v>
      </c>
      <c r="P876">
        <v>184</v>
      </c>
      <c r="Q876">
        <v>2</v>
      </c>
      <c r="R876">
        <v>95</v>
      </c>
      <c r="S876">
        <v>83.2</v>
      </c>
      <c r="T876" t="s">
        <v>4232</v>
      </c>
      <c r="U876" s="7">
        <f t="shared" si="140"/>
        <v>47</v>
      </c>
      <c r="V876" s="6">
        <f t="shared" si="133"/>
        <v>65627.99000000002</v>
      </c>
      <c r="W876" t="str">
        <f t="shared" si="141"/>
        <v>Middle Age</v>
      </c>
      <c r="X876" t="str">
        <f>_xlfn.XLOOKUP(Table1_1[[#This Row],[Department]],Dim_Department!B:B,Dim_Department!A:A,"Unknown")</f>
        <v>DEP01</v>
      </c>
      <c r="Y876" t="str">
        <f>_xlfn.XLOOKUP(Table1_1[[#This Row],[Doctor]],Dim_Doctor!B:B,Dim_Doctor!A:A,"Unknown")</f>
        <v>D04</v>
      </c>
      <c r="Z876" t="str">
        <f>_xlfn.XLOOKUP(H876,Dim_Diagnosis!B:B,Dim_Diagnosis!A:A)</f>
        <v>D001</v>
      </c>
      <c r="AA876" t="str">
        <f>_xlfn.XLOOKUP(K876,Dim_Ward!B:B,Dim_Ward!A:A)</f>
        <v>W005</v>
      </c>
      <c r="AB876" t="str">
        <f t="shared" si="134"/>
        <v>Q3</v>
      </c>
      <c r="AC876">
        <f t="shared" si="135"/>
        <v>2023</v>
      </c>
      <c r="AD876" t="str">
        <f t="shared" si="136"/>
        <v>Aug</v>
      </c>
      <c r="AE876" t="str">
        <f t="shared" si="137"/>
        <v>Tue</v>
      </c>
      <c r="AF876" t="str">
        <f>_xlfn.XLOOKUP(N876,Dim_Payment!B:B,Dim_Payment!A:A)</f>
        <v>PAY06</v>
      </c>
      <c r="AG876" t="str">
        <f>_xlfn.XLOOKUP(J876,Dim_Insurance!B:B,Dim_Insurance!A:A)</f>
        <v>INS05</v>
      </c>
    </row>
    <row r="877" spans="1:33">
      <c r="A877" t="s">
        <v>2122</v>
      </c>
      <c r="B877" t="s">
        <v>999</v>
      </c>
      <c r="C877" t="s">
        <v>40</v>
      </c>
      <c r="D877" s="5">
        <v>39546</v>
      </c>
      <c r="E877" s="5">
        <v>45579</v>
      </c>
      <c r="F877" s="5">
        <v>45589</v>
      </c>
      <c r="G877" t="s">
        <v>161</v>
      </c>
      <c r="H877" t="s">
        <v>86</v>
      </c>
      <c r="I877" t="s">
        <v>119</v>
      </c>
      <c r="J877" t="s">
        <v>34</v>
      </c>
      <c r="K877" t="s">
        <v>27</v>
      </c>
      <c r="L877" s="6">
        <v>223871.65</v>
      </c>
      <c r="M877">
        <v>152335.82999999999</v>
      </c>
      <c r="N877" t="s">
        <v>192</v>
      </c>
      <c r="O877">
        <v>10</v>
      </c>
      <c r="P877">
        <v>77</v>
      </c>
      <c r="Q877">
        <v>4</v>
      </c>
      <c r="R877">
        <v>141</v>
      </c>
      <c r="S877">
        <v>178.3</v>
      </c>
      <c r="T877" t="s">
        <v>65</v>
      </c>
      <c r="U877" s="7">
        <f t="shared" si="140"/>
        <v>16</v>
      </c>
      <c r="V877" s="6">
        <f t="shared" si="133"/>
        <v>71535.820000000007</v>
      </c>
      <c r="W877" t="str">
        <f t="shared" si="141"/>
        <v>Child</v>
      </c>
      <c r="X877" t="str">
        <f>_xlfn.XLOOKUP(Table1_1[[#This Row],[Department]],Dim_Department!B:B,Dim_Department!A:A,"Unknown")</f>
        <v>DEP03</v>
      </c>
      <c r="Y877" t="str">
        <f>_xlfn.XLOOKUP(Table1_1[[#This Row],[Doctor]],Dim_Doctor!B:B,Dim_Doctor!A:A,"Unknown")</f>
        <v>D02</v>
      </c>
      <c r="Z877" t="str">
        <f>_xlfn.XLOOKUP(H877,Dim_Diagnosis!B:B,Dim_Diagnosis!A:A)</f>
        <v>D005</v>
      </c>
      <c r="AA877" t="str">
        <f>_xlfn.XLOOKUP(K877,Dim_Ward!B:B,Dim_Ward!A:A)</f>
        <v>W003</v>
      </c>
      <c r="AB877" t="str">
        <f t="shared" si="134"/>
        <v>Q4</v>
      </c>
      <c r="AC877">
        <f t="shared" si="135"/>
        <v>2024</v>
      </c>
      <c r="AD877" t="str">
        <f t="shared" si="136"/>
        <v>Oct</v>
      </c>
      <c r="AE877" t="str">
        <f t="shared" si="137"/>
        <v>Mon</v>
      </c>
      <c r="AF877" t="str">
        <f>_xlfn.XLOOKUP(N877,Dim_Payment!B:B,Dim_Payment!A:A)</f>
        <v>PAY06</v>
      </c>
      <c r="AG877" t="str">
        <f>_xlfn.XLOOKUP(J877,Dim_Insurance!B:B,Dim_Insurance!A:A)</f>
        <v>INS06</v>
      </c>
    </row>
    <row r="878" spans="1:33">
      <c r="A878" t="s">
        <v>2123</v>
      </c>
      <c r="B878" t="s">
        <v>1068</v>
      </c>
      <c r="C878" t="s">
        <v>40</v>
      </c>
      <c r="D878" s="5">
        <v>34420</v>
      </c>
      <c r="E878" s="5">
        <v>45761</v>
      </c>
      <c r="F878" s="5">
        <v>45775</v>
      </c>
      <c r="G878" t="s">
        <v>94</v>
      </c>
      <c r="H878" t="s">
        <v>95</v>
      </c>
      <c r="I878" t="s">
        <v>53</v>
      </c>
      <c r="J878" t="s">
        <v>71</v>
      </c>
      <c r="K878" t="s">
        <v>55</v>
      </c>
      <c r="L878" s="6">
        <v>99729.23</v>
      </c>
      <c r="M878">
        <v>77705.119999999995</v>
      </c>
      <c r="N878" t="s">
        <v>56</v>
      </c>
      <c r="O878">
        <v>14</v>
      </c>
      <c r="P878">
        <v>232</v>
      </c>
      <c r="Q878">
        <v>3</v>
      </c>
      <c r="R878">
        <v>182</v>
      </c>
      <c r="S878">
        <v>164.6</v>
      </c>
      <c r="T878" t="s">
        <v>47</v>
      </c>
      <c r="U878" s="7">
        <f t="shared" si="140"/>
        <v>31</v>
      </c>
      <c r="V878" s="6">
        <f t="shared" si="133"/>
        <v>22024.11</v>
      </c>
      <c r="W878" t="str">
        <f t="shared" si="141"/>
        <v>Adult</v>
      </c>
      <c r="X878" t="str">
        <f>_xlfn.XLOOKUP(Table1_1[[#This Row],[Department]],Dim_Department!B:B,Dim_Department!A:A,"Unknown")</f>
        <v>DEP05</v>
      </c>
      <c r="Y878" t="str">
        <f>_xlfn.XLOOKUP(Table1_1[[#This Row],[Doctor]],Dim_Doctor!B:B,Dim_Doctor!A:A,"Unknown")</f>
        <v>D06</v>
      </c>
      <c r="Z878" t="str">
        <f>_xlfn.XLOOKUP(H878,Dim_Diagnosis!B:B,Dim_Diagnosis!A:A)</f>
        <v>D006</v>
      </c>
      <c r="AA878" t="str">
        <f>_xlfn.XLOOKUP(K878,Dim_Ward!B:B,Dim_Ward!A:A)</f>
        <v>W005</v>
      </c>
      <c r="AB878" t="str">
        <f t="shared" si="134"/>
        <v>Q2</v>
      </c>
      <c r="AC878">
        <f t="shared" si="135"/>
        <v>2025</v>
      </c>
      <c r="AD878" t="str">
        <f t="shared" si="136"/>
        <v>Apr</v>
      </c>
      <c r="AE878" t="str">
        <f t="shared" si="137"/>
        <v>Mon</v>
      </c>
      <c r="AF878" t="str">
        <f>_xlfn.XLOOKUP(N878,Dim_Payment!B:B,Dim_Payment!A:A)</f>
        <v>PAY04</v>
      </c>
      <c r="AG878" t="str">
        <f>_xlfn.XLOOKUP(J878,Dim_Insurance!B:B,Dim_Insurance!A:A)</f>
        <v>INS04</v>
      </c>
    </row>
    <row r="879" spans="1:33">
      <c r="A879" t="s">
        <v>2126</v>
      </c>
      <c r="B879" t="s">
        <v>560</v>
      </c>
      <c r="C879" t="s">
        <v>133</v>
      </c>
      <c r="D879" s="5">
        <v>25618</v>
      </c>
      <c r="E879" s="5">
        <v>44976</v>
      </c>
      <c r="F879" s="5">
        <v>44994</v>
      </c>
      <c r="G879" t="s">
        <v>109</v>
      </c>
      <c r="H879" t="s">
        <v>86</v>
      </c>
      <c r="I879" t="s">
        <v>53</v>
      </c>
      <c r="J879" t="s">
        <v>34</v>
      </c>
      <c r="K879" t="s">
        <v>120</v>
      </c>
      <c r="L879" s="6">
        <v>219659.38</v>
      </c>
      <c r="M879">
        <v>205819.12</v>
      </c>
      <c r="N879" t="s">
        <v>91</v>
      </c>
      <c r="O879">
        <v>18</v>
      </c>
      <c r="P879">
        <v>56</v>
      </c>
      <c r="Q879">
        <v>1</v>
      </c>
      <c r="R879">
        <v>172</v>
      </c>
      <c r="S879">
        <v>163.5</v>
      </c>
      <c r="T879" t="s">
        <v>47</v>
      </c>
      <c r="U879" s="7">
        <f t="shared" si="140"/>
        <v>53</v>
      </c>
      <c r="V879" s="6">
        <f t="shared" si="133"/>
        <v>13840.260000000009</v>
      </c>
      <c r="W879" t="str">
        <f t="shared" si="141"/>
        <v>Middle Age</v>
      </c>
      <c r="X879" t="str">
        <f>_xlfn.XLOOKUP(Table1_1[[#This Row],[Department]],Dim_Department!B:B,Dim_Department!A:A,"Unknown")</f>
        <v>DEP07</v>
      </c>
      <c r="Y879" t="str">
        <f>_xlfn.XLOOKUP(Table1_1[[#This Row],[Doctor]],Dim_Doctor!B:B,Dim_Doctor!A:A,"Unknown")</f>
        <v>D06</v>
      </c>
      <c r="Z879" t="str">
        <f>_xlfn.XLOOKUP(H879,Dim_Diagnosis!B:B,Dim_Diagnosis!A:A)</f>
        <v>D005</v>
      </c>
      <c r="AA879" t="str">
        <f>_xlfn.XLOOKUP(K879,Dim_Ward!B:B,Dim_Ward!A:A)</f>
        <v>W001</v>
      </c>
      <c r="AB879" t="str">
        <f t="shared" si="134"/>
        <v>Q1</v>
      </c>
      <c r="AC879">
        <f t="shared" si="135"/>
        <v>2023</v>
      </c>
      <c r="AD879" t="str">
        <f t="shared" si="136"/>
        <v>Feb</v>
      </c>
      <c r="AE879" t="str">
        <f t="shared" si="137"/>
        <v>Sun</v>
      </c>
      <c r="AF879" t="str">
        <f>_xlfn.XLOOKUP(N879,Dim_Payment!B:B,Dim_Payment!A:A)</f>
        <v>PAY01</v>
      </c>
      <c r="AG879" t="str">
        <f>_xlfn.XLOOKUP(J879,Dim_Insurance!B:B,Dim_Insurance!A:A)</f>
        <v>INS06</v>
      </c>
    </row>
    <row r="880" spans="1:33">
      <c r="A880" t="s">
        <v>2127</v>
      </c>
      <c r="B880" t="s">
        <v>673</v>
      </c>
      <c r="C880" t="s">
        <v>133</v>
      </c>
      <c r="D880" s="5">
        <v>31794</v>
      </c>
      <c r="E880" s="5">
        <v>45407</v>
      </c>
      <c r="F880" s="5">
        <v>45410</v>
      </c>
      <c r="G880" t="s">
        <v>89</v>
      </c>
      <c r="H880" t="s">
        <v>52</v>
      </c>
      <c r="I880" t="s">
        <v>25</v>
      </c>
      <c r="J880" t="s">
        <v>71</v>
      </c>
      <c r="K880" t="s">
        <v>161</v>
      </c>
      <c r="L880" s="6">
        <v>213767.96</v>
      </c>
      <c r="M880">
        <v>190496.68</v>
      </c>
      <c r="N880" t="s">
        <v>73</v>
      </c>
      <c r="O880">
        <v>3</v>
      </c>
      <c r="P880">
        <v>49</v>
      </c>
      <c r="Q880">
        <v>4</v>
      </c>
      <c r="R880">
        <v>172</v>
      </c>
      <c r="S880">
        <v>256.7</v>
      </c>
      <c r="T880" t="s">
        <v>47</v>
      </c>
      <c r="U880" s="7">
        <f t="shared" si="140"/>
        <v>37</v>
      </c>
      <c r="V880" s="6">
        <f t="shared" si="133"/>
        <v>23271.279999999999</v>
      </c>
      <c r="W880" t="str">
        <f t="shared" si="141"/>
        <v>Adult</v>
      </c>
      <c r="X880" t="str">
        <f>_xlfn.XLOOKUP(Table1_1[[#This Row],[Department]],Dim_Department!B:B,Dim_Department!A:A,"Unknown")</f>
        <v>DEP06</v>
      </c>
      <c r="Y880" t="str">
        <f>_xlfn.XLOOKUP(Table1_1[[#This Row],[Doctor]],Dim_Doctor!B:B,Dim_Doctor!A:A,"Unknown")</f>
        <v>D01</v>
      </c>
      <c r="Z880" t="str">
        <f>_xlfn.XLOOKUP(H880,Dim_Diagnosis!B:B,Dim_Diagnosis!A:A)</f>
        <v>D004</v>
      </c>
      <c r="AA880" t="str">
        <f>_xlfn.XLOOKUP(K880,Dim_Ward!B:B,Dim_Ward!A:A)</f>
        <v>W004</v>
      </c>
      <c r="AB880" t="str">
        <f t="shared" si="134"/>
        <v>Q2</v>
      </c>
      <c r="AC880">
        <f t="shared" si="135"/>
        <v>2024</v>
      </c>
      <c r="AD880" t="str">
        <f t="shared" si="136"/>
        <v>Apr</v>
      </c>
      <c r="AE880" t="str">
        <f t="shared" si="137"/>
        <v>Thu</v>
      </c>
      <c r="AF880" t="str">
        <f>_xlfn.XLOOKUP(N880,Dim_Payment!B:B,Dim_Payment!A:A)</f>
        <v>PAY02</v>
      </c>
      <c r="AG880" t="str">
        <f>_xlfn.XLOOKUP(J880,Dim_Insurance!B:B,Dim_Insurance!A:A)</f>
        <v>INS04</v>
      </c>
    </row>
    <row r="881" spans="1:33">
      <c r="A881" t="s">
        <v>4151</v>
      </c>
      <c r="B881" t="s">
        <v>1598</v>
      </c>
      <c r="C881" t="s">
        <v>40</v>
      </c>
      <c r="D881" s="5">
        <v>27944</v>
      </c>
      <c r="E881" s="5">
        <v>45423</v>
      </c>
      <c r="F881" s="5">
        <v>45437</v>
      </c>
      <c r="G881" t="s">
        <v>89</v>
      </c>
      <c r="H881" t="s">
        <v>113</v>
      </c>
      <c r="I881" t="s">
        <v>25</v>
      </c>
      <c r="J881" t="s">
        <v>4232</v>
      </c>
      <c r="K881" t="s">
        <v>55</v>
      </c>
      <c r="L881" s="6">
        <v>197745.24</v>
      </c>
      <c r="M881">
        <v>146746.57999999999</v>
      </c>
      <c r="N881" t="s">
        <v>56</v>
      </c>
      <c r="O881">
        <v>14</v>
      </c>
      <c r="P881">
        <v>40</v>
      </c>
      <c r="Q881">
        <v>4</v>
      </c>
      <c r="R881">
        <v>156</v>
      </c>
      <c r="S881">
        <v>82.7</v>
      </c>
      <c r="T881" t="s">
        <v>37</v>
      </c>
      <c r="U881" s="7">
        <f t="shared" si="140"/>
        <v>47</v>
      </c>
      <c r="V881" s="6">
        <f t="shared" si="133"/>
        <v>50998.66</v>
      </c>
      <c r="W881" t="str">
        <f t="shared" si="141"/>
        <v>Middle Age</v>
      </c>
      <c r="X881" t="str">
        <f>_xlfn.XLOOKUP(Table1_1[[#This Row],[Department]],Dim_Department!B:B,Dim_Department!A:A,"Unknown")</f>
        <v>DEP06</v>
      </c>
      <c r="Y881" t="str">
        <f>_xlfn.XLOOKUP(Table1_1[[#This Row],[Doctor]],Dim_Doctor!B:B,Dim_Doctor!A:A,"Unknown")</f>
        <v>D01</v>
      </c>
      <c r="Z881" t="str">
        <f>_xlfn.XLOOKUP(H881,Dim_Diagnosis!B:B,Dim_Diagnosis!A:A)</f>
        <v>D009</v>
      </c>
      <c r="AA881" t="str">
        <f>_xlfn.XLOOKUP(K881,Dim_Ward!B:B,Dim_Ward!A:A)</f>
        <v>W005</v>
      </c>
      <c r="AB881" t="str">
        <f t="shared" si="134"/>
        <v>Q2</v>
      </c>
      <c r="AC881">
        <f t="shared" si="135"/>
        <v>2024</v>
      </c>
      <c r="AD881" t="str">
        <f t="shared" si="136"/>
        <v>May</v>
      </c>
      <c r="AE881" t="str">
        <f t="shared" si="137"/>
        <v>Sat</v>
      </c>
      <c r="AF881" t="str">
        <f>_xlfn.XLOOKUP(N881,Dim_Payment!B:B,Dim_Payment!A:A)</f>
        <v>PAY04</v>
      </c>
      <c r="AG881" t="str">
        <f>_xlfn.XLOOKUP(J881,Dim_Insurance!B:B,Dim_Insurance!A:A)</f>
        <v>INS08</v>
      </c>
    </row>
    <row r="882" spans="1:33">
      <c r="A882" t="s">
        <v>2130</v>
      </c>
      <c r="B882" t="s">
        <v>1839</v>
      </c>
      <c r="C882" t="s">
        <v>40</v>
      </c>
      <c r="D882" s="5">
        <v>34219</v>
      </c>
      <c r="E882" s="5">
        <v>45427</v>
      </c>
      <c r="F882" s="5">
        <v>45428</v>
      </c>
      <c r="G882" t="s">
        <v>43</v>
      </c>
      <c r="H882" t="s">
        <v>32</v>
      </c>
      <c r="I882" t="s">
        <v>45</v>
      </c>
      <c r="J882" t="s">
        <v>4232</v>
      </c>
      <c r="K882" t="s">
        <v>110</v>
      </c>
      <c r="L882" s="6">
        <v>113346.49</v>
      </c>
      <c r="M882">
        <v>80289.929999999993</v>
      </c>
      <c r="N882" t="s">
        <v>56</v>
      </c>
      <c r="O882">
        <v>1</v>
      </c>
      <c r="P882">
        <v>40</v>
      </c>
      <c r="Q882">
        <v>2</v>
      </c>
      <c r="R882">
        <v>161</v>
      </c>
      <c r="S882">
        <v>181.1</v>
      </c>
      <c r="T882" t="s">
        <v>37</v>
      </c>
      <c r="U882" s="7">
        <f t="shared" si="140"/>
        <v>30</v>
      </c>
      <c r="V882" s="6">
        <f t="shared" si="133"/>
        <v>33056.560000000012</v>
      </c>
      <c r="W882" t="str">
        <f t="shared" si="141"/>
        <v>Adult</v>
      </c>
      <c r="X882" t="str">
        <f>_xlfn.XLOOKUP(Table1_1[[#This Row],[Department]],Dim_Department!B:B,Dim_Department!A:A,"Unknown")</f>
        <v>DEP08</v>
      </c>
      <c r="Y882" t="str">
        <f>_xlfn.XLOOKUP(Table1_1[[#This Row],[Doctor]],Dim_Doctor!B:B,Dim_Doctor!A:A,"Unknown")</f>
        <v>D03</v>
      </c>
      <c r="Z882" t="str">
        <f>_xlfn.XLOOKUP(H882,Dim_Diagnosis!B:B,Dim_Diagnosis!A:A)</f>
        <v>D010</v>
      </c>
      <c r="AA882" t="str">
        <f>_xlfn.XLOOKUP(K882,Dim_Ward!B:B,Dim_Ward!A:A)</f>
        <v>W002</v>
      </c>
      <c r="AB882" t="str">
        <f t="shared" si="134"/>
        <v>Q2</v>
      </c>
      <c r="AC882">
        <f t="shared" si="135"/>
        <v>2024</v>
      </c>
      <c r="AD882" t="str">
        <f t="shared" si="136"/>
        <v>May</v>
      </c>
      <c r="AE882" t="str">
        <f t="shared" si="137"/>
        <v>Wed</v>
      </c>
      <c r="AF882" t="str">
        <f>_xlfn.XLOOKUP(N882,Dim_Payment!B:B,Dim_Payment!A:A)</f>
        <v>PAY04</v>
      </c>
      <c r="AG882" t="str">
        <f>_xlfn.XLOOKUP(J882,Dim_Insurance!B:B,Dim_Insurance!A:A)</f>
        <v>INS08</v>
      </c>
    </row>
    <row r="883" spans="1:33">
      <c r="A883" t="s">
        <v>2134</v>
      </c>
      <c r="B883" t="s">
        <v>451</v>
      </c>
      <c r="C883" t="s">
        <v>40</v>
      </c>
      <c r="D883" s="5">
        <v>30179</v>
      </c>
      <c r="E883" s="5">
        <v>45742</v>
      </c>
      <c r="F883" s="5">
        <v>45747</v>
      </c>
      <c r="G883" t="s">
        <v>89</v>
      </c>
      <c r="H883" t="s">
        <v>78</v>
      </c>
      <c r="I883" t="s">
        <v>45</v>
      </c>
      <c r="J883" t="s">
        <v>34</v>
      </c>
      <c r="K883" t="s">
        <v>110</v>
      </c>
      <c r="L883" s="6">
        <v>231892.14</v>
      </c>
      <c r="M883">
        <v>190210.2</v>
      </c>
      <c r="N883" t="s">
        <v>192</v>
      </c>
      <c r="O883">
        <v>5</v>
      </c>
      <c r="P883">
        <v>236</v>
      </c>
      <c r="Q883">
        <v>5</v>
      </c>
      <c r="R883">
        <v>93</v>
      </c>
      <c r="S883">
        <v>86.7</v>
      </c>
      <c r="T883" t="s">
        <v>4232</v>
      </c>
      <c r="U883" s="7">
        <f t="shared" si="140"/>
        <v>42</v>
      </c>
      <c r="V883" s="6">
        <f t="shared" si="133"/>
        <v>41681.94</v>
      </c>
      <c r="W883" t="str">
        <f t="shared" si="141"/>
        <v>Middle Age</v>
      </c>
      <c r="X883" t="str">
        <f>_xlfn.XLOOKUP(Table1_1[[#This Row],[Department]],Dim_Department!B:B,Dim_Department!A:A,"Unknown")</f>
        <v>DEP06</v>
      </c>
      <c r="Y883" t="str">
        <f>_xlfn.XLOOKUP(Table1_1[[#This Row],[Doctor]],Dim_Doctor!B:B,Dim_Doctor!A:A,"Unknown")</f>
        <v>D03</v>
      </c>
      <c r="Z883" t="str">
        <f>_xlfn.XLOOKUP(H883,Dim_Diagnosis!B:B,Dim_Diagnosis!A:A)</f>
        <v>D013</v>
      </c>
      <c r="AA883" t="str">
        <f>_xlfn.XLOOKUP(K883,Dim_Ward!B:B,Dim_Ward!A:A)</f>
        <v>W002</v>
      </c>
      <c r="AB883" t="str">
        <f t="shared" si="134"/>
        <v>Q1</v>
      </c>
      <c r="AC883">
        <f t="shared" si="135"/>
        <v>2025</v>
      </c>
      <c r="AD883" t="str">
        <f t="shared" si="136"/>
        <v>Mar</v>
      </c>
      <c r="AE883" t="str">
        <f t="shared" si="137"/>
        <v>Wed</v>
      </c>
      <c r="AF883" t="str">
        <f>_xlfn.XLOOKUP(N883,Dim_Payment!B:B,Dim_Payment!A:A)</f>
        <v>PAY06</v>
      </c>
      <c r="AG883" t="str">
        <f>_xlfn.XLOOKUP(J883,Dim_Insurance!B:B,Dim_Insurance!A:A)</f>
        <v>INS06</v>
      </c>
    </row>
    <row r="884" spans="1:33">
      <c r="A884" t="s">
        <v>2136</v>
      </c>
      <c r="B884" t="s">
        <v>354</v>
      </c>
      <c r="C884" t="s">
        <v>133</v>
      </c>
      <c r="D884" s="5">
        <v>20297</v>
      </c>
      <c r="E884" s="5">
        <v>45592</v>
      </c>
      <c r="F884" s="5">
        <v>45333</v>
      </c>
      <c r="G884" t="s">
        <v>152</v>
      </c>
      <c r="H884" t="s">
        <v>118</v>
      </c>
      <c r="I884" t="s">
        <v>25</v>
      </c>
      <c r="J884" t="s">
        <v>34</v>
      </c>
      <c r="K884" t="s">
        <v>55</v>
      </c>
      <c r="L884" s="6">
        <v>74629.899999999994</v>
      </c>
      <c r="M884">
        <v>98646.34</v>
      </c>
      <c r="N884" t="s">
        <v>4232</v>
      </c>
      <c r="O884">
        <v>6</v>
      </c>
      <c r="P884">
        <v>86</v>
      </c>
      <c r="Q884">
        <v>4</v>
      </c>
      <c r="R884">
        <v>103</v>
      </c>
      <c r="S884">
        <v>95.8</v>
      </c>
      <c r="T884" t="s">
        <v>65</v>
      </c>
      <c r="U884" s="7">
        <f t="shared" si="140"/>
        <v>69</v>
      </c>
      <c r="V884" s="6">
        <f t="shared" si="133"/>
        <v>-24016.440000000002</v>
      </c>
      <c r="W884" t="str">
        <f t="shared" si="141"/>
        <v>Senior</v>
      </c>
      <c r="X884" t="str">
        <f>_xlfn.XLOOKUP(Table1_1[[#This Row],[Department]],Dim_Department!B:B,Dim_Department!A:A,"Unknown")</f>
        <v>DEP01</v>
      </c>
      <c r="Y884" t="str">
        <f>_xlfn.XLOOKUP(Table1_1[[#This Row],[Doctor]],Dim_Doctor!B:B,Dim_Doctor!A:A,"Unknown")</f>
        <v>D01</v>
      </c>
      <c r="Z884" t="str">
        <f>_xlfn.XLOOKUP(H884,Dim_Diagnosis!B:B,Dim_Diagnosis!A:A)</f>
        <v>D001</v>
      </c>
      <c r="AA884" t="str">
        <f>_xlfn.XLOOKUP(K884,Dim_Ward!B:B,Dim_Ward!A:A)</f>
        <v>W005</v>
      </c>
      <c r="AB884" t="str">
        <f t="shared" si="134"/>
        <v>Q4</v>
      </c>
      <c r="AC884">
        <f t="shared" si="135"/>
        <v>2024</v>
      </c>
      <c r="AD884" t="str">
        <f t="shared" si="136"/>
        <v>Oct</v>
      </c>
      <c r="AE884" t="str">
        <f t="shared" si="137"/>
        <v>Sun</v>
      </c>
      <c r="AF884" t="str">
        <f>_xlfn.XLOOKUP(N884,Dim_Payment!B:B,Dim_Payment!A:A)</f>
        <v>PAY05</v>
      </c>
      <c r="AG884" t="str">
        <f>_xlfn.XLOOKUP(J884,Dim_Insurance!B:B,Dim_Insurance!A:A)</f>
        <v>INS06</v>
      </c>
    </row>
    <row r="885" spans="1:33">
      <c r="A885" t="s">
        <v>2139</v>
      </c>
      <c r="B885" t="s">
        <v>88</v>
      </c>
      <c r="C885" t="s">
        <v>40</v>
      </c>
      <c r="D885" s="5" t="s">
        <v>4232</v>
      </c>
      <c r="E885" s="5">
        <v>45522</v>
      </c>
      <c r="F885" s="5">
        <v>45526</v>
      </c>
      <c r="G885" t="s">
        <v>161</v>
      </c>
      <c r="H885" t="s">
        <v>78</v>
      </c>
      <c r="I885" t="s">
        <v>79</v>
      </c>
      <c r="J885" t="s">
        <v>46</v>
      </c>
      <c r="K885" t="s">
        <v>120</v>
      </c>
      <c r="L885" s="6">
        <v>122004.37</v>
      </c>
      <c r="M885">
        <v>83071.210000000006</v>
      </c>
      <c r="N885" t="s">
        <v>192</v>
      </c>
      <c r="O885">
        <v>4</v>
      </c>
      <c r="P885">
        <v>22</v>
      </c>
      <c r="Q885">
        <v>3</v>
      </c>
      <c r="R885">
        <v>165</v>
      </c>
      <c r="S885">
        <v>251.9</v>
      </c>
      <c r="T885" t="s">
        <v>65</v>
      </c>
      <c r="U885" s="7" t="s">
        <v>4232</v>
      </c>
      <c r="V885" s="6">
        <f t="shared" si="133"/>
        <v>38933.159999999989</v>
      </c>
      <c r="W885" t="s">
        <v>4232</v>
      </c>
      <c r="X885" t="str">
        <f>_xlfn.XLOOKUP(Table1_1[[#This Row],[Department]],Dim_Department!B:B,Dim_Department!A:A,"Unknown")</f>
        <v>DEP03</v>
      </c>
      <c r="Y885" t="str">
        <f>_xlfn.XLOOKUP(Table1_1[[#This Row],[Doctor]],Dim_Doctor!B:B,Dim_Doctor!A:A,"Unknown")</f>
        <v>D07</v>
      </c>
      <c r="Z885" t="str">
        <f>_xlfn.XLOOKUP(H885,Dim_Diagnosis!B:B,Dim_Diagnosis!A:A)</f>
        <v>D013</v>
      </c>
      <c r="AA885" t="str">
        <f>_xlfn.XLOOKUP(K885,Dim_Ward!B:B,Dim_Ward!A:A)</f>
        <v>W001</v>
      </c>
      <c r="AB885" t="str">
        <f t="shared" si="134"/>
        <v>Q3</v>
      </c>
      <c r="AC885">
        <f t="shared" si="135"/>
        <v>2024</v>
      </c>
      <c r="AD885" t="str">
        <f t="shared" si="136"/>
        <v>Aug</v>
      </c>
      <c r="AE885" t="str">
        <f t="shared" si="137"/>
        <v>Sun</v>
      </c>
      <c r="AF885" t="str">
        <f>_xlfn.XLOOKUP(N885,Dim_Payment!B:B,Dim_Payment!A:A)</f>
        <v>PAY06</v>
      </c>
      <c r="AG885" t="str">
        <f>_xlfn.XLOOKUP(J885,Dim_Insurance!B:B,Dim_Insurance!A:A)</f>
        <v>INS02</v>
      </c>
    </row>
    <row r="886" spans="1:33">
      <c r="A886" t="s">
        <v>2141</v>
      </c>
      <c r="B886" t="s">
        <v>771</v>
      </c>
      <c r="C886" t="s">
        <v>133</v>
      </c>
      <c r="D886" s="5">
        <v>22410</v>
      </c>
      <c r="E886" s="5">
        <v>45444</v>
      </c>
      <c r="F886" s="5">
        <v>45314</v>
      </c>
      <c r="G886" t="s">
        <v>89</v>
      </c>
      <c r="H886" t="s">
        <v>4231</v>
      </c>
      <c r="I886" t="s">
        <v>33</v>
      </c>
      <c r="J886" t="s">
        <v>46</v>
      </c>
      <c r="K886" t="s">
        <v>120</v>
      </c>
      <c r="L886" s="6">
        <v>160764.37</v>
      </c>
      <c r="M886">
        <v>142748.76</v>
      </c>
      <c r="N886" t="s">
        <v>35</v>
      </c>
      <c r="O886">
        <v>17</v>
      </c>
      <c r="P886">
        <v>169</v>
      </c>
      <c r="Q886">
        <v>1</v>
      </c>
      <c r="R886">
        <v>189</v>
      </c>
      <c r="S886">
        <v>96.8</v>
      </c>
      <c r="T886" t="s">
        <v>47</v>
      </c>
      <c r="U886" s="7">
        <f t="shared" ref="U886:U896" si="142">DATEDIF(D886,E886,"Y")</f>
        <v>63</v>
      </c>
      <c r="V886" s="6">
        <f t="shared" si="133"/>
        <v>18015.609999999986</v>
      </c>
      <c r="W886" t="str">
        <f t="shared" ref="W886:W896" si="143">IF(OR(U886="",U886="Unknown"),"",IF(U886&lt;18,"Child",IF(U886&lt;40,"Adult",IF(U886&lt;60,"Middle Age","Senior"))))</f>
        <v>Senior</v>
      </c>
      <c r="X886" t="str">
        <f>_xlfn.XLOOKUP(Table1_1[[#This Row],[Department]],Dim_Department!B:B,Dim_Department!A:A,"Unknown")</f>
        <v>DEP06</v>
      </c>
      <c r="Y886" t="str">
        <f>_xlfn.XLOOKUP(Table1_1[[#This Row],[Doctor]],Dim_Doctor!B:B,Dim_Doctor!A:A,"Unknown")</f>
        <v>D04</v>
      </c>
      <c r="Z886" t="str">
        <f>_xlfn.XLOOKUP(H886,Dim_Diagnosis!B:B,Dim_Diagnosis!A:A)</f>
        <v>D012</v>
      </c>
      <c r="AA886" t="str">
        <f>_xlfn.XLOOKUP(K886,Dim_Ward!B:B,Dim_Ward!A:A)</f>
        <v>W001</v>
      </c>
      <c r="AB886" t="str">
        <f t="shared" si="134"/>
        <v>Q2</v>
      </c>
      <c r="AC886">
        <f t="shared" si="135"/>
        <v>2024</v>
      </c>
      <c r="AD886" t="str">
        <f t="shared" si="136"/>
        <v>Jun</v>
      </c>
      <c r="AE886" t="str">
        <f t="shared" si="137"/>
        <v>Sat</v>
      </c>
      <c r="AF886" t="str">
        <f>_xlfn.XLOOKUP(N886,Dim_Payment!B:B,Dim_Payment!A:A)</f>
        <v>PAY03</v>
      </c>
      <c r="AG886" t="str">
        <f>_xlfn.XLOOKUP(J886,Dim_Insurance!B:B,Dim_Insurance!A:A)</f>
        <v>INS02</v>
      </c>
    </row>
    <row r="887" spans="1:33">
      <c r="A887" t="s">
        <v>2143</v>
      </c>
      <c r="B887" t="s">
        <v>833</v>
      </c>
      <c r="C887" t="s">
        <v>133</v>
      </c>
      <c r="D887" s="5">
        <v>26364</v>
      </c>
      <c r="E887" s="5">
        <v>45258</v>
      </c>
      <c r="F887" s="5">
        <v>45266</v>
      </c>
      <c r="G887" t="s">
        <v>43</v>
      </c>
      <c r="H887" t="s">
        <v>118</v>
      </c>
      <c r="I887" t="s">
        <v>45</v>
      </c>
      <c r="J887" t="s">
        <v>26</v>
      </c>
      <c r="K887" t="s">
        <v>55</v>
      </c>
      <c r="L887" s="6">
        <v>159412.01</v>
      </c>
      <c r="M887">
        <v>129973.8</v>
      </c>
      <c r="N887" t="s">
        <v>91</v>
      </c>
      <c r="O887">
        <v>8</v>
      </c>
      <c r="P887">
        <v>231</v>
      </c>
      <c r="Q887">
        <v>1</v>
      </c>
      <c r="R887">
        <v>91</v>
      </c>
      <c r="S887">
        <v>218.7</v>
      </c>
      <c r="T887" t="s">
        <v>37</v>
      </c>
      <c r="U887" s="7">
        <f t="shared" si="142"/>
        <v>51</v>
      </c>
      <c r="V887" s="6">
        <f t="shared" si="133"/>
        <v>29438.210000000006</v>
      </c>
      <c r="W887" t="str">
        <f t="shared" si="143"/>
        <v>Middle Age</v>
      </c>
      <c r="X887" t="str">
        <f>_xlfn.XLOOKUP(Table1_1[[#This Row],[Department]],Dim_Department!B:B,Dim_Department!A:A,"Unknown")</f>
        <v>DEP08</v>
      </c>
      <c r="Y887" t="str">
        <f>_xlfn.XLOOKUP(Table1_1[[#This Row],[Doctor]],Dim_Doctor!B:B,Dim_Doctor!A:A,"Unknown")</f>
        <v>D03</v>
      </c>
      <c r="Z887" t="str">
        <f>_xlfn.XLOOKUP(H887,Dim_Diagnosis!B:B,Dim_Diagnosis!A:A)</f>
        <v>D001</v>
      </c>
      <c r="AA887" t="str">
        <f>_xlfn.XLOOKUP(K887,Dim_Ward!B:B,Dim_Ward!A:A)</f>
        <v>W005</v>
      </c>
      <c r="AB887" t="str">
        <f t="shared" si="134"/>
        <v>Q4</v>
      </c>
      <c r="AC887">
        <f t="shared" si="135"/>
        <v>2023</v>
      </c>
      <c r="AD887" t="str">
        <f t="shared" si="136"/>
        <v>Nov</v>
      </c>
      <c r="AE887" t="str">
        <f t="shared" si="137"/>
        <v>Tue</v>
      </c>
      <c r="AF887" t="str">
        <f>_xlfn.XLOOKUP(N887,Dim_Payment!B:B,Dim_Payment!A:A)</f>
        <v>PAY01</v>
      </c>
      <c r="AG887" t="str">
        <f>_xlfn.XLOOKUP(J887,Dim_Insurance!B:B,Dim_Insurance!A:A)</f>
        <v>INS05</v>
      </c>
    </row>
    <row r="888" spans="1:33">
      <c r="A888" t="s">
        <v>2144</v>
      </c>
      <c r="B888" t="s">
        <v>652</v>
      </c>
      <c r="C888" t="s">
        <v>133</v>
      </c>
      <c r="D888" s="5">
        <v>18988</v>
      </c>
      <c r="E888" s="5">
        <v>45595</v>
      </c>
      <c r="F888" s="5">
        <v>45611</v>
      </c>
      <c r="G888" t="s">
        <v>161</v>
      </c>
      <c r="H888" t="s">
        <v>52</v>
      </c>
      <c r="I888" t="s">
        <v>96</v>
      </c>
      <c r="J888" t="s">
        <v>71</v>
      </c>
      <c r="K888" t="s">
        <v>55</v>
      </c>
      <c r="L888" s="6">
        <v>99279.49</v>
      </c>
      <c r="M888">
        <v>83401.02</v>
      </c>
      <c r="N888" t="s">
        <v>56</v>
      </c>
      <c r="O888">
        <v>16</v>
      </c>
      <c r="P888">
        <v>99</v>
      </c>
      <c r="Q888">
        <v>4</v>
      </c>
      <c r="R888">
        <v>176</v>
      </c>
      <c r="S888">
        <v>217.6</v>
      </c>
      <c r="T888" t="s">
        <v>37</v>
      </c>
      <c r="U888" s="7">
        <f t="shared" si="142"/>
        <v>72</v>
      </c>
      <c r="V888" s="6">
        <f t="shared" si="133"/>
        <v>15878.470000000001</v>
      </c>
      <c r="W888" t="str">
        <f t="shared" si="143"/>
        <v>Senior</v>
      </c>
      <c r="X888" t="str">
        <f>_xlfn.XLOOKUP(Table1_1[[#This Row],[Department]],Dim_Department!B:B,Dim_Department!A:A,"Unknown")</f>
        <v>DEP03</v>
      </c>
      <c r="Y888" t="str">
        <f>_xlfn.XLOOKUP(Table1_1[[#This Row],[Doctor]],Dim_Doctor!B:B,Dim_Doctor!A:A,"Unknown")</f>
        <v>D05</v>
      </c>
      <c r="Z888" t="str">
        <f>_xlfn.XLOOKUP(H888,Dim_Diagnosis!B:B,Dim_Diagnosis!A:A)</f>
        <v>D004</v>
      </c>
      <c r="AA888" t="str">
        <f>_xlfn.XLOOKUP(K888,Dim_Ward!B:B,Dim_Ward!A:A)</f>
        <v>W005</v>
      </c>
      <c r="AB888" t="str">
        <f t="shared" si="134"/>
        <v>Q4</v>
      </c>
      <c r="AC888">
        <f t="shared" si="135"/>
        <v>2024</v>
      </c>
      <c r="AD888" t="str">
        <f t="shared" si="136"/>
        <v>Oct</v>
      </c>
      <c r="AE888" t="str">
        <f t="shared" si="137"/>
        <v>Wed</v>
      </c>
      <c r="AF888" t="str">
        <f>_xlfn.XLOOKUP(N888,Dim_Payment!B:B,Dim_Payment!A:A)</f>
        <v>PAY04</v>
      </c>
      <c r="AG888" t="str">
        <f>_xlfn.XLOOKUP(J888,Dim_Insurance!B:B,Dim_Insurance!A:A)</f>
        <v>INS04</v>
      </c>
    </row>
    <row r="889" spans="1:33">
      <c r="A889" t="s">
        <v>4152</v>
      </c>
      <c r="B889" t="s">
        <v>1263</v>
      </c>
      <c r="C889" t="s">
        <v>133</v>
      </c>
      <c r="D889" s="5">
        <v>39343</v>
      </c>
      <c r="E889" s="5">
        <v>45784</v>
      </c>
      <c r="F889" s="5">
        <v>45796</v>
      </c>
      <c r="G889" t="s">
        <v>89</v>
      </c>
      <c r="H889" t="s">
        <v>86</v>
      </c>
      <c r="I889" t="s">
        <v>96</v>
      </c>
      <c r="J889" t="s">
        <v>4232</v>
      </c>
      <c r="K889" t="s">
        <v>110</v>
      </c>
      <c r="L889" s="6">
        <v>51579.040000000001</v>
      </c>
      <c r="M889">
        <v>44794.81</v>
      </c>
      <c r="N889" t="s">
        <v>192</v>
      </c>
      <c r="O889">
        <v>12</v>
      </c>
      <c r="P889">
        <v>224</v>
      </c>
      <c r="Q889">
        <v>4</v>
      </c>
      <c r="R889">
        <v>174</v>
      </c>
      <c r="S889">
        <v>163.5</v>
      </c>
      <c r="T889" t="s">
        <v>65</v>
      </c>
      <c r="U889" s="7">
        <f t="shared" si="142"/>
        <v>17</v>
      </c>
      <c r="V889" s="6">
        <f t="shared" si="133"/>
        <v>6784.2300000000032</v>
      </c>
      <c r="W889" t="str">
        <f t="shared" si="143"/>
        <v>Child</v>
      </c>
      <c r="X889" t="str">
        <f>_xlfn.XLOOKUP(Table1_1[[#This Row],[Department]],Dim_Department!B:B,Dim_Department!A:A,"Unknown")</f>
        <v>DEP06</v>
      </c>
      <c r="Y889" t="str">
        <f>_xlfn.XLOOKUP(Table1_1[[#This Row],[Doctor]],Dim_Doctor!B:B,Dim_Doctor!A:A,"Unknown")</f>
        <v>D05</v>
      </c>
      <c r="Z889" t="str">
        <f>_xlfn.XLOOKUP(H889,Dim_Diagnosis!B:B,Dim_Diagnosis!A:A)</f>
        <v>D005</v>
      </c>
      <c r="AA889" t="str">
        <f>_xlfn.XLOOKUP(K889,Dim_Ward!B:B,Dim_Ward!A:A)</f>
        <v>W002</v>
      </c>
      <c r="AB889" t="str">
        <f t="shared" si="134"/>
        <v>Q2</v>
      </c>
      <c r="AC889">
        <f t="shared" si="135"/>
        <v>2025</v>
      </c>
      <c r="AD889" t="str">
        <f t="shared" si="136"/>
        <v>May</v>
      </c>
      <c r="AE889" t="str">
        <f t="shared" si="137"/>
        <v>Wed</v>
      </c>
      <c r="AF889" t="str">
        <f>_xlfn.XLOOKUP(N889,Dim_Payment!B:B,Dim_Payment!A:A)</f>
        <v>PAY06</v>
      </c>
      <c r="AG889" t="str">
        <f>_xlfn.XLOOKUP(J889,Dim_Insurance!B:B,Dim_Insurance!A:A)</f>
        <v>INS08</v>
      </c>
    </row>
    <row r="890" spans="1:33">
      <c r="A890" t="s">
        <v>2150</v>
      </c>
      <c r="B890" t="s">
        <v>611</v>
      </c>
      <c r="C890" t="s">
        <v>40</v>
      </c>
      <c r="D890" s="5">
        <v>30529</v>
      </c>
      <c r="E890" s="5">
        <v>45967</v>
      </c>
      <c r="F890" s="5">
        <v>45977</v>
      </c>
      <c r="G890" t="s">
        <v>94</v>
      </c>
      <c r="H890" t="s">
        <v>113</v>
      </c>
      <c r="I890" t="s">
        <v>79</v>
      </c>
      <c r="J890" t="s">
        <v>4232</v>
      </c>
      <c r="K890" t="s">
        <v>120</v>
      </c>
      <c r="L890" s="6">
        <v>141311.04000000001</v>
      </c>
      <c r="M890">
        <v>113956.87</v>
      </c>
      <c r="N890" t="s">
        <v>192</v>
      </c>
      <c r="O890">
        <v>10</v>
      </c>
      <c r="P890">
        <v>69</v>
      </c>
      <c r="Q890">
        <v>5</v>
      </c>
      <c r="R890">
        <v>121</v>
      </c>
      <c r="S890">
        <v>235.5</v>
      </c>
      <c r="T890" t="s">
        <v>4232</v>
      </c>
      <c r="U890" s="7">
        <f t="shared" si="142"/>
        <v>42</v>
      </c>
      <c r="V890" s="6">
        <f t="shared" si="133"/>
        <v>27354.170000000013</v>
      </c>
      <c r="W890" t="str">
        <f t="shared" si="143"/>
        <v>Middle Age</v>
      </c>
      <c r="X890" t="str">
        <f>_xlfn.XLOOKUP(Table1_1[[#This Row],[Department]],Dim_Department!B:B,Dim_Department!A:A,"Unknown")</f>
        <v>DEP05</v>
      </c>
      <c r="Y890" t="str">
        <f>_xlfn.XLOOKUP(Table1_1[[#This Row],[Doctor]],Dim_Doctor!B:B,Dim_Doctor!A:A,"Unknown")</f>
        <v>D07</v>
      </c>
      <c r="Z890" t="str">
        <f>_xlfn.XLOOKUP(H890,Dim_Diagnosis!B:B,Dim_Diagnosis!A:A)</f>
        <v>D009</v>
      </c>
      <c r="AA890" t="str">
        <f>_xlfn.XLOOKUP(K890,Dim_Ward!B:B,Dim_Ward!A:A)</f>
        <v>W001</v>
      </c>
      <c r="AB890" t="str">
        <f t="shared" si="134"/>
        <v>Q4</v>
      </c>
      <c r="AC890">
        <f t="shared" si="135"/>
        <v>2025</v>
      </c>
      <c r="AD890" t="str">
        <f t="shared" si="136"/>
        <v>Nov</v>
      </c>
      <c r="AE890" t="str">
        <f t="shared" si="137"/>
        <v>Thu</v>
      </c>
      <c r="AF890" t="str">
        <f>_xlfn.XLOOKUP(N890,Dim_Payment!B:B,Dim_Payment!A:A)</f>
        <v>PAY06</v>
      </c>
      <c r="AG890" t="str">
        <f>_xlfn.XLOOKUP(J890,Dim_Insurance!B:B,Dim_Insurance!A:A)</f>
        <v>INS08</v>
      </c>
    </row>
    <row r="891" spans="1:33">
      <c r="A891" t="s">
        <v>2153</v>
      </c>
      <c r="B891" t="s">
        <v>1088</v>
      </c>
      <c r="C891" t="s">
        <v>133</v>
      </c>
      <c r="D891" s="5">
        <v>28938</v>
      </c>
      <c r="E891" s="5">
        <v>44943</v>
      </c>
      <c r="F891" s="5">
        <v>44945</v>
      </c>
      <c r="G891" t="s">
        <v>109</v>
      </c>
      <c r="H891" t="s">
        <v>124</v>
      </c>
      <c r="I891" t="s">
        <v>45</v>
      </c>
      <c r="J891" t="s">
        <v>4232</v>
      </c>
      <c r="K891" t="s">
        <v>161</v>
      </c>
      <c r="L891" s="6">
        <v>123663.9</v>
      </c>
      <c r="M891">
        <v>10938.69</v>
      </c>
      <c r="N891" t="s">
        <v>73</v>
      </c>
      <c r="O891">
        <v>2</v>
      </c>
      <c r="P891">
        <v>121</v>
      </c>
      <c r="Q891">
        <v>4</v>
      </c>
      <c r="R891">
        <v>108</v>
      </c>
      <c r="S891">
        <v>230.5</v>
      </c>
      <c r="T891" t="s">
        <v>37</v>
      </c>
      <c r="U891" s="7">
        <f t="shared" si="142"/>
        <v>43</v>
      </c>
      <c r="V891" s="6">
        <f t="shared" si="133"/>
        <v>112725.20999999999</v>
      </c>
      <c r="W891" t="str">
        <f t="shared" si="143"/>
        <v>Middle Age</v>
      </c>
      <c r="X891" t="str">
        <f>_xlfn.XLOOKUP(Table1_1[[#This Row],[Department]],Dim_Department!B:B,Dim_Department!A:A,"Unknown")</f>
        <v>DEP07</v>
      </c>
      <c r="Y891" t="str">
        <f>_xlfn.XLOOKUP(Table1_1[[#This Row],[Doctor]],Dim_Doctor!B:B,Dim_Doctor!A:A,"Unknown")</f>
        <v>D03</v>
      </c>
      <c r="Z891" t="str">
        <f>_xlfn.XLOOKUP(H891,Dim_Diagnosis!B:B,Dim_Diagnosis!A:A)</f>
        <v>D007</v>
      </c>
      <c r="AA891" t="str">
        <f>_xlfn.XLOOKUP(K891,Dim_Ward!B:B,Dim_Ward!A:A)</f>
        <v>W004</v>
      </c>
      <c r="AB891" t="str">
        <f t="shared" si="134"/>
        <v>Q1</v>
      </c>
      <c r="AC891">
        <f t="shared" si="135"/>
        <v>2023</v>
      </c>
      <c r="AD891" t="str">
        <f t="shared" si="136"/>
        <v>Jan</v>
      </c>
      <c r="AE891" t="str">
        <f t="shared" si="137"/>
        <v>Tue</v>
      </c>
      <c r="AF891" t="str">
        <f>_xlfn.XLOOKUP(N891,Dim_Payment!B:B,Dim_Payment!A:A)</f>
        <v>PAY02</v>
      </c>
      <c r="AG891" t="str">
        <f>_xlfn.XLOOKUP(J891,Dim_Insurance!B:B,Dim_Insurance!A:A)</f>
        <v>INS08</v>
      </c>
    </row>
    <row r="892" spans="1:33">
      <c r="A892" t="s">
        <v>2154</v>
      </c>
      <c r="B892" t="s">
        <v>607</v>
      </c>
      <c r="C892" t="s">
        <v>40</v>
      </c>
      <c r="D892" s="5">
        <v>19303</v>
      </c>
      <c r="E892" s="5">
        <v>45200</v>
      </c>
      <c r="F892" s="5">
        <v>44946</v>
      </c>
      <c r="G892" t="s">
        <v>152</v>
      </c>
      <c r="H892" t="s">
        <v>113</v>
      </c>
      <c r="I892" t="s">
        <v>53</v>
      </c>
      <c r="J892" t="s">
        <v>4232</v>
      </c>
      <c r="K892" t="s">
        <v>27</v>
      </c>
      <c r="L892" s="6">
        <v>25817.78</v>
      </c>
      <c r="M892">
        <v>20732.330000000002</v>
      </c>
      <c r="N892" t="s">
        <v>56</v>
      </c>
      <c r="O892">
        <v>10</v>
      </c>
      <c r="P892">
        <v>231</v>
      </c>
      <c r="Q892">
        <v>2</v>
      </c>
      <c r="R892">
        <v>107</v>
      </c>
      <c r="S892">
        <v>242.7</v>
      </c>
      <c r="T892" t="s">
        <v>37</v>
      </c>
      <c r="U892" s="7">
        <f t="shared" si="142"/>
        <v>70</v>
      </c>
      <c r="V892" s="6">
        <f t="shared" si="133"/>
        <v>5085.4499999999971</v>
      </c>
      <c r="W892" t="str">
        <f t="shared" si="143"/>
        <v>Senior</v>
      </c>
      <c r="X892" t="str">
        <f>_xlfn.XLOOKUP(Table1_1[[#This Row],[Department]],Dim_Department!B:B,Dim_Department!A:A,"Unknown")</f>
        <v>DEP01</v>
      </c>
      <c r="Y892" t="str">
        <f>_xlfn.XLOOKUP(Table1_1[[#This Row],[Doctor]],Dim_Doctor!B:B,Dim_Doctor!A:A,"Unknown")</f>
        <v>D06</v>
      </c>
      <c r="Z892" t="str">
        <f>_xlfn.XLOOKUP(H892,Dim_Diagnosis!B:B,Dim_Diagnosis!A:A)</f>
        <v>D009</v>
      </c>
      <c r="AA892" t="str">
        <f>_xlfn.XLOOKUP(K892,Dim_Ward!B:B,Dim_Ward!A:A)</f>
        <v>W003</v>
      </c>
      <c r="AB892" t="str">
        <f t="shared" si="134"/>
        <v>Q4</v>
      </c>
      <c r="AC892">
        <f t="shared" si="135"/>
        <v>2023</v>
      </c>
      <c r="AD892" t="str">
        <f t="shared" si="136"/>
        <v>Oct</v>
      </c>
      <c r="AE892" t="str">
        <f t="shared" si="137"/>
        <v>Sun</v>
      </c>
      <c r="AF892" t="str">
        <f>_xlfn.XLOOKUP(N892,Dim_Payment!B:B,Dim_Payment!A:A)</f>
        <v>PAY04</v>
      </c>
      <c r="AG892" t="str">
        <f>_xlfn.XLOOKUP(J892,Dim_Insurance!B:B,Dim_Insurance!A:A)</f>
        <v>INS08</v>
      </c>
    </row>
    <row r="893" spans="1:33">
      <c r="A893" t="s">
        <v>2156</v>
      </c>
      <c r="B893" t="s">
        <v>1598</v>
      </c>
      <c r="C893" t="s">
        <v>40</v>
      </c>
      <c r="D893" s="5">
        <v>31421</v>
      </c>
      <c r="E893" s="5">
        <v>45268</v>
      </c>
      <c r="F893" s="5">
        <v>45281</v>
      </c>
      <c r="G893" t="s">
        <v>77</v>
      </c>
      <c r="H893" t="s">
        <v>24</v>
      </c>
      <c r="I893" t="s">
        <v>96</v>
      </c>
      <c r="J893" t="s">
        <v>97</v>
      </c>
      <c r="K893" t="s">
        <v>55</v>
      </c>
      <c r="L893" s="6">
        <v>138961.76</v>
      </c>
      <c r="M893">
        <v>96158.42</v>
      </c>
      <c r="N893" t="s">
        <v>73</v>
      </c>
      <c r="O893">
        <v>13</v>
      </c>
      <c r="P893">
        <v>51</v>
      </c>
      <c r="Q893">
        <v>5</v>
      </c>
      <c r="R893">
        <v>104</v>
      </c>
      <c r="S893">
        <v>201.5</v>
      </c>
      <c r="T893" t="s">
        <v>37</v>
      </c>
      <c r="U893" s="7">
        <f t="shared" si="142"/>
        <v>37</v>
      </c>
      <c r="V893" s="6">
        <f t="shared" si="133"/>
        <v>42803.340000000011</v>
      </c>
      <c r="W893" t="str">
        <f t="shared" si="143"/>
        <v>Adult</v>
      </c>
      <c r="X893" t="str">
        <f>_xlfn.XLOOKUP(Table1_1[[#This Row],[Department]],Dim_Department!B:B,Dim_Department!A:A,"Unknown")</f>
        <v>DEP02</v>
      </c>
      <c r="Y893" t="str">
        <f>_xlfn.XLOOKUP(Table1_1[[#This Row],[Doctor]],Dim_Doctor!B:B,Dim_Doctor!A:A,"Unknown")</f>
        <v>D05</v>
      </c>
      <c r="Z893" t="str">
        <f>_xlfn.XLOOKUP(H893,Dim_Diagnosis!B:B,Dim_Diagnosis!A:A)</f>
        <v>D008</v>
      </c>
      <c r="AA893" t="str">
        <f>_xlfn.XLOOKUP(K893,Dim_Ward!B:B,Dim_Ward!A:A)</f>
        <v>W005</v>
      </c>
      <c r="AB893" t="str">
        <f t="shared" si="134"/>
        <v>Q4</v>
      </c>
      <c r="AC893">
        <f t="shared" si="135"/>
        <v>2023</v>
      </c>
      <c r="AD893" t="str">
        <f t="shared" si="136"/>
        <v>Dec</v>
      </c>
      <c r="AE893" t="str">
        <f t="shared" si="137"/>
        <v>Fri</v>
      </c>
      <c r="AF893" t="str">
        <f>_xlfn.XLOOKUP(N893,Dim_Payment!B:B,Dim_Payment!A:A)</f>
        <v>PAY02</v>
      </c>
      <c r="AG893" t="str">
        <f>_xlfn.XLOOKUP(J893,Dim_Insurance!B:B,Dim_Insurance!A:A)</f>
        <v>INS07</v>
      </c>
    </row>
    <row r="894" spans="1:33">
      <c r="A894" t="s">
        <v>2159</v>
      </c>
      <c r="B894" t="s">
        <v>867</v>
      </c>
      <c r="C894" t="s">
        <v>40</v>
      </c>
      <c r="D894" s="5">
        <v>31878</v>
      </c>
      <c r="E894" s="5">
        <v>45119</v>
      </c>
      <c r="F894" s="5" t="s">
        <v>4232</v>
      </c>
      <c r="G894" t="s">
        <v>109</v>
      </c>
      <c r="H894" t="s">
        <v>63</v>
      </c>
      <c r="I894" t="s">
        <v>119</v>
      </c>
      <c r="J894" t="s">
        <v>46</v>
      </c>
      <c r="K894" t="s">
        <v>120</v>
      </c>
      <c r="L894" s="6">
        <v>189560.22</v>
      </c>
      <c r="M894">
        <v>171853.65</v>
      </c>
      <c r="N894" t="s">
        <v>192</v>
      </c>
      <c r="O894">
        <v>3</v>
      </c>
      <c r="P894">
        <v>183</v>
      </c>
      <c r="Q894">
        <v>1</v>
      </c>
      <c r="R894">
        <v>187</v>
      </c>
      <c r="S894">
        <v>149.4</v>
      </c>
      <c r="T894" t="s">
        <v>37</v>
      </c>
      <c r="U894" s="7">
        <f t="shared" si="142"/>
        <v>36</v>
      </c>
      <c r="V894" s="6">
        <f t="shared" si="133"/>
        <v>17706.570000000007</v>
      </c>
      <c r="W894" t="str">
        <f t="shared" si="143"/>
        <v>Adult</v>
      </c>
      <c r="X894" t="str">
        <f>_xlfn.XLOOKUP(Table1_1[[#This Row],[Department]],Dim_Department!B:B,Dim_Department!A:A,"Unknown")</f>
        <v>DEP07</v>
      </c>
      <c r="Y894" t="str">
        <f>_xlfn.XLOOKUP(Table1_1[[#This Row],[Doctor]],Dim_Doctor!B:B,Dim_Doctor!A:A,"Unknown")</f>
        <v>D02</v>
      </c>
      <c r="Z894" t="str">
        <f>_xlfn.XLOOKUP(H894,Dim_Diagnosis!B:B,Dim_Diagnosis!A:A)</f>
        <v>D011</v>
      </c>
      <c r="AA894" t="str">
        <f>_xlfn.XLOOKUP(K894,Dim_Ward!B:B,Dim_Ward!A:A)</f>
        <v>W001</v>
      </c>
      <c r="AB894" t="str">
        <f t="shared" si="134"/>
        <v>Q3</v>
      </c>
      <c r="AC894">
        <f t="shared" si="135"/>
        <v>2023</v>
      </c>
      <c r="AD894" t="str">
        <f t="shared" si="136"/>
        <v>Jul</v>
      </c>
      <c r="AE894" t="str">
        <f t="shared" si="137"/>
        <v>Wed</v>
      </c>
      <c r="AF894" t="str">
        <f>_xlfn.XLOOKUP(N894,Dim_Payment!B:B,Dim_Payment!A:A)</f>
        <v>PAY06</v>
      </c>
      <c r="AG894" t="str">
        <f>_xlfn.XLOOKUP(J894,Dim_Insurance!B:B,Dim_Insurance!A:A)</f>
        <v>INS02</v>
      </c>
    </row>
    <row r="895" spans="1:33">
      <c r="A895" t="s">
        <v>2163</v>
      </c>
      <c r="B895" t="s">
        <v>455</v>
      </c>
      <c r="C895" t="s">
        <v>133</v>
      </c>
      <c r="D895" s="5">
        <v>35985</v>
      </c>
      <c r="E895" s="5">
        <v>45134</v>
      </c>
      <c r="F895" s="5">
        <v>45140</v>
      </c>
      <c r="G895" t="s">
        <v>152</v>
      </c>
      <c r="H895" t="s">
        <v>95</v>
      </c>
      <c r="I895" t="s">
        <v>96</v>
      </c>
      <c r="J895" t="s">
        <v>4232</v>
      </c>
      <c r="K895" t="s">
        <v>27</v>
      </c>
      <c r="L895" s="6">
        <v>31835.75</v>
      </c>
      <c r="M895">
        <v>22531.09</v>
      </c>
      <c r="N895" t="s">
        <v>192</v>
      </c>
      <c r="O895">
        <v>6</v>
      </c>
      <c r="P895">
        <v>45</v>
      </c>
      <c r="Q895">
        <v>1</v>
      </c>
      <c r="R895">
        <v>165</v>
      </c>
      <c r="S895">
        <v>188.1</v>
      </c>
      <c r="T895" t="s">
        <v>37</v>
      </c>
      <c r="U895" s="7">
        <f t="shared" si="142"/>
        <v>25</v>
      </c>
      <c r="V895" s="6">
        <f t="shared" si="133"/>
        <v>9304.66</v>
      </c>
      <c r="W895" t="str">
        <f t="shared" si="143"/>
        <v>Adult</v>
      </c>
      <c r="X895" t="str">
        <f>_xlfn.XLOOKUP(Table1_1[[#This Row],[Department]],Dim_Department!B:B,Dim_Department!A:A,"Unknown")</f>
        <v>DEP01</v>
      </c>
      <c r="Y895" t="str">
        <f>_xlfn.XLOOKUP(Table1_1[[#This Row],[Doctor]],Dim_Doctor!B:B,Dim_Doctor!A:A,"Unknown")</f>
        <v>D05</v>
      </c>
      <c r="Z895" t="str">
        <f>_xlfn.XLOOKUP(H895,Dim_Diagnosis!B:B,Dim_Diagnosis!A:A)</f>
        <v>D006</v>
      </c>
      <c r="AA895" t="str">
        <f>_xlfn.XLOOKUP(K895,Dim_Ward!B:B,Dim_Ward!A:A)</f>
        <v>W003</v>
      </c>
      <c r="AB895" t="str">
        <f t="shared" si="134"/>
        <v>Q3</v>
      </c>
      <c r="AC895">
        <f t="shared" si="135"/>
        <v>2023</v>
      </c>
      <c r="AD895" t="str">
        <f t="shared" si="136"/>
        <v>Jul</v>
      </c>
      <c r="AE895" t="str">
        <f t="shared" si="137"/>
        <v>Thu</v>
      </c>
      <c r="AF895" t="str">
        <f>_xlfn.XLOOKUP(N895,Dim_Payment!B:B,Dim_Payment!A:A)</f>
        <v>PAY06</v>
      </c>
      <c r="AG895" t="str">
        <f>_xlfn.XLOOKUP(J895,Dim_Insurance!B:B,Dim_Insurance!A:A)</f>
        <v>INS08</v>
      </c>
    </row>
    <row r="896" spans="1:33">
      <c r="A896" t="s">
        <v>2165</v>
      </c>
      <c r="B896" t="s">
        <v>104</v>
      </c>
      <c r="C896" t="s">
        <v>40</v>
      </c>
      <c r="D896" s="5">
        <v>19339</v>
      </c>
      <c r="E896" s="5">
        <v>45219</v>
      </c>
      <c r="F896" s="5">
        <v>45224</v>
      </c>
      <c r="G896" t="s">
        <v>161</v>
      </c>
      <c r="H896" t="s">
        <v>153</v>
      </c>
      <c r="I896" t="s">
        <v>79</v>
      </c>
      <c r="J896" t="s">
        <v>34</v>
      </c>
      <c r="K896" t="s">
        <v>161</v>
      </c>
      <c r="L896" s="6">
        <v>58822.09</v>
      </c>
      <c r="M896">
        <v>57898.16</v>
      </c>
      <c r="N896" t="s">
        <v>35</v>
      </c>
      <c r="O896">
        <v>5</v>
      </c>
      <c r="P896">
        <v>199</v>
      </c>
      <c r="Q896">
        <v>4</v>
      </c>
      <c r="R896">
        <v>125</v>
      </c>
      <c r="S896">
        <v>218.5</v>
      </c>
      <c r="T896" t="s">
        <v>37</v>
      </c>
      <c r="U896" s="7">
        <f t="shared" si="142"/>
        <v>70</v>
      </c>
      <c r="V896" s="6">
        <f t="shared" si="133"/>
        <v>923.92999999999302</v>
      </c>
      <c r="W896" t="str">
        <f t="shared" si="143"/>
        <v>Senior</v>
      </c>
      <c r="X896" t="str">
        <f>_xlfn.XLOOKUP(Table1_1[[#This Row],[Department]],Dim_Department!B:B,Dim_Department!A:A,"Unknown")</f>
        <v>DEP03</v>
      </c>
      <c r="Y896" t="str">
        <f>_xlfn.XLOOKUP(Table1_1[[#This Row],[Doctor]],Dim_Doctor!B:B,Dim_Doctor!A:A,"Unknown")</f>
        <v>D07</v>
      </c>
      <c r="Z896" t="str">
        <f>_xlfn.XLOOKUP(H896,Dim_Diagnosis!B:B,Dim_Diagnosis!A:A)</f>
        <v>D003</v>
      </c>
      <c r="AA896" t="str">
        <f>_xlfn.XLOOKUP(K896,Dim_Ward!B:B,Dim_Ward!A:A)</f>
        <v>W004</v>
      </c>
      <c r="AB896" t="str">
        <f t="shared" si="134"/>
        <v>Q4</v>
      </c>
      <c r="AC896">
        <f t="shared" si="135"/>
        <v>2023</v>
      </c>
      <c r="AD896" t="str">
        <f t="shared" si="136"/>
        <v>Oct</v>
      </c>
      <c r="AE896" t="str">
        <f t="shared" si="137"/>
        <v>Fri</v>
      </c>
      <c r="AF896" t="str">
        <f>_xlfn.XLOOKUP(N896,Dim_Payment!B:B,Dim_Payment!A:A)</f>
        <v>PAY03</v>
      </c>
      <c r="AG896" t="str">
        <f>_xlfn.XLOOKUP(J896,Dim_Insurance!B:B,Dim_Insurance!A:A)</f>
        <v>INS06</v>
      </c>
    </row>
    <row r="897" spans="1:33">
      <c r="A897" t="s">
        <v>2167</v>
      </c>
      <c r="B897" t="s">
        <v>752</v>
      </c>
      <c r="C897" t="s">
        <v>133</v>
      </c>
      <c r="D897" s="5" t="s">
        <v>4232</v>
      </c>
      <c r="E897" s="5">
        <v>45413</v>
      </c>
      <c r="F897" s="5">
        <v>45417</v>
      </c>
      <c r="G897" t="s">
        <v>62</v>
      </c>
      <c r="H897" t="s">
        <v>32</v>
      </c>
      <c r="I897" t="s">
        <v>119</v>
      </c>
      <c r="J897" t="s">
        <v>46</v>
      </c>
      <c r="K897" t="s">
        <v>161</v>
      </c>
      <c r="L897" s="6">
        <v>111786.95</v>
      </c>
      <c r="M897">
        <v>80226.09</v>
      </c>
      <c r="N897" t="s">
        <v>35</v>
      </c>
      <c r="O897">
        <v>4</v>
      </c>
      <c r="P897">
        <v>161</v>
      </c>
      <c r="Q897">
        <v>2</v>
      </c>
      <c r="R897">
        <v>104</v>
      </c>
      <c r="S897">
        <v>206.5</v>
      </c>
      <c r="T897" t="s">
        <v>65</v>
      </c>
      <c r="U897" s="7" t="s">
        <v>4232</v>
      </c>
      <c r="V897" s="6">
        <f t="shared" si="133"/>
        <v>31560.86</v>
      </c>
      <c r="W897" t="s">
        <v>4232</v>
      </c>
      <c r="X897" t="str">
        <f>_xlfn.XLOOKUP(Table1_1[[#This Row],[Department]],Dim_Department!B:B,Dim_Department!A:A,"Unknown")</f>
        <v>DEP09</v>
      </c>
      <c r="Y897" t="str">
        <f>_xlfn.XLOOKUP(Table1_1[[#This Row],[Doctor]],Dim_Doctor!B:B,Dim_Doctor!A:A,"Unknown")</f>
        <v>D02</v>
      </c>
      <c r="Z897" t="str">
        <f>_xlfn.XLOOKUP(H897,Dim_Diagnosis!B:B,Dim_Diagnosis!A:A)</f>
        <v>D010</v>
      </c>
      <c r="AA897" t="str">
        <f>_xlfn.XLOOKUP(K897,Dim_Ward!B:B,Dim_Ward!A:A)</f>
        <v>W004</v>
      </c>
      <c r="AB897" t="str">
        <f t="shared" si="134"/>
        <v>Q2</v>
      </c>
      <c r="AC897">
        <f t="shared" si="135"/>
        <v>2024</v>
      </c>
      <c r="AD897" t="str">
        <f t="shared" si="136"/>
        <v>May</v>
      </c>
      <c r="AE897" t="str">
        <f t="shared" si="137"/>
        <v>Wed</v>
      </c>
      <c r="AF897" t="str">
        <f>_xlfn.XLOOKUP(N897,Dim_Payment!B:B,Dim_Payment!A:A)</f>
        <v>PAY03</v>
      </c>
      <c r="AG897" t="str">
        <f>_xlfn.XLOOKUP(J897,Dim_Insurance!B:B,Dim_Insurance!A:A)</f>
        <v>INS02</v>
      </c>
    </row>
    <row r="898" spans="1:33">
      <c r="A898" t="s">
        <v>2170</v>
      </c>
      <c r="B898" t="s">
        <v>524</v>
      </c>
      <c r="C898" t="s">
        <v>133</v>
      </c>
      <c r="D898" s="5">
        <v>34301</v>
      </c>
      <c r="E898" s="5">
        <v>45248</v>
      </c>
      <c r="F898" s="5">
        <v>45264</v>
      </c>
      <c r="G898" t="s">
        <v>152</v>
      </c>
      <c r="H898" t="s">
        <v>113</v>
      </c>
      <c r="I898" t="s">
        <v>33</v>
      </c>
      <c r="J898" t="s">
        <v>46</v>
      </c>
      <c r="K898" t="s">
        <v>55</v>
      </c>
      <c r="L898" s="6">
        <v>6410.41</v>
      </c>
      <c r="M898">
        <v>5801.4</v>
      </c>
      <c r="N898" t="s">
        <v>73</v>
      </c>
      <c r="O898">
        <v>16</v>
      </c>
      <c r="P898">
        <v>34</v>
      </c>
      <c r="Q898">
        <v>4</v>
      </c>
      <c r="R898">
        <v>167</v>
      </c>
      <c r="S898">
        <v>94</v>
      </c>
      <c r="T898" t="s">
        <v>65</v>
      </c>
      <c r="U898" s="7">
        <f t="shared" ref="U898:U918" si="144">DATEDIF(D898,E898,"Y")</f>
        <v>29</v>
      </c>
      <c r="V898" s="6">
        <f t="shared" ref="V898:V961" si="145">L898-M898</f>
        <v>609.01000000000022</v>
      </c>
      <c r="W898" t="str">
        <f t="shared" ref="W898:W918" si="146">IF(OR(U898="",U898="Unknown"),"",IF(U898&lt;18,"Child",IF(U898&lt;40,"Adult",IF(U898&lt;60,"Middle Age","Senior"))))</f>
        <v>Adult</v>
      </c>
      <c r="X898" t="str">
        <f>_xlfn.XLOOKUP(Table1_1[[#This Row],[Department]],Dim_Department!B:B,Dim_Department!A:A,"Unknown")</f>
        <v>DEP01</v>
      </c>
      <c r="Y898" t="str">
        <f>_xlfn.XLOOKUP(Table1_1[[#This Row],[Doctor]],Dim_Doctor!B:B,Dim_Doctor!A:A,"Unknown")</f>
        <v>D04</v>
      </c>
      <c r="Z898" t="str">
        <f>_xlfn.XLOOKUP(H898,Dim_Diagnosis!B:B,Dim_Diagnosis!A:A)</f>
        <v>D009</v>
      </c>
      <c r="AA898" t="str">
        <f>_xlfn.XLOOKUP(K898,Dim_Ward!B:B,Dim_Ward!A:A)</f>
        <v>W005</v>
      </c>
      <c r="AB898" t="str">
        <f t="shared" ref="AB898:AB961" si="147">IFERROR("Q" &amp; ROUNDUP(MONTH(E898)/3,0),"Unknown")</f>
        <v>Q4</v>
      </c>
      <c r="AC898">
        <f t="shared" ref="AC898:AC961" si="148">IFERROR(YEAR(E898),"Unknown")</f>
        <v>2023</v>
      </c>
      <c r="AD898" t="str">
        <f t="shared" ref="AD898:AD961" si="149">IFERROR(TEXT(E898,"MMM"),"Unknown")</f>
        <v>Nov</v>
      </c>
      <c r="AE898" t="str">
        <f t="shared" ref="AE898:AE961" si="150">IFERROR(TEXT(E898,"ddd"),"Unknown")</f>
        <v>Sat</v>
      </c>
      <c r="AF898" t="str">
        <f>_xlfn.XLOOKUP(N898,Dim_Payment!B:B,Dim_Payment!A:A)</f>
        <v>PAY02</v>
      </c>
      <c r="AG898" t="str">
        <f>_xlfn.XLOOKUP(J898,Dim_Insurance!B:B,Dim_Insurance!A:A)</f>
        <v>INS02</v>
      </c>
    </row>
    <row r="899" spans="1:33">
      <c r="A899" t="s">
        <v>2172</v>
      </c>
      <c r="B899" t="s">
        <v>338</v>
      </c>
      <c r="C899" t="s">
        <v>133</v>
      </c>
      <c r="D899" s="5">
        <v>20746</v>
      </c>
      <c r="E899" s="5">
        <v>45431</v>
      </c>
      <c r="F899" s="5">
        <v>45444</v>
      </c>
      <c r="G899" t="s">
        <v>161</v>
      </c>
      <c r="H899" t="s">
        <v>78</v>
      </c>
      <c r="I899" t="s">
        <v>119</v>
      </c>
      <c r="J899" t="s">
        <v>34</v>
      </c>
      <c r="K899" t="s">
        <v>55</v>
      </c>
      <c r="L899" s="6">
        <v>56413.22</v>
      </c>
      <c r="M899">
        <v>44511.02</v>
      </c>
      <c r="N899" t="s">
        <v>4232</v>
      </c>
      <c r="O899">
        <v>13</v>
      </c>
      <c r="P899">
        <v>128</v>
      </c>
      <c r="Q899">
        <v>2</v>
      </c>
      <c r="R899">
        <v>188</v>
      </c>
      <c r="S899">
        <v>75.099999999999994</v>
      </c>
      <c r="T899" t="s">
        <v>47</v>
      </c>
      <c r="U899" s="7">
        <f t="shared" si="144"/>
        <v>67</v>
      </c>
      <c r="V899" s="6">
        <f t="shared" si="145"/>
        <v>11902.200000000004</v>
      </c>
      <c r="W899" t="str">
        <f t="shared" si="146"/>
        <v>Senior</v>
      </c>
      <c r="X899" t="str">
        <f>_xlfn.XLOOKUP(Table1_1[[#This Row],[Department]],Dim_Department!B:B,Dim_Department!A:A,"Unknown")</f>
        <v>DEP03</v>
      </c>
      <c r="Y899" t="str">
        <f>_xlfn.XLOOKUP(Table1_1[[#This Row],[Doctor]],Dim_Doctor!B:B,Dim_Doctor!A:A,"Unknown")</f>
        <v>D02</v>
      </c>
      <c r="Z899" t="str">
        <f>_xlfn.XLOOKUP(H899,Dim_Diagnosis!B:B,Dim_Diagnosis!A:A)</f>
        <v>D013</v>
      </c>
      <c r="AA899" t="str">
        <f>_xlfn.XLOOKUP(K899,Dim_Ward!B:B,Dim_Ward!A:A)</f>
        <v>W005</v>
      </c>
      <c r="AB899" t="str">
        <f t="shared" si="147"/>
        <v>Q2</v>
      </c>
      <c r="AC899">
        <f t="shared" si="148"/>
        <v>2024</v>
      </c>
      <c r="AD899" t="str">
        <f t="shared" si="149"/>
        <v>May</v>
      </c>
      <c r="AE899" t="str">
        <f t="shared" si="150"/>
        <v>Sun</v>
      </c>
      <c r="AF899" t="str">
        <f>_xlfn.XLOOKUP(N899,Dim_Payment!B:B,Dim_Payment!A:A)</f>
        <v>PAY05</v>
      </c>
      <c r="AG899" t="str">
        <f>_xlfn.XLOOKUP(J899,Dim_Insurance!B:B,Dim_Insurance!A:A)</f>
        <v>INS06</v>
      </c>
    </row>
    <row r="900" spans="1:33">
      <c r="A900" t="s">
        <v>2173</v>
      </c>
      <c r="B900" t="s">
        <v>1001</v>
      </c>
      <c r="C900" t="s">
        <v>133</v>
      </c>
      <c r="D900" s="5">
        <v>36951</v>
      </c>
      <c r="E900" s="5">
        <v>45195</v>
      </c>
      <c r="F900" s="5">
        <v>45208</v>
      </c>
      <c r="G900" t="s">
        <v>89</v>
      </c>
      <c r="H900" t="s">
        <v>86</v>
      </c>
      <c r="I900" t="s">
        <v>33</v>
      </c>
      <c r="J900" t="s">
        <v>4232</v>
      </c>
      <c r="K900" t="s">
        <v>55</v>
      </c>
      <c r="L900" s="6">
        <v>123663.9</v>
      </c>
      <c r="M900">
        <v>142390.72</v>
      </c>
      <c r="N900" t="s">
        <v>192</v>
      </c>
      <c r="O900">
        <v>13</v>
      </c>
      <c r="P900">
        <v>84</v>
      </c>
      <c r="Q900">
        <v>5</v>
      </c>
      <c r="R900">
        <v>97</v>
      </c>
      <c r="S900">
        <v>102.3</v>
      </c>
      <c r="T900" t="s">
        <v>65</v>
      </c>
      <c r="U900" s="7">
        <f t="shared" si="144"/>
        <v>22</v>
      </c>
      <c r="V900" s="6">
        <f t="shared" si="145"/>
        <v>-18726.820000000007</v>
      </c>
      <c r="W900" t="str">
        <f t="shared" si="146"/>
        <v>Adult</v>
      </c>
      <c r="X900" t="str">
        <f>_xlfn.XLOOKUP(Table1_1[[#This Row],[Department]],Dim_Department!B:B,Dim_Department!A:A,"Unknown")</f>
        <v>DEP06</v>
      </c>
      <c r="Y900" t="str">
        <f>_xlfn.XLOOKUP(Table1_1[[#This Row],[Doctor]],Dim_Doctor!B:B,Dim_Doctor!A:A,"Unknown")</f>
        <v>D04</v>
      </c>
      <c r="Z900" t="str">
        <f>_xlfn.XLOOKUP(H900,Dim_Diagnosis!B:B,Dim_Diagnosis!A:A)</f>
        <v>D005</v>
      </c>
      <c r="AA900" t="str">
        <f>_xlfn.XLOOKUP(K900,Dim_Ward!B:B,Dim_Ward!A:A)</f>
        <v>W005</v>
      </c>
      <c r="AB900" t="str">
        <f t="shared" si="147"/>
        <v>Q3</v>
      </c>
      <c r="AC900">
        <f t="shared" si="148"/>
        <v>2023</v>
      </c>
      <c r="AD900" t="str">
        <f t="shared" si="149"/>
        <v>Sep</v>
      </c>
      <c r="AE900" t="str">
        <f t="shared" si="150"/>
        <v>Tue</v>
      </c>
      <c r="AF900" t="str">
        <f>_xlfn.XLOOKUP(N900,Dim_Payment!B:B,Dim_Payment!A:A)</f>
        <v>PAY06</v>
      </c>
      <c r="AG900" t="str">
        <f>_xlfn.XLOOKUP(J900,Dim_Insurance!B:B,Dim_Insurance!A:A)</f>
        <v>INS08</v>
      </c>
    </row>
    <row r="901" spans="1:33">
      <c r="A901" t="s">
        <v>2174</v>
      </c>
      <c r="B901" t="s">
        <v>373</v>
      </c>
      <c r="C901" t="s">
        <v>40</v>
      </c>
      <c r="D901" s="5">
        <v>25510</v>
      </c>
      <c r="E901" s="5">
        <v>45226</v>
      </c>
      <c r="F901" s="5">
        <v>45234</v>
      </c>
      <c r="G901" t="s">
        <v>89</v>
      </c>
      <c r="H901" t="s">
        <v>95</v>
      </c>
      <c r="I901" t="s">
        <v>33</v>
      </c>
      <c r="J901" t="s">
        <v>179</v>
      </c>
      <c r="K901" t="s">
        <v>120</v>
      </c>
      <c r="L901" s="6">
        <v>21190.45</v>
      </c>
      <c r="M901">
        <v>98646.34</v>
      </c>
      <c r="N901" t="s">
        <v>73</v>
      </c>
      <c r="O901">
        <v>8</v>
      </c>
      <c r="P901">
        <v>175</v>
      </c>
      <c r="Q901">
        <v>3</v>
      </c>
      <c r="R901">
        <v>147</v>
      </c>
      <c r="S901">
        <v>102.8</v>
      </c>
      <c r="T901" t="s">
        <v>37</v>
      </c>
      <c r="U901" s="7">
        <f t="shared" si="144"/>
        <v>53</v>
      </c>
      <c r="V901" s="6">
        <f t="shared" si="145"/>
        <v>-77455.89</v>
      </c>
      <c r="W901" t="str">
        <f t="shared" si="146"/>
        <v>Middle Age</v>
      </c>
      <c r="X901" t="str">
        <f>_xlfn.XLOOKUP(Table1_1[[#This Row],[Department]],Dim_Department!B:B,Dim_Department!A:A,"Unknown")</f>
        <v>DEP06</v>
      </c>
      <c r="Y901" t="str">
        <f>_xlfn.XLOOKUP(Table1_1[[#This Row],[Doctor]],Dim_Doctor!B:B,Dim_Doctor!A:A,"Unknown")</f>
        <v>D04</v>
      </c>
      <c r="Z901" t="str">
        <f>_xlfn.XLOOKUP(H901,Dim_Diagnosis!B:B,Dim_Diagnosis!A:A)</f>
        <v>D006</v>
      </c>
      <c r="AA901" t="str">
        <f>_xlfn.XLOOKUP(K901,Dim_Ward!B:B,Dim_Ward!A:A)</f>
        <v>W001</v>
      </c>
      <c r="AB901" t="str">
        <f t="shared" si="147"/>
        <v>Q4</v>
      </c>
      <c r="AC901">
        <f t="shared" si="148"/>
        <v>2023</v>
      </c>
      <c r="AD901" t="str">
        <f t="shared" si="149"/>
        <v>Oct</v>
      </c>
      <c r="AE901" t="str">
        <f t="shared" si="150"/>
        <v>Fri</v>
      </c>
      <c r="AF901" t="str">
        <f>_xlfn.XLOOKUP(N901,Dim_Payment!B:B,Dim_Payment!A:A)</f>
        <v>PAY02</v>
      </c>
      <c r="AG901" t="str">
        <f>_xlfn.XLOOKUP(J901,Dim_Insurance!B:B,Dim_Insurance!A:A)</f>
        <v>INS03</v>
      </c>
    </row>
    <row r="902" spans="1:33">
      <c r="A902" t="s">
        <v>2176</v>
      </c>
      <c r="B902" t="s">
        <v>2177</v>
      </c>
      <c r="C902" t="s">
        <v>133</v>
      </c>
      <c r="D902" s="5">
        <v>36427</v>
      </c>
      <c r="E902" s="5">
        <v>45330</v>
      </c>
      <c r="F902" s="5">
        <v>45333</v>
      </c>
      <c r="G902" t="s">
        <v>152</v>
      </c>
      <c r="H902" t="s">
        <v>134</v>
      </c>
      <c r="I902" t="s">
        <v>33</v>
      </c>
      <c r="J902" t="s">
        <v>34</v>
      </c>
      <c r="K902" t="s">
        <v>55</v>
      </c>
      <c r="L902" s="6">
        <v>57510.25</v>
      </c>
      <c r="M902">
        <v>44355.8</v>
      </c>
      <c r="N902" t="s">
        <v>91</v>
      </c>
      <c r="O902">
        <v>3</v>
      </c>
      <c r="P902">
        <v>149</v>
      </c>
      <c r="Q902">
        <v>2</v>
      </c>
      <c r="R902">
        <v>173</v>
      </c>
      <c r="S902">
        <v>248.3</v>
      </c>
      <c r="T902" t="s">
        <v>37</v>
      </c>
      <c r="U902" s="7">
        <f t="shared" si="144"/>
        <v>24</v>
      </c>
      <c r="V902" s="6">
        <f t="shared" si="145"/>
        <v>13154.449999999997</v>
      </c>
      <c r="W902" t="str">
        <f t="shared" si="146"/>
        <v>Adult</v>
      </c>
      <c r="X902" t="str">
        <f>_xlfn.XLOOKUP(Table1_1[[#This Row],[Department]],Dim_Department!B:B,Dim_Department!A:A,"Unknown")</f>
        <v>DEP01</v>
      </c>
      <c r="Y902" t="str">
        <f>_xlfn.XLOOKUP(Table1_1[[#This Row],[Doctor]],Dim_Doctor!B:B,Dim_Doctor!A:A,"Unknown")</f>
        <v>D04</v>
      </c>
      <c r="Z902" t="str">
        <f>_xlfn.XLOOKUP(H902,Dim_Diagnosis!B:B,Dim_Diagnosis!A:A)</f>
        <v>D002</v>
      </c>
      <c r="AA902" t="str">
        <f>_xlfn.XLOOKUP(K902,Dim_Ward!B:B,Dim_Ward!A:A)</f>
        <v>W005</v>
      </c>
      <c r="AB902" t="str">
        <f t="shared" si="147"/>
        <v>Q1</v>
      </c>
      <c r="AC902">
        <f t="shared" si="148"/>
        <v>2024</v>
      </c>
      <c r="AD902" t="str">
        <f t="shared" si="149"/>
        <v>Feb</v>
      </c>
      <c r="AE902" t="str">
        <f t="shared" si="150"/>
        <v>Thu</v>
      </c>
      <c r="AF902" t="str">
        <f>_xlfn.XLOOKUP(N902,Dim_Payment!B:B,Dim_Payment!A:A)</f>
        <v>PAY01</v>
      </c>
      <c r="AG902" t="str">
        <f>_xlfn.XLOOKUP(J902,Dim_Insurance!B:B,Dim_Insurance!A:A)</f>
        <v>INS06</v>
      </c>
    </row>
    <row r="903" spans="1:33">
      <c r="A903" t="s">
        <v>2179</v>
      </c>
      <c r="B903" t="s">
        <v>940</v>
      </c>
      <c r="C903" t="s">
        <v>40</v>
      </c>
      <c r="D903" s="5">
        <v>36176</v>
      </c>
      <c r="E903" s="5">
        <v>44945</v>
      </c>
      <c r="F903" s="5">
        <v>44960</v>
      </c>
      <c r="G903" t="s">
        <v>94</v>
      </c>
      <c r="H903" t="s">
        <v>44</v>
      </c>
      <c r="I903" t="s">
        <v>119</v>
      </c>
      <c r="J903" t="s">
        <v>179</v>
      </c>
      <c r="K903" t="s">
        <v>120</v>
      </c>
      <c r="L903" s="6">
        <v>199127.82</v>
      </c>
      <c r="M903">
        <v>145552.26</v>
      </c>
      <c r="N903" t="s">
        <v>35</v>
      </c>
      <c r="O903">
        <v>15</v>
      </c>
      <c r="P903">
        <v>160</v>
      </c>
      <c r="Q903">
        <v>5</v>
      </c>
      <c r="R903">
        <v>103</v>
      </c>
      <c r="S903">
        <v>104.3</v>
      </c>
      <c r="T903" t="s">
        <v>37</v>
      </c>
      <c r="U903" s="7">
        <f t="shared" si="144"/>
        <v>24</v>
      </c>
      <c r="V903" s="6">
        <f t="shared" si="145"/>
        <v>53575.56</v>
      </c>
      <c r="W903" t="str">
        <f t="shared" si="146"/>
        <v>Adult</v>
      </c>
      <c r="X903" t="str">
        <f>_xlfn.XLOOKUP(Table1_1[[#This Row],[Department]],Dim_Department!B:B,Dim_Department!A:A,"Unknown")</f>
        <v>DEP05</v>
      </c>
      <c r="Y903" t="str">
        <f>_xlfn.XLOOKUP(Table1_1[[#This Row],[Doctor]],Dim_Doctor!B:B,Dim_Doctor!A:A,"Unknown")</f>
        <v>D02</v>
      </c>
      <c r="Z903" t="str">
        <f>_xlfn.XLOOKUP(H903,Dim_Diagnosis!B:B,Dim_Diagnosis!A:A)</f>
        <v>D012</v>
      </c>
      <c r="AA903" t="str">
        <f>_xlfn.XLOOKUP(K903,Dim_Ward!B:B,Dim_Ward!A:A)</f>
        <v>W001</v>
      </c>
      <c r="AB903" t="str">
        <f t="shared" si="147"/>
        <v>Q1</v>
      </c>
      <c r="AC903">
        <f t="shared" si="148"/>
        <v>2023</v>
      </c>
      <c r="AD903" t="str">
        <f t="shared" si="149"/>
        <v>Jan</v>
      </c>
      <c r="AE903" t="str">
        <f t="shared" si="150"/>
        <v>Thu</v>
      </c>
      <c r="AF903" t="str">
        <f>_xlfn.XLOOKUP(N903,Dim_Payment!B:B,Dim_Payment!A:A)</f>
        <v>PAY03</v>
      </c>
      <c r="AG903" t="str">
        <f>_xlfn.XLOOKUP(J903,Dim_Insurance!B:B,Dim_Insurance!A:A)</f>
        <v>INS03</v>
      </c>
    </row>
    <row r="904" spans="1:33">
      <c r="A904" t="s">
        <v>2182</v>
      </c>
      <c r="B904" t="s">
        <v>1678</v>
      </c>
      <c r="C904" t="s">
        <v>133</v>
      </c>
      <c r="D904" s="5">
        <v>32701</v>
      </c>
      <c r="E904" s="5">
        <v>45620</v>
      </c>
      <c r="F904" s="5">
        <v>45633</v>
      </c>
      <c r="G904" t="s">
        <v>117</v>
      </c>
      <c r="H904" t="s">
        <v>124</v>
      </c>
      <c r="I904" t="s">
        <v>33</v>
      </c>
      <c r="J904" t="s">
        <v>34</v>
      </c>
      <c r="K904" t="s">
        <v>110</v>
      </c>
      <c r="L904" s="6">
        <v>125882.78</v>
      </c>
      <c r="M904">
        <v>104703.91</v>
      </c>
      <c r="N904" t="s">
        <v>192</v>
      </c>
      <c r="O904">
        <v>13</v>
      </c>
      <c r="P904">
        <v>192</v>
      </c>
      <c r="Q904">
        <v>2</v>
      </c>
      <c r="R904">
        <v>178</v>
      </c>
      <c r="S904">
        <v>213.5</v>
      </c>
      <c r="T904" t="s">
        <v>37</v>
      </c>
      <c r="U904" s="7">
        <f t="shared" si="144"/>
        <v>35</v>
      </c>
      <c r="V904" s="6">
        <f t="shared" si="145"/>
        <v>21178.869999999995</v>
      </c>
      <c r="W904" t="str">
        <f t="shared" si="146"/>
        <v>Adult</v>
      </c>
      <c r="X904" t="str">
        <f>_xlfn.XLOOKUP(Table1_1[[#This Row],[Department]],Dim_Department!B:B,Dim_Department!A:A,"Unknown")</f>
        <v>DEP04</v>
      </c>
      <c r="Y904" t="str">
        <f>_xlfn.XLOOKUP(Table1_1[[#This Row],[Doctor]],Dim_Doctor!B:B,Dim_Doctor!A:A,"Unknown")</f>
        <v>D04</v>
      </c>
      <c r="Z904" t="str">
        <f>_xlfn.XLOOKUP(H904,Dim_Diagnosis!B:B,Dim_Diagnosis!A:A)</f>
        <v>D007</v>
      </c>
      <c r="AA904" t="str">
        <f>_xlfn.XLOOKUP(K904,Dim_Ward!B:B,Dim_Ward!A:A)</f>
        <v>W002</v>
      </c>
      <c r="AB904" t="str">
        <f t="shared" si="147"/>
        <v>Q4</v>
      </c>
      <c r="AC904">
        <f t="shared" si="148"/>
        <v>2024</v>
      </c>
      <c r="AD904" t="str">
        <f t="shared" si="149"/>
        <v>Nov</v>
      </c>
      <c r="AE904" t="str">
        <f t="shared" si="150"/>
        <v>Sun</v>
      </c>
      <c r="AF904" t="str">
        <f>_xlfn.XLOOKUP(N904,Dim_Payment!B:B,Dim_Payment!A:A)</f>
        <v>PAY06</v>
      </c>
      <c r="AG904" t="str">
        <f>_xlfn.XLOOKUP(J904,Dim_Insurance!B:B,Dim_Insurance!A:A)</f>
        <v>INS06</v>
      </c>
    </row>
    <row r="905" spans="1:33">
      <c r="A905" t="s">
        <v>2184</v>
      </c>
      <c r="B905" t="s">
        <v>383</v>
      </c>
      <c r="C905" t="s">
        <v>40</v>
      </c>
      <c r="D905" s="5">
        <v>29691</v>
      </c>
      <c r="E905" s="5">
        <v>45128</v>
      </c>
      <c r="F905" s="5">
        <v>45135</v>
      </c>
      <c r="G905" t="s">
        <v>117</v>
      </c>
      <c r="H905" t="s">
        <v>95</v>
      </c>
      <c r="I905" t="s">
        <v>33</v>
      </c>
      <c r="J905" t="s">
        <v>71</v>
      </c>
      <c r="K905" t="s">
        <v>55</v>
      </c>
      <c r="L905" s="6">
        <v>206233.16</v>
      </c>
      <c r="M905">
        <v>154625.78</v>
      </c>
      <c r="N905" t="s">
        <v>56</v>
      </c>
      <c r="O905">
        <v>7</v>
      </c>
      <c r="P905">
        <v>40</v>
      </c>
      <c r="Q905">
        <v>4</v>
      </c>
      <c r="R905">
        <v>177</v>
      </c>
      <c r="S905">
        <v>163.5</v>
      </c>
      <c r="T905" t="s">
        <v>4232</v>
      </c>
      <c r="U905" s="7">
        <f t="shared" si="144"/>
        <v>42</v>
      </c>
      <c r="V905" s="6">
        <f t="shared" si="145"/>
        <v>51607.380000000005</v>
      </c>
      <c r="W905" t="str">
        <f t="shared" si="146"/>
        <v>Middle Age</v>
      </c>
      <c r="X905" t="str">
        <f>_xlfn.XLOOKUP(Table1_1[[#This Row],[Department]],Dim_Department!B:B,Dim_Department!A:A,"Unknown")</f>
        <v>DEP04</v>
      </c>
      <c r="Y905" t="str">
        <f>_xlfn.XLOOKUP(Table1_1[[#This Row],[Doctor]],Dim_Doctor!B:B,Dim_Doctor!A:A,"Unknown")</f>
        <v>D04</v>
      </c>
      <c r="Z905" t="str">
        <f>_xlfn.XLOOKUP(H905,Dim_Diagnosis!B:B,Dim_Diagnosis!A:A)</f>
        <v>D006</v>
      </c>
      <c r="AA905" t="str">
        <f>_xlfn.XLOOKUP(K905,Dim_Ward!B:B,Dim_Ward!A:A)</f>
        <v>W005</v>
      </c>
      <c r="AB905" t="str">
        <f t="shared" si="147"/>
        <v>Q3</v>
      </c>
      <c r="AC905">
        <f t="shared" si="148"/>
        <v>2023</v>
      </c>
      <c r="AD905" t="str">
        <f t="shared" si="149"/>
        <v>Jul</v>
      </c>
      <c r="AE905" t="str">
        <f t="shared" si="150"/>
        <v>Fri</v>
      </c>
      <c r="AF905" t="str">
        <f>_xlfn.XLOOKUP(N905,Dim_Payment!B:B,Dim_Payment!A:A)</f>
        <v>PAY04</v>
      </c>
      <c r="AG905" t="str">
        <f>_xlfn.XLOOKUP(J905,Dim_Insurance!B:B,Dim_Insurance!A:A)</f>
        <v>INS04</v>
      </c>
    </row>
    <row r="906" spans="1:33">
      <c r="A906" t="s">
        <v>2186</v>
      </c>
      <c r="B906" t="s">
        <v>29</v>
      </c>
      <c r="C906" t="s">
        <v>133</v>
      </c>
      <c r="D906" s="5">
        <v>27812</v>
      </c>
      <c r="E906" s="5">
        <v>45537</v>
      </c>
      <c r="F906" s="5">
        <v>45543</v>
      </c>
      <c r="G906" t="s">
        <v>161</v>
      </c>
      <c r="H906" t="s">
        <v>63</v>
      </c>
      <c r="I906" t="s">
        <v>53</v>
      </c>
      <c r="J906" t="s">
        <v>71</v>
      </c>
      <c r="K906" t="s">
        <v>55</v>
      </c>
      <c r="L906" s="6">
        <v>129061.28</v>
      </c>
      <c r="M906">
        <v>113611.31</v>
      </c>
      <c r="N906" t="s">
        <v>56</v>
      </c>
      <c r="O906">
        <v>6</v>
      </c>
      <c r="P906">
        <v>141</v>
      </c>
      <c r="Q906">
        <v>4</v>
      </c>
      <c r="R906">
        <v>116</v>
      </c>
      <c r="S906">
        <v>238.6</v>
      </c>
      <c r="T906" t="s">
        <v>37</v>
      </c>
      <c r="U906" s="7">
        <f t="shared" si="144"/>
        <v>48</v>
      </c>
      <c r="V906" s="6">
        <f t="shared" si="145"/>
        <v>15449.970000000001</v>
      </c>
      <c r="W906" t="str">
        <f t="shared" si="146"/>
        <v>Middle Age</v>
      </c>
      <c r="X906" t="str">
        <f>_xlfn.XLOOKUP(Table1_1[[#This Row],[Department]],Dim_Department!B:B,Dim_Department!A:A,"Unknown")</f>
        <v>DEP03</v>
      </c>
      <c r="Y906" t="str">
        <f>_xlfn.XLOOKUP(Table1_1[[#This Row],[Doctor]],Dim_Doctor!B:B,Dim_Doctor!A:A,"Unknown")</f>
        <v>D06</v>
      </c>
      <c r="Z906" t="str">
        <f>_xlfn.XLOOKUP(H906,Dim_Diagnosis!B:B,Dim_Diagnosis!A:A)</f>
        <v>D011</v>
      </c>
      <c r="AA906" t="str">
        <f>_xlfn.XLOOKUP(K906,Dim_Ward!B:B,Dim_Ward!A:A)</f>
        <v>W005</v>
      </c>
      <c r="AB906" t="str">
        <f t="shared" si="147"/>
        <v>Q3</v>
      </c>
      <c r="AC906">
        <f t="shared" si="148"/>
        <v>2024</v>
      </c>
      <c r="AD906" t="str">
        <f t="shared" si="149"/>
        <v>Sep</v>
      </c>
      <c r="AE906" t="str">
        <f t="shared" si="150"/>
        <v>Mon</v>
      </c>
      <c r="AF906" t="str">
        <f>_xlfn.XLOOKUP(N906,Dim_Payment!B:B,Dim_Payment!A:A)</f>
        <v>PAY04</v>
      </c>
      <c r="AG906" t="str">
        <f>_xlfn.XLOOKUP(J906,Dim_Insurance!B:B,Dim_Insurance!A:A)</f>
        <v>INS04</v>
      </c>
    </row>
    <row r="907" spans="1:33">
      <c r="A907" t="s">
        <v>2187</v>
      </c>
      <c r="B907" t="s">
        <v>464</v>
      </c>
      <c r="C907" t="s">
        <v>40</v>
      </c>
      <c r="D907" s="5">
        <v>18272</v>
      </c>
      <c r="E907" s="5">
        <v>45377</v>
      </c>
      <c r="F907" s="5">
        <v>45393</v>
      </c>
      <c r="G907" t="s">
        <v>152</v>
      </c>
      <c r="H907" t="s">
        <v>86</v>
      </c>
      <c r="I907" t="s">
        <v>79</v>
      </c>
      <c r="J907" t="s">
        <v>80</v>
      </c>
      <c r="K907" t="s">
        <v>110</v>
      </c>
      <c r="L907" s="6">
        <v>173298.57</v>
      </c>
      <c r="M907">
        <v>161107.42000000001</v>
      </c>
      <c r="N907" t="s">
        <v>73</v>
      </c>
      <c r="O907">
        <v>16</v>
      </c>
      <c r="P907">
        <v>152</v>
      </c>
      <c r="Q907">
        <v>3</v>
      </c>
      <c r="R907">
        <v>185</v>
      </c>
      <c r="S907">
        <v>250.9</v>
      </c>
      <c r="T907" t="s">
        <v>4232</v>
      </c>
      <c r="U907" s="7">
        <f t="shared" si="144"/>
        <v>74</v>
      </c>
      <c r="V907" s="6">
        <f t="shared" si="145"/>
        <v>12191.149999999994</v>
      </c>
      <c r="W907" t="str">
        <f t="shared" si="146"/>
        <v>Senior</v>
      </c>
      <c r="X907" t="str">
        <f>_xlfn.XLOOKUP(Table1_1[[#This Row],[Department]],Dim_Department!B:B,Dim_Department!A:A,"Unknown")</f>
        <v>DEP01</v>
      </c>
      <c r="Y907" t="str">
        <f>_xlfn.XLOOKUP(Table1_1[[#This Row],[Doctor]],Dim_Doctor!B:B,Dim_Doctor!A:A,"Unknown")</f>
        <v>D07</v>
      </c>
      <c r="Z907" t="str">
        <f>_xlfn.XLOOKUP(H907,Dim_Diagnosis!B:B,Dim_Diagnosis!A:A)</f>
        <v>D005</v>
      </c>
      <c r="AA907" t="str">
        <f>_xlfn.XLOOKUP(K907,Dim_Ward!B:B,Dim_Ward!A:A)</f>
        <v>W002</v>
      </c>
      <c r="AB907" t="str">
        <f t="shared" si="147"/>
        <v>Q1</v>
      </c>
      <c r="AC907">
        <f t="shared" si="148"/>
        <v>2024</v>
      </c>
      <c r="AD907" t="str">
        <f t="shared" si="149"/>
        <v>Mar</v>
      </c>
      <c r="AE907" t="str">
        <f t="shared" si="150"/>
        <v>Tue</v>
      </c>
      <c r="AF907" t="str">
        <f>_xlfn.XLOOKUP(N907,Dim_Payment!B:B,Dim_Payment!A:A)</f>
        <v>PAY02</v>
      </c>
      <c r="AG907" t="str">
        <f>_xlfn.XLOOKUP(J907,Dim_Insurance!B:B,Dim_Insurance!A:A)</f>
        <v>INS01</v>
      </c>
    </row>
    <row r="908" spans="1:33">
      <c r="A908" t="s">
        <v>2189</v>
      </c>
      <c r="B908" t="s">
        <v>967</v>
      </c>
      <c r="C908" t="s">
        <v>40</v>
      </c>
      <c r="D908" s="5">
        <v>30900</v>
      </c>
      <c r="E908" s="5">
        <v>45189</v>
      </c>
      <c r="F908" s="5">
        <v>45206</v>
      </c>
      <c r="G908" t="s">
        <v>77</v>
      </c>
      <c r="H908" t="s">
        <v>52</v>
      </c>
      <c r="I908" t="s">
        <v>45</v>
      </c>
      <c r="J908" t="s">
        <v>179</v>
      </c>
      <c r="K908" t="s">
        <v>55</v>
      </c>
      <c r="L908" s="6">
        <v>24157.52</v>
      </c>
      <c r="M908">
        <v>20145.080000000002</v>
      </c>
      <c r="N908" t="s">
        <v>73</v>
      </c>
      <c r="O908">
        <v>17</v>
      </c>
      <c r="P908">
        <v>154</v>
      </c>
      <c r="Q908">
        <v>4</v>
      </c>
      <c r="R908">
        <v>173</v>
      </c>
      <c r="S908">
        <v>80.2</v>
      </c>
      <c r="T908" t="s">
        <v>37</v>
      </c>
      <c r="U908" s="7">
        <f t="shared" si="144"/>
        <v>39</v>
      </c>
      <c r="V908" s="6">
        <f t="shared" si="145"/>
        <v>4012.4399999999987</v>
      </c>
      <c r="W908" t="str">
        <f t="shared" si="146"/>
        <v>Adult</v>
      </c>
      <c r="X908" t="str">
        <f>_xlfn.XLOOKUP(Table1_1[[#This Row],[Department]],Dim_Department!B:B,Dim_Department!A:A,"Unknown")</f>
        <v>DEP02</v>
      </c>
      <c r="Y908" t="str">
        <f>_xlfn.XLOOKUP(Table1_1[[#This Row],[Doctor]],Dim_Doctor!B:B,Dim_Doctor!A:A,"Unknown")</f>
        <v>D03</v>
      </c>
      <c r="Z908" t="str">
        <f>_xlfn.XLOOKUP(H908,Dim_Diagnosis!B:B,Dim_Diagnosis!A:A)</f>
        <v>D004</v>
      </c>
      <c r="AA908" t="str">
        <f>_xlfn.XLOOKUP(K908,Dim_Ward!B:B,Dim_Ward!A:A)</f>
        <v>W005</v>
      </c>
      <c r="AB908" t="str">
        <f t="shared" si="147"/>
        <v>Q3</v>
      </c>
      <c r="AC908">
        <f t="shared" si="148"/>
        <v>2023</v>
      </c>
      <c r="AD908" t="str">
        <f t="shared" si="149"/>
        <v>Sep</v>
      </c>
      <c r="AE908" t="str">
        <f t="shared" si="150"/>
        <v>Wed</v>
      </c>
      <c r="AF908" t="str">
        <f>_xlfn.XLOOKUP(N908,Dim_Payment!B:B,Dim_Payment!A:A)</f>
        <v>PAY02</v>
      </c>
      <c r="AG908" t="str">
        <f>_xlfn.XLOOKUP(J908,Dim_Insurance!B:B,Dim_Insurance!A:A)</f>
        <v>INS03</v>
      </c>
    </row>
    <row r="909" spans="1:33">
      <c r="A909" t="s">
        <v>2190</v>
      </c>
      <c r="B909" t="s">
        <v>345</v>
      </c>
      <c r="C909" t="s">
        <v>40</v>
      </c>
      <c r="D909" s="5">
        <v>21979</v>
      </c>
      <c r="E909" s="5">
        <v>45931</v>
      </c>
      <c r="F909" s="5">
        <v>45935</v>
      </c>
      <c r="G909" t="s">
        <v>89</v>
      </c>
      <c r="H909" t="s">
        <v>134</v>
      </c>
      <c r="I909" t="s">
        <v>79</v>
      </c>
      <c r="J909" t="s">
        <v>46</v>
      </c>
      <c r="K909" t="s">
        <v>55</v>
      </c>
      <c r="L909" s="6">
        <v>246991.58</v>
      </c>
      <c r="M909">
        <v>211186.47</v>
      </c>
      <c r="N909" t="s">
        <v>35</v>
      </c>
      <c r="O909">
        <v>4</v>
      </c>
      <c r="P909">
        <v>29</v>
      </c>
      <c r="Q909">
        <v>4</v>
      </c>
      <c r="R909">
        <v>169</v>
      </c>
      <c r="S909">
        <v>171.6</v>
      </c>
      <c r="T909" t="s">
        <v>37</v>
      </c>
      <c r="U909" s="7">
        <f t="shared" si="144"/>
        <v>65</v>
      </c>
      <c r="V909" s="6">
        <f t="shared" si="145"/>
        <v>35805.109999999986</v>
      </c>
      <c r="W909" t="str">
        <f t="shared" si="146"/>
        <v>Senior</v>
      </c>
      <c r="X909" t="str">
        <f>_xlfn.XLOOKUP(Table1_1[[#This Row],[Department]],Dim_Department!B:B,Dim_Department!A:A,"Unknown")</f>
        <v>DEP06</v>
      </c>
      <c r="Y909" t="str">
        <f>_xlfn.XLOOKUP(Table1_1[[#This Row],[Doctor]],Dim_Doctor!B:B,Dim_Doctor!A:A,"Unknown")</f>
        <v>D07</v>
      </c>
      <c r="Z909" t="str">
        <f>_xlfn.XLOOKUP(H909,Dim_Diagnosis!B:B,Dim_Diagnosis!A:A)</f>
        <v>D002</v>
      </c>
      <c r="AA909" t="str">
        <f>_xlfn.XLOOKUP(K909,Dim_Ward!B:B,Dim_Ward!A:A)</f>
        <v>W005</v>
      </c>
      <c r="AB909" t="str">
        <f t="shared" si="147"/>
        <v>Q4</v>
      </c>
      <c r="AC909">
        <f t="shared" si="148"/>
        <v>2025</v>
      </c>
      <c r="AD909" t="str">
        <f t="shared" si="149"/>
        <v>Oct</v>
      </c>
      <c r="AE909" t="str">
        <f t="shared" si="150"/>
        <v>Wed</v>
      </c>
      <c r="AF909" t="str">
        <f>_xlfn.XLOOKUP(N909,Dim_Payment!B:B,Dim_Payment!A:A)</f>
        <v>PAY03</v>
      </c>
      <c r="AG909" t="str">
        <f>_xlfn.XLOOKUP(J909,Dim_Insurance!B:B,Dim_Insurance!A:A)</f>
        <v>INS02</v>
      </c>
    </row>
    <row r="910" spans="1:33">
      <c r="A910" t="s">
        <v>2191</v>
      </c>
      <c r="B910" t="s">
        <v>368</v>
      </c>
      <c r="C910" t="s">
        <v>133</v>
      </c>
      <c r="D910" s="5">
        <v>29033</v>
      </c>
      <c r="E910" s="5">
        <v>45648</v>
      </c>
      <c r="F910" s="5">
        <v>45663</v>
      </c>
      <c r="G910" t="s">
        <v>161</v>
      </c>
      <c r="H910" t="s">
        <v>134</v>
      </c>
      <c r="I910" t="s">
        <v>79</v>
      </c>
      <c r="J910" t="s">
        <v>26</v>
      </c>
      <c r="K910" t="s">
        <v>55</v>
      </c>
      <c r="L910" s="6">
        <v>106091.72</v>
      </c>
      <c r="M910">
        <v>93640.87</v>
      </c>
      <c r="N910" t="s">
        <v>91</v>
      </c>
      <c r="O910">
        <v>15</v>
      </c>
      <c r="P910">
        <v>121</v>
      </c>
      <c r="Q910">
        <v>4</v>
      </c>
      <c r="R910">
        <v>161</v>
      </c>
      <c r="S910">
        <v>166.4</v>
      </c>
      <c r="T910" t="s">
        <v>37</v>
      </c>
      <c r="U910" s="7">
        <f t="shared" si="144"/>
        <v>45</v>
      </c>
      <c r="V910" s="6">
        <f t="shared" si="145"/>
        <v>12450.850000000006</v>
      </c>
      <c r="W910" t="str">
        <f t="shared" si="146"/>
        <v>Middle Age</v>
      </c>
      <c r="X910" t="str">
        <f>_xlfn.XLOOKUP(Table1_1[[#This Row],[Department]],Dim_Department!B:B,Dim_Department!A:A,"Unknown")</f>
        <v>DEP03</v>
      </c>
      <c r="Y910" t="str">
        <f>_xlfn.XLOOKUP(Table1_1[[#This Row],[Doctor]],Dim_Doctor!B:B,Dim_Doctor!A:A,"Unknown")</f>
        <v>D07</v>
      </c>
      <c r="Z910" t="str">
        <f>_xlfn.XLOOKUP(H910,Dim_Diagnosis!B:B,Dim_Diagnosis!A:A)</f>
        <v>D002</v>
      </c>
      <c r="AA910" t="str">
        <f>_xlfn.XLOOKUP(K910,Dim_Ward!B:B,Dim_Ward!A:A)</f>
        <v>W005</v>
      </c>
      <c r="AB910" t="str">
        <f t="shared" si="147"/>
        <v>Q4</v>
      </c>
      <c r="AC910">
        <f t="shared" si="148"/>
        <v>2024</v>
      </c>
      <c r="AD910" t="str">
        <f t="shared" si="149"/>
        <v>Dec</v>
      </c>
      <c r="AE910" t="str">
        <f t="shared" si="150"/>
        <v>Sun</v>
      </c>
      <c r="AF910" t="str">
        <f>_xlfn.XLOOKUP(N910,Dim_Payment!B:B,Dim_Payment!A:A)</f>
        <v>PAY01</v>
      </c>
      <c r="AG910" t="str">
        <f>_xlfn.XLOOKUP(J910,Dim_Insurance!B:B,Dim_Insurance!A:A)</f>
        <v>INS05</v>
      </c>
    </row>
    <row r="911" spans="1:33">
      <c r="A911" t="s">
        <v>2193</v>
      </c>
      <c r="B911" t="s">
        <v>403</v>
      </c>
      <c r="C911" t="s">
        <v>133</v>
      </c>
      <c r="D911" s="5">
        <v>21009</v>
      </c>
      <c r="E911" s="5">
        <v>45325</v>
      </c>
      <c r="F911" s="5">
        <v>45339</v>
      </c>
      <c r="G911" t="s">
        <v>94</v>
      </c>
      <c r="H911" t="s">
        <v>52</v>
      </c>
      <c r="I911" t="s">
        <v>45</v>
      </c>
      <c r="J911" t="s">
        <v>26</v>
      </c>
      <c r="K911" t="s">
        <v>27</v>
      </c>
      <c r="L911" s="6">
        <v>118876.09</v>
      </c>
      <c r="M911">
        <v>85465.27</v>
      </c>
      <c r="N911" t="s">
        <v>35</v>
      </c>
      <c r="O911">
        <v>14</v>
      </c>
      <c r="P911">
        <v>153</v>
      </c>
      <c r="Q911">
        <v>1</v>
      </c>
      <c r="R911">
        <v>186</v>
      </c>
      <c r="S911">
        <v>231.1</v>
      </c>
      <c r="T911" t="s">
        <v>65</v>
      </c>
      <c r="U911" s="7">
        <f t="shared" si="144"/>
        <v>66</v>
      </c>
      <c r="V911" s="6">
        <f t="shared" si="145"/>
        <v>33410.819999999992</v>
      </c>
      <c r="W911" t="str">
        <f t="shared" si="146"/>
        <v>Senior</v>
      </c>
      <c r="X911" t="str">
        <f>_xlfn.XLOOKUP(Table1_1[[#This Row],[Department]],Dim_Department!B:B,Dim_Department!A:A,"Unknown")</f>
        <v>DEP05</v>
      </c>
      <c r="Y911" t="str">
        <f>_xlfn.XLOOKUP(Table1_1[[#This Row],[Doctor]],Dim_Doctor!B:B,Dim_Doctor!A:A,"Unknown")</f>
        <v>D03</v>
      </c>
      <c r="Z911" t="str">
        <f>_xlfn.XLOOKUP(H911,Dim_Diagnosis!B:B,Dim_Diagnosis!A:A)</f>
        <v>D004</v>
      </c>
      <c r="AA911" t="str">
        <f>_xlfn.XLOOKUP(K911,Dim_Ward!B:B,Dim_Ward!A:A)</f>
        <v>W003</v>
      </c>
      <c r="AB911" t="str">
        <f t="shared" si="147"/>
        <v>Q1</v>
      </c>
      <c r="AC911">
        <f t="shared" si="148"/>
        <v>2024</v>
      </c>
      <c r="AD911" t="str">
        <f t="shared" si="149"/>
        <v>Feb</v>
      </c>
      <c r="AE911" t="str">
        <f t="shared" si="150"/>
        <v>Sat</v>
      </c>
      <c r="AF911" t="str">
        <f>_xlfn.XLOOKUP(N911,Dim_Payment!B:B,Dim_Payment!A:A)</f>
        <v>PAY03</v>
      </c>
      <c r="AG911" t="str">
        <f>_xlfn.XLOOKUP(J911,Dim_Insurance!B:B,Dim_Insurance!A:A)</f>
        <v>INS05</v>
      </c>
    </row>
    <row r="912" spans="1:33">
      <c r="A912" t="s">
        <v>4153</v>
      </c>
      <c r="B912" t="s">
        <v>1598</v>
      </c>
      <c r="C912" t="s">
        <v>40</v>
      </c>
      <c r="D912" s="5">
        <v>39739</v>
      </c>
      <c r="E912" s="5">
        <v>45180</v>
      </c>
      <c r="F912" s="5">
        <v>45185</v>
      </c>
      <c r="G912" t="s">
        <v>109</v>
      </c>
      <c r="H912" t="s">
        <v>153</v>
      </c>
      <c r="I912" t="s">
        <v>45</v>
      </c>
      <c r="J912" t="s">
        <v>4232</v>
      </c>
      <c r="K912" t="s">
        <v>110</v>
      </c>
      <c r="L912" s="6">
        <v>158949.1</v>
      </c>
      <c r="M912">
        <v>154694.48000000001</v>
      </c>
      <c r="N912" t="s">
        <v>73</v>
      </c>
      <c r="O912">
        <v>5</v>
      </c>
      <c r="P912">
        <v>203</v>
      </c>
      <c r="Q912">
        <v>5</v>
      </c>
      <c r="R912">
        <v>103</v>
      </c>
      <c r="S912">
        <v>153.19999999999999</v>
      </c>
      <c r="T912" t="s">
        <v>65</v>
      </c>
      <c r="U912" s="7">
        <f t="shared" si="144"/>
        <v>14</v>
      </c>
      <c r="V912" s="6">
        <f t="shared" si="145"/>
        <v>4254.6199999999953</v>
      </c>
      <c r="W912" t="str">
        <f t="shared" si="146"/>
        <v>Child</v>
      </c>
      <c r="X912" t="str">
        <f>_xlfn.XLOOKUP(Table1_1[[#This Row],[Department]],Dim_Department!B:B,Dim_Department!A:A,"Unknown")</f>
        <v>DEP07</v>
      </c>
      <c r="Y912" t="str">
        <f>_xlfn.XLOOKUP(Table1_1[[#This Row],[Doctor]],Dim_Doctor!B:B,Dim_Doctor!A:A,"Unknown")</f>
        <v>D03</v>
      </c>
      <c r="Z912" t="str">
        <f>_xlfn.XLOOKUP(H912,Dim_Diagnosis!B:B,Dim_Diagnosis!A:A)</f>
        <v>D003</v>
      </c>
      <c r="AA912" t="str">
        <f>_xlfn.XLOOKUP(K912,Dim_Ward!B:B,Dim_Ward!A:A)</f>
        <v>W002</v>
      </c>
      <c r="AB912" t="str">
        <f t="shared" si="147"/>
        <v>Q3</v>
      </c>
      <c r="AC912">
        <f t="shared" si="148"/>
        <v>2023</v>
      </c>
      <c r="AD912" t="str">
        <f t="shared" si="149"/>
        <v>Sep</v>
      </c>
      <c r="AE912" t="str">
        <f t="shared" si="150"/>
        <v>Mon</v>
      </c>
      <c r="AF912" t="str">
        <f>_xlfn.XLOOKUP(N912,Dim_Payment!B:B,Dim_Payment!A:A)</f>
        <v>PAY02</v>
      </c>
      <c r="AG912" t="str">
        <f>_xlfn.XLOOKUP(J912,Dim_Insurance!B:B,Dim_Insurance!A:A)</f>
        <v>INS08</v>
      </c>
    </row>
    <row r="913" spans="1:33">
      <c r="A913" t="s">
        <v>2197</v>
      </c>
      <c r="B913" t="s">
        <v>1526</v>
      </c>
      <c r="C913" t="s">
        <v>40</v>
      </c>
      <c r="D913" s="5">
        <v>37596</v>
      </c>
      <c r="E913" s="5">
        <v>45311</v>
      </c>
      <c r="F913" s="5">
        <v>45324</v>
      </c>
      <c r="G913" t="s">
        <v>161</v>
      </c>
      <c r="H913" t="s">
        <v>153</v>
      </c>
      <c r="I913" t="s">
        <v>79</v>
      </c>
      <c r="J913" t="s">
        <v>80</v>
      </c>
      <c r="K913" t="s">
        <v>27</v>
      </c>
      <c r="L913" s="6">
        <v>123663.9</v>
      </c>
      <c r="M913">
        <v>116212.2</v>
      </c>
      <c r="N913" t="s">
        <v>73</v>
      </c>
      <c r="O913">
        <v>13</v>
      </c>
      <c r="P913">
        <v>30</v>
      </c>
      <c r="Q913">
        <v>4</v>
      </c>
      <c r="R913">
        <v>182</v>
      </c>
      <c r="S913">
        <v>216.8</v>
      </c>
      <c r="T913" t="s">
        <v>65</v>
      </c>
      <c r="U913" s="7">
        <f t="shared" si="144"/>
        <v>21</v>
      </c>
      <c r="V913" s="6">
        <f t="shared" si="145"/>
        <v>7451.6999999999971</v>
      </c>
      <c r="W913" t="str">
        <f t="shared" si="146"/>
        <v>Adult</v>
      </c>
      <c r="X913" t="str">
        <f>_xlfn.XLOOKUP(Table1_1[[#This Row],[Department]],Dim_Department!B:B,Dim_Department!A:A,"Unknown")</f>
        <v>DEP03</v>
      </c>
      <c r="Y913" t="str">
        <f>_xlfn.XLOOKUP(Table1_1[[#This Row],[Doctor]],Dim_Doctor!B:B,Dim_Doctor!A:A,"Unknown")</f>
        <v>D07</v>
      </c>
      <c r="Z913" t="str">
        <f>_xlfn.XLOOKUP(H913,Dim_Diagnosis!B:B,Dim_Diagnosis!A:A)</f>
        <v>D003</v>
      </c>
      <c r="AA913" t="str">
        <f>_xlfn.XLOOKUP(K913,Dim_Ward!B:B,Dim_Ward!A:A)</f>
        <v>W003</v>
      </c>
      <c r="AB913" t="str">
        <f t="shared" si="147"/>
        <v>Q1</v>
      </c>
      <c r="AC913">
        <f t="shared" si="148"/>
        <v>2024</v>
      </c>
      <c r="AD913" t="str">
        <f t="shared" si="149"/>
        <v>Jan</v>
      </c>
      <c r="AE913" t="str">
        <f t="shared" si="150"/>
        <v>Sat</v>
      </c>
      <c r="AF913" t="str">
        <f>_xlfn.XLOOKUP(N913,Dim_Payment!B:B,Dim_Payment!A:A)</f>
        <v>PAY02</v>
      </c>
      <c r="AG913" t="str">
        <f>_xlfn.XLOOKUP(J913,Dim_Insurance!B:B,Dim_Insurance!A:A)</f>
        <v>INS01</v>
      </c>
    </row>
    <row r="914" spans="1:33">
      <c r="A914" t="s">
        <v>2199</v>
      </c>
      <c r="B914" t="s">
        <v>1182</v>
      </c>
      <c r="C914" t="s">
        <v>40</v>
      </c>
      <c r="D914" s="5">
        <v>19317</v>
      </c>
      <c r="E914" s="5">
        <v>45804</v>
      </c>
      <c r="F914" s="5">
        <v>45814</v>
      </c>
      <c r="G914" t="s">
        <v>94</v>
      </c>
      <c r="H914" t="s">
        <v>118</v>
      </c>
      <c r="I914" t="s">
        <v>33</v>
      </c>
      <c r="J914" t="s">
        <v>97</v>
      </c>
      <c r="K914" t="s">
        <v>120</v>
      </c>
      <c r="L914" s="6">
        <v>158335.34</v>
      </c>
      <c r="M914">
        <v>95506</v>
      </c>
      <c r="N914" t="s">
        <v>91</v>
      </c>
      <c r="O914">
        <v>10</v>
      </c>
      <c r="P914">
        <v>196</v>
      </c>
      <c r="Q914">
        <v>3</v>
      </c>
      <c r="R914">
        <v>179</v>
      </c>
      <c r="S914">
        <v>90.4</v>
      </c>
      <c r="T914" t="s">
        <v>37</v>
      </c>
      <c r="U914" s="7">
        <f t="shared" si="144"/>
        <v>72</v>
      </c>
      <c r="V914" s="6">
        <f t="shared" si="145"/>
        <v>62829.34</v>
      </c>
      <c r="W914" t="str">
        <f t="shared" si="146"/>
        <v>Senior</v>
      </c>
      <c r="X914" t="str">
        <f>_xlfn.XLOOKUP(Table1_1[[#This Row],[Department]],Dim_Department!B:B,Dim_Department!A:A,"Unknown")</f>
        <v>DEP05</v>
      </c>
      <c r="Y914" t="str">
        <f>_xlfn.XLOOKUP(Table1_1[[#This Row],[Doctor]],Dim_Doctor!B:B,Dim_Doctor!A:A,"Unknown")</f>
        <v>D04</v>
      </c>
      <c r="Z914" t="str">
        <f>_xlfn.XLOOKUP(H914,Dim_Diagnosis!B:B,Dim_Diagnosis!A:A)</f>
        <v>D001</v>
      </c>
      <c r="AA914" t="str">
        <f>_xlfn.XLOOKUP(K914,Dim_Ward!B:B,Dim_Ward!A:A)</f>
        <v>W001</v>
      </c>
      <c r="AB914" t="str">
        <f t="shared" si="147"/>
        <v>Q2</v>
      </c>
      <c r="AC914">
        <f t="shared" si="148"/>
        <v>2025</v>
      </c>
      <c r="AD914" t="str">
        <f t="shared" si="149"/>
        <v>May</v>
      </c>
      <c r="AE914" t="str">
        <f t="shared" si="150"/>
        <v>Tue</v>
      </c>
      <c r="AF914" t="str">
        <f>_xlfn.XLOOKUP(N914,Dim_Payment!B:B,Dim_Payment!A:A)</f>
        <v>PAY01</v>
      </c>
      <c r="AG914" t="str">
        <f>_xlfn.XLOOKUP(J914,Dim_Insurance!B:B,Dim_Insurance!A:A)</f>
        <v>INS07</v>
      </c>
    </row>
    <row r="915" spans="1:33">
      <c r="A915" t="s">
        <v>2200</v>
      </c>
      <c r="B915" t="s">
        <v>451</v>
      </c>
      <c r="C915" t="s">
        <v>133</v>
      </c>
      <c r="D915" s="5">
        <v>29560</v>
      </c>
      <c r="E915" s="5">
        <v>45174</v>
      </c>
      <c r="F915" s="5" t="s">
        <v>4232</v>
      </c>
      <c r="G915" t="s">
        <v>161</v>
      </c>
      <c r="H915" t="s">
        <v>44</v>
      </c>
      <c r="I915" t="s">
        <v>25</v>
      </c>
      <c r="J915" t="s">
        <v>97</v>
      </c>
      <c r="K915" t="s">
        <v>55</v>
      </c>
      <c r="L915" s="6">
        <v>78143.399999999994</v>
      </c>
      <c r="M915">
        <v>49915.74</v>
      </c>
      <c r="N915" t="s">
        <v>91</v>
      </c>
      <c r="O915">
        <v>16</v>
      </c>
      <c r="P915">
        <v>48</v>
      </c>
      <c r="Q915">
        <v>5</v>
      </c>
      <c r="R915">
        <v>102</v>
      </c>
      <c r="S915">
        <v>200.8</v>
      </c>
      <c r="T915" t="s">
        <v>37</v>
      </c>
      <c r="U915" s="7">
        <f t="shared" si="144"/>
        <v>42</v>
      </c>
      <c r="V915" s="6">
        <f t="shared" si="145"/>
        <v>28227.659999999996</v>
      </c>
      <c r="W915" t="str">
        <f t="shared" si="146"/>
        <v>Middle Age</v>
      </c>
      <c r="X915" t="str">
        <f>_xlfn.XLOOKUP(Table1_1[[#This Row],[Department]],Dim_Department!B:B,Dim_Department!A:A,"Unknown")</f>
        <v>DEP03</v>
      </c>
      <c r="Y915" t="str">
        <f>_xlfn.XLOOKUP(Table1_1[[#This Row],[Doctor]],Dim_Doctor!B:B,Dim_Doctor!A:A,"Unknown")</f>
        <v>D01</v>
      </c>
      <c r="Z915" t="str">
        <f>_xlfn.XLOOKUP(H915,Dim_Diagnosis!B:B,Dim_Diagnosis!A:A)</f>
        <v>D012</v>
      </c>
      <c r="AA915" t="str">
        <f>_xlfn.XLOOKUP(K915,Dim_Ward!B:B,Dim_Ward!A:A)</f>
        <v>W005</v>
      </c>
      <c r="AB915" t="str">
        <f t="shared" si="147"/>
        <v>Q3</v>
      </c>
      <c r="AC915">
        <f t="shared" si="148"/>
        <v>2023</v>
      </c>
      <c r="AD915" t="str">
        <f t="shared" si="149"/>
        <v>Sep</v>
      </c>
      <c r="AE915" t="str">
        <f t="shared" si="150"/>
        <v>Tue</v>
      </c>
      <c r="AF915" t="str">
        <f>_xlfn.XLOOKUP(N915,Dim_Payment!B:B,Dim_Payment!A:A)</f>
        <v>PAY01</v>
      </c>
      <c r="AG915" t="str">
        <f>_xlfn.XLOOKUP(J915,Dim_Insurance!B:B,Dim_Insurance!A:A)</f>
        <v>INS07</v>
      </c>
    </row>
    <row r="916" spans="1:33">
      <c r="A916" t="s">
        <v>2202</v>
      </c>
      <c r="B916" t="s">
        <v>1302</v>
      </c>
      <c r="C916" t="s">
        <v>133</v>
      </c>
      <c r="D916" s="5">
        <v>22061</v>
      </c>
      <c r="E916" s="5">
        <v>45481</v>
      </c>
      <c r="F916" s="5">
        <v>45486</v>
      </c>
      <c r="G916" t="s">
        <v>152</v>
      </c>
      <c r="H916" t="s">
        <v>24</v>
      </c>
      <c r="I916" t="s">
        <v>53</v>
      </c>
      <c r="J916" t="s">
        <v>71</v>
      </c>
      <c r="K916" t="s">
        <v>120</v>
      </c>
      <c r="L916" s="6">
        <v>63051.06</v>
      </c>
      <c r="M916">
        <v>44274.26</v>
      </c>
      <c r="N916" t="s">
        <v>73</v>
      </c>
      <c r="O916">
        <v>5</v>
      </c>
      <c r="P916">
        <v>158</v>
      </c>
      <c r="Q916">
        <v>5</v>
      </c>
      <c r="R916">
        <v>146</v>
      </c>
      <c r="S916">
        <v>148.19999999999999</v>
      </c>
      <c r="T916" t="s">
        <v>4232</v>
      </c>
      <c r="U916" s="7">
        <f t="shared" si="144"/>
        <v>64</v>
      </c>
      <c r="V916" s="6">
        <f t="shared" si="145"/>
        <v>18776.799999999996</v>
      </c>
      <c r="W916" t="str">
        <f t="shared" si="146"/>
        <v>Senior</v>
      </c>
      <c r="X916" t="str">
        <f>_xlfn.XLOOKUP(Table1_1[[#This Row],[Department]],Dim_Department!B:B,Dim_Department!A:A,"Unknown")</f>
        <v>DEP01</v>
      </c>
      <c r="Y916" t="str">
        <f>_xlfn.XLOOKUP(Table1_1[[#This Row],[Doctor]],Dim_Doctor!B:B,Dim_Doctor!A:A,"Unknown")</f>
        <v>D06</v>
      </c>
      <c r="Z916" t="str">
        <f>_xlfn.XLOOKUP(H916,Dim_Diagnosis!B:B,Dim_Diagnosis!A:A)</f>
        <v>D008</v>
      </c>
      <c r="AA916" t="str">
        <f>_xlfn.XLOOKUP(K916,Dim_Ward!B:B,Dim_Ward!A:A)</f>
        <v>W001</v>
      </c>
      <c r="AB916" t="str">
        <f t="shared" si="147"/>
        <v>Q3</v>
      </c>
      <c r="AC916">
        <f t="shared" si="148"/>
        <v>2024</v>
      </c>
      <c r="AD916" t="str">
        <f t="shared" si="149"/>
        <v>Jul</v>
      </c>
      <c r="AE916" t="str">
        <f t="shared" si="150"/>
        <v>Mon</v>
      </c>
      <c r="AF916" t="str">
        <f>_xlfn.XLOOKUP(N916,Dim_Payment!B:B,Dim_Payment!A:A)</f>
        <v>PAY02</v>
      </c>
      <c r="AG916" t="str">
        <f>_xlfn.XLOOKUP(J916,Dim_Insurance!B:B,Dim_Insurance!A:A)</f>
        <v>INS04</v>
      </c>
    </row>
    <row r="917" spans="1:33">
      <c r="A917" t="s">
        <v>2204</v>
      </c>
      <c r="B917" t="s">
        <v>1580</v>
      </c>
      <c r="C917" t="s">
        <v>40</v>
      </c>
      <c r="D917" s="5">
        <v>32771</v>
      </c>
      <c r="E917" s="5">
        <v>45060</v>
      </c>
      <c r="F917" s="5">
        <v>45067</v>
      </c>
      <c r="G917" t="s">
        <v>105</v>
      </c>
      <c r="H917" t="s">
        <v>44</v>
      </c>
      <c r="I917" t="s">
        <v>53</v>
      </c>
      <c r="J917" t="s">
        <v>71</v>
      </c>
      <c r="K917" t="s">
        <v>120</v>
      </c>
      <c r="L917" s="6">
        <v>210095.75</v>
      </c>
      <c r="M917">
        <v>190202.45</v>
      </c>
      <c r="N917" t="s">
        <v>192</v>
      </c>
      <c r="O917">
        <v>7</v>
      </c>
      <c r="P917">
        <v>164</v>
      </c>
      <c r="Q917">
        <v>1</v>
      </c>
      <c r="R917">
        <v>155</v>
      </c>
      <c r="S917">
        <v>242.8</v>
      </c>
      <c r="T917" t="s">
        <v>47</v>
      </c>
      <c r="U917" s="7">
        <f t="shared" si="144"/>
        <v>33</v>
      </c>
      <c r="V917" s="6">
        <f t="shared" si="145"/>
        <v>19893.299999999988</v>
      </c>
      <c r="W917" t="str">
        <f t="shared" si="146"/>
        <v>Adult</v>
      </c>
      <c r="X917" t="str">
        <f>_xlfn.XLOOKUP(Table1_1[[#This Row],[Department]],Dim_Department!B:B,Dim_Department!A:A,"Unknown")</f>
        <v>DEP10</v>
      </c>
      <c r="Y917" t="str">
        <f>_xlfn.XLOOKUP(Table1_1[[#This Row],[Doctor]],Dim_Doctor!B:B,Dim_Doctor!A:A,"Unknown")</f>
        <v>D06</v>
      </c>
      <c r="Z917" t="str">
        <f>_xlfn.XLOOKUP(H917,Dim_Diagnosis!B:B,Dim_Diagnosis!A:A)</f>
        <v>D012</v>
      </c>
      <c r="AA917" t="str">
        <f>_xlfn.XLOOKUP(K917,Dim_Ward!B:B,Dim_Ward!A:A)</f>
        <v>W001</v>
      </c>
      <c r="AB917" t="str">
        <f t="shared" si="147"/>
        <v>Q2</v>
      </c>
      <c r="AC917">
        <f t="shared" si="148"/>
        <v>2023</v>
      </c>
      <c r="AD917" t="str">
        <f t="shared" si="149"/>
        <v>May</v>
      </c>
      <c r="AE917" t="str">
        <f t="shared" si="150"/>
        <v>Sun</v>
      </c>
      <c r="AF917" t="str">
        <f>_xlfn.XLOOKUP(N917,Dim_Payment!B:B,Dim_Payment!A:A)</f>
        <v>PAY06</v>
      </c>
      <c r="AG917" t="str">
        <f>_xlfn.XLOOKUP(J917,Dim_Insurance!B:B,Dim_Insurance!A:A)</f>
        <v>INS04</v>
      </c>
    </row>
    <row r="918" spans="1:33">
      <c r="A918" t="s">
        <v>2205</v>
      </c>
      <c r="B918" t="s">
        <v>1537</v>
      </c>
      <c r="C918" t="s">
        <v>133</v>
      </c>
      <c r="D918" s="5">
        <v>23967</v>
      </c>
      <c r="E918" s="5">
        <v>45708</v>
      </c>
      <c r="F918" s="5">
        <v>45722</v>
      </c>
      <c r="G918" t="s">
        <v>43</v>
      </c>
      <c r="H918" t="s">
        <v>118</v>
      </c>
      <c r="I918" t="s">
        <v>53</v>
      </c>
      <c r="J918" t="s">
        <v>97</v>
      </c>
      <c r="K918" t="s">
        <v>55</v>
      </c>
      <c r="L918" s="6">
        <v>143537.23000000001</v>
      </c>
      <c r="M918">
        <v>110453.89</v>
      </c>
      <c r="N918" t="s">
        <v>91</v>
      </c>
      <c r="O918">
        <v>14</v>
      </c>
      <c r="P918">
        <v>103</v>
      </c>
      <c r="Q918">
        <v>2</v>
      </c>
      <c r="R918">
        <v>162</v>
      </c>
      <c r="S918">
        <v>163.5</v>
      </c>
      <c r="T918" t="s">
        <v>37</v>
      </c>
      <c r="U918" s="7">
        <f t="shared" si="144"/>
        <v>59</v>
      </c>
      <c r="V918" s="6">
        <f t="shared" si="145"/>
        <v>33083.340000000011</v>
      </c>
      <c r="W918" t="str">
        <f t="shared" si="146"/>
        <v>Middle Age</v>
      </c>
      <c r="X918" t="str">
        <f>_xlfn.XLOOKUP(Table1_1[[#This Row],[Department]],Dim_Department!B:B,Dim_Department!A:A,"Unknown")</f>
        <v>DEP08</v>
      </c>
      <c r="Y918" t="str">
        <f>_xlfn.XLOOKUP(Table1_1[[#This Row],[Doctor]],Dim_Doctor!B:B,Dim_Doctor!A:A,"Unknown")</f>
        <v>D06</v>
      </c>
      <c r="Z918" t="str">
        <f>_xlfn.XLOOKUP(H918,Dim_Diagnosis!B:B,Dim_Diagnosis!A:A)</f>
        <v>D001</v>
      </c>
      <c r="AA918" t="str">
        <f>_xlfn.XLOOKUP(K918,Dim_Ward!B:B,Dim_Ward!A:A)</f>
        <v>W005</v>
      </c>
      <c r="AB918" t="str">
        <f t="shared" si="147"/>
        <v>Q1</v>
      </c>
      <c r="AC918">
        <f t="shared" si="148"/>
        <v>2025</v>
      </c>
      <c r="AD918" t="str">
        <f t="shared" si="149"/>
        <v>Feb</v>
      </c>
      <c r="AE918" t="str">
        <f t="shared" si="150"/>
        <v>Thu</v>
      </c>
      <c r="AF918" t="str">
        <f>_xlfn.XLOOKUP(N918,Dim_Payment!B:B,Dim_Payment!A:A)</f>
        <v>PAY01</v>
      </c>
      <c r="AG918" t="str">
        <f>_xlfn.XLOOKUP(J918,Dim_Insurance!B:B,Dim_Insurance!A:A)</f>
        <v>INS07</v>
      </c>
    </row>
    <row r="919" spans="1:33">
      <c r="A919" t="s">
        <v>2207</v>
      </c>
      <c r="B919" t="s">
        <v>986</v>
      </c>
      <c r="C919" t="s">
        <v>40</v>
      </c>
      <c r="D919" s="5">
        <v>24660</v>
      </c>
      <c r="E919" s="5" t="s">
        <v>4232</v>
      </c>
      <c r="F919" s="5" t="s">
        <v>4232</v>
      </c>
      <c r="G919" t="s">
        <v>89</v>
      </c>
      <c r="H919" t="s">
        <v>118</v>
      </c>
      <c r="I919" t="s">
        <v>45</v>
      </c>
      <c r="J919" t="s">
        <v>80</v>
      </c>
      <c r="K919" t="s">
        <v>55</v>
      </c>
      <c r="L919" s="6">
        <v>66195.179999999993</v>
      </c>
      <c r="M919">
        <v>51017.57</v>
      </c>
      <c r="N919" t="s">
        <v>56</v>
      </c>
      <c r="O919">
        <v>10</v>
      </c>
      <c r="P919">
        <v>193</v>
      </c>
      <c r="Q919">
        <v>4</v>
      </c>
      <c r="R919">
        <v>138</v>
      </c>
      <c r="S919">
        <v>152.9</v>
      </c>
      <c r="T919" t="s">
        <v>37</v>
      </c>
      <c r="U919" s="7" t="s">
        <v>4232</v>
      </c>
      <c r="V919" s="6">
        <f t="shared" si="145"/>
        <v>15177.609999999993</v>
      </c>
      <c r="W919" t="s">
        <v>4232</v>
      </c>
      <c r="X919" t="str">
        <f>_xlfn.XLOOKUP(Table1_1[[#This Row],[Department]],Dim_Department!B:B,Dim_Department!A:A,"Unknown")</f>
        <v>DEP06</v>
      </c>
      <c r="Y919" t="str">
        <f>_xlfn.XLOOKUP(Table1_1[[#This Row],[Doctor]],Dim_Doctor!B:B,Dim_Doctor!A:A,"Unknown")</f>
        <v>D03</v>
      </c>
      <c r="Z919" t="str">
        <f>_xlfn.XLOOKUP(H919,Dim_Diagnosis!B:B,Dim_Diagnosis!A:A)</f>
        <v>D001</v>
      </c>
      <c r="AA919" t="str">
        <f>_xlfn.XLOOKUP(K919,Dim_Ward!B:B,Dim_Ward!A:A)</f>
        <v>W005</v>
      </c>
      <c r="AB919" t="str">
        <f t="shared" si="147"/>
        <v>Unknown</v>
      </c>
      <c r="AC919" t="str">
        <f t="shared" si="148"/>
        <v>Unknown</v>
      </c>
      <c r="AD919" t="str">
        <f t="shared" si="149"/>
        <v>Unknown</v>
      </c>
      <c r="AE919" t="str">
        <f t="shared" si="150"/>
        <v>Unknown</v>
      </c>
      <c r="AF919" t="str">
        <f>_xlfn.XLOOKUP(N919,Dim_Payment!B:B,Dim_Payment!A:A)</f>
        <v>PAY04</v>
      </c>
      <c r="AG919" t="str">
        <f>_xlfn.XLOOKUP(J919,Dim_Insurance!B:B,Dim_Insurance!A:A)</f>
        <v>INS01</v>
      </c>
    </row>
    <row r="920" spans="1:33">
      <c r="A920" t="s">
        <v>2210</v>
      </c>
      <c r="B920" t="s">
        <v>810</v>
      </c>
      <c r="C920" t="s">
        <v>40</v>
      </c>
      <c r="D920" s="5">
        <v>18849</v>
      </c>
      <c r="E920" s="5">
        <v>45345</v>
      </c>
      <c r="F920" s="5">
        <v>45356</v>
      </c>
      <c r="G920" t="s">
        <v>152</v>
      </c>
      <c r="H920" t="s">
        <v>118</v>
      </c>
      <c r="I920" t="s">
        <v>119</v>
      </c>
      <c r="J920" t="s">
        <v>97</v>
      </c>
      <c r="K920" t="s">
        <v>27</v>
      </c>
      <c r="L920" s="6">
        <v>243585.1</v>
      </c>
      <c r="M920">
        <v>195129.31</v>
      </c>
      <c r="N920" t="s">
        <v>35</v>
      </c>
      <c r="O920">
        <v>11</v>
      </c>
      <c r="P920">
        <v>138</v>
      </c>
      <c r="Q920">
        <v>5</v>
      </c>
      <c r="R920">
        <v>167</v>
      </c>
      <c r="S920">
        <v>121.7</v>
      </c>
      <c r="T920" t="s">
        <v>37</v>
      </c>
      <c r="U920" s="7">
        <f t="shared" ref="U920:U929" si="151">DATEDIF(D920,E920,"Y")</f>
        <v>72</v>
      </c>
      <c r="V920" s="6">
        <f t="shared" si="145"/>
        <v>48455.790000000008</v>
      </c>
      <c r="W920" t="str">
        <f t="shared" ref="W920:W929" si="152">IF(OR(U920="",U920="Unknown"),"",IF(U920&lt;18,"Child",IF(U920&lt;40,"Adult",IF(U920&lt;60,"Middle Age","Senior"))))</f>
        <v>Senior</v>
      </c>
      <c r="X920" t="str">
        <f>_xlfn.XLOOKUP(Table1_1[[#This Row],[Department]],Dim_Department!B:B,Dim_Department!A:A,"Unknown")</f>
        <v>DEP01</v>
      </c>
      <c r="Y920" t="str">
        <f>_xlfn.XLOOKUP(Table1_1[[#This Row],[Doctor]],Dim_Doctor!B:B,Dim_Doctor!A:A,"Unknown")</f>
        <v>D02</v>
      </c>
      <c r="Z920" t="str">
        <f>_xlfn.XLOOKUP(H920,Dim_Diagnosis!B:B,Dim_Diagnosis!A:A)</f>
        <v>D001</v>
      </c>
      <c r="AA920" t="str">
        <f>_xlfn.XLOOKUP(K920,Dim_Ward!B:B,Dim_Ward!A:A)</f>
        <v>W003</v>
      </c>
      <c r="AB920" t="str">
        <f t="shared" si="147"/>
        <v>Q1</v>
      </c>
      <c r="AC920">
        <f t="shared" si="148"/>
        <v>2024</v>
      </c>
      <c r="AD920" t="str">
        <f t="shared" si="149"/>
        <v>Feb</v>
      </c>
      <c r="AE920" t="str">
        <f t="shared" si="150"/>
        <v>Fri</v>
      </c>
      <c r="AF920" t="str">
        <f>_xlfn.XLOOKUP(N920,Dim_Payment!B:B,Dim_Payment!A:A)</f>
        <v>PAY03</v>
      </c>
      <c r="AG920" t="str">
        <f>_xlfn.XLOOKUP(J920,Dim_Insurance!B:B,Dim_Insurance!A:A)</f>
        <v>INS07</v>
      </c>
    </row>
    <row r="921" spans="1:33">
      <c r="A921" t="s">
        <v>4154</v>
      </c>
      <c r="B921" t="s">
        <v>1001</v>
      </c>
      <c r="C921" t="s">
        <v>133</v>
      </c>
      <c r="D921" s="5">
        <v>28912</v>
      </c>
      <c r="E921" s="5">
        <v>45998</v>
      </c>
      <c r="F921" s="5" t="s">
        <v>4232</v>
      </c>
      <c r="G921" t="s">
        <v>94</v>
      </c>
      <c r="H921" t="s">
        <v>118</v>
      </c>
      <c r="I921" t="s">
        <v>119</v>
      </c>
      <c r="J921" t="s">
        <v>71</v>
      </c>
      <c r="K921" t="s">
        <v>55</v>
      </c>
      <c r="L921" s="6">
        <v>36252.620000000003</v>
      </c>
      <c r="M921">
        <v>32133.439999999999</v>
      </c>
      <c r="N921" t="s">
        <v>192</v>
      </c>
      <c r="O921">
        <v>7</v>
      </c>
      <c r="P921">
        <v>59</v>
      </c>
      <c r="Q921">
        <v>5</v>
      </c>
      <c r="R921">
        <v>126</v>
      </c>
      <c r="S921">
        <v>210.5</v>
      </c>
      <c r="T921" t="s">
        <v>37</v>
      </c>
      <c r="U921" s="7">
        <f t="shared" si="151"/>
        <v>46</v>
      </c>
      <c r="V921" s="6">
        <f t="shared" si="145"/>
        <v>4119.1800000000039</v>
      </c>
      <c r="W921" t="str">
        <f t="shared" si="152"/>
        <v>Middle Age</v>
      </c>
      <c r="X921" t="str">
        <f>_xlfn.XLOOKUP(Table1_1[[#This Row],[Department]],Dim_Department!B:B,Dim_Department!A:A,"Unknown")</f>
        <v>DEP05</v>
      </c>
      <c r="Y921" t="str">
        <f>_xlfn.XLOOKUP(Table1_1[[#This Row],[Doctor]],Dim_Doctor!B:B,Dim_Doctor!A:A,"Unknown")</f>
        <v>D02</v>
      </c>
      <c r="Z921" t="str">
        <f>_xlfn.XLOOKUP(H921,Dim_Diagnosis!B:B,Dim_Diagnosis!A:A)</f>
        <v>D001</v>
      </c>
      <c r="AA921" t="str">
        <f>_xlfn.XLOOKUP(K921,Dim_Ward!B:B,Dim_Ward!A:A)</f>
        <v>W005</v>
      </c>
      <c r="AB921" t="str">
        <f t="shared" si="147"/>
        <v>Q4</v>
      </c>
      <c r="AC921">
        <f t="shared" si="148"/>
        <v>2025</v>
      </c>
      <c r="AD921" t="str">
        <f t="shared" si="149"/>
        <v>Dec</v>
      </c>
      <c r="AE921" t="str">
        <f t="shared" si="150"/>
        <v>Sun</v>
      </c>
      <c r="AF921" t="str">
        <f>_xlfn.XLOOKUP(N921,Dim_Payment!B:B,Dim_Payment!A:A)</f>
        <v>PAY06</v>
      </c>
      <c r="AG921" t="str">
        <f>_xlfn.XLOOKUP(J921,Dim_Insurance!B:B,Dim_Insurance!A:A)</f>
        <v>INS04</v>
      </c>
    </row>
    <row r="922" spans="1:33">
      <c r="A922" t="s">
        <v>2213</v>
      </c>
      <c r="B922" t="s">
        <v>503</v>
      </c>
      <c r="C922" t="s">
        <v>133</v>
      </c>
      <c r="D922" s="5">
        <v>31780</v>
      </c>
      <c r="E922" s="5">
        <v>45461</v>
      </c>
      <c r="F922" s="5">
        <v>45476</v>
      </c>
      <c r="G922" t="s">
        <v>161</v>
      </c>
      <c r="H922" t="s">
        <v>24</v>
      </c>
      <c r="I922" t="s">
        <v>33</v>
      </c>
      <c r="J922" t="s">
        <v>4232</v>
      </c>
      <c r="K922" t="s">
        <v>55</v>
      </c>
      <c r="L922" s="6">
        <v>67025.72</v>
      </c>
      <c r="M922">
        <v>55815.48</v>
      </c>
      <c r="N922" t="s">
        <v>192</v>
      </c>
      <c r="O922">
        <v>15</v>
      </c>
      <c r="P922">
        <v>119</v>
      </c>
      <c r="Q922">
        <v>2</v>
      </c>
      <c r="R922">
        <v>133</v>
      </c>
      <c r="S922">
        <v>144.5</v>
      </c>
      <c r="T922" t="s">
        <v>65</v>
      </c>
      <c r="U922" s="7">
        <f t="shared" si="151"/>
        <v>37</v>
      </c>
      <c r="V922" s="6">
        <f t="shared" si="145"/>
        <v>11210.239999999998</v>
      </c>
      <c r="W922" t="str">
        <f t="shared" si="152"/>
        <v>Adult</v>
      </c>
      <c r="X922" t="str">
        <f>_xlfn.XLOOKUP(Table1_1[[#This Row],[Department]],Dim_Department!B:B,Dim_Department!A:A,"Unknown")</f>
        <v>DEP03</v>
      </c>
      <c r="Y922" t="str">
        <f>_xlfn.XLOOKUP(Table1_1[[#This Row],[Doctor]],Dim_Doctor!B:B,Dim_Doctor!A:A,"Unknown")</f>
        <v>D04</v>
      </c>
      <c r="Z922" t="str">
        <f>_xlfn.XLOOKUP(H922,Dim_Diagnosis!B:B,Dim_Diagnosis!A:A)</f>
        <v>D008</v>
      </c>
      <c r="AA922" t="str">
        <f>_xlfn.XLOOKUP(K922,Dim_Ward!B:B,Dim_Ward!A:A)</f>
        <v>W005</v>
      </c>
      <c r="AB922" t="str">
        <f t="shared" si="147"/>
        <v>Q2</v>
      </c>
      <c r="AC922">
        <f t="shared" si="148"/>
        <v>2024</v>
      </c>
      <c r="AD922" t="str">
        <f t="shared" si="149"/>
        <v>Jun</v>
      </c>
      <c r="AE922" t="str">
        <f t="shared" si="150"/>
        <v>Tue</v>
      </c>
      <c r="AF922" t="str">
        <f>_xlfn.XLOOKUP(N922,Dim_Payment!B:B,Dim_Payment!A:A)</f>
        <v>PAY06</v>
      </c>
      <c r="AG922" t="str">
        <f>_xlfn.XLOOKUP(J922,Dim_Insurance!B:B,Dim_Insurance!A:A)</f>
        <v>INS08</v>
      </c>
    </row>
    <row r="923" spans="1:33">
      <c r="A923" t="s">
        <v>2215</v>
      </c>
      <c r="B923" t="s">
        <v>277</v>
      </c>
      <c r="C923" t="s">
        <v>133</v>
      </c>
      <c r="D923" s="5">
        <v>23154</v>
      </c>
      <c r="E923" s="5">
        <v>45351</v>
      </c>
      <c r="F923" s="5">
        <v>45363</v>
      </c>
      <c r="G923" t="s">
        <v>152</v>
      </c>
      <c r="H923" t="s">
        <v>134</v>
      </c>
      <c r="I923" t="s">
        <v>119</v>
      </c>
      <c r="J923" t="s">
        <v>179</v>
      </c>
      <c r="K923" t="s">
        <v>27</v>
      </c>
      <c r="L923" s="6">
        <v>221028.49</v>
      </c>
      <c r="M923">
        <v>176217.51</v>
      </c>
      <c r="N923" t="s">
        <v>192</v>
      </c>
      <c r="O923">
        <v>12</v>
      </c>
      <c r="P923">
        <v>237</v>
      </c>
      <c r="Q923">
        <v>1</v>
      </c>
      <c r="R923">
        <v>172</v>
      </c>
      <c r="S923">
        <v>133.69999999999999</v>
      </c>
      <c r="T923" t="s">
        <v>37</v>
      </c>
      <c r="U923" s="7">
        <f t="shared" si="151"/>
        <v>60</v>
      </c>
      <c r="V923" s="6">
        <f t="shared" si="145"/>
        <v>44810.979999999981</v>
      </c>
      <c r="W923" t="str">
        <f t="shared" si="152"/>
        <v>Senior</v>
      </c>
      <c r="X923" t="str">
        <f>_xlfn.XLOOKUP(Table1_1[[#This Row],[Department]],Dim_Department!B:B,Dim_Department!A:A,"Unknown")</f>
        <v>DEP01</v>
      </c>
      <c r="Y923" t="str">
        <f>_xlfn.XLOOKUP(Table1_1[[#This Row],[Doctor]],Dim_Doctor!B:B,Dim_Doctor!A:A,"Unknown")</f>
        <v>D02</v>
      </c>
      <c r="Z923" t="str">
        <f>_xlfn.XLOOKUP(H923,Dim_Diagnosis!B:B,Dim_Diagnosis!A:A)</f>
        <v>D002</v>
      </c>
      <c r="AA923" t="str">
        <f>_xlfn.XLOOKUP(K923,Dim_Ward!B:B,Dim_Ward!A:A)</f>
        <v>W003</v>
      </c>
      <c r="AB923" t="str">
        <f t="shared" si="147"/>
        <v>Q1</v>
      </c>
      <c r="AC923">
        <f t="shared" si="148"/>
        <v>2024</v>
      </c>
      <c r="AD923" t="str">
        <f t="shared" si="149"/>
        <v>Feb</v>
      </c>
      <c r="AE923" t="str">
        <f t="shared" si="150"/>
        <v>Thu</v>
      </c>
      <c r="AF923" t="str">
        <f>_xlfn.XLOOKUP(N923,Dim_Payment!B:B,Dim_Payment!A:A)</f>
        <v>PAY06</v>
      </c>
      <c r="AG923" t="str">
        <f>_xlfn.XLOOKUP(J923,Dim_Insurance!B:B,Dim_Insurance!A:A)</f>
        <v>INS03</v>
      </c>
    </row>
    <row r="924" spans="1:33">
      <c r="A924" t="s">
        <v>2218</v>
      </c>
      <c r="B924" t="s">
        <v>1119</v>
      </c>
      <c r="C924" t="s">
        <v>133</v>
      </c>
      <c r="D924" s="5">
        <v>39259</v>
      </c>
      <c r="E924" s="5">
        <v>45839</v>
      </c>
      <c r="F924" s="5">
        <v>45843</v>
      </c>
      <c r="G924" t="s">
        <v>152</v>
      </c>
      <c r="H924" t="s">
        <v>124</v>
      </c>
      <c r="I924" t="s">
        <v>53</v>
      </c>
      <c r="J924" t="s">
        <v>46</v>
      </c>
      <c r="K924" t="s">
        <v>55</v>
      </c>
      <c r="L924" s="6">
        <v>16285.02</v>
      </c>
      <c r="M924">
        <v>13257.84</v>
      </c>
      <c r="N924" t="s">
        <v>192</v>
      </c>
      <c r="O924">
        <v>4</v>
      </c>
      <c r="P924">
        <v>142</v>
      </c>
      <c r="Q924">
        <v>5</v>
      </c>
      <c r="R924">
        <v>180</v>
      </c>
      <c r="S924">
        <v>259.8</v>
      </c>
      <c r="T924" t="s">
        <v>37</v>
      </c>
      <c r="U924" s="7">
        <f t="shared" si="151"/>
        <v>18</v>
      </c>
      <c r="V924" s="6">
        <f t="shared" si="145"/>
        <v>3027.1800000000003</v>
      </c>
      <c r="W924" t="str">
        <f t="shared" si="152"/>
        <v>Adult</v>
      </c>
      <c r="X924" t="str">
        <f>_xlfn.XLOOKUP(Table1_1[[#This Row],[Department]],Dim_Department!B:B,Dim_Department!A:A,"Unknown")</f>
        <v>DEP01</v>
      </c>
      <c r="Y924" t="str">
        <f>_xlfn.XLOOKUP(Table1_1[[#This Row],[Doctor]],Dim_Doctor!B:B,Dim_Doctor!A:A,"Unknown")</f>
        <v>D06</v>
      </c>
      <c r="Z924" t="str">
        <f>_xlfn.XLOOKUP(H924,Dim_Diagnosis!B:B,Dim_Diagnosis!A:A)</f>
        <v>D007</v>
      </c>
      <c r="AA924" t="str">
        <f>_xlfn.XLOOKUP(K924,Dim_Ward!B:B,Dim_Ward!A:A)</f>
        <v>W005</v>
      </c>
      <c r="AB924" t="str">
        <f t="shared" si="147"/>
        <v>Q3</v>
      </c>
      <c r="AC924">
        <f t="shared" si="148"/>
        <v>2025</v>
      </c>
      <c r="AD924" t="str">
        <f t="shared" si="149"/>
        <v>Jul</v>
      </c>
      <c r="AE924" t="str">
        <f t="shared" si="150"/>
        <v>Tue</v>
      </c>
      <c r="AF924" t="str">
        <f>_xlfn.XLOOKUP(N924,Dim_Payment!B:B,Dim_Payment!A:A)</f>
        <v>PAY06</v>
      </c>
      <c r="AG924" t="str">
        <f>_xlfn.XLOOKUP(J924,Dim_Insurance!B:B,Dim_Insurance!A:A)</f>
        <v>INS02</v>
      </c>
    </row>
    <row r="925" spans="1:33">
      <c r="A925" t="s">
        <v>2220</v>
      </c>
      <c r="B925" t="s">
        <v>126</v>
      </c>
      <c r="C925" t="s">
        <v>133</v>
      </c>
      <c r="D925" s="5">
        <v>38374</v>
      </c>
      <c r="E925" s="5">
        <v>45716</v>
      </c>
      <c r="F925" s="5">
        <v>45723</v>
      </c>
      <c r="G925" t="s">
        <v>105</v>
      </c>
      <c r="H925" t="s">
        <v>86</v>
      </c>
      <c r="I925" t="s">
        <v>25</v>
      </c>
      <c r="J925" t="s">
        <v>26</v>
      </c>
      <c r="K925" t="s">
        <v>120</v>
      </c>
      <c r="L925" s="6">
        <v>7879.58</v>
      </c>
      <c r="M925">
        <v>7525.36</v>
      </c>
      <c r="N925" t="s">
        <v>73</v>
      </c>
      <c r="O925">
        <v>7</v>
      </c>
      <c r="P925">
        <v>41</v>
      </c>
      <c r="Q925">
        <v>4</v>
      </c>
      <c r="R925">
        <v>160</v>
      </c>
      <c r="S925">
        <v>179.8</v>
      </c>
      <c r="T925" t="s">
        <v>37</v>
      </c>
      <c r="U925" s="7">
        <f t="shared" si="151"/>
        <v>20</v>
      </c>
      <c r="V925" s="6">
        <f t="shared" si="145"/>
        <v>354.22000000000025</v>
      </c>
      <c r="W925" t="str">
        <f t="shared" si="152"/>
        <v>Adult</v>
      </c>
      <c r="X925" t="str">
        <f>_xlfn.XLOOKUP(Table1_1[[#This Row],[Department]],Dim_Department!B:B,Dim_Department!A:A,"Unknown")</f>
        <v>DEP10</v>
      </c>
      <c r="Y925" t="str">
        <f>_xlfn.XLOOKUP(Table1_1[[#This Row],[Doctor]],Dim_Doctor!B:B,Dim_Doctor!A:A,"Unknown")</f>
        <v>D01</v>
      </c>
      <c r="Z925" t="str">
        <f>_xlfn.XLOOKUP(H925,Dim_Diagnosis!B:B,Dim_Diagnosis!A:A)</f>
        <v>D005</v>
      </c>
      <c r="AA925" t="str">
        <f>_xlfn.XLOOKUP(K925,Dim_Ward!B:B,Dim_Ward!A:A)</f>
        <v>W001</v>
      </c>
      <c r="AB925" t="str">
        <f t="shared" si="147"/>
        <v>Q1</v>
      </c>
      <c r="AC925">
        <f t="shared" si="148"/>
        <v>2025</v>
      </c>
      <c r="AD925" t="str">
        <f t="shared" si="149"/>
        <v>Feb</v>
      </c>
      <c r="AE925" t="str">
        <f t="shared" si="150"/>
        <v>Fri</v>
      </c>
      <c r="AF925" t="str">
        <f>_xlfn.XLOOKUP(N925,Dim_Payment!B:B,Dim_Payment!A:A)</f>
        <v>PAY02</v>
      </c>
      <c r="AG925" t="str">
        <f>_xlfn.XLOOKUP(J925,Dim_Insurance!B:B,Dim_Insurance!A:A)</f>
        <v>INS05</v>
      </c>
    </row>
    <row r="926" spans="1:33">
      <c r="A926" t="s">
        <v>2222</v>
      </c>
      <c r="B926" t="s">
        <v>760</v>
      </c>
      <c r="C926" t="s">
        <v>40</v>
      </c>
      <c r="D926" s="5">
        <v>30522</v>
      </c>
      <c r="E926" s="5">
        <v>45899</v>
      </c>
      <c r="F926" s="5">
        <v>45901</v>
      </c>
      <c r="G926" t="s">
        <v>43</v>
      </c>
      <c r="H926" t="s">
        <v>63</v>
      </c>
      <c r="I926" t="s">
        <v>79</v>
      </c>
      <c r="J926" t="s">
        <v>97</v>
      </c>
      <c r="K926" t="s">
        <v>55</v>
      </c>
      <c r="L926" s="6">
        <v>15272.36</v>
      </c>
      <c r="M926">
        <v>14114.83</v>
      </c>
      <c r="N926" t="s">
        <v>56</v>
      </c>
      <c r="O926">
        <v>2</v>
      </c>
      <c r="P926">
        <v>60</v>
      </c>
      <c r="Q926">
        <v>5</v>
      </c>
      <c r="R926">
        <v>128</v>
      </c>
      <c r="S926">
        <v>199.2</v>
      </c>
      <c r="T926" t="s">
        <v>47</v>
      </c>
      <c r="U926" s="7">
        <f t="shared" si="151"/>
        <v>42</v>
      </c>
      <c r="V926" s="6">
        <f t="shared" si="145"/>
        <v>1157.5300000000007</v>
      </c>
      <c r="W926" t="str">
        <f t="shared" si="152"/>
        <v>Middle Age</v>
      </c>
      <c r="X926" t="str">
        <f>_xlfn.XLOOKUP(Table1_1[[#This Row],[Department]],Dim_Department!B:B,Dim_Department!A:A,"Unknown")</f>
        <v>DEP08</v>
      </c>
      <c r="Y926" t="str">
        <f>_xlfn.XLOOKUP(Table1_1[[#This Row],[Doctor]],Dim_Doctor!B:B,Dim_Doctor!A:A,"Unknown")</f>
        <v>D07</v>
      </c>
      <c r="Z926" t="str">
        <f>_xlfn.XLOOKUP(H926,Dim_Diagnosis!B:B,Dim_Diagnosis!A:A)</f>
        <v>D011</v>
      </c>
      <c r="AA926" t="str">
        <f>_xlfn.XLOOKUP(K926,Dim_Ward!B:B,Dim_Ward!A:A)</f>
        <v>W005</v>
      </c>
      <c r="AB926" t="str">
        <f t="shared" si="147"/>
        <v>Q3</v>
      </c>
      <c r="AC926">
        <f t="shared" si="148"/>
        <v>2025</v>
      </c>
      <c r="AD926" t="str">
        <f t="shared" si="149"/>
        <v>Aug</v>
      </c>
      <c r="AE926" t="str">
        <f t="shared" si="150"/>
        <v>Sat</v>
      </c>
      <c r="AF926" t="str">
        <f>_xlfn.XLOOKUP(N926,Dim_Payment!B:B,Dim_Payment!A:A)</f>
        <v>PAY04</v>
      </c>
      <c r="AG926" t="str">
        <f>_xlfn.XLOOKUP(J926,Dim_Insurance!B:B,Dim_Insurance!A:A)</f>
        <v>INS07</v>
      </c>
    </row>
    <row r="927" spans="1:33">
      <c r="A927" t="s">
        <v>2224</v>
      </c>
      <c r="B927" t="s">
        <v>373</v>
      </c>
      <c r="C927" t="s">
        <v>133</v>
      </c>
      <c r="D927" s="5">
        <v>20324</v>
      </c>
      <c r="E927" s="5">
        <v>45024</v>
      </c>
      <c r="F927" s="5">
        <v>45039</v>
      </c>
      <c r="G927" t="s">
        <v>117</v>
      </c>
      <c r="H927" t="s">
        <v>52</v>
      </c>
      <c r="I927" t="s">
        <v>33</v>
      </c>
      <c r="J927" t="s">
        <v>71</v>
      </c>
      <c r="K927" t="s">
        <v>27</v>
      </c>
      <c r="L927" s="6">
        <v>71785.259999999995</v>
      </c>
      <c r="M927">
        <v>60177.24</v>
      </c>
      <c r="N927" t="s">
        <v>192</v>
      </c>
      <c r="O927">
        <v>15</v>
      </c>
      <c r="P927">
        <v>231</v>
      </c>
      <c r="Q927">
        <v>4</v>
      </c>
      <c r="R927">
        <v>112</v>
      </c>
      <c r="S927">
        <v>198.3</v>
      </c>
      <c r="T927" t="s">
        <v>47</v>
      </c>
      <c r="U927" s="7">
        <f t="shared" si="151"/>
        <v>67</v>
      </c>
      <c r="V927" s="6">
        <f t="shared" si="145"/>
        <v>11608.019999999997</v>
      </c>
      <c r="W927" t="str">
        <f t="shared" si="152"/>
        <v>Senior</v>
      </c>
      <c r="X927" t="str">
        <f>_xlfn.XLOOKUP(Table1_1[[#This Row],[Department]],Dim_Department!B:B,Dim_Department!A:A,"Unknown")</f>
        <v>DEP04</v>
      </c>
      <c r="Y927" t="str">
        <f>_xlfn.XLOOKUP(Table1_1[[#This Row],[Doctor]],Dim_Doctor!B:B,Dim_Doctor!A:A,"Unknown")</f>
        <v>D04</v>
      </c>
      <c r="Z927" t="str">
        <f>_xlfn.XLOOKUP(H927,Dim_Diagnosis!B:B,Dim_Diagnosis!A:A)</f>
        <v>D004</v>
      </c>
      <c r="AA927" t="str">
        <f>_xlfn.XLOOKUP(K927,Dim_Ward!B:B,Dim_Ward!A:A)</f>
        <v>W003</v>
      </c>
      <c r="AB927" t="str">
        <f t="shared" si="147"/>
        <v>Q2</v>
      </c>
      <c r="AC927">
        <f t="shared" si="148"/>
        <v>2023</v>
      </c>
      <c r="AD927" t="str">
        <f t="shared" si="149"/>
        <v>Apr</v>
      </c>
      <c r="AE927" t="str">
        <f t="shared" si="150"/>
        <v>Sat</v>
      </c>
      <c r="AF927" t="str">
        <f>_xlfn.XLOOKUP(N927,Dim_Payment!B:B,Dim_Payment!A:A)</f>
        <v>PAY06</v>
      </c>
      <c r="AG927" t="str">
        <f>_xlfn.XLOOKUP(J927,Dim_Insurance!B:B,Dim_Insurance!A:A)</f>
        <v>INS04</v>
      </c>
    </row>
    <row r="928" spans="1:33">
      <c r="A928" t="s">
        <v>2225</v>
      </c>
      <c r="B928" t="s">
        <v>173</v>
      </c>
      <c r="C928" t="s">
        <v>40</v>
      </c>
      <c r="D928" s="5">
        <v>36331</v>
      </c>
      <c r="E928" s="5">
        <v>45485</v>
      </c>
      <c r="F928" s="5" t="s">
        <v>4232</v>
      </c>
      <c r="G928" t="s">
        <v>109</v>
      </c>
      <c r="H928" t="s">
        <v>113</v>
      </c>
      <c r="I928" t="s">
        <v>119</v>
      </c>
      <c r="J928" t="s">
        <v>97</v>
      </c>
      <c r="K928" t="s">
        <v>55</v>
      </c>
      <c r="L928" s="6">
        <v>147889.71</v>
      </c>
      <c r="M928">
        <v>123315.99</v>
      </c>
      <c r="N928" t="s">
        <v>35</v>
      </c>
      <c r="O928">
        <v>10</v>
      </c>
      <c r="P928">
        <v>122</v>
      </c>
      <c r="Q928">
        <v>5</v>
      </c>
      <c r="R928">
        <v>93</v>
      </c>
      <c r="S928">
        <v>252.8</v>
      </c>
      <c r="T928" t="s">
        <v>47</v>
      </c>
      <c r="U928" s="7">
        <f t="shared" si="151"/>
        <v>25</v>
      </c>
      <c r="V928" s="6">
        <f t="shared" si="145"/>
        <v>24573.719999999987</v>
      </c>
      <c r="W928" t="str">
        <f t="shared" si="152"/>
        <v>Adult</v>
      </c>
      <c r="X928" t="str">
        <f>_xlfn.XLOOKUP(Table1_1[[#This Row],[Department]],Dim_Department!B:B,Dim_Department!A:A,"Unknown")</f>
        <v>DEP07</v>
      </c>
      <c r="Y928" t="str">
        <f>_xlfn.XLOOKUP(Table1_1[[#This Row],[Doctor]],Dim_Doctor!B:B,Dim_Doctor!A:A,"Unknown")</f>
        <v>D02</v>
      </c>
      <c r="Z928" t="str">
        <f>_xlfn.XLOOKUP(H928,Dim_Diagnosis!B:B,Dim_Diagnosis!A:A)</f>
        <v>D009</v>
      </c>
      <c r="AA928" t="str">
        <f>_xlfn.XLOOKUP(K928,Dim_Ward!B:B,Dim_Ward!A:A)</f>
        <v>W005</v>
      </c>
      <c r="AB928" t="str">
        <f t="shared" si="147"/>
        <v>Q3</v>
      </c>
      <c r="AC928">
        <f t="shared" si="148"/>
        <v>2024</v>
      </c>
      <c r="AD928" t="str">
        <f t="shared" si="149"/>
        <v>Jul</v>
      </c>
      <c r="AE928" t="str">
        <f t="shared" si="150"/>
        <v>Fri</v>
      </c>
      <c r="AF928" t="str">
        <f>_xlfn.XLOOKUP(N928,Dim_Payment!B:B,Dim_Payment!A:A)</f>
        <v>PAY03</v>
      </c>
      <c r="AG928" t="str">
        <f>_xlfn.XLOOKUP(J928,Dim_Insurance!B:B,Dim_Insurance!A:A)</f>
        <v>INS07</v>
      </c>
    </row>
    <row r="929" spans="1:33">
      <c r="A929" t="s">
        <v>2227</v>
      </c>
      <c r="B929" t="s">
        <v>1678</v>
      </c>
      <c r="C929" t="s">
        <v>40</v>
      </c>
      <c r="D929" s="5">
        <v>22769</v>
      </c>
      <c r="E929" s="5">
        <v>45082</v>
      </c>
      <c r="F929" s="5">
        <v>45093</v>
      </c>
      <c r="G929" t="s">
        <v>94</v>
      </c>
      <c r="H929" t="s">
        <v>86</v>
      </c>
      <c r="I929" t="s">
        <v>45</v>
      </c>
      <c r="J929" t="s">
        <v>179</v>
      </c>
      <c r="K929" t="s">
        <v>55</v>
      </c>
      <c r="L929" s="6">
        <v>156442.59</v>
      </c>
      <c r="M929">
        <v>146528.81</v>
      </c>
      <c r="N929" t="s">
        <v>35</v>
      </c>
      <c r="O929">
        <v>11</v>
      </c>
      <c r="P929">
        <v>169</v>
      </c>
      <c r="Q929">
        <v>1</v>
      </c>
      <c r="R929">
        <v>163</v>
      </c>
      <c r="S929">
        <v>231.7</v>
      </c>
      <c r="T929" t="s">
        <v>4232</v>
      </c>
      <c r="U929" s="7">
        <f t="shared" si="151"/>
        <v>61</v>
      </c>
      <c r="V929" s="6">
        <f t="shared" si="145"/>
        <v>9913.7799999999988</v>
      </c>
      <c r="W929" t="str">
        <f t="shared" si="152"/>
        <v>Senior</v>
      </c>
      <c r="X929" t="str">
        <f>_xlfn.XLOOKUP(Table1_1[[#This Row],[Department]],Dim_Department!B:B,Dim_Department!A:A,"Unknown")</f>
        <v>DEP05</v>
      </c>
      <c r="Y929" t="str">
        <f>_xlfn.XLOOKUP(Table1_1[[#This Row],[Doctor]],Dim_Doctor!B:B,Dim_Doctor!A:A,"Unknown")</f>
        <v>D03</v>
      </c>
      <c r="Z929" t="str">
        <f>_xlfn.XLOOKUP(H929,Dim_Diagnosis!B:B,Dim_Diagnosis!A:A)</f>
        <v>D005</v>
      </c>
      <c r="AA929" t="str">
        <f>_xlfn.XLOOKUP(K929,Dim_Ward!B:B,Dim_Ward!A:A)</f>
        <v>W005</v>
      </c>
      <c r="AB929" t="str">
        <f t="shared" si="147"/>
        <v>Q2</v>
      </c>
      <c r="AC929">
        <f t="shared" si="148"/>
        <v>2023</v>
      </c>
      <c r="AD929" t="str">
        <f t="shared" si="149"/>
        <v>Jun</v>
      </c>
      <c r="AE929" t="str">
        <f t="shared" si="150"/>
        <v>Mon</v>
      </c>
      <c r="AF929" t="str">
        <f>_xlfn.XLOOKUP(N929,Dim_Payment!B:B,Dim_Payment!A:A)</f>
        <v>PAY03</v>
      </c>
      <c r="AG929" t="str">
        <f>_xlfn.XLOOKUP(J929,Dim_Insurance!B:B,Dim_Insurance!A:A)</f>
        <v>INS03</v>
      </c>
    </row>
    <row r="930" spans="1:33">
      <c r="A930" t="s">
        <v>4155</v>
      </c>
      <c r="B930" t="s">
        <v>1101</v>
      </c>
      <c r="C930" t="s">
        <v>40</v>
      </c>
      <c r="D930" s="5">
        <v>25999</v>
      </c>
      <c r="E930" s="5" t="s">
        <v>4232</v>
      </c>
      <c r="F930" s="5">
        <v>45207</v>
      </c>
      <c r="G930" t="s">
        <v>152</v>
      </c>
      <c r="H930" t="s">
        <v>113</v>
      </c>
      <c r="I930" t="s">
        <v>25</v>
      </c>
      <c r="J930" t="s">
        <v>179</v>
      </c>
      <c r="K930" t="s">
        <v>120</v>
      </c>
      <c r="L930" s="6">
        <v>66906.53</v>
      </c>
      <c r="M930">
        <v>64005.47</v>
      </c>
      <c r="N930" t="s">
        <v>56</v>
      </c>
      <c r="O930">
        <v>14</v>
      </c>
      <c r="P930">
        <v>151</v>
      </c>
      <c r="Q930">
        <v>2</v>
      </c>
      <c r="R930">
        <v>98</v>
      </c>
      <c r="S930">
        <v>81.400000000000006</v>
      </c>
      <c r="T930" t="s">
        <v>47</v>
      </c>
      <c r="U930" s="7" t="s">
        <v>4232</v>
      </c>
      <c r="V930" s="6">
        <f t="shared" si="145"/>
        <v>2901.0599999999977</v>
      </c>
      <c r="W930" t="s">
        <v>4232</v>
      </c>
      <c r="X930" t="str">
        <f>_xlfn.XLOOKUP(Table1_1[[#This Row],[Department]],Dim_Department!B:B,Dim_Department!A:A,"Unknown")</f>
        <v>DEP01</v>
      </c>
      <c r="Y930" t="str">
        <f>_xlfn.XLOOKUP(Table1_1[[#This Row],[Doctor]],Dim_Doctor!B:B,Dim_Doctor!A:A,"Unknown")</f>
        <v>D01</v>
      </c>
      <c r="Z930" t="str">
        <f>_xlfn.XLOOKUP(H930,Dim_Diagnosis!B:B,Dim_Diagnosis!A:A)</f>
        <v>D009</v>
      </c>
      <c r="AA930" t="str">
        <f>_xlfn.XLOOKUP(K930,Dim_Ward!B:B,Dim_Ward!A:A)</f>
        <v>W001</v>
      </c>
      <c r="AB930" t="str">
        <f t="shared" si="147"/>
        <v>Unknown</v>
      </c>
      <c r="AC930" t="str">
        <f t="shared" si="148"/>
        <v>Unknown</v>
      </c>
      <c r="AD930" t="str">
        <f t="shared" si="149"/>
        <v>Unknown</v>
      </c>
      <c r="AE930" t="str">
        <f t="shared" si="150"/>
        <v>Unknown</v>
      </c>
      <c r="AF930" t="str">
        <f>_xlfn.XLOOKUP(N930,Dim_Payment!B:B,Dim_Payment!A:A)</f>
        <v>PAY04</v>
      </c>
      <c r="AG930" t="str">
        <f>_xlfn.XLOOKUP(J930,Dim_Insurance!B:B,Dim_Insurance!A:A)</f>
        <v>INS03</v>
      </c>
    </row>
    <row r="931" spans="1:33">
      <c r="A931" t="s">
        <v>2231</v>
      </c>
      <c r="B931" t="s">
        <v>159</v>
      </c>
      <c r="C931" t="s">
        <v>40</v>
      </c>
      <c r="D931" s="5">
        <v>30065</v>
      </c>
      <c r="E931" s="5">
        <v>45844</v>
      </c>
      <c r="F931" s="5">
        <v>45853</v>
      </c>
      <c r="G931" t="s">
        <v>161</v>
      </c>
      <c r="H931" t="s">
        <v>44</v>
      </c>
      <c r="I931" t="s">
        <v>96</v>
      </c>
      <c r="J931" t="s">
        <v>34</v>
      </c>
      <c r="K931" t="s">
        <v>55</v>
      </c>
      <c r="L931" s="6">
        <v>113547.63</v>
      </c>
      <c r="M931">
        <v>96880.88</v>
      </c>
      <c r="N931" t="s">
        <v>56</v>
      </c>
      <c r="O931">
        <v>9</v>
      </c>
      <c r="P931">
        <v>200</v>
      </c>
      <c r="Q931">
        <v>4</v>
      </c>
      <c r="R931">
        <v>155</v>
      </c>
      <c r="S931">
        <v>162.5</v>
      </c>
      <c r="T931" t="s">
        <v>37</v>
      </c>
      <c r="U931" s="7">
        <f>DATEDIF(D931,E931,"Y")</f>
        <v>43</v>
      </c>
      <c r="V931" s="6">
        <f t="shared" si="145"/>
        <v>16666.75</v>
      </c>
      <c r="W931" t="str">
        <f>IF(OR(U931="",U931="Unknown"),"",IF(U931&lt;18,"Child",IF(U931&lt;40,"Adult",IF(U931&lt;60,"Middle Age","Senior"))))</f>
        <v>Middle Age</v>
      </c>
      <c r="X931" t="str">
        <f>_xlfn.XLOOKUP(Table1_1[[#This Row],[Department]],Dim_Department!B:B,Dim_Department!A:A,"Unknown")</f>
        <v>DEP03</v>
      </c>
      <c r="Y931" t="str">
        <f>_xlfn.XLOOKUP(Table1_1[[#This Row],[Doctor]],Dim_Doctor!B:B,Dim_Doctor!A:A,"Unknown")</f>
        <v>D05</v>
      </c>
      <c r="Z931" t="str">
        <f>_xlfn.XLOOKUP(H931,Dim_Diagnosis!B:B,Dim_Diagnosis!A:A)</f>
        <v>D012</v>
      </c>
      <c r="AA931" t="str">
        <f>_xlfn.XLOOKUP(K931,Dim_Ward!B:B,Dim_Ward!A:A)</f>
        <v>W005</v>
      </c>
      <c r="AB931" t="str">
        <f t="shared" si="147"/>
        <v>Q3</v>
      </c>
      <c r="AC931">
        <f t="shared" si="148"/>
        <v>2025</v>
      </c>
      <c r="AD931" t="str">
        <f t="shared" si="149"/>
        <v>Jul</v>
      </c>
      <c r="AE931" t="str">
        <f t="shared" si="150"/>
        <v>Sun</v>
      </c>
      <c r="AF931" t="str">
        <f>_xlfn.XLOOKUP(N931,Dim_Payment!B:B,Dim_Payment!A:A)</f>
        <v>PAY04</v>
      </c>
      <c r="AG931" t="str">
        <f>_xlfn.XLOOKUP(J931,Dim_Insurance!B:B,Dim_Insurance!A:A)</f>
        <v>INS06</v>
      </c>
    </row>
    <row r="932" spans="1:33">
      <c r="A932" t="s">
        <v>2234</v>
      </c>
      <c r="B932" t="s">
        <v>1256</v>
      </c>
      <c r="C932" t="s">
        <v>133</v>
      </c>
      <c r="D932" s="5">
        <v>26225</v>
      </c>
      <c r="E932" s="5">
        <v>45694</v>
      </c>
      <c r="F932" s="5">
        <v>45695</v>
      </c>
      <c r="G932" t="s">
        <v>117</v>
      </c>
      <c r="H932" t="s">
        <v>52</v>
      </c>
      <c r="I932" t="s">
        <v>96</v>
      </c>
      <c r="J932" t="s">
        <v>97</v>
      </c>
      <c r="K932" t="s">
        <v>161</v>
      </c>
      <c r="L932" s="6">
        <v>176092.45</v>
      </c>
      <c r="M932">
        <v>115172.76</v>
      </c>
      <c r="N932" t="s">
        <v>192</v>
      </c>
      <c r="O932">
        <v>1</v>
      </c>
      <c r="P932">
        <v>191</v>
      </c>
      <c r="Q932">
        <v>3</v>
      </c>
      <c r="R932">
        <v>163</v>
      </c>
      <c r="S932">
        <v>203.8</v>
      </c>
      <c r="T932" t="s">
        <v>37</v>
      </c>
      <c r="U932" s="7">
        <f>DATEDIF(D932,E932,"Y")</f>
        <v>53</v>
      </c>
      <c r="V932" s="6">
        <f t="shared" si="145"/>
        <v>60919.690000000017</v>
      </c>
      <c r="W932" t="str">
        <f>IF(OR(U932="",U932="Unknown"),"",IF(U932&lt;18,"Child",IF(U932&lt;40,"Adult",IF(U932&lt;60,"Middle Age","Senior"))))</f>
        <v>Middle Age</v>
      </c>
      <c r="X932" t="str">
        <f>_xlfn.XLOOKUP(Table1_1[[#This Row],[Department]],Dim_Department!B:B,Dim_Department!A:A,"Unknown")</f>
        <v>DEP04</v>
      </c>
      <c r="Y932" t="str">
        <f>_xlfn.XLOOKUP(Table1_1[[#This Row],[Doctor]],Dim_Doctor!B:B,Dim_Doctor!A:A,"Unknown")</f>
        <v>D05</v>
      </c>
      <c r="Z932" t="str">
        <f>_xlfn.XLOOKUP(H932,Dim_Diagnosis!B:B,Dim_Diagnosis!A:A)</f>
        <v>D004</v>
      </c>
      <c r="AA932" t="str">
        <f>_xlfn.XLOOKUP(K932,Dim_Ward!B:B,Dim_Ward!A:A)</f>
        <v>W004</v>
      </c>
      <c r="AB932" t="str">
        <f t="shared" si="147"/>
        <v>Q1</v>
      </c>
      <c r="AC932">
        <f t="shared" si="148"/>
        <v>2025</v>
      </c>
      <c r="AD932" t="str">
        <f t="shared" si="149"/>
        <v>Feb</v>
      </c>
      <c r="AE932" t="str">
        <f t="shared" si="150"/>
        <v>Thu</v>
      </c>
      <c r="AF932" t="str">
        <f>_xlfn.XLOOKUP(N932,Dim_Payment!B:B,Dim_Payment!A:A)</f>
        <v>PAY06</v>
      </c>
      <c r="AG932" t="str">
        <f>_xlfn.XLOOKUP(J932,Dim_Insurance!B:B,Dim_Insurance!A:A)</f>
        <v>INS07</v>
      </c>
    </row>
    <row r="933" spans="1:33">
      <c r="A933" t="s">
        <v>2235</v>
      </c>
      <c r="B933" t="s">
        <v>972</v>
      </c>
      <c r="C933" t="s">
        <v>40</v>
      </c>
      <c r="D933" s="5">
        <v>30876</v>
      </c>
      <c r="E933" s="5">
        <v>45141</v>
      </c>
      <c r="F933" s="5">
        <v>45003</v>
      </c>
      <c r="G933" t="s">
        <v>77</v>
      </c>
      <c r="H933" t="s">
        <v>4231</v>
      </c>
      <c r="I933" t="s">
        <v>33</v>
      </c>
      <c r="J933" t="s">
        <v>80</v>
      </c>
      <c r="K933" t="s">
        <v>161</v>
      </c>
      <c r="L933" s="6">
        <v>139061.42000000001</v>
      </c>
      <c r="M933">
        <v>107911.54</v>
      </c>
      <c r="N933" t="s">
        <v>56</v>
      </c>
      <c r="O933">
        <v>10</v>
      </c>
      <c r="P933">
        <v>192</v>
      </c>
      <c r="Q933">
        <v>4</v>
      </c>
      <c r="R933">
        <v>133</v>
      </c>
      <c r="S933">
        <v>101.9</v>
      </c>
      <c r="T933" t="s">
        <v>37</v>
      </c>
      <c r="U933" s="7">
        <f>DATEDIF(D933,E933,"Y")</f>
        <v>39</v>
      </c>
      <c r="V933" s="6">
        <f t="shared" si="145"/>
        <v>31149.880000000019</v>
      </c>
      <c r="W933" t="str">
        <f>IF(OR(U933="",U933="Unknown"),"",IF(U933&lt;18,"Child",IF(U933&lt;40,"Adult",IF(U933&lt;60,"Middle Age","Senior"))))</f>
        <v>Adult</v>
      </c>
      <c r="X933" t="str">
        <f>_xlfn.XLOOKUP(Table1_1[[#This Row],[Department]],Dim_Department!B:B,Dim_Department!A:A,"Unknown")</f>
        <v>DEP02</v>
      </c>
      <c r="Y933" t="str">
        <f>_xlfn.XLOOKUP(Table1_1[[#This Row],[Doctor]],Dim_Doctor!B:B,Dim_Doctor!A:A,"Unknown")</f>
        <v>D04</v>
      </c>
      <c r="Z933" t="str">
        <f>_xlfn.XLOOKUP(H933,Dim_Diagnosis!B:B,Dim_Diagnosis!A:A)</f>
        <v>D012</v>
      </c>
      <c r="AA933" t="str">
        <f>_xlfn.XLOOKUP(K933,Dim_Ward!B:B,Dim_Ward!A:A)</f>
        <v>W004</v>
      </c>
      <c r="AB933" t="str">
        <f t="shared" si="147"/>
        <v>Q3</v>
      </c>
      <c r="AC933">
        <f t="shared" si="148"/>
        <v>2023</v>
      </c>
      <c r="AD933" t="str">
        <f t="shared" si="149"/>
        <v>Aug</v>
      </c>
      <c r="AE933" t="str">
        <f t="shared" si="150"/>
        <v>Thu</v>
      </c>
      <c r="AF933" t="str">
        <f>_xlfn.XLOOKUP(N933,Dim_Payment!B:B,Dim_Payment!A:A)</f>
        <v>PAY04</v>
      </c>
      <c r="AG933" t="str">
        <f>_xlfn.XLOOKUP(J933,Dim_Insurance!B:B,Dim_Insurance!A:A)</f>
        <v>INS01</v>
      </c>
    </row>
    <row r="934" spans="1:33">
      <c r="A934" t="s">
        <v>2237</v>
      </c>
      <c r="B934" t="s">
        <v>527</v>
      </c>
      <c r="C934" t="s">
        <v>40</v>
      </c>
      <c r="D934" s="5">
        <v>29533</v>
      </c>
      <c r="E934" s="5">
        <v>45658</v>
      </c>
      <c r="F934" s="5">
        <v>45661</v>
      </c>
      <c r="G934" t="s">
        <v>161</v>
      </c>
      <c r="H934" t="s">
        <v>113</v>
      </c>
      <c r="I934" t="s">
        <v>79</v>
      </c>
      <c r="J934" t="s">
        <v>34</v>
      </c>
      <c r="K934" t="s">
        <v>27</v>
      </c>
      <c r="L934" s="6">
        <v>79248.210000000006</v>
      </c>
      <c r="M934">
        <v>63520.12</v>
      </c>
      <c r="N934" t="s">
        <v>73</v>
      </c>
      <c r="O934">
        <v>3</v>
      </c>
      <c r="P934">
        <v>29</v>
      </c>
      <c r="Q934">
        <v>4</v>
      </c>
      <c r="R934">
        <v>101</v>
      </c>
      <c r="S934">
        <v>254.2</v>
      </c>
      <c r="T934" t="s">
        <v>65</v>
      </c>
      <c r="U934" s="7">
        <f>DATEDIF(D934,E934,"Y")</f>
        <v>44</v>
      </c>
      <c r="V934" s="6">
        <f t="shared" si="145"/>
        <v>15728.090000000004</v>
      </c>
      <c r="W934" t="str">
        <f>IF(OR(U934="",U934="Unknown"),"",IF(U934&lt;18,"Child",IF(U934&lt;40,"Adult",IF(U934&lt;60,"Middle Age","Senior"))))</f>
        <v>Middle Age</v>
      </c>
      <c r="X934" t="str">
        <f>_xlfn.XLOOKUP(Table1_1[[#This Row],[Department]],Dim_Department!B:B,Dim_Department!A:A,"Unknown")</f>
        <v>DEP03</v>
      </c>
      <c r="Y934" t="str">
        <f>_xlfn.XLOOKUP(Table1_1[[#This Row],[Doctor]],Dim_Doctor!B:B,Dim_Doctor!A:A,"Unknown")</f>
        <v>D07</v>
      </c>
      <c r="Z934" t="str">
        <f>_xlfn.XLOOKUP(H934,Dim_Diagnosis!B:B,Dim_Diagnosis!A:A)</f>
        <v>D009</v>
      </c>
      <c r="AA934" t="str">
        <f>_xlfn.XLOOKUP(K934,Dim_Ward!B:B,Dim_Ward!A:A)</f>
        <v>W003</v>
      </c>
      <c r="AB934" t="str">
        <f t="shared" si="147"/>
        <v>Q1</v>
      </c>
      <c r="AC934">
        <f t="shared" si="148"/>
        <v>2025</v>
      </c>
      <c r="AD934" t="str">
        <f t="shared" si="149"/>
        <v>Jan</v>
      </c>
      <c r="AE934" t="str">
        <f t="shared" si="150"/>
        <v>Wed</v>
      </c>
      <c r="AF934" t="str">
        <f>_xlfn.XLOOKUP(N934,Dim_Payment!B:B,Dim_Payment!A:A)</f>
        <v>PAY02</v>
      </c>
      <c r="AG934" t="str">
        <f>_xlfn.XLOOKUP(J934,Dim_Insurance!B:B,Dim_Insurance!A:A)</f>
        <v>INS06</v>
      </c>
    </row>
    <row r="935" spans="1:33">
      <c r="A935" t="s">
        <v>2239</v>
      </c>
      <c r="B935" t="s">
        <v>604</v>
      </c>
      <c r="C935" t="s">
        <v>133</v>
      </c>
      <c r="D935" s="5">
        <v>36415</v>
      </c>
      <c r="E935" s="5">
        <v>45270</v>
      </c>
      <c r="F935" s="5">
        <v>45274</v>
      </c>
      <c r="G935" t="s">
        <v>117</v>
      </c>
      <c r="H935" t="s">
        <v>63</v>
      </c>
      <c r="I935" t="s">
        <v>119</v>
      </c>
      <c r="J935" t="s">
        <v>4232</v>
      </c>
      <c r="K935" t="s">
        <v>55</v>
      </c>
      <c r="L935" s="6">
        <v>202165.96</v>
      </c>
      <c r="M935">
        <v>190572.51</v>
      </c>
      <c r="N935" t="s">
        <v>192</v>
      </c>
      <c r="O935">
        <v>4</v>
      </c>
      <c r="P935">
        <v>138</v>
      </c>
      <c r="Q935">
        <v>5</v>
      </c>
      <c r="R935">
        <v>180</v>
      </c>
      <c r="S935">
        <v>238.4</v>
      </c>
      <c r="T935" t="s">
        <v>37</v>
      </c>
      <c r="U935" s="7">
        <f>DATEDIF(D935,E935,"Y")</f>
        <v>24</v>
      </c>
      <c r="V935" s="6">
        <f t="shared" si="145"/>
        <v>11593.449999999983</v>
      </c>
      <c r="W935" t="str">
        <f>IF(OR(U935="",U935="Unknown"),"",IF(U935&lt;18,"Child",IF(U935&lt;40,"Adult",IF(U935&lt;60,"Middle Age","Senior"))))</f>
        <v>Adult</v>
      </c>
      <c r="X935" t="str">
        <f>_xlfn.XLOOKUP(Table1_1[[#This Row],[Department]],Dim_Department!B:B,Dim_Department!A:A,"Unknown")</f>
        <v>DEP04</v>
      </c>
      <c r="Y935" t="str">
        <f>_xlfn.XLOOKUP(Table1_1[[#This Row],[Doctor]],Dim_Doctor!B:B,Dim_Doctor!A:A,"Unknown")</f>
        <v>D02</v>
      </c>
      <c r="Z935" t="str">
        <f>_xlfn.XLOOKUP(H935,Dim_Diagnosis!B:B,Dim_Diagnosis!A:A)</f>
        <v>D011</v>
      </c>
      <c r="AA935" t="str">
        <f>_xlfn.XLOOKUP(K935,Dim_Ward!B:B,Dim_Ward!A:A)</f>
        <v>W005</v>
      </c>
      <c r="AB935" t="str">
        <f t="shared" si="147"/>
        <v>Q4</v>
      </c>
      <c r="AC935">
        <f t="shared" si="148"/>
        <v>2023</v>
      </c>
      <c r="AD935" t="str">
        <f t="shared" si="149"/>
        <v>Dec</v>
      </c>
      <c r="AE935" t="str">
        <f t="shared" si="150"/>
        <v>Sun</v>
      </c>
      <c r="AF935" t="str">
        <f>_xlfn.XLOOKUP(N935,Dim_Payment!B:B,Dim_Payment!A:A)</f>
        <v>PAY06</v>
      </c>
      <c r="AG935" t="str">
        <f>_xlfn.XLOOKUP(J935,Dim_Insurance!B:B,Dim_Insurance!A:A)</f>
        <v>INS08</v>
      </c>
    </row>
    <row r="936" spans="1:33">
      <c r="A936" t="s">
        <v>2241</v>
      </c>
      <c r="B936" t="s">
        <v>1830</v>
      </c>
      <c r="C936" t="s">
        <v>40</v>
      </c>
      <c r="D936" s="5" t="s">
        <v>4232</v>
      </c>
      <c r="E936" s="5">
        <v>45114</v>
      </c>
      <c r="F936" s="5">
        <v>45132</v>
      </c>
      <c r="G936" t="s">
        <v>94</v>
      </c>
      <c r="H936" t="s">
        <v>24</v>
      </c>
      <c r="I936" t="s">
        <v>25</v>
      </c>
      <c r="J936" t="s">
        <v>80</v>
      </c>
      <c r="K936" t="s">
        <v>161</v>
      </c>
      <c r="L936" s="6">
        <v>240228.04</v>
      </c>
      <c r="M936">
        <v>227192.61</v>
      </c>
      <c r="N936" t="s">
        <v>192</v>
      </c>
      <c r="O936">
        <v>18</v>
      </c>
      <c r="P936">
        <v>226</v>
      </c>
      <c r="Q936">
        <v>4</v>
      </c>
      <c r="R936">
        <v>114</v>
      </c>
      <c r="S936">
        <v>119.2</v>
      </c>
      <c r="T936" t="s">
        <v>4232</v>
      </c>
      <c r="U936" s="7" t="s">
        <v>4232</v>
      </c>
      <c r="V936" s="6">
        <f t="shared" si="145"/>
        <v>13035.430000000022</v>
      </c>
      <c r="W936" t="s">
        <v>4232</v>
      </c>
      <c r="X936" t="str">
        <f>_xlfn.XLOOKUP(Table1_1[[#This Row],[Department]],Dim_Department!B:B,Dim_Department!A:A,"Unknown")</f>
        <v>DEP05</v>
      </c>
      <c r="Y936" t="str">
        <f>_xlfn.XLOOKUP(Table1_1[[#This Row],[Doctor]],Dim_Doctor!B:B,Dim_Doctor!A:A,"Unknown")</f>
        <v>D01</v>
      </c>
      <c r="Z936" t="str">
        <f>_xlfn.XLOOKUP(H936,Dim_Diagnosis!B:B,Dim_Diagnosis!A:A)</f>
        <v>D008</v>
      </c>
      <c r="AA936" t="str">
        <f>_xlfn.XLOOKUP(K936,Dim_Ward!B:B,Dim_Ward!A:A)</f>
        <v>W004</v>
      </c>
      <c r="AB936" t="str">
        <f t="shared" si="147"/>
        <v>Q3</v>
      </c>
      <c r="AC936">
        <f t="shared" si="148"/>
        <v>2023</v>
      </c>
      <c r="AD936" t="str">
        <f t="shared" si="149"/>
        <v>Jul</v>
      </c>
      <c r="AE936" t="str">
        <f t="shared" si="150"/>
        <v>Fri</v>
      </c>
      <c r="AF936" t="str">
        <f>_xlfn.XLOOKUP(N936,Dim_Payment!B:B,Dim_Payment!A:A)</f>
        <v>PAY06</v>
      </c>
      <c r="AG936" t="str">
        <f>_xlfn.XLOOKUP(J936,Dim_Insurance!B:B,Dim_Insurance!A:A)</f>
        <v>INS01</v>
      </c>
    </row>
    <row r="937" spans="1:33">
      <c r="A937" t="s">
        <v>2244</v>
      </c>
      <c r="B937" t="s">
        <v>368</v>
      </c>
      <c r="C937" t="s">
        <v>40</v>
      </c>
      <c r="D937" s="5">
        <v>30107</v>
      </c>
      <c r="E937" s="5">
        <v>45894</v>
      </c>
      <c r="F937" s="5">
        <v>45901</v>
      </c>
      <c r="G937" t="s">
        <v>161</v>
      </c>
      <c r="H937" t="s">
        <v>44</v>
      </c>
      <c r="I937" t="s">
        <v>79</v>
      </c>
      <c r="J937" t="s">
        <v>26</v>
      </c>
      <c r="K937" t="s">
        <v>120</v>
      </c>
      <c r="L937" s="6">
        <v>51168.85</v>
      </c>
      <c r="M937">
        <v>40919.83</v>
      </c>
      <c r="N937" t="s">
        <v>73</v>
      </c>
      <c r="O937">
        <v>7</v>
      </c>
      <c r="P937">
        <v>169</v>
      </c>
      <c r="Q937">
        <v>5</v>
      </c>
      <c r="R937">
        <v>136</v>
      </c>
      <c r="S937">
        <v>107.2</v>
      </c>
      <c r="T937" t="s">
        <v>37</v>
      </c>
      <c r="U937" s="7">
        <f t="shared" ref="U937:U942" si="153">DATEDIF(D937,E937,"Y")</f>
        <v>43</v>
      </c>
      <c r="V937" s="6">
        <f t="shared" si="145"/>
        <v>10249.019999999997</v>
      </c>
      <c r="W937" t="str">
        <f t="shared" ref="W937:W942" si="154">IF(OR(U937="",U937="Unknown"),"",IF(U937&lt;18,"Child",IF(U937&lt;40,"Adult",IF(U937&lt;60,"Middle Age","Senior"))))</f>
        <v>Middle Age</v>
      </c>
      <c r="X937" t="str">
        <f>_xlfn.XLOOKUP(Table1_1[[#This Row],[Department]],Dim_Department!B:B,Dim_Department!A:A,"Unknown")</f>
        <v>DEP03</v>
      </c>
      <c r="Y937" t="str">
        <f>_xlfn.XLOOKUP(Table1_1[[#This Row],[Doctor]],Dim_Doctor!B:B,Dim_Doctor!A:A,"Unknown")</f>
        <v>D07</v>
      </c>
      <c r="Z937" t="str">
        <f>_xlfn.XLOOKUP(H937,Dim_Diagnosis!B:B,Dim_Diagnosis!A:A)</f>
        <v>D012</v>
      </c>
      <c r="AA937" t="str">
        <f>_xlfn.XLOOKUP(K937,Dim_Ward!B:B,Dim_Ward!A:A)</f>
        <v>W001</v>
      </c>
      <c r="AB937" t="str">
        <f t="shared" si="147"/>
        <v>Q3</v>
      </c>
      <c r="AC937">
        <f t="shared" si="148"/>
        <v>2025</v>
      </c>
      <c r="AD937" t="str">
        <f t="shared" si="149"/>
        <v>Aug</v>
      </c>
      <c r="AE937" t="str">
        <f t="shared" si="150"/>
        <v>Mon</v>
      </c>
      <c r="AF937" t="str">
        <f>_xlfn.XLOOKUP(N937,Dim_Payment!B:B,Dim_Payment!A:A)</f>
        <v>PAY02</v>
      </c>
      <c r="AG937" t="str">
        <f>_xlfn.XLOOKUP(J937,Dim_Insurance!B:B,Dim_Insurance!A:A)</f>
        <v>INS05</v>
      </c>
    </row>
    <row r="938" spans="1:33">
      <c r="A938" t="s">
        <v>2246</v>
      </c>
      <c r="B938" t="s">
        <v>1101</v>
      </c>
      <c r="C938" t="s">
        <v>133</v>
      </c>
      <c r="D938" s="5">
        <v>31189</v>
      </c>
      <c r="E938" s="5">
        <v>45567</v>
      </c>
      <c r="F938" s="5">
        <v>45578</v>
      </c>
      <c r="G938" t="s">
        <v>161</v>
      </c>
      <c r="H938" t="s">
        <v>134</v>
      </c>
      <c r="I938" t="s">
        <v>79</v>
      </c>
      <c r="J938" t="s">
        <v>80</v>
      </c>
      <c r="K938" t="s">
        <v>120</v>
      </c>
      <c r="L938" s="6">
        <v>187954.81</v>
      </c>
      <c r="M938">
        <v>149924.20000000001</v>
      </c>
      <c r="N938" t="s">
        <v>192</v>
      </c>
      <c r="O938">
        <v>11</v>
      </c>
      <c r="P938">
        <v>231</v>
      </c>
      <c r="Q938">
        <v>5</v>
      </c>
      <c r="R938">
        <v>105</v>
      </c>
      <c r="S938">
        <v>218.8</v>
      </c>
      <c r="T938" t="s">
        <v>4232</v>
      </c>
      <c r="U938" s="7">
        <f t="shared" si="153"/>
        <v>39</v>
      </c>
      <c r="V938" s="6">
        <f t="shared" si="145"/>
        <v>38030.609999999986</v>
      </c>
      <c r="W938" t="str">
        <f t="shared" si="154"/>
        <v>Adult</v>
      </c>
      <c r="X938" t="str">
        <f>_xlfn.XLOOKUP(Table1_1[[#This Row],[Department]],Dim_Department!B:B,Dim_Department!A:A,"Unknown")</f>
        <v>DEP03</v>
      </c>
      <c r="Y938" t="str">
        <f>_xlfn.XLOOKUP(Table1_1[[#This Row],[Doctor]],Dim_Doctor!B:B,Dim_Doctor!A:A,"Unknown")</f>
        <v>D07</v>
      </c>
      <c r="Z938" t="str">
        <f>_xlfn.XLOOKUP(H938,Dim_Diagnosis!B:B,Dim_Diagnosis!A:A)</f>
        <v>D002</v>
      </c>
      <c r="AA938" t="str">
        <f>_xlfn.XLOOKUP(K938,Dim_Ward!B:B,Dim_Ward!A:A)</f>
        <v>W001</v>
      </c>
      <c r="AB938" t="str">
        <f t="shared" si="147"/>
        <v>Q4</v>
      </c>
      <c r="AC938">
        <f t="shared" si="148"/>
        <v>2024</v>
      </c>
      <c r="AD938" t="str">
        <f t="shared" si="149"/>
        <v>Oct</v>
      </c>
      <c r="AE938" t="str">
        <f t="shared" si="150"/>
        <v>Wed</v>
      </c>
      <c r="AF938" t="str">
        <f>_xlfn.XLOOKUP(N938,Dim_Payment!B:B,Dim_Payment!A:A)</f>
        <v>PAY06</v>
      </c>
      <c r="AG938" t="str">
        <f>_xlfn.XLOOKUP(J938,Dim_Insurance!B:B,Dim_Insurance!A:A)</f>
        <v>INS01</v>
      </c>
    </row>
    <row r="939" spans="1:33">
      <c r="A939" t="s">
        <v>2247</v>
      </c>
      <c r="B939" t="s">
        <v>21</v>
      </c>
      <c r="C939" t="s">
        <v>133</v>
      </c>
      <c r="D939" s="5">
        <v>20813</v>
      </c>
      <c r="E939" s="5">
        <v>45710</v>
      </c>
      <c r="F939" s="5">
        <v>45723</v>
      </c>
      <c r="G939" t="s">
        <v>161</v>
      </c>
      <c r="H939" t="s">
        <v>24</v>
      </c>
      <c r="I939" t="s">
        <v>25</v>
      </c>
      <c r="J939" t="s">
        <v>4232</v>
      </c>
      <c r="K939" t="s">
        <v>110</v>
      </c>
      <c r="L939" s="6">
        <v>160020.94</v>
      </c>
      <c r="M939">
        <v>143898.21</v>
      </c>
      <c r="N939" t="s">
        <v>192</v>
      </c>
      <c r="O939">
        <v>13</v>
      </c>
      <c r="P939">
        <v>39</v>
      </c>
      <c r="Q939">
        <v>2</v>
      </c>
      <c r="R939">
        <v>141</v>
      </c>
      <c r="S939">
        <v>171.8</v>
      </c>
      <c r="T939" t="s">
        <v>37</v>
      </c>
      <c r="U939" s="7">
        <f t="shared" si="153"/>
        <v>68</v>
      </c>
      <c r="V939" s="6">
        <f t="shared" si="145"/>
        <v>16122.73000000001</v>
      </c>
      <c r="W939" t="str">
        <f t="shared" si="154"/>
        <v>Senior</v>
      </c>
      <c r="X939" t="str">
        <f>_xlfn.XLOOKUP(Table1_1[[#This Row],[Department]],Dim_Department!B:B,Dim_Department!A:A,"Unknown")</f>
        <v>DEP03</v>
      </c>
      <c r="Y939" t="str">
        <f>_xlfn.XLOOKUP(Table1_1[[#This Row],[Doctor]],Dim_Doctor!B:B,Dim_Doctor!A:A,"Unknown")</f>
        <v>D01</v>
      </c>
      <c r="Z939" t="str">
        <f>_xlfn.XLOOKUP(H939,Dim_Diagnosis!B:B,Dim_Diagnosis!A:A)</f>
        <v>D008</v>
      </c>
      <c r="AA939" t="str">
        <f>_xlfn.XLOOKUP(K939,Dim_Ward!B:B,Dim_Ward!A:A)</f>
        <v>W002</v>
      </c>
      <c r="AB939" t="str">
        <f t="shared" si="147"/>
        <v>Q1</v>
      </c>
      <c r="AC939">
        <f t="shared" si="148"/>
        <v>2025</v>
      </c>
      <c r="AD939" t="str">
        <f t="shared" si="149"/>
        <v>Feb</v>
      </c>
      <c r="AE939" t="str">
        <f t="shared" si="150"/>
        <v>Sat</v>
      </c>
      <c r="AF939" t="str">
        <f>_xlfn.XLOOKUP(N939,Dim_Payment!B:B,Dim_Payment!A:A)</f>
        <v>PAY06</v>
      </c>
      <c r="AG939" t="str">
        <f>_xlfn.XLOOKUP(J939,Dim_Insurance!B:B,Dim_Insurance!A:A)</f>
        <v>INS08</v>
      </c>
    </row>
    <row r="940" spans="1:33">
      <c r="A940" t="s">
        <v>4156</v>
      </c>
      <c r="B940" t="s">
        <v>2249</v>
      </c>
      <c r="C940" t="s">
        <v>40</v>
      </c>
      <c r="D940" s="5">
        <v>22959</v>
      </c>
      <c r="E940" s="5">
        <v>45943</v>
      </c>
      <c r="F940" s="5">
        <v>45946</v>
      </c>
      <c r="G940" t="s">
        <v>152</v>
      </c>
      <c r="H940" t="s">
        <v>63</v>
      </c>
      <c r="I940" t="s">
        <v>45</v>
      </c>
      <c r="J940" t="s">
        <v>4232</v>
      </c>
      <c r="K940" t="s">
        <v>55</v>
      </c>
      <c r="L940" s="6">
        <v>166357.06</v>
      </c>
      <c r="M940">
        <v>125849.92</v>
      </c>
      <c r="N940" t="s">
        <v>4232</v>
      </c>
      <c r="O940">
        <v>3</v>
      </c>
      <c r="P940">
        <v>167</v>
      </c>
      <c r="Q940">
        <v>5</v>
      </c>
      <c r="R940">
        <v>153</v>
      </c>
      <c r="S940">
        <v>94.6</v>
      </c>
      <c r="T940" t="s">
        <v>47</v>
      </c>
      <c r="U940" s="7">
        <f t="shared" si="153"/>
        <v>62</v>
      </c>
      <c r="V940" s="6">
        <f t="shared" si="145"/>
        <v>40507.14</v>
      </c>
      <c r="W940" t="str">
        <f t="shared" si="154"/>
        <v>Senior</v>
      </c>
      <c r="X940" t="str">
        <f>_xlfn.XLOOKUP(Table1_1[[#This Row],[Department]],Dim_Department!B:B,Dim_Department!A:A,"Unknown")</f>
        <v>DEP01</v>
      </c>
      <c r="Y940" t="str">
        <f>_xlfn.XLOOKUP(Table1_1[[#This Row],[Doctor]],Dim_Doctor!B:B,Dim_Doctor!A:A,"Unknown")</f>
        <v>D03</v>
      </c>
      <c r="Z940" t="str">
        <f>_xlfn.XLOOKUP(H940,Dim_Diagnosis!B:B,Dim_Diagnosis!A:A)</f>
        <v>D011</v>
      </c>
      <c r="AA940" t="str">
        <f>_xlfn.XLOOKUP(K940,Dim_Ward!B:B,Dim_Ward!A:A)</f>
        <v>W005</v>
      </c>
      <c r="AB940" t="str">
        <f t="shared" si="147"/>
        <v>Q4</v>
      </c>
      <c r="AC940">
        <f t="shared" si="148"/>
        <v>2025</v>
      </c>
      <c r="AD940" t="str">
        <f t="shared" si="149"/>
        <v>Oct</v>
      </c>
      <c r="AE940" t="str">
        <f t="shared" si="150"/>
        <v>Mon</v>
      </c>
      <c r="AF940" t="str">
        <f>_xlfn.XLOOKUP(N940,Dim_Payment!B:B,Dim_Payment!A:A)</f>
        <v>PAY05</v>
      </c>
      <c r="AG940" t="str">
        <f>_xlfn.XLOOKUP(J940,Dim_Insurance!B:B,Dim_Insurance!A:A)</f>
        <v>INS08</v>
      </c>
    </row>
    <row r="941" spans="1:33">
      <c r="A941" t="s">
        <v>2250</v>
      </c>
      <c r="B941" t="s">
        <v>563</v>
      </c>
      <c r="C941" t="s">
        <v>40</v>
      </c>
      <c r="D941" s="5">
        <v>31263</v>
      </c>
      <c r="E941" s="5">
        <v>45223</v>
      </c>
      <c r="F941" s="5">
        <v>45235</v>
      </c>
      <c r="G941" t="s">
        <v>105</v>
      </c>
      <c r="H941" t="s">
        <v>124</v>
      </c>
      <c r="I941" t="s">
        <v>25</v>
      </c>
      <c r="J941" t="s">
        <v>46</v>
      </c>
      <c r="K941" t="s">
        <v>55</v>
      </c>
      <c r="L941" s="6">
        <v>170030.63</v>
      </c>
      <c r="M941">
        <v>147729.01999999999</v>
      </c>
      <c r="N941" t="s">
        <v>192</v>
      </c>
      <c r="O941">
        <v>12</v>
      </c>
      <c r="P941">
        <v>121</v>
      </c>
      <c r="Q941">
        <v>1</v>
      </c>
      <c r="R941">
        <v>180</v>
      </c>
      <c r="S941">
        <v>246.7</v>
      </c>
      <c r="T941" t="s">
        <v>4232</v>
      </c>
      <c r="U941" s="7">
        <f t="shared" si="153"/>
        <v>38</v>
      </c>
      <c r="V941" s="6">
        <f t="shared" si="145"/>
        <v>22301.610000000015</v>
      </c>
      <c r="W941" t="str">
        <f t="shared" si="154"/>
        <v>Adult</v>
      </c>
      <c r="X941" t="str">
        <f>_xlfn.XLOOKUP(Table1_1[[#This Row],[Department]],Dim_Department!B:B,Dim_Department!A:A,"Unknown")</f>
        <v>DEP10</v>
      </c>
      <c r="Y941" t="str">
        <f>_xlfn.XLOOKUP(Table1_1[[#This Row],[Doctor]],Dim_Doctor!B:B,Dim_Doctor!A:A,"Unknown")</f>
        <v>D01</v>
      </c>
      <c r="Z941" t="str">
        <f>_xlfn.XLOOKUP(H941,Dim_Diagnosis!B:B,Dim_Diagnosis!A:A)</f>
        <v>D007</v>
      </c>
      <c r="AA941" t="str">
        <f>_xlfn.XLOOKUP(K941,Dim_Ward!B:B,Dim_Ward!A:A)</f>
        <v>W005</v>
      </c>
      <c r="AB941" t="str">
        <f t="shared" si="147"/>
        <v>Q4</v>
      </c>
      <c r="AC941">
        <f t="shared" si="148"/>
        <v>2023</v>
      </c>
      <c r="AD941" t="str">
        <f t="shared" si="149"/>
        <v>Oct</v>
      </c>
      <c r="AE941" t="str">
        <f t="shared" si="150"/>
        <v>Tue</v>
      </c>
      <c r="AF941" t="str">
        <f>_xlfn.XLOOKUP(N941,Dim_Payment!B:B,Dim_Payment!A:A)</f>
        <v>PAY06</v>
      </c>
      <c r="AG941" t="str">
        <f>_xlfn.XLOOKUP(J941,Dim_Insurance!B:B,Dim_Insurance!A:A)</f>
        <v>INS02</v>
      </c>
    </row>
    <row r="942" spans="1:33">
      <c r="A942" t="s">
        <v>2251</v>
      </c>
      <c r="B942" t="s">
        <v>2033</v>
      </c>
      <c r="C942" t="s">
        <v>40</v>
      </c>
      <c r="D942" s="5">
        <v>37095</v>
      </c>
      <c r="E942" s="5">
        <v>45625</v>
      </c>
      <c r="F942" s="5">
        <v>45627</v>
      </c>
      <c r="G942" t="s">
        <v>152</v>
      </c>
      <c r="H942" t="s">
        <v>44</v>
      </c>
      <c r="I942" t="s">
        <v>33</v>
      </c>
      <c r="J942" t="s">
        <v>4232</v>
      </c>
      <c r="K942" t="s">
        <v>55</v>
      </c>
      <c r="L942" s="6">
        <v>243082.96</v>
      </c>
      <c r="M942">
        <v>186290.53</v>
      </c>
      <c r="N942" t="s">
        <v>73</v>
      </c>
      <c r="O942">
        <v>2</v>
      </c>
      <c r="P942">
        <v>116</v>
      </c>
      <c r="Q942">
        <v>4</v>
      </c>
      <c r="R942">
        <v>178</v>
      </c>
      <c r="S942">
        <v>119.3</v>
      </c>
      <c r="T942" t="s">
        <v>37</v>
      </c>
      <c r="U942" s="7">
        <f t="shared" si="153"/>
        <v>23</v>
      </c>
      <c r="V942" s="6">
        <f t="shared" si="145"/>
        <v>56792.429999999993</v>
      </c>
      <c r="W942" t="str">
        <f t="shared" si="154"/>
        <v>Adult</v>
      </c>
      <c r="X942" t="str">
        <f>_xlfn.XLOOKUP(Table1_1[[#This Row],[Department]],Dim_Department!B:B,Dim_Department!A:A,"Unknown")</f>
        <v>DEP01</v>
      </c>
      <c r="Y942" t="str">
        <f>_xlfn.XLOOKUP(Table1_1[[#This Row],[Doctor]],Dim_Doctor!B:B,Dim_Doctor!A:A,"Unknown")</f>
        <v>D04</v>
      </c>
      <c r="Z942" t="str">
        <f>_xlfn.XLOOKUP(H942,Dim_Diagnosis!B:B,Dim_Diagnosis!A:A)</f>
        <v>D012</v>
      </c>
      <c r="AA942" t="str">
        <f>_xlfn.XLOOKUP(K942,Dim_Ward!B:B,Dim_Ward!A:A)</f>
        <v>W005</v>
      </c>
      <c r="AB942" t="str">
        <f t="shared" si="147"/>
        <v>Q4</v>
      </c>
      <c r="AC942">
        <f t="shared" si="148"/>
        <v>2024</v>
      </c>
      <c r="AD942" t="str">
        <f t="shared" si="149"/>
        <v>Nov</v>
      </c>
      <c r="AE942" t="str">
        <f t="shared" si="150"/>
        <v>Fri</v>
      </c>
      <c r="AF942" t="str">
        <f>_xlfn.XLOOKUP(N942,Dim_Payment!B:B,Dim_Payment!A:A)</f>
        <v>PAY02</v>
      </c>
      <c r="AG942" t="str">
        <f>_xlfn.XLOOKUP(J942,Dim_Insurance!B:B,Dim_Insurance!A:A)</f>
        <v>INS08</v>
      </c>
    </row>
    <row r="943" spans="1:33">
      <c r="A943" t="s">
        <v>2252</v>
      </c>
      <c r="B943" t="s">
        <v>253</v>
      </c>
      <c r="C943" t="s">
        <v>133</v>
      </c>
      <c r="D943" s="5" t="s">
        <v>4232</v>
      </c>
      <c r="E943" s="5">
        <v>45413</v>
      </c>
      <c r="F943" s="5">
        <v>45416</v>
      </c>
      <c r="G943" t="s">
        <v>152</v>
      </c>
      <c r="H943" t="s">
        <v>24</v>
      </c>
      <c r="I943" t="s">
        <v>79</v>
      </c>
      <c r="J943" t="s">
        <v>97</v>
      </c>
      <c r="K943" t="s">
        <v>55</v>
      </c>
      <c r="L943" s="6">
        <v>221549.65</v>
      </c>
      <c r="M943">
        <v>211137.65</v>
      </c>
      <c r="N943" t="s">
        <v>192</v>
      </c>
      <c r="O943">
        <v>3</v>
      </c>
      <c r="P943">
        <v>10</v>
      </c>
      <c r="Q943">
        <v>2</v>
      </c>
      <c r="R943">
        <v>102</v>
      </c>
      <c r="S943">
        <v>221.9</v>
      </c>
      <c r="T943" t="s">
        <v>47</v>
      </c>
      <c r="U943" s="7" t="s">
        <v>4232</v>
      </c>
      <c r="V943" s="6">
        <f t="shared" si="145"/>
        <v>10412</v>
      </c>
      <c r="W943" t="s">
        <v>4232</v>
      </c>
      <c r="X943" t="str">
        <f>_xlfn.XLOOKUP(Table1_1[[#This Row],[Department]],Dim_Department!B:B,Dim_Department!A:A,"Unknown")</f>
        <v>DEP01</v>
      </c>
      <c r="Y943" t="str">
        <f>_xlfn.XLOOKUP(Table1_1[[#This Row],[Doctor]],Dim_Doctor!B:B,Dim_Doctor!A:A,"Unknown")</f>
        <v>D07</v>
      </c>
      <c r="Z943" t="str">
        <f>_xlfn.XLOOKUP(H943,Dim_Diagnosis!B:B,Dim_Diagnosis!A:A)</f>
        <v>D008</v>
      </c>
      <c r="AA943" t="str">
        <f>_xlfn.XLOOKUP(K943,Dim_Ward!B:B,Dim_Ward!A:A)</f>
        <v>W005</v>
      </c>
      <c r="AB943" t="str">
        <f t="shared" si="147"/>
        <v>Q2</v>
      </c>
      <c r="AC943">
        <f t="shared" si="148"/>
        <v>2024</v>
      </c>
      <c r="AD943" t="str">
        <f t="shared" si="149"/>
        <v>May</v>
      </c>
      <c r="AE943" t="str">
        <f t="shared" si="150"/>
        <v>Wed</v>
      </c>
      <c r="AF943" t="str">
        <f>_xlfn.XLOOKUP(N943,Dim_Payment!B:B,Dim_Payment!A:A)</f>
        <v>PAY06</v>
      </c>
      <c r="AG943" t="str">
        <f>_xlfn.XLOOKUP(J943,Dim_Insurance!B:B,Dim_Insurance!A:A)</f>
        <v>INS07</v>
      </c>
    </row>
    <row r="944" spans="1:33">
      <c r="A944" t="s">
        <v>2255</v>
      </c>
      <c r="B944" t="s">
        <v>304</v>
      </c>
      <c r="C944" t="s">
        <v>40</v>
      </c>
      <c r="D944" s="5">
        <v>21178</v>
      </c>
      <c r="E944" s="5">
        <v>45452</v>
      </c>
      <c r="F944" s="5">
        <v>45469</v>
      </c>
      <c r="G944" t="s">
        <v>94</v>
      </c>
      <c r="H944" t="s">
        <v>63</v>
      </c>
      <c r="I944" t="s">
        <v>45</v>
      </c>
      <c r="J944" t="s">
        <v>4232</v>
      </c>
      <c r="K944" t="s">
        <v>55</v>
      </c>
      <c r="L944" s="6">
        <v>44200.89</v>
      </c>
      <c r="M944">
        <v>32718.92</v>
      </c>
      <c r="N944" t="s">
        <v>56</v>
      </c>
      <c r="O944">
        <v>17</v>
      </c>
      <c r="P944">
        <v>83</v>
      </c>
      <c r="Q944">
        <v>2</v>
      </c>
      <c r="R944">
        <v>165</v>
      </c>
      <c r="S944">
        <v>205.1</v>
      </c>
      <c r="T944" t="s">
        <v>37</v>
      </c>
      <c r="U944" s="7">
        <f t="shared" ref="U944:U949" si="155">DATEDIF(D944,E944,"Y")</f>
        <v>66</v>
      </c>
      <c r="V944" s="6">
        <f t="shared" si="145"/>
        <v>11481.970000000001</v>
      </c>
      <c r="W944" t="str">
        <f t="shared" ref="W944:W949" si="156">IF(OR(U944="",U944="Unknown"),"",IF(U944&lt;18,"Child",IF(U944&lt;40,"Adult",IF(U944&lt;60,"Middle Age","Senior"))))</f>
        <v>Senior</v>
      </c>
      <c r="X944" t="str">
        <f>_xlfn.XLOOKUP(Table1_1[[#This Row],[Department]],Dim_Department!B:B,Dim_Department!A:A,"Unknown")</f>
        <v>DEP05</v>
      </c>
      <c r="Y944" t="str">
        <f>_xlfn.XLOOKUP(Table1_1[[#This Row],[Doctor]],Dim_Doctor!B:B,Dim_Doctor!A:A,"Unknown")</f>
        <v>D03</v>
      </c>
      <c r="Z944" t="str">
        <f>_xlfn.XLOOKUP(H944,Dim_Diagnosis!B:B,Dim_Diagnosis!A:A)</f>
        <v>D011</v>
      </c>
      <c r="AA944" t="str">
        <f>_xlfn.XLOOKUP(K944,Dim_Ward!B:B,Dim_Ward!A:A)</f>
        <v>W005</v>
      </c>
      <c r="AB944" t="str">
        <f t="shared" si="147"/>
        <v>Q2</v>
      </c>
      <c r="AC944">
        <f t="shared" si="148"/>
        <v>2024</v>
      </c>
      <c r="AD944" t="str">
        <f t="shared" si="149"/>
        <v>Jun</v>
      </c>
      <c r="AE944" t="str">
        <f t="shared" si="150"/>
        <v>Sun</v>
      </c>
      <c r="AF944" t="str">
        <f>_xlfn.XLOOKUP(N944,Dim_Payment!B:B,Dim_Payment!A:A)</f>
        <v>PAY04</v>
      </c>
      <c r="AG944" t="str">
        <f>_xlfn.XLOOKUP(J944,Dim_Insurance!B:B,Dim_Insurance!A:A)</f>
        <v>INS08</v>
      </c>
    </row>
    <row r="945" spans="1:33">
      <c r="A945" t="s">
        <v>2257</v>
      </c>
      <c r="B945" t="s">
        <v>451</v>
      </c>
      <c r="C945" t="s">
        <v>40</v>
      </c>
      <c r="D945" s="5">
        <v>32900</v>
      </c>
      <c r="E945" s="5">
        <v>45605</v>
      </c>
      <c r="F945" s="5">
        <v>45613</v>
      </c>
      <c r="G945" t="s">
        <v>161</v>
      </c>
      <c r="H945" t="s">
        <v>134</v>
      </c>
      <c r="I945" t="s">
        <v>33</v>
      </c>
      <c r="J945" t="s">
        <v>179</v>
      </c>
      <c r="K945" t="s">
        <v>120</v>
      </c>
      <c r="L945" s="6">
        <v>202437.53</v>
      </c>
      <c r="M945">
        <v>194210.36</v>
      </c>
      <c r="N945" t="s">
        <v>192</v>
      </c>
      <c r="O945">
        <v>8</v>
      </c>
      <c r="P945">
        <v>199</v>
      </c>
      <c r="Q945">
        <v>4</v>
      </c>
      <c r="R945">
        <v>141</v>
      </c>
      <c r="S945">
        <v>224.8</v>
      </c>
      <c r="T945" t="s">
        <v>37</v>
      </c>
      <c r="U945" s="7">
        <f t="shared" si="155"/>
        <v>34</v>
      </c>
      <c r="V945" s="6">
        <f t="shared" si="145"/>
        <v>8227.1700000000128</v>
      </c>
      <c r="W945" t="str">
        <f t="shared" si="156"/>
        <v>Adult</v>
      </c>
      <c r="X945" t="str">
        <f>_xlfn.XLOOKUP(Table1_1[[#This Row],[Department]],Dim_Department!B:B,Dim_Department!A:A,"Unknown")</f>
        <v>DEP03</v>
      </c>
      <c r="Y945" t="str">
        <f>_xlfn.XLOOKUP(Table1_1[[#This Row],[Doctor]],Dim_Doctor!B:B,Dim_Doctor!A:A,"Unknown")</f>
        <v>D04</v>
      </c>
      <c r="Z945" t="str">
        <f>_xlfn.XLOOKUP(H945,Dim_Diagnosis!B:B,Dim_Diagnosis!A:A)</f>
        <v>D002</v>
      </c>
      <c r="AA945" t="str">
        <f>_xlfn.XLOOKUP(K945,Dim_Ward!B:B,Dim_Ward!A:A)</f>
        <v>W001</v>
      </c>
      <c r="AB945" t="str">
        <f t="shared" si="147"/>
        <v>Q4</v>
      </c>
      <c r="AC945">
        <f t="shared" si="148"/>
        <v>2024</v>
      </c>
      <c r="AD945" t="str">
        <f t="shared" si="149"/>
        <v>Nov</v>
      </c>
      <c r="AE945" t="str">
        <f t="shared" si="150"/>
        <v>Sat</v>
      </c>
      <c r="AF945" t="str">
        <f>_xlfn.XLOOKUP(N945,Dim_Payment!B:B,Dim_Payment!A:A)</f>
        <v>PAY06</v>
      </c>
      <c r="AG945" t="str">
        <f>_xlfn.XLOOKUP(J945,Dim_Insurance!B:B,Dim_Insurance!A:A)</f>
        <v>INS03</v>
      </c>
    </row>
    <row r="946" spans="1:33">
      <c r="A946" t="s">
        <v>2259</v>
      </c>
      <c r="B946" t="s">
        <v>1734</v>
      </c>
      <c r="C946" t="s">
        <v>133</v>
      </c>
      <c r="D946" s="5">
        <v>34943</v>
      </c>
      <c r="E946" s="5">
        <v>45153</v>
      </c>
      <c r="F946" s="5">
        <v>45170</v>
      </c>
      <c r="G946" t="s">
        <v>94</v>
      </c>
      <c r="H946" t="s">
        <v>63</v>
      </c>
      <c r="I946" t="s">
        <v>45</v>
      </c>
      <c r="J946" t="s">
        <v>179</v>
      </c>
      <c r="K946" t="s">
        <v>55</v>
      </c>
      <c r="L946" s="6">
        <v>110605.42</v>
      </c>
      <c r="M946">
        <v>85038.38</v>
      </c>
      <c r="N946" t="s">
        <v>35</v>
      </c>
      <c r="O946">
        <v>17</v>
      </c>
      <c r="P946">
        <v>114</v>
      </c>
      <c r="Q946">
        <v>4</v>
      </c>
      <c r="R946">
        <v>183</v>
      </c>
      <c r="S946">
        <v>126.6</v>
      </c>
      <c r="T946" t="s">
        <v>37</v>
      </c>
      <c r="U946" s="7">
        <f t="shared" si="155"/>
        <v>27</v>
      </c>
      <c r="V946" s="6">
        <f t="shared" si="145"/>
        <v>25567.039999999994</v>
      </c>
      <c r="W946" t="str">
        <f t="shared" si="156"/>
        <v>Adult</v>
      </c>
      <c r="X946" t="str">
        <f>_xlfn.XLOOKUP(Table1_1[[#This Row],[Department]],Dim_Department!B:B,Dim_Department!A:A,"Unknown")</f>
        <v>DEP05</v>
      </c>
      <c r="Y946" t="str">
        <f>_xlfn.XLOOKUP(Table1_1[[#This Row],[Doctor]],Dim_Doctor!B:B,Dim_Doctor!A:A,"Unknown")</f>
        <v>D03</v>
      </c>
      <c r="Z946" t="str">
        <f>_xlfn.XLOOKUP(H946,Dim_Diagnosis!B:B,Dim_Diagnosis!A:A)</f>
        <v>D011</v>
      </c>
      <c r="AA946" t="str">
        <f>_xlfn.XLOOKUP(K946,Dim_Ward!B:B,Dim_Ward!A:A)</f>
        <v>W005</v>
      </c>
      <c r="AB946" t="str">
        <f t="shared" si="147"/>
        <v>Q3</v>
      </c>
      <c r="AC946">
        <f t="shared" si="148"/>
        <v>2023</v>
      </c>
      <c r="AD946" t="str">
        <f t="shared" si="149"/>
        <v>Aug</v>
      </c>
      <c r="AE946" t="str">
        <f t="shared" si="150"/>
        <v>Tue</v>
      </c>
      <c r="AF946" t="str">
        <f>_xlfn.XLOOKUP(N946,Dim_Payment!B:B,Dim_Payment!A:A)</f>
        <v>PAY03</v>
      </c>
      <c r="AG946" t="str">
        <f>_xlfn.XLOOKUP(J946,Dim_Insurance!B:B,Dim_Insurance!A:A)</f>
        <v>INS03</v>
      </c>
    </row>
    <row r="947" spans="1:33">
      <c r="A947" t="s">
        <v>2261</v>
      </c>
      <c r="B947" t="s">
        <v>843</v>
      </c>
      <c r="C947" t="s">
        <v>40</v>
      </c>
      <c r="D947" s="5">
        <v>29377</v>
      </c>
      <c r="E947" s="5">
        <v>45089</v>
      </c>
      <c r="F947" s="5">
        <v>45097</v>
      </c>
      <c r="G947" t="s">
        <v>94</v>
      </c>
      <c r="H947" t="s">
        <v>52</v>
      </c>
      <c r="I947" t="s">
        <v>33</v>
      </c>
      <c r="J947" t="s">
        <v>46</v>
      </c>
      <c r="K947" t="s">
        <v>55</v>
      </c>
      <c r="L947" s="6">
        <v>224562.72</v>
      </c>
      <c r="M947">
        <v>178697.89</v>
      </c>
      <c r="N947" t="s">
        <v>56</v>
      </c>
      <c r="O947">
        <v>8</v>
      </c>
      <c r="P947">
        <v>89</v>
      </c>
      <c r="Q947">
        <v>3</v>
      </c>
      <c r="R947">
        <v>154</v>
      </c>
      <c r="S947">
        <v>203</v>
      </c>
      <c r="T947" t="s">
        <v>37</v>
      </c>
      <c r="U947" s="7">
        <f t="shared" si="155"/>
        <v>43</v>
      </c>
      <c r="V947" s="6">
        <f t="shared" si="145"/>
        <v>45864.829999999987</v>
      </c>
      <c r="W947" t="str">
        <f t="shared" si="156"/>
        <v>Middle Age</v>
      </c>
      <c r="X947" t="str">
        <f>_xlfn.XLOOKUP(Table1_1[[#This Row],[Department]],Dim_Department!B:B,Dim_Department!A:A,"Unknown")</f>
        <v>DEP05</v>
      </c>
      <c r="Y947" t="str">
        <f>_xlfn.XLOOKUP(Table1_1[[#This Row],[Doctor]],Dim_Doctor!B:B,Dim_Doctor!A:A,"Unknown")</f>
        <v>D04</v>
      </c>
      <c r="Z947" t="str">
        <f>_xlfn.XLOOKUP(H947,Dim_Diagnosis!B:B,Dim_Diagnosis!A:A)</f>
        <v>D004</v>
      </c>
      <c r="AA947" t="str">
        <f>_xlfn.XLOOKUP(K947,Dim_Ward!B:B,Dim_Ward!A:A)</f>
        <v>W005</v>
      </c>
      <c r="AB947" t="str">
        <f t="shared" si="147"/>
        <v>Q2</v>
      </c>
      <c r="AC947">
        <f t="shared" si="148"/>
        <v>2023</v>
      </c>
      <c r="AD947" t="str">
        <f t="shared" si="149"/>
        <v>Jun</v>
      </c>
      <c r="AE947" t="str">
        <f t="shared" si="150"/>
        <v>Mon</v>
      </c>
      <c r="AF947" t="str">
        <f>_xlfn.XLOOKUP(N947,Dim_Payment!B:B,Dim_Payment!A:A)</f>
        <v>PAY04</v>
      </c>
      <c r="AG947" t="str">
        <f>_xlfn.XLOOKUP(J947,Dim_Insurance!B:B,Dim_Insurance!A:A)</f>
        <v>INS02</v>
      </c>
    </row>
    <row r="948" spans="1:33">
      <c r="A948" t="s">
        <v>2263</v>
      </c>
      <c r="B948" t="s">
        <v>108</v>
      </c>
      <c r="C948" t="s">
        <v>40</v>
      </c>
      <c r="D948" s="5">
        <v>37976</v>
      </c>
      <c r="E948" s="5">
        <v>45168</v>
      </c>
      <c r="F948" s="5">
        <v>45184</v>
      </c>
      <c r="G948" t="s">
        <v>105</v>
      </c>
      <c r="H948" t="s">
        <v>24</v>
      </c>
      <c r="I948" t="s">
        <v>96</v>
      </c>
      <c r="J948" t="s">
        <v>4232</v>
      </c>
      <c r="K948" t="s">
        <v>55</v>
      </c>
      <c r="L948" s="6">
        <v>103049.14</v>
      </c>
      <c r="M948">
        <v>74358.45</v>
      </c>
      <c r="N948" t="s">
        <v>192</v>
      </c>
      <c r="O948">
        <v>16</v>
      </c>
      <c r="P948">
        <v>96</v>
      </c>
      <c r="Q948">
        <v>4</v>
      </c>
      <c r="R948">
        <v>129</v>
      </c>
      <c r="S948">
        <v>238.5</v>
      </c>
      <c r="T948" t="s">
        <v>37</v>
      </c>
      <c r="U948" s="7">
        <f t="shared" si="155"/>
        <v>19</v>
      </c>
      <c r="V948" s="6">
        <f t="shared" si="145"/>
        <v>28690.690000000002</v>
      </c>
      <c r="W948" t="str">
        <f t="shared" si="156"/>
        <v>Adult</v>
      </c>
      <c r="X948" t="str">
        <f>_xlfn.XLOOKUP(Table1_1[[#This Row],[Department]],Dim_Department!B:B,Dim_Department!A:A,"Unknown")</f>
        <v>DEP10</v>
      </c>
      <c r="Y948" t="str">
        <f>_xlfn.XLOOKUP(Table1_1[[#This Row],[Doctor]],Dim_Doctor!B:B,Dim_Doctor!A:A,"Unknown")</f>
        <v>D05</v>
      </c>
      <c r="Z948" t="str">
        <f>_xlfn.XLOOKUP(H948,Dim_Diagnosis!B:B,Dim_Diagnosis!A:A)</f>
        <v>D008</v>
      </c>
      <c r="AA948" t="str">
        <f>_xlfn.XLOOKUP(K948,Dim_Ward!B:B,Dim_Ward!A:A)</f>
        <v>W005</v>
      </c>
      <c r="AB948" t="str">
        <f t="shared" si="147"/>
        <v>Q3</v>
      </c>
      <c r="AC948">
        <f t="shared" si="148"/>
        <v>2023</v>
      </c>
      <c r="AD948" t="str">
        <f t="shared" si="149"/>
        <v>Aug</v>
      </c>
      <c r="AE948" t="str">
        <f t="shared" si="150"/>
        <v>Wed</v>
      </c>
      <c r="AF948" t="str">
        <f>_xlfn.XLOOKUP(N948,Dim_Payment!B:B,Dim_Payment!A:A)</f>
        <v>PAY06</v>
      </c>
      <c r="AG948" t="str">
        <f>_xlfn.XLOOKUP(J948,Dim_Insurance!B:B,Dim_Insurance!A:A)</f>
        <v>INS08</v>
      </c>
    </row>
    <row r="949" spans="1:33">
      <c r="A949" t="s">
        <v>2264</v>
      </c>
      <c r="B949" t="s">
        <v>752</v>
      </c>
      <c r="C949" t="s">
        <v>40</v>
      </c>
      <c r="D949" s="5">
        <v>27511</v>
      </c>
      <c r="E949" s="5">
        <v>45004</v>
      </c>
      <c r="F949" s="5">
        <v>45007</v>
      </c>
      <c r="G949" t="s">
        <v>105</v>
      </c>
      <c r="H949" t="s">
        <v>118</v>
      </c>
      <c r="I949" t="s">
        <v>53</v>
      </c>
      <c r="J949" t="s">
        <v>97</v>
      </c>
      <c r="K949" t="s">
        <v>161</v>
      </c>
      <c r="L949" s="6">
        <v>45206.61</v>
      </c>
      <c r="M949">
        <v>33605.47</v>
      </c>
      <c r="N949" t="s">
        <v>91</v>
      </c>
      <c r="O949">
        <v>3</v>
      </c>
      <c r="P949">
        <v>139</v>
      </c>
      <c r="Q949">
        <v>5</v>
      </c>
      <c r="R949">
        <v>187</v>
      </c>
      <c r="S949">
        <v>172.9</v>
      </c>
      <c r="T949" t="s">
        <v>4232</v>
      </c>
      <c r="U949" s="7">
        <f t="shared" si="155"/>
        <v>47</v>
      </c>
      <c r="V949" s="6">
        <f t="shared" si="145"/>
        <v>11601.14</v>
      </c>
      <c r="W949" t="str">
        <f t="shared" si="156"/>
        <v>Middle Age</v>
      </c>
      <c r="X949" t="str">
        <f>_xlfn.XLOOKUP(Table1_1[[#This Row],[Department]],Dim_Department!B:B,Dim_Department!A:A,"Unknown")</f>
        <v>DEP10</v>
      </c>
      <c r="Y949" t="str">
        <f>_xlfn.XLOOKUP(Table1_1[[#This Row],[Doctor]],Dim_Doctor!B:B,Dim_Doctor!A:A,"Unknown")</f>
        <v>D06</v>
      </c>
      <c r="Z949" t="str">
        <f>_xlfn.XLOOKUP(H949,Dim_Diagnosis!B:B,Dim_Diagnosis!A:A)</f>
        <v>D001</v>
      </c>
      <c r="AA949" t="str">
        <f>_xlfn.XLOOKUP(K949,Dim_Ward!B:B,Dim_Ward!A:A)</f>
        <v>W004</v>
      </c>
      <c r="AB949" t="str">
        <f t="shared" si="147"/>
        <v>Q1</v>
      </c>
      <c r="AC949">
        <f t="shared" si="148"/>
        <v>2023</v>
      </c>
      <c r="AD949" t="str">
        <f t="shared" si="149"/>
        <v>Mar</v>
      </c>
      <c r="AE949" t="str">
        <f t="shared" si="150"/>
        <v>Sun</v>
      </c>
      <c r="AF949" t="str">
        <f>_xlfn.XLOOKUP(N949,Dim_Payment!B:B,Dim_Payment!A:A)</f>
        <v>PAY01</v>
      </c>
      <c r="AG949" t="str">
        <f>_xlfn.XLOOKUP(J949,Dim_Insurance!B:B,Dim_Insurance!A:A)</f>
        <v>INS07</v>
      </c>
    </row>
    <row r="950" spans="1:33">
      <c r="A950" t="s">
        <v>2266</v>
      </c>
      <c r="B950" t="s">
        <v>850</v>
      </c>
      <c r="C950" t="s">
        <v>40</v>
      </c>
      <c r="D950" s="5">
        <v>19115</v>
      </c>
      <c r="E950" s="5" t="s">
        <v>4232</v>
      </c>
      <c r="F950" s="5">
        <v>45351</v>
      </c>
      <c r="G950" t="s">
        <v>89</v>
      </c>
      <c r="H950" t="s">
        <v>24</v>
      </c>
      <c r="I950" t="s">
        <v>33</v>
      </c>
      <c r="J950" t="s">
        <v>46</v>
      </c>
      <c r="K950" t="s">
        <v>120</v>
      </c>
      <c r="L950" s="6">
        <v>217940.58</v>
      </c>
      <c r="M950">
        <v>191375.59</v>
      </c>
      <c r="N950" t="s">
        <v>35</v>
      </c>
      <c r="O950">
        <v>7</v>
      </c>
      <c r="P950">
        <v>100</v>
      </c>
      <c r="Q950">
        <v>4</v>
      </c>
      <c r="R950">
        <v>141</v>
      </c>
      <c r="S950">
        <v>146</v>
      </c>
      <c r="T950" t="s">
        <v>4232</v>
      </c>
      <c r="U950" s="7" t="s">
        <v>4232</v>
      </c>
      <c r="V950" s="6">
        <f t="shared" si="145"/>
        <v>26564.989999999991</v>
      </c>
      <c r="W950" t="s">
        <v>4232</v>
      </c>
      <c r="X950" t="str">
        <f>_xlfn.XLOOKUP(Table1_1[[#This Row],[Department]],Dim_Department!B:B,Dim_Department!A:A,"Unknown")</f>
        <v>DEP06</v>
      </c>
      <c r="Y950" t="str">
        <f>_xlfn.XLOOKUP(Table1_1[[#This Row],[Doctor]],Dim_Doctor!B:B,Dim_Doctor!A:A,"Unknown")</f>
        <v>D04</v>
      </c>
      <c r="Z950" t="str">
        <f>_xlfn.XLOOKUP(H950,Dim_Diagnosis!B:B,Dim_Diagnosis!A:A)</f>
        <v>D008</v>
      </c>
      <c r="AA950" t="str">
        <f>_xlfn.XLOOKUP(K950,Dim_Ward!B:B,Dim_Ward!A:A)</f>
        <v>W001</v>
      </c>
      <c r="AB950" t="str">
        <f t="shared" si="147"/>
        <v>Unknown</v>
      </c>
      <c r="AC950" t="str">
        <f t="shared" si="148"/>
        <v>Unknown</v>
      </c>
      <c r="AD950" t="str">
        <f t="shared" si="149"/>
        <v>Unknown</v>
      </c>
      <c r="AE950" t="str">
        <f t="shared" si="150"/>
        <v>Unknown</v>
      </c>
      <c r="AF950" t="str">
        <f>_xlfn.XLOOKUP(N950,Dim_Payment!B:B,Dim_Payment!A:A)</f>
        <v>PAY03</v>
      </c>
      <c r="AG950" t="str">
        <f>_xlfn.XLOOKUP(J950,Dim_Insurance!B:B,Dim_Insurance!A:A)</f>
        <v>INS02</v>
      </c>
    </row>
    <row r="951" spans="1:33">
      <c r="A951" t="s">
        <v>2269</v>
      </c>
      <c r="B951" t="s">
        <v>2270</v>
      </c>
      <c r="C951" t="s">
        <v>133</v>
      </c>
      <c r="D951" s="5">
        <v>40174</v>
      </c>
      <c r="E951" s="5">
        <v>45752</v>
      </c>
      <c r="F951" s="5">
        <v>45757</v>
      </c>
      <c r="G951" t="s">
        <v>152</v>
      </c>
      <c r="H951" t="s">
        <v>113</v>
      </c>
      <c r="I951" t="s">
        <v>119</v>
      </c>
      <c r="J951" t="s">
        <v>80</v>
      </c>
      <c r="K951" t="s">
        <v>55</v>
      </c>
      <c r="L951" s="6">
        <v>100284.21</v>
      </c>
      <c r="M951">
        <v>81471.33</v>
      </c>
      <c r="N951" t="s">
        <v>73</v>
      </c>
      <c r="O951">
        <v>5</v>
      </c>
      <c r="P951">
        <v>81</v>
      </c>
      <c r="Q951">
        <v>2</v>
      </c>
      <c r="R951">
        <v>103</v>
      </c>
      <c r="S951">
        <v>183.9</v>
      </c>
      <c r="T951" t="s">
        <v>47</v>
      </c>
      <c r="U951" s="7">
        <f t="shared" ref="U951:U962" si="157">DATEDIF(D951,E951,"Y")</f>
        <v>15</v>
      </c>
      <c r="V951" s="6">
        <f t="shared" si="145"/>
        <v>18812.880000000005</v>
      </c>
      <c r="W951" t="str">
        <f t="shared" ref="W951:W962" si="158">IF(OR(U951="",U951="Unknown"),"",IF(U951&lt;18,"Child",IF(U951&lt;40,"Adult",IF(U951&lt;60,"Middle Age","Senior"))))</f>
        <v>Child</v>
      </c>
      <c r="X951" t="str">
        <f>_xlfn.XLOOKUP(Table1_1[[#This Row],[Department]],Dim_Department!B:B,Dim_Department!A:A,"Unknown")</f>
        <v>DEP01</v>
      </c>
      <c r="Y951" t="str">
        <f>_xlfn.XLOOKUP(Table1_1[[#This Row],[Doctor]],Dim_Doctor!B:B,Dim_Doctor!A:A,"Unknown")</f>
        <v>D02</v>
      </c>
      <c r="Z951" t="str">
        <f>_xlfn.XLOOKUP(H951,Dim_Diagnosis!B:B,Dim_Diagnosis!A:A)</f>
        <v>D009</v>
      </c>
      <c r="AA951" t="str">
        <f>_xlfn.XLOOKUP(K951,Dim_Ward!B:B,Dim_Ward!A:A)</f>
        <v>W005</v>
      </c>
      <c r="AB951" t="str">
        <f t="shared" si="147"/>
        <v>Q2</v>
      </c>
      <c r="AC951">
        <f t="shared" si="148"/>
        <v>2025</v>
      </c>
      <c r="AD951" t="str">
        <f t="shared" si="149"/>
        <v>Apr</v>
      </c>
      <c r="AE951" t="str">
        <f t="shared" si="150"/>
        <v>Sat</v>
      </c>
      <c r="AF951" t="str">
        <f>_xlfn.XLOOKUP(N951,Dim_Payment!B:B,Dim_Payment!A:A)</f>
        <v>PAY02</v>
      </c>
      <c r="AG951" t="str">
        <f>_xlfn.XLOOKUP(J951,Dim_Insurance!B:B,Dim_Insurance!A:A)</f>
        <v>INS01</v>
      </c>
    </row>
    <row r="952" spans="1:33">
      <c r="A952" t="s">
        <v>4157</v>
      </c>
      <c r="B952" t="s">
        <v>622</v>
      </c>
      <c r="C952" t="s">
        <v>40</v>
      </c>
      <c r="D952" s="5">
        <v>31165</v>
      </c>
      <c r="E952" s="5">
        <v>44967</v>
      </c>
      <c r="F952" s="5" t="s">
        <v>4232</v>
      </c>
      <c r="G952" t="s">
        <v>117</v>
      </c>
      <c r="H952" t="s">
        <v>63</v>
      </c>
      <c r="I952" t="s">
        <v>33</v>
      </c>
      <c r="J952" t="s">
        <v>26</v>
      </c>
      <c r="K952" t="s">
        <v>161</v>
      </c>
      <c r="L952" s="6">
        <v>123663.9</v>
      </c>
      <c r="M952">
        <v>164017.51</v>
      </c>
      <c r="N952" t="s">
        <v>56</v>
      </c>
      <c r="O952">
        <v>16</v>
      </c>
      <c r="P952">
        <v>71</v>
      </c>
      <c r="Q952">
        <v>4</v>
      </c>
      <c r="R952">
        <v>167</v>
      </c>
      <c r="S952">
        <v>140.4</v>
      </c>
      <c r="T952" t="s">
        <v>37</v>
      </c>
      <c r="U952" s="7">
        <f t="shared" si="157"/>
        <v>37</v>
      </c>
      <c r="V952" s="6">
        <f t="shared" si="145"/>
        <v>-40353.610000000015</v>
      </c>
      <c r="W952" t="str">
        <f t="shared" si="158"/>
        <v>Adult</v>
      </c>
      <c r="X952" t="str">
        <f>_xlfn.XLOOKUP(Table1_1[[#This Row],[Department]],Dim_Department!B:B,Dim_Department!A:A,"Unknown")</f>
        <v>DEP04</v>
      </c>
      <c r="Y952" t="str">
        <f>_xlfn.XLOOKUP(Table1_1[[#This Row],[Doctor]],Dim_Doctor!B:B,Dim_Doctor!A:A,"Unknown")</f>
        <v>D04</v>
      </c>
      <c r="Z952" t="str">
        <f>_xlfn.XLOOKUP(H952,Dim_Diagnosis!B:B,Dim_Diagnosis!A:A)</f>
        <v>D011</v>
      </c>
      <c r="AA952" t="str">
        <f>_xlfn.XLOOKUP(K952,Dim_Ward!B:B,Dim_Ward!A:A)</f>
        <v>W004</v>
      </c>
      <c r="AB952" t="str">
        <f t="shared" si="147"/>
        <v>Q1</v>
      </c>
      <c r="AC952">
        <f t="shared" si="148"/>
        <v>2023</v>
      </c>
      <c r="AD952" t="str">
        <f t="shared" si="149"/>
        <v>Feb</v>
      </c>
      <c r="AE952" t="str">
        <f t="shared" si="150"/>
        <v>Fri</v>
      </c>
      <c r="AF952" t="str">
        <f>_xlfn.XLOOKUP(N952,Dim_Payment!B:B,Dim_Payment!A:A)</f>
        <v>PAY04</v>
      </c>
      <c r="AG952" t="str">
        <f>_xlfn.XLOOKUP(J952,Dim_Insurance!B:B,Dim_Insurance!A:A)</f>
        <v>INS05</v>
      </c>
    </row>
    <row r="953" spans="1:33">
      <c r="A953" t="s">
        <v>2273</v>
      </c>
      <c r="B953" t="s">
        <v>967</v>
      </c>
      <c r="C953" t="s">
        <v>40</v>
      </c>
      <c r="D953" s="5">
        <v>29997</v>
      </c>
      <c r="E953" s="5">
        <v>45916</v>
      </c>
      <c r="F953" s="5">
        <v>45928</v>
      </c>
      <c r="G953" t="s">
        <v>62</v>
      </c>
      <c r="H953" t="s">
        <v>118</v>
      </c>
      <c r="I953" t="s">
        <v>96</v>
      </c>
      <c r="J953" t="s">
        <v>71</v>
      </c>
      <c r="K953" t="s">
        <v>110</v>
      </c>
      <c r="L953" s="6">
        <v>26254.39</v>
      </c>
      <c r="M953">
        <v>23135.49</v>
      </c>
      <c r="N953" t="s">
        <v>56</v>
      </c>
      <c r="O953">
        <v>12</v>
      </c>
      <c r="P953">
        <v>47</v>
      </c>
      <c r="Q953">
        <v>5</v>
      </c>
      <c r="R953">
        <v>116</v>
      </c>
      <c r="S953">
        <v>197.7</v>
      </c>
      <c r="T953" t="s">
        <v>37</v>
      </c>
      <c r="U953" s="7">
        <f t="shared" si="157"/>
        <v>43</v>
      </c>
      <c r="V953" s="6">
        <f t="shared" si="145"/>
        <v>3118.8999999999978</v>
      </c>
      <c r="W953" t="str">
        <f t="shared" si="158"/>
        <v>Middle Age</v>
      </c>
      <c r="X953" t="str">
        <f>_xlfn.XLOOKUP(Table1_1[[#This Row],[Department]],Dim_Department!B:B,Dim_Department!A:A,"Unknown")</f>
        <v>DEP09</v>
      </c>
      <c r="Y953" t="str">
        <f>_xlfn.XLOOKUP(Table1_1[[#This Row],[Doctor]],Dim_Doctor!B:B,Dim_Doctor!A:A,"Unknown")</f>
        <v>D05</v>
      </c>
      <c r="Z953" t="str">
        <f>_xlfn.XLOOKUP(H953,Dim_Diagnosis!B:B,Dim_Diagnosis!A:A)</f>
        <v>D001</v>
      </c>
      <c r="AA953" t="str">
        <f>_xlfn.XLOOKUP(K953,Dim_Ward!B:B,Dim_Ward!A:A)</f>
        <v>W002</v>
      </c>
      <c r="AB953" t="str">
        <f t="shared" si="147"/>
        <v>Q3</v>
      </c>
      <c r="AC953">
        <f t="shared" si="148"/>
        <v>2025</v>
      </c>
      <c r="AD953" t="str">
        <f t="shared" si="149"/>
        <v>Sep</v>
      </c>
      <c r="AE953" t="str">
        <f t="shared" si="150"/>
        <v>Tue</v>
      </c>
      <c r="AF953" t="str">
        <f>_xlfn.XLOOKUP(N953,Dim_Payment!B:B,Dim_Payment!A:A)</f>
        <v>PAY04</v>
      </c>
      <c r="AG953" t="str">
        <f>_xlfn.XLOOKUP(J953,Dim_Insurance!B:B,Dim_Insurance!A:A)</f>
        <v>INS04</v>
      </c>
    </row>
    <row r="954" spans="1:33">
      <c r="A954" t="s">
        <v>2274</v>
      </c>
      <c r="B954" t="s">
        <v>406</v>
      </c>
      <c r="C954" t="s">
        <v>133</v>
      </c>
      <c r="D954" s="5">
        <v>29232</v>
      </c>
      <c r="E954" s="5">
        <v>45594</v>
      </c>
      <c r="F954" s="5">
        <v>45604</v>
      </c>
      <c r="G954" t="s">
        <v>109</v>
      </c>
      <c r="H954" t="s">
        <v>113</v>
      </c>
      <c r="I954" t="s">
        <v>45</v>
      </c>
      <c r="J954" t="s">
        <v>71</v>
      </c>
      <c r="K954" t="s">
        <v>110</v>
      </c>
      <c r="L954" s="6">
        <v>57607.14</v>
      </c>
      <c r="M954">
        <v>47125.95</v>
      </c>
      <c r="N954" t="s">
        <v>192</v>
      </c>
      <c r="O954">
        <v>10</v>
      </c>
      <c r="P954">
        <v>173</v>
      </c>
      <c r="Q954">
        <v>4</v>
      </c>
      <c r="R954">
        <v>103</v>
      </c>
      <c r="S954">
        <v>133.9</v>
      </c>
      <c r="T954" t="s">
        <v>37</v>
      </c>
      <c r="U954" s="7">
        <f t="shared" si="157"/>
        <v>44</v>
      </c>
      <c r="V954" s="6">
        <f t="shared" si="145"/>
        <v>10481.190000000002</v>
      </c>
      <c r="W954" t="str">
        <f t="shared" si="158"/>
        <v>Middle Age</v>
      </c>
      <c r="X954" t="str">
        <f>_xlfn.XLOOKUP(Table1_1[[#This Row],[Department]],Dim_Department!B:B,Dim_Department!A:A,"Unknown")</f>
        <v>DEP07</v>
      </c>
      <c r="Y954" t="str">
        <f>_xlfn.XLOOKUP(Table1_1[[#This Row],[Doctor]],Dim_Doctor!B:B,Dim_Doctor!A:A,"Unknown")</f>
        <v>D03</v>
      </c>
      <c r="Z954" t="str">
        <f>_xlfn.XLOOKUP(H954,Dim_Diagnosis!B:B,Dim_Diagnosis!A:A)</f>
        <v>D009</v>
      </c>
      <c r="AA954" t="str">
        <f>_xlfn.XLOOKUP(K954,Dim_Ward!B:B,Dim_Ward!A:A)</f>
        <v>W002</v>
      </c>
      <c r="AB954" t="str">
        <f t="shared" si="147"/>
        <v>Q4</v>
      </c>
      <c r="AC954">
        <f t="shared" si="148"/>
        <v>2024</v>
      </c>
      <c r="AD954" t="str">
        <f t="shared" si="149"/>
        <v>Oct</v>
      </c>
      <c r="AE954" t="str">
        <f t="shared" si="150"/>
        <v>Tue</v>
      </c>
      <c r="AF954" t="str">
        <f>_xlfn.XLOOKUP(N954,Dim_Payment!B:B,Dim_Payment!A:A)</f>
        <v>PAY06</v>
      </c>
      <c r="AG954" t="str">
        <f>_xlfn.XLOOKUP(J954,Dim_Insurance!B:B,Dim_Insurance!A:A)</f>
        <v>INS04</v>
      </c>
    </row>
    <row r="955" spans="1:33">
      <c r="A955" t="s">
        <v>2275</v>
      </c>
      <c r="B955" t="s">
        <v>2008</v>
      </c>
      <c r="C955" t="s">
        <v>40</v>
      </c>
      <c r="D955" s="5">
        <v>26952</v>
      </c>
      <c r="E955" s="5">
        <v>45882</v>
      </c>
      <c r="F955" s="5">
        <v>45886</v>
      </c>
      <c r="G955" t="s">
        <v>152</v>
      </c>
      <c r="H955" t="s">
        <v>24</v>
      </c>
      <c r="I955" t="s">
        <v>33</v>
      </c>
      <c r="J955" t="s">
        <v>26</v>
      </c>
      <c r="K955" t="s">
        <v>120</v>
      </c>
      <c r="L955" s="6">
        <v>237562.29</v>
      </c>
      <c r="M955">
        <v>156631.13</v>
      </c>
      <c r="N955" t="s">
        <v>91</v>
      </c>
      <c r="O955">
        <v>4</v>
      </c>
      <c r="P955">
        <v>121</v>
      </c>
      <c r="Q955">
        <v>4</v>
      </c>
      <c r="R955">
        <v>188</v>
      </c>
      <c r="S955">
        <v>124.7</v>
      </c>
      <c r="T955" t="s">
        <v>65</v>
      </c>
      <c r="U955" s="7">
        <f t="shared" si="157"/>
        <v>51</v>
      </c>
      <c r="V955" s="6">
        <f t="shared" si="145"/>
        <v>80931.16</v>
      </c>
      <c r="W955" t="str">
        <f t="shared" si="158"/>
        <v>Middle Age</v>
      </c>
      <c r="X955" t="str">
        <f>_xlfn.XLOOKUP(Table1_1[[#This Row],[Department]],Dim_Department!B:B,Dim_Department!A:A,"Unknown")</f>
        <v>DEP01</v>
      </c>
      <c r="Y955" t="str">
        <f>_xlfn.XLOOKUP(Table1_1[[#This Row],[Doctor]],Dim_Doctor!B:B,Dim_Doctor!A:A,"Unknown")</f>
        <v>D04</v>
      </c>
      <c r="Z955" t="str">
        <f>_xlfn.XLOOKUP(H955,Dim_Diagnosis!B:B,Dim_Diagnosis!A:A)</f>
        <v>D008</v>
      </c>
      <c r="AA955" t="str">
        <f>_xlfn.XLOOKUP(K955,Dim_Ward!B:B,Dim_Ward!A:A)</f>
        <v>W001</v>
      </c>
      <c r="AB955" t="str">
        <f t="shared" si="147"/>
        <v>Q3</v>
      </c>
      <c r="AC955">
        <f t="shared" si="148"/>
        <v>2025</v>
      </c>
      <c r="AD955" t="str">
        <f t="shared" si="149"/>
        <v>Aug</v>
      </c>
      <c r="AE955" t="str">
        <f t="shared" si="150"/>
        <v>Wed</v>
      </c>
      <c r="AF955" t="str">
        <f>_xlfn.XLOOKUP(N955,Dim_Payment!B:B,Dim_Payment!A:A)</f>
        <v>PAY01</v>
      </c>
      <c r="AG955" t="str">
        <f>_xlfn.XLOOKUP(J955,Dim_Insurance!B:B,Dim_Insurance!A:A)</f>
        <v>INS05</v>
      </c>
    </row>
    <row r="956" spans="1:33">
      <c r="A956" t="s">
        <v>2277</v>
      </c>
      <c r="B956" t="s">
        <v>1350</v>
      </c>
      <c r="C956" t="s">
        <v>40</v>
      </c>
      <c r="D956" s="5">
        <v>24800</v>
      </c>
      <c r="E956" s="5">
        <v>45926</v>
      </c>
      <c r="F956" s="5">
        <v>45936</v>
      </c>
      <c r="G956" t="s">
        <v>89</v>
      </c>
      <c r="H956" t="s">
        <v>63</v>
      </c>
      <c r="I956" t="s">
        <v>119</v>
      </c>
      <c r="J956" t="s">
        <v>34</v>
      </c>
      <c r="K956" t="s">
        <v>55</v>
      </c>
      <c r="L956" s="6">
        <v>55464.18</v>
      </c>
      <c r="M956">
        <v>37443.25</v>
      </c>
      <c r="N956" t="s">
        <v>73</v>
      </c>
      <c r="O956">
        <v>10</v>
      </c>
      <c r="P956">
        <v>65</v>
      </c>
      <c r="Q956">
        <v>3</v>
      </c>
      <c r="R956">
        <v>158</v>
      </c>
      <c r="S956">
        <v>139.69999999999999</v>
      </c>
      <c r="T956" t="s">
        <v>65</v>
      </c>
      <c r="U956" s="7">
        <f t="shared" si="157"/>
        <v>57</v>
      </c>
      <c r="V956" s="6">
        <f t="shared" si="145"/>
        <v>18020.93</v>
      </c>
      <c r="W956" t="str">
        <f t="shared" si="158"/>
        <v>Middle Age</v>
      </c>
      <c r="X956" t="str">
        <f>_xlfn.XLOOKUP(Table1_1[[#This Row],[Department]],Dim_Department!B:B,Dim_Department!A:A,"Unknown")</f>
        <v>DEP06</v>
      </c>
      <c r="Y956" t="str">
        <f>_xlfn.XLOOKUP(Table1_1[[#This Row],[Doctor]],Dim_Doctor!B:B,Dim_Doctor!A:A,"Unknown")</f>
        <v>D02</v>
      </c>
      <c r="Z956" t="str">
        <f>_xlfn.XLOOKUP(H956,Dim_Diagnosis!B:B,Dim_Diagnosis!A:A)</f>
        <v>D011</v>
      </c>
      <c r="AA956" t="str">
        <f>_xlfn.XLOOKUP(K956,Dim_Ward!B:B,Dim_Ward!A:A)</f>
        <v>W005</v>
      </c>
      <c r="AB956" t="str">
        <f t="shared" si="147"/>
        <v>Q3</v>
      </c>
      <c r="AC956">
        <f t="shared" si="148"/>
        <v>2025</v>
      </c>
      <c r="AD956" t="str">
        <f t="shared" si="149"/>
        <v>Sep</v>
      </c>
      <c r="AE956" t="str">
        <f t="shared" si="150"/>
        <v>Fri</v>
      </c>
      <c r="AF956" t="str">
        <f>_xlfn.XLOOKUP(N956,Dim_Payment!B:B,Dim_Payment!A:A)</f>
        <v>PAY02</v>
      </c>
      <c r="AG956" t="str">
        <f>_xlfn.XLOOKUP(J956,Dim_Insurance!B:B,Dim_Insurance!A:A)</f>
        <v>INS06</v>
      </c>
    </row>
    <row r="957" spans="1:33">
      <c r="A957" t="s">
        <v>2278</v>
      </c>
      <c r="B957" t="s">
        <v>676</v>
      </c>
      <c r="C957" t="s">
        <v>133</v>
      </c>
      <c r="D957" s="5">
        <v>27399</v>
      </c>
      <c r="E957" s="5">
        <v>46014</v>
      </c>
      <c r="F957" s="5">
        <v>46023</v>
      </c>
      <c r="G957" t="s">
        <v>161</v>
      </c>
      <c r="H957" t="s">
        <v>78</v>
      </c>
      <c r="I957" t="s">
        <v>45</v>
      </c>
      <c r="J957" t="s">
        <v>34</v>
      </c>
      <c r="K957" t="s">
        <v>120</v>
      </c>
      <c r="L957" s="6">
        <v>43991.96</v>
      </c>
      <c r="M957">
        <v>40582.54</v>
      </c>
      <c r="N957" t="s">
        <v>4232</v>
      </c>
      <c r="O957">
        <v>9</v>
      </c>
      <c r="P957">
        <v>172</v>
      </c>
      <c r="Q957">
        <v>5</v>
      </c>
      <c r="R957">
        <v>146</v>
      </c>
      <c r="S957">
        <v>70.400000000000006</v>
      </c>
      <c r="T957" t="s">
        <v>37</v>
      </c>
      <c r="U957" s="7">
        <f t="shared" si="157"/>
        <v>50</v>
      </c>
      <c r="V957" s="6">
        <f t="shared" si="145"/>
        <v>3409.4199999999983</v>
      </c>
      <c r="W957" t="str">
        <f t="shared" si="158"/>
        <v>Middle Age</v>
      </c>
      <c r="X957" t="str">
        <f>_xlfn.XLOOKUP(Table1_1[[#This Row],[Department]],Dim_Department!B:B,Dim_Department!A:A,"Unknown")</f>
        <v>DEP03</v>
      </c>
      <c r="Y957" t="str">
        <f>_xlfn.XLOOKUP(Table1_1[[#This Row],[Doctor]],Dim_Doctor!B:B,Dim_Doctor!A:A,"Unknown")</f>
        <v>D03</v>
      </c>
      <c r="Z957" t="str">
        <f>_xlfn.XLOOKUP(H957,Dim_Diagnosis!B:B,Dim_Diagnosis!A:A)</f>
        <v>D013</v>
      </c>
      <c r="AA957" t="str">
        <f>_xlfn.XLOOKUP(K957,Dim_Ward!B:B,Dim_Ward!A:A)</f>
        <v>W001</v>
      </c>
      <c r="AB957" t="str">
        <f t="shared" si="147"/>
        <v>Q4</v>
      </c>
      <c r="AC957">
        <f t="shared" si="148"/>
        <v>2025</v>
      </c>
      <c r="AD957" t="str">
        <f t="shared" si="149"/>
        <v>Dec</v>
      </c>
      <c r="AE957" t="str">
        <f t="shared" si="150"/>
        <v>Tue</v>
      </c>
      <c r="AF957" t="str">
        <f>_xlfn.XLOOKUP(N957,Dim_Payment!B:B,Dim_Payment!A:A)</f>
        <v>PAY05</v>
      </c>
      <c r="AG957" t="str">
        <f>_xlfn.XLOOKUP(J957,Dim_Insurance!B:B,Dim_Insurance!A:A)</f>
        <v>INS06</v>
      </c>
    </row>
    <row r="958" spans="1:33">
      <c r="A958" t="s">
        <v>2279</v>
      </c>
      <c r="B958" t="s">
        <v>553</v>
      </c>
      <c r="C958" t="s">
        <v>40</v>
      </c>
      <c r="D958" s="5">
        <v>31221</v>
      </c>
      <c r="E958" s="5">
        <v>45581</v>
      </c>
      <c r="F958" s="5">
        <v>45592</v>
      </c>
      <c r="G958" t="s">
        <v>89</v>
      </c>
      <c r="H958" t="s">
        <v>153</v>
      </c>
      <c r="I958" t="s">
        <v>45</v>
      </c>
      <c r="J958" t="s">
        <v>34</v>
      </c>
      <c r="K958" t="s">
        <v>120</v>
      </c>
      <c r="L958" s="6">
        <v>234860.44</v>
      </c>
      <c r="M958">
        <v>214701.29</v>
      </c>
      <c r="N958" t="s">
        <v>192</v>
      </c>
      <c r="O958">
        <v>11</v>
      </c>
      <c r="P958">
        <v>108</v>
      </c>
      <c r="Q958">
        <v>1</v>
      </c>
      <c r="R958">
        <v>105</v>
      </c>
      <c r="S958">
        <v>163.5</v>
      </c>
      <c r="T958" t="s">
        <v>47</v>
      </c>
      <c r="U958" s="7">
        <f t="shared" si="157"/>
        <v>39</v>
      </c>
      <c r="V958" s="6">
        <f t="shared" si="145"/>
        <v>20159.149999999994</v>
      </c>
      <c r="W958" t="str">
        <f t="shared" si="158"/>
        <v>Adult</v>
      </c>
      <c r="X958" t="str">
        <f>_xlfn.XLOOKUP(Table1_1[[#This Row],[Department]],Dim_Department!B:B,Dim_Department!A:A,"Unknown")</f>
        <v>DEP06</v>
      </c>
      <c r="Y958" t="str">
        <f>_xlfn.XLOOKUP(Table1_1[[#This Row],[Doctor]],Dim_Doctor!B:B,Dim_Doctor!A:A,"Unknown")</f>
        <v>D03</v>
      </c>
      <c r="Z958" t="str">
        <f>_xlfn.XLOOKUP(H958,Dim_Diagnosis!B:B,Dim_Diagnosis!A:A)</f>
        <v>D003</v>
      </c>
      <c r="AA958" t="str">
        <f>_xlfn.XLOOKUP(K958,Dim_Ward!B:B,Dim_Ward!A:A)</f>
        <v>W001</v>
      </c>
      <c r="AB958" t="str">
        <f t="shared" si="147"/>
        <v>Q4</v>
      </c>
      <c r="AC958">
        <f t="shared" si="148"/>
        <v>2024</v>
      </c>
      <c r="AD958" t="str">
        <f t="shared" si="149"/>
        <v>Oct</v>
      </c>
      <c r="AE958" t="str">
        <f t="shared" si="150"/>
        <v>Wed</v>
      </c>
      <c r="AF958" t="str">
        <f>_xlfn.XLOOKUP(N958,Dim_Payment!B:B,Dim_Payment!A:A)</f>
        <v>PAY06</v>
      </c>
      <c r="AG958" t="str">
        <f>_xlfn.XLOOKUP(J958,Dim_Insurance!B:B,Dim_Insurance!A:A)</f>
        <v>INS06</v>
      </c>
    </row>
    <row r="959" spans="1:33">
      <c r="A959" t="s">
        <v>2280</v>
      </c>
      <c r="B959" t="s">
        <v>224</v>
      </c>
      <c r="C959" t="s">
        <v>133</v>
      </c>
      <c r="D959" s="5">
        <v>31428</v>
      </c>
      <c r="E959" s="5">
        <v>45812</v>
      </c>
      <c r="F959" s="5">
        <v>45818</v>
      </c>
      <c r="G959" t="s">
        <v>105</v>
      </c>
      <c r="H959" t="s">
        <v>63</v>
      </c>
      <c r="I959" t="s">
        <v>33</v>
      </c>
      <c r="J959" t="s">
        <v>34</v>
      </c>
      <c r="K959" t="s">
        <v>55</v>
      </c>
      <c r="L959" s="6">
        <v>226206.69</v>
      </c>
      <c r="M959">
        <v>165798.78</v>
      </c>
      <c r="N959" t="s">
        <v>192</v>
      </c>
      <c r="O959">
        <v>6</v>
      </c>
      <c r="P959">
        <v>209</v>
      </c>
      <c r="Q959">
        <v>5</v>
      </c>
      <c r="R959">
        <v>164</v>
      </c>
      <c r="S959">
        <v>224</v>
      </c>
      <c r="T959" t="s">
        <v>47</v>
      </c>
      <c r="U959" s="7">
        <f t="shared" si="157"/>
        <v>39</v>
      </c>
      <c r="V959" s="6">
        <f t="shared" si="145"/>
        <v>60407.91</v>
      </c>
      <c r="W959" t="str">
        <f t="shared" si="158"/>
        <v>Adult</v>
      </c>
      <c r="X959" t="str">
        <f>_xlfn.XLOOKUP(Table1_1[[#This Row],[Department]],Dim_Department!B:B,Dim_Department!A:A,"Unknown")</f>
        <v>DEP10</v>
      </c>
      <c r="Y959" t="str">
        <f>_xlfn.XLOOKUP(Table1_1[[#This Row],[Doctor]],Dim_Doctor!B:B,Dim_Doctor!A:A,"Unknown")</f>
        <v>D04</v>
      </c>
      <c r="Z959" t="str">
        <f>_xlfn.XLOOKUP(H959,Dim_Diagnosis!B:B,Dim_Diagnosis!A:A)</f>
        <v>D011</v>
      </c>
      <c r="AA959" t="str">
        <f>_xlfn.XLOOKUP(K959,Dim_Ward!B:B,Dim_Ward!A:A)</f>
        <v>W005</v>
      </c>
      <c r="AB959" t="str">
        <f t="shared" si="147"/>
        <v>Q2</v>
      </c>
      <c r="AC959">
        <f t="shared" si="148"/>
        <v>2025</v>
      </c>
      <c r="AD959" t="str">
        <f t="shared" si="149"/>
        <v>Jun</v>
      </c>
      <c r="AE959" t="str">
        <f t="shared" si="150"/>
        <v>Wed</v>
      </c>
      <c r="AF959" t="str">
        <f>_xlfn.XLOOKUP(N959,Dim_Payment!B:B,Dim_Payment!A:A)</f>
        <v>PAY06</v>
      </c>
      <c r="AG959" t="str">
        <f>_xlfn.XLOOKUP(J959,Dim_Insurance!B:B,Dim_Insurance!A:A)</f>
        <v>INS06</v>
      </c>
    </row>
    <row r="960" spans="1:33">
      <c r="A960" t="s">
        <v>2281</v>
      </c>
      <c r="B960" t="s">
        <v>1293</v>
      </c>
      <c r="C960" t="s">
        <v>133</v>
      </c>
      <c r="D960" s="5">
        <v>29601</v>
      </c>
      <c r="E960" s="5">
        <v>45189</v>
      </c>
      <c r="F960" s="5">
        <v>45194</v>
      </c>
      <c r="G960" t="s">
        <v>94</v>
      </c>
      <c r="H960" t="s">
        <v>44</v>
      </c>
      <c r="I960" t="s">
        <v>33</v>
      </c>
      <c r="J960" t="s">
        <v>80</v>
      </c>
      <c r="K960" t="s">
        <v>55</v>
      </c>
      <c r="L960" s="6">
        <v>59544.77</v>
      </c>
      <c r="M960">
        <v>56334.23</v>
      </c>
      <c r="N960" t="s">
        <v>91</v>
      </c>
      <c r="O960">
        <v>5</v>
      </c>
      <c r="P960">
        <v>197</v>
      </c>
      <c r="Q960">
        <v>4</v>
      </c>
      <c r="R960">
        <v>168</v>
      </c>
      <c r="S960">
        <v>71.400000000000006</v>
      </c>
      <c r="T960" t="s">
        <v>65</v>
      </c>
      <c r="U960" s="7">
        <f t="shared" si="157"/>
        <v>42</v>
      </c>
      <c r="V960" s="6">
        <f t="shared" si="145"/>
        <v>3210.5399999999936</v>
      </c>
      <c r="W960" t="str">
        <f t="shared" si="158"/>
        <v>Middle Age</v>
      </c>
      <c r="X960" t="str">
        <f>_xlfn.XLOOKUP(Table1_1[[#This Row],[Department]],Dim_Department!B:B,Dim_Department!A:A,"Unknown")</f>
        <v>DEP05</v>
      </c>
      <c r="Y960" t="str">
        <f>_xlfn.XLOOKUP(Table1_1[[#This Row],[Doctor]],Dim_Doctor!B:B,Dim_Doctor!A:A,"Unknown")</f>
        <v>D04</v>
      </c>
      <c r="Z960" t="str">
        <f>_xlfn.XLOOKUP(H960,Dim_Diagnosis!B:B,Dim_Diagnosis!A:A)</f>
        <v>D012</v>
      </c>
      <c r="AA960" t="str">
        <f>_xlfn.XLOOKUP(K960,Dim_Ward!B:B,Dim_Ward!A:A)</f>
        <v>W005</v>
      </c>
      <c r="AB960" t="str">
        <f t="shared" si="147"/>
        <v>Q3</v>
      </c>
      <c r="AC960">
        <f t="shared" si="148"/>
        <v>2023</v>
      </c>
      <c r="AD960" t="str">
        <f t="shared" si="149"/>
        <v>Sep</v>
      </c>
      <c r="AE960" t="str">
        <f t="shared" si="150"/>
        <v>Wed</v>
      </c>
      <c r="AF960" t="str">
        <f>_xlfn.XLOOKUP(N960,Dim_Payment!B:B,Dim_Payment!A:A)</f>
        <v>PAY01</v>
      </c>
      <c r="AG960" t="str">
        <f>_xlfn.XLOOKUP(J960,Dim_Insurance!B:B,Dim_Insurance!A:A)</f>
        <v>INS01</v>
      </c>
    </row>
    <row r="961" spans="1:33">
      <c r="A961" t="s">
        <v>2284</v>
      </c>
      <c r="B961" t="s">
        <v>2093</v>
      </c>
      <c r="C961" t="s">
        <v>40</v>
      </c>
      <c r="D961" s="5">
        <v>27997</v>
      </c>
      <c r="E961" s="5">
        <v>45055</v>
      </c>
      <c r="F961" s="5">
        <v>45064</v>
      </c>
      <c r="G961" t="s">
        <v>152</v>
      </c>
      <c r="H961" t="s">
        <v>86</v>
      </c>
      <c r="I961" t="s">
        <v>25</v>
      </c>
      <c r="J961" t="s">
        <v>179</v>
      </c>
      <c r="K961" t="s">
        <v>55</v>
      </c>
      <c r="L961" s="6">
        <v>228757.81</v>
      </c>
      <c r="M961">
        <v>178164.3</v>
      </c>
      <c r="N961" t="s">
        <v>192</v>
      </c>
      <c r="O961">
        <v>9</v>
      </c>
      <c r="P961">
        <v>210</v>
      </c>
      <c r="Q961">
        <v>5</v>
      </c>
      <c r="R961">
        <v>189</v>
      </c>
      <c r="S961">
        <v>189.5</v>
      </c>
      <c r="T961" t="s">
        <v>65</v>
      </c>
      <c r="U961" s="7">
        <f t="shared" si="157"/>
        <v>46</v>
      </c>
      <c r="V961" s="6">
        <f t="shared" si="145"/>
        <v>50593.510000000009</v>
      </c>
      <c r="W961" t="str">
        <f t="shared" si="158"/>
        <v>Middle Age</v>
      </c>
      <c r="X961" t="str">
        <f>_xlfn.XLOOKUP(Table1_1[[#This Row],[Department]],Dim_Department!B:B,Dim_Department!A:A,"Unknown")</f>
        <v>DEP01</v>
      </c>
      <c r="Y961" t="str">
        <f>_xlfn.XLOOKUP(Table1_1[[#This Row],[Doctor]],Dim_Doctor!B:B,Dim_Doctor!A:A,"Unknown")</f>
        <v>D01</v>
      </c>
      <c r="Z961" t="str">
        <f>_xlfn.XLOOKUP(H961,Dim_Diagnosis!B:B,Dim_Diagnosis!A:A)</f>
        <v>D005</v>
      </c>
      <c r="AA961" t="str">
        <f>_xlfn.XLOOKUP(K961,Dim_Ward!B:B,Dim_Ward!A:A)</f>
        <v>W005</v>
      </c>
      <c r="AB961" t="str">
        <f t="shared" si="147"/>
        <v>Q2</v>
      </c>
      <c r="AC961">
        <f t="shared" si="148"/>
        <v>2023</v>
      </c>
      <c r="AD961" t="str">
        <f t="shared" si="149"/>
        <v>May</v>
      </c>
      <c r="AE961" t="str">
        <f t="shared" si="150"/>
        <v>Tue</v>
      </c>
      <c r="AF961" t="str">
        <f>_xlfn.XLOOKUP(N961,Dim_Payment!B:B,Dim_Payment!A:A)</f>
        <v>PAY06</v>
      </c>
      <c r="AG961" t="str">
        <f>_xlfn.XLOOKUP(J961,Dim_Insurance!B:B,Dim_Insurance!A:A)</f>
        <v>INS03</v>
      </c>
    </row>
    <row r="962" spans="1:33">
      <c r="A962" t="s">
        <v>2286</v>
      </c>
      <c r="B962" t="s">
        <v>39</v>
      </c>
      <c r="C962" t="s">
        <v>40</v>
      </c>
      <c r="D962" s="5">
        <v>21821</v>
      </c>
      <c r="E962" s="5">
        <v>45998</v>
      </c>
      <c r="F962" s="5">
        <v>46011</v>
      </c>
      <c r="G962" t="s">
        <v>117</v>
      </c>
      <c r="H962" t="s">
        <v>52</v>
      </c>
      <c r="I962" t="s">
        <v>33</v>
      </c>
      <c r="J962" t="s">
        <v>97</v>
      </c>
      <c r="K962" t="s">
        <v>110</v>
      </c>
      <c r="L962" s="6">
        <v>168874.23999999999</v>
      </c>
      <c r="M962">
        <v>158577.84</v>
      </c>
      <c r="N962" t="s">
        <v>73</v>
      </c>
      <c r="O962">
        <v>13</v>
      </c>
      <c r="P962">
        <v>47</v>
      </c>
      <c r="Q962">
        <v>2</v>
      </c>
      <c r="R962">
        <v>123</v>
      </c>
      <c r="S962">
        <v>189.1</v>
      </c>
      <c r="T962" t="s">
        <v>47</v>
      </c>
      <c r="U962" s="7">
        <f t="shared" si="157"/>
        <v>66</v>
      </c>
      <c r="V962" s="6">
        <f t="shared" ref="V962:V1025" si="159">L962-M962</f>
        <v>10296.399999999994</v>
      </c>
      <c r="W962" t="str">
        <f t="shared" si="158"/>
        <v>Senior</v>
      </c>
      <c r="X962" t="str">
        <f>_xlfn.XLOOKUP(Table1_1[[#This Row],[Department]],Dim_Department!B:B,Dim_Department!A:A,"Unknown")</f>
        <v>DEP04</v>
      </c>
      <c r="Y962" t="str">
        <f>_xlfn.XLOOKUP(Table1_1[[#This Row],[Doctor]],Dim_Doctor!B:B,Dim_Doctor!A:A,"Unknown")</f>
        <v>D04</v>
      </c>
      <c r="Z962" t="str">
        <f>_xlfn.XLOOKUP(H962,Dim_Diagnosis!B:B,Dim_Diagnosis!A:A)</f>
        <v>D004</v>
      </c>
      <c r="AA962" t="str">
        <f>_xlfn.XLOOKUP(K962,Dim_Ward!B:B,Dim_Ward!A:A)</f>
        <v>W002</v>
      </c>
      <c r="AB962" t="str">
        <f t="shared" ref="AB962:AB1025" si="160">IFERROR("Q" &amp; ROUNDUP(MONTH(E962)/3,0),"Unknown")</f>
        <v>Q4</v>
      </c>
      <c r="AC962">
        <f t="shared" ref="AC962:AC1025" si="161">IFERROR(YEAR(E962),"Unknown")</f>
        <v>2025</v>
      </c>
      <c r="AD962" t="str">
        <f t="shared" ref="AD962:AD1025" si="162">IFERROR(TEXT(E962,"MMM"),"Unknown")</f>
        <v>Dec</v>
      </c>
      <c r="AE962" t="str">
        <f t="shared" ref="AE962:AE1025" si="163">IFERROR(TEXT(E962,"ddd"),"Unknown")</f>
        <v>Sun</v>
      </c>
      <c r="AF962" t="str">
        <f>_xlfn.XLOOKUP(N962,Dim_Payment!B:B,Dim_Payment!A:A)</f>
        <v>PAY02</v>
      </c>
      <c r="AG962" t="str">
        <f>_xlfn.XLOOKUP(J962,Dim_Insurance!B:B,Dim_Insurance!A:A)</f>
        <v>INS07</v>
      </c>
    </row>
    <row r="963" spans="1:33">
      <c r="A963" t="s">
        <v>2287</v>
      </c>
      <c r="B963" t="s">
        <v>864</v>
      </c>
      <c r="C963" t="s">
        <v>40</v>
      </c>
      <c r="D963" s="5" t="s">
        <v>4232</v>
      </c>
      <c r="E963" s="5">
        <v>45485</v>
      </c>
      <c r="F963" s="5">
        <v>45498</v>
      </c>
      <c r="G963" t="s">
        <v>161</v>
      </c>
      <c r="H963" t="s">
        <v>86</v>
      </c>
      <c r="I963" t="s">
        <v>53</v>
      </c>
      <c r="J963" t="s">
        <v>46</v>
      </c>
      <c r="K963" t="s">
        <v>120</v>
      </c>
      <c r="L963" s="6">
        <v>172394.1</v>
      </c>
      <c r="M963">
        <v>135165.46</v>
      </c>
      <c r="N963" t="s">
        <v>73</v>
      </c>
      <c r="O963">
        <v>13</v>
      </c>
      <c r="P963">
        <v>24</v>
      </c>
      <c r="Q963">
        <v>2</v>
      </c>
      <c r="R963">
        <v>156</v>
      </c>
      <c r="S963">
        <v>88.5</v>
      </c>
      <c r="T963" t="s">
        <v>4232</v>
      </c>
      <c r="U963" s="7" t="s">
        <v>4232</v>
      </c>
      <c r="V963" s="6">
        <f t="shared" si="159"/>
        <v>37228.640000000014</v>
      </c>
      <c r="W963" t="s">
        <v>4232</v>
      </c>
      <c r="X963" t="str">
        <f>_xlfn.XLOOKUP(Table1_1[[#This Row],[Department]],Dim_Department!B:B,Dim_Department!A:A,"Unknown")</f>
        <v>DEP03</v>
      </c>
      <c r="Y963" t="str">
        <f>_xlfn.XLOOKUP(Table1_1[[#This Row],[Doctor]],Dim_Doctor!B:B,Dim_Doctor!A:A,"Unknown")</f>
        <v>D06</v>
      </c>
      <c r="Z963" t="str">
        <f>_xlfn.XLOOKUP(H963,Dim_Diagnosis!B:B,Dim_Diagnosis!A:A)</f>
        <v>D005</v>
      </c>
      <c r="AA963" t="str">
        <f>_xlfn.XLOOKUP(K963,Dim_Ward!B:B,Dim_Ward!A:A)</f>
        <v>W001</v>
      </c>
      <c r="AB963" t="str">
        <f t="shared" si="160"/>
        <v>Q3</v>
      </c>
      <c r="AC963">
        <f t="shared" si="161"/>
        <v>2024</v>
      </c>
      <c r="AD963" t="str">
        <f t="shared" si="162"/>
        <v>Jul</v>
      </c>
      <c r="AE963" t="str">
        <f t="shared" si="163"/>
        <v>Fri</v>
      </c>
      <c r="AF963" t="str">
        <f>_xlfn.XLOOKUP(N963,Dim_Payment!B:B,Dim_Payment!A:A)</f>
        <v>PAY02</v>
      </c>
      <c r="AG963" t="str">
        <f>_xlfn.XLOOKUP(J963,Dim_Insurance!B:B,Dim_Insurance!A:A)</f>
        <v>INS02</v>
      </c>
    </row>
    <row r="964" spans="1:33">
      <c r="A964" t="s">
        <v>2289</v>
      </c>
      <c r="B964" t="s">
        <v>1200</v>
      </c>
      <c r="C964" t="s">
        <v>133</v>
      </c>
      <c r="D964" s="5">
        <v>23250</v>
      </c>
      <c r="E964" s="5">
        <v>45805</v>
      </c>
      <c r="F964" s="5">
        <v>45822</v>
      </c>
      <c r="G964" t="s">
        <v>161</v>
      </c>
      <c r="H964" t="s">
        <v>95</v>
      </c>
      <c r="I964" t="s">
        <v>96</v>
      </c>
      <c r="J964" t="s">
        <v>34</v>
      </c>
      <c r="K964" t="s">
        <v>27</v>
      </c>
      <c r="L964" s="6">
        <v>234927.16</v>
      </c>
      <c r="M964">
        <v>191371.79</v>
      </c>
      <c r="N964" t="s">
        <v>91</v>
      </c>
      <c r="O964">
        <v>17</v>
      </c>
      <c r="P964">
        <v>39</v>
      </c>
      <c r="Q964">
        <v>3</v>
      </c>
      <c r="R964">
        <v>93</v>
      </c>
      <c r="S964">
        <v>249.8</v>
      </c>
      <c r="T964" t="s">
        <v>65</v>
      </c>
      <c r="U964" s="7">
        <f t="shared" ref="U964:U975" si="164">DATEDIF(D964,E964,"Y")</f>
        <v>61</v>
      </c>
      <c r="V964" s="6">
        <f t="shared" si="159"/>
        <v>43555.369999999995</v>
      </c>
      <c r="W964" t="str">
        <f t="shared" ref="W964:W975" si="165">IF(OR(U964="",U964="Unknown"),"",IF(U964&lt;18,"Child",IF(U964&lt;40,"Adult",IF(U964&lt;60,"Middle Age","Senior"))))</f>
        <v>Senior</v>
      </c>
      <c r="X964" t="str">
        <f>_xlfn.XLOOKUP(Table1_1[[#This Row],[Department]],Dim_Department!B:B,Dim_Department!A:A,"Unknown")</f>
        <v>DEP03</v>
      </c>
      <c r="Y964" t="str">
        <f>_xlfn.XLOOKUP(Table1_1[[#This Row],[Doctor]],Dim_Doctor!B:B,Dim_Doctor!A:A,"Unknown")</f>
        <v>D05</v>
      </c>
      <c r="Z964" t="str">
        <f>_xlfn.XLOOKUP(H964,Dim_Diagnosis!B:B,Dim_Diagnosis!A:A)</f>
        <v>D006</v>
      </c>
      <c r="AA964" t="str">
        <f>_xlfn.XLOOKUP(K964,Dim_Ward!B:B,Dim_Ward!A:A)</f>
        <v>W003</v>
      </c>
      <c r="AB964" t="str">
        <f t="shared" si="160"/>
        <v>Q2</v>
      </c>
      <c r="AC964">
        <f t="shared" si="161"/>
        <v>2025</v>
      </c>
      <c r="AD964" t="str">
        <f t="shared" si="162"/>
        <v>May</v>
      </c>
      <c r="AE964" t="str">
        <f t="shared" si="163"/>
        <v>Wed</v>
      </c>
      <c r="AF964" t="str">
        <f>_xlfn.XLOOKUP(N964,Dim_Payment!B:B,Dim_Payment!A:A)</f>
        <v>PAY01</v>
      </c>
      <c r="AG964" t="str">
        <f>_xlfn.XLOOKUP(J964,Dim_Insurance!B:B,Dim_Insurance!A:A)</f>
        <v>INS06</v>
      </c>
    </row>
    <row r="965" spans="1:33">
      <c r="A965" t="s">
        <v>2291</v>
      </c>
      <c r="B965" t="s">
        <v>288</v>
      </c>
      <c r="C965" t="s">
        <v>133</v>
      </c>
      <c r="D965" s="5">
        <v>39583</v>
      </c>
      <c r="E965" s="5">
        <v>45915</v>
      </c>
      <c r="F965" s="5">
        <v>45917</v>
      </c>
      <c r="G965" t="s">
        <v>152</v>
      </c>
      <c r="H965" t="s">
        <v>134</v>
      </c>
      <c r="I965" t="s">
        <v>33</v>
      </c>
      <c r="J965" t="s">
        <v>34</v>
      </c>
      <c r="K965" t="s">
        <v>55</v>
      </c>
      <c r="L965" s="6">
        <v>29330.83</v>
      </c>
      <c r="M965">
        <v>20357.189999999999</v>
      </c>
      <c r="N965" t="s">
        <v>35</v>
      </c>
      <c r="O965">
        <v>2</v>
      </c>
      <c r="P965">
        <v>124</v>
      </c>
      <c r="Q965">
        <v>4</v>
      </c>
      <c r="R965">
        <v>108</v>
      </c>
      <c r="S965">
        <v>210.7</v>
      </c>
      <c r="T965" t="s">
        <v>65</v>
      </c>
      <c r="U965" s="7">
        <f t="shared" si="164"/>
        <v>17</v>
      </c>
      <c r="V965" s="6">
        <f t="shared" si="159"/>
        <v>8973.6400000000031</v>
      </c>
      <c r="W965" t="str">
        <f t="shared" si="165"/>
        <v>Child</v>
      </c>
      <c r="X965" t="str">
        <f>_xlfn.XLOOKUP(Table1_1[[#This Row],[Department]],Dim_Department!B:B,Dim_Department!A:A,"Unknown")</f>
        <v>DEP01</v>
      </c>
      <c r="Y965" t="str">
        <f>_xlfn.XLOOKUP(Table1_1[[#This Row],[Doctor]],Dim_Doctor!B:B,Dim_Doctor!A:A,"Unknown")</f>
        <v>D04</v>
      </c>
      <c r="Z965" t="str">
        <f>_xlfn.XLOOKUP(H965,Dim_Diagnosis!B:B,Dim_Diagnosis!A:A)</f>
        <v>D002</v>
      </c>
      <c r="AA965" t="str">
        <f>_xlfn.XLOOKUP(K965,Dim_Ward!B:B,Dim_Ward!A:A)</f>
        <v>W005</v>
      </c>
      <c r="AB965" t="str">
        <f t="shared" si="160"/>
        <v>Q3</v>
      </c>
      <c r="AC965">
        <f t="shared" si="161"/>
        <v>2025</v>
      </c>
      <c r="AD965" t="str">
        <f t="shared" si="162"/>
        <v>Sep</v>
      </c>
      <c r="AE965" t="str">
        <f t="shared" si="163"/>
        <v>Mon</v>
      </c>
      <c r="AF965" t="str">
        <f>_xlfn.XLOOKUP(N965,Dim_Payment!B:B,Dim_Payment!A:A)</f>
        <v>PAY03</v>
      </c>
      <c r="AG965" t="str">
        <f>_xlfn.XLOOKUP(J965,Dim_Insurance!B:B,Dim_Insurance!A:A)</f>
        <v>INS06</v>
      </c>
    </row>
    <row r="966" spans="1:33">
      <c r="A966" t="s">
        <v>2292</v>
      </c>
      <c r="B966" t="s">
        <v>394</v>
      </c>
      <c r="C966" t="s">
        <v>40</v>
      </c>
      <c r="D966" s="5">
        <v>19673</v>
      </c>
      <c r="E966" s="5">
        <v>45137</v>
      </c>
      <c r="F966" s="5">
        <v>45154</v>
      </c>
      <c r="G966" t="s">
        <v>117</v>
      </c>
      <c r="H966" t="s">
        <v>86</v>
      </c>
      <c r="I966" t="s">
        <v>25</v>
      </c>
      <c r="J966" t="s">
        <v>80</v>
      </c>
      <c r="K966" t="s">
        <v>55</v>
      </c>
      <c r="L966" s="6">
        <v>221796.93</v>
      </c>
      <c r="M966">
        <v>141122.29</v>
      </c>
      <c r="N966" t="s">
        <v>56</v>
      </c>
      <c r="O966">
        <v>17</v>
      </c>
      <c r="P966">
        <v>221</v>
      </c>
      <c r="Q966">
        <v>5</v>
      </c>
      <c r="R966">
        <v>141</v>
      </c>
      <c r="S966">
        <v>132.4</v>
      </c>
      <c r="T966" t="s">
        <v>37</v>
      </c>
      <c r="U966" s="7">
        <f t="shared" si="164"/>
        <v>69</v>
      </c>
      <c r="V966" s="6">
        <f t="shared" si="159"/>
        <v>80674.639999999985</v>
      </c>
      <c r="W966" t="str">
        <f t="shared" si="165"/>
        <v>Senior</v>
      </c>
      <c r="X966" t="str">
        <f>_xlfn.XLOOKUP(Table1_1[[#This Row],[Department]],Dim_Department!B:B,Dim_Department!A:A,"Unknown")</f>
        <v>DEP04</v>
      </c>
      <c r="Y966" t="str">
        <f>_xlfn.XLOOKUP(Table1_1[[#This Row],[Doctor]],Dim_Doctor!B:B,Dim_Doctor!A:A,"Unknown")</f>
        <v>D01</v>
      </c>
      <c r="Z966" t="str">
        <f>_xlfn.XLOOKUP(H966,Dim_Diagnosis!B:B,Dim_Diagnosis!A:A)</f>
        <v>D005</v>
      </c>
      <c r="AA966" t="str">
        <f>_xlfn.XLOOKUP(K966,Dim_Ward!B:B,Dim_Ward!A:A)</f>
        <v>W005</v>
      </c>
      <c r="AB966" t="str">
        <f t="shared" si="160"/>
        <v>Q3</v>
      </c>
      <c r="AC966">
        <f t="shared" si="161"/>
        <v>2023</v>
      </c>
      <c r="AD966" t="str">
        <f t="shared" si="162"/>
        <v>Jul</v>
      </c>
      <c r="AE966" t="str">
        <f t="shared" si="163"/>
        <v>Sun</v>
      </c>
      <c r="AF966" t="str">
        <f>_xlfn.XLOOKUP(N966,Dim_Payment!B:B,Dim_Payment!A:A)</f>
        <v>PAY04</v>
      </c>
      <c r="AG966" t="str">
        <f>_xlfn.XLOOKUP(J966,Dim_Insurance!B:B,Dim_Insurance!A:A)</f>
        <v>INS01</v>
      </c>
    </row>
    <row r="967" spans="1:33">
      <c r="A967" t="s">
        <v>2295</v>
      </c>
      <c r="B967" t="s">
        <v>173</v>
      </c>
      <c r="C967" t="s">
        <v>40</v>
      </c>
      <c r="D967" s="5">
        <v>19291</v>
      </c>
      <c r="E967" s="5">
        <v>45923</v>
      </c>
      <c r="F967" s="5">
        <v>45924</v>
      </c>
      <c r="G967" t="s">
        <v>62</v>
      </c>
      <c r="H967" t="s">
        <v>63</v>
      </c>
      <c r="I967" t="s">
        <v>33</v>
      </c>
      <c r="J967" t="s">
        <v>4232</v>
      </c>
      <c r="K967" t="s">
        <v>110</v>
      </c>
      <c r="L967" s="6">
        <v>114030.57</v>
      </c>
      <c r="M967">
        <v>84042.22</v>
      </c>
      <c r="N967" t="s">
        <v>192</v>
      </c>
      <c r="O967">
        <v>1</v>
      </c>
      <c r="P967">
        <v>22</v>
      </c>
      <c r="Q967">
        <v>5</v>
      </c>
      <c r="R967">
        <v>161</v>
      </c>
      <c r="S967">
        <v>179</v>
      </c>
      <c r="T967" t="s">
        <v>47</v>
      </c>
      <c r="U967" s="7">
        <f t="shared" si="164"/>
        <v>72</v>
      </c>
      <c r="V967" s="6">
        <f t="shared" si="159"/>
        <v>29988.350000000006</v>
      </c>
      <c r="W967" t="str">
        <f t="shared" si="165"/>
        <v>Senior</v>
      </c>
      <c r="X967" t="str">
        <f>_xlfn.XLOOKUP(Table1_1[[#This Row],[Department]],Dim_Department!B:B,Dim_Department!A:A,"Unknown")</f>
        <v>DEP09</v>
      </c>
      <c r="Y967" t="str">
        <f>_xlfn.XLOOKUP(Table1_1[[#This Row],[Doctor]],Dim_Doctor!B:B,Dim_Doctor!A:A,"Unknown")</f>
        <v>D04</v>
      </c>
      <c r="Z967" t="str">
        <f>_xlfn.XLOOKUP(H967,Dim_Diagnosis!B:B,Dim_Diagnosis!A:A)</f>
        <v>D011</v>
      </c>
      <c r="AA967" t="str">
        <f>_xlfn.XLOOKUP(K967,Dim_Ward!B:B,Dim_Ward!A:A)</f>
        <v>W002</v>
      </c>
      <c r="AB967" t="str">
        <f t="shared" si="160"/>
        <v>Q3</v>
      </c>
      <c r="AC967">
        <f t="shared" si="161"/>
        <v>2025</v>
      </c>
      <c r="AD967" t="str">
        <f t="shared" si="162"/>
        <v>Sep</v>
      </c>
      <c r="AE967" t="str">
        <f t="shared" si="163"/>
        <v>Tue</v>
      </c>
      <c r="AF967" t="str">
        <f>_xlfn.XLOOKUP(N967,Dim_Payment!B:B,Dim_Payment!A:A)</f>
        <v>PAY06</v>
      </c>
      <c r="AG967" t="str">
        <f>_xlfn.XLOOKUP(J967,Dim_Insurance!B:B,Dim_Insurance!A:A)</f>
        <v>INS08</v>
      </c>
    </row>
    <row r="968" spans="1:33">
      <c r="A968" t="s">
        <v>2296</v>
      </c>
      <c r="B968" t="s">
        <v>249</v>
      </c>
      <c r="C968" t="s">
        <v>133</v>
      </c>
      <c r="D968" s="5">
        <v>36317</v>
      </c>
      <c r="E968" s="5">
        <v>45749</v>
      </c>
      <c r="F968" s="5">
        <v>45750</v>
      </c>
      <c r="G968" t="s">
        <v>161</v>
      </c>
      <c r="H968" t="s">
        <v>134</v>
      </c>
      <c r="I968" t="s">
        <v>25</v>
      </c>
      <c r="J968" t="s">
        <v>4232</v>
      </c>
      <c r="K968" t="s">
        <v>27</v>
      </c>
      <c r="L968" s="6">
        <v>177690.15</v>
      </c>
      <c r="M968">
        <v>136741.26999999999</v>
      </c>
      <c r="N968" t="s">
        <v>91</v>
      </c>
      <c r="O968">
        <v>1</v>
      </c>
      <c r="P968">
        <v>75</v>
      </c>
      <c r="Q968">
        <v>4</v>
      </c>
      <c r="R968">
        <v>91</v>
      </c>
      <c r="S968">
        <v>96.9</v>
      </c>
      <c r="T968" t="s">
        <v>37</v>
      </c>
      <c r="U968" s="7">
        <f t="shared" si="164"/>
        <v>25</v>
      </c>
      <c r="V968" s="6">
        <f t="shared" si="159"/>
        <v>40948.880000000005</v>
      </c>
      <c r="W968" t="str">
        <f t="shared" si="165"/>
        <v>Adult</v>
      </c>
      <c r="X968" t="str">
        <f>_xlfn.XLOOKUP(Table1_1[[#This Row],[Department]],Dim_Department!B:B,Dim_Department!A:A,"Unknown")</f>
        <v>DEP03</v>
      </c>
      <c r="Y968" t="str">
        <f>_xlfn.XLOOKUP(Table1_1[[#This Row],[Doctor]],Dim_Doctor!B:B,Dim_Doctor!A:A,"Unknown")</f>
        <v>D01</v>
      </c>
      <c r="Z968" t="str">
        <f>_xlfn.XLOOKUP(H968,Dim_Diagnosis!B:B,Dim_Diagnosis!A:A)</f>
        <v>D002</v>
      </c>
      <c r="AA968" t="str">
        <f>_xlfn.XLOOKUP(K968,Dim_Ward!B:B,Dim_Ward!A:A)</f>
        <v>W003</v>
      </c>
      <c r="AB968" t="str">
        <f t="shared" si="160"/>
        <v>Q2</v>
      </c>
      <c r="AC968">
        <f t="shared" si="161"/>
        <v>2025</v>
      </c>
      <c r="AD968" t="str">
        <f t="shared" si="162"/>
        <v>Apr</v>
      </c>
      <c r="AE968" t="str">
        <f t="shared" si="163"/>
        <v>Wed</v>
      </c>
      <c r="AF968" t="str">
        <f>_xlfn.XLOOKUP(N968,Dim_Payment!B:B,Dim_Payment!A:A)</f>
        <v>PAY01</v>
      </c>
      <c r="AG968" t="str">
        <f>_xlfn.XLOOKUP(J968,Dim_Insurance!B:B,Dim_Insurance!A:A)</f>
        <v>INS08</v>
      </c>
    </row>
    <row r="969" spans="1:33">
      <c r="A969" t="s">
        <v>2297</v>
      </c>
      <c r="B969" t="s">
        <v>845</v>
      </c>
      <c r="C969" t="s">
        <v>40</v>
      </c>
      <c r="D969" s="5">
        <v>38033</v>
      </c>
      <c r="E969" s="5">
        <v>45564</v>
      </c>
      <c r="F969" s="5">
        <v>45575</v>
      </c>
      <c r="G969" t="s">
        <v>43</v>
      </c>
      <c r="H969" t="s">
        <v>118</v>
      </c>
      <c r="I969" t="s">
        <v>45</v>
      </c>
      <c r="J969" t="s">
        <v>46</v>
      </c>
      <c r="K969" t="s">
        <v>27</v>
      </c>
      <c r="L969" s="6">
        <v>32724.14</v>
      </c>
      <c r="M969">
        <v>30116.73</v>
      </c>
      <c r="N969" t="s">
        <v>91</v>
      </c>
      <c r="O969">
        <v>11</v>
      </c>
      <c r="P969">
        <v>121</v>
      </c>
      <c r="Q969">
        <v>1</v>
      </c>
      <c r="R969">
        <v>187</v>
      </c>
      <c r="S969">
        <v>86.8</v>
      </c>
      <c r="T969" t="s">
        <v>37</v>
      </c>
      <c r="U969" s="7">
        <f t="shared" si="164"/>
        <v>20</v>
      </c>
      <c r="V969" s="6">
        <f t="shared" si="159"/>
        <v>2607.41</v>
      </c>
      <c r="W969" t="str">
        <f t="shared" si="165"/>
        <v>Adult</v>
      </c>
      <c r="X969" t="str">
        <f>_xlfn.XLOOKUP(Table1_1[[#This Row],[Department]],Dim_Department!B:B,Dim_Department!A:A,"Unknown")</f>
        <v>DEP08</v>
      </c>
      <c r="Y969" t="str">
        <f>_xlfn.XLOOKUP(Table1_1[[#This Row],[Doctor]],Dim_Doctor!B:B,Dim_Doctor!A:A,"Unknown")</f>
        <v>D03</v>
      </c>
      <c r="Z969" t="str">
        <f>_xlfn.XLOOKUP(H969,Dim_Diagnosis!B:B,Dim_Diagnosis!A:A)</f>
        <v>D001</v>
      </c>
      <c r="AA969" t="str">
        <f>_xlfn.XLOOKUP(K969,Dim_Ward!B:B,Dim_Ward!A:A)</f>
        <v>W003</v>
      </c>
      <c r="AB969" t="str">
        <f t="shared" si="160"/>
        <v>Q3</v>
      </c>
      <c r="AC969">
        <f t="shared" si="161"/>
        <v>2024</v>
      </c>
      <c r="AD969" t="str">
        <f t="shared" si="162"/>
        <v>Sep</v>
      </c>
      <c r="AE969" t="str">
        <f t="shared" si="163"/>
        <v>Sun</v>
      </c>
      <c r="AF969" t="str">
        <f>_xlfn.XLOOKUP(N969,Dim_Payment!B:B,Dim_Payment!A:A)</f>
        <v>PAY01</v>
      </c>
      <c r="AG969" t="str">
        <f>_xlfn.XLOOKUP(J969,Dim_Insurance!B:B,Dim_Insurance!A:A)</f>
        <v>INS02</v>
      </c>
    </row>
    <row r="970" spans="1:33">
      <c r="A970" t="s">
        <v>2300</v>
      </c>
      <c r="B970" t="s">
        <v>1678</v>
      </c>
      <c r="C970" t="s">
        <v>40</v>
      </c>
      <c r="D970" s="5">
        <v>29801</v>
      </c>
      <c r="E970" s="5">
        <v>45922</v>
      </c>
      <c r="F970" s="5">
        <v>45923</v>
      </c>
      <c r="G970" t="s">
        <v>105</v>
      </c>
      <c r="H970" t="s">
        <v>134</v>
      </c>
      <c r="I970" t="s">
        <v>33</v>
      </c>
      <c r="J970" t="s">
        <v>179</v>
      </c>
      <c r="K970" t="s">
        <v>27</v>
      </c>
      <c r="L970" s="6">
        <v>223579.8</v>
      </c>
      <c r="M970">
        <v>161450.14000000001</v>
      </c>
      <c r="N970" t="s">
        <v>56</v>
      </c>
      <c r="O970">
        <v>1</v>
      </c>
      <c r="P970">
        <v>69</v>
      </c>
      <c r="Q970">
        <v>4</v>
      </c>
      <c r="R970">
        <v>90</v>
      </c>
      <c r="S970">
        <v>132.69999999999999</v>
      </c>
      <c r="T970" t="s">
        <v>37</v>
      </c>
      <c r="U970" s="7">
        <f t="shared" si="164"/>
        <v>44</v>
      </c>
      <c r="V970" s="6">
        <f t="shared" si="159"/>
        <v>62129.659999999974</v>
      </c>
      <c r="W970" t="str">
        <f t="shared" si="165"/>
        <v>Middle Age</v>
      </c>
      <c r="X970" t="str">
        <f>_xlfn.XLOOKUP(Table1_1[[#This Row],[Department]],Dim_Department!B:B,Dim_Department!A:A,"Unknown")</f>
        <v>DEP10</v>
      </c>
      <c r="Y970" t="str">
        <f>_xlfn.XLOOKUP(Table1_1[[#This Row],[Doctor]],Dim_Doctor!B:B,Dim_Doctor!A:A,"Unknown")</f>
        <v>D04</v>
      </c>
      <c r="Z970" t="str">
        <f>_xlfn.XLOOKUP(H970,Dim_Diagnosis!B:B,Dim_Diagnosis!A:A)</f>
        <v>D002</v>
      </c>
      <c r="AA970" t="str">
        <f>_xlfn.XLOOKUP(K970,Dim_Ward!B:B,Dim_Ward!A:A)</f>
        <v>W003</v>
      </c>
      <c r="AB970" t="str">
        <f t="shared" si="160"/>
        <v>Q3</v>
      </c>
      <c r="AC970">
        <f t="shared" si="161"/>
        <v>2025</v>
      </c>
      <c r="AD970" t="str">
        <f t="shared" si="162"/>
        <v>Sep</v>
      </c>
      <c r="AE970" t="str">
        <f t="shared" si="163"/>
        <v>Mon</v>
      </c>
      <c r="AF970" t="str">
        <f>_xlfn.XLOOKUP(N970,Dim_Payment!B:B,Dim_Payment!A:A)</f>
        <v>PAY04</v>
      </c>
      <c r="AG970" t="str">
        <f>_xlfn.XLOOKUP(J970,Dim_Insurance!B:B,Dim_Insurance!A:A)</f>
        <v>INS03</v>
      </c>
    </row>
    <row r="971" spans="1:33">
      <c r="A971" t="s">
        <v>2301</v>
      </c>
      <c r="B971" t="s">
        <v>1153</v>
      </c>
      <c r="C971" t="s">
        <v>40</v>
      </c>
      <c r="D971" s="5">
        <v>38670</v>
      </c>
      <c r="E971" s="5">
        <v>45051</v>
      </c>
      <c r="F971" s="5">
        <v>45052</v>
      </c>
      <c r="G971" t="s">
        <v>94</v>
      </c>
      <c r="H971" t="s">
        <v>44</v>
      </c>
      <c r="I971" t="s">
        <v>119</v>
      </c>
      <c r="J971" t="s">
        <v>4232</v>
      </c>
      <c r="K971" t="s">
        <v>55</v>
      </c>
      <c r="L971" s="6">
        <v>200261.93</v>
      </c>
      <c r="M971">
        <v>171775.04</v>
      </c>
      <c r="N971" t="s">
        <v>91</v>
      </c>
      <c r="O971">
        <v>1</v>
      </c>
      <c r="P971">
        <v>176</v>
      </c>
      <c r="Q971">
        <v>4</v>
      </c>
      <c r="R971">
        <v>100</v>
      </c>
      <c r="S971">
        <v>191.4</v>
      </c>
      <c r="T971" t="s">
        <v>37</v>
      </c>
      <c r="U971" s="7">
        <f t="shared" si="164"/>
        <v>17</v>
      </c>
      <c r="V971" s="6">
        <f t="shared" si="159"/>
        <v>28486.889999999985</v>
      </c>
      <c r="W971" t="str">
        <f t="shared" si="165"/>
        <v>Child</v>
      </c>
      <c r="X971" t="str">
        <f>_xlfn.XLOOKUP(Table1_1[[#This Row],[Department]],Dim_Department!B:B,Dim_Department!A:A,"Unknown")</f>
        <v>DEP05</v>
      </c>
      <c r="Y971" t="str">
        <f>_xlfn.XLOOKUP(Table1_1[[#This Row],[Doctor]],Dim_Doctor!B:B,Dim_Doctor!A:A,"Unknown")</f>
        <v>D02</v>
      </c>
      <c r="Z971" t="str">
        <f>_xlfn.XLOOKUP(H971,Dim_Diagnosis!B:B,Dim_Diagnosis!A:A)</f>
        <v>D012</v>
      </c>
      <c r="AA971" t="str">
        <f>_xlfn.XLOOKUP(K971,Dim_Ward!B:B,Dim_Ward!A:A)</f>
        <v>W005</v>
      </c>
      <c r="AB971" t="str">
        <f t="shared" si="160"/>
        <v>Q2</v>
      </c>
      <c r="AC971">
        <f t="shared" si="161"/>
        <v>2023</v>
      </c>
      <c r="AD971" t="str">
        <f t="shared" si="162"/>
        <v>May</v>
      </c>
      <c r="AE971" t="str">
        <f t="shared" si="163"/>
        <v>Fri</v>
      </c>
      <c r="AF971" t="str">
        <f>_xlfn.XLOOKUP(N971,Dim_Payment!B:B,Dim_Payment!A:A)</f>
        <v>PAY01</v>
      </c>
      <c r="AG971" t="str">
        <f>_xlfn.XLOOKUP(J971,Dim_Insurance!B:B,Dim_Insurance!A:A)</f>
        <v>INS08</v>
      </c>
    </row>
    <row r="972" spans="1:33">
      <c r="A972" t="s">
        <v>2302</v>
      </c>
      <c r="B972" t="s">
        <v>2303</v>
      </c>
      <c r="C972" t="s">
        <v>40</v>
      </c>
      <c r="D972" s="5">
        <v>20830</v>
      </c>
      <c r="E972" s="5">
        <v>45502</v>
      </c>
      <c r="F972" s="5">
        <v>45520</v>
      </c>
      <c r="G972" t="s">
        <v>117</v>
      </c>
      <c r="H972" t="s">
        <v>44</v>
      </c>
      <c r="I972" t="s">
        <v>33</v>
      </c>
      <c r="J972" t="s">
        <v>80</v>
      </c>
      <c r="K972" t="s">
        <v>55</v>
      </c>
      <c r="L972" s="6">
        <v>211315.08</v>
      </c>
      <c r="M972">
        <v>138419.20000000001</v>
      </c>
      <c r="N972" t="s">
        <v>192</v>
      </c>
      <c r="O972">
        <v>18</v>
      </c>
      <c r="P972">
        <v>93</v>
      </c>
      <c r="Q972">
        <v>4</v>
      </c>
      <c r="R972">
        <v>92</v>
      </c>
      <c r="S972">
        <v>232.7</v>
      </c>
      <c r="T972" t="s">
        <v>65</v>
      </c>
      <c r="U972" s="7">
        <f t="shared" si="164"/>
        <v>67</v>
      </c>
      <c r="V972" s="6">
        <f t="shared" si="159"/>
        <v>72895.879999999976</v>
      </c>
      <c r="W972" t="str">
        <f t="shared" si="165"/>
        <v>Senior</v>
      </c>
      <c r="X972" t="str">
        <f>_xlfn.XLOOKUP(Table1_1[[#This Row],[Department]],Dim_Department!B:B,Dim_Department!A:A,"Unknown")</f>
        <v>DEP04</v>
      </c>
      <c r="Y972" t="str">
        <f>_xlfn.XLOOKUP(Table1_1[[#This Row],[Doctor]],Dim_Doctor!B:B,Dim_Doctor!A:A,"Unknown")</f>
        <v>D04</v>
      </c>
      <c r="Z972" t="str">
        <f>_xlfn.XLOOKUP(H972,Dim_Diagnosis!B:B,Dim_Diagnosis!A:A)</f>
        <v>D012</v>
      </c>
      <c r="AA972" t="str">
        <f>_xlfn.XLOOKUP(K972,Dim_Ward!B:B,Dim_Ward!A:A)</f>
        <v>W005</v>
      </c>
      <c r="AB972" t="str">
        <f t="shared" si="160"/>
        <v>Q3</v>
      </c>
      <c r="AC972">
        <f t="shared" si="161"/>
        <v>2024</v>
      </c>
      <c r="AD972" t="str">
        <f t="shared" si="162"/>
        <v>Jul</v>
      </c>
      <c r="AE972" t="str">
        <f t="shared" si="163"/>
        <v>Mon</v>
      </c>
      <c r="AF972" t="str">
        <f>_xlfn.XLOOKUP(N972,Dim_Payment!B:B,Dim_Payment!A:A)</f>
        <v>PAY06</v>
      </c>
      <c r="AG972" t="str">
        <f>_xlfn.XLOOKUP(J972,Dim_Insurance!B:B,Dim_Insurance!A:A)</f>
        <v>INS01</v>
      </c>
    </row>
    <row r="973" spans="1:33">
      <c r="A973" t="s">
        <v>2304</v>
      </c>
      <c r="B973" t="s">
        <v>29</v>
      </c>
      <c r="C973" t="s">
        <v>40</v>
      </c>
      <c r="D973" s="5">
        <v>19590</v>
      </c>
      <c r="E973" s="5">
        <v>45895</v>
      </c>
      <c r="F973" s="5">
        <v>45908</v>
      </c>
      <c r="G973" t="s">
        <v>77</v>
      </c>
      <c r="H973" t="s">
        <v>24</v>
      </c>
      <c r="I973" t="s">
        <v>96</v>
      </c>
      <c r="J973" t="s">
        <v>46</v>
      </c>
      <c r="K973" t="s">
        <v>161</v>
      </c>
      <c r="L973" s="6">
        <v>106036.08</v>
      </c>
      <c r="M973">
        <v>98646.34</v>
      </c>
      <c r="N973" t="s">
        <v>91</v>
      </c>
      <c r="O973">
        <v>13</v>
      </c>
      <c r="P973">
        <v>149</v>
      </c>
      <c r="Q973">
        <v>4</v>
      </c>
      <c r="R973">
        <v>109</v>
      </c>
      <c r="S973">
        <v>101.6</v>
      </c>
      <c r="T973" t="s">
        <v>4232</v>
      </c>
      <c r="U973" s="7">
        <f t="shared" si="164"/>
        <v>72</v>
      </c>
      <c r="V973" s="6">
        <f t="shared" si="159"/>
        <v>7389.7400000000052</v>
      </c>
      <c r="W973" t="str">
        <f t="shared" si="165"/>
        <v>Senior</v>
      </c>
      <c r="X973" t="str">
        <f>_xlfn.XLOOKUP(Table1_1[[#This Row],[Department]],Dim_Department!B:B,Dim_Department!A:A,"Unknown")</f>
        <v>DEP02</v>
      </c>
      <c r="Y973" t="str">
        <f>_xlfn.XLOOKUP(Table1_1[[#This Row],[Doctor]],Dim_Doctor!B:B,Dim_Doctor!A:A,"Unknown")</f>
        <v>D05</v>
      </c>
      <c r="Z973" t="str">
        <f>_xlfn.XLOOKUP(H973,Dim_Diagnosis!B:B,Dim_Diagnosis!A:A)</f>
        <v>D008</v>
      </c>
      <c r="AA973" t="str">
        <f>_xlfn.XLOOKUP(K973,Dim_Ward!B:B,Dim_Ward!A:A)</f>
        <v>W004</v>
      </c>
      <c r="AB973" t="str">
        <f t="shared" si="160"/>
        <v>Q3</v>
      </c>
      <c r="AC973">
        <f t="shared" si="161"/>
        <v>2025</v>
      </c>
      <c r="AD973" t="str">
        <f t="shared" si="162"/>
        <v>Aug</v>
      </c>
      <c r="AE973" t="str">
        <f t="shared" si="163"/>
        <v>Tue</v>
      </c>
      <c r="AF973" t="str">
        <f>_xlfn.XLOOKUP(N973,Dim_Payment!B:B,Dim_Payment!A:A)</f>
        <v>PAY01</v>
      </c>
      <c r="AG973" t="str">
        <f>_xlfn.XLOOKUP(J973,Dim_Insurance!B:B,Dim_Insurance!A:A)</f>
        <v>INS02</v>
      </c>
    </row>
    <row r="974" spans="1:33">
      <c r="A974" t="s">
        <v>2307</v>
      </c>
      <c r="B974" t="s">
        <v>1305</v>
      </c>
      <c r="C974" t="s">
        <v>133</v>
      </c>
      <c r="D974" s="5">
        <v>18457</v>
      </c>
      <c r="E974" s="5">
        <v>45299</v>
      </c>
      <c r="F974" s="5" t="s">
        <v>4232</v>
      </c>
      <c r="G974" t="s">
        <v>89</v>
      </c>
      <c r="H974" t="s">
        <v>124</v>
      </c>
      <c r="I974" t="s">
        <v>79</v>
      </c>
      <c r="J974" t="s">
        <v>4232</v>
      </c>
      <c r="K974" t="s">
        <v>55</v>
      </c>
      <c r="L974" s="6">
        <v>120398.56</v>
      </c>
      <c r="M974">
        <v>100801.65</v>
      </c>
      <c r="N974" t="s">
        <v>4232</v>
      </c>
      <c r="O974">
        <v>14</v>
      </c>
      <c r="P974">
        <v>118</v>
      </c>
      <c r="Q974">
        <v>4</v>
      </c>
      <c r="R974">
        <v>148</v>
      </c>
      <c r="S974">
        <v>153.4</v>
      </c>
      <c r="T974" t="s">
        <v>65</v>
      </c>
      <c r="U974" s="7">
        <f t="shared" si="164"/>
        <v>73</v>
      </c>
      <c r="V974" s="6">
        <f t="shared" si="159"/>
        <v>19596.910000000003</v>
      </c>
      <c r="W974" t="str">
        <f t="shared" si="165"/>
        <v>Senior</v>
      </c>
      <c r="X974" t="str">
        <f>_xlfn.XLOOKUP(Table1_1[[#This Row],[Department]],Dim_Department!B:B,Dim_Department!A:A,"Unknown")</f>
        <v>DEP06</v>
      </c>
      <c r="Y974" t="str">
        <f>_xlfn.XLOOKUP(Table1_1[[#This Row],[Doctor]],Dim_Doctor!B:B,Dim_Doctor!A:A,"Unknown")</f>
        <v>D07</v>
      </c>
      <c r="Z974" t="str">
        <f>_xlfn.XLOOKUP(H974,Dim_Diagnosis!B:B,Dim_Diagnosis!A:A)</f>
        <v>D007</v>
      </c>
      <c r="AA974" t="str">
        <f>_xlfn.XLOOKUP(K974,Dim_Ward!B:B,Dim_Ward!A:A)</f>
        <v>W005</v>
      </c>
      <c r="AB974" t="str">
        <f t="shared" si="160"/>
        <v>Q1</v>
      </c>
      <c r="AC974">
        <f t="shared" si="161"/>
        <v>2024</v>
      </c>
      <c r="AD974" t="str">
        <f t="shared" si="162"/>
        <v>Jan</v>
      </c>
      <c r="AE974" t="str">
        <f t="shared" si="163"/>
        <v>Mon</v>
      </c>
      <c r="AF974" t="str">
        <f>_xlfn.XLOOKUP(N974,Dim_Payment!B:B,Dim_Payment!A:A)</f>
        <v>PAY05</v>
      </c>
      <c r="AG974" t="str">
        <f>_xlfn.XLOOKUP(J974,Dim_Insurance!B:B,Dim_Insurance!A:A)</f>
        <v>INS08</v>
      </c>
    </row>
    <row r="975" spans="1:33">
      <c r="A975" t="s">
        <v>2308</v>
      </c>
      <c r="B975" t="s">
        <v>728</v>
      </c>
      <c r="C975" t="s">
        <v>40</v>
      </c>
      <c r="D975" s="5">
        <v>19596</v>
      </c>
      <c r="E975" s="5">
        <v>45415</v>
      </c>
      <c r="F975" s="5">
        <v>45427</v>
      </c>
      <c r="G975" t="s">
        <v>89</v>
      </c>
      <c r="H975" t="s">
        <v>118</v>
      </c>
      <c r="I975" t="s">
        <v>79</v>
      </c>
      <c r="J975" t="s">
        <v>97</v>
      </c>
      <c r="K975" t="s">
        <v>27</v>
      </c>
      <c r="L975" s="6">
        <v>48889.26</v>
      </c>
      <c r="M975">
        <v>40189.9</v>
      </c>
      <c r="N975" t="s">
        <v>91</v>
      </c>
      <c r="O975">
        <v>12</v>
      </c>
      <c r="P975">
        <v>235</v>
      </c>
      <c r="Q975">
        <v>3</v>
      </c>
      <c r="R975">
        <v>126</v>
      </c>
      <c r="S975">
        <v>108.3</v>
      </c>
      <c r="T975" t="s">
        <v>47</v>
      </c>
      <c r="U975" s="7">
        <f t="shared" si="164"/>
        <v>70</v>
      </c>
      <c r="V975" s="6">
        <f t="shared" si="159"/>
        <v>8699.36</v>
      </c>
      <c r="W975" t="str">
        <f t="shared" si="165"/>
        <v>Senior</v>
      </c>
      <c r="X975" t="str">
        <f>_xlfn.XLOOKUP(Table1_1[[#This Row],[Department]],Dim_Department!B:B,Dim_Department!A:A,"Unknown")</f>
        <v>DEP06</v>
      </c>
      <c r="Y975" t="str">
        <f>_xlfn.XLOOKUP(Table1_1[[#This Row],[Doctor]],Dim_Doctor!B:B,Dim_Doctor!A:A,"Unknown")</f>
        <v>D07</v>
      </c>
      <c r="Z975" t="str">
        <f>_xlfn.XLOOKUP(H975,Dim_Diagnosis!B:B,Dim_Diagnosis!A:A)</f>
        <v>D001</v>
      </c>
      <c r="AA975" t="str">
        <f>_xlfn.XLOOKUP(K975,Dim_Ward!B:B,Dim_Ward!A:A)</f>
        <v>W003</v>
      </c>
      <c r="AB975" t="str">
        <f t="shared" si="160"/>
        <v>Q2</v>
      </c>
      <c r="AC975">
        <f t="shared" si="161"/>
        <v>2024</v>
      </c>
      <c r="AD975" t="str">
        <f t="shared" si="162"/>
        <v>May</v>
      </c>
      <c r="AE975" t="str">
        <f t="shared" si="163"/>
        <v>Fri</v>
      </c>
      <c r="AF975" t="str">
        <f>_xlfn.XLOOKUP(N975,Dim_Payment!B:B,Dim_Payment!A:A)</f>
        <v>PAY01</v>
      </c>
      <c r="AG975" t="str">
        <f>_xlfn.XLOOKUP(J975,Dim_Insurance!B:B,Dim_Insurance!A:A)</f>
        <v>INS07</v>
      </c>
    </row>
    <row r="976" spans="1:33">
      <c r="A976" t="s">
        <v>2310</v>
      </c>
      <c r="B976" t="s">
        <v>522</v>
      </c>
      <c r="C976" t="s">
        <v>133</v>
      </c>
      <c r="D976" s="5" t="s">
        <v>4232</v>
      </c>
      <c r="E976" s="5">
        <v>44931</v>
      </c>
      <c r="F976" s="5">
        <v>44944</v>
      </c>
      <c r="G976" t="s">
        <v>152</v>
      </c>
      <c r="H976" t="s">
        <v>124</v>
      </c>
      <c r="I976" t="s">
        <v>45</v>
      </c>
      <c r="J976" t="s">
        <v>46</v>
      </c>
      <c r="K976" t="s">
        <v>55</v>
      </c>
      <c r="L976" s="6">
        <v>110817.39</v>
      </c>
      <c r="M976">
        <v>83898.61</v>
      </c>
      <c r="N976" t="s">
        <v>91</v>
      </c>
      <c r="O976">
        <v>13</v>
      </c>
      <c r="P976">
        <v>40</v>
      </c>
      <c r="Q976">
        <v>5</v>
      </c>
      <c r="R976">
        <v>101</v>
      </c>
      <c r="S976">
        <v>95.9</v>
      </c>
      <c r="T976" t="s">
        <v>65</v>
      </c>
      <c r="U976" s="7" t="s">
        <v>4232</v>
      </c>
      <c r="V976" s="6">
        <f t="shared" si="159"/>
        <v>26918.78</v>
      </c>
      <c r="W976" t="s">
        <v>4232</v>
      </c>
      <c r="X976" t="str">
        <f>_xlfn.XLOOKUP(Table1_1[[#This Row],[Department]],Dim_Department!B:B,Dim_Department!A:A,"Unknown")</f>
        <v>DEP01</v>
      </c>
      <c r="Y976" t="str">
        <f>_xlfn.XLOOKUP(Table1_1[[#This Row],[Doctor]],Dim_Doctor!B:B,Dim_Doctor!A:A,"Unknown")</f>
        <v>D03</v>
      </c>
      <c r="Z976" t="str">
        <f>_xlfn.XLOOKUP(H976,Dim_Diagnosis!B:B,Dim_Diagnosis!A:A)</f>
        <v>D007</v>
      </c>
      <c r="AA976" t="str">
        <f>_xlfn.XLOOKUP(K976,Dim_Ward!B:B,Dim_Ward!A:A)</f>
        <v>W005</v>
      </c>
      <c r="AB976" t="str">
        <f t="shared" si="160"/>
        <v>Q1</v>
      </c>
      <c r="AC976">
        <f t="shared" si="161"/>
        <v>2023</v>
      </c>
      <c r="AD976" t="str">
        <f t="shared" si="162"/>
        <v>Jan</v>
      </c>
      <c r="AE976" t="str">
        <f t="shared" si="163"/>
        <v>Thu</v>
      </c>
      <c r="AF976" t="str">
        <f>_xlfn.XLOOKUP(N976,Dim_Payment!B:B,Dim_Payment!A:A)</f>
        <v>PAY01</v>
      </c>
      <c r="AG976" t="str">
        <f>_xlfn.XLOOKUP(J976,Dim_Insurance!B:B,Dim_Insurance!A:A)</f>
        <v>INS02</v>
      </c>
    </row>
    <row r="977" spans="1:33">
      <c r="A977" t="s">
        <v>2313</v>
      </c>
      <c r="B977" t="s">
        <v>202</v>
      </c>
      <c r="C977" t="s">
        <v>40</v>
      </c>
      <c r="D977" s="5">
        <v>21114</v>
      </c>
      <c r="E977" s="5">
        <v>45992</v>
      </c>
      <c r="F977" s="5">
        <v>45993</v>
      </c>
      <c r="G977" t="s">
        <v>105</v>
      </c>
      <c r="H977" t="s">
        <v>63</v>
      </c>
      <c r="I977" t="s">
        <v>96</v>
      </c>
      <c r="J977" t="s">
        <v>97</v>
      </c>
      <c r="K977" t="s">
        <v>120</v>
      </c>
      <c r="L977" s="6">
        <v>133528.29999999999</v>
      </c>
      <c r="M977">
        <v>106448.1</v>
      </c>
      <c r="N977" t="s">
        <v>73</v>
      </c>
      <c r="O977">
        <v>1</v>
      </c>
      <c r="P977">
        <v>118</v>
      </c>
      <c r="Q977">
        <v>4</v>
      </c>
      <c r="R977">
        <v>187</v>
      </c>
      <c r="S977">
        <v>258.7</v>
      </c>
      <c r="T977" t="s">
        <v>47</v>
      </c>
      <c r="U977" s="7">
        <f t="shared" ref="U977:U984" si="166">DATEDIF(D977,E977,"Y")</f>
        <v>68</v>
      </c>
      <c r="V977" s="6">
        <f t="shared" si="159"/>
        <v>27080.199999999983</v>
      </c>
      <c r="W977" t="str">
        <f t="shared" ref="W977:W984" si="167">IF(OR(U977="",U977="Unknown"),"",IF(U977&lt;18,"Child",IF(U977&lt;40,"Adult",IF(U977&lt;60,"Middle Age","Senior"))))</f>
        <v>Senior</v>
      </c>
      <c r="X977" t="str">
        <f>_xlfn.XLOOKUP(Table1_1[[#This Row],[Department]],Dim_Department!B:B,Dim_Department!A:A,"Unknown")</f>
        <v>DEP10</v>
      </c>
      <c r="Y977" t="str">
        <f>_xlfn.XLOOKUP(Table1_1[[#This Row],[Doctor]],Dim_Doctor!B:B,Dim_Doctor!A:A,"Unknown")</f>
        <v>D05</v>
      </c>
      <c r="Z977" t="str">
        <f>_xlfn.XLOOKUP(H977,Dim_Diagnosis!B:B,Dim_Diagnosis!A:A)</f>
        <v>D011</v>
      </c>
      <c r="AA977" t="str">
        <f>_xlfn.XLOOKUP(K977,Dim_Ward!B:B,Dim_Ward!A:A)</f>
        <v>W001</v>
      </c>
      <c r="AB977" t="str">
        <f t="shared" si="160"/>
        <v>Q4</v>
      </c>
      <c r="AC977">
        <f t="shared" si="161"/>
        <v>2025</v>
      </c>
      <c r="AD977" t="str">
        <f t="shared" si="162"/>
        <v>Dec</v>
      </c>
      <c r="AE977" t="str">
        <f t="shared" si="163"/>
        <v>Mon</v>
      </c>
      <c r="AF977" t="str">
        <f>_xlfn.XLOOKUP(N977,Dim_Payment!B:B,Dim_Payment!A:A)</f>
        <v>PAY02</v>
      </c>
      <c r="AG977" t="str">
        <f>_xlfn.XLOOKUP(J977,Dim_Insurance!B:B,Dim_Insurance!A:A)</f>
        <v>INS07</v>
      </c>
    </row>
    <row r="978" spans="1:33">
      <c r="A978" t="s">
        <v>2314</v>
      </c>
      <c r="B978" t="s">
        <v>1391</v>
      </c>
      <c r="C978" t="s">
        <v>133</v>
      </c>
      <c r="D978" s="5">
        <v>40243</v>
      </c>
      <c r="E978" s="5">
        <v>45177</v>
      </c>
      <c r="F978" s="5">
        <v>45185</v>
      </c>
      <c r="G978" t="s">
        <v>77</v>
      </c>
      <c r="H978" t="s">
        <v>24</v>
      </c>
      <c r="I978" t="s">
        <v>33</v>
      </c>
      <c r="J978" t="s">
        <v>4232</v>
      </c>
      <c r="K978" t="s">
        <v>55</v>
      </c>
      <c r="L978" s="6">
        <v>242287.61</v>
      </c>
      <c r="M978">
        <v>210318.92</v>
      </c>
      <c r="N978" t="s">
        <v>192</v>
      </c>
      <c r="O978">
        <v>8</v>
      </c>
      <c r="P978">
        <v>111</v>
      </c>
      <c r="Q978">
        <v>4</v>
      </c>
      <c r="R978">
        <v>165</v>
      </c>
      <c r="S978">
        <v>217.4</v>
      </c>
      <c r="T978" t="s">
        <v>4232</v>
      </c>
      <c r="U978" s="7">
        <f t="shared" si="166"/>
        <v>13</v>
      </c>
      <c r="V978" s="6">
        <f t="shared" si="159"/>
        <v>31968.689999999973</v>
      </c>
      <c r="W978" t="str">
        <f t="shared" si="167"/>
        <v>Child</v>
      </c>
      <c r="X978" t="str">
        <f>_xlfn.XLOOKUP(Table1_1[[#This Row],[Department]],Dim_Department!B:B,Dim_Department!A:A,"Unknown")</f>
        <v>DEP02</v>
      </c>
      <c r="Y978" t="str">
        <f>_xlfn.XLOOKUP(Table1_1[[#This Row],[Doctor]],Dim_Doctor!B:B,Dim_Doctor!A:A,"Unknown")</f>
        <v>D04</v>
      </c>
      <c r="Z978" t="str">
        <f>_xlfn.XLOOKUP(H978,Dim_Diagnosis!B:B,Dim_Diagnosis!A:A)</f>
        <v>D008</v>
      </c>
      <c r="AA978" t="str">
        <f>_xlfn.XLOOKUP(K978,Dim_Ward!B:B,Dim_Ward!A:A)</f>
        <v>W005</v>
      </c>
      <c r="AB978" t="str">
        <f t="shared" si="160"/>
        <v>Q3</v>
      </c>
      <c r="AC978">
        <f t="shared" si="161"/>
        <v>2023</v>
      </c>
      <c r="AD978" t="str">
        <f t="shared" si="162"/>
        <v>Sep</v>
      </c>
      <c r="AE978" t="str">
        <f t="shared" si="163"/>
        <v>Fri</v>
      </c>
      <c r="AF978" t="str">
        <f>_xlfn.XLOOKUP(N978,Dim_Payment!B:B,Dim_Payment!A:A)</f>
        <v>PAY06</v>
      </c>
      <c r="AG978" t="str">
        <f>_xlfn.XLOOKUP(J978,Dim_Insurance!B:B,Dim_Insurance!A:A)</f>
        <v>INS08</v>
      </c>
    </row>
    <row r="979" spans="1:33">
      <c r="A979" t="s">
        <v>2315</v>
      </c>
      <c r="B979" t="s">
        <v>99</v>
      </c>
      <c r="C979" t="s">
        <v>133</v>
      </c>
      <c r="D979" s="5">
        <v>37078</v>
      </c>
      <c r="E979" s="5">
        <v>45158</v>
      </c>
      <c r="F979" s="5">
        <v>45174</v>
      </c>
      <c r="G979" t="s">
        <v>117</v>
      </c>
      <c r="H979" t="s">
        <v>134</v>
      </c>
      <c r="I979" t="s">
        <v>96</v>
      </c>
      <c r="J979" t="s">
        <v>71</v>
      </c>
      <c r="K979" t="s">
        <v>55</v>
      </c>
      <c r="L979" s="6">
        <v>30926.68</v>
      </c>
      <c r="M979">
        <v>23823.95</v>
      </c>
      <c r="N979" t="s">
        <v>35</v>
      </c>
      <c r="O979">
        <v>16</v>
      </c>
      <c r="P979">
        <v>199</v>
      </c>
      <c r="Q979">
        <v>3</v>
      </c>
      <c r="R979">
        <v>159</v>
      </c>
      <c r="S979">
        <v>163.5</v>
      </c>
      <c r="T979" t="s">
        <v>37</v>
      </c>
      <c r="U979" s="7">
        <f t="shared" si="166"/>
        <v>22</v>
      </c>
      <c r="V979" s="6">
        <f t="shared" si="159"/>
        <v>7102.73</v>
      </c>
      <c r="W979" t="str">
        <f t="shared" si="167"/>
        <v>Adult</v>
      </c>
      <c r="X979" t="str">
        <f>_xlfn.XLOOKUP(Table1_1[[#This Row],[Department]],Dim_Department!B:B,Dim_Department!A:A,"Unknown")</f>
        <v>DEP04</v>
      </c>
      <c r="Y979" t="str">
        <f>_xlfn.XLOOKUP(Table1_1[[#This Row],[Doctor]],Dim_Doctor!B:B,Dim_Doctor!A:A,"Unknown")</f>
        <v>D05</v>
      </c>
      <c r="Z979" t="str">
        <f>_xlfn.XLOOKUP(H979,Dim_Diagnosis!B:B,Dim_Diagnosis!A:A)</f>
        <v>D002</v>
      </c>
      <c r="AA979" t="str">
        <f>_xlfn.XLOOKUP(K979,Dim_Ward!B:B,Dim_Ward!A:A)</f>
        <v>W005</v>
      </c>
      <c r="AB979" t="str">
        <f t="shared" si="160"/>
        <v>Q3</v>
      </c>
      <c r="AC979">
        <f t="shared" si="161"/>
        <v>2023</v>
      </c>
      <c r="AD979" t="str">
        <f t="shared" si="162"/>
        <v>Aug</v>
      </c>
      <c r="AE979" t="str">
        <f t="shared" si="163"/>
        <v>Sun</v>
      </c>
      <c r="AF979" t="str">
        <f>_xlfn.XLOOKUP(N979,Dim_Payment!B:B,Dim_Payment!A:A)</f>
        <v>PAY03</v>
      </c>
      <c r="AG979" t="str">
        <f>_xlfn.XLOOKUP(J979,Dim_Insurance!B:B,Dim_Insurance!A:A)</f>
        <v>INS04</v>
      </c>
    </row>
    <row r="980" spans="1:33">
      <c r="A980" t="s">
        <v>2317</v>
      </c>
      <c r="B980" t="s">
        <v>147</v>
      </c>
      <c r="C980" t="s">
        <v>40</v>
      </c>
      <c r="D980" s="5">
        <v>26796</v>
      </c>
      <c r="E980" s="5">
        <v>45483</v>
      </c>
      <c r="F980" s="5" t="s">
        <v>4232</v>
      </c>
      <c r="G980" t="s">
        <v>89</v>
      </c>
      <c r="H980" t="s">
        <v>32</v>
      </c>
      <c r="I980" t="s">
        <v>53</v>
      </c>
      <c r="J980" t="s">
        <v>26</v>
      </c>
      <c r="K980" t="s">
        <v>120</v>
      </c>
      <c r="L980" s="6">
        <v>16249.53</v>
      </c>
      <c r="M980">
        <v>13352.84</v>
      </c>
      <c r="N980" t="s">
        <v>73</v>
      </c>
      <c r="O980">
        <v>3</v>
      </c>
      <c r="P980">
        <v>38</v>
      </c>
      <c r="Q980">
        <v>4</v>
      </c>
      <c r="R980">
        <v>130</v>
      </c>
      <c r="S980">
        <v>193.5</v>
      </c>
      <c r="T980" t="s">
        <v>37</v>
      </c>
      <c r="U980" s="7">
        <f t="shared" si="166"/>
        <v>51</v>
      </c>
      <c r="V980" s="6">
        <f t="shared" si="159"/>
        <v>2896.6900000000005</v>
      </c>
      <c r="W980" t="str">
        <f t="shared" si="167"/>
        <v>Middle Age</v>
      </c>
      <c r="X980" t="str">
        <f>_xlfn.XLOOKUP(Table1_1[[#This Row],[Department]],Dim_Department!B:B,Dim_Department!A:A,"Unknown")</f>
        <v>DEP06</v>
      </c>
      <c r="Y980" t="str">
        <f>_xlfn.XLOOKUP(Table1_1[[#This Row],[Doctor]],Dim_Doctor!B:B,Dim_Doctor!A:A,"Unknown")</f>
        <v>D06</v>
      </c>
      <c r="Z980" t="str">
        <f>_xlfn.XLOOKUP(H980,Dim_Diagnosis!B:B,Dim_Diagnosis!A:A)</f>
        <v>D010</v>
      </c>
      <c r="AA980" t="str">
        <f>_xlfn.XLOOKUP(K980,Dim_Ward!B:B,Dim_Ward!A:A)</f>
        <v>W001</v>
      </c>
      <c r="AB980" t="str">
        <f t="shared" si="160"/>
        <v>Q3</v>
      </c>
      <c r="AC980">
        <f t="shared" si="161"/>
        <v>2024</v>
      </c>
      <c r="AD980" t="str">
        <f t="shared" si="162"/>
        <v>Jul</v>
      </c>
      <c r="AE980" t="str">
        <f t="shared" si="163"/>
        <v>Wed</v>
      </c>
      <c r="AF980" t="str">
        <f>_xlfn.XLOOKUP(N980,Dim_Payment!B:B,Dim_Payment!A:A)</f>
        <v>PAY02</v>
      </c>
      <c r="AG980" t="str">
        <f>_xlfn.XLOOKUP(J980,Dim_Insurance!B:B,Dim_Insurance!A:A)</f>
        <v>INS05</v>
      </c>
    </row>
    <row r="981" spans="1:33">
      <c r="A981" t="s">
        <v>2319</v>
      </c>
      <c r="B981" t="s">
        <v>292</v>
      </c>
      <c r="C981" t="s">
        <v>40</v>
      </c>
      <c r="D981" s="5">
        <v>39910</v>
      </c>
      <c r="E981" s="5">
        <v>44954</v>
      </c>
      <c r="F981" s="5">
        <v>44966</v>
      </c>
      <c r="G981" t="s">
        <v>77</v>
      </c>
      <c r="H981" t="s">
        <v>124</v>
      </c>
      <c r="I981" t="s">
        <v>45</v>
      </c>
      <c r="J981" t="s">
        <v>4232</v>
      </c>
      <c r="K981" t="s">
        <v>55</v>
      </c>
      <c r="L981" s="6">
        <v>56001.43</v>
      </c>
      <c r="M981">
        <v>45974.31</v>
      </c>
      <c r="N981" t="s">
        <v>73</v>
      </c>
      <c r="O981">
        <v>12</v>
      </c>
      <c r="P981">
        <v>7</v>
      </c>
      <c r="Q981">
        <v>4</v>
      </c>
      <c r="R981">
        <v>96</v>
      </c>
      <c r="S981">
        <v>221.2</v>
      </c>
      <c r="T981" t="s">
        <v>65</v>
      </c>
      <c r="U981" s="7">
        <f t="shared" si="166"/>
        <v>13</v>
      </c>
      <c r="V981" s="6">
        <f t="shared" si="159"/>
        <v>10027.120000000003</v>
      </c>
      <c r="W981" t="str">
        <f t="shared" si="167"/>
        <v>Child</v>
      </c>
      <c r="X981" t="str">
        <f>_xlfn.XLOOKUP(Table1_1[[#This Row],[Department]],Dim_Department!B:B,Dim_Department!A:A,"Unknown")</f>
        <v>DEP02</v>
      </c>
      <c r="Y981" t="str">
        <f>_xlfn.XLOOKUP(Table1_1[[#This Row],[Doctor]],Dim_Doctor!B:B,Dim_Doctor!A:A,"Unknown")</f>
        <v>D03</v>
      </c>
      <c r="Z981" t="str">
        <f>_xlfn.XLOOKUP(H981,Dim_Diagnosis!B:B,Dim_Diagnosis!A:A)</f>
        <v>D007</v>
      </c>
      <c r="AA981" t="str">
        <f>_xlfn.XLOOKUP(K981,Dim_Ward!B:B,Dim_Ward!A:A)</f>
        <v>W005</v>
      </c>
      <c r="AB981" t="str">
        <f t="shared" si="160"/>
        <v>Q1</v>
      </c>
      <c r="AC981">
        <f t="shared" si="161"/>
        <v>2023</v>
      </c>
      <c r="AD981" t="str">
        <f t="shared" si="162"/>
        <v>Jan</v>
      </c>
      <c r="AE981" t="str">
        <f t="shared" si="163"/>
        <v>Sat</v>
      </c>
      <c r="AF981" t="str">
        <f>_xlfn.XLOOKUP(N981,Dim_Payment!B:B,Dim_Payment!A:A)</f>
        <v>PAY02</v>
      </c>
      <c r="AG981" t="str">
        <f>_xlfn.XLOOKUP(J981,Dim_Insurance!B:B,Dim_Insurance!A:A)</f>
        <v>INS08</v>
      </c>
    </row>
    <row r="982" spans="1:33">
      <c r="A982" t="s">
        <v>2321</v>
      </c>
      <c r="B982" t="s">
        <v>584</v>
      </c>
      <c r="C982" t="s">
        <v>40</v>
      </c>
      <c r="D982" s="5">
        <v>26688</v>
      </c>
      <c r="E982" s="5">
        <v>45145</v>
      </c>
      <c r="F982" s="5">
        <v>45159</v>
      </c>
      <c r="G982" t="s">
        <v>94</v>
      </c>
      <c r="H982" t="s">
        <v>32</v>
      </c>
      <c r="I982" t="s">
        <v>53</v>
      </c>
      <c r="J982" t="s">
        <v>179</v>
      </c>
      <c r="K982" t="s">
        <v>110</v>
      </c>
      <c r="L982" s="6">
        <v>123663.9</v>
      </c>
      <c r="M982">
        <v>112148.87</v>
      </c>
      <c r="N982" t="s">
        <v>73</v>
      </c>
      <c r="O982">
        <v>14</v>
      </c>
      <c r="P982">
        <v>38</v>
      </c>
      <c r="Q982">
        <v>1</v>
      </c>
      <c r="R982">
        <v>105</v>
      </c>
      <c r="S982">
        <v>231.2</v>
      </c>
      <c r="T982" t="s">
        <v>47</v>
      </c>
      <c r="U982" s="7">
        <f t="shared" si="166"/>
        <v>50</v>
      </c>
      <c r="V982" s="6">
        <f t="shared" si="159"/>
        <v>11515.029999999999</v>
      </c>
      <c r="W982" t="str">
        <f t="shared" si="167"/>
        <v>Middle Age</v>
      </c>
      <c r="X982" t="str">
        <f>_xlfn.XLOOKUP(Table1_1[[#This Row],[Department]],Dim_Department!B:B,Dim_Department!A:A,"Unknown")</f>
        <v>DEP05</v>
      </c>
      <c r="Y982" t="str">
        <f>_xlfn.XLOOKUP(Table1_1[[#This Row],[Doctor]],Dim_Doctor!B:B,Dim_Doctor!A:A,"Unknown")</f>
        <v>D06</v>
      </c>
      <c r="Z982" t="str">
        <f>_xlfn.XLOOKUP(H982,Dim_Diagnosis!B:B,Dim_Diagnosis!A:A)</f>
        <v>D010</v>
      </c>
      <c r="AA982" t="str">
        <f>_xlfn.XLOOKUP(K982,Dim_Ward!B:B,Dim_Ward!A:A)</f>
        <v>W002</v>
      </c>
      <c r="AB982" t="str">
        <f t="shared" si="160"/>
        <v>Q3</v>
      </c>
      <c r="AC982">
        <f t="shared" si="161"/>
        <v>2023</v>
      </c>
      <c r="AD982" t="str">
        <f t="shared" si="162"/>
        <v>Aug</v>
      </c>
      <c r="AE982" t="str">
        <f t="shared" si="163"/>
        <v>Mon</v>
      </c>
      <c r="AF982" t="str">
        <f>_xlfn.XLOOKUP(N982,Dim_Payment!B:B,Dim_Payment!A:A)</f>
        <v>PAY02</v>
      </c>
      <c r="AG982" t="str">
        <f>_xlfn.XLOOKUP(J982,Dim_Insurance!B:B,Dim_Insurance!A:A)</f>
        <v>INS03</v>
      </c>
    </row>
    <row r="983" spans="1:33">
      <c r="A983" t="s">
        <v>2324</v>
      </c>
      <c r="B983" t="s">
        <v>1094</v>
      </c>
      <c r="C983" t="s">
        <v>133</v>
      </c>
      <c r="D983" s="5">
        <v>31819</v>
      </c>
      <c r="E983" s="5">
        <v>45688</v>
      </c>
      <c r="F983" s="5">
        <v>45699</v>
      </c>
      <c r="G983" t="s">
        <v>161</v>
      </c>
      <c r="H983" t="s">
        <v>134</v>
      </c>
      <c r="I983" t="s">
        <v>45</v>
      </c>
      <c r="J983" t="s">
        <v>4232</v>
      </c>
      <c r="K983" t="s">
        <v>120</v>
      </c>
      <c r="L983" s="6">
        <v>162366.29999999999</v>
      </c>
      <c r="M983">
        <v>127413.17</v>
      </c>
      <c r="N983" t="s">
        <v>56</v>
      </c>
      <c r="O983">
        <v>11</v>
      </c>
      <c r="P983">
        <v>47</v>
      </c>
      <c r="Q983">
        <v>1</v>
      </c>
      <c r="R983">
        <v>190</v>
      </c>
      <c r="S983">
        <v>158.69999999999999</v>
      </c>
      <c r="T983" t="s">
        <v>37</v>
      </c>
      <c r="U983" s="7">
        <f t="shared" si="166"/>
        <v>37</v>
      </c>
      <c r="V983" s="6">
        <f t="shared" si="159"/>
        <v>34953.12999999999</v>
      </c>
      <c r="W983" t="str">
        <f t="shared" si="167"/>
        <v>Adult</v>
      </c>
      <c r="X983" t="str">
        <f>_xlfn.XLOOKUP(Table1_1[[#This Row],[Department]],Dim_Department!B:B,Dim_Department!A:A,"Unknown")</f>
        <v>DEP03</v>
      </c>
      <c r="Y983" t="str">
        <f>_xlfn.XLOOKUP(Table1_1[[#This Row],[Doctor]],Dim_Doctor!B:B,Dim_Doctor!A:A,"Unknown")</f>
        <v>D03</v>
      </c>
      <c r="Z983" t="str">
        <f>_xlfn.XLOOKUP(H983,Dim_Diagnosis!B:B,Dim_Diagnosis!A:A)</f>
        <v>D002</v>
      </c>
      <c r="AA983" t="str">
        <f>_xlfn.XLOOKUP(K983,Dim_Ward!B:B,Dim_Ward!A:A)</f>
        <v>W001</v>
      </c>
      <c r="AB983" t="str">
        <f t="shared" si="160"/>
        <v>Q1</v>
      </c>
      <c r="AC983">
        <f t="shared" si="161"/>
        <v>2025</v>
      </c>
      <c r="AD983" t="str">
        <f t="shared" si="162"/>
        <v>Jan</v>
      </c>
      <c r="AE983" t="str">
        <f t="shared" si="163"/>
        <v>Fri</v>
      </c>
      <c r="AF983" t="str">
        <f>_xlfn.XLOOKUP(N983,Dim_Payment!B:B,Dim_Payment!A:A)</f>
        <v>PAY04</v>
      </c>
      <c r="AG983" t="str">
        <f>_xlfn.XLOOKUP(J983,Dim_Insurance!B:B,Dim_Insurance!A:A)</f>
        <v>INS08</v>
      </c>
    </row>
    <row r="984" spans="1:33">
      <c r="A984" t="s">
        <v>2327</v>
      </c>
      <c r="B984" t="s">
        <v>1061</v>
      </c>
      <c r="C984" t="s">
        <v>133</v>
      </c>
      <c r="D984" s="5">
        <v>40064</v>
      </c>
      <c r="E984" s="5">
        <v>45070</v>
      </c>
      <c r="F984" s="5">
        <v>45076</v>
      </c>
      <c r="G984" t="s">
        <v>117</v>
      </c>
      <c r="H984" t="s">
        <v>78</v>
      </c>
      <c r="I984" t="s">
        <v>33</v>
      </c>
      <c r="J984" t="s">
        <v>34</v>
      </c>
      <c r="K984" t="s">
        <v>27</v>
      </c>
      <c r="L984" s="6">
        <v>60819.519999999997</v>
      </c>
      <c r="M984">
        <v>42922.28</v>
      </c>
      <c r="N984" t="s">
        <v>56</v>
      </c>
      <c r="O984">
        <v>6</v>
      </c>
      <c r="P984">
        <v>207</v>
      </c>
      <c r="Q984">
        <v>4</v>
      </c>
      <c r="R984">
        <v>151</v>
      </c>
      <c r="S984">
        <v>102.7</v>
      </c>
      <c r="T984" t="s">
        <v>65</v>
      </c>
      <c r="U984" s="7">
        <f t="shared" si="166"/>
        <v>13</v>
      </c>
      <c r="V984" s="6">
        <f t="shared" si="159"/>
        <v>17897.239999999998</v>
      </c>
      <c r="W984" t="str">
        <f t="shared" si="167"/>
        <v>Child</v>
      </c>
      <c r="X984" t="str">
        <f>_xlfn.XLOOKUP(Table1_1[[#This Row],[Department]],Dim_Department!B:B,Dim_Department!A:A,"Unknown")</f>
        <v>DEP04</v>
      </c>
      <c r="Y984" t="str">
        <f>_xlfn.XLOOKUP(Table1_1[[#This Row],[Doctor]],Dim_Doctor!B:B,Dim_Doctor!A:A,"Unknown")</f>
        <v>D04</v>
      </c>
      <c r="Z984" t="str">
        <f>_xlfn.XLOOKUP(H984,Dim_Diagnosis!B:B,Dim_Diagnosis!A:A)</f>
        <v>D013</v>
      </c>
      <c r="AA984" t="str">
        <f>_xlfn.XLOOKUP(K984,Dim_Ward!B:B,Dim_Ward!A:A)</f>
        <v>W003</v>
      </c>
      <c r="AB984" t="str">
        <f t="shared" si="160"/>
        <v>Q2</v>
      </c>
      <c r="AC984">
        <f t="shared" si="161"/>
        <v>2023</v>
      </c>
      <c r="AD984" t="str">
        <f t="shared" si="162"/>
        <v>May</v>
      </c>
      <c r="AE984" t="str">
        <f t="shared" si="163"/>
        <v>Wed</v>
      </c>
      <c r="AF984" t="str">
        <f>_xlfn.XLOOKUP(N984,Dim_Payment!B:B,Dim_Payment!A:A)</f>
        <v>PAY04</v>
      </c>
      <c r="AG984" t="str">
        <f>_xlfn.XLOOKUP(J984,Dim_Insurance!B:B,Dim_Insurance!A:A)</f>
        <v>INS06</v>
      </c>
    </row>
    <row r="985" spans="1:33">
      <c r="A985" t="s">
        <v>2328</v>
      </c>
      <c r="B985" t="s">
        <v>697</v>
      </c>
      <c r="C985" t="s">
        <v>40</v>
      </c>
      <c r="D985" s="5" t="s">
        <v>4232</v>
      </c>
      <c r="E985" s="5">
        <v>45556</v>
      </c>
      <c r="F985" s="5">
        <v>45564</v>
      </c>
      <c r="G985" t="s">
        <v>43</v>
      </c>
      <c r="H985" t="s">
        <v>113</v>
      </c>
      <c r="I985" t="s">
        <v>25</v>
      </c>
      <c r="J985" t="s">
        <v>97</v>
      </c>
      <c r="K985" t="s">
        <v>161</v>
      </c>
      <c r="L985" s="6">
        <v>154312.38</v>
      </c>
      <c r="M985">
        <v>99169.83</v>
      </c>
      <c r="N985" t="s">
        <v>35</v>
      </c>
      <c r="O985">
        <v>8</v>
      </c>
      <c r="P985">
        <v>211</v>
      </c>
      <c r="Q985">
        <v>4</v>
      </c>
      <c r="R985">
        <v>124</v>
      </c>
      <c r="S985">
        <v>163.5</v>
      </c>
      <c r="T985" t="s">
        <v>4232</v>
      </c>
      <c r="U985" s="7" t="s">
        <v>4232</v>
      </c>
      <c r="V985" s="6">
        <f t="shared" si="159"/>
        <v>55142.55</v>
      </c>
      <c r="W985" t="s">
        <v>4232</v>
      </c>
      <c r="X985" t="str">
        <f>_xlfn.XLOOKUP(Table1_1[[#This Row],[Department]],Dim_Department!B:B,Dim_Department!A:A,"Unknown")</f>
        <v>DEP08</v>
      </c>
      <c r="Y985" t="str">
        <f>_xlfn.XLOOKUP(Table1_1[[#This Row],[Doctor]],Dim_Doctor!B:B,Dim_Doctor!A:A,"Unknown")</f>
        <v>D01</v>
      </c>
      <c r="Z985" t="str">
        <f>_xlfn.XLOOKUP(H985,Dim_Diagnosis!B:B,Dim_Diagnosis!A:A)</f>
        <v>D009</v>
      </c>
      <c r="AA985" t="str">
        <f>_xlfn.XLOOKUP(K985,Dim_Ward!B:B,Dim_Ward!A:A)</f>
        <v>W004</v>
      </c>
      <c r="AB985" t="str">
        <f t="shared" si="160"/>
        <v>Q3</v>
      </c>
      <c r="AC985">
        <f t="shared" si="161"/>
        <v>2024</v>
      </c>
      <c r="AD985" t="str">
        <f t="shared" si="162"/>
        <v>Sep</v>
      </c>
      <c r="AE985" t="str">
        <f t="shared" si="163"/>
        <v>Sat</v>
      </c>
      <c r="AF985" t="str">
        <f>_xlfn.XLOOKUP(N985,Dim_Payment!B:B,Dim_Payment!A:A)</f>
        <v>PAY03</v>
      </c>
      <c r="AG985" t="str">
        <f>_xlfn.XLOOKUP(J985,Dim_Insurance!B:B,Dim_Insurance!A:A)</f>
        <v>INS07</v>
      </c>
    </row>
    <row r="986" spans="1:33">
      <c r="A986" t="s">
        <v>2331</v>
      </c>
      <c r="B986" t="s">
        <v>697</v>
      </c>
      <c r="C986" t="s">
        <v>40</v>
      </c>
      <c r="D986" s="5">
        <v>29407</v>
      </c>
      <c r="E986" s="5">
        <v>45516</v>
      </c>
      <c r="F986" s="5">
        <v>45522</v>
      </c>
      <c r="G986" t="s">
        <v>161</v>
      </c>
      <c r="H986" t="s">
        <v>78</v>
      </c>
      <c r="I986" t="s">
        <v>53</v>
      </c>
      <c r="J986" t="s">
        <v>97</v>
      </c>
      <c r="K986" t="s">
        <v>120</v>
      </c>
      <c r="L986" s="6">
        <v>93076.92</v>
      </c>
      <c r="M986">
        <v>62503.31</v>
      </c>
      <c r="N986" t="s">
        <v>35</v>
      </c>
      <c r="O986">
        <v>6</v>
      </c>
      <c r="P986">
        <v>13</v>
      </c>
      <c r="Q986">
        <v>4</v>
      </c>
      <c r="R986">
        <v>142</v>
      </c>
      <c r="S986">
        <v>218.6</v>
      </c>
      <c r="T986" t="s">
        <v>47</v>
      </c>
      <c r="U986" s="7">
        <f t="shared" ref="U986:U995" si="168">DATEDIF(D986,E986,"Y")</f>
        <v>44</v>
      </c>
      <c r="V986" s="6">
        <f t="shared" si="159"/>
        <v>30573.61</v>
      </c>
      <c r="W986" t="str">
        <f t="shared" ref="W986:W995" si="169">IF(OR(U986="",U986="Unknown"),"",IF(U986&lt;18,"Child",IF(U986&lt;40,"Adult",IF(U986&lt;60,"Middle Age","Senior"))))</f>
        <v>Middle Age</v>
      </c>
      <c r="X986" t="str">
        <f>_xlfn.XLOOKUP(Table1_1[[#This Row],[Department]],Dim_Department!B:B,Dim_Department!A:A,"Unknown")</f>
        <v>DEP03</v>
      </c>
      <c r="Y986" t="str">
        <f>_xlfn.XLOOKUP(Table1_1[[#This Row],[Doctor]],Dim_Doctor!B:B,Dim_Doctor!A:A,"Unknown")</f>
        <v>D06</v>
      </c>
      <c r="Z986" t="str">
        <f>_xlfn.XLOOKUP(H986,Dim_Diagnosis!B:B,Dim_Diagnosis!A:A)</f>
        <v>D013</v>
      </c>
      <c r="AA986" t="str">
        <f>_xlfn.XLOOKUP(K986,Dim_Ward!B:B,Dim_Ward!A:A)</f>
        <v>W001</v>
      </c>
      <c r="AB986" t="str">
        <f t="shared" si="160"/>
        <v>Q3</v>
      </c>
      <c r="AC986">
        <f t="shared" si="161"/>
        <v>2024</v>
      </c>
      <c r="AD986" t="str">
        <f t="shared" si="162"/>
        <v>Aug</v>
      </c>
      <c r="AE986" t="str">
        <f t="shared" si="163"/>
        <v>Mon</v>
      </c>
      <c r="AF986" t="str">
        <f>_xlfn.XLOOKUP(N986,Dim_Payment!B:B,Dim_Payment!A:A)</f>
        <v>PAY03</v>
      </c>
      <c r="AG986" t="str">
        <f>_xlfn.XLOOKUP(J986,Dim_Insurance!B:B,Dim_Insurance!A:A)</f>
        <v>INS07</v>
      </c>
    </row>
    <row r="987" spans="1:33">
      <c r="A987" t="s">
        <v>2334</v>
      </c>
      <c r="B987" t="s">
        <v>796</v>
      </c>
      <c r="C987" t="s">
        <v>40</v>
      </c>
      <c r="D987" s="5">
        <v>22353</v>
      </c>
      <c r="E987" s="5">
        <v>45563</v>
      </c>
      <c r="F987" s="5">
        <v>45566</v>
      </c>
      <c r="G987" t="s">
        <v>161</v>
      </c>
      <c r="H987" t="s">
        <v>63</v>
      </c>
      <c r="I987" t="s">
        <v>79</v>
      </c>
      <c r="J987" t="s">
        <v>4232</v>
      </c>
      <c r="K987" t="s">
        <v>27</v>
      </c>
      <c r="L987" s="6">
        <v>242490.46</v>
      </c>
      <c r="M987">
        <v>233673.65</v>
      </c>
      <c r="N987" t="s">
        <v>91</v>
      </c>
      <c r="O987">
        <v>3</v>
      </c>
      <c r="P987">
        <v>167</v>
      </c>
      <c r="Q987">
        <v>2</v>
      </c>
      <c r="R987">
        <v>156</v>
      </c>
      <c r="S987">
        <v>120.5</v>
      </c>
      <c r="T987" t="s">
        <v>37</v>
      </c>
      <c r="U987" s="7">
        <f t="shared" si="168"/>
        <v>63</v>
      </c>
      <c r="V987" s="6">
        <f t="shared" si="159"/>
        <v>8816.8099999999977</v>
      </c>
      <c r="W987" t="str">
        <f t="shared" si="169"/>
        <v>Senior</v>
      </c>
      <c r="X987" t="str">
        <f>_xlfn.XLOOKUP(Table1_1[[#This Row],[Department]],Dim_Department!B:B,Dim_Department!A:A,"Unknown")</f>
        <v>DEP03</v>
      </c>
      <c r="Y987" t="str">
        <f>_xlfn.XLOOKUP(Table1_1[[#This Row],[Doctor]],Dim_Doctor!B:B,Dim_Doctor!A:A,"Unknown")</f>
        <v>D07</v>
      </c>
      <c r="Z987" t="str">
        <f>_xlfn.XLOOKUP(H987,Dim_Diagnosis!B:B,Dim_Diagnosis!A:A)</f>
        <v>D011</v>
      </c>
      <c r="AA987" t="str">
        <f>_xlfn.XLOOKUP(K987,Dim_Ward!B:B,Dim_Ward!A:A)</f>
        <v>W003</v>
      </c>
      <c r="AB987" t="str">
        <f t="shared" si="160"/>
        <v>Q3</v>
      </c>
      <c r="AC987">
        <f t="shared" si="161"/>
        <v>2024</v>
      </c>
      <c r="AD987" t="str">
        <f t="shared" si="162"/>
        <v>Sep</v>
      </c>
      <c r="AE987" t="str">
        <f t="shared" si="163"/>
        <v>Sat</v>
      </c>
      <c r="AF987" t="str">
        <f>_xlfn.XLOOKUP(N987,Dim_Payment!B:B,Dim_Payment!A:A)</f>
        <v>PAY01</v>
      </c>
      <c r="AG987" t="str">
        <f>_xlfn.XLOOKUP(J987,Dim_Insurance!B:B,Dim_Insurance!A:A)</f>
        <v>INS08</v>
      </c>
    </row>
    <row r="988" spans="1:33">
      <c r="A988" t="s">
        <v>2335</v>
      </c>
      <c r="B988" t="s">
        <v>406</v>
      </c>
      <c r="C988" t="s">
        <v>133</v>
      </c>
      <c r="D988" s="5">
        <v>34173</v>
      </c>
      <c r="E988" s="5">
        <v>45912</v>
      </c>
      <c r="F988" s="5">
        <v>45928</v>
      </c>
      <c r="G988" t="s">
        <v>161</v>
      </c>
      <c r="H988" t="s">
        <v>63</v>
      </c>
      <c r="I988" t="s">
        <v>45</v>
      </c>
      <c r="J988" t="s">
        <v>4232</v>
      </c>
      <c r="K988" t="s">
        <v>55</v>
      </c>
      <c r="L988" s="6">
        <v>123663.9</v>
      </c>
      <c r="M988">
        <v>5563.93</v>
      </c>
      <c r="N988" t="s">
        <v>91</v>
      </c>
      <c r="O988">
        <v>16</v>
      </c>
      <c r="P988">
        <v>201</v>
      </c>
      <c r="Q988">
        <v>3</v>
      </c>
      <c r="R988">
        <v>184</v>
      </c>
      <c r="S988">
        <v>127.2</v>
      </c>
      <c r="T988" t="s">
        <v>4232</v>
      </c>
      <c r="U988" s="7">
        <f t="shared" si="168"/>
        <v>32</v>
      </c>
      <c r="V988" s="6">
        <f t="shared" si="159"/>
        <v>118099.97</v>
      </c>
      <c r="W988" t="str">
        <f t="shared" si="169"/>
        <v>Adult</v>
      </c>
      <c r="X988" t="str">
        <f>_xlfn.XLOOKUP(Table1_1[[#This Row],[Department]],Dim_Department!B:B,Dim_Department!A:A,"Unknown")</f>
        <v>DEP03</v>
      </c>
      <c r="Y988" t="str">
        <f>_xlfn.XLOOKUP(Table1_1[[#This Row],[Doctor]],Dim_Doctor!B:B,Dim_Doctor!A:A,"Unknown")</f>
        <v>D03</v>
      </c>
      <c r="Z988" t="str">
        <f>_xlfn.XLOOKUP(H988,Dim_Diagnosis!B:B,Dim_Diagnosis!A:A)</f>
        <v>D011</v>
      </c>
      <c r="AA988" t="str">
        <f>_xlfn.XLOOKUP(K988,Dim_Ward!B:B,Dim_Ward!A:A)</f>
        <v>W005</v>
      </c>
      <c r="AB988" t="str">
        <f t="shared" si="160"/>
        <v>Q3</v>
      </c>
      <c r="AC988">
        <f t="shared" si="161"/>
        <v>2025</v>
      </c>
      <c r="AD988" t="str">
        <f t="shared" si="162"/>
        <v>Sep</v>
      </c>
      <c r="AE988" t="str">
        <f t="shared" si="163"/>
        <v>Fri</v>
      </c>
      <c r="AF988" t="str">
        <f>_xlfn.XLOOKUP(N988,Dim_Payment!B:B,Dim_Payment!A:A)</f>
        <v>PAY01</v>
      </c>
      <c r="AG988" t="str">
        <f>_xlfn.XLOOKUP(J988,Dim_Insurance!B:B,Dim_Insurance!A:A)</f>
        <v>INS08</v>
      </c>
    </row>
    <row r="989" spans="1:33">
      <c r="A989" t="s">
        <v>2336</v>
      </c>
      <c r="B989" t="s">
        <v>1104</v>
      </c>
      <c r="C989" t="s">
        <v>40</v>
      </c>
      <c r="D989" s="5">
        <v>38666</v>
      </c>
      <c r="E989" s="5">
        <v>45543</v>
      </c>
      <c r="F989" s="5">
        <v>45548</v>
      </c>
      <c r="G989" t="s">
        <v>77</v>
      </c>
      <c r="H989" t="s">
        <v>86</v>
      </c>
      <c r="I989" t="s">
        <v>119</v>
      </c>
      <c r="J989" t="s">
        <v>46</v>
      </c>
      <c r="K989" t="s">
        <v>110</v>
      </c>
      <c r="L989" s="6">
        <v>66802.38</v>
      </c>
      <c r="M989">
        <v>61078.720000000001</v>
      </c>
      <c r="N989" t="s">
        <v>35</v>
      </c>
      <c r="O989">
        <v>5</v>
      </c>
      <c r="P989">
        <v>77</v>
      </c>
      <c r="Q989">
        <v>3</v>
      </c>
      <c r="R989">
        <v>172</v>
      </c>
      <c r="S989">
        <v>117.2</v>
      </c>
      <c r="T989" t="s">
        <v>37</v>
      </c>
      <c r="U989" s="7">
        <f t="shared" si="168"/>
        <v>18</v>
      </c>
      <c r="V989" s="6">
        <f t="shared" si="159"/>
        <v>5723.6600000000035</v>
      </c>
      <c r="W989" t="str">
        <f t="shared" si="169"/>
        <v>Adult</v>
      </c>
      <c r="X989" t="str">
        <f>_xlfn.XLOOKUP(Table1_1[[#This Row],[Department]],Dim_Department!B:B,Dim_Department!A:A,"Unknown")</f>
        <v>DEP02</v>
      </c>
      <c r="Y989" t="str">
        <f>_xlfn.XLOOKUP(Table1_1[[#This Row],[Doctor]],Dim_Doctor!B:B,Dim_Doctor!A:A,"Unknown")</f>
        <v>D02</v>
      </c>
      <c r="Z989" t="str">
        <f>_xlfn.XLOOKUP(H989,Dim_Diagnosis!B:B,Dim_Diagnosis!A:A)</f>
        <v>D005</v>
      </c>
      <c r="AA989" t="str">
        <f>_xlfn.XLOOKUP(K989,Dim_Ward!B:B,Dim_Ward!A:A)</f>
        <v>W002</v>
      </c>
      <c r="AB989" t="str">
        <f t="shared" si="160"/>
        <v>Q3</v>
      </c>
      <c r="AC989">
        <f t="shared" si="161"/>
        <v>2024</v>
      </c>
      <c r="AD989" t="str">
        <f t="shared" si="162"/>
        <v>Sep</v>
      </c>
      <c r="AE989" t="str">
        <f t="shared" si="163"/>
        <v>Sun</v>
      </c>
      <c r="AF989" t="str">
        <f>_xlfn.XLOOKUP(N989,Dim_Payment!B:B,Dim_Payment!A:A)</f>
        <v>PAY03</v>
      </c>
      <c r="AG989" t="str">
        <f>_xlfn.XLOOKUP(J989,Dim_Insurance!B:B,Dim_Insurance!A:A)</f>
        <v>INS02</v>
      </c>
    </row>
    <row r="990" spans="1:33">
      <c r="A990" t="s">
        <v>2337</v>
      </c>
      <c r="B990" t="s">
        <v>1598</v>
      </c>
      <c r="C990" t="s">
        <v>40</v>
      </c>
      <c r="D990" s="5">
        <v>27668</v>
      </c>
      <c r="E990" s="5">
        <v>45494</v>
      </c>
      <c r="F990" s="5">
        <v>45505</v>
      </c>
      <c r="G990" t="s">
        <v>161</v>
      </c>
      <c r="H990" t="s">
        <v>78</v>
      </c>
      <c r="I990" t="s">
        <v>53</v>
      </c>
      <c r="J990" t="s">
        <v>46</v>
      </c>
      <c r="K990" t="s">
        <v>27</v>
      </c>
      <c r="L990" s="6">
        <v>45693.08</v>
      </c>
      <c r="M990">
        <v>37651.629999999997</v>
      </c>
      <c r="N990" t="s">
        <v>73</v>
      </c>
      <c r="O990">
        <v>11</v>
      </c>
      <c r="P990">
        <v>61</v>
      </c>
      <c r="Q990">
        <v>5</v>
      </c>
      <c r="R990">
        <v>148</v>
      </c>
      <c r="S990">
        <v>107.6</v>
      </c>
      <c r="T990" t="s">
        <v>37</v>
      </c>
      <c r="U990" s="7">
        <f t="shared" si="168"/>
        <v>48</v>
      </c>
      <c r="V990" s="6">
        <f t="shared" si="159"/>
        <v>8041.4500000000044</v>
      </c>
      <c r="W990" t="str">
        <f t="shared" si="169"/>
        <v>Middle Age</v>
      </c>
      <c r="X990" t="str">
        <f>_xlfn.XLOOKUP(Table1_1[[#This Row],[Department]],Dim_Department!B:B,Dim_Department!A:A,"Unknown")</f>
        <v>DEP03</v>
      </c>
      <c r="Y990" t="str">
        <f>_xlfn.XLOOKUP(Table1_1[[#This Row],[Doctor]],Dim_Doctor!B:B,Dim_Doctor!A:A,"Unknown")</f>
        <v>D06</v>
      </c>
      <c r="Z990" t="str">
        <f>_xlfn.XLOOKUP(H990,Dim_Diagnosis!B:B,Dim_Diagnosis!A:A)</f>
        <v>D013</v>
      </c>
      <c r="AA990" t="str">
        <f>_xlfn.XLOOKUP(K990,Dim_Ward!B:B,Dim_Ward!A:A)</f>
        <v>W003</v>
      </c>
      <c r="AB990" t="str">
        <f t="shared" si="160"/>
        <v>Q3</v>
      </c>
      <c r="AC990">
        <f t="shared" si="161"/>
        <v>2024</v>
      </c>
      <c r="AD990" t="str">
        <f t="shared" si="162"/>
        <v>Jul</v>
      </c>
      <c r="AE990" t="str">
        <f t="shared" si="163"/>
        <v>Sun</v>
      </c>
      <c r="AF990" t="str">
        <f>_xlfn.XLOOKUP(N990,Dim_Payment!B:B,Dim_Payment!A:A)</f>
        <v>PAY02</v>
      </c>
      <c r="AG990" t="str">
        <f>_xlfn.XLOOKUP(J990,Dim_Insurance!B:B,Dim_Insurance!A:A)</f>
        <v>INS02</v>
      </c>
    </row>
    <row r="991" spans="1:33">
      <c r="A991" t="s">
        <v>2339</v>
      </c>
      <c r="B991" t="s">
        <v>806</v>
      </c>
      <c r="C991" t="s">
        <v>133</v>
      </c>
      <c r="D991" s="5">
        <v>21695</v>
      </c>
      <c r="E991" s="5">
        <v>45901</v>
      </c>
      <c r="F991" s="5" t="s">
        <v>4232</v>
      </c>
      <c r="G991" t="s">
        <v>117</v>
      </c>
      <c r="H991" t="s">
        <v>95</v>
      </c>
      <c r="I991" t="s">
        <v>119</v>
      </c>
      <c r="J991" t="s">
        <v>80</v>
      </c>
      <c r="K991" t="s">
        <v>55</v>
      </c>
      <c r="L991" s="6">
        <v>179358.39</v>
      </c>
      <c r="M991">
        <v>127313.16</v>
      </c>
      <c r="N991" t="s">
        <v>192</v>
      </c>
      <c r="O991">
        <v>9</v>
      </c>
      <c r="P991">
        <v>66</v>
      </c>
      <c r="Q991">
        <v>4</v>
      </c>
      <c r="R991">
        <v>134</v>
      </c>
      <c r="S991">
        <v>78.5</v>
      </c>
      <c r="T991" t="s">
        <v>37</v>
      </c>
      <c r="U991" s="7">
        <f t="shared" si="168"/>
        <v>66</v>
      </c>
      <c r="V991" s="6">
        <f t="shared" si="159"/>
        <v>52045.23000000001</v>
      </c>
      <c r="W991" t="str">
        <f t="shared" si="169"/>
        <v>Senior</v>
      </c>
      <c r="X991" t="str">
        <f>_xlfn.XLOOKUP(Table1_1[[#This Row],[Department]],Dim_Department!B:B,Dim_Department!A:A,"Unknown")</f>
        <v>DEP04</v>
      </c>
      <c r="Y991" t="str">
        <f>_xlfn.XLOOKUP(Table1_1[[#This Row],[Doctor]],Dim_Doctor!B:B,Dim_Doctor!A:A,"Unknown")</f>
        <v>D02</v>
      </c>
      <c r="Z991" t="str">
        <f>_xlfn.XLOOKUP(H991,Dim_Diagnosis!B:B,Dim_Diagnosis!A:A)</f>
        <v>D006</v>
      </c>
      <c r="AA991" t="str">
        <f>_xlfn.XLOOKUP(K991,Dim_Ward!B:B,Dim_Ward!A:A)</f>
        <v>W005</v>
      </c>
      <c r="AB991" t="str">
        <f t="shared" si="160"/>
        <v>Q3</v>
      </c>
      <c r="AC991">
        <f t="shared" si="161"/>
        <v>2025</v>
      </c>
      <c r="AD991" t="str">
        <f t="shared" si="162"/>
        <v>Sep</v>
      </c>
      <c r="AE991" t="str">
        <f t="shared" si="163"/>
        <v>Mon</v>
      </c>
      <c r="AF991" t="str">
        <f>_xlfn.XLOOKUP(N991,Dim_Payment!B:B,Dim_Payment!A:A)</f>
        <v>PAY06</v>
      </c>
      <c r="AG991" t="str">
        <f>_xlfn.XLOOKUP(J991,Dim_Insurance!B:B,Dim_Insurance!A:A)</f>
        <v>INS01</v>
      </c>
    </row>
    <row r="992" spans="1:33">
      <c r="A992" t="s">
        <v>2340</v>
      </c>
      <c r="B992" t="s">
        <v>321</v>
      </c>
      <c r="C992" t="s">
        <v>133</v>
      </c>
      <c r="D992" s="5">
        <v>24799</v>
      </c>
      <c r="E992" s="5">
        <v>45034</v>
      </c>
      <c r="F992" s="5">
        <v>45043</v>
      </c>
      <c r="G992" t="s">
        <v>152</v>
      </c>
      <c r="H992" t="s">
        <v>124</v>
      </c>
      <c r="I992" t="s">
        <v>96</v>
      </c>
      <c r="J992" t="s">
        <v>46</v>
      </c>
      <c r="K992" t="s">
        <v>120</v>
      </c>
      <c r="L992" s="6">
        <v>99834.39</v>
      </c>
      <c r="M992">
        <v>72241.05</v>
      </c>
      <c r="N992" t="s">
        <v>192</v>
      </c>
      <c r="O992">
        <v>9</v>
      </c>
      <c r="P992">
        <v>163</v>
      </c>
      <c r="Q992">
        <v>3</v>
      </c>
      <c r="R992">
        <v>137</v>
      </c>
      <c r="S992">
        <v>224.5</v>
      </c>
      <c r="T992" t="s">
        <v>37</v>
      </c>
      <c r="U992" s="7">
        <f t="shared" si="168"/>
        <v>55</v>
      </c>
      <c r="V992" s="6">
        <f t="shared" si="159"/>
        <v>27593.339999999997</v>
      </c>
      <c r="W992" t="str">
        <f t="shared" si="169"/>
        <v>Middle Age</v>
      </c>
      <c r="X992" t="str">
        <f>_xlfn.XLOOKUP(Table1_1[[#This Row],[Department]],Dim_Department!B:B,Dim_Department!A:A,"Unknown")</f>
        <v>DEP01</v>
      </c>
      <c r="Y992" t="str">
        <f>_xlfn.XLOOKUP(Table1_1[[#This Row],[Doctor]],Dim_Doctor!B:B,Dim_Doctor!A:A,"Unknown")</f>
        <v>D05</v>
      </c>
      <c r="Z992" t="str">
        <f>_xlfn.XLOOKUP(H992,Dim_Diagnosis!B:B,Dim_Diagnosis!A:A)</f>
        <v>D007</v>
      </c>
      <c r="AA992" t="str">
        <f>_xlfn.XLOOKUP(K992,Dim_Ward!B:B,Dim_Ward!A:A)</f>
        <v>W001</v>
      </c>
      <c r="AB992" t="str">
        <f t="shared" si="160"/>
        <v>Q2</v>
      </c>
      <c r="AC992">
        <f t="shared" si="161"/>
        <v>2023</v>
      </c>
      <c r="AD992" t="str">
        <f t="shared" si="162"/>
        <v>Apr</v>
      </c>
      <c r="AE992" t="str">
        <f t="shared" si="163"/>
        <v>Tue</v>
      </c>
      <c r="AF992" t="str">
        <f>_xlfn.XLOOKUP(N992,Dim_Payment!B:B,Dim_Payment!A:A)</f>
        <v>PAY06</v>
      </c>
      <c r="AG992" t="str">
        <f>_xlfn.XLOOKUP(J992,Dim_Insurance!B:B,Dim_Insurance!A:A)</f>
        <v>INS02</v>
      </c>
    </row>
    <row r="993" spans="1:33">
      <c r="A993" t="s">
        <v>2342</v>
      </c>
      <c r="B993" t="s">
        <v>2343</v>
      </c>
      <c r="C993" t="s">
        <v>133</v>
      </c>
      <c r="D993" s="5">
        <v>26657</v>
      </c>
      <c r="E993" s="5">
        <v>45384</v>
      </c>
      <c r="F993" s="5">
        <v>45394</v>
      </c>
      <c r="G993" t="s">
        <v>109</v>
      </c>
      <c r="H993" t="s">
        <v>78</v>
      </c>
      <c r="I993" t="s">
        <v>33</v>
      </c>
      <c r="J993" t="s">
        <v>4232</v>
      </c>
      <c r="K993" t="s">
        <v>55</v>
      </c>
      <c r="L993" s="6">
        <v>178955.28</v>
      </c>
      <c r="M993">
        <v>124619.34</v>
      </c>
      <c r="N993" t="s">
        <v>73</v>
      </c>
      <c r="O993">
        <v>10</v>
      </c>
      <c r="P993">
        <v>182</v>
      </c>
      <c r="Q993">
        <v>4</v>
      </c>
      <c r="R993">
        <v>186</v>
      </c>
      <c r="S993">
        <v>129.69999999999999</v>
      </c>
      <c r="T993" t="s">
        <v>37</v>
      </c>
      <c r="U993" s="7">
        <f t="shared" si="168"/>
        <v>51</v>
      </c>
      <c r="V993" s="6">
        <f t="shared" si="159"/>
        <v>54335.94</v>
      </c>
      <c r="W993" t="str">
        <f t="shared" si="169"/>
        <v>Middle Age</v>
      </c>
      <c r="X993" t="str">
        <f>_xlfn.XLOOKUP(Table1_1[[#This Row],[Department]],Dim_Department!B:B,Dim_Department!A:A,"Unknown")</f>
        <v>DEP07</v>
      </c>
      <c r="Y993" t="str">
        <f>_xlfn.XLOOKUP(Table1_1[[#This Row],[Doctor]],Dim_Doctor!B:B,Dim_Doctor!A:A,"Unknown")</f>
        <v>D04</v>
      </c>
      <c r="Z993" t="str">
        <f>_xlfn.XLOOKUP(H993,Dim_Diagnosis!B:B,Dim_Diagnosis!A:A)</f>
        <v>D013</v>
      </c>
      <c r="AA993" t="str">
        <f>_xlfn.XLOOKUP(K993,Dim_Ward!B:B,Dim_Ward!A:A)</f>
        <v>W005</v>
      </c>
      <c r="AB993" t="str">
        <f t="shared" si="160"/>
        <v>Q2</v>
      </c>
      <c r="AC993">
        <f t="shared" si="161"/>
        <v>2024</v>
      </c>
      <c r="AD993" t="str">
        <f t="shared" si="162"/>
        <v>Apr</v>
      </c>
      <c r="AE993" t="str">
        <f t="shared" si="163"/>
        <v>Tue</v>
      </c>
      <c r="AF993" t="str">
        <f>_xlfn.XLOOKUP(N993,Dim_Payment!B:B,Dim_Payment!A:A)</f>
        <v>PAY02</v>
      </c>
      <c r="AG993" t="str">
        <f>_xlfn.XLOOKUP(J993,Dim_Insurance!B:B,Dim_Insurance!A:A)</f>
        <v>INS08</v>
      </c>
    </row>
    <row r="994" spans="1:33">
      <c r="A994" t="s">
        <v>2344</v>
      </c>
      <c r="B994" t="s">
        <v>980</v>
      </c>
      <c r="C994" t="s">
        <v>40</v>
      </c>
      <c r="D994" s="5">
        <v>33936</v>
      </c>
      <c r="E994" s="5">
        <v>45673</v>
      </c>
      <c r="F994" s="5" t="s">
        <v>4232</v>
      </c>
      <c r="G994" t="s">
        <v>62</v>
      </c>
      <c r="H994" t="s">
        <v>24</v>
      </c>
      <c r="I994" t="s">
        <v>25</v>
      </c>
      <c r="J994" t="s">
        <v>34</v>
      </c>
      <c r="K994" t="s">
        <v>120</v>
      </c>
      <c r="L994" s="6">
        <v>110365.06</v>
      </c>
      <c r="M994">
        <v>87607.59</v>
      </c>
      <c r="N994" t="s">
        <v>192</v>
      </c>
      <c r="O994">
        <v>14</v>
      </c>
      <c r="P994">
        <v>79</v>
      </c>
      <c r="Q994">
        <v>3</v>
      </c>
      <c r="R994">
        <v>97</v>
      </c>
      <c r="S994">
        <v>129.69999999999999</v>
      </c>
      <c r="T994" t="s">
        <v>37</v>
      </c>
      <c r="U994" s="7">
        <f t="shared" si="168"/>
        <v>32</v>
      </c>
      <c r="V994" s="6">
        <f t="shared" si="159"/>
        <v>22757.47</v>
      </c>
      <c r="W994" t="str">
        <f t="shared" si="169"/>
        <v>Adult</v>
      </c>
      <c r="X994" t="str">
        <f>_xlfn.XLOOKUP(Table1_1[[#This Row],[Department]],Dim_Department!B:B,Dim_Department!A:A,"Unknown")</f>
        <v>DEP09</v>
      </c>
      <c r="Y994" t="str">
        <f>_xlfn.XLOOKUP(Table1_1[[#This Row],[Doctor]],Dim_Doctor!B:B,Dim_Doctor!A:A,"Unknown")</f>
        <v>D01</v>
      </c>
      <c r="Z994" t="str">
        <f>_xlfn.XLOOKUP(H994,Dim_Diagnosis!B:B,Dim_Diagnosis!A:A)</f>
        <v>D008</v>
      </c>
      <c r="AA994" t="str">
        <f>_xlfn.XLOOKUP(K994,Dim_Ward!B:B,Dim_Ward!A:A)</f>
        <v>W001</v>
      </c>
      <c r="AB994" t="str">
        <f t="shared" si="160"/>
        <v>Q1</v>
      </c>
      <c r="AC994">
        <f t="shared" si="161"/>
        <v>2025</v>
      </c>
      <c r="AD994" t="str">
        <f t="shared" si="162"/>
        <v>Jan</v>
      </c>
      <c r="AE994" t="str">
        <f t="shared" si="163"/>
        <v>Thu</v>
      </c>
      <c r="AF994" t="str">
        <f>_xlfn.XLOOKUP(N994,Dim_Payment!B:B,Dim_Payment!A:A)</f>
        <v>PAY06</v>
      </c>
      <c r="AG994" t="str">
        <f>_xlfn.XLOOKUP(J994,Dim_Insurance!B:B,Dim_Insurance!A:A)</f>
        <v>INS06</v>
      </c>
    </row>
    <row r="995" spans="1:33">
      <c r="A995" t="s">
        <v>2346</v>
      </c>
      <c r="B995" t="s">
        <v>587</v>
      </c>
      <c r="C995" t="s">
        <v>40</v>
      </c>
      <c r="D995" s="5">
        <v>19026</v>
      </c>
      <c r="E995" s="5">
        <v>45088</v>
      </c>
      <c r="F995" s="5">
        <v>45098</v>
      </c>
      <c r="G995" t="s">
        <v>43</v>
      </c>
      <c r="H995" t="s">
        <v>153</v>
      </c>
      <c r="I995" t="s">
        <v>33</v>
      </c>
      <c r="J995" t="s">
        <v>179</v>
      </c>
      <c r="K995" t="s">
        <v>55</v>
      </c>
      <c r="L995" s="6">
        <v>183838.19</v>
      </c>
      <c r="M995">
        <v>123203.92</v>
      </c>
      <c r="N995" t="s">
        <v>91</v>
      </c>
      <c r="O995">
        <v>10</v>
      </c>
      <c r="P995">
        <v>217</v>
      </c>
      <c r="Q995">
        <v>4</v>
      </c>
      <c r="R995">
        <v>157</v>
      </c>
      <c r="S995">
        <v>165.2</v>
      </c>
      <c r="T995" t="s">
        <v>37</v>
      </c>
      <c r="U995" s="7">
        <f t="shared" si="168"/>
        <v>71</v>
      </c>
      <c r="V995" s="6">
        <f t="shared" si="159"/>
        <v>60634.270000000004</v>
      </c>
      <c r="W995" t="str">
        <f t="shared" si="169"/>
        <v>Senior</v>
      </c>
      <c r="X995" t="str">
        <f>_xlfn.XLOOKUP(Table1_1[[#This Row],[Department]],Dim_Department!B:B,Dim_Department!A:A,"Unknown")</f>
        <v>DEP08</v>
      </c>
      <c r="Y995" t="str">
        <f>_xlfn.XLOOKUP(Table1_1[[#This Row],[Doctor]],Dim_Doctor!B:B,Dim_Doctor!A:A,"Unknown")</f>
        <v>D04</v>
      </c>
      <c r="Z995" t="str">
        <f>_xlfn.XLOOKUP(H995,Dim_Diagnosis!B:B,Dim_Diagnosis!A:A)</f>
        <v>D003</v>
      </c>
      <c r="AA995" t="str">
        <f>_xlfn.XLOOKUP(K995,Dim_Ward!B:B,Dim_Ward!A:A)</f>
        <v>W005</v>
      </c>
      <c r="AB995" t="str">
        <f t="shared" si="160"/>
        <v>Q2</v>
      </c>
      <c r="AC995">
        <f t="shared" si="161"/>
        <v>2023</v>
      </c>
      <c r="AD995" t="str">
        <f t="shared" si="162"/>
        <v>Jun</v>
      </c>
      <c r="AE995" t="str">
        <f t="shared" si="163"/>
        <v>Sun</v>
      </c>
      <c r="AF995" t="str">
        <f>_xlfn.XLOOKUP(N995,Dim_Payment!B:B,Dim_Payment!A:A)</f>
        <v>PAY01</v>
      </c>
      <c r="AG995" t="str">
        <f>_xlfn.XLOOKUP(J995,Dim_Insurance!B:B,Dim_Insurance!A:A)</f>
        <v>INS03</v>
      </c>
    </row>
    <row r="996" spans="1:33">
      <c r="A996" t="s">
        <v>2349</v>
      </c>
      <c r="B996" t="s">
        <v>541</v>
      </c>
      <c r="C996" t="s">
        <v>40</v>
      </c>
      <c r="D996" s="5" t="s">
        <v>4232</v>
      </c>
      <c r="E996" s="5">
        <v>45650</v>
      </c>
      <c r="F996" s="5">
        <v>45664</v>
      </c>
      <c r="G996" t="s">
        <v>152</v>
      </c>
      <c r="H996" t="s">
        <v>63</v>
      </c>
      <c r="I996" t="s">
        <v>25</v>
      </c>
      <c r="J996" t="s">
        <v>4232</v>
      </c>
      <c r="K996" t="s">
        <v>55</v>
      </c>
      <c r="L996" s="6">
        <v>96997.84</v>
      </c>
      <c r="M996">
        <v>85478.61</v>
      </c>
      <c r="N996" t="s">
        <v>35</v>
      </c>
      <c r="O996">
        <v>14</v>
      </c>
      <c r="P996">
        <v>142</v>
      </c>
      <c r="Q996">
        <v>3</v>
      </c>
      <c r="R996">
        <v>138</v>
      </c>
      <c r="S996">
        <v>160.9</v>
      </c>
      <c r="T996" t="s">
        <v>37</v>
      </c>
      <c r="U996" s="7" t="s">
        <v>4232</v>
      </c>
      <c r="V996" s="6">
        <f t="shared" si="159"/>
        <v>11519.229999999996</v>
      </c>
      <c r="W996" t="s">
        <v>4232</v>
      </c>
      <c r="X996" t="str">
        <f>_xlfn.XLOOKUP(Table1_1[[#This Row],[Department]],Dim_Department!B:B,Dim_Department!A:A,"Unknown")</f>
        <v>DEP01</v>
      </c>
      <c r="Y996" t="str">
        <f>_xlfn.XLOOKUP(Table1_1[[#This Row],[Doctor]],Dim_Doctor!B:B,Dim_Doctor!A:A,"Unknown")</f>
        <v>D01</v>
      </c>
      <c r="Z996" t="str">
        <f>_xlfn.XLOOKUP(H996,Dim_Diagnosis!B:B,Dim_Diagnosis!A:A)</f>
        <v>D011</v>
      </c>
      <c r="AA996" t="str">
        <f>_xlfn.XLOOKUP(K996,Dim_Ward!B:B,Dim_Ward!A:A)</f>
        <v>W005</v>
      </c>
      <c r="AB996" t="str">
        <f t="shared" si="160"/>
        <v>Q4</v>
      </c>
      <c r="AC996">
        <f t="shared" si="161"/>
        <v>2024</v>
      </c>
      <c r="AD996" t="str">
        <f t="shared" si="162"/>
        <v>Dec</v>
      </c>
      <c r="AE996" t="str">
        <f t="shared" si="163"/>
        <v>Tue</v>
      </c>
      <c r="AF996" t="str">
        <f>_xlfn.XLOOKUP(N996,Dim_Payment!B:B,Dim_Payment!A:A)</f>
        <v>PAY03</v>
      </c>
      <c r="AG996" t="str">
        <f>_xlfn.XLOOKUP(J996,Dim_Insurance!B:B,Dim_Insurance!A:A)</f>
        <v>INS08</v>
      </c>
    </row>
    <row r="997" spans="1:33">
      <c r="A997" t="s">
        <v>2351</v>
      </c>
      <c r="B997" t="s">
        <v>1667</v>
      </c>
      <c r="C997" t="s">
        <v>40</v>
      </c>
      <c r="D997" s="5">
        <v>28957</v>
      </c>
      <c r="E997" s="5">
        <v>45935</v>
      </c>
      <c r="F997" s="5" t="s">
        <v>4232</v>
      </c>
      <c r="G997" t="s">
        <v>89</v>
      </c>
      <c r="H997" t="s">
        <v>86</v>
      </c>
      <c r="I997" t="s">
        <v>25</v>
      </c>
      <c r="J997" t="s">
        <v>4232</v>
      </c>
      <c r="K997" t="s">
        <v>120</v>
      </c>
      <c r="L997" s="6">
        <v>57431.41</v>
      </c>
      <c r="M997">
        <v>48072.57</v>
      </c>
      <c r="N997" t="s">
        <v>73</v>
      </c>
      <c r="O997">
        <v>10</v>
      </c>
      <c r="P997">
        <v>231</v>
      </c>
      <c r="Q997">
        <v>4</v>
      </c>
      <c r="R997">
        <v>187</v>
      </c>
      <c r="S997">
        <v>183.7</v>
      </c>
      <c r="T997" t="s">
        <v>4232</v>
      </c>
      <c r="U997" s="7">
        <f t="shared" ref="U997:U1003" si="170">DATEDIF(D997,E997,"Y")</f>
        <v>46</v>
      </c>
      <c r="V997" s="6">
        <f t="shared" si="159"/>
        <v>9358.8400000000038</v>
      </c>
      <c r="W997" t="str">
        <f t="shared" ref="W997:W1003" si="171">IF(OR(U997="",U997="Unknown"),"",IF(U997&lt;18,"Child",IF(U997&lt;40,"Adult",IF(U997&lt;60,"Middle Age","Senior"))))</f>
        <v>Middle Age</v>
      </c>
      <c r="X997" t="str">
        <f>_xlfn.XLOOKUP(Table1_1[[#This Row],[Department]],Dim_Department!B:B,Dim_Department!A:A,"Unknown")</f>
        <v>DEP06</v>
      </c>
      <c r="Y997" t="str">
        <f>_xlfn.XLOOKUP(Table1_1[[#This Row],[Doctor]],Dim_Doctor!B:B,Dim_Doctor!A:A,"Unknown")</f>
        <v>D01</v>
      </c>
      <c r="Z997" t="str">
        <f>_xlfn.XLOOKUP(H997,Dim_Diagnosis!B:B,Dim_Diagnosis!A:A)</f>
        <v>D005</v>
      </c>
      <c r="AA997" t="str">
        <f>_xlfn.XLOOKUP(K997,Dim_Ward!B:B,Dim_Ward!A:A)</f>
        <v>W001</v>
      </c>
      <c r="AB997" t="str">
        <f t="shared" si="160"/>
        <v>Q4</v>
      </c>
      <c r="AC997">
        <f t="shared" si="161"/>
        <v>2025</v>
      </c>
      <c r="AD997" t="str">
        <f t="shared" si="162"/>
        <v>Oct</v>
      </c>
      <c r="AE997" t="str">
        <f t="shared" si="163"/>
        <v>Sun</v>
      </c>
      <c r="AF997" t="str">
        <f>_xlfn.XLOOKUP(N997,Dim_Payment!B:B,Dim_Payment!A:A)</f>
        <v>PAY02</v>
      </c>
      <c r="AG997" t="str">
        <f>_xlfn.XLOOKUP(J997,Dim_Insurance!B:B,Dim_Insurance!A:A)</f>
        <v>INS08</v>
      </c>
    </row>
    <row r="998" spans="1:33">
      <c r="A998" t="s">
        <v>2355</v>
      </c>
      <c r="B998" t="s">
        <v>444</v>
      </c>
      <c r="C998" t="s">
        <v>133</v>
      </c>
      <c r="D998" s="5">
        <v>30299</v>
      </c>
      <c r="E998" s="5">
        <v>45847</v>
      </c>
      <c r="F998" s="5" t="s">
        <v>4232</v>
      </c>
      <c r="G998" t="s">
        <v>89</v>
      </c>
      <c r="H998" t="s">
        <v>63</v>
      </c>
      <c r="I998" t="s">
        <v>33</v>
      </c>
      <c r="J998" t="s">
        <v>26</v>
      </c>
      <c r="K998" t="s">
        <v>27</v>
      </c>
      <c r="L998" s="6">
        <v>23290.27</v>
      </c>
      <c r="M998">
        <v>18778.88</v>
      </c>
      <c r="N998" t="s">
        <v>192</v>
      </c>
      <c r="O998">
        <v>12</v>
      </c>
      <c r="P998">
        <v>16</v>
      </c>
      <c r="Q998">
        <v>5</v>
      </c>
      <c r="R998">
        <v>141</v>
      </c>
      <c r="S998">
        <v>185.4</v>
      </c>
      <c r="T998" t="s">
        <v>65</v>
      </c>
      <c r="U998" s="7">
        <f t="shared" si="170"/>
        <v>42</v>
      </c>
      <c r="V998" s="6">
        <f t="shared" si="159"/>
        <v>4511.3899999999994</v>
      </c>
      <c r="W998" t="str">
        <f t="shared" si="171"/>
        <v>Middle Age</v>
      </c>
      <c r="X998" t="str">
        <f>_xlfn.XLOOKUP(Table1_1[[#This Row],[Department]],Dim_Department!B:B,Dim_Department!A:A,"Unknown")</f>
        <v>DEP06</v>
      </c>
      <c r="Y998" t="str">
        <f>_xlfn.XLOOKUP(Table1_1[[#This Row],[Doctor]],Dim_Doctor!B:B,Dim_Doctor!A:A,"Unknown")</f>
        <v>D04</v>
      </c>
      <c r="Z998" t="str">
        <f>_xlfn.XLOOKUP(H998,Dim_Diagnosis!B:B,Dim_Diagnosis!A:A)</f>
        <v>D011</v>
      </c>
      <c r="AA998" t="str">
        <f>_xlfn.XLOOKUP(K998,Dim_Ward!B:B,Dim_Ward!A:A)</f>
        <v>W003</v>
      </c>
      <c r="AB998" t="str">
        <f t="shared" si="160"/>
        <v>Q3</v>
      </c>
      <c r="AC998">
        <f t="shared" si="161"/>
        <v>2025</v>
      </c>
      <c r="AD998" t="str">
        <f t="shared" si="162"/>
        <v>Jul</v>
      </c>
      <c r="AE998" t="str">
        <f t="shared" si="163"/>
        <v>Wed</v>
      </c>
      <c r="AF998" t="str">
        <f>_xlfn.XLOOKUP(N998,Dim_Payment!B:B,Dim_Payment!A:A)</f>
        <v>PAY06</v>
      </c>
      <c r="AG998" t="str">
        <f>_xlfn.XLOOKUP(J998,Dim_Insurance!B:B,Dim_Insurance!A:A)</f>
        <v>INS05</v>
      </c>
    </row>
    <row r="999" spans="1:33">
      <c r="A999" t="s">
        <v>2356</v>
      </c>
      <c r="B999" t="s">
        <v>926</v>
      </c>
      <c r="C999" t="s">
        <v>40</v>
      </c>
      <c r="D999" s="5">
        <v>30481</v>
      </c>
      <c r="E999" s="5">
        <v>45605</v>
      </c>
      <c r="F999" s="5">
        <v>45612</v>
      </c>
      <c r="G999" t="s">
        <v>77</v>
      </c>
      <c r="H999" t="s">
        <v>153</v>
      </c>
      <c r="I999" t="s">
        <v>33</v>
      </c>
      <c r="J999" t="s">
        <v>34</v>
      </c>
      <c r="K999" t="s">
        <v>110</v>
      </c>
      <c r="L999" s="6">
        <v>199163.97</v>
      </c>
      <c r="M999">
        <v>179865.39</v>
      </c>
      <c r="N999" t="s">
        <v>73</v>
      </c>
      <c r="O999">
        <v>7</v>
      </c>
      <c r="P999">
        <v>30</v>
      </c>
      <c r="Q999">
        <v>4</v>
      </c>
      <c r="R999">
        <v>153</v>
      </c>
      <c r="S999">
        <v>200.6</v>
      </c>
      <c r="T999" t="s">
        <v>37</v>
      </c>
      <c r="U999" s="7">
        <f t="shared" si="170"/>
        <v>41</v>
      </c>
      <c r="V999" s="6">
        <f t="shared" si="159"/>
        <v>19298.579999999987</v>
      </c>
      <c r="W999" t="str">
        <f t="shared" si="171"/>
        <v>Middle Age</v>
      </c>
      <c r="X999" t="str">
        <f>_xlfn.XLOOKUP(Table1_1[[#This Row],[Department]],Dim_Department!B:B,Dim_Department!A:A,"Unknown")</f>
        <v>DEP02</v>
      </c>
      <c r="Y999" t="str">
        <f>_xlfn.XLOOKUP(Table1_1[[#This Row],[Doctor]],Dim_Doctor!B:B,Dim_Doctor!A:A,"Unknown")</f>
        <v>D04</v>
      </c>
      <c r="Z999" t="str">
        <f>_xlfn.XLOOKUP(H999,Dim_Diagnosis!B:B,Dim_Diagnosis!A:A)</f>
        <v>D003</v>
      </c>
      <c r="AA999" t="str">
        <f>_xlfn.XLOOKUP(K999,Dim_Ward!B:B,Dim_Ward!A:A)</f>
        <v>W002</v>
      </c>
      <c r="AB999" t="str">
        <f t="shared" si="160"/>
        <v>Q4</v>
      </c>
      <c r="AC999">
        <f t="shared" si="161"/>
        <v>2024</v>
      </c>
      <c r="AD999" t="str">
        <f t="shared" si="162"/>
        <v>Nov</v>
      </c>
      <c r="AE999" t="str">
        <f t="shared" si="163"/>
        <v>Sat</v>
      </c>
      <c r="AF999" t="str">
        <f>_xlfn.XLOOKUP(N999,Dim_Payment!B:B,Dim_Payment!A:A)</f>
        <v>PAY02</v>
      </c>
      <c r="AG999" t="str">
        <f>_xlfn.XLOOKUP(J999,Dim_Insurance!B:B,Dim_Insurance!A:A)</f>
        <v>INS06</v>
      </c>
    </row>
    <row r="1000" spans="1:33">
      <c r="A1000" t="s">
        <v>2357</v>
      </c>
      <c r="B1000" t="s">
        <v>1026</v>
      </c>
      <c r="C1000" t="s">
        <v>133</v>
      </c>
      <c r="D1000" s="5">
        <v>26085</v>
      </c>
      <c r="E1000" s="5">
        <v>45045</v>
      </c>
      <c r="F1000" s="5">
        <v>45056</v>
      </c>
      <c r="G1000" t="s">
        <v>152</v>
      </c>
      <c r="H1000" t="s">
        <v>95</v>
      </c>
      <c r="I1000" t="s">
        <v>25</v>
      </c>
      <c r="J1000" t="s">
        <v>4232</v>
      </c>
      <c r="K1000" t="s">
        <v>110</v>
      </c>
      <c r="L1000" s="6">
        <v>147571.92000000001</v>
      </c>
      <c r="M1000">
        <v>126556.41</v>
      </c>
      <c r="N1000" t="s">
        <v>4232</v>
      </c>
      <c r="O1000">
        <v>11</v>
      </c>
      <c r="P1000">
        <v>150</v>
      </c>
      <c r="Q1000">
        <v>4</v>
      </c>
      <c r="R1000">
        <v>141</v>
      </c>
      <c r="S1000">
        <v>189.9</v>
      </c>
      <c r="T1000" t="s">
        <v>47</v>
      </c>
      <c r="U1000" s="7">
        <f t="shared" si="170"/>
        <v>51</v>
      </c>
      <c r="V1000" s="6">
        <f t="shared" si="159"/>
        <v>21015.510000000009</v>
      </c>
      <c r="W1000" t="str">
        <f t="shared" si="171"/>
        <v>Middle Age</v>
      </c>
      <c r="X1000" t="str">
        <f>_xlfn.XLOOKUP(Table1_1[[#This Row],[Department]],Dim_Department!B:B,Dim_Department!A:A,"Unknown")</f>
        <v>DEP01</v>
      </c>
      <c r="Y1000" t="str">
        <f>_xlfn.XLOOKUP(Table1_1[[#This Row],[Doctor]],Dim_Doctor!B:B,Dim_Doctor!A:A,"Unknown")</f>
        <v>D01</v>
      </c>
      <c r="Z1000" t="str">
        <f>_xlfn.XLOOKUP(H1000,Dim_Diagnosis!B:B,Dim_Diagnosis!A:A)</f>
        <v>D006</v>
      </c>
      <c r="AA1000" t="str">
        <f>_xlfn.XLOOKUP(K1000,Dim_Ward!B:B,Dim_Ward!A:A)</f>
        <v>W002</v>
      </c>
      <c r="AB1000" t="str">
        <f t="shared" si="160"/>
        <v>Q2</v>
      </c>
      <c r="AC1000">
        <f t="shared" si="161"/>
        <v>2023</v>
      </c>
      <c r="AD1000" t="str">
        <f t="shared" si="162"/>
        <v>Apr</v>
      </c>
      <c r="AE1000" t="str">
        <f t="shared" si="163"/>
        <v>Sat</v>
      </c>
      <c r="AF1000" t="str">
        <f>_xlfn.XLOOKUP(N1000,Dim_Payment!B:B,Dim_Payment!A:A)</f>
        <v>PAY05</v>
      </c>
      <c r="AG1000" t="str">
        <f>_xlfn.XLOOKUP(J1000,Dim_Insurance!B:B,Dim_Insurance!A:A)</f>
        <v>INS08</v>
      </c>
    </row>
    <row r="1001" spans="1:33">
      <c r="A1001" t="s">
        <v>2359</v>
      </c>
      <c r="B1001" t="s">
        <v>517</v>
      </c>
      <c r="C1001" t="s">
        <v>40</v>
      </c>
      <c r="D1001" s="5">
        <v>24939</v>
      </c>
      <c r="E1001" s="5">
        <v>45249</v>
      </c>
      <c r="F1001" s="5">
        <v>45259</v>
      </c>
      <c r="G1001" t="s">
        <v>94</v>
      </c>
      <c r="H1001" t="s">
        <v>24</v>
      </c>
      <c r="I1001" t="s">
        <v>33</v>
      </c>
      <c r="J1001" t="s">
        <v>71</v>
      </c>
      <c r="K1001" t="s">
        <v>110</v>
      </c>
      <c r="L1001" s="6">
        <v>28823.26</v>
      </c>
      <c r="M1001">
        <v>22566.49</v>
      </c>
      <c r="N1001" t="s">
        <v>192</v>
      </c>
      <c r="O1001">
        <v>10</v>
      </c>
      <c r="P1001">
        <v>169</v>
      </c>
      <c r="Q1001">
        <v>4</v>
      </c>
      <c r="R1001">
        <v>130</v>
      </c>
      <c r="S1001">
        <v>258.2</v>
      </c>
      <c r="T1001" t="s">
        <v>37</v>
      </c>
      <c r="U1001" s="7">
        <f t="shared" si="170"/>
        <v>55</v>
      </c>
      <c r="V1001" s="6">
        <f t="shared" si="159"/>
        <v>6256.7699999999968</v>
      </c>
      <c r="W1001" t="str">
        <f t="shared" si="171"/>
        <v>Middle Age</v>
      </c>
      <c r="X1001" t="str">
        <f>_xlfn.XLOOKUP(Table1_1[[#This Row],[Department]],Dim_Department!B:B,Dim_Department!A:A,"Unknown")</f>
        <v>DEP05</v>
      </c>
      <c r="Y1001" t="str">
        <f>_xlfn.XLOOKUP(Table1_1[[#This Row],[Doctor]],Dim_Doctor!B:B,Dim_Doctor!A:A,"Unknown")</f>
        <v>D04</v>
      </c>
      <c r="Z1001" t="str">
        <f>_xlfn.XLOOKUP(H1001,Dim_Diagnosis!B:B,Dim_Diagnosis!A:A)</f>
        <v>D008</v>
      </c>
      <c r="AA1001" t="str">
        <f>_xlfn.XLOOKUP(K1001,Dim_Ward!B:B,Dim_Ward!A:A)</f>
        <v>W002</v>
      </c>
      <c r="AB1001" t="str">
        <f t="shared" si="160"/>
        <v>Q4</v>
      </c>
      <c r="AC1001">
        <f t="shared" si="161"/>
        <v>2023</v>
      </c>
      <c r="AD1001" t="str">
        <f t="shared" si="162"/>
        <v>Nov</v>
      </c>
      <c r="AE1001" t="str">
        <f t="shared" si="163"/>
        <v>Sun</v>
      </c>
      <c r="AF1001" t="str">
        <f>_xlfn.XLOOKUP(N1001,Dim_Payment!B:B,Dim_Payment!A:A)</f>
        <v>PAY06</v>
      </c>
      <c r="AG1001" t="str">
        <f>_xlfn.XLOOKUP(J1001,Dim_Insurance!B:B,Dim_Insurance!A:A)</f>
        <v>INS04</v>
      </c>
    </row>
    <row r="1002" spans="1:33">
      <c r="A1002" t="s">
        <v>2361</v>
      </c>
      <c r="B1002" t="s">
        <v>1276</v>
      </c>
      <c r="C1002" t="s">
        <v>133</v>
      </c>
      <c r="D1002" s="5">
        <v>21983</v>
      </c>
      <c r="E1002" s="5">
        <v>45003</v>
      </c>
      <c r="F1002" s="5">
        <v>45008</v>
      </c>
      <c r="G1002" t="s">
        <v>109</v>
      </c>
      <c r="H1002" t="s">
        <v>24</v>
      </c>
      <c r="I1002" t="s">
        <v>119</v>
      </c>
      <c r="J1002" t="s">
        <v>34</v>
      </c>
      <c r="K1002" t="s">
        <v>161</v>
      </c>
      <c r="L1002" s="6">
        <v>186530.62</v>
      </c>
      <c r="M1002">
        <v>169395.53</v>
      </c>
      <c r="N1002" t="s">
        <v>35</v>
      </c>
      <c r="O1002">
        <v>5</v>
      </c>
      <c r="P1002">
        <v>31</v>
      </c>
      <c r="Q1002">
        <v>3</v>
      </c>
      <c r="R1002">
        <v>136</v>
      </c>
      <c r="S1002">
        <v>85</v>
      </c>
      <c r="T1002" t="s">
        <v>65</v>
      </c>
      <c r="U1002" s="7">
        <f t="shared" si="170"/>
        <v>63</v>
      </c>
      <c r="V1002" s="6">
        <f t="shared" si="159"/>
        <v>17135.089999999997</v>
      </c>
      <c r="W1002" t="str">
        <f t="shared" si="171"/>
        <v>Senior</v>
      </c>
      <c r="X1002" t="str">
        <f>_xlfn.XLOOKUP(Table1_1[[#This Row],[Department]],Dim_Department!B:B,Dim_Department!A:A,"Unknown")</f>
        <v>DEP07</v>
      </c>
      <c r="Y1002" t="str">
        <f>_xlfn.XLOOKUP(Table1_1[[#This Row],[Doctor]],Dim_Doctor!B:B,Dim_Doctor!A:A,"Unknown")</f>
        <v>D02</v>
      </c>
      <c r="Z1002" t="str">
        <f>_xlfn.XLOOKUP(H1002,Dim_Diagnosis!B:B,Dim_Diagnosis!A:A)</f>
        <v>D008</v>
      </c>
      <c r="AA1002" t="str">
        <f>_xlfn.XLOOKUP(K1002,Dim_Ward!B:B,Dim_Ward!A:A)</f>
        <v>W004</v>
      </c>
      <c r="AB1002" t="str">
        <f t="shared" si="160"/>
        <v>Q1</v>
      </c>
      <c r="AC1002">
        <f t="shared" si="161"/>
        <v>2023</v>
      </c>
      <c r="AD1002" t="str">
        <f t="shared" si="162"/>
        <v>Mar</v>
      </c>
      <c r="AE1002" t="str">
        <f t="shared" si="163"/>
        <v>Sat</v>
      </c>
      <c r="AF1002" t="str">
        <f>_xlfn.XLOOKUP(N1002,Dim_Payment!B:B,Dim_Payment!A:A)</f>
        <v>PAY03</v>
      </c>
      <c r="AG1002" t="str">
        <f>_xlfn.XLOOKUP(J1002,Dim_Insurance!B:B,Dim_Insurance!A:A)</f>
        <v>INS06</v>
      </c>
    </row>
    <row r="1003" spans="1:33">
      <c r="A1003" t="s">
        <v>2362</v>
      </c>
      <c r="B1003" t="s">
        <v>1140</v>
      </c>
      <c r="C1003" t="s">
        <v>40</v>
      </c>
      <c r="D1003" s="5">
        <v>38171</v>
      </c>
      <c r="E1003" s="5">
        <v>45187</v>
      </c>
      <c r="F1003" s="5">
        <v>45203</v>
      </c>
      <c r="G1003" t="s">
        <v>109</v>
      </c>
      <c r="H1003" t="s">
        <v>78</v>
      </c>
      <c r="I1003" t="s">
        <v>96</v>
      </c>
      <c r="J1003" t="s">
        <v>34</v>
      </c>
      <c r="K1003" t="s">
        <v>55</v>
      </c>
      <c r="L1003" s="6">
        <v>159634.19</v>
      </c>
      <c r="M1003">
        <v>139697.63</v>
      </c>
      <c r="N1003" t="s">
        <v>4232</v>
      </c>
      <c r="O1003">
        <v>16</v>
      </c>
      <c r="P1003">
        <v>121</v>
      </c>
      <c r="Q1003">
        <v>4</v>
      </c>
      <c r="R1003">
        <v>143</v>
      </c>
      <c r="S1003">
        <v>85.8</v>
      </c>
      <c r="T1003" t="s">
        <v>47</v>
      </c>
      <c r="U1003" s="7">
        <f t="shared" si="170"/>
        <v>19</v>
      </c>
      <c r="V1003" s="6">
        <f t="shared" si="159"/>
        <v>19936.559999999998</v>
      </c>
      <c r="W1003" t="str">
        <f t="shared" si="171"/>
        <v>Adult</v>
      </c>
      <c r="X1003" t="str">
        <f>_xlfn.XLOOKUP(Table1_1[[#This Row],[Department]],Dim_Department!B:B,Dim_Department!A:A,"Unknown")</f>
        <v>DEP07</v>
      </c>
      <c r="Y1003" t="str">
        <f>_xlfn.XLOOKUP(Table1_1[[#This Row],[Doctor]],Dim_Doctor!B:B,Dim_Doctor!A:A,"Unknown")</f>
        <v>D05</v>
      </c>
      <c r="Z1003" t="str">
        <f>_xlfn.XLOOKUP(H1003,Dim_Diagnosis!B:B,Dim_Diagnosis!A:A)</f>
        <v>D013</v>
      </c>
      <c r="AA1003" t="str">
        <f>_xlfn.XLOOKUP(K1003,Dim_Ward!B:B,Dim_Ward!A:A)</f>
        <v>W005</v>
      </c>
      <c r="AB1003" t="str">
        <f t="shared" si="160"/>
        <v>Q3</v>
      </c>
      <c r="AC1003">
        <f t="shared" si="161"/>
        <v>2023</v>
      </c>
      <c r="AD1003" t="str">
        <f t="shared" si="162"/>
        <v>Sep</v>
      </c>
      <c r="AE1003" t="str">
        <f t="shared" si="163"/>
        <v>Mon</v>
      </c>
      <c r="AF1003" t="str">
        <f>_xlfn.XLOOKUP(N1003,Dim_Payment!B:B,Dim_Payment!A:A)</f>
        <v>PAY05</v>
      </c>
      <c r="AG1003" t="str">
        <f>_xlfn.XLOOKUP(J1003,Dim_Insurance!B:B,Dim_Insurance!A:A)</f>
        <v>INS06</v>
      </c>
    </row>
    <row r="1004" spans="1:33">
      <c r="A1004" t="s">
        <v>2364</v>
      </c>
      <c r="B1004" t="s">
        <v>301</v>
      </c>
      <c r="C1004" t="s">
        <v>133</v>
      </c>
      <c r="D1004" s="5" t="s">
        <v>4232</v>
      </c>
      <c r="E1004" s="5">
        <v>45731</v>
      </c>
      <c r="F1004" s="5">
        <v>45738</v>
      </c>
      <c r="G1004" t="s">
        <v>94</v>
      </c>
      <c r="H1004" t="s">
        <v>4231</v>
      </c>
      <c r="I1004" t="s">
        <v>33</v>
      </c>
      <c r="J1004" t="s">
        <v>80</v>
      </c>
      <c r="K1004" t="s">
        <v>55</v>
      </c>
      <c r="L1004" s="6">
        <v>116850.84</v>
      </c>
      <c r="M1004">
        <v>94660.56</v>
      </c>
      <c r="N1004" t="s">
        <v>192</v>
      </c>
      <c r="O1004">
        <v>7</v>
      </c>
      <c r="P1004">
        <v>62</v>
      </c>
      <c r="Q1004">
        <v>2</v>
      </c>
      <c r="R1004">
        <v>141</v>
      </c>
      <c r="S1004">
        <v>243.5</v>
      </c>
      <c r="T1004" t="s">
        <v>37</v>
      </c>
      <c r="U1004" s="7" t="s">
        <v>4232</v>
      </c>
      <c r="V1004" s="6">
        <f t="shared" si="159"/>
        <v>22190.28</v>
      </c>
      <c r="W1004" t="s">
        <v>4232</v>
      </c>
      <c r="X1004" t="str">
        <f>_xlfn.XLOOKUP(Table1_1[[#This Row],[Department]],Dim_Department!B:B,Dim_Department!A:A,"Unknown")</f>
        <v>DEP05</v>
      </c>
      <c r="Y1004" t="str">
        <f>_xlfn.XLOOKUP(Table1_1[[#This Row],[Doctor]],Dim_Doctor!B:B,Dim_Doctor!A:A,"Unknown")</f>
        <v>D04</v>
      </c>
      <c r="Z1004" t="str">
        <f>_xlfn.XLOOKUP(H1004,Dim_Diagnosis!B:B,Dim_Diagnosis!A:A)</f>
        <v>D012</v>
      </c>
      <c r="AA1004" t="str">
        <f>_xlfn.XLOOKUP(K1004,Dim_Ward!B:B,Dim_Ward!A:A)</f>
        <v>W005</v>
      </c>
      <c r="AB1004" t="str">
        <f t="shared" si="160"/>
        <v>Q1</v>
      </c>
      <c r="AC1004">
        <f t="shared" si="161"/>
        <v>2025</v>
      </c>
      <c r="AD1004" t="str">
        <f t="shared" si="162"/>
        <v>Mar</v>
      </c>
      <c r="AE1004" t="str">
        <f t="shared" si="163"/>
        <v>Sat</v>
      </c>
      <c r="AF1004" t="str">
        <f>_xlfn.XLOOKUP(N1004,Dim_Payment!B:B,Dim_Payment!A:A)</f>
        <v>PAY06</v>
      </c>
      <c r="AG1004" t="str">
        <f>_xlfn.XLOOKUP(J1004,Dim_Insurance!B:B,Dim_Insurance!A:A)</f>
        <v>INS01</v>
      </c>
    </row>
    <row r="1005" spans="1:33">
      <c r="A1005" t="s">
        <v>2367</v>
      </c>
      <c r="B1005" t="s">
        <v>1839</v>
      </c>
      <c r="C1005" t="s">
        <v>133</v>
      </c>
      <c r="D1005" s="5">
        <v>28914</v>
      </c>
      <c r="E1005" s="5">
        <v>45953</v>
      </c>
      <c r="F1005" s="5">
        <v>45957</v>
      </c>
      <c r="G1005" t="s">
        <v>94</v>
      </c>
      <c r="H1005" t="s">
        <v>118</v>
      </c>
      <c r="I1005" t="s">
        <v>53</v>
      </c>
      <c r="J1005" t="s">
        <v>46</v>
      </c>
      <c r="K1005" t="s">
        <v>161</v>
      </c>
      <c r="L1005" s="6">
        <v>212132.23</v>
      </c>
      <c r="M1005">
        <v>198890.45</v>
      </c>
      <c r="N1005" t="s">
        <v>91</v>
      </c>
      <c r="O1005">
        <v>4</v>
      </c>
      <c r="P1005">
        <v>178</v>
      </c>
      <c r="Q1005">
        <v>3</v>
      </c>
      <c r="R1005">
        <v>128</v>
      </c>
      <c r="S1005">
        <v>208</v>
      </c>
      <c r="T1005" t="s">
        <v>37</v>
      </c>
      <c r="U1005" s="7">
        <f t="shared" ref="U1005:U1030" si="172">DATEDIF(D1005,E1005,"Y")</f>
        <v>46</v>
      </c>
      <c r="V1005" s="6">
        <f t="shared" si="159"/>
        <v>13241.779999999999</v>
      </c>
      <c r="W1005" t="str">
        <f t="shared" ref="W1005:W1030" si="173">IF(OR(U1005="",U1005="Unknown"),"",IF(U1005&lt;18,"Child",IF(U1005&lt;40,"Adult",IF(U1005&lt;60,"Middle Age","Senior"))))</f>
        <v>Middle Age</v>
      </c>
      <c r="X1005" t="str">
        <f>_xlfn.XLOOKUP(Table1_1[[#This Row],[Department]],Dim_Department!B:B,Dim_Department!A:A,"Unknown")</f>
        <v>DEP05</v>
      </c>
      <c r="Y1005" t="str">
        <f>_xlfn.XLOOKUP(Table1_1[[#This Row],[Doctor]],Dim_Doctor!B:B,Dim_Doctor!A:A,"Unknown")</f>
        <v>D06</v>
      </c>
      <c r="Z1005" t="str">
        <f>_xlfn.XLOOKUP(H1005,Dim_Diagnosis!B:B,Dim_Diagnosis!A:A)</f>
        <v>D001</v>
      </c>
      <c r="AA1005" t="str">
        <f>_xlfn.XLOOKUP(K1005,Dim_Ward!B:B,Dim_Ward!A:A)</f>
        <v>W004</v>
      </c>
      <c r="AB1005" t="str">
        <f t="shared" si="160"/>
        <v>Q4</v>
      </c>
      <c r="AC1005">
        <f t="shared" si="161"/>
        <v>2025</v>
      </c>
      <c r="AD1005" t="str">
        <f t="shared" si="162"/>
        <v>Oct</v>
      </c>
      <c r="AE1005" t="str">
        <f t="shared" si="163"/>
        <v>Thu</v>
      </c>
      <c r="AF1005" t="str">
        <f>_xlfn.XLOOKUP(N1005,Dim_Payment!B:B,Dim_Payment!A:A)</f>
        <v>PAY01</v>
      </c>
      <c r="AG1005" t="str">
        <f>_xlfn.XLOOKUP(J1005,Dim_Insurance!B:B,Dim_Insurance!A:A)</f>
        <v>INS02</v>
      </c>
    </row>
    <row r="1006" spans="1:33">
      <c r="A1006" t="s">
        <v>2368</v>
      </c>
      <c r="B1006" t="s">
        <v>1452</v>
      </c>
      <c r="C1006" t="s">
        <v>40</v>
      </c>
      <c r="D1006" s="5">
        <v>25214</v>
      </c>
      <c r="E1006" s="5">
        <v>45102</v>
      </c>
      <c r="F1006" s="5">
        <v>45110</v>
      </c>
      <c r="G1006" t="s">
        <v>152</v>
      </c>
      <c r="H1006" t="s">
        <v>52</v>
      </c>
      <c r="I1006" t="s">
        <v>33</v>
      </c>
      <c r="J1006" t="s">
        <v>4232</v>
      </c>
      <c r="K1006" t="s">
        <v>55</v>
      </c>
      <c r="L1006" s="6">
        <v>167957.82</v>
      </c>
      <c r="M1006">
        <v>133282.21</v>
      </c>
      <c r="N1006" t="s">
        <v>56</v>
      </c>
      <c r="O1006">
        <v>8</v>
      </c>
      <c r="P1006">
        <v>14</v>
      </c>
      <c r="Q1006">
        <v>4</v>
      </c>
      <c r="R1006">
        <v>136</v>
      </c>
      <c r="S1006">
        <v>163.5</v>
      </c>
      <c r="T1006" t="s">
        <v>37</v>
      </c>
      <c r="U1006" s="7">
        <f t="shared" si="172"/>
        <v>54</v>
      </c>
      <c r="V1006" s="6">
        <f t="shared" si="159"/>
        <v>34675.610000000015</v>
      </c>
      <c r="W1006" t="str">
        <f t="shared" si="173"/>
        <v>Middle Age</v>
      </c>
      <c r="X1006" t="str">
        <f>_xlfn.XLOOKUP(Table1_1[[#This Row],[Department]],Dim_Department!B:B,Dim_Department!A:A,"Unknown")</f>
        <v>DEP01</v>
      </c>
      <c r="Y1006" t="str">
        <f>_xlfn.XLOOKUP(Table1_1[[#This Row],[Doctor]],Dim_Doctor!B:B,Dim_Doctor!A:A,"Unknown")</f>
        <v>D04</v>
      </c>
      <c r="Z1006" t="str">
        <f>_xlfn.XLOOKUP(H1006,Dim_Diagnosis!B:B,Dim_Diagnosis!A:A)</f>
        <v>D004</v>
      </c>
      <c r="AA1006" t="str">
        <f>_xlfn.XLOOKUP(K1006,Dim_Ward!B:B,Dim_Ward!A:A)</f>
        <v>W005</v>
      </c>
      <c r="AB1006" t="str">
        <f t="shared" si="160"/>
        <v>Q2</v>
      </c>
      <c r="AC1006">
        <f t="shared" si="161"/>
        <v>2023</v>
      </c>
      <c r="AD1006" t="str">
        <f t="shared" si="162"/>
        <v>Jun</v>
      </c>
      <c r="AE1006" t="str">
        <f t="shared" si="163"/>
        <v>Sun</v>
      </c>
      <c r="AF1006" t="str">
        <f>_xlfn.XLOOKUP(N1006,Dim_Payment!B:B,Dim_Payment!A:A)</f>
        <v>PAY04</v>
      </c>
      <c r="AG1006" t="str">
        <f>_xlfn.XLOOKUP(J1006,Dim_Insurance!B:B,Dim_Insurance!A:A)</f>
        <v>INS08</v>
      </c>
    </row>
    <row r="1007" spans="1:33">
      <c r="A1007" t="s">
        <v>2369</v>
      </c>
      <c r="B1007" t="s">
        <v>1079</v>
      </c>
      <c r="C1007" t="s">
        <v>133</v>
      </c>
      <c r="D1007" s="5">
        <v>24639</v>
      </c>
      <c r="E1007" s="5">
        <v>45183</v>
      </c>
      <c r="F1007" s="5">
        <v>45188</v>
      </c>
      <c r="G1007" t="s">
        <v>152</v>
      </c>
      <c r="H1007" t="s">
        <v>32</v>
      </c>
      <c r="I1007" t="s">
        <v>96</v>
      </c>
      <c r="J1007" t="s">
        <v>179</v>
      </c>
      <c r="K1007" t="s">
        <v>55</v>
      </c>
      <c r="L1007" s="6">
        <v>115111</v>
      </c>
      <c r="M1007">
        <v>81521.2</v>
      </c>
      <c r="N1007" t="s">
        <v>35</v>
      </c>
      <c r="O1007">
        <v>5</v>
      </c>
      <c r="P1007">
        <v>59</v>
      </c>
      <c r="Q1007">
        <v>4</v>
      </c>
      <c r="R1007">
        <v>123</v>
      </c>
      <c r="S1007">
        <v>119.1</v>
      </c>
      <c r="T1007" t="s">
        <v>4232</v>
      </c>
      <c r="U1007" s="7">
        <f t="shared" si="172"/>
        <v>56</v>
      </c>
      <c r="V1007" s="6">
        <f t="shared" si="159"/>
        <v>33589.800000000003</v>
      </c>
      <c r="W1007" t="str">
        <f t="shared" si="173"/>
        <v>Middle Age</v>
      </c>
      <c r="X1007" t="str">
        <f>_xlfn.XLOOKUP(Table1_1[[#This Row],[Department]],Dim_Department!B:B,Dim_Department!A:A,"Unknown")</f>
        <v>DEP01</v>
      </c>
      <c r="Y1007" t="str">
        <f>_xlfn.XLOOKUP(Table1_1[[#This Row],[Doctor]],Dim_Doctor!B:B,Dim_Doctor!A:A,"Unknown")</f>
        <v>D05</v>
      </c>
      <c r="Z1007" t="str">
        <f>_xlfn.XLOOKUP(H1007,Dim_Diagnosis!B:B,Dim_Diagnosis!A:A)</f>
        <v>D010</v>
      </c>
      <c r="AA1007" t="str">
        <f>_xlfn.XLOOKUP(K1007,Dim_Ward!B:B,Dim_Ward!A:A)</f>
        <v>W005</v>
      </c>
      <c r="AB1007" t="str">
        <f t="shared" si="160"/>
        <v>Q3</v>
      </c>
      <c r="AC1007">
        <f t="shared" si="161"/>
        <v>2023</v>
      </c>
      <c r="AD1007" t="str">
        <f t="shared" si="162"/>
        <v>Sep</v>
      </c>
      <c r="AE1007" t="str">
        <f t="shared" si="163"/>
        <v>Thu</v>
      </c>
      <c r="AF1007" t="str">
        <f>_xlfn.XLOOKUP(N1007,Dim_Payment!B:B,Dim_Payment!A:A)</f>
        <v>PAY03</v>
      </c>
      <c r="AG1007" t="str">
        <f>_xlfn.XLOOKUP(J1007,Dim_Insurance!B:B,Dim_Insurance!A:A)</f>
        <v>INS03</v>
      </c>
    </row>
    <row r="1008" spans="1:33">
      <c r="A1008" t="s">
        <v>2372</v>
      </c>
      <c r="B1008" t="s">
        <v>164</v>
      </c>
      <c r="C1008" t="s">
        <v>40</v>
      </c>
      <c r="D1008" s="5">
        <v>18445</v>
      </c>
      <c r="E1008" s="5">
        <v>45386</v>
      </c>
      <c r="F1008" s="5">
        <v>45392</v>
      </c>
      <c r="G1008" t="s">
        <v>94</v>
      </c>
      <c r="H1008" t="s">
        <v>32</v>
      </c>
      <c r="I1008" t="s">
        <v>119</v>
      </c>
      <c r="J1008" t="s">
        <v>4232</v>
      </c>
      <c r="K1008" t="s">
        <v>120</v>
      </c>
      <c r="L1008" s="6">
        <v>235225.03</v>
      </c>
      <c r="M1008">
        <v>178701.74</v>
      </c>
      <c r="N1008" t="s">
        <v>91</v>
      </c>
      <c r="O1008">
        <v>6</v>
      </c>
      <c r="P1008">
        <v>16</v>
      </c>
      <c r="Q1008">
        <v>5</v>
      </c>
      <c r="R1008">
        <v>152</v>
      </c>
      <c r="S1008">
        <v>245.8</v>
      </c>
      <c r="T1008" t="s">
        <v>37</v>
      </c>
      <c r="U1008" s="7">
        <f t="shared" si="172"/>
        <v>73</v>
      </c>
      <c r="V1008" s="6">
        <f t="shared" si="159"/>
        <v>56523.290000000008</v>
      </c>
      <c r="W1008" t="str">
        <f t="shared" si="173"/>
        <v>Senior</v>
      </c>
      <c r="X1008" t="str">
        <f>_xlfn.XLOOKUP(Table1_1[[#This Row],[Department]],Dim_Department!B:B,Dim_Department!A:A,"Unknown")</f>
        <v>DEP05</v>
      </c>
      <c r="Y1008" t="str">
        <f>_xlfn.XLOOKUP(Table1_1[[#This Row],[Doctor]],Dim_Doctor!B:B,Dim_Doctor!A:A,"Unknown")</f>
        <v>D02</v>
      </c>
      <c r="Z1008" t="str">
        <f>_xlfn.XLOOKUP(H1008,Dim_Diagnosis!B:B,Dim_Diagnosis!A:A)</f>
        <v>D010</v>
      </c>
      <c r="AA1008" t="str">
        <f>_xlfn.XLOOKUP(K1008,Dim_Ward!B:B,Dim_Ward!A:A)</f>
        <v>W001</v>
      </c>
      <c r="AB1008" t="str">
        <f t="shared" si="160"/>
        <v>Q2</v>
      </c>
      <c r="AC1008">
        <f t="shared" si="161"/>
        <v>2024</v>
      </c>
      <c r="AD1008" t="str">
        <f t="shared" si="162"/>
        <v>Apr</v>
      </c>
      <c r="AE1008" t="str">
        <f t="shared" si="163"/>
        <v>Thu</v>
      </c>
      <c r="AF1008" t="str">
        <f>_xlfn.XLOOKUP(N1008,Dim_Payment!B:B,Dim_Payment!A:A)</f>
        <v>PAY01</v>
      </c>
      <c r="AG1008" t="str">
        <f>_xlfn.XLOOKUP(J1008,Dim_Insurance!B:B,Dim_Insurance!A:A)</f>
        <v>INS08</v>
      </c>
    </row>
    <row r="1009" spans="1:33">
      <c r="A1009" t="s">
        <v>2374</v>
      </c>
      <c r="B1009" t="s">
        <v>1276</v>
      </c>
      <c r="C1009" t="s">
        <v>40</v>
      </c>
      <c r="D1009" s="5">
        <v>39934</v>
      </c>
      <c r="E1009" s="5">
        <v>45052</v>
      </c>
      <c r="F1009" s="5">
        <v>45061</v>
      </c>
      <c r="G1009" t="s">
        <v>89</v>
      </c>
      <c r="H1009" t="s">
        <v>134</v>
      </c>
      <c r="I1009" t="s">
        <v>33</v>
      </c>
      <c r="J1009" t="s">
        <v>4232</v>
      </c>
      <c r="K1009" t="s">
        <v>55</v>
      </c>
      <c r="L1009" s="6">
        <v>76827.62</v>
      </c>
      <c r="M1009">
        <v>56254.27</v>
      </c>
      <c r="N1009" t="s">
        <v>73</v>
      </c>
      <c r="O1009">
        <v>9</v>
      </c>
      <c r="P1009">
        <v>167</v>
      </c>
      <c r="Q1009">
        <v>4</v>
      </c>
      <c r="R1009">
        <v>165</v>
      </c>
      <c r="S1009">
        <v>121.6</v>
      </c>
      <c r="T1009" t="s">
        <v>65</v>
      </c>
      <c r="U1009" s="7">
        <f t="shared" si="172"/>
        <v>14</v>
      </c>
      <c r="V1009" s="6">
        <f t="shared" si="159"/>
        <v>20573.349999999999</v>
      </c>
      <c r="W1009" t="str">
        <f t="shared" si="173"/>
        <v>Child</v>
      </c>
      <c r="X1009" t="str">
        <f>_xlfn.XLOOKUP(Table1_1[[#This Row],[Department]],Dim_Department!B:B,Dim_Department!A:A,"Unknown")</f>
        <v>DEP06</v>
      </c>
      <c r="Y1009" t="str">
        <f>_xlfn.XLOOKUP(Table1_1[[#This Row],[Doctor]],Dim_Doctor!B:B,Dim_Doctor!A:A,"Unknown")</f>
        <v>D04</v>
      </c>
      <c r="Z1009" t="str">
        <f>_xlfn.XLOOKUP(H1009,Dim_Diagnosis!B:B,Dim_Diagnosis!A:A)</f>
        <v>D002</v>
      </c>
      <c r="AA1009" t="str">
        <f>_xlfn.XLOOKUP(K1009,Dim_Ward!B:B,Dim_Ward!A:A)</f>
        <v>W005</v>
      </c>
      <c r="AB1009" t="str">
        <f t="shared" si="160"/>
        <v>Q2</v>
      </c>
      <c r="AC1009">
        <f t="shared" si="161"/>
        <v>2023</v>
      </c>
      <c r="AD1009" t="str">
        <f t="shared" si="162"/>
        <v>May</v>
      </c>
      <c r="AE1009" t="str">
        <f t="shared" si="163"/>
        <v>Sat</v>
      </c>
      <c r="AF1009" t="str">
        <f>_xlfn.XLOOKUP(N1009,Dim_Payment!B:B,Dim_Payment!A:A)</f>
        <v>PAY02</v>
      </c>
      <c r="AG1009" t="str">
        <f>_xlfn.XLOOKUP(J1009,Dim_Insurance!B:B,Dim_Insurance!A:A)</f>
        <v>INS08</v>
      </c>
    </row>
    <row r="1010" spans="1:33">
      <c r="A1010" t="s">
        <v>4158</v>
      </c>
      <c r="B1010" t="s">
        <v>611</v>
      </c>
      <c r="C1010" t="s">
        <v>40</v>
      </c>
      <c r="D1010" s="5">
        <v>33461</v>
      </c>
      <c r="E1010" s="5">
        <v>45561</v>
      </c>
      <c r="F1010" s="5">
        <v>45568</v>
      </c>
      <c r="G1010" t="s">
        <v>117</v>
      </c>
      <c r="H1010" t="s">
        <v>24</v>
      </c>
      <c r="I1010" t="s">
        <v>33</v>
      </c>
      <c r="J1010" t="s">
        <v>4232</v>
      </c>
      <c r="K1010" t="s">
        <v>110</v>
      </c>
      <c r="L1010" s="6">
        <v>28057.7</v>
      </c>
      <c r="M1010">
        <v>23363.78</v>
      </c>
      <c r="N1010" t="s">
        <v>35</v>
      </c>
      <c r="O1010">
        <v>7</v>
      </c>
      <c r="P1010">
        <v>151</v>
      </c>
      <c r="Q1010">
        <v>4</v>
      </c>
      <c r="R1010">
        <v>96</v>
      </c>
      <c r="S1010">
        <v>258.60000000000002</v>
      </c>
      <c r="T1010" t="s">
        <v>65</v>
      </c>
      <c r="U1010" s="7">
        <f t="shared" si="172"/>
        <v>33</v>
      </c>
      <c r="V1010" s="6">
        <f t="shared" si="159"/>
        <v>4693.9200000000019</v>
      </c>
      <c r="W1010" t="str">
        <f t="shared" si="173"/>
        <v>Adult</v>
      </c>
      <c r="X1010" t="str">
        <f>_xlfn.XLOOKUP(Table1_1[[#This Row],[Department]],Dim_Department!B:B,Dim_Department!A:A,"Unknown")</f>
        <v>DEP04</v>
      </c>
      <c r="Y1010" t="str">
        <f>_xlfn.XLOOKUP(Table1_1[[#This Row],[Doctor]],Dim_Doctor!B:B,Dim_Doctor!A:A,"Unknown")</f>
        <v>D04</v>
      </c>
      <c r="Z1010" t="str">
        <f>_xlfn.XLOOKUP(H1010,Dim_Diagnosis!B:B,Dim_Diagnosis!A:A)</f>
        <v>D008</v>
      </c>
      <c r="AA1010" t="str">
        <f>_xlfn.XLOOKUP(K1010,Dim_Ward!B:B,Dim_Ward!A:A)</f>
        <v>W002</v>
      </c>
      <c r="AB1010" t="str">
        <f t="shared" si="160"/>
        <v>Q3</v>
      </c>
      <c r="AC1010">
        <f t="shared" si="161"/>
        <v>2024</v>
      </c>
      <c r="AD1010" t="str">
        <f t="shared" si="162"/>
        <v>Sep</v>
      </c>
      <c r="AE1010" t="str">
        <f t="shared" si="163"/>
        <v>Thu</v>
      </c>
      <c r="AF1010" t="str">
        <f>_xlfn.XLOOKUP(N1010,Dim_Payment!B:B,Dim_Payment!A:A)</f>
        <v>PAY03</v>
      </c>
      <c r="AG1010" t="str">
        <f>_xlfn.XLOOKUP(J1010,Dim_Insurance!B:B,Dim_Insurance!A:A)</f>
        <v>INS08</v>
      </c>
    </row>
    <row r="1011" spans="1:33">
      <c r="A1011" t="s">
        <v>2377</v>
      </c>
      <c r="B1011" t="s">
        <v>1598</v>
      </c>
      <c r="C1011" t="s">
        <v>40</v>
      </c>
      <c r="D1011" s="5">
        <v>25526</v>
      </c>
      <c r="E1011" s="5">
        <v>45760</v>
      </c>
      <c r="F1011" s="5">
        <v>45771</v>
      </c>
      <c r="G1011" t="s">
        <v>62</v>
      </c>
      <c r="H1011" t="s">
        <v>86</v>
      </c>
      <c r="I1011" t="s">
        <v>33</v>
      </c>
      <c r="J1011" t="s">
        <v>34</v>
      </c>
      <c r="K1011" t="s">
        <v>161</v>
      </c>
      <c r="L1011" s="6">
        <v>194598.34</v>
      </c>
      <c r="M1011">
        <v>184005</v>
      </c>
      <c r="N1011" t="s">
        <v>35</v>
      </c>
      <c r="O1011">
        <v>11</v>
      </c>
      <c r="P1011">
        <v>191</v>
      </c>
      <c r="Q1011">
        <v>4</v>
      </c>
      <c r="R1011">
        <v>136</v>
      </c>
      <c r="S1011">
        <v>116.3</v>
      </c>
      <c r="T1011" t="s">
        <v>37</v>
      </c>
      <c r="U1011" s="7">
        <f t="shared" si="172"/>
        <v>55</v>
      </c>
      <c r="V1011" s="6">
        <f t="shared" si="159"/>
        <v>10593.339999999997</v>
      </c>
      <c r="W1011" t="str">
        <f t="shared" si="173"/>
        <v>Middle Age</v>
      </c>
      <c r="X1011" t="str">
        <f>_xlfn.XLOOKUP(Table1_1[[#This Row],[Department]],Dim_Department!B:B,Dim_Department!A:A,"Unknown")</f>
        <v>DEP09</v>
      </c>
      <c r="Y1011" t="str">
        <f>_xlfn.XLOOKUP(Table1_1[[#This Row],[Doctor]],Dim_Doctor!B:B,Dim_Doctor!A:A,"Unknown")</f>
        <v>D04</v>
      </c>
      <c r="Z1011" t="str">
        <f>_xlfn.XLOOKUP(H1011,Dim_Diagnosis!B:B,Dim_Diagnosis!A:A)</f>
        <v>D005</v>
      </c>
      <c r="AA1011" t="str">
        <f>_xlfn.XLOOKUP(K1011,Dim_Ward!B:B,Dim_Ward!A:A)</f>
        <v>W004</v>
      </c>
      <c r="AB1011" t="str">
        <f t="shared" si="160"/>
        <v>Q2</v>
      </c>
      <c r="AC1011">
        <f t="shared" si="161"/>
        <v>2025</v>
      </c>
      <c r="AD1011" t="str">
        <f t="shared" si="162"/>
        <v>Apr</v>
      </c>
      <c r="AE1011" t="str">
        <f t="shared" si="163"/>
        <v>Sun</v>
      </c>
      <c r="AF1011" t="str">
        <f>_xlfn.XLOOKUP(N1011,Dim_Payment!B:B,Dim_Payment!A:A)</f>
        <v>PAY03</v>
      </c>
      <c r="AG1011" t="str">
        <f>_xlfn.XLOOKUP(J1011,Dim_Insurance!B:B,Dim_Insurance!A:A)</f>
        <v>INS06</v>
      </c>
    </row>
    <row r="1012" spans="1:33">
      <c r="A1012" t="s">
        <v>2378</v>
      </c>
      <c r="B1012" t="s">
        <v>1678</v>
      </c>
      <c r="C1012" t="s">
        <v>40</v>
      </c>
      <c r="D1012" s="5">
        <v>23788</v>
      </c>
      <c r="E1012" s="5">
        <v>45370</v>
      </c>
      <c r="F1012" s="5" t="s">
        <v>4232</v>
      </c>
      <c r="G1012" t="s">
        <v>161</v>
      </c>
      <c r="H1012" t="s">
        <v>124</v>
      </c>
      <c r="I1012" t="s">
        <v>96</v>
      </c>
      <c r="J1012" t="s">
        <v>4232</v>
      </c>
      <c r="K1012" t="s">
        <v>120</v>
      </c>
      <c r="L1012" s="6">
        <v>125089.21</v>
      </c>
      <c r="M1012">
        <v>79284.08</v>
      </c>
      <c r="N1012" t="s">
        <v>192</v>
      </c>
      <c r="O1012">
        <v>10</v>
      </c>
      <c r="P1012">
        <v>240</v>
      </c>
      <c r="Q1012">
        <v>4</v>
      </c>
      <c r="R1012">
        <v>185</v>
      </c>
      <c r="S1012">
        <v>224.2</v>
      </c>
      <c r="T1012" t="s">
        <v>65</v>
      </c>
      <c r="U1012" s="7">
        <f t="shared" si="172"/>
        <v>59</v>
      </c>
      <c r="V1012" s="6">
        <f t="shared" si="159"/>
        <v>45805.130000000005</v>
      </c>
      <c r="W1012" t="str">
        <f t="shared" si="173"/>
        <v>Middle Age</v>
      </c>
      <c r="X1012" t="str">
        <f>_xlfn.XLOOKUP(Table1_1[[#This Row],[Department]],Dim_Department!B:B,Dim_Department!A:A,"Unknown")</f>
        <v>DEP03</v>
      </c>
      <c r="Y1012" t="str">
        <f>_xlfn.XLOOKUP(Table1_1[[#This Row],[Doctor]],Dim_Doctor!B:B,Dim_Doctor!A:A,"Unknown")</f>
        <v>D05</v>
      </c>
      <c r="Z1012" t="str">
        <f>_xlfn.XLOOKUP(H1012,Dim_Diagnosis!B:B,Dim_Diagnosis!A:A)</f>
        <v>D007</v>
      </c>
      <c r="AA1012" t="str">
        <f>_xlfn.XLOOKUP(K1012,Dim_Ward!B:B,Dim_Ward!A:A)</f>
        <v>W001</v>
      </c>
      <c r="AB1012" t="str">
        <f t="shared" si="160"/>
        <v>Q1</v>
      </c>
      <c r="AC1012">
        <f t="shared" si="161"/>
        <v>2024</v>
      </c>
      <c r="AD1012" t="str">
        <f t="shared" si="162"/>
        <v>Mar</v>
      </c>
      <c r="AE1012" t="str">
        <f t="shared" si="163"/>
        <v>Tue</v>
      </c>
      <c r="AF1012" t="str">
        <f>_xlfn.XLOOKUP(N1012,Dim_Payment!B:B,Dim_Payment!A:A)</f>
        <v>PAY06</v>
      </c>
      <c r="AG1012" t="str">
        <f>_xlfn.XLOOKUP(J1012,Dim_Insurance!B:B,Dim_Insurance!A:A)</f>
        <v>INS08</v>
      </c>
    </row>
    <row r="1013" spans="1:33">
      <c r="A1013" t="s">
        <v>2380</v>
      </c>
      <c r="B1013" t="s">
        <v>553</v>
      </c>
      <c r="C1013" t="s">
        <v>40</v>
      </c>
      <c r="D1013" s="5">
        <v>22702</v>
      </c>
      <c r="E1013" s="5">
        <v>45913</v>
      </c>
      <c r="F1013" s="5">
        <v>45926</v>
      </c>
      <c r="G1013" t="s">
        <v>152</v>
      </c>
      <c r="H1013" t="s">
        <v>134</v>
      </c>
      <c r="I1013" t="s">
        <v>25</v>
      </c>
      <c r="J1013" t="s">
        <v>46</v>
      </c>
      <c r="K1013" t="s">
        <v>120</v>
      </c>
      <c r="L1013" s="6">
        <v>92549.79</v>
      </c>
      <c r="M1013">
        <v>57457.07</v>
      </c>
      <c r="N1013" t="s">
        <v>73</v>
      </c>
      <c r="O1013">
        <v>13</v>
      </c>
      <c r="P1013">
        <v>228</v>
      </c>
      <c r="Q1013">
        <v>4</v>
      </c>
      <c r="R1013">
        <v>130</v>
      </c>
      <c r="S1013">
        <v>157.9</v>
      </c>
      <c r="T1013" t="s">
        <v>47</v>
      </c>
      <c r="U1013" s="7">
        <f t="shared" si="172"/>
        <v>63</v>
      </c>
      <c r="V1013" s="6">
        <f t="shared" si="159"/>
        <v>35092.719999999994</v>
      </c>
      <c r="W1013" t="str">
        <f t="shared" si="173"/>
        <v>Senior</v>
      </c>
      <c r="X1013" t="str">
        <f>_xlfn.XLOOKUP(Table1_1[[#This Row],[Department]],Dim_Department!B:B,Dim_Department!A:A,"Unknown")</f>
        <v>DEP01</v>
      </c>
      <c r="Y1013" t="str">
        <f>_xlfn.XLOOKUP(Table1_1[[#This Row],[Doctor]],Dim_Doctor!B:B,Dim_Doctor!A:A,"Unknown")</f>
        <v>D01</v>
      </c>
      <c r="Z1013" t="str">
        <f>_xlfn.XLOOKUP(H1013,Dim_Diagnosis!B:B,Dim_Diagnosis!A:A)</f>
        <v>D002</v>
      </c>
      <c r="AA1013" t="str">
        <f>_xlfn.XLOOKUP(K1013,Dim_Ward!B:B,Dim_Ward!A:A)</f>
        <v>W001</v>
      </c>
      <c r="AB1013" t="str">
        <f t="shared" si="160"/>
        <v>Q3</v>
      </c>
      <c r="AC1013">
        <f t="shared" si="161"/>
        <v>2025</v>
      </c>
      <c r="AD1013" t="str">
        <f t="shared" si="162"/>
        <v>Sep</v>
      </c>
      <c r="AE1013" t="str">
        <f t="shared" si="163"/>
        <v>Sat</v>
      </c>
      <c r="AF1013" t="str">
        <f>_xlfn.XLOOKUP(N1013,Dim_Payment!B:B,Dim_Payment!A:A)</f>
        <v>PAY02</v>
      </c>
      <c r="AG1013" t="str">
        <f>_xlfn.XLOOKUP(J1013,Dim_Insurance!B:B,Dim_Insurance!A:A)</f>
        <v>INS02</v>
      </c>
    </row>
    <row r="1014" spans="1:33">
      <c r="A1014" t="s">
        <v>2382</v>
      </c>
      <c r="B1014" t="s">
        <v>922</v>
      </c>
      <c r="C1014" t="s">
        <v>40</v>
      </c>
      <c r="D1014" s="5">
        <v>31036</v>
      </c>
      <c r="E1014" s="5">
        <v>45844</v>
      </c>
      <c r="F1014" s="5">
        <v>45845</v>
      </c>
      <c r="G1014" t="s">
        <v>109</v>
      </c>
      <c r="H1014" t="s">
        <v>113</v>
      </c>
      <c r="I1014" t="s">
        <v>119</v>
      </c>
      <c r="J1014" t="s">
        <v>46</v>
      </c>
      <c r="K1014" t="s">
        <v>55</v>
      </c>
      <c r="L1014" s="6">
        <v>122784.41</v>
      </c>
      <c r="M1014">
        <v>108024.49</v>
      </c>
      <c r="N1014" t="s">
        <v>73</v>
      </c>
      <c r="O1014">
        <v>1</v>
      </c>
      <c r="P1014">
        <v>65</v>
      </c>
      <c r="Q1014">
        <v>5</v>
      </c>
      <c r="R1014">
        <v>174</v>
      </c>
      <c r="S1014">
        <v>95.1</v>
      </c>
      <c r="T1014" t="s">
        <v>4232</v>
      </c>
      <c r="U1014" s="7">
        <f t="shared" si="172"/>
        <v>40</v>
      </c>
      <c r="V1014" s="6">
        <f t="shared" si="159"/>
        <v>14759.919999999998</v>
      </c>
      <c r="W1014" t="str">
        <f t="shared" si="173"/>
        <v>Middle Age</v>
      </c>
      <c r="X1014" t="str">
        <f>_xlfn.XLOOKUP(Table1_1[[#This Row],[Department]],Dim_Department!B:B,Dim_Department!A:A,"Unknown")</f>
        <v>DEP07</v>
      </c>
      <c r="Y1014" t="str">
        <f>_xlfn.XLOOKUP(Table1_1[[#This Row],[Doctor]],Dim_Doctor!B:B,Dim_Doctor!A:A,"Unknown")</f>
        <v>D02</v>
      </c>
      <c r="Z1014" t="str">
        <f>_xlfn.XLOOKUP(H1014,Dim_Diagnosis!B:B,Dim_Diagnosis!A:A)</f>
        <v>D009</v>
      </c>
      <c r="AA1014" t="str">
        <f>_xlfn.XLOOKUP(K1014,Dim_Ward!B:B,Dim_Ward!A:A)</f>
        <v>W005</v>
      </c>
      <c r="AB1014" t="str">
        <f t="shared" si="160"/>
        <v>Q3</v>
      </c>
      <c r="AC1014">
        <f t="shared" si="161"/>
        <v>2025</v>
      </c>
      <c r="AD1014" t="str">
        <f t="shared" si="162"/>
        <v>Jul</v>
      </c>
      <c r="AE1014" t="str">
        <f t="shared" si="163"/>
        <v>Sun</v>
      </c>
      <c r="AF1014" t="str">
        <f>_xlfn.XLOOKUP(N1014,Dim_Payment!B:B,Dim_Payment!A:A)</f>
        <v>PAY02</v>
      </c>
      <c r="AG1014" t="str">
        <f>_xlfn.XLOOKUP(J1014,Dim_Insurance!B:B,Dim_Insurance!A:A)</f>
        <v>INS02</v>
      </c>
    </row>
    <row r="1015" spans="1:33">
      <c r="A1015" t="s">
        <v>2384</v>
      </c>
      <c r="B1015" t="s">
        <v>270</v>
      </c>
      <c r="C1015" t="s">
        <v>133</v>
      </c>
      <c r="D1015" s="5">
        <v>18285</v>
      </c>
      <c r="E1015" s="5">
        <v>45091</v>
      </c>
      <c r="F1015" s="5">
        <v>45095</v>
      </c>
      <c r="G1015" t="s">
        <v>161</v>
      </c>
      <c r="H1015" t="s">
        <v>24</v>
      </c>
      <c r="I1015" t="s">
        <v>33</v>
      </c>
      <c r="J1015" t="s">
        <v>4232</v>
      </c>
      <c r="K1015" t="s">
        <v>110</v>
      </c>
      <c r="L1015" s="6">
        <v>107472.77</v>
      </c>
      <c r="M1015">
        <v>73626.13</v>
      </c>
      <c r="N1015" t="s">
        <v>73</v>
      </c>
      <c r="O1015">
        <v>4</v>
      </c>
      <c r="P1015">
        <v>154</v>
      </c>
      <c r="Q1015">
        <v>4</v>
      </c>
      <c r="R1015">
        <v>114</v>
      </c>
      <c r="S1015">
        <v>176.8</v>
      </c>
      <c r="T1015" t="s">
        <v>65</v>
      </c>
      <c r="U1015" s="7">
        <f t="shared" si="172"/>
        <v>73</v>
      </c>
      <c r="V1015" s="6">
        <f t="shared" si="159"/>
        <v>33846.639999999999</v>
      </c>
      <c r="W1015" t="str">
        <f t="shared" si="173"/>
        <v>Senior</v>
      </c>
      <c r="X1015" t="str">
        <f>_xlfn.XLOOKUP(Table1_1[[#This Row],[Department]],Dim_Department!B:B,Dim_Department!A:A,"Unknown")</f>
        <v>DEP03</v>
      </c>
      <c r="Y1015" t="str">
        <f>_xlfn.XLOOKUP(Table1_1[[#This Row],[Doctor]],Dim_Doctor!B:B,Dim_Doctor!A:A,"Unknown")</f>
        <v>D04</v>
      </c>
      <c r="Z1015" t="str">
        <f>_xlfn.XLOOKUP(H1015,Dim_Diagnosis!B:B,Dim_Diagnosis!A:A)</f>
        <v>D008</v>
      </c>
      <c r="AA1015" t="str">
        <f>_xlfn.XLOOKUP(K1015,Dim_Ward!B:B,Dim_Ward!A:A)</f>
        <v>W002</v>
      </c>
      <c r="AB1015" t="str">
        <f t="shared" si="160"/>
        <v>Q2</v>
      </c>
      <c r="AC1015">
        <f t="shared" si="161"/>
        <v>2023</v>
      </c>
      <c r="AD1015" t="str">
        <f t="shared" si="162"/>
        <v>Jun</v>
      </c>
      <c r="AE1015" t="str">
        <f t="shared" si="163"/>
        <v>Wed</v>
      </c>
      <c r="AF1015" t="str">
        <f>_xlfn.XLOOKUP(N1015,Dim_Payment!B:B,Dim_Payment!A:A)</f>
        <v>PAY02</v>
      </c>
      <c r="AG1015" t="str">
        <f>_xlfn.XLOOKUP(J1015,Dim_Insurance!B:B,Dim_Insurance!A:A)</f>
        <v>INS08</v>
      </c>
    </row>
    <row r="1016" spans="1:33">
      <c r="A1016" t="s">
        <v>2385</v>
      </c>
      <c r="B1016" t="s">
        <v>1587</v>
      </c>
      <c r="C1016" t="s">
        <v>40</v>
      </c>
      <c r="D1016" s="5">
        <v>32533</v>
      </c>
      <c r="E1016" s="5">
        <v>45756</v>
      </c>
      <c r="F1016" s="5">
        <v>45772</v>
      </c>
      <c r="G1016" t="s">
        <v>152</v>
      </c>
      <c r="H1016" t="s">
        <v>86</v>
      </c>
      <c r="I1016" t="s">
        <v>33</v>
      </c>
      <c r="J1016" t="s">
        <v>179</v>
      </c>
      <c r="K1016" t="s">
        <v>120</v>
      </c>
      <c r="L1016" s="6">
        <v>67764.78</v>
      </c>
      <c r="M1016">
        <v>58194.2</v>
      </c>
      <c r="N1016" t="s">
        <v>73</v>
      </c>
      <c r="O1016">
        <v>16</v>
      </c>
      <c r="P1016">
        <v>131</v>
      </c>
      <c r="Q1016">
        <v>4</v>
      </c>
      <c r="R1016">
        <v>170</v>
      </c>
      <c r="S1016">
        <v>116.6</v>
      </c>
      <c r="T1016" t="s">
        <v>37</v>
      </c>
      <c r="U1016" s="7">
        <f t="shared" si="172"/>
        <v>36</v>
      </c>
      <c r="V1016" s="6">
        <f t="shared" si="159"/>
        <v>9570.5800000000017</v>
      </c>
      <c r="W1016" t="str">
        <f t="shared" si="173"/>
        <v>Adult</v>
      </c>
      <c r="X1016" t="str">
        <f>_xlfn.XLOOKUP(Table1_1[[#This Row],[Department]],Dim_Department!B:B,Dim_Department!A:A,"Unknown")</f>
        <v>DEP01</v>
      </c>
      <c r="Y1016" t="str">
        <f>_xlfn.XLOOKUP(Table1_1[[#This Row],[Doctor]],Dim_Doctor!B:B,Dim_Doctor!A:A,"Unknown")</f>
        <v>D04</v>
      </c>
      <c r="Z1016" t="str">
        <f>_xlfn.XLOOKUP(H1016,Dim_Diagnosis!B:B,Dim_Diagnosis!A:A)</f>
        <v>D005</v>
      </c>
      <c r="AA1016" t="str">
        <f>_xlfn.XLOOKUP(K1016,Dim_Ward!B:B,Dim_Ward!A:A)</f>
        <v>W001</v>
      </c>
      <c r="AB1016" t="str">
        <f t="shared" si="160"/>
        <v>Q2</v>
      </c>
      <c r="AC1016">
        <f t="shared" si="161"/>
        <v>2025</v>
      </c>
      <c r="AD1016" t="str">
        <f t="shared" si="162"/>
        <v>Apr</v>
      </c>
      <c r="AE1016" t="str">
        <f t="shared" si="163"/>
        <v>Wed</v>
      </c>
      <c r="AF1016" t="str">
        <f>_xlfn.XLOOKUP(N1016,Dim_Payment!B:B,Dim_Payment!A:A)</f>
        <v>PAY02</v>
      </c>
      <c r="AG1016" t="str">
        <f>_xlfn.XLOOKUP(J1016,Dim_Insurance!B:B,Dim_Insurance!A:A)</f>
        <v>INS03</v>
      </c>
    </row>
    <row r="1017" spans="1:33">
      <c r="A1017" t="s">
        <v>2387</v>
      </c>
      <c r="B1017" t="s">
        <v>332</v>
      </c>
      <c r="C1017" t="s">
        <v>133</v>
      </c>
      <c r="D1017" s="5">
        <v>37380</v>
      </c>
      <c r="E1017" s="5">
        <v>45911</v>
      </c>
      <c r="F1017" s="5" t="s">
        <v>4232</v>
      </c>
      <c r="G1017" t="s">
        <v>152</v>
      </c>
      <c r="H1017" t="s">
        <v>113</v>
      </c>
      <c r="I1017" t="s">
        <v>45</v>
      </c>
      <c r="J1017" t="s">
        <v>179</v>
      </c>
      <c r="K1017" t="s">
        <v>120</v>
      </c>
      <c r="L1017" s="6">
        <v>40996.31</v>
      </c>
      <c r="M1017">
        <v>98646.34</v>
      </c>
      <c r="N1017" t="s">
        <v>91</v>
      </c>
      <c r="O1017">
        <v>13</v>
      </c>
      <c r="P1017">
        <v>34</v>
      </c>
      <c r="Q1017">
        <v>4</v>
      </c>
      <c r="R1017">
        <v>167</v>
      </c>
      <c r="S1017">
        <v>115.4</v>
      </c>
      <c r="T1017" t="s">
        <v>37</v>
      </c>
      <c r="U1017" s="7">
        <f t="shared" si="172"/>
        <v>23</v>
      </c>
      <c r="V1017" s="6">
        <f t="shared" si="159"/>
        <v>-57650.03</v>
      </c>
      <c r="W1017" t="str">
        <f t="shared" si="173"/>
        <v>Adult</v>
      </c>
      <c r="X1017" t="str">
        <f>_xlfn.XLOOKUP(Table1_1[[#This Row],[Department]],Dim_Department!B:B,Dim_Department!A:A,"Unknown")</f>
        <v>DEP01</v>
      </c>
      <c r="Y1017" t="str">
        <f>_xlfn.XLOOKUP(Table1_1[[#This Row],[Doctor]],Dim_Doctor!B:B,Dim_Doctor!A:A,"Unknown")</f>
        <v>D03</v>
      </c>
      <c r="Z1017" t="str">
        <f>_xlfn.XLOOKUP(H1017,Dim_Diagnosis!B:B,Dim_Diagnosis!A:A)</f>
        <v>D009</v>
      </c>
      <c r="AA1017" t="str">
        <f>_xlfn.XLOOKUP(K1017,Dim_Ward!B:B,Dim_Ward!A:A)</f>
        <v>W001</v>
      </c>
      <c r="AB1017" t="str">
        <f t="shared" si="160"/>
        <v>Q3</v>
      </c>
      <c r="AC1017">
        <f t="shared" si="161"/>
        <v>2025</v>
      </c>
      <c r="AD1017" t="str">
        <f t="shared" si="162"/>
        <v>Sep</v>
      </c>
      <c r="AE1017" t="str">
        <f t="shared" si="163"/>
        <v>Thu</v>
      </c>
      <c r="AF1017" t="str">
        <f>_xlfn.XLOOKUP(N1017,Dim_Payment!B:B,Dim_Payment!A:A)</f>
        <v>PAY01</v>
      </c>
      <c r="AG1017" t="str">
        <f>_xlfn.XLOOKUP(J1017,Dim_Insurance!B:B,Dim_Insurance!A:A)</f>
        <v>INS03</v>
      </c>
    </row>
    <row r="1018" spans="1:33">
      <c r="A1018" t="s">
        <v>4159</v>
      </c>
      <c r="B1018" t="s">
        <v>2389</v>
      </c>
      <c r="C1018" t="s">
        <v>40</v>
      </c>
      <c r="D1018" s="5">
        <v>35177</v>
      </c>
      <c r="E1018" s="5">
        <v>45294</v>
      </c>
      <c r="F1018" s="5">
        <v>45305</v>
      </c>
      <c r="G1018" t="s">
        <v>89</v>
      </c>
      <c r="H1018" t="s">
        <v>124</v>
      </c>
      <c r="I1018" t="s">
        <v>79</v>
      </c>
      <c r="J1018" t="s">
        <v>34</v>
      </c>
      <c r="K1018" t="s">
        <v>110</v>
      </c>
      <c r="L1018" s="6">
        <v>228098.56</v>
      </c>
      <c r="M1018">
        <v>185708.79</v>
      </c>
      <c r="N1018" t="s">
        <v>73</v>
      </c>
      <c r="O1018">
        <v>11</v>
      </c>
      <c r="P1018">
        <v>159</v>
      </c>
      <c r="Q1018">
        <v>4</v>
      </c>
      <c r="R1018">
        <v>149</v>
      </c>
      <c r="S1018">
        <v>180.8</v>
      </c>
      <c r="T1018" t="s">
        <v>37</v>
      </c>
      <c r="U1018" s="7">
        <f t="shared" si="172"/>
        <v>27</v>
      </c>
      <c r="V1018" s="6">
        <f t="shared" si="159"/>
        <v>42389.76999999999</v>
      </c>
      <c r="W1018" t="str">
        <f t="shared" si="173"/>
        <v>Adult</v>
      </c>
      <c r="X1018" t="str">
        <f>_xlfn.XLOOKUP(Table1_1[[#This Row],[Department]],Dim_Department!B:B,Dim_Department!A:A,"Unknown")</f>
        <v>DEP06</v>
      </c>
      <c r="Y1018" t="str">
        <f>_xlfn.XLOOKUP(Table1_1[[#This Row],[Doctor]],Dim_Doctor!B:B,Dim_Doctor!A:A,"Unknown")</f>
        <v>D07</v>
      </c>
      <c r="Z1018" t="str">
        <f>_xlfn.XLOOKUP(H1018,Dim_Diagnosis!B:B,Dim_Diagnosis!A:A)</f>
        <v>D007</v>
      </c>
      <c r="AA1018" t="str">
        <f>_xlfn.XLOOKUP(K1018,Dim_Ward!B:B,Dim_Ward!A:A)</f>
        <v>W002</v>
      </c>
      <c r="AB1018" t="str">
        <f t="shared" si="160"/>
        <v>Q1</v>
      </c>
      <c r="AC1018">
        <f t="shared" si="161"/>
        <v>2024</v>
      </c>
      <c r="AD1018" t="str">
        <f t="shared" si="162"/>
        <v>Jan</v>
      </c>
      <c r="AE1018" t="str">
        <f t="shared" si="163"/>
        <v>Wed</v>
      </c>
      <c r="AF1018" t="str">
        <f>_xlfn.XLOOKUP(N1018,Dim_Payment!B:B,Dim_Payment!A:A)</f>
        <v>PAY02</v>
      </c>
      <c r="AG1018" t="str">
        <f>_xlfn.XLOOKUP(J1018,Dim_Insurance!B:B,Dim_Insurance!A:A)</f>
        <v>INS06</v>
      </c>
    </row>
    <row r="1019" spans="1:33">
      <c r="A1019" t="s">
        <v>2391</v>
      </c>
      <c r="B1019" t="s">
        <v>768</v>
      </c>
      <c r="C1019" t="s">
        <v>133</v>
      </c>
      <c r="D1019" s="5">
        <v>28372</v>
      </c>
      <c r="E1019" s="5">
        <v>45164</v>
      </c>
      <c r="F1019" s="5">
        <v>45167</v>
      </c>
      <c r="G1019" t="s">
        <v>94</v>
      </c>
      <c r="H1019" t="s">
        <v>86</v>
      </c>
      <c r="I1019" t="s">
        <v>25</v>
      </c>
      <c r="J1019" t="s">
        <v>34</v>
      </c>
      <c r="K1019" t="s">
        <v>120</v>
      </c>
      <c r="L1019" s="6">
        <v>66232.23</v>
      </c>
      <c r="M1019">
        <v>54378.9</v>
      </c>
      <c r="N1019" t="s">
        <v>73</v>
      </c>
      <c r="O1019">
        <v>3</v>
      </c>
      <c r="P1019">
        <v>11</v>
      </c>
      <c r="Q1019">
        <v>5</v>
      </c>
      <c r="R1019">
        <v>161</v>
      </c>
      <c r="S1019">
        <v>164.9</v>
      </c>
      <c r="T1019" t="s">
        <v>37</v>
      </c>
      <c r="U1019" s="7">
        <f t="shared" si="172"/>
        <v>45</v>
      </c>
      <c r="V1019" s="6">
        <f t="shared" si="159"/>
        <v>11853.329999999994</v>
      </c>
      <c r="W1019" t="str">
        <f t="shared" si="173"/>
        <v>Middle Age</v>
      </c>
      <c r="X1019" t="str">
        <f>_xlfn.XLOOKUP(Table1_1[[#This Row],[Department]],Dim_Department!B:B,Dim_Department!A:A,"Unknown")</f>
        <v>DEP05</v>
      </c>
      <c r="Y1019" t="str">
        <f>_xlfn.XLOOKUP(Table1_1[[#This Row],[Doctor]],Dim_Doctor!B:B,Dim_Doctor!A:A,"Unknown")</f>
        <v>D01</v>
      </c>
      <c r="Z1019" t="str">
        <f>_xlfn.XLOOKUP(H1019,Dim_Diagnosis!B:B,Dim_Diagnosis!A:A)</f>
        <v>D005</v>
      </c>
      <c r="AA1019" t="str">
        <f>_xlfn.XLOOKUP(K1019,Dim_Ward!B:B,Dim_Ward!A:A)</f>
        <v>W001</v>
      </c>
      <c r="AB1019" t="str">
        <f t="shared" si="160"/>
        <v>Q3</v>
      </c>
      <c r="AC1019">
        <f t="shared" si="161"/>
        <v>2023</v>
      </c>
      <c r="AD1019" t="str">
        <f t="shared" si="162"/>
        <v>Aug</v>
      </c>
      <c r="AE1019" t="str">
        <f t="shared" si="163"/>
        <v>Sat</v>
      </c>
      <c r="AF1019" t="str">
        <f>_xlfn.XLOOKUP(N1019,Dim_Payment!B:B,Dim_Payment!A:A)</f>
        <v>PAY02</v>
      </c>
      <c r="AG1019" t="str">
        <f>_xlfn.XLOOKUP(J1019,Dim_Insurance!B:B,Dim_Insurance!A:A)</f>
        <v>INS06</v>
      </c>
    </row>
    <row r="1020" spans="1:33">
      <c r="A1020" t="s">
        <v>2392</v>
      </c>
      <c r="B1020" t="s">
        <v>2393</v>
      </c>
      <c r="C1020" t="s">
        <v>133</v>
      </c>
      <c r="D1020" s="5">
        <v>19430</v>
      </c>
      <c r="E1020" s="5">
        <v>45127</v>
      </c>
      <c r="F1020" s="5" t="s">
        <v>4232</v>
      </c>
      <c r="G1020" t="s">
        <v>161</v>
      </c>
      <c r="H1020" t="s">
        <v>134</v>
      </c>
      <c r="I1020" t="s">
        <v>79</v>
      </c>
      <c r="J1020" t="s">
        <v>80</v>
      </c>
      <c r="K1020" t="s">
        <v>27</v>
      </c>
      <c r="L1020" s="6">
        <v>118320.61</v>
      </c>
      <c r="M1020">
        <v>97465.05</v>
      </c>
      <c r="N1020" t="s">
        <v>192</v>
      </c>
      <c r="O1020">
        <v>5</v>
      </c>
      <c r="P1020">
        <v>231</v>
      </c>
      <c r="Q1020">
        <v>4</v>
      </c>
      <c r="R1020">
        <v>140</v>
      </c>
      <c r="S1020">
        <v>207.7</v>
      </c>
      <c r="T1020" t="s">
        <v>47</v>
      </c>
      <c r="U1020" s="7">
        <f t="shared" si="172"/>
        <v>70</v>
      </c>
      <c r="V1020" s="6">
        <f t="shared" si="159"/>
        <v>20855.559999999998</v>
      </c>
      <c r="W1020" t="str">
        <f t="shared" si="173"/>
        <v>Senior</v>
      </c>
      <c r="X1020" t="str">
        <f>_xlfn.XLOOKUP(Table1_1[[#This Row],[Department]],Dim_Department!B:B,Dim_Department!A:A,"Unknown")</f>
        <v>DEP03</v>
      </c>
      <c r="Y1020" t="str">
        <f>_xlfn.XLOOKUP(Table1_1[[#This Row],[Doctor]],Dim_Doctor!B:B,Dim_Doctor!A:A,"Unknown")</f>
        <v>D07</v>
      </c>
      <c r="Z1020" t="str">
        <f>_xlfn.XLOOKUP(H1020,Dim_Diagnosis!B:B,Dim_Diagnosis!A:A)</f>
        <v>D002</v>
      </c>
      <c r="AA1020" t="str">
        <f>_xlfn.XLOOKUP(K1020,Dim_Ward!B:B,Dim_Ward!A:A)</f>
        <v>W003</v>
      </c>
      <c r="AB1020" t="str">
        <f t="shared" si="160"/>
        <v>Q3</v>
      </c>
      <c r="AC1020">
        <f t="shared" si="161"/>
        <v>2023</v>
      </c>
      <c r="AD1020" t="str">
        <f t="shared" si="162"/>
        <v>Jul</v>
      </c>
      <c r="AE1020" t="str">
        <f t="shared" si="163"/>
        <v>Thu</v>
      </c>
      <c r="AF1020" t="str">
        <f>_xlfn.XLOOKUP(N1020,Dim_Payment!B:B,Dim_Payment!A:A)</f>
        <v>PAY06</v>
      </c>
      <c r="AG1020" t="str">
        <f>_xlfn.XLOOKUP(J1020,Dim_Insurance!B:B,Dim_Insurance!A:A)</f>
        <v>INS01</v>
      </c>
    </row>
    <row r="1021" spans="1:33">
      <c r="A1021" t="s">
        <v>2394</v>
      </c>
      <c r="B1021" t="s">
        <v>314</v>
      </c>
      <c r="C1021" t="s">
        <v>40</v>
      </c>
      <c r="D1021" s="5">
        <v>39728</v>
      </c>
      <c r="E1021" s="5">
        <v>45662</v>
      </c>
      <c r="F1021" s="5">
        <v>45678</v>
      </c>
      <c r="G1021" t="s">
        <v>105</v>
      </c>
      <c r="H1021" t="s">
        <v>78</v>
      </c>
      <c r="I1021" t="s">
        <v>119</v>
      </c>
      <c r="J1021" t="s">
        <v>26</v>
      </c>
      <c r="K1021" t="s">
        <v>55</v>
      </c>
      <c r="L1021" s="6">
        <v>142170.45000000001</v>
      </c>
      <c r="M1021">
        <v>114178.73</v>
      </c>
      <c r="N1021" t="s">
        <v>73</v>
      </c>
      <c r="O1021">
        <v>16</v>
      </c>
      <c r="P1021">
        <v>70</v>
      </c>
      <c r="Q1021">
        <v>4</v>
      </c>
      <c r="R1021">
        <v>124</v>
      </c>
      <c r="S1021">
        <v>199.6</v>
      </c>
      <c r="T1021" t="s">
        <v>37</v>
      </c>
      <c r="U1021" s="7">
        <f t="shared" si="172"/>
        <v>16</v>
      </c>
      <c r="V1021" s="6">
        <f t="shared" si="159"/>
        <v>27991.720000000016</v>
      </c>
      <c r="W1021" t="str">
        <f t="shared" si="173"/>
        <v>Child</v>
      </c>
      <c r="X1021" t="str">
        <f>_xlfn.XLOOKUP(Table1_1[[#This Row],[Department]],Dim_Department!B:B,Dim_Department!A:A,"Unknown")</f>
        <v>DEP10</v>
      </c>
      <c r="Y1021" t="str">
        <f>_xlfn.XLOOKUP(Table1_1[[#This Row],[Doctor]],Dim_Doctor!B:B,Dim_Doctor!A:A,"Unknown")</f>
        <v>D02</v>
      </c>
      <c r="Z1021" t="str">
        <f>_xlfn.XLOOKUP(H1021,Dim_Diagnosis!B:B,Dim_Diagnosis!A:A)</f>
        <v>D013</v>
      </c>
      <c r="AA1021" t="str">
        <f>_xlfn.XLOOKUP(K1021,Dim_Ward!B:B,Dim_Ward!A:A)</f>
        <v>W005</v>
      </c>
      <c r="AB1021" t="str">
        <f t="shared" si="160"/>
        <v>Q1</v>
      </c>
      <c r="AC1021">
        <f t="shared" si="161"/>
        <v>2025</v>
      </c>
      <c r="AD1021" t="str">
        <f t="shared" si="162"/>
        <v>Jan</v>
      </c>
      <c r="AE1021" t="str">
        <f t="shared" si="163"/>
        <v>Sun</v>
      </c>
      <c r="AF1021" t="str">
        <f>_xlfn.XLOOKUP(N1021,Dim_Payment!B:B,Dim_Payment!A:A)</f>
        <v>PAY02</v>
      </c>
      <c r="AG1021" t="str">
        <f>_xlfn.XLOOKUP(J1021,Dim_Insurance!B:B,Dim_Insurance!A:A)</f>
        <v>INS05</v>
      </c>
    </row>
    <row r="1022" spans="1:33">
      <c r="A1022" t="s">
        <v>2397</v>
      </c>
      <c r="B1022" t="s">
        <v>999</v>
      </c>
      <c r="C1022" t="s">
        <v>133</v>
      </c>
      <c r="D1022" s="5">
        <v>20491</v>
      </c>
      <c r="E1022" s="5">
        <v>45674</v>
      </c>
      <c r="F1022" s="5">
        <v>45692</v>
      </c>
      <c r="G1022" t="s">
        <v>94</v>
      </c>
      <c r="H1022" t="s">
        <v>124</v>
      </c>
      <c r="I1022" t="s">
        <v>45</v>
      </c>
      <c r="J1022" t="s">
        <v>80</v>
      </c>
      <c r="K1022" t="s">
        <v>110</v>
      </c>
      <c r="L1022" s="6">
        <v>10080.73</v>
      </c>
      <c r="M1022">
        <v>8698.7800000000007</v>
      </c>
      <c r="N1022" t="s">
        <v>192</v>
      </c>
      <c r="O1022">
        <v>18</v>
      </c>
      <c r="P1022">
        <v>97</v>
      </c>
      <c r="Q1022">
        <v>4</v>
      </c>
      <c r="R1022">
        <v>121</v>
      </c>
      <c r="S1022">
        <v>76.099999999999994</v>
      </c>
      <c r="T1022" t="s">
        <v>37</v>
      </c>
      <c r="U1022" s="7">
        <f t="shared" si="172"/>
        <v>68</v>
      </c>
      <c r="V1022" s="6">
        <f t="shared" si="159"/>
        <v>1381.9499999999989</v>
      </c>
      <c r="W1022" t="str">
        <f t="shared" si="173"/>
        <v>Senior</v>
      </c>
      <c r="X1022" t="str">
        <f>_xlfn.XLOOKUP(Table1_1[[#This Row],[Department]],Dim_Department!B:B,Dim_Department!A:A,"Unknown")</f>
        <v>DEP05</v>
      </c>
      <c r="Y1022" t="str">
        <f>_xlfn.XLOOKUP(Table1_1[[#This Row],[Doctor]],Dim_Doctor!B:B,Dim_Doctor!A:A,"Unknown")</f>
        <v>D03</v>
      </c>
      <c r="Z1022" t="str">
        <f>_xlfn.XLOOKUP(H1022,Dim_Diagnosis!B:B,Dim_Diagnosis!A:A)</f>
        <v>D007</v>
      </c>
      <c r="AA1022" t="str">
        <f>_xlfn.XLOOKUP(K1022,Dim_Ward!B:B,Dim_Ward!A:A)</f>
        <v>W002</v>
      </c>
      <c r="AB1022" t="str">
        <f t="shared" si="160"/>
        <v>Q1</v>
      </c>
      <c r="AC1022">
        <f t="shared" si="161"/>
        <v>2025</v>
      </c>
      <c r="AD1022" t="str">
        <f t="shared" si="162"/>
        <v>Jan</v>
      </c>
      <c r="AE1022" t="str">
        <f t="shared" si="163"/>
        <v>Fri</v>
      </c>
      <c r="AF1022" t="str">
        <f>_xlfn.XLOOKUP(N1022,Dim_Payment!B:B,Dim_Payment!A:A)</f>
        <v>PAY06</v>
      </c>
      <c r="AG1022" t="str">
        <f>_xlfn.XLOOKUP(J1022,Dim_Insurance!B:B,Dim_Insurance!A:A)</f>
        <v>INS01</v>
      </c>
    </row>
    <row r="1023" spans="1:33">
      <c r="A1023" t="s">
        <v>2398</v>
      </c>
      <c r="B1023" t="s">
        <v>732</v>
      </c>
      <c r="C1023" t="s">
        <v>133</v>
      </c>
      <c r="D1023" s="5">
        <v>30379</v>
      </c>
      <c r="E1023" s="5">
        <v>45278</v>
      </c>
      <c r="F1023" s="5">
        <v>45323</v>
      </c>
      <c r="G1023" t="s">
        <v>43</v>
      </c>
      <c r="H1023" t="s">
        <v>63</v>
      </c>
      <c r="I1023" t="s">
        <v>96</v>
      </c>
      <c r="J1023" t="s">
        <v>4232</v>
      </c>
      <c r="K1023" t="s">
        <v>110</v>
      </c>
      <c r="L1023" s="6">
        <v>88861.59</v>
      </c>
      <c r="M1023">
        <v>62274.27</v>
      </c>
      <c r="N1023" t="s">
        <v>56</v>
      </c>
      <c r="O1023">
        <v>15</v>
      </c>
      <c r="P1023">
        <v>39</v>
      </c>
      <c r="Q1023">
        <v>1</v>
      </c>
      <c r="R1023">
        <v>98</v>
      </c>
      <c r="S1023">
        <v>187.3</v>
      </c>
      <c r="T1023" t="s">
        <v>37</v>
      </c>
      <c r="U1023" s="7">
        <f t="shared" si="172"/>
        <v>40</v>
      </c>
      <c r="V1023" s="6">
        <f t="shared" si="159"/>
        <v>26587.32</v>
      </c>
      <c r="W1023" t="str">
        <f t="shared" si="173"/>
        <v>Middle Age</v>
      </c>
      <c r="X1023" t="str">
        <f>_xlfn.XLOOKUP(Table1_1[[#This Row],[Department]],Dim_Department!B:B,Dim_Department!A:A,"Unknown")</f>
        <v>DEP08</v>
      </c>
      <c r="Y1023" t="str">
        <f>_xlfn.XLOOKUP(Table1_1[[#This Row],[Doctor]],Dim_Doctor!B:B,Dim_Doctor!A:A,"Unknown")</f>
        <v>D05</v>
      </c>
      <c r="Z1023" t="str">
        <f>_xlfn.XLOOKUP(H1023,Dim_Diagnosis!B:B,Dim_Diagnosis!A:A)</f>
        <v>D011</v>
      </c>
      <c r="AA1023" t="str">
        <f>_xlfn.XLOOKUP(K1023,Dim_Ward!B:B,Dim_Ward!A:A)</f>
        <v>W002</v>
      </c>
      <c r="AB1023" t="str">
        <f t="shared" si="160"/>
        <v>Q4</v>
      </c>
      <c r="AC1023">
        <f t="shared" si="161"/>
        <v>2023</v>
      </c>
      <c r="AD1023" t="str">
        <f t="shared" si="162"/>
        <v>Dec</v>
      </c>
      <c r="AE1023" t="str">
        <f t="shared" si="163"/>
        <v>Mon</v>
      </c>
      <c r="AF1023" t="str">
        <f>_xlfn.XLOOKUP(N1023,Dim_Payment!B:B,Dim_Payment!A:A)</f>
        <v>PAY04</v>
      </c>
      <c r="AG1023" t="str">
        <f>_xlfn.XLOOKUP(J1023,Dim_Insurance!B:B,Dim_Insurance!A:A)</f>
        <v>INS08</v>
      </c>
    </row>
    <row r="1024" spans="1:33">
      <c r="A1024" t="s">
        <v>2401</v>
      </c>
      <c r="B1024" t="s">
        <v>253</v>
      </c>
      <c r="C1024" t="s">
        <v>40</v>
      </c>
      <c r="D1024" s="5">
        <v>22213</v>
      </c>
      <c r="E1024" s="5">
        <v>45597</v>
      </c>
      <c r="F1024" s="5">
        <v>45609</v>
      </c>
      <c r="G1024" t="s">
        <v>152</v>
      </c>
      <c r="H1024" t="s">
        <v>124</v>
      </c>
      <c r="I1024" t="s">
        <v>25</v>
      </c>
      <c r="J1024" t="s">
        <v>179</v>
      </c>
      <c r="K1024" t="s">
        <v>110</v>
      </c>
      <c r="L1024" s="6">
        <v>239356.28</v>
      </c>
      <c r="M1024">
        <v>169873.14</v>
      </c>
      <c r="N1024" t="s">
        <v>192</v>
      </c>
      <c r="O1024">
        <v>12</v>
      </c>
      <c r="P1024">
        <v>34</v>
      </c>
      <c r="Q1024">
        <v>5</v>
      </c>
      <c r="R1024">
        <v>178</v>
      </c>
      <c r="S1024">
        <v>172.2</v>
      </c>
      <c r="T1024" t="s">
        <v>65</v>
      </c>
      <c r="U1024" s="7">
        <f t="shared" si="172"/>
        <v>64</v>
      </c>
      <c r="V1024" s="6">
        <f t="shared" si="159"/>
        <v>69483.139999999985</v>
      </c>
      <c r="W1024" t="str">
        <f t="shared" si="173"/>
        <v>Senior</v>
      </c>
      <c r="X1024" t="str">
        <f>_xlfn.XLOOKUP(Table1_1[[#This Row],[Department]],Dim_Department!B:B,Dim_Department!A:A,"Unknown")</f>
        <v>DEP01</v>
      </c>
      <c r="Y1024" t="str">
        <f>_xlfn.XLOOKUP(Table1_1[[#This Row],[Doctor]],Dim_Doctor!B:B,Dim_Doctor!A:A,"Unknown")</f>
        <v>D01</v>
      </c>
      <c r="Z1024" t="str">
        <f>_xlfn.XLOOKUP(H1024,Dim_Diagnosis!B:B,Dim_Diagnosis!A:A)</f>
        <v>D007</v>
      </c>
      <c r="AA1024" t="str">
        <f>_xlfn.XLOOKUP(K1024,Dim_Ward!B:B,Dim_Ward!A:A)</f>
        <v>W002</v>
      </c>
      <c r="AB1024" t="str">
        <f t="shared" si="160"/>
        <v>Q4</v>
      </c>
      <c r="AC1024">
        <f t="shared" si="161"/>
        <v>2024</v>
      </c>
      <c r="AD1024" t="str">
        <f t="shared" si="162"/>
        <v>Nov</v>
      </c>
      <c r="AE1024" t="str">
        <f t="shared" si="163"/>
        <v>Fri</v>
      </c>
      <c r="AF1024" t="str">
        <f>_xlfn.XLOOKUP(N1024,Dim_Payment!B:B,Dim_Payment!A:A)</f>
        <v>PAY06</v>
      </c>
      <c r="AG1024" t="str">
        <f>_xlfn.XLOOKUP(J1024,Dim_Insurance!B:B,Dim_Insurance!A:A)</f>
        <v>INS03</v>
      </c>
    </row>
    <row r="1025" spans="1:33">
      <c r="A1025" t="s">
        <v>2403</v>
      </c>
      <c r="B1025" t="s">
        <v>76</v>
      </c>
      <c r="C1025" t="s">
        <v>133</v>
      </c>
      <c r="D1025" s="5">
        <v>34811</v>
      </c>
      <c r="E1025" s="5">
        <v>45483</v>
      </c>
      <c r="F1025" s="5">
        <v>45488</v>
      </c>
      <c r="G1025" t="s">
        <v>152</v>
      </c>
      <c r="H1025" t="s">
        <v>44</v>
      </c>
      <c r="I1025" t="s">
        <v>45</v>
      </c>
      <c r="J1025" t="s">
        <v>34</v>
      </c>
      <c r="K1025" t="s">
        <v>55</v>
      </c>
      <c r="L1025" s="6">
        <v>84396.27</v>
      </c>
      <c r="M1025">
        <v>73618.42</v>
      </c>
      <c r="N1025" t="s">
        <v>73</v>
      </c>
      <c r="O1025">
        <v>5</v>
      </c>
      <c r="P1025">
        <v>116</v>
      </c>
      <c r="Q1025">
        <v>3</v>
      </c>
      <c r="R1025">
        <v>161</v>
      </c>
      <c r="S1025">
        <v>75.7</v>
      </c>
      <c r="T1025" t="s">
        <v>37</v>
      </c>
      <c r="U1025" s="7">
        <f t="shared" si="172"/>
        <v>29</v>
      </c>
      <c r="V1025" s="6">
        <f t="shared" si="159"/>
        <v>10777.850000000006</v>
      </c>
      <c r="W1025" t="str">
        <f t="shared" si="173"/>
        <v>Adult</v>
      </c>
      <c r="X1025" t="str">
        <f>_xlfn.XLOOKUP(Table1_1[[#This Row],[Department]],Dim_Department!B:B,Dim_Department!A:A,"Unknown")</f>
        <v>DEP01</v>
      </c>
      <c r="Y1025" t="str">
        <f>_xlfn.XLOOKUP(Table1_1[[#This Row],[Doctor]],Dim_Doctor!B:B,Dim_Doctor!A:A,"Unknown")</f>
        <v>D03</v>
      </c>
      <c r="Z1025" t="str">
        <f>_xlfn.XLOOKUP(H1025,Dim_Diagnosis!B:B,Dim_Diagnosis!A:A)</f>
        <v>D012</v>
      </c>
      <c r="AA1025" t="str">
        <f>_xlfn.XLOOKUP(K1025,Dim_Ward!B:B,Dim_Ward!A:A)</f>
        <v>W005</v>
      </c>
      <c r="AB1025" t="str">
        <f t="shared" si="160"/>
        <v>Q3</v>
      </c>
      <c r="AC1025">
        <f t="shared" si="161"/>
        <v>2024</v>
      </c>
      <c r="AD1025" t="str">
        <f t="shared" si="162"/>
        <v>Jul</v>
      </c>
      <c r="AE1025" t="str">
        <f t="shared" si="163"/>
        <v>Wed</v>
      </c>
      <c r="AF1025" t="str">
        <f>_xlfn.XLOOKUP(N1025,Dim_Payment!B:B,Dim_Payment!A:A)</f>
        <v>PAY02</v>
      </c>
      <c r="AG1025" t="str">
        <f>_xlfn.XLOOKUP(J1025,Dim_Insurance!B:B,Dim_Insurance!A:A)</f>
        <v>INS06</v>
      </c>
    </row>
    <row r="1026" spans="1:33">
      <c r="A1026" t="s">
        <v>2404</v>
      </c>
      <c r="B1026" t="s">
        <v>877</v>
      </c>
      <c r="C1026" t="s">
        <v>133</v>
      </c>
      <c r="D1026" s="5">
        <v>24267</v>
      </c>
      <c r="E1026" s="5">
        <v>45444</v>
      </c>
      <c r="F1026" s="5">
        <v>45447</v>
      </c>
      <c r="G1026" t="s">
        <v>43</v>
      </c>
      <c r="H1026" t="s">
        <v>52</v>
      </c>
      <c r="I1026" t="s">
        <v>79</v>
      </c>
      <c r="J1026" t="s">
        <v>34</v>
      </c>
      <c r="K1026" t="s">
        <v>55</v>
      </c>
      <c r="L1026" s="6">
        <v>67816.039999999994</v>
      </c>
      <c r="M1026">
        <v>45180.47</v>
      </c>
      <c r="N1026" t="s">
        <v>73</v>
      </c>
      <c r="O1026">
        <v>3</v>
      </c>
      <c r="P1026">
        <v>180</v>
      </c>
      <c r="Q1026">
        <v>4</v>
      </c>
      <c r="R1026">
        <v>141</v>
      </c>
      <c r="S1026">
        <v>125.1</v>
      </c>
      <c r="T1026" t="s">
        <v>4232</v>
      </c>
      <c r="U1026" s="7">
        <f t="shared" si="172"/>
        <v>57</v>
      </c>
      <c r="V1026" s="6">
        <f t="shared" ref="V1026:V1089" si="174">L1026-M1026</f>
        <v>22635.569999999992</v>
      </c>
      <c r="W1026" t="str">
        <f t="shared" si="173"/>
        <v>Middle Age</v>
      </c>
      <c r="X1026" t="str">
        <f>_xlfn.XLOOKUP(Table1_1[[#This Row],[Department]],Dim_Department!B:B,Dim_Department!A:A,"Unknown")</f>
        <v>DEP08</v>
      </c>
      <c r="Y1026" t="str">
        <f>_xlfn.XLOOKUP(Table1_1[[#This Row],[Doctor]],Dim_Doctor!B:B,Dim_Doctor!A:A,"Unknown")</f>
        <v>D07</v>
      </c>
      <c r="Z1026" t="str">
        <f>_xlfn.XLOOKUP(H1026,Dim_Diagnosis!B:B,Dim_Diagnosis!A:A)</f>
        <v>D004</v>
      </c>
      <c r="AA1026" t="str">
        <f>_xlfn.XLOOKUP(K1026,Dim_Ward!B:B,Dim_Ward!A:A)</f>
        <v>W005</v>
      </c>
      <c r="AB1026" t="str">
        <f t="shared" ref="AB1026:AB1089" si="175">IFERROR("Q" &amp; ROUNDUP(MONTH(E1026)/3,0),"Unknown")</f>
        <v>Q2</v>
      </c>
      <c r="AC1026">
        <f t="shared" ref="AC1026:AC1089" si="176">IFERROR(YEAR(E1026),"Unknown")</f>
        <v>2024</v>
      </c>
      <c r="AD1026" t="str">
        <f t="shared" ref="AD1026:AD1089" si="177">IFERROR(TEXT(E1026,"MMM"),"Unknown")</f>
        <v>Jun</v>
      </c>
      <c r="AE1026" t="str">
        <f t="shared" ref="AE1026:AE1089" si="178">IFERROR(TEXT(E1026,"ddd"),"Unknown")</f>
        <v>Sat</v>
      </c>
      <c r="AF1026" t="str">
        <f>_xlfn.XLOOKUP(N1026,Dim_Payment!B:B,Dim_Payment!A:A)</f>
        <v>PAY02</v>
      </c>
      <c r="AG1026" t="str">
        <f>_xlfn.XLOOKUP(J1026,Dim_Insurance!B:B,Dim_Insurance!A:A)</f>
        <v>INS06</v>
      </c>
    </row>
    <row r="1027" spans="1:33">
      <c r="A1027" t="s">
        <v>2406</v>
      </c>
      <c r="B1027" t="s">
        <v>563</v>
      </c>
      <c r="C1027" t="s">
        <v>40</v>
      </c>
      <c r="D1027" s="5">
        <v>20972</v>
      </c>
      <c r="E1027" s="5">
        <v>45577</v>
      </c>
      <c r="F1027" s="5">
        <v>45578</v>
      </c>
      <c r="G1027" t="s">
        <v>94</v>
      </c>
      <c r="H1027" t="s">
        <v>134</v>
      </c>
      <c r="I1027" t="s">
        <v>79</v>
      </c>
      <c r="J1027" t="s">
        <v>26</v>
      </c>
      <c r="K1027" t="s">
        <v>110</v>
      </c>
      <c r="L1027" s="6">
        <v>183374.95</v>
      </c>
      <c r="M1027">
        <v>135083.29</v>
      </c>
      <c r="N1027" t="s">
        <v>91</v>
      </c>
      <c r="O1027">
        <v>1</v>
      </c>
      <c r="P1027">
        <v>219</v>
      </c>
      <c r="Q1027">
        <v>3</v>
      </c>
      <c r="R1027">
        <v>180</v>
      </c>
      <c r="S1027">
        <v>133</v>
      </c>
      <c r="T1027" t="s">
        <v>47</v>
      </c>
      <c r="U1027" s="7">
        <f t="shared" si="172"/>
        <v>67</v>
      </c>
      <c r="V1027" s="6">
        <f t="shared" si="174"/>
        <v>48291.66</v>
      </c>
      <c r="W1027" t="str">
        <f t="shared" si="173"/>
        <v>Senior</v>
      </c>
      <c r="X1027" t="str">
        <f>_xlfn.XLOOKUP(Table1_1[[#This Row],[Department]],Dim_Department!B:B,Dim_Department!A:A,"Unknown")</f>
        <v>DEP05</v>
      </c>
      <c r="Y1027" t="str">
        <f>_xlfn.XLOOKUP(Table1_1[[#This Row],[Doctor]],Dim_Doctor!B:B,Dim_Doctor!A:A,"Unknown")</f>
        <v>D07</v>
      </c>
      <c r="Z1027" t="str">
        <f>_xlfn.XLOOKUP(H1027,Dim_Diagnosis!B:B,Dim_Diagnosis!A:A)</f>
        <v>D002</v>
      </c>
      <c r="AA1027" t="str">
        <f>_xlfn.XLOOKUP(K1027,Dim_Ward!B:B,Dim_Ward!A:A)</f>
        <v>W002</v>
      </c>
      <c r="AB1027" t="str">
        <f t="shared" si="175"/>
        <v>Q4</v>
      </c>
      <c r="AC1027">
        <f t="shared" si="176"/>
        <v>2024</v>
      </c>
      <c r="AD1027" t="str">
        <f t="shared" si="177"/>
        <v>Oct</v>
      </c>
      <c r="AE1027" t="str">
        <f t="shared" si="178"/>
        <v>Sat</v>
      </c>
      <c r="AF1027" t="str">
        <f>_xlfn.XLOOKUP(N1027,Dim_Payment!B:B,Dim_Payment!A:A)</f>
        <v>PAY01</v>
      </c>
      <c r="AG1027" t="str">
        <f>_xlfn.XLOOKUP(J1027,Dim_Insurance!B:B,Dim_Insurance!A:A)</f>
        <v>INS05</v>
      </c>
    </row>
    <row r="1028" spans="1:33">
      <c r="A1028" t="s">
        <v>2407</v>
      </c>
      <c r="B1028" t="s">
        <v>1097</v>
      </c>
      <c r="C1028" t="s">
        <v>133</v>
      </c>
      <c r="D1028" s="5">
        <v>35453</v>
      </c>
      <c r="E1028" s="5">
        <v>45553</v>
      </c>
      <c r="F1028" s="5">
        <v>45569</v>
      </c>
      <c r="G1028" t="s">
        <v>62</v>
      </c>
      <c r="H1028" t="s">
        <v>63</v>
      </c>
      <c r="I1028" t="s">
        <v>45</v>
      </c>
      <c r="J1028" t="s">
        <v>4232</v>
      </c>
      <c r="K1028" t="s">
        <v>55</v>
      </c>
      <c r="L1028" s="6">
        <v>92622.77</v>
      </c>
      <c r="M1028">
        <v>67251.72</v>
      </c>
      <c r="N1028" t="s">
        <v>73</v>
      </c>
      <c r="O1028">
        <v>16</v>
      </c>
      <c r="P1028">
        <v>239</v>
      </c>
      <c r="Q1028">
        <v>5</v>
      </c>
      <c r="R1028">
        <v>189</v>
      </c>
      <c r="S1028">
        <v>100.2</v>
      </c>
      <c r="T1028" t="s">
        <v>65</v>
      </c>
      <c r="U1028" s="7">
        <f t="shared" si="172"/>
        <v>27</v>
      </c>
      <c r="V1028" s="6">
        <f t="shared" si="174"/>
        <v>25371.050000000003</v>
      </c>
      <c r="W1028" t="str">
        <f t="shared" si="173"/>
        <v>Adult</v>
      </c>
      <c r="X1028" t="str">
        <f>_xlfn.XLOOKUP(Table1_1[[#This Row],[Department]],Dim_Department!B:B,Dim_Department!A:A,"Unknown")</f>
        <v>DEP09</v>
      </c>
      <c r="Y1028" t="str">
        <f>_xlfn.XLOOKUP(Table1_1[[#This Row],[Doctor]],Dim_Doctor!B:B,Dim_Doctor!A:A,"Unknown")</f>
        <v>D03</v>
      </c>
      <c r="Z1028" t="str">
        <f>_xlfn.XLOOKUP(H1028,Dim_Diagnosis!B:B,Dim_Diagnosis!A:A)</f>
        <v>D011</v>
      </c>
      <c r="AA1028" t="str">
        <f>_xlfn.XLOOKUP(K1028,Dim_Ward!B:B,Dim_Ward!A:A)</f>
        <v>W005</v>
      </c>
      <c r="AB1028" t="str">
        <f t="shared" si="175"/>
        <v>Q3</v>
      </c>
      <c r="AC1028">
        <f t="shared" si="176"/>
        <v>2024</v>
      </c>
      <c r="AD1028" t="str">
        <f t="shared" si="177"/>
        <v>Sep</v>
      </c>
      <c r="AE1028" t="str">
        <f t="shared" si="178"/>
        <v>Wed</v>
      </c>
      <c r="AF1028" t="str">
        <f>_xlfn.XLOOKUP(N1028,Dim_Payment!B:B,Dim_Payment!A:A)</f>
        <v>PAY02</v>
      </c>
      <c r="AG1028" t="str">
        <f>_xlfn.XLOOKUP(J1028,Dim_Insurance!B:B,Dim_Insurance!A:A)</f>
        <v>INS08</v>
      </c>
    </row>
    <row r="1029" spans="1:33">
      <c r="A1029" t="s">
        <v>4160</v>
      </c>
      <c r="B1029" t="s">
        <v>304</v>
      </c>
      <c r="C1029" t="s">
        <v>133</v>
      </c>
      <c r="D1029" s="5">
        <v>24284</v>
      </c>
      <c r="E1029" s="5">
        <v>46019</v>
      </c>
      <c r="F1029" s="5" t="s">
        <v>4232</v>
      </c>
      <c r="G1029" t="s">
        <v>94</v>
      </c>
      <c r="H1029" t="s">
        <v>118</v>
      </c>
      <c r="I1029" t="s">
        <v>33</v>
      </c>
      <c r="J1029" t="s">
        <v>26</v>
      </c>
      <c r="K1029" t="s">
        <v>120</v>
      </c>
      <c r="L1029" s="6">
        <v>209600.58</v>
      </c>
      <c r="M1029">
        <v>143411.01999999999</v>
      </c>
      <c r="N1029" t="s">
        <v>73</v>
      </c>
      <c r="O1029">
        <v>17</v>
      </c>
      <c r="P1029">
        <v>232</v>
      </c>
      <c r="Q1029">
        <v>5</v>
      </c>
      <c r="R1029">
        <v>106</v>
      </c>
      <c r="S1029">
        <v>103.8</v>
      </c>
      <c r="T1029" t="s">
        <v>47</v>
      </c>
      <c r="U1029" s="7">
        <f t="shared" si="172"/>
        <v>59</v>
      </c>
      <c r="V1029" s="6">
        <f t="shared" si="174"/>
        <v>66189.56</v>
      </c>
      <c r="W1029" t="str">
        <f t="shared" si="173"/>
        <v>Middle Age</v>
      </c>
      <c r="X1029" t="str">
        <f>_xlfn.XLOOKUP(Table1_1[[#This Row],[Department]],Dim_Department!B:B,Dim_Department!A:A,"Unknown")</f>
        <v>DEP05</v>
      </c>
      <c r="Y1029" t="str">
        <f>_xlfn.XLOOKUP(Table1_1[[#This Row],[Doctor]],Dim_Doctor!B:B,Dim_Doctor!A:A,"Unknown")</f>
        <v>D04</v>
      </c>
      <c r="Z1029" t="str">
        <f>_xlfn.XLOOKUP(H1029,Dim_Diagnosis!B:B,Dim_Diagnosis!A:A)</f>
        <v>D001</v>
      </c>
      <c r="AA1029" t="str">
        <f>_xlfn.XLOOKUP(K1029,Dim_Ward!B:B,Dim_Ward!A:A)</f>
        <v>W001</v>
      </c>
      <c r="AB1029" t="str">
        <f t="shared" si="175"/>
        <v>Q4</v>
      </c>
      <c r="AC1029">
        <f t="shared" si="176"/>
        <v>2025</v>
      </c>
      <c r="AD1029" t="str">
        <f t="shared" si="177"/>
        <v>Dec</v>
      </c>
      <c r="AE1029" t="str">
        <f t="shared" si="178"/>
        <v>Sun</v>
      </c>
      <c r="AF1029" t="str">
        <f>_xlfn.XLOOKUP(N1029,Dim_Payment!B:B,Dim_Payment!A:A)</f>
        <v>PAY02</v>
      </c>
      <c r="AG1029" t="str">
        <f>_xlfn.XLOOKUP(J1029,Dim_Insurance!B:B,Dim_Insurance!A:A)</f>
        <v>INS05</v>
      </c>
    </row>
    <row r="1030" spans="1:33">
      <c r="A1030" t="s">
        <v>2410</v>
      </c>
      <c r="B1030" t="s">
        <v>2093</v>
      </c>
      <c r="C1030" t="s">
        <v>40</v>
      </c>
      <c r="D1030" s="5">
        <v>32444</v>
      </c>
      <c r="E1030" s="5">
        <v>45107</v>
      </c>
      <c r="F1030" s="5">
        <v>45111</v>
      </c>
      <c r="G1030" t="s">
        <v>94</v>
      </c>
      <c r="H1030" t="s">
        <v>32</v>
      </c>
      <c r="I1030" t="s">
        <v>33</v>
      </c>
      <c r="J1030" t="s">
        <v>179</v>
      </c>
      <c r="K1030" t="s">
        <v>120</v>
      </c>
      <c r="L1030" s="6">
        <v>177888.7</v>
      </c>
      <c r="M1030">
        <v>149483.57</v>
      </c>
      <c r="N1030" t="s">
        <v>73</v>
      </c>
      <c r="O1030">
        <v>4</v>
      </c>
      <c r="P1030">
        <v>41</v>
      </c>
      <c r="Q1030">
        <v>4</v>
      </c>
      <c r="R1030">
        <v>122</v>
      </c>
      <c r="S1030">
        <v>131.80000000000001</v>
      </c>
      <c r="T1030" t="s">
        <v>4232</v>
      </c>
      <c r="U1030" s="7">
        <f t="shared" si="172"/>
        <v>34</v>
      </c>
      <c r="V1030" s="6">
        <f t="shared" si="174"/>
        <v>28405.130000000005</v>
      </c>
      <c r="W1030" t="str">
        <f t="shared" si="173"/>
        <v>Adult</v>
      </c>
      <c r="X1030" t="str">
        <f>_xlfn.XLOOKUP(Table1_1[[#This Row],[Department]],Dim_Department!B:B,Dim_Department!A:A,"Unknown")</f>
        <v>DEP05</v>
      </c>
      <c r="Y1030" t="str">
        <f>_xlfn.XLOOKUP(Table1_1[[#This Row],[Doctor]],Dim_Doctor!B:B,Dim_Doctor!A:A,"Unknown")</f>
        <v>D04</v>
      </c>
      <c r="Z1030" t="str">
        <f>_xlfn.XLOOKUP(H1030,Dim_Diagnosis!B:B,Dim_Diagnosis!A:A)</f>
        <v>D010</v>
      </c>
      <c r="AA1030" t="str">
        <f>_xlfn.XLOOKUP(K1030,Dim_Ward!B:B,Dim_Ward!A:A)</f>
        <v>W001</v>
      </c>
      <c r="AB1030" t="str">
        <f t="shared" si="175"/>
        <v>Q2</v>
      </c>
      <c r="AC1030">
        <f t="shared" si="176"/>
        <v>2023</v>
      </c>
      <c r="AD1030" t="str">
        <f t="shared" si="177"/>
        <v>Jun</v>
      </c>
      <c r="AE1030" t="str">
        <f t="shared" si="178"/>
        <v>Fri</v>
      </c>
      <c r="AF1030" t="str">
        <f>_xlfn.XLOOKUP(N1030,Dim_Payment!B:B,Dim_Payment!A:A)</f>
        <v>PAY02</v>
      </c>
      <c r="AG1030" t="str">
        <f>_xlfn.XLOOKUP(J1030,Dim_Insurance!B:B,Dim_Insurance!A:A)</f>
        <v>INS03</v>
      </c>
    </row>
    <row r="1031" spans="1:33">
      <c r="A1031" t="s">
        <v>2412</v>
      </c>
      <c r="B1031" t="s">
        <v>328</v>
      </c>
      <c r="C1031" t="s">
        <v>40</v>
      </c>
      <c r="D1031" s="5">
        <v>33669</v>
      </c>
      <c r="E1031" s="5" t="s">
        <v>4232</v>
      </c>
      <c r="F1031" s="5">
        <v>45172</v>
      </c>
      <c r="G1031" t="s">
        <v>161</v>
      </c>
      <c r="H1031" t="s">
        <v>95</v>
      </c>
      <c r="I1031" t="s">
        <v>79</v>
      </c>
      <c r="J1031" t="s">
        <v>179</v>
      </c>
      <c r="K1031" t="s">
        <v>55</v>
      </c>
      <c r="L1031" s="6">
        <v>4421.1899999999996</v>
      </c>
      <c r="M1031">
        <v>3019.03</v>
      </c>
      <c r="N1031" t="s">
        <v>91</v>
      </c>
      <c r="O1031">
        <v>7</v>
      </c>
      <c r="P1031">
        <v>122</v>
      </c>
      <c r="Q1031">
        <v>4</v>
      </c>
      <c r="R1031">
        <v>177</v>
      </c>
      <c r="S1031">
        <v>212.2</v>
      </c>
      <c r="T1031" t="s">
        <v>47</v>
      </c>
      <c r="U1031" s="7" t="s">
        <v>4232</v>
      </c>
      <c r="V1031" s="6">
        <f t="shared" si="174"/>
        <v>1402.1599999999994</v>
      </c>
      <c r="W1031" t="s">
        <v>4232</v>
      </c>
      <c r="X1031" t="str">
        <f>_xlfn.XLOOKUP(Table1_1[[#This Row],[Department]],Dim_Department!B:B,Dim_Department!A:A,"Unknown")</f>
        <v>DEP03</v>
      </c>
      <c r="Y1031" t="str">
        <f>_xlfn.XLOOKUP(Table1_1[[#This Row],[Doctor]],Dim_Doctor!B:B,Dim_Doctor!A:A,"Unknown")</f>
        <v>D07</v>
      </c>
      <c r="Z1031" t="str">
        <f>_xlfn.XLOOKUP(H1031,Dim_Diagnosis!B:B,Dim_Diagnosis!A:A)</f>
        <v>D006</v>
      </c>
      <c r="AA1031" t="str">
        <f>_xlfn.XLOOKUP(K1031,Dim_Ward!B:B,Dim_Ward!A:A)</f>
        <v>W005</v>
      </c>
      <c r="AB1031" t="str">
        <f t="shared" si="175"/>
        <v>Unknown</v>
      </c>
      <c r="AC1031" t="str">
        <f t="shared" si="176"/>
        <v>Unknown</v>
      </c>
      <c r="AD1031" t="str">
        <f t="shared" si="177"/>
        <v>Unknown</v>
      </c>
      <c r="AE1031" t="str">
        <f t="shared" si="178"/>
        <v>Unknown</v>
      </c>
      <c r="AF1031" t="str">
        <f>_xlfn.XLOOKUP(N1031,Dim_Payment!B:B,Dim_Payment!A:A)</f>
        <v>PAY01</v>
      </c>
      <c r="AG1031" t="str">
        <f>_xlfn.XLOOKUP(J1031,Dim_Insurance!B:B,Dim_Insurance!A:A)</f>
        <v>INS03</v>
      </c>
    </row>
    <row r="1032" spans="1:33">
      <c r="A1032" t="s">
        <v>2414</v>
      </c>
      <c r="B1032" t="s">
        <v>433</v>
      </c>
      <c r="C1032" t="s">
        <v>133</v>
      </c>
      <c r="D1032" s="5">
        <v>21401</v>
      </c>
      <c r="E1032" s="5">
        <v>45599</v>
      </c>
      <c r="F1032" s="5">
        <v>45612</v>
      </c>
      <c r="G1032" t="s">
        <v>94</v>
      </c>
      <c r="H1032" t="s">
        <v>52</v>
      </c>
      <c r="I1032" t="s">
        <v>45</v>
      </c>
      <c r="J1032" t="s">
        <v>80</v>
      </c>
      <c r="K1032" t="s">
        <v>55</v>
      </c>
      <c r="L1032" s="6">
        <v>131415.48000000001</v>
      </c>
      <c r="M1032">
        <v>115412.75</v>
      </c>
      <c r="N1032" t="s">
        <v>73</v>
      </c>
      <c r="O1032">
        <v>13</v>
      </c>
      <c r="P1032">
        <v>230</v>
      </c>
      <c r="Q1032">
        <v>4</v>
      </c>
      <c r="R1032">
        <v>176</v>
      </c>
      <c r="S1032">
        <v>137</v>
      </c>
      <c r="T1032" t="s">
        <v>47</v>
      </c>
      <c r="U1032" s="7">
        <f t="shared" ref="U1032:U1040" si="179">DATEDIF(D1032,E1032,"Y")</f>
        <v>66</v>
      </c>
      <c r="V1032" s="6">
        <f t="shared" si="174"/>
        <v>16002.73000000001</v>
      </c>
      <c r="W1032" t="str">
        <f t="shared" ref="W1032:W1040" si="180">IF(OR(U1032="",U1032="Unknown"),"",IF(U1032&lt;18,"Child",IF(U1032&lt;40,"Adult",IF(U1032&lt;60,"Middle Age","Senior"))))</f>
        <v>Senior</v>
      </c>
      <c r="X1032" t="str">
        <f>_xlfn.XLOOKUP(Table1_1[[#This Row],[Department]],Dim_Department!B:B,Dim_Department!A:A,"Unknown")</f>
        <v>DEP05</v>
      </c>
      <c r="Y1032" t="str">
        <f>_xlfn.XLOOKUP(Table1_1[[#This Row],[Doctor]],Dim_Doctor!B:B,Dim_Doctor!A:A,"Unknown")</f>
        <v>D03</v>
      </c>
      <c r="Z1032" t="str">
        <f>_xlfn.XLOOKUP(H1032,Dim_Diagnosis!B:B,Dim_Diagnosis!A:A)</f>
        <v>D004</v>
      </c>
      <c r="AA1032" t="str">
        <f>_xlfn.XLOOKUP(K1032,Dim_Ward!B:B,Dim_Ward!A:A)</f>
        <v>W005</v>
      </c>
      <c r="AB1032" t="str">
        <f t="shared" si="175"/>
        <v>Q4</v>
      </c>
      <c r="AC1032">
        <f t="shared" si="176"/>
        <v>2024</v>
      </c>
      <c r="AD1032" t="str">
        <f t="shared" si="177"/>
        <v>Nov</v>
      </c>
      <c r="AE1032" t="str">
        <f t="shared" si="178"/>
        <v>Sun</v>
      </c>
      <c r="AF1032" t="str">
        <f>_xlfn.XLOOKUP(N1032,Dim_Payment!B:B,Dim_Payment!A:A)</f>
        <v>PAY02</v>
      </c>
      <c r="AG1032" t="str">
        <f>_xlfn.XLOOKUP(J1032,Dim_Insurance!B:B,Dim_Insurance!A:A)</f>
        <v>INS01</v>
      </c>
    </row>
    <row r="1033" spans="1:33">
      <c r="A1033" t="s">
        <v>2415</v>
      </c>
      <c r="B1033" t="s">
        <v>693</v>
      </c>
      <c r="C1033" t="s">
        <v>133</v>
      </c>
      <c r="D1033" s="5">
        <v>29327</v>
      </c>
      <c r="E1033" s="5">
        <v>45509</v>
      </c>
      <c r="F1033" s="5">
        <v>45519</v>
      </c>
      <c r="G1033" t="s">
        <v>105</v>
      </c>
      <c r="H1033" t="s">
        <v>32</v>
      </c>
      <c r="I1033" t="s">
        <v>96</v>
      </c>
      <c r="J1033" t="s">
        <v>71</v>
      </c>
      <c r="K1033" t="s">
        <v>161</v>
      </c>
      <c r="L1033" s="6">
        <v>71083.19</v>
      </c>
      <c r="M1033">
        <v>59394.97</v>
      </c>
      <c r="N1033" t="s">
        <v>73</v>
      </c>
      <c r="O1033">
        <v>10</v>
      </c>
      <c r="P1033">
        <v>121</v>
      </c>
      <c r="Q1033">
        <v>3</v>
      </c>
      <c r="R1033">
        <v>185</v>
      </c>
      <c r="S1033">
        <v>150.9</v>
      </c>
      <c r="T1033" t="s">
        <v>37</v>
      </c>
      <c r="U1033" s="7">
        <f t="shared" si="179"/>
        <v>44</v>
      </c>
      <c r="V1033" s="6">
        <f t="shared" si="174"/>
        <v>11688.220000000001</v>
      </c>
      <c r="W1033" t="str">
        <f t="shared" si="180"/>
        <v>Middle Age</v>
      </c>
      <c r="X1033" t="str">
        <f>_xlfn.XLOOKUP(Table1_1[[#This Row],[Department]],Dim_Department!B:B,Dim_Department!A:A,"Unknown")</f>
        <v>DEP10</v>
      </c>
      <c r="Y1033" t="str">
        <f>_xlfn.XLOOKUP(Table1_1[[#This Row],[Doctor]],Dim_Doctor!B:B,Dim_Doctor!A:A,"Unknown")</f>
        <v>D05</v>
      </c>
      <c r="Z1033" t="str">
        <f>_xlfn.XLOOKUP(H1033,Dim_Diagnosis!B:B,Dim_Diagnosis!A:A)</f>
        <v>D010</v>
      </c>
      <c r="AA1033" t="str">
        <f>_xlfn.XLOOKUP(K1033,Dim_Ward!B:B,Dim_Ward!A:A)</f>
        <v>W004</v>
      </c>
      <c r="AB1033" t="str">
        <f t="shared" si="175"/>
        <v>Q3</v>
      </c>
      <c r="AC1033">
        <f t="shared" si="176"/>
        <v>2024</v>
      </c>
      <c r="AD1033" t="str">
        <f t="shared" si="177"/>
        <v>Aug</v>
      </c>
      <c r="AE1033" t="str">
        <f t="shared" si="178"/>
        <v>Mon</v>
      </c>
      <c r="AF1033" t="str">
        <f>_xlfn.XLOOKUP(N1033,Dim_Payment!B:B,Dim_Payment!A:A)</f>
        <v>PAY02</v>
      </c>
      <c r="AG1033" t="str">
        <f>_xlfn.XLOOKUP(J1033,Dim_Insurance!B:B,Dim_Insurance!A:A)</f>
        <v>INS04</v>
      </c>
    </row>
    <row r="1034" spans="1:33">
      <c r="A1034" t="s">
        <v>2417</v>
      </c>
      <c r="B1034" t="s">
        <v>406</v>
      </c>
      <c r="C1034" t="s">
        <v>40</v>
      </c>
      <c r="D1034" s="5">
        <v>23301</v>
      </c>
      <c r="E1034" s="5">
        <v>45423</v>
      </c>
      <c r="F1034" s="5">
        <v>45603</v>
      </c>
      <c r="G1034" t="s">
        <v>117</v>
      </c>
      <c r="H1034" t="s">
        <v>153</v>
      </c>
      <c r="I1034" t="s">
        <v>79</v>
      </c>
      <c r="J1034" t="s">
        <v>46</v>
      </c>
      <c r="K1034" t="s">
        <v>55</v>
      </c>
      <c r="L1034" s="6">
        <v>127804.69</v>
      </c>
      <c r="M1034">
        <v>106733.77</v>
      </c>
      <c r="N1034" t="s">
        <v>73</v>
      </c>
      <c r="O1034">
        <v>2</v>
      </c>
      <c r="P1034">
        <v>198</v>
      </c>
      <c r="Q1034">
        <v>4</v>
      </c>
      <c r="R1034">
        <v>176</v>
      </c>
      <c r="S1034">
        <v>164.4</v>
      </c>
      <c r="T1034" t="s">
        <v>37</v>
      </c>
      <c r="U1034" s="7">
        <f t="shared" si="179"/>
        <v>60</v>
      </c>
      <c r="V1034" s="6">
        <f t="shared" si="174"/>
        <v>21070.92</v>
      </c>
      <c r="W1034" t="str">
        <f t="shared" si="180"/>
        <v>Senior</v>
      </c>
      <c r="X1034" t="str">
        <f>_xlfn.XLOOKUP(Table1_1[[#This Row],[Department]],Dim_Department!B:B,Dim_Department!A:A,"Unknown")</f>
        <v>DEP04</v>
      </c>
      <c r="Y1034" t="str">
        <f>_xlfn.XLOOKUP(Table1_1[[#This Row],[Doctor]],Dim_Doctor!B:B,Dim_Doctor!A:A,"Unknown")</f>
        <v>D07</v>
      </c>
      <c r="Z1034" t="str">
        <f>_xlfn.XLOOKUP(H1034,Dim_Diagnosis!B:B,Dim_Diagnosis!A:A)</f>
        <v>D003</v>
      </c>
      <c r="AA1034" t="str">
        <f>_xlfn.XLOOKUP(K1034,Dim_Ward!B:B,Dim_Ward!A:A)</f>
        <v>W005</v>
      </c>
      <c r="AB1034" t="str">
        <f t="shared" si="175"/>
        <v>Q2</v>
      </c>
      <c r="AC1034">
        <f t="shared" si="176"/>
        <v>2024</v>
      </c>
      <c r="AD1034" t="str">
        <f t="shared" si="177"/>
        <v>May</v>
      </c>
      <c r="AE1034" t="str">
        <f t="shared" si="178"/>
        <v>Sat</v>
      </c>
      <c r="AF1034" t="str">
        <f>_xlfn.XLOOKUP(N1034,Dim_Payment!B:B,Dim_Payment!A:A)</f>
        <v>PAY02</v>
      </c>
      <c r="AG1034" t="str">
        <f>_xlfn.XLOOKUP(J1034,Dim_Insurance!B:B,Dim_Insurance!A:A)</f>
        <v>INS02</v>
      </c>
    </row>
    <row r="1035" spans="1:33">
      <c r="A1035" t="s">
        <v>2419</v>
      </c>
      <c r="B1035" t="s">
        <v>796</v>
      </c>
      <c r="C1035" t="s">
        <v>133</v>
      </c>
      <c r="D1035" s="5">
        <v>28952</v>
      </c>
      <c r="E1035" s="5">
        <v>45322</v>
      </c>
      <c r="F1035" s="5">
        <v>45333</v>
      </c>
      <c r="G1035" t="s">
        <v>152</v>
      </c>
      <c r="H1035" t="s">
        <v>113</v>
      </c>
      <c r="I1035" t="s">
        <v>25</v>
      </c>
      <c r="J1035" t="s">
        <v>34</v>
      </c>
      <c r="K1035" t="s">
        <v>161</v>
      </c>
      <c r="L1035" s="6">
        <v>128195.61</v>
      </c>
      <c r="M1035">
        <v>104655.21</v>
      </c>
      <c r="N1035" t="s">
        <v>73</v>
      </c>
      <c r="O1035">
        <v>11</v>
      </c>
      <c r="P1035">
        <v>45</v>
      </c>
      <c r="Q1035">
        <v>3</v>
      </c>
      <c r="R1035">
        <v>114</v>
      </c>
      <c r="S1035">
        <v>107.5</v>
      </c>
      <c r="T1035" t="s">
        <v>4232</v>
      </c>
      <c r="U1035" s="7">
        <f t="shared" si="179"/>
        <v>44</v>
      </c>
      <c r="V1035" s="6">
        <f t="shared" si="174"/>
        <v>23540.399999999994</v>
      </c>
      <c r="W1035" t="str">
        <f t="shared" si="180"/>
        <v>Middle Age</v>
      </c>
      <c r="X1035" t="str">
        <f>_xlfn.XLOOKUP(Table1_1[[#This Row],[Department]],Dim_Department!B:B,Dim_Department!A:A,"Unknown")</f>
        <v>DEP01</v>
      </c>
      <c r="Y1035" t="str">
        <f>_xlfn.XLOOKUP(Table1_1[[#This Row],[Doctor]],Dim_Doctor!B:B,Dim_Doctor!A:A,"Unknown")</f>
        <v>D01</v>
      </c>
      <c r="Z1035" t="str">
        <f>_xlfn.XLOOKUP(H1035,Dim_Diagnosis!B:B,Dim_Diagnosis!A:A)</f>
        <v>D009</v>
      </c>
      <c r="AA1035" t="str">
        <f>_xlfn.XLOOKUP(K1035,Dim_Ward!B:B,Dim_Ward!A:A)</f>
        <v>W004</v>
      </c>
      <c r="AB1035" t="str">
        <f t="shared" si="175"/>
        <v>Q1</v>
      </c>
      <c r="AC1035">
        <f t="shared" si="176"/>
        <v>2024</v>
      </c>
      <c r="AD1035" t="str">
        <f t="shared" si="177"/>
        <v>Jan</v>
      </c>
      <c r="AE1035" t="str">
        <f t="shared" si="178"/>
        <v>Wed</v>
      </c>
      <c r="AF1035" t="str">
        <f>_xlfn.XLOOKUP(N1035,Dim_Payment!B:B,Dim_Payment!A:A)</f>
        <v>PAY02</v>
      </c>
      <c r="AG1035" t="str">
        <f>_xlfn.XLOOKUP(J1035,Dim_Insurance!B:B,Dim_Insurance!A:A)</f>
        <v>INS06</v>
      </c>
    </row>
    <row r="1036" spans="1:33">
      <c r="A1036" t="s">
        <v>2421</v>
      </c>
      <c r="B1036" t="s">
        <v>556</v>
      </c>
      <c r="C1036" t="s">
        <v>133</v>
      </c>
      <c r="D1036" s="5">
        <v>40143</v>
      </c>
      <c r="E1036" s="5">
        <v>45731</v>
      </c>
      <c r="F1036" s="5">
        <v>45742</v>
      </c>
      <c r="G1036" t="s">
        <v>77</v>
      </c>
      <c r="H1036" t="s">
        <v>86</v>
      </c>
      <c r="I1036" t="s">
        <v>119</v>
      </c>
      <c r="J1036" t="s">
        <v>46</v>
      </c>
      <c r="K1036" t="s">
        <v>110</v>
      </c>
      <c r="L1036" s="6">
        <v>202693.35</v>
      </c>
      <c r="M1036">
        <v>179772.92</v>
      </c>
      <c r="N1036" t="s">
        <v>192</v>
      </c>
      <c r="O1036">
        <v>11</v>
      </c>
      <c r="P1036">
        <v>44</v>
      </c>
      <c r="Q1036">
        <v>5</v>
      </c>
      <c r="R1036">
        <v>166</v>
      </c>
      <c r="S1036">
        <v>201.1</v>
      </c>
      <c r="T1036" t="s">
        <v>47</v>
      </c>
      <c r="U1036" s="7">
        <f t="shared" si="179"/>
        <v>15</v>
      </c>
      <c r="V1036" s="6">
        <f t="shared" si="174"/>
        <v>22920.429999999993</v>
      </c>
      <c r="W1036" t="str">
        <f t="shared" si="180"/>
        <v>Child</v>
      </c>
      <c r="X1036" t="str">
        <f>_xlfn.XLOOKUP(Table1_1[[#This Row],[Department]],Dim_Department!B:B,Dim_Department!A:A,"Unknown")</f>
        <v>DEP02</v>
      </c>
      <c r="Y1036" t="str">
        <f>_xlfn.XLOOKUP(Table1_1[[#This Row],[Doctor]],Dim_Doctor!B:B,Dim_Doctor!A:A,"Unknown")</f>
        <v>D02</v>
      </c>
      <c r="Z1036" t="str">
        <f>_xlfn.XLOOKUP(H1036,Dim_Diagnosis!B:B,Dim_Diagnosis!A:A)</f>
        <v>D005</v>
      </c>
      <c r="AA1036" t="str">
        <f>_xlfn.XLOOKUP(K1036,Dim_Ward!B:B,Dim_Ward!A:A)</f>
        <v>W002</v>
      </c>
      <c r="AB1036" t="str">
        <f t="shared" si="175"/>
        <v>Q1</v>
      </c>
      <c r="AC1036">
        <f t="shared" si="176"/>
        <v>2025</v>
      </c>
      <c r="AD1036" t="str">
        <f t="shared" si="177"/>
        <v>Mar</v>
      </c>
      <c r="AE1036" t="str">
        <f t="shared" si="178"/>
        <v>Sat</v>
      </c>
      <c r="AF1036" t="str">
        <f>_xlfn.XLOOKUP(N1036,Dim_Payment!B:B,Dim_Payment!A:A)</f>
        <v>PAY06</v>
      </c>
      <c r="AG1036" t="str">
        <f>_xlfn.XLOOKUP(J1036,Dim_Insurance!B:B,Dim_Insurance!A:A)</f>
        <v>INS02</v>
      </c>
    </row>
    <row r="1037" spans="1:33">
      <c r="A1037" t="s">
        <v>2424</v>
      </c>
      <c r="B1037" t="s">
        <v>1305</v>
      </c>
      <c r="C1037" t="s">
        <v>40</v>
      </c>
      <c r="D1037" s="5">
        <v>19055</v>
      </c>
      <c r="E1037" s="5">
        <v>45010</v>
      </c>
      <c r="F1037" s="5">
        <v>45024</v>
      </c>
      <c r="G1037" t="s">
        <v>109</v>
      </c>
      <c r="H1037" t="s">
        <v>52</v>
      </c>
      <c r="I1037" t="s">
        <v>45</v>
      </c>
      <c r="J1037" t="s">
        <v>34</v>
      </c>
      <c r="K1037" t="s">
        <v>120</v>
      </c>
      <c r="L1037" s="6">
        <v>243657.82</v>
      </c>
      <c r="M1037">
        <v>239053.99</v>
      </c>
      <c r="N1037" t="s">
        <v>192</v>
      </c>
      <c r="O1037">
        <v>14</v>
      </c>
      <c r="P1037">
        <v>207</v>
      </c>
      <c r="Q1037">
        <v>5</v>
      </c>
      <c r="R1037">
        <v>162</v>
      </c>
      <c r="S1037">
        <v>122.1</v>
      </c>
      <c r="T1037" t="s">
        <v>37</v>
      </c>
      <c r="U1037" s="7">
        <f t="shared" si="179"/>
        <v>71</v>
      </c>
      <c r="V1037" s="6">
        <f t="shared" si="174"/>
        <v>4603.8300000000163</v>
      </c>
      <c r="W1037" t="str">
        <f t="shared" si="180"/>
        <v>Senior</v>
      </c>
      <c r="X1037" t="str">
        <f>_xlfn.XLOOKUP(Table1_1[[#This Row],[Department]],Dim_Department!B:B,Dim_Department!A:A,"Unknown")</f>
        <v>DEP07</v>
      </c>
      <c r="Y1037" t="str">
        <f>_xlfn.XLOOKUP(Table1_1[[#This Row],[Doctor]],Dim_Doctor!B:B,Dim_Doctor!A:A,"Unknown")</f>
        <v>D03</v>
      </c>
      <c r="Z1037" t="str">
        <f>_xlfn.XLOOKUP(H1037,Dim_Diagnosis!B:B,Dim_Diagnosis!A:A)</f>
        <v>D004</v>
      </c>
      <c r="AA1037" t="str">
        <f>_xlfn.XLOOKUP(K1037,Dim_Ward!B:B,Dim_Ward!A:A)</f>
        <v>W001</v>
      </c>
      <c r="AB1037" t="str">
        <f t="shared" si="175"/>
        <v>Q1</v>
      </c>
      <c r="AC1037">
        <f t="shared" si="176"/>
        <v>2023</v>
      </c>
      <c r="AD1037" t="str">
        <f t="shared" si="177"/>
        <v>Mar</v>
      </c>
      <c r="AE1037" t="str">
        <f t="shared" si="178"/>
        <v>Sat</v>
      </c>
      <c r="AF1037" t="str">
        <f>_xlfn.XLOOKUP(N1037,Dim_Payment!B:B,Dim_Payment!A:A)</f>
        <v>PAY06</v>
      </c>
      <c r="AG1037" t="str">
        <f>_xlfn.XLOOKUP(J1037,Dim_Insurance!B:B,Dim_Insurance!A:A)</f>
        <v>INS06</v>
      </c>
    </row>
    <row r="1038" spans="1:33">
      <c r="A1038" t="s">
        <v>2426</v>
      </c>
      <c r="B1038" t="s">
        <v>503</v>
      </c>
      <c r="C1038" t="s">
        <v>133</v>
      </c>
      <c r="D1038" s="5">
        <v>25583</v>
      </c>
      <c r="E1038" s="5">
        <v>45756</v>
      </c>
      <c r="F1038" s="5">
        <v>45760</v>
      </c>
      <c r="G1038" t="s">
        <v>62</v>
      </c>
      <c r="H1038" t="s">
        <v>153</v>
      </c>
      <c r="I1038" t="s">
        <v>53</v>
      </c>
      <c r="J1038" t="s">
        <v>4232</v>
      </c>
      <c r="K1038" t="s">
        <v>27</v>
      </c>
      <c r="L1038" s="6">
        <v>163154.07999999999</v>
      </c>
      <c r="M1038">
        <v>126619.25</v>
      </c>
      <c r="N1038" t="s">
        <v>73</v>
      </c>
      <c r="O1038">
        <v>4</v>
      </c>
      <c r="P1038">
        <v>11</v>
      </c>
      <c r="Q1038">
        <v>5</v>
      </c>
      <c r="R1038">
        <v>139</v>
      </c>
      <c r="S1038">
        <v>126.2</v>
      </c>
      <c r="T1038" t="s">
        <v>37</v>
      </c>
      <c r="U1038" s="7">
        <f t="shared" si="179"/>
        <v>55</v>
      </c>
      <c r="V1038" s="6">
        <f t="shared" si="174"/>
        <v>36534.829999999987</v>
      </c>
      <c r="W1038" t="str">
        <f t="shared" si="180"/>
        <v>Middle Age</v>
      </c>
      <c r="X1038" t="str">
        <f>_xlfn.XLOOKUP(Table1_1[[#This Row],[Department]],Dim_Department!B:B,Dim_Department!A:A,"Unknown")</f>
        <v>DEP09</v>
      </c>
      <c r="Y1038" t="str">
        <f>_xlfn.XLOOKUP(Table1_1[[#This Row],[Doctor]],Dim_Doctor!B:B,Dim_Doctor!A:A,"Unknown")</f>
        <v>D06</v>
      </c>
      <c r="Z1038" t="str">
        <f>_xlfn.XLOOKUP(H1038,Dim_Diagnosis!B:B,Dim_Diagnosis!A:A)</f>
        <v>D003</v>
      </c>
      <c r="AA1038" t="str">
        <f>_xlfn.XLOOKUP(K1038,Dim_Ward!B:B,Dim_Ward!A:A)</f>
        <v>W003</v>
      </c>
      <c r="AB1038" t="str">
        <f t="shared" si="175"/>
        <v>Q2</v>
      </c>
      <c r="AC1038">
        <f t="shared" si="176"/>
        <v>2025</v>
      </c>
      <c r="AD1038" t="str">
        <f t="shared" si="177"/>
        <v>Apr</v>
      </c>
      <c r="AE1038" t="str">
        <f t="shared" si="178"/>
        <v>Wed</v>
      </c>
      <c r="AF1038" t="str">
        <f>_xlfn.XLOOKUP(N1038,Dim_Payment!B:B,Dim_Payment!A:A)</f>
        <v>PAY02</v>
      </c>
      <c r="AG1038" t="str">
        <f>_xlfn.XLOOKUP(J1038,Dim_Insurance!B:B,Dim_Insurance!A:A)</f>
        <v>INS08</v>
      </c>
    </row>
    <row r="1039" spans="1:33">
      <c r="A1039" t="s">
        <v>2428</v>
      </c>
      <c r="B1039" t="s">
        <v>689</v>
      </c>
      <c r="C1039" t="s">
        <v>133</v>
      </c>
      <c r="D1039" s="5">
        <v>29814</v>
      </c>
      <c r="E1039" s="5">
        <v>45565</v>
      </c>
      <c r="F1039" s="5">
        <v>45572</v>
      </c>
      <c r="G1039" t="s">
        <v>62</v>
      </c>
      <c r="H1039" t="s">
        <v>32</v>
      </c>
      <c r="I1039" t="s">
        <v>79</v>
      </c>
      <c r="J1039" t="s">
        <v>80</v>
      </c>
      <c r="K1039" t="s">
        <v>55</v>
      </c>
      <c r="L1039" s="6">
        <v>145198.19</v>
      </c>
      <c r="M1039">
        <v>93894.36</v>
      </c>
      <c r="N1039" t="s">
        <v>91</v>
      </c>
      <c r="O1039">
        <v>7</v>
      </c>
      <c r="P1039">
        <v>178</v>
      </c>
      <c r="Q1039">
        <v>4</v>
      </c>
      <c r="R1039">
        <v>94</v>
      </c>
      <c r="S1039">
        <v>163.5</v>
      </c>
      <c r="T1039" t="s">
        <v>47</v>
      </c>
      <c r="U1039" s="7">
        <f t="shared" si="179"/>
        <v>43</v>
      </c>
      <c r="V1039" s="6">
        <f t="shared" si="174"/>
        <v>51303.83</v>
      </c>
      <c r="W1039" t="str">
        <f t="shared" si="180"/>
        <v>Middle Age</v>
      </c>
      <c r="X1039" t="str">
        <f>_xlfn.XLOOKUP(Table1_1[[#This Row],[Department]],Dim_Department!B:B,Dim_Department!A:A,"Unknown")</f>
        <v>DEP09</v>
      </c>
      <c r="Y1039" t="str">
        <f>_xlfn.XLOOKUP(Table1_1[[#This Row],[Doctor]],Dim_Doctor!B:B,Dim_Doctor!A:A,"Unknown")</f>
        <v>D07</v>
      </c>
      <c r="Z1039" t="str">
        <f>_xlfn.XLOOKUP(H1039,Dim_Diagnosis!B:B,Dim_Diagnosis!A:A)</f>
        <v>D010</v>
      </c>
      <c r="AA1039" t="str">
        <f>_xlfn.XLOOKUP(K1039,Dim_Ward!B:B,Dim_Ward!A:A)</f>
        <v>W005</v>
      </c>
      <c r="AB1039" t="str">
        <f t="shared" si="175"/>
        <v>Q3</v>
      </c>
      <c r="AC1039">
        <f t="shared" si="176"/>
        <v>2024</v>
      </c>
      <c r="AD1039" t="str">
        <f t="shared" si="177"/>
        <v>Sep</v>
      </c>
      <c r="AE1039" t="str">
        <f t="shared" si="178"/>
        <v>Mon</v>
      </c>
      <c r="AF1039" t="str">
        <f>_xlfn.XLOOKUP(N1039,Dim_Payment!B:B,Dim_Payment!A:A)</f>
        <v>PAY01</v>
      </c>
      <c r="AG1039" t="str">
        <f>_xlfn.XLOOKUP(J1039,Dim_Insurance!B:B,Dim_Insurance!A:A)</f>
        <v>INS01</v>
      </c>
    </row>
    <row r="1040" spans="1:33">
      <c r="A1040" t="s">
        <v>4161</v>
      </c>
      <c r="B1040" t="s">
        <v>871</v>
      </c>
      <c r="C1040" t="s">
        <v>133</v>
      </c>
      <c r="D1040" s="5">
        <v>31636</v>
      </c>
      <c r="E1040" s="5">
        <v>45617</v>
      </c>
      <c r="F1040" s="5">
        <v>45618</v>
      </c>
      <c r="G1040" t="s">
        <v>77</v>
      </c>
      <c r="H1040" t="s">
        <v>78</v>
      </c>
      <c r="I1040" t="s">
        <v>25</v>
      </c>
      <c r="J1040" t="s">
        <v>34</v>
      </c>
      <c r="K1040" t="s">
        <v>55</v>
      </c>
      <c r="L1040" s="6">
        <v>161720.46</v>
      </c>
      <c r="M1040">
        <v>108639.07</v>
      </c>
      <c r="N1040" t="s">
        <v>35</v>
      </c>
      <c r="O1040">
        <v>1</v>
      </c>
      <c r="P1040">
        <v>189</v>
      </c>
      <c r="Q1040">
        <v>2</v>
      </c>
      <c r="R1040">
        <v>133</v>
      </c>
      <c r="S1040">
        <v>198.9</v>
      </c>
      <c r="T1040" t="s">
        <v>47</v>
      </c>
      <c r="U1040" s="7">
        <f t="shared" si="179"/>
        <v>38</v>
      </c>
      <c r="V1040" s="6">
        <f t="shared" si="174"/>
        <v>53081.389999999985</v>
      </c>
      <c r="W1040" t="str">
        <f t="shared" si="180"/>
        <v>Adult</v>
      </c>
      <c r="X1040" t="str">
        <f>_xlfn.XLOOKUP(Table1_1[[#This Row],[Department]],Dim_Department!B:B,Dim_Department!A:A,"Unknown")</f>
        <v>DEP02</v>
      </c>
      <c r="Y1040" t="str">
        <f>_xlfn.XLOOKUP(Table1_1[[#This Row],[Doctor]],Dim_Doctor!B:B,Dim_Doctor!A:A,"Unknown")</f>
        <v>D01</v>
      </c>
      <c r="Z1040" t="str">
        <f>_xlfn.XLOOKUP(H1040,Dim_Diagnosis!B:B,Dim_Diagnosis!A:A)</f>
        <v>D013</v>
      </c>
      <c r="AA1040" t="str">
        <f>_xlfn.XLOOKUP(K1040,Dim_Ward!B:B,Dim_Ward!A:A)</f>
        <v>W005</v>
      </c>
      <c r="AB1040" t="str">
        <f t="shared" si="175"/>
        <v>Q4</v>
      </c>
      <c r="AC1040">
        <f t="shared" si="176"/>
        <v>2024</v>
      </c>
      <c r="AD1040" t="str">
        <f t="shared" si="177"/>
        <v>Nov</v>
      </c>
      <c r="AE1040" t="str">
        <f t="shared" si="178"/>
        <v>Thu</v>
      </c>
      <c r="AF1040" t="str">
        <f>_xlfn.XLOOKUP(N1040,Dim_Payment!B:B,Dim_Payment!A:A)</f>
        <v>PAY03</v>
      </c>
      <c r="AG1040" t="str">
        <f>_xlfn.XLOOKUP(J1040,Dim_Insurance!B:B,Dim_Insurance!A:A)</f>
        <v>INS06</v>
      </c>
    </row>
    <row r="1041" spans="1:33">
      <c r="A1041" t="s">
        <v>2433</v>
      </c>
      <c r="B1041" t="s">
        <v>332</v>
      </c>
      <c r="C1041" t="s">
        <v>40</v>
      </c>
      <c r="D1041" s="5" t="s">
        <v>4232</v>
      </c>
      <c r="E1041" s="5">
        <v>45400</v>
      </c>
      <c r="F1041" s="5">
        <v>45403</v>
      </c>
      <c r="G1041" t="s">
        <v>62</v>
      </c>
      <c r="H1041" t="s">
        <v>118</v>
      </c>
      <c r="I1041" t="s">
        <v>79</v>
      </c>
      <c r="J1041" t="s">
        <v>4232</v>
      </c>
      <c r="K1041" t="s">
        <v>55</v>
      </c>
      <c r="L1041" s="6">
        <v>38809.72</v>
      </c>
      <c r="M1041">
        <v>37064.46</v>
      </c>
      <c r="N1041" t="s">
        <v>192</v>
      </c>
      <c r="O1041">
        <v>3</v>
      </c>
      <c r="P1041">
        <v>62</v>
      </c>
      <c r="Q1041">
        <v>1</v>
      </c>
      <c r="R1041">
        <v>151</v>
      </c>
      <c r="S1041">
        <v>86.2</v>
      </c>
      <c r="T1041" t="s">
        <v>47</v>
      </c>
      <c r="U1041" s="7" t="s">
        <v>4232</v>
      </c>
      <c r="V1041" s="6">
        <f t="shared" si="174"/>
        <v>1745.260000000002</v>
      </c>
      <c r="W1041" t="s">
        <v>4232</v>
      </c>
      <c r="X1041" t="str">
        <f>_xlfn.XLOOKUP(Table1_1[[#This Row],[Department]],Dim_Department!B:B,Dim_Department!A:A,"Unknown")</f>
        <v>DEP09</v>
      </c>
      <c r="Y1041" t="str">
        <f>_xlfn.XLOOKUP(Table1_1[[#This Row],[Doctor]],Dim_Doctor!B:B,Dim_Doctor!A:A,"Unknown")</f>
        <v>D07</v>
      </c>
      <c r="Z1041" t="str">
        <f>_xlfn.XLOOKUP(H1041,Dim_Diagnosis!B:B,Dim_Diagnosis!A:A)</f>
        <v>D001</v>
      </c>
      <c r="AA1041" t="str">
        <f>_xlfn.XLOOKUP(K1041,Dim_Ward!B:B,Dim_Ward!A:A)</f>
        <v>W005</v>
      </c>
      <c r="AB1041" t="str">
        <f t="shared" si="175"/>
        <v>Q2</v>
      </c>
      <c r="AC1041">
        <f t="shared" si="176"/>
        <v>2024</v>
      </c>
      <c r="AD1041" t="str">
        <f t="shared" si="177"/>
        <v>Apr</v>
      </c>
      <c r="AE1041" t="str">
        <f t="shared" si="178"/>
        <v>Thu</v>
      </c>
      <c r="AF1041" t="str">
        <f>_xlfn.XLOOKUP(N1041,Dim_Payment!B:B,Dim_Payment!A:A)</f>
        <v>PAY06</v>
      </c>
      <c r="AG1041" t="str">
        <f>_xlfn.XLOOKUP(J1041,Dim_Insurance!B:B,Dim_Insurance!A:A)</f>
        <v>INS08</v>
      </c>
    </row>
    <row r="1042" spans="1:33">
      <c r="A1042" t="s">
        <v>2436</v>
      </c>
      <c r="B1042" t="s">
        <v>292</v>
      </c>
      <c r="C1042" t="s">
        <v>40</v>
      </c>
      <c r="D1042" s="5">
        <v>31214</v>
      </c>
      <c r="E1042" s="5">
        <v>45838</v>
      </c>
      <c r="F1042" s="5">
        <v>45844</v>
      </c>
      <c r="G1042" t="s">
        <v>62</v>
      </c>
      <c r="H1042" t="s">
        <v>24</v>
      </c>
      <c r="I1042" t="s">
        <v>79</v>
      </c>
      <c r="J1042" t="s">
        <v>80</v>
      </c>
      <c r="K1042" t="s">
        <v>55</v>
      </c>
      <c r="L1042" s="6">
        <v>39804.660000000003</v>
      </c>
      <c r="M1042">
        <v>30385.27</v>
      </c>
      <c r="N1042" t="s">
        <v>192</v>
      </c>
      <c r="O1042">
        <v>6</v>
      </c>
      <c r="P1042">
        <v>217</v>
      </c>
      <c r="Q1042">
        <v>1</v>
      </c>
      <c r="R1042">
        <v>141</v>
      </c>
      <c r="S1042">
        <v>256.39999999999998</v>
      </c>
      <c r="T1042" t="s">
        <v>47</v>
      </c>
      <c r="U1042" s="7">
        <f>DATEDIF(D1042,E1042,"Y")</f>
        <v>40</v>
      </c>
      <c r="V1042" s="6">
        <f t="shared" si="174"/>
        <v>9419.3900000000031</v>
      </c>
      <c r="W1042" t="str">
        <f>IF(OR(U1042="",U1042="Unknown"),"",IF(U1042&lt;18,"Child",IF(U1042&lt;40,"Adult",IF(U1042&lt;60,"Middle Age","Senior"))))</f>
        <v>Middle Age</v>
      </c>
      <c r="X1042" t="str">
        <f>_xlfn.XLOOKUP(Table1_1[[#This Row],[Department]],Dim_Department!B:B,Dim_Department!A:A,"Unknown")</f>
        <v>DEP09</v>
      </c>
      <c r="Y1042" t="str">
        <f>_xlfn.XLOOKUP(Table1_1[[#This Row],[Doctor]],Dim_Doctor!B:B,Dim_Doctor!A:A,"Unknown")</f>
        <v>D07</v>
      </c>
      <c r="Z1042" t="str">
        <f>_xlfn.XLOOKUP(H1042,Dim_Diagnosis!B:B,Dim_Diagnosis!A:A)</f>
        <v>D008</v>
      </c>
      <c r="AA1042" t="str">
        <f>_xlfn.XLOOKUP(K1042,Dim_Ward!B:B,Dim_Ward!A:A)</f>
        <v>W005</v>
      </c>
      <c r="AB1042" t="str">
        <f t="shared" si="175"/>
        <v>Q2</v>
      </c>
      <c r="AC1042">
        <f t="shared" si="176"/>
        <v>2025</v>
      </c>
      <c r="AD1042" t="str">
        <f t="shared" si="177"/>
        <v>Jun</v>
      </c>
      <c r="AE1042" t="str">
        <f t="shared" si="178"/>
        <v>Mon</v>
      </c>
      <c r="AF1042" t="str">
        <f>_xlfn.XLOOKUP(N1042,Dim_Payment!B:B,Dim_Payment!A:A)</f>
        <v>PAY06</v>
      </c>
      <c r="AG1042" t="str">
        <f>_xlfn.XLOOKUP(J1042,Dim_Insurance!B:B,Dim_Insurance!A:A)</f>
        <v>INS01</v>
      </c>
    </row>
    <row r="1043" spans="1:33">
      <c r="A1043" t="s">
        <v>2438</v>
      </c>
      <c r="B1043" t="s">
        <v>49</v>
      </c>
      <c r="C1043" t="s">
        <v>133</v>
      </c>
      <c r="D1043" s="5">
        <v>33446</v>
      </c>
      <c r="E1043" s="5">
        <v>45470</v>
      </c>
      <c r="F1043" s="5">
        <v>45485</v>
      </c>
      <c r="G1043" t="s">
        <v>152</v>
      </c>
      <c r="H1043" t="s">
        <v>44</v>
      </c>
      <c r="I1043" t="s">
        <v>119</v>
      </c>
      <c r="J1043" t="s">
        <v>97</v>
      </c>
      <c r="K1043" t="s">
        <v>55</v>
      </c>
      <c r="L1043" s="6">
        <v>92042.32</v>
      </c>
      <c r="M1043">
        <v>76939.520000000004</v>
      </c>
      <c r="N1043" t="s">
        <v>56</v>
      </c>
      <c r="O1043">
        <v>15</v>
      </c>
      <c r="P1043">
        <v>124</v>
      </c>
      <c r="Q1043">
        <v>5</v>
      </c>
      <c r="R1043">
        <v>150</v>
      </c>
      <c r="S1043">
        <v>164</v>
      </c>
      <c r="T1043" t="s">
        <v>37</v>
      </c>
      <c r="U1043" s="7">
        <f>DATEDIF(D1043,E1043,"Y")</f>
        <v>32</v>
      </c>
      <c r="V1043" s="6">
        <f t="shared" si="174"/>
        <v>15102.800000000003</v>
      </c>
      <c r="W1043" t="str">
        <f>IF(OR(U1043="",U1043="Unknown"),"",IF(U1043&lt;18,"Child",IF(U1043&lt;40,"Adult",IF(U1043&lt;60,"Middle Age","Senior"))))</f>
        <v>Adult</v>
      </c>
      <c r="X1043" t="str">
        <f>_xlfn.XLOOKUP(Table1_1[[#This Row],[Department]],Dim_Department!B:B,Dim_Department!A:A,"Unknown")</f>
        <v>DEP01</v>
      </c>
      <c r="Y1043" t="str">
        <f>_xlfn.XLOOKUP(Table1_1[[#This Row],[Doctor]],Dim_Doctor!B:B,Dim_Doctor!A:A,"Unknown")</f>
        <v>D02</v>
      </c>
      <c r="Z1043" t="str">
        <f>_xlfn.XLOOKUP(H1043,Dim_Diagnosis!B:B,Dim_Diagnosis!A:A)</f>
        <v>D012</v>
      </c>
      <c r="AA1043" t="str">
        <f>_xlfn.XLOOKUP(K1043,Dim_Ward!B:B,Dim_Ward!A:A)</f>
        <v>W005</v>
      </c>
      <c r="AB1043" t="str">
        <f t="shared" si="175"/>
        <v>Q2</v>
      </c>
      <c r="AC1043">
        <f t="shared" si="176"/>
        <v>2024</v>
      </c>
      <c r="AD1043" t="str">
        <f t="shared" si="177"/>
        <v>Jun</v>
      </c>
      <c r="AE1043" t="str">
        <f t="shared" si="178"/>
        <v>Thu</v>
      </c>
      <c r="AF1043" t="str">
        <f>_xlfn.XLOOKUP(N1043,Dim_Payment!B:B,Dim_Payment!A:A)</f>
        <v>PAY04</v>
      </c>
      <c r="AG1043" t="str">
        <f>_xlfn.XLOOKUP(J1043,Dim_Insurance!B:B,Dim_Insurance!A:A)</f>
        <v>INS07</v>
      </c>
    </row>
    <row r="1044" spans="1:33">
      <c r="A1044" t="s">
        <v>2440</v>
      </c>
      <c r="B1044" t="s">
        <v>199</v>
      </c>
      <c r="C1044" t="s">
        <v>40</v>
      </c>
      <c r="D1044" s="5">
        <v>30214</v>
      </c>
      <c r="E1044" s="5" t="s">
        <v>4232</v>
      </c>
      <c r="F1044" s="5">
        <v>45861</v>
      </c>
      <c r="G1044" t="s">
        <v>62</v>
      </c>
      <c r="H1044" t="s">
        <v>134</v>
      </c>
      <c r="I1044" t="s">
        <v>33</v>
      </c>
      <c r="J1044" t="s">
        <v>4232</v>
      </c>
      <c r="K1044" t="s">
        <v>120</v>
      </c>
      <c r="L1044" s="6">
        <v>36241.89</v>
      </c>
      <c r="M1044">
        <v>35084.839999999997</v>
      </c>
      <c r="N1044" t="s">
        <v>56</v>
      </c>
      <c r="O1044">
        <v>5</v>
      </c>
      <c r="P1044">
        <v>121</v>
      </c>
      <c r="Q1044">
        <v>2</v>
      </c>
      <c r="R1044">
        <v>180</v>
      </c>
      <c r="S1044">
        <v>192.3</v>
      </c>
      <c r="T1044" t="s">
        <v>37</v>
      </c>
      <c r="U1044" s="7" t="s">
        <v>4232</v>
      </c>
      <c r="V1044" s="6">
        <f t="shared" si="174"/>
        <v>1157.0500000000029</v>
      </c>
      <c r="W1044" t="s">
        <v>4232</v>
      </c>
      <c r="X1044" t="str">
        <f>_xlfn.XLOOKUP(Table1_1[[#This Row],[Department]],Dim_Department!B:B,Dim_Department!A:A,"Unknown")</f>
        <v>DEP09</v>
      </c>
      <c r="Y1044" t="str">
        <f>_xlfn.XLOOKUP(Table1_1[[#This Row],[Doctor]],Dim_Doctor!B:B,Dim_Doctor!A:A,"Unknown")</f>
        <v>D04</v>
      </c>
      <c r="Z1044" t="str">
        <f>_xlfn.XLOOKUP(H1044,Dim_Diagnosis!B:B,Dim_Diagnosis!A:A)</f>
        <v>D002</v>
      </c>
      <c r="AA1044" t="str">
        <f>_xlfn.XLOOKUP(K1044,Dim_Ward!B:B,Dim_Ward!A:A)</f>
        <v>W001</v>
      </c>
      <c r="AB1044" t="str">
        <f t="shared" si="175"/>
        <v>Unknown</v>
      </c>
      <c r="AC1044" t="str">
        <f t="shared" si="176"/>
        <v>Unknown</v>
      </c>
      <c r="AD1044" t="str">
        <f t="shared" si="177"/>
        <v>Unknown</v>
      </c>
      <c r="AE1044" t="str">
        <f t="shared" si="178"/>
        <v>Unknown</v>
      </c>
      <c r="AF1044" t="str">
        <f>_xlfn.XLOOKUP(N1044,Dim_Payment!B:B,Dim_Payment!A:A)</f>
        <v>PAY04</v>
      </c>
      <c r="AG1044" t="str">
        <f>_xlfn.XLOOKUP(J1044,Dim_Insurance!B:B,Dim_Insurance!A:A)</f>
        <v>INS08</v>
      </c>
    </row>
    <row r="1045" spans="1:33">
      <c r="A1045" t="s">
        <v>2442</v>
      </c>
      <c r="B1045" t="s">
        <v>464</v>
      </c>
      <c r="C1045" t="s">
        <v>133</v>
      </c>
      <c r="D1045" s="5">
        <v>36619</v>
      </c>
      <c r="E1045" s="5">
        <v>45749</v>
      </c>
      <c r="F1045" s="5">
        <v>45762</v>
      </c>
      <c r="G1045" t="s">
        <v>77</v>
      </c>
      <c r="H1045" t="s">
        <v>113</v>
      </c>
      <c r="I1045" t="s">
        <v>119</v>
      </c>
      <c r="J1045" t="s">
        <v>26</v>
      </c>
      <c r="K1045" t="s">
        <v>120</v>
      </c>
      <c r="L1045" s="6">
        <v>38225.449999999997</v>
      </c>
      <c r="M1045">
        <v>98646.34</v>
      </c>
      <c r="N1045" t="s">
        <v>192</v>
      </c>
      <c r="O1045">
        <v>13</v>
      </c>
      <c r="P1045">
        <v>234</v>
      </c>
      <c r="Q1045">
        <v>2</v>
      </c>
      <c r="R1045">
        <v>112</v>
      </c>
      <c r="S1045">
        <v>214.6</v>
      </c>
      <c r="T1045" t="s">
        <v>65</v>
      </c>
      <c r="U1045" s="7">
        <f t="shared" ref="U1045:U1054" si="181">DATEDIF(D1045,E1045,"Y")</f>
        <v>24</v>
      </c>
      <c r="V1045" s="6">
        <f t="shared" si="174"/>
        <v>-60420.89</v>
      </c>
      <c r="W1045" t="str">
        <f t="shared" ref="W1045:W1054" si="182">IF(OR(U1045="",U1045="Unknown"),"",IF(U1045&lt;18,"Child",IF(U1045&lt;40,"Adult",IF(U1045&lt;60,"Middle Age","Senior"))))</f>
        <v>Adult</v>
      </c>
      <c r="X1045" t="str">
        <f>_xlfn.XLOOKUP(Table1_1[[#This Row],[Department]],Dim_Department!B:B,Dim_Department!A:A,"Unknown")</f>
        <v>DEP02</v>
      </c>
      <c r="Y1045" t="str">
        <f>_xlfn.XLOOKUP(Table1_1[[#This Row],[Doctor]],Dim_Doctor!B:B,Dim_Doctor!A:A,"Unknown")</f>
        <v>D02</v>
      </c>
      <c r="Z1045" t="str">
        <f>_xlfn.XLOOKUP(H1045,Dim_Diagnosis!B:B,Dim_Diagnosis!A:A)</f>
        <v>D009</v>
      </c>
      <c r="AA1045" t="str">
        <f>_xlfn.XLOOKUP(K1045,Dim_Ward!B:B,Dim_Ward!A:A)</f>
        <v>W001</v>
      </c>
      <c r="AB1045" t="str">
        <f t="shared" si="175"/>
        <v>Q2</v>
      </c>
      <c r="AC1045">
        <f t="shared" si="176"/>
        <v>2025</v>
      </c>
      <c r="AD1045" t="str">
        <f t="shared" si="177"/>
        <v>Apr</v>
      </c>
      <c r="AE1045" t="str">
        <f t="shared" si="178"/>
        <v>Wed</v>
      </c>
      <c r="AF1045" t="str">
        <f>_xlfn.XLOOKUP(N1045,Dim_Payment!B:B,Dim_Payment!A:A)</f>
        <v>PAY06</v>
      </c>
      <c r="AG1045" t="str">
        <f>_xlfn.XLOOKUP(J1045,Dim_Insurance!B:B,Dim_Insurance!A:A)</f>
        <v>INS05</v>
      </c>
    </row>
    <row r="1046" spans="1:33">
      <c r="A1046" t="s">
        <v>2443</v>
      </c>
      <c r="B1046" t="s">
        <v>59</v>
      </c>
      <c r="C1046" t="s">
        <v>133</v>
      </c>
      <c r="D1046" s="5">
        <v>30529</v>
      </c>
      <c r="E1046" s="5">
        <v>45169</v>
      </c>
      <c r="F1046" s="5" t="s">
        <v>4232</v>
      </c>
      <c r="G1046" t="s">
        <v>89</v>
      </c>
      <c r="H1046" t="s">
        <v>78</v>
      </c>
      <c r="I1046" t="s">
        <v>79</v>
      </c>
      <c r="J1046" t="s">
        <v>34</v>
      </c>
      <c r="K1046" t="s">
        <v>55</v>
      </c>
      <c r="L1046" s="6">
        <v>218375.09</v>
      </c>
      <c r="M1046">
        <v>176906.91</v>
      </c>
      <c r="N1046" t="s">
        <v>35</v>
      </c>
      <c r="O1046">
        <v>16</v>
      </c>
      <c r="P1046">
        <v>15</v>
      </c>
      <c r="Q1046">
        <v>4</v>
      </c>
      <c r="R1046">
        <v>149</v>
      </c>
      <c r="S1046">
        <v>193.3</v>
      </c>
      <c r="T1046" t="s">
        <v>4232</v>
      </c>
      <c r="U1046" s="7">
        <f t="shared" si="181"/>
        <v>40</v>
      </c>
      <c r="V1046" s="6">
        <f t="shared" si="174"/>
        <v>41468.179999999993</v>
      </c>
      <c r="W1046" t="str">
        <f t="shared" si="182"/>
        <v>Middle Age</v>
      </c>
      <c r="X1046" t="str">
        <f>_xlfn.XLOOKUP(Table1_1[[#This Row],[Department]],Dim_Department!B:B,Dim_Department!A:A,"Unknown")</f>
        <v>DEP06</v>
      </c>
      <c r="Y1046" t="str">
        <f>_xlfn.XLOOKUP(Table1_1[[#This Row],[Doctor]],Dim_Doctor!B:B,Dim_Doctor!A:A,"Unknown")</f>
        <v>D07</v>
      </c>
      <c r="Z1046" t="str">
        <f>_xlfn.XLOOKUP(H1046,Dim_Diagnosis!B:B,Dim_Diagnosis!A:A)</f>
        <v>D013</v>
      </c>
      <c r="AA1046" t="str">
        <f>_xlfn.XLOOKUP(K1046,Dim_Ward!B:B,Dim_Ward!A:A)</f>
        <v>W005</v>
      </c>
      <c r="AB1046" t="str">
        <f t="shared" si="175"/>
        <v>Q3</v>
      </c>
      <c r="AC1046">
        <f t="shared" si="176"/>
        <v>2023</v>
      </c>
      <c r="AD1046" t="str">
        <f t="shared" si="177"/>
        <v>Aug</v>
      </c>
      <c r="AE1046" t="str">
        <f t="shared" si="178"/>
        <v>Thu</v>
      </c>
      <c r="AF1046" t="str">
        <f>_xlfn.XLOOKUP(N1046,Dim_Payment!B:B,Dim_Payment!A:A)</f>
        <v>PAY03</v>
      </c>
      <c r="AG1046" t="str">
        <f>_xlfn.XLOOKUP(J1046,Dim_Insurance!B:B,Dim_Insurance!A:A)</f>
        <v>INS06</v>
      </c>
    </row>
    <row r="1047" spans="1:33">
      <c r="A1047" t="s">
        <v>2444</v>
      </c>
      <c r="B1047" t="s">
        <v>864</v>
      </c>
      <c r="C1047" t="s">
        <v>40</v>
      </c>
      <c r="D1047" s="5">
        <v>33614</v>
      </c>
      <c r="E1047" s="5">
        <v>45064</v>
      </c>
      <c r="F1047" s="5" t="s">
        <v>4232</v>
      </c>
      <c r="G1047" t="s">
        <v>43</v>
      </c>
      <c r="H1047" t="s">
        <v>118</v>
      </c>
      <c r="I1047" t="s">
        <v>25</v>
      </c>
      <c r="J1047" t="s">
        <v>179</v>
      </c>
      <c r="K1047" t="s">
        <v>55</v>
      </c>
      <c r="L1047" s="6">
        <v>169880.68</v>
      </c>
      <c r="M1047">
        <v>160464.64000000001</v>
      </c>
      <c r="N1047" t="s">
        <v>192</v>
      </c>
      <c r="O1047">
        <v>3</v>
      </c>
      <c r="P1047">
        <v>132</v>
      </c>
      <c r="Q1047">
        <v>4</v>
      </c>
      <c r="R1047">
        <v>184</v>
      </c>
      <c r="S1047">
        <v>138.80000000000001</v>
      </c>
      <c r="T1047" t="s">
        <v>4232</v>
      </c>
      <c r="U1047" s="7">
        <f t="shared" si="181"/>
        <v>31</v>
      </c>
      <c r="V1047" s="6">
        <f t="shared" si="174"/>
        <v>9416.039999999979</v>
      </c>
      <c r="W1047" t="str">
        <f t="shared" si="182"/>
        <v>Adult</v>
      </c>
      <c r="X1047" t="str">
        <f>_xlfn.XLOOKUP(Table1_1[[#This Row],[Department]],Dim_Department!B:B,Dim_Department!A:A,"Unknown")</f>
        <v>DEP08</v>
      </c>
      <c r="Y1047" t="str">
        <f>_xlfn.XLOOKUP(Table1_1[[#This Row],[Doctor]],Dim_Doctor!B:B,Dim_Doctor!A:A,"Unknown")</f>
        <v>D01</v>
      </c>
      <c r="Z1047" t="str">
        <f>_xlfn.XLOOKUP(H1047,Dim_Diagnosis!B:B,Dim_Diagnosis!A:A)</f>
        <v>D001</v>
      </c>
      <c r="AA1047" t="str">
        <f>_xlfn.XLOOKUP(K1047,Dim_Ward!B:B,Dim_Ward!A:A)</f>
        <v>W005</v>
      </c>
      <c r="AB1047" t="str">
        <f t="shared" si="175"/>
        <v>Q2</v>
      </c>
      <c r="AC1047">
        <f t="shared" si="176"/>
        <v>2023</v>
      </c>
      <c r="AD1047" t="str">
        <f t="shared" si="177"/>
        <v>May</v>
      </c>
      <c r="AE1047" t="str">
        <f t="shared" si="178"/>
        <v>Thu</v>
      </c>
      <c r="AF1047" t="str">
        <f>_xlfn.XLOOKUP(N1047,Dim_Payment!B:B,Dim_Payment!A:A)</f>
        <v>PAY06</v>
      </c>
      <c r="AG1047" t="str">
        <f>_xlfn.XLOOKUP(J1047,Dim_Insurance!B:B,Dim_Insurance!A:A)</f>
        <v>INS03</v>
      </c>
    </row>
    <row r="1048" spans="1:33">
      <c r="A1048" t="s">
        <v>2445</v>
      </c>
      <c r="B1048" t="s">
        <v>1167</v>
      </c>
      <c r="C1048" t="s">
        <v>133</v>
      </c>
      <c r="D1048" s="5">
        <v>34048</v>
      </c>
      <c r="E1048" s="5">
        <v>45890</v>
      </c>
      <c r="F1048" s="5">
        <v>45902</v>
      </c>
      <c r="G1048" t="s">
        <v>94</v>
      </c>
      <c r="H1048" t="s">
        <v>118</v>
      </c>
      <c r="I1048" t="s">
        <v>33</v>
      </c>
      <c r="J1048" t="s">
        <v>71</v>
      </c>
      <c r="K1048" t="s">
        <v>120</v>
      </c>
      <c r="L1048" s="6">
        <v>162984.5</v>
      </c>
      <c r="M1048">
        <v>125770.05</v>
      </c>
      <c r="N1048" t="s">
        <v>192</v>
      </c>
      <c r="O1048">
        <v>12</v>
      </c>
      <c r="P1048">
        <v>174</v>
      </c>
      <c r="Q1048">
        <v>5</v>
      </c>
      <c r="R1048">
        <v>171</v>
      </c>
      <c r="S1048">
        <v>113.7</v>
      </c>
      <c r="T1048" t="s">
        <v>37</v>
      </c>
      <c r="U1048" s="7">
        <f t="shared" si="181"/>
        <v>32</v>
      </c>
      <c r="V1048" s="6">
        <f t="shared" si="174"/>
        <v>37214.449999999997</v>
      </c>
      <c r="W1048" t="str">
        <f t="shared" si="182"/>
        <v>Adult</v>
      </c>
      <c r="X1048" t="str">
        <f>_xlfn.XLOOKUP(Table1_1[[#This Row],[Department]],Dim_Department!B:B,Dim_Department!A:A,"Unknown")</f>
        <v>DEP05</v>
      </c>
      <c r="Y1048" t="str">
        <f>_xlfn.XLOOKUP(Table1_1[[#This Row],[Doctor]],Dim_Doctor!B:B,Dim_Doctor!A:A,"Unknown")</f>
        <v>D04</v>
      </c>
      <c r="Z1048" t="str">
        <f>_xlfn.XLOOKUP(H1048,Dim_Diagnosis!B:B,Dim_Diagnosis!A:A)</f>
        <v>D001</v>
      </c>
      <c r="AA1048" t="str">
        <f>_xlfn.XLOOKUP(K1048,Dim_Ward!B:B,Dim_Ward!A:A)</f>
        <v>W001</v>
      </c>
      <c r="AB1048" t="str">
        <f t="shared" si="175"/>
        <v>Q3</v>
      </c>
      <c r="AC1048">
        <f t="shared" si="176"/>
        <v>2025</v>
      </c>
      <c r="AD1048" t="str">
        <f t="shared" si="177"/>
        <v>Aug</v>
      </c>
      <c r="AE1048" t="str">
        <f t="shared" si="178"/>
        <v>Thu</v>
      </c>
      <c r="AF1048" t="str">
        <f>_xlfn.XLOOKUP(N1048,Dim_Payment!B:B,Dim_Payment!A:A)</f>
        <v>PAY06</v>
      </c>
      <c r="AG1048" t="str">
        <f>_xlfn.XLOOKUP(J1048,Dim_Insurance!B:B,Dim_Insurance!A:A)</f>
        <v>INS04</v>
      </c>
    </row>
    <row r="1049" spans="1:33">
      <c r="A1049" t="s">
        <v>2446</v>
      </c>
      <c r="B1049" t="s">
        <v>2447</v>
      </c>
      <c r="C1049" t="s">
        <v>133</v>
      </c>
      <c r="D1049" s="5">
        <v>19482</v>
      </c>
      <c r="E1049" s="5">
        <v>45873</v>
      </c>
      <c r="F1049" s="5">
        <v>45765</v>
      </c>
      <c r="G1049" t="s">
        <v>94</v>
      </c>
      <c r="H1049" t="s">
        <v>153</v>
      </c>
      <c r="I1049" t="s">
        <v>45</v>
      </c>
      <c r="J1049" t="s">
        <v>34</v>
      </c>
      <c r="K1049" t="s">
        <v>55</v>
      </c>
      <c r="L1049" s="6">
        <v>74700.88</v>
      </c>
      <c r="M1049">
        <v>60653.440000000002</v>
      </c>
      <c r="N1049" t="s">
        <v>91</v>
      </c>
      <c r="O1049">
        <v>10</v>
      </c>
      <c r="P1049">
        <v>28</v>
      </c>
      <c r="Q1049">
        <v>4</v>
      </c>
      <c r="R1049">
        <v>120</v>
      </c>
      <c r="S1049">
        <v>157.1</v>
      </c>
      <c r="T1049" t="s">
        <v>37</v>
      </c>
      <c r="U1049" s="7">
        <f t="shared" si="181"/>
        <v>72</v>
      </c>
      <c r="V1049" s="6">
        <f t="shared" si="174"/>
        <v>14047.440000000002</v>
      </c>
      <c r="W1049" t="str">
        <f t="shared" si="182"/>
        <v>Senior</v>
      </c>
      <c r="X1049" t="str">
        <f>_xlfn.XLOOKUP(Table1_1[[#This Row],[Department]],Dim_Department!B:B,Dim_Department!A:A,"Unknown")</f>
        <v>DEP05</v>
      </c>
      <c r="Y1049" t="str">
        <f>_xlfn.XLOOKUP(Table1_1[[#This Row],[Doctor]],Dim_Doctor!B:B,Dim_Doctor!A:A,"Unknown")</f>
        <v>D03</v>
      </c>
      <c r="Z1049" t="str">
        <f>_xlfn.XLOOKUP(H1049,Dim_Diagnosis!B:B,Dim_Diagnosis!A:A)</f>
        <v>D003</v>
      </c>
      <c r="AA1049" t="str">
        <f>_xlfn.XLOOKUP(K1049,Dim_Ward!B:B,Dim_Ward!A:A)</f>
        <v>W005</v>
      </c>
      <c r="AB1049" t="str">
        <f t="shared" si="175"/>
        <v>Q3</v>
      </c>
      <c r="AC1049">
        <f t="shared" si="176"/>
        <v>2025</v>
      </c>
      <c r="AD1049" t="str">
        <f t="shared" si="177"/>
        <v>Aug</v>
      </c>
      <c r="AE1049" t="str">
        <f t="shared" si="178"/>
        <v>Mon</v>
      </c>
      <c r="AF1049" t="str">
        <f>_xlfn.XLOOKUP(N1049,Dim_Payment!B:B,Dim_Payment!A:A)</f>
        <v>PAY01</v>
      </c>
      <c r="AG1049" t="str">
        <f>_xlfn.XLOOKUP(J1049,Dim_Insurance!B:B,Dim_Insurance!A:A)</f>
        <v>INS06</v>
      </c>
    </row>
    <row r="1050" spans="1:33">
      <c r="A1050" t="s">
        <v>4162</v>
      </c>
      <c r="B1050" t="s">
        <v>560</v>
      </c>
      <c r="C1050" t="s">
        <v>133</v>
      </c>
      <c r="D1050" s="5">
        <v>37934</v>
      </c>
      <c r="E1050" s="5">
        <v>45630</v>
      </c>
      <c r="F1050" s="5">
        <v>45646</v>
      </c>
      <c r="G1050" t="s">
        <v>94</v>
      </c>
      <c r="H1050" t="s">
        <v>78</v>
      </c>
      <c r="I1050" t="s">
        <v>33</v>
      </c>
      <c r="J1050" t="s">
        <v>71</v>
      </c>
      <c r="K1050" t="s">
        <v>161</v>
      </c>
      <c r="L1050" s="6">
        <v>150681.14000000001</v>
      </c>
      <c r="M1050">
        <v>141637.49</v>
      </c>
      <c r="N1050" t="s">
        <v>73</v>
      </c>
      <c r="O1050">
        <v>16</v>
      </c>
      <c r="P1050">
        <v>138</v>
      </c>
      <c r="Q1050">
        <v>5</v>
      </c>
      <c r="R1050">
        <v>168</v>
      </c>
      <c r="S1050">
        <v>207.5</v>
      </c>
      <c r="T1050" t="s">
        <v>37</v>
      </c>
      <c r="U1050" s="7">
        <f t="shared" si="181"/>
        <v>21</v>
      </c>
      <c r="V1050" s="6">
        <f t="shared" si="174"/>
        <v>9043.6500000000233</v>
      </c>
      <c r="W1050" t="str">
        <f t="shared" si="182"/>
        <v>Adult</v>
      </c>
      <c r="X1050" t="str">
        <f>_xlfn.XLOOKUP(Table1_1[[#This Row],[Department]],Dim_Department!B:B,Dim_Department!A:A,"Unknown")</f>
        <v>DEP05</v>
      </c>
      <c r="Y1050" t="str">
        <f>_xlfn.XLOOKUP(Table1_1[[#This Row],[Doctor]],Dim_Doctor!B:B,Dim_Doctor!A:A,"Unknown")</f>
        <v>D04</v>
      </c>
      <c r="Z1050" t="str">
        <f>_xlfn.XLOOKUP(H1050,Dim_Diagnosis!B:B,Dim_Diagnosis!A:A)</f>
        <v>D013</v>
      </c>
      <c r="AA1050" t="str">
        <f>_xlfn.XLOOKUP(K1050,Dim_Ward!B:B,Dim_Ward!A:A)</f>
        <v>W004</v>
      </c>
      <c r="AB1050" t="str">
        <f t="shared" si="175"/>
        <v>Q4</v>
      </c>
      <c r="AC1050">
        <f t="shared" si="176"/>
        <v>2024</v>
      </c>
      <c r="AD1050" t="str">
        <f t="shared" si="177"/>
        <v>Dec</v>
      </c>
      <c r="AE1050" t="str">
        <f t="shared" si="178"/>
        <v>Wed</v>
      </c>
      <c r="AF1050" t="str">
        <f>_xlfn.XLOOKUP(N1050,Dim_Payment!B:B,Dim_Payment!A:A)</f>
        <v>PAY02</v>
      </c>
      <c r="AG1050" t="str">
        <f>_xlfn.XLOOKUP(J1050,Dim_Insurance!B:B,Dim_Insurance!A:A)</f>
        <v>INS04</v>
      </c>
    </row>
    <row r="1051" spans="1:33">
      <c r="A1051" t="s">
        <v>2453</v>
      </c>
      <c r="B1051" t="s">
        <v>697</v>
      </c>
      <c r="C1051" t="s">
        <v>133</v>
      </c>
      <c r="D1051" s="5">
        <v>24259</v>
      </c>
      <c r="E1051" s="5">
        <v>45821</v>
      </c>
      <c r="F1051" s="5">
        <v>45828</v>
      </c>
      <c r="G1051" t="s">
        <v>105</v>
      </c>
      <c r="H1051" t="s">
        <v>78</v>
      </c>
      <c r="I1051" t="s">
        <v>45</v>
      </c>
      <c r="J1051" t="s">
        <v>46</v>
      </c>
      <c r="K1051" t="s">
        <v>120</v>
      </c>
      <c r="L1051" s="6">
        <v>38475.89</v>
      </c>
      <c r="M1051">
        <v>33664.160000000003</v>
      </c>
      <c r="N1051" t="s">
        <v>73</v>
      </c>
      <c r="O1051">
        <v>7</v>
      </c>
      <c r="P1051">
        <v>32</v>
      </c>
      <c r="Q1051">
        <v>2</v>
      </c>
      <c r="R1051">
        <v>104</v>
      </c>
      <c r="S1051">
        <v>87.2</v>
      </c>
      <c r="T1051" t="s">
        <v>37</v>
      </c>
      <c r="U1051" s="7">
        <f t="shared" si="181"/>
        <v>59</v>
      </c>
      <c r="V1051" s="6">
        <f t="shared" si="174"/>
        <v>4811.7299999999959</v>
      </c>
      <c r="W1051" t="str">
        <f t="shared" si="182"/>
        <v>Middle Age</v>
      </c>
      <c r="X1051" t="str">
        <f>_xlfn.XLOOKUP(Table1_1[[#This Row],[Department]],Dim_Department!B:B,Dim_Department!A:A,"Unknown")</f>
        <v>DEP10</v>
      </c>
      <c r="Y1051" t="str">
        <f>_xlfn.XLOOKUP(Table1_1[[#This Row],[Doctor]],Dim_Doctor!B:B,Dim_Doctor!A:A,"Unknown")</f>
        <v>D03</v>
      </c>
      <c r="Z1051" t="str">
        <f>_xlfn.XLOOKUP(H1051,Dim_Diagnosis!B:B,Dim_Diagnosis!A:A)</f>
        <v>D013</v>
      </c>
      <c r="AA1051" t="str">
        <f>_xlfn.XLOOKUP(K1051,Dim_Ward!B:B,Dim_Ward!A:A)</f>
        <v>W001</v>
      </c>
      <c r="AB1051" t="str">
        <f t="shared" si="175"/>
        <v>Q2</v>
      </c>
      <c r="AC1051">
        <f t="shared" si="176"/>
        <v>2025</v>
      </c>
      <c r="AD1051" t="str">
        <f t="shared" si="177"/>
        <v>Jun</v>
      </c>
      <c r="AE1051" t="str">
        <f t="shared" si="178"/>
        <v>Fri</v>
      </c>
      <c r="AF1051" t="str">
        <f>_xlfn.XLOOKUP(N1051,Dim_Payment!B:B,Dim_Payment!A:A)</f>
        <v>PAY02</v>
      </c>
      <c r="AG1051" t="str">
        <f>_xlfn.XLOOKUP(J1051,Dim_Insurance!B:B,Dim_Insurance!A:A)</f>
        <v>INS02</v>
      </c>
    </row>
    <row r="1052" spans="1:33">
      <c r="A1052" t="s">
        <v>2456</v>
      </c>
      <c r="B1052" t="s">
        <v>972</v>
      </c>
      <c r="C1052" t="s">
        <v>40</v>
      </c>
      <c r="D1052" s="5">
        <v>37543</v>
      </c>
      <c r="E1052" s="5">
        <v>45168</v>
      </c>
      <c r="F1052" s="5">
        <v>45185</v>
      </c>
      <c r="G1052" t="s">
        <v>152</v>
      </c>
      <c r="H1052" t="s">
        <v>124</v>
      </c>
      <c r="I1052" t="s">
        <v>33</v>
      </c>
      <c r="J1052" t="s">
        <v>80</v>
      </c>
      <c r="K1052" t="s">
        <v>55</v>
      </c>
      <c r="L1052" s="6">
        <v>163581.51</v>
      </c>
      <c r="M1052">
        <v>98646.34</v>
      </c>
      <c r="N1052" t="s">
        <v>192</v>
      </c>
      <c r="O1052">
        <v>17</v>
      </c>
      <c r="P1052">
        <v>141</v>
      </c>
      <c r="Q1052">
        <v>1</v>
      </c>
      <c r="R1052">
        <v>187</v>
      </c>
      <c r="S1052">
        <v>77.599999999999994</v>
      </c>
      <c r="T1052" t="s">
        <v>47</v>
      </c>
      <c r="U1052" s="7">
        <f t="shared" si="181"/>
        <v>20</v>
      </c>
      <c r="V1052" s="6">
        <f t="shared" si="174"/>
        <v>64935.170000000013</v>
      </c>
      <c r="W1052" t="str">
        <f t="shared" si="182"/>
        <v>Adult</v>
      </c>
      <c r="X1052" t="str">
        <f>_xlfn.XLOOKUP(Table1_1[[#This Row],[Department]],Dim_Department!B:B,Dim_Department!A:A,"Unknown")</f>
        <v>DEP01</v>
      </c>
      <c r="Y1052" t="str">
        <f>_xlfn.XLOOKUP(Table1_1[[#This Row],[Doctor]],Dim_Doctor!B:B,Dim_Doctor!A:A,"Unknown")</f>
        <v>D04</v>
      </c>
      <c r="Z1052" t="str">
        <f>_xlfn.XLOOKUP(H1052,Dim_Diagnosis!B:B,Dim_Diagnosis!A:A)</f>
        <v>D007</v>
      </c>
      <c r="AA1052" t="str">
        <f>_xlfn.XLOOKUP(K1052,Dim_Ward!B:B,Dim_Ward!A:A)</f>
        <v>W005</v>
      </c>
      <c r="AB1052" t="str">
        <f t="shared" si="175"/>
        <v>Q3</v>
      </c>
      <c r="AC1052">
        <f t="shared" si="176"/>
        <v>2023</v>
      </c>
      <c r="AD1052" t="str">
        <f t="shared" si="177"/>
        <v>Aug</v>
      </c>
      <c r="AE1052" t="str">
        <f t="shared" si="178"/>
        <v>Wed</v>
      </c>
      <c r="AF1052" t="str">
        <f>_xlfn.XLOOKUP(N1052,Dim_Payment!B:B,Dim_Payment!A:A)</f>
        <v>PAY06</v>
      </c>
      <c r="AG1052" t="str">
        <f>_xlfn.XLOOKUP(J1052,Dim_Insurance!B:B,Dim_Insurance!A:A)</f>
        <v>INS01</v>
      </c>
    </row>
    <row r="1053" spans="1:33">
      <c r="A1053" t="s">
        <v>2457</v>
      </c>
      <c r="B1053" t="s">
        <v>1480</v>
      </c>
      <c r="C1053" t="s">
        <v>40</v>
      </c>
      <c r="D1053" s="5">
        <v>39719</v>
      </c>
      <c r="E1053" s="5">
        <v>45135</v>
      </c>
      <c r="F1053" s="5">
        <v>45140</v>
      </c>
      <c r="G1053" t="s">
        <v>109</v>
      </c>
      <c r="H1053" t="s">
        <v>78</v>
      </c>
      <c r="I1053" t="s">
        <v>96</v>
      </c>
      <c r="J1053" t="s">
        <v>34</v>
      </c>
      <c r="K1053" t="s">
        <v>110</v>
      </c>
      <c r="L1053" s="6">
        <v>243006.34</v>
      </c>
      <c r="M1053">
        <v>214490.78</v>
      </c>
      <c r="N1053" t="s">
        <v>56</v>
      </c>
      <c r="O1053">
        <v>5</v>
      </c>
      <c r="P1053">
        <v>143</v>
      </c>
      <c r="Q1053">
        <v>5</v>
      </c>
      <c r="R1053">
        <v>147</v>
      </c>
      <c r="S1053">
        <v>128</v>
      </c>
      <c r="T1053" t="s">
        <v>37</v>
      </c>
      <c r="U1053" s="7">
        <f t="shared" si="181"/>
        <v>14</v>
      </c>
      <c r="V1053" s="6">
        <f t="shared" si="174"/>
        <v>28515.559999999998</v>
      </c>
      <c r="W1053" t="str">
        <f t="shared" si="182"/>
        <v>Child</v>
      </c>
      <c r="X1053" t="str">
        <f>_xlfn.XLOOKUP(Table1_1[[#This Row],[Department]],Dim_Department!B:B,Dim_Department!A:A,"Unknown")</f>
        <v>DEP07</v>
      </c>
      <c r="Y1053" t="str">
        <f>_xlfn.XLOOKUP(Table1_1[[#This Row],[Doctor]],Dim_Doctor!B:B,Dim_Doctor!A:A,"Unknown")</f>
        <v>D05</v>
      </c>
      <c r="Z1053" t="str">
        <f>_xlfn.XLOOKUP(H1053,Dim_Diagnosis!B:B,Dim_Diagnosis!A:A)</f>
        <v>D013</v>
      </c>
      <c r="AA1053" t="str">
        <f>_xlfn.XLOOKUP(K1053,Dim_Ward!B:B,Dim_Ward!A:A)</f>
        <v>W002</v>
      </c>
      <c r="AB1053" t="str">
        <f t="shared" si="175"/>
        <v>Q3</v>
      </c>
      <c r="AC1053">
        <f t="shared" si="176"/>
        <v>2023</v>
      </c>
      <c r="AD1053" t="str">
        <f t="shared" si="177"/>
        <v>Jul</v>
      </c>
      <c r="AE1053" t="str">
        <f t="shared" si="178"/>
        <v>Fri</v>
      </c>
      <c r="AF1053" t="str">
        <f>_xlfn.XLOOKUP(N1053,Dim_Payment!B:B,Dim_Payment!A:A)</f>
        <v>PAY04</v>
      </c>
      <c r="AG1053" t="str">
        <f>_xlfn.XLOOKUP(J1053,Dim_Insurance!B:B,Dim_Insurance!A:A)</f>
        <v>INS06</v>
      </c>
    </row>
    <row r="1054" spans="1:33">
      <c r="A1054" t="s">
        <v>2458</v>
      </c>
      <c r="B1054" t="s">
        <v>1263</v>
      </c>
      <c r="C1054" t="s">
        <v>40</v>
      </c>
      <c r="D1054" s="5">
        <v>28930</v>
      </c>
      <c r="E1054" s="5">
        <v>45615</v>
      </c>
      <c r="F1054" s="5" t="s">
        <v>4232</v>
      </c>
      <c r="G1054" t="s">
        <v>109</v>
      </c>
      <c r="H1054" t="s">
        <v>63</v>
      </c>
      <c r="I1054" t="s">
        <v>53</v>
      </c>
      <c r="J1054" t="s">
        <v>4232</v>
      </c>
      <c r="K1054" t="s">
        <v>55</v>
      </c>
      <c r="L1054" s="6">
        <v>208464.49</v>
      </c>
      <c r="M1054">
        <v>172430.77</v>
      </c>
      <c r="N1054" t="s">
        <v>4232</v>
      </c>
      <c r="O1054">
        <v>18</v>
      </c>
      <c r="P1054">
        <v>226</v>
      </c>
      <c r="Q1054">
        <v>4</v>
      </c>
      <c r="R1054">
        <v>141</v>
      </c>
      <c r="S1054">
        <v>244.7</v>
      </c>
      <c r="T1054" t="s">
        <v>37</v>
      </c>
      <c r="U1054" s="7">
        <f t="shared" si="181"/>
        <v>45</v>
      </c>
      <c r="V1054" s="6">
        <f t="shared" si="174"/>
        <v>36033.72</v>
      </c>
      <c r="W1054" t="str">
        <f t="shared" si="182"/>
        <v>Middle Age</v>
      </c>
      <c r="X1054" t="str">
        <f>_xlfn.XLOOKUP(Table1_1[[#This Row],[Department]],Dim_Department!B:B,Dim_Department!A:A,"Unknown")</f>
        <v>DEP07</v>
      </c>
      <c r="Y1054" t="str">
        <f>_xlfn.XLOOKUP(Table1_1[[#This Row],[Doctor]],Dim_Doctor!B:B,Dim_Doctor!A:A,"Unknown")</f>
        <v>D06</v>
      </c>
      <c r="Z1054" t="str">
        <f>_xlfn.XLOOKUP(H1054,Dim_Diagnosis!B:B,Dim_Diagnosis!A:A)</f>
        <v>D011</v>
      </c>
      <c r="AA1054" t="str">
        <f>_xlfn.XLOOKUP(K1054,Dim_Ward!B:B,Dim_Ward!A:A)</f>
        <v>W005</v>
      </c>
      <c r="AB1054" t="str">
        <f t="shared" si="175"/>
        <v>Q4</v>
      </c>
      <c r="AC1054">
        <f t="shared" si="176"/>
        <v>2024</v>
      </c>
      <c r="AD1054" t="str">
        <f t="shared" si="177"/>
        <v>Nov</v>
      </c>
      <c r="AE1054" t="str">
        <f t="shared" si="178"/>
        <v>Tue</v>
      </c>
      <c r="AF1054" t="str">
        <f>_xlfn.XLOOKUP(N1054,Dim_Payment!B:B,Dim_Payment!A:A)</f>
        <v>PAY05</v>
      </c>
      <c r="AG1054" t="str">
        <f>_xlfn.XLOOKUP(J1054,Dim_Insurance!B:B,Dim_Insurance!A:A)</f>
        <v>INS08</v>
      </c>
    </row>
    <row r="1055" spans="1:33">
      <c r="A1055" t="s">
        <v>2459</v>
      </c>
      <c r="B1055" t="s">
        <v>604</v>
      </c>
      <c r="C1055" t="s">
        <v>133</v>
      </c>
      <c r="D1055" s="5" t="s">
        <v>4232</v>
      </c>
      <c r="E1055" s="5">
        <v>45363</v>
      </c>
      <c r="F1055" s="5" t="s">
        <v>4232</v>
      </c>
      <c r="G1055" t="s">
        <v>152</v>
      </c>
      <c r="H1055" t="s">
        <v>153</v>
      </c>
      <c r="I1055" t="s">
        <v>33</v>
      </c>
      <c r="J1055" t="s">
        <v>4232</v>
      </c>
      <c r="K1055" t="s">
        <v>27</v>
      </c>
      <c r="L1055" s="6">
        <v>110153.64</v>
      </c>
      <c r="M1055">
        <v>78284.87</v>
      </c>
      <c r="N1055" t="s">
        <v>192</v>
      </c>
      <c r="O1055">
        <v>14</v>
      </c>
      <c r="P1055">
        <v>174</v>
      </c>
      <c r="Q1055">
        <v>2</v>
      </c>
      <c r="R1055">
        <v>179</v>
      </c>
      <c r="S1055">
        <v>180.5</v>
      </c>
      <c r="T1055" t="s">
        <v>65</v>
      </c>
      <c r="U1055" s="7" t="s">
        <v>4232</v>
      </c>
      <c r="V1055" s="6">
        <f t="shared" si="174"/>
        <v>31868.770000000004</v>
      </c>
      <c r="W1055" t="s">
        <v>4232</v>
      </c>
      <c r="X1055" t="str">
        <f>_xlfn.XLOOKUP(Table1_1[[#This Row],[Department]],Dim_Department!B:B,Dim_Department!A:A,"Unknown")</f>
        <v>DEP01</v>
      </c>
      <c r="Y1055" t="str">
        <f>_xlfn.XLOOKUP(Table1_1[[#This Row],[Doctor]],Dim_Doctor!B:B,Dim_Doctor!A:A,"Unknown")</f>
        <v>D04</v>
      </c>
      <c r="Z1055" t="str">
        <f>_xlfn.XLOOKUP(H1055,Dim_Diagnosis!B:B,Dim_Diagnosis!A:A)</f>
        <v>D003</v>
      </c>
      <c r="AA1055" t="str">
        <f>_xlfn.XLOOKUP(K1055,Dim_Ward!B:B,Dim_Ward!A:A)</f>
        <v>W003</v>
      </c>
      <c r="AB1055" t="str">
        <f t="shared" si="175"/>
        <v>Q1</v>
      </c>
      <c r="AC1055">
        <f t="shared" si="176"/>
        <v>2024</v>
      </c>
      <c r="AD1055" t="str">
        <f t="shared" si="177"/>
        <v>Mar</v>
      </c>
      <c r="AE1055" t="str">
        <f t="shared" si="178"/>
        <v>Tue</v>
      </c>
      <c r="AF1055" t="str">
        <f>_xlfn.XLOOKUP(N1055,Dim_Payment!B:B,Dim_Payment!A:A)</f>
        <v>PAY06</v>
      </c>
      <c r="AG1055" t="str">
        <f>_xlfn.XLOOKUP(J1055,Dim_Insurance!B:B,Dim_Insurance!A:A)</f>
        <v>INS08</v>
      </c>
    </row>
    <row r="1056" spans="1:33">
      <c r="A1056" t="s">
        <v>2462</v>
      </c>
      <c r="B1056" t="s">
        <v>909</v>
      </c>
      <c r="C1056" t="s">
        <v>40</v>
      </c>
      <c r="D1056" s="5">
        <v>39490</v>
      </c>
      <c r="E1056" s="5">
        <v>45765</v>
      </c>
      <c r="F1056" s="5">
        <v>45783</v>
      </c>
      <c r="G1056" t="s">
        <v>62</v>
      </c>
      <c r="H1056" t="s">
        <v>153</v>
      </c>
      <c r="I1056" t="s">
        <v>53</v>
      </c>
      <c r="J1056" t="s">
        <v>80</v>
      </c>
      <c r="K1056" t="s">
        <v>55</v>
      </c>
      <c r="L1056" s="6">
        <v>217283.31</v>
      </c>
      <c r="M1056">
        <v>215072.75</v>
      </c>
      <c r="N1056" t="s">
        <v>56</v>
      </c>
      <c r="O1056">
        <v>18</v>
      </c>
      <c r="P1056">
        <v>212</v>
      </c>
      <c r="Q1056">
        <v>4</v>
      </c>
      <c r="R1056">
        <v>93</v>
      </c>
      <c r="S1056">
        <v>194.9</v>
      </c>
      <c r="T1056" t="s">
        <v>65</v>
      </c>
      <c r="U1056" s="7">
        <f t="shared" ref="U1056:U1079" si="183">DATEDIF(D1056,E1056,"Y")</f>
        <v>17</v>
      </c>
      <c r="V1056" s="6">
        <f t="shared" si="174"/>
        <v>2210.5599999999977</v>
      </c>
      <c r="W1056" t="str">
        <f t="shared" ref="W1056:W1079" si="184">IF(OR(U1056="",U1056="Unknown"),"",IF(U1056&lt;18,"Child",IF(U1056&lt;40,"Adult",IF(U1056&lt;60,"Middle Age","Senior"))))</f>
        <v>Child</v>
      </c>
      <c r="X1056" t="str">
        <f>_xlfn.XLOOKUP(Table1_1[[#This Row],[Department]],Dim_Department!B:B,Dim_Department!A:A,"Unknown")</f>
        <v>DEP09</v>
      </c>
      <c r="Y1056" t="str">
        <f>_xlfn.XLOOKUP(Table1_1[[#This Row],[Doctor]],Dim_Doctor!B:B,Dim_Doctor!A:A,"Unknown")</f>
        <v>D06</v>
      </c>
      <c r="Z1056" t="str">
        <f>_xlfn.XLOOKUP(H1056,Dim_Diagnosis!B:B,Dim_Diagnosis!A:A)</f>
        <v>D003</v>
      </c>
      <c r="AA1056" t="str">
        <f>_xlfn.XLOOKUP(K1056,Dim_Ward!B:B,Dim_Ward!A:A)</f>
        <v>W005</v>
      </c>
      <c r="AB1056" t="str">
        <f t="shared" si="175"/>
        <v>Q2</v>
      </c>
      <c r="AC1056">
        <f t="shared" si="176"/>
        <v>2025</v>
      </c>
      <c r="AD1056" t="str">
        <f t="shared" si="177"/>
        <v>Apr</v>
      </c>
      <c r="AE1056" t="str">
        <f t="shared" si="178"/>
        <v>Fri</v>
      </c>
      <c r="AF1056" t="str">
        <f>_xlfn.XLOOKUP(N1056,Dim_Payment!B:B,Dim_Payment!A:A)</f>
        <v>PAY04</v>
      </c>
      <c r="AG1056" t="str">
        <f>_xlfn.XLOOKUP(J1056,Dim_Insurance!B:B,Dim_Insurance!A:A)</f>
        <v>INS01</v>
      </c>
    </row>
    <row r="1057" spans="1:33">
      <c r="A1057" t="s">
        <v>2464</v>
      </c>
      <c r="B1057" t="s">
        <v>373</v>
      </c>
      <c r="C1057" t="s">
        <v>133</v>
      </c>
      <c r="D1057" s="5">
        <v>37218</v>
      </c>
      <c r="E1057" s="5">
        <v>45934</v>
      </c>
      <c r="F1057" s="5">
        <v>45937</v>
      </c>
      <c r="G1057" t="s">
        <v>152</v>
      </c>
      <c r="H1057" t="s">
        <v>113</v>
      </c>
      <c r="I1057" t="s">
        <v>53</v>
      </c>
      <c r="J1057" t="s">
        <v>71</v>
      </c>
      <c r="K1057" t="s">
        <v>55</v>
      </c>
      <c r="L1057" s="6">
        <v>76317.240000000005</v>
      </c>
      <c r="M1057">
        <v>63000.72</v>
      </c>
      <c r="N1057" t="s">
        <v>91</v>
      </c>
      <c r="O1057">
        <v>3</v>
      </c>
      <c r="P1057">
        <v>225</v>
      </c>
      <c r="Q1057">
        <v>2</v>
      </c>
      <c r="R1057">
        <v>103</v>
      </c>
      <c r="S1057">
        <v>94.7</v>
      </c>
      <c r="T1057" t="s">
        <v>37</v>
      </c>
      <c r="U1057" s="7">
        <f t="shared" si="183"/>
        <v>23</v>
      </c>
      <c r="V1057" s="6">
        <f t="shared" si="174"/>
        <v>13316.520000000004</v>
      </c>
      <c r="W1057" t="str">
        <f t="shared" si="184"/>
        <v>Adult</v>
      </c>
      <c r="X1057" t="str">
        <f>_xlfn.XLOOKUP(Table1_1[[#This Row],[Department]],Dim_Department!B:B,Dim_Department!A:A,"Unknown")</f>
        <v>DEP01</v>
      </c>
      <c r="Y1057" t="str">
        <f>_xlfn.XLOOKUP(Table1_1[[#This Row],[Doctor]],Dim_Doctor!B:B,Dim_Doctor!A:A,"Unknown")</f>
        <v>D06</v>
      </c>
      <c r="Z1057" t="str">
        <f>_xlfn.XLOOKUP(H1057,Dim_Diagnosis!B:B,Dim_Diagnosis!A:A)</f>
        <v>D009</v>
      </c>
      <c r="AA1057" t="str">
        <f>_xlfn.XLOOKUP(K1057,Dim_Ward!B:B,Dim_Ward!A:A)</f>
        <v>W005</v>
      </c>
      <c r="AB1057" t="str">
        <f t="shared" si="175"/>
        <v>Q4</v>
      </c>
      <c r="AC1057">
        <f t="shared" si="176"/>
        <v>2025</v>
      </c>
      <c r="AD1057" t="str">
        <f t="shared" si="177"/>
        <v>Oct</v>
      </c>
      <c r="AE1057" t="str">
        <f t="shared" si="178"/>
        <v>Sat</v>
      </c>
      <c r="AF1057" t="str">
        <f>_xlfn.XLOOKUP(N1057,Dim_Payment!B:B,Dim_Payment!A:A)</f>
        <v>PAY01</v>
      </c>
      <c r="AG1057" t="str">
        <f>_xlfn.XLOOKUP(J1057,Dim_Insurance!B:B,Dim_Insurance!A:A)</f>
        <v>INS04</v>
      </c>
    </row>
    <row r="1058" spans="1:33">
      <c r="A1058" t="s">
        <v>2465</v>
      </c>
      <c r="B1058" t="s">
        <v>283</v>
      </c>
      <c r="C1058" t="s">
        <v>133</v>
      </c>
      <c r="D1058" s="5">
        <v>38606</v>
      </c>
      <c r="E1058" s="5">
        <v>45978</v>
      </c>
      <c r="F1058" s="5">
        <v>45991</v>
      </c>
      <c r="G1058" t="s">
        <v>105</v>
      </c>
      <c r="H1058" t="s">
        <v>134</v>
      </c>
      <c r="I1058" t="s">
        <v>119</v>
      </c>
      <c r="J1058" t="s">
        <v>71</v>
      </c>
      <c r="K1058" t="s">
        <v>120</v>
      </c>
      <c r="L1058" s="6">
        <v>22276.46</v>
      </c>
      <c r="M1058">
        <v>16697.86</v>
      </c>
      <c r="N1058" t="s">
        <v>192</v>
      </c>
      <c r="O1058">
        <v>13</v>
      </c>
      <c r="P1058">
        <v>223</v>
      </c>
      <c r="Q1058">
        <v>4</v>
      </c>
      <c r="R1058">
        <v>177</v>
      </c>
      <c r="S1058">
        <v>169.2</v>
      </c>
      <c r="T1058" t="s">
        <v>65</v>
      </c>
      <c r="U1058" s="7">
        <f t="shared" si="183"/>
        <v>20</v>
      </c>
      <c r="V1058" s="6">
        <f t="shared" si="174"/>
        <v>5578.5999999999985</v>
      </c>
      <c r="W1058" t="str">
        <f t="shared" si="184"/>
        <v>Adult</v>
      </c>
      <c r="X1058" t="str">
        <f>_xlfn.XLOOKUP(Table1_1[[#This Row],[Department]],Dim_Department!B:B,Dim_Department!A:A,"Unknown")</f>
        <v>DEP10</v>
      </c>
      <c r="Y1058" t="str">
        <f>_xlfn.XLOOKUP(Table1_1[[#This Row],[Doctor]],Dim_Doctor!B:B,Dim_Doctor!A:A,"Unknown")</f>
        <v>D02</v>
      </c>
      <c r="Z1058" t="str">
        <f>_xlfn.XLOOKUP(H1058,Dim_Diagnosis!B:B,Dim_Diagnosis!A:A)</f>
        <v>D002</v>
      </c>
      <c r="AA1058" t="str">
        <f>_xlfn.XLOOKUP(K1058,Dim_Ward!B:B,Dim_Ward!A:A)</f>
        <v>W001</v>
      </c>
      <c r="AB1058" t="str">
        <f t="shared" si="175"/>
        <v>Q4</v>
      </c>
      <c r="AC1058">
        <f t="shared" si="176"/>
        <v>2025</v>
      </c>
      <c r="AD1058" t="str">
        <f t="shared" si="177"/>
        <v>Nov</v>
      </c>
      <c r="AE1058" t="str">
        <f t="shared" si="178"/>
        <v>Mon</v>
      </c>
      <c r="AF1058" t="str">
        <f>_xlfn.XLOOKUP(N1058,Dim_Payment!B:B,Dim_Payment!A:A)</f>
        <v>PAY06</v>
      </c>
      <c r="AG1058" t="str">
        <f>_xlfn.XLOOKUP(J1058,Dim_Insurance!B:B,Dim_Insurance!A:A)</f>
        <v>INS04</v>
      </c>
    </row>
    <row r="1059" spans="1:33">
      <c r="A1059" t="s">
        <v>2466</v>
      </c>
      <c r="B1059" t="s">
        <v>522</v>
      </c>
      <c r="C1059" t="s">
        <v>40</v>
      </c>
      <c r="D1059" s="5">
        <v>30442</v>
      </c>
      <c r="E1059" s="5">
        <v>45954</v>
      </c>
      <c r="F1059" s="5" t="s">
        <v>4232</v>
      </c>
      <c r="G1059" t="s">
        <v>109</v>
      </c>
      <c r="H1059" t="s">
        <v>95</v>
      </c>
      <c r="I1059" t="s">
        <v>96</v>
      </c>
      <c r="J1059" t="s">
        <v>34</v>
      </c>
      <c r="K1059" t="s">
        <v>55</v>
      </c>
      <c r="L1059" s="6">
        <v>221148.51</v>
      </c>
      <c r="M1059">
        <v>98646.34</v>
      </c>
      <c r="N1059" t="s">
        <v>192</v>
      </c>
      <c r="O1059">
        <v>6</v>
      </c>
      <c r="P1059">
        <v>67</v>
      </c>
      <c r="Q1059">
        <v>2</v>
      </c>
      <c r="R1059">
        <v>175</v>
      </c>
      <c r="S1059">
        <v>111.8</v>
      </c>
      <c r="T1059" t="s">
        <v>4232</v>
      </c>
      <c r="U1059" s="7">
        <f t="shared" si="183"/>
        <v>42</v>
      </c>
      <c r="V1059" s="6">
        <f t="shared" si="174"/>
        <v>122502.17000000001</v>
      </c>
      <c r="W1059" t="str">
        <f t="shared" si="184"/>
        <v>Middle Age</v>
      </c>
      <c r="X1059" t="str">
        <f>_xlfn.XLOOKUP(Table1_1[[#This Row],[Department]],Dim_Department!B:B,Dim_Department!A:A,"Unknown")</f>
        <v>DEP07</v>
      </c>
      <c r="Y1059" t="str">
        <f>_xlfn.XLOOKUP(Table1_1[[#This Row],[Doctor]],Dim_Doctor!B:B,Dim_Doctor!A:A,"Unknown")</f>
        <v>D05</v>
      </c>
      <c r="Z1059" t="str">
        <f>_xlfn.XLOOKUP(H1059,Dim_Diagnosis!B:B,Dim_Diagnosis!A:A)</f>
        <v>D006</v>
      </c>
      <c r="AA1059" t="str">
        <f>_xlfn.XLOOKUP(K1059,Dim_Ward!B:B,Dim_Ward!A:A)</f>
        <v>W005</v>
      </c>
      <c r="AB1059" t="str">
        <f t="shared" si="175"/>
        <v>Q4</v>
      </c>
      <c r="AC1059">
        <f t="shared" si="176"/>
        <v>2025</v>
      </c>
      <c r="AD1059" t="str">
        <f t="shared" si="177"/>
        <v>Oct</v>
      </c>
      <c r="AE1059" t="str">
        <f t="shared" si="178"/>
        <v>Fri</v>
      </c>
      <c r="AF1059" t="str">
        <f>_xlfn.XLOOKUP(N1059,Dim_Payment!B:B,Dim_Payment!A:A)</f>
        <v>PAY06</v>
      </c>
      <c r="AG1059" t="str">
        <f>_xlfn.XLOOKUP(J1059,Dim_Insurance!B:B,Dim_Insurance!A:A)</f>
        <v>INS06</v>
      </c>
    </row>
    <row r="1060" spans="1:33">
      <c r="A1060" t="s">
        <v>2468</v>
      </c>
      <c r="B1060" t="s">
        <v>1888</v>
      </c>
      <c r="C1060" t="s">
        <v>40</v>
      </c>
      <c r="D1060" s="5">
        <v>40163</v>
      </c>
      <c r="E1060" s="5">
        <v>45724</v>
      </c>
      <c r="F1060" s="5">
        <v>45729</v>
      </c>
      <c r="G1060" t="s">
        <v>89</v>
      </c>
      <c r="H1060" t="s">
        <v>153</v>
      </c>
      <c r="I1060" t="s">
        <v>119</v>
      </c>
      <c r="J1060" t="s">
        <v>97</v>
      </c>
      <c r="K1060" t="s">
        <v>55</v>
      </c>
      <c r="L1060" s="6">
        <v>119121.57</v>
      </c>
      <c r="M1060">
        <v>89930.53</v>
      </c>
      <c r="N1060" t="s">
        <v>35</v>
      </c>
      <c r="O1060">
        <v>5</v>
      </c>
      <c r="P1060">
        <v>101</v>
      </c>
      <c r="Q1060">
        <v>1</v>
      </c>
      <c r="R1060">
        <v>182</v>
      </c>
      <c r="S1060">
        <v>116.2</v>
      </c>
      <c r="T1060" t="s">
        <v>37</v>
      </c>
      <c r="U1060" s="7">
        <f t="shared" si="183"/>
        <v>15</v>
      </c>
      <c r="V1060" s="6">
        <f t="shared" si="174"/>
        <v>29191.040000000008</v>
      </c>
      <c r="W1060" t="str">
        <f t="shared" si="184"/>
        <v>Child</v>
      </c>
      <c r="X1060" t="str">
        <f>_xlfn.XLOOKUP(Table1_1[[#This Row],[Department]],Dim_Department!B:B,Dim_Department!A:A,"Unknown")</f>
        <v>DEP06</v>
      </c>
      <c r="Y1060" t="str">
        <f>_xlfn.XLOOKUP(Table1_1[[#This Row],[Doctor]],Dim_Doctor!B:B,Dim_Doctor!A:A,"Unknown")</f>
        <v>D02</v>
      </c>
      <c r="Z1060" t="str">
        <f>_xlfn.XLOOKUP(H1060,Dim_Diagnosis!B:B,Dim_Diagnosis!A:A)</f>
        <v>D003</v>
      </c>
      <c r="AA1060" t="str">
        <f>_xlfn.XLOOKUP(K1060,Dim_Ward!B:B,Dim_Ward!A:A)</f>
        <v>W005</v>
      </c>
      <c r="AB1060" t="str">
        <f t="shared" si="175"/>
        <v>Q1</v>
      </c>
      <c r="AC1060">
        <f t="shared" si="176"/>
        <v>2025</v>
      </c>
      <c r="AD1060" t="str">
        <f t="shared" si="177"/>
        <v>Mar</v>
      </c>
      <c r="AE1060" t="str">
        <f t="shared" si="178"/>
        <v>Sat</v>
      </c>
      <c r="AF1060" t="str">
        <f>_xlfn.XLOOKUP(N1060,Dim_Payment!B:B,Dim_Payment!A:A)</f>
        <v>PAY03</v>
      </c>
      <c r="AG1060" t="str">
        <f>_xlfn.XLOOKUP(J1060,Dim_Insurance!B:B,Dim_Insurance!A:A)</f>
        <v>INS07</v>
      </c>
    </row>
    <row r="1061" spans="1:33">
      <c r="A1061" t="s">
        <v>2469</v>
      </c>
      <c r="B1061" t="s">
        <v>1026</v>
      </c>
      <c r="C1061" t="s">
        <v>40</v>
      </c>
      <c r="D1061" s="5">
        <v>29322</v>
      </c>
      <c r="E1061" s="5">
        <v>45797</v>
      </c>
      <c r="F1061" s="5">
        <v>45803</v>
      </c>
      <c r="G1061" t="s">
        <v>152</v>
      </c>
      <c r="H1061" t="s">
        <v>124</v>
      </c>
      <c r="I1061" t="s">
        <v>33</v>
      </c>
      <c r="J1061" t="s">
        <v>34</v>
      </c>
      <c r="K1061" t="s">
        <v>27</v>
      </c>
      <c r="L1061" s="6">
        <v>161968.38</v>
      </c>
      <c r="M1061">
        <v>116095.76</v>
      </c>
      <c r="N1061" t="s">
        <v>4232</v>
      </c>
      <c r="O1061">
        <v>6</v>
      </c>
      <c r="P1061">
        <v>89</v>
      </c>
      <c r="Q1061">
        <v>4</v>
      </c>
      <c r="R1061">
        <v>133</v>
      </c>
      <c r="S1061">
        <v>170.8</v>
      </c>
      <c r="T1061" t="s">
        <v>4232</v>
      </c>
      <c r="U1061" s="7">
        <f t="shared" si="183"/>
        <v>45</v>
      </c>
      <c r="V1061" s="6">
        <f t="shared" si="174"/>
        <v>45872.62000000001</v>
      </c>
      <c r="W1061" t="str">
        <f t="shared" si="184"/>
        <v>Middle Age</v>
      </c>
      <c r="X1061" t="str">
        <f>_xlfn.XLOOKUP(Table1_1[[#This Row],[Department]],Dim_Department!B:B,Dim_Department!A:A,"Unknown")</f>
        <v>DEP01</v>
      </c>
      <c r="Y1061" t="str">
        <f>_xlfn.XLOOKUP(Table1_1[[#This Row],[Doctor]],Dim_Doctor!B:B,Dim_Doctor!A:A,"Unknown")</f>
        <v>D04</v>
      </c>
      <c r="Z1061" t="str">
        <f>_xlfn.XLOOKUP(H1061,Dim_Diagnosis!B:B,Dim_Diagnosis!A:A)</f>
        <v>D007</v>
      </c>
      <c r="AA1061" t="str">
        <f>_xlfn.XLOOKUP(K1061,Dim_Ward!B:B,Dim_Ward!A:A)</f>
        <v>W003</v>
      </c>
      <c r="AB1061" t="str">
        <f t="shared" si="175"/>
        <v>Q2</v>
      </c>
      <c r="AC1061">
        <f t="shared" si="176"/>
        <v>2025</v>
      </c>
      <c r="AD1061" t="str">
        <f t="shared" si="177"/>
        <v>May</v>
      </c>
      <c r="AE1061" t="str">
        <f t="shared" si="178"/>
        <v>Tue</v>
      </c>
      <c r="AF1061" t="str">
        <f>_xlfn.XLOOKUP(N1061,Dim_Payment!B:B,Dim_Payment!A:A)</f>
        <v>PAY05</v>
      </c>
      <c r="AG1061" t="str">
        <f>_xlfn.XLOOKUP(J1061,Dim_Insurance!B:B,Dim_Insurance!A:A)</f>
        <v>INS06</v>
      </c>
    </row>
    <row r="1062" spans="1:33">
      <c r="A1062" t="s">
        <v>2470</v>
      </c>
      <c r="B1062" t="s">
        <v>2594</v>
      </c>
      <c r="C1062" t="s">
        <v>133</v>
      </c>
      <c r="D1062" s="5">
        <v>36648</v>
      </c>
      <c r="E1062" s="5">
        <v>45239</v>
      </c>
      <c r="F1062" s="5">
        <v>45250</v>
      </c>
      <c r="G1062" t="s">
        <v>109</v>
      </c>
      <c r="H1062" t="s">
        <v>134</v>
      </c>
      <c r="I1062" t="s">
        <v>45</v>
      </c>
      <c r="J1062" t="s">
        <v>4232</v>
      </c>
      <c r="K1062" t="s">
        <v>120</v>
      </c>
      <c r="L1062" s="6">
        <v>199451.54</v>
      </c>
      <c r="M1062">
        <v>169540.41</v>
      </c>
      <c r="N1062" t="s">
        <v>73</v>
      </c>
      <c r="O1062">
        <v>11</v>
      </c>
      <c r="P1062">
        <v>80</v>
      </c>
      <c r="Q1062">
        <v>2</v>
      </c>
      <c r="R1062">
        <v>103</v>
      </c>
      <c r="S1062">
        <v>149</v>
      </c>
      <c r="T1062" t="s">
        <v>37</v>
      </c>
      <c r="U1062" s="7">
        <f t="shared" si="183"/>
        <v>23</v>
      </c>
      <c r="V1062" s="6">
        <f t="shared" si="174"/>
        <v>29911.130000000005</v>
      </c>
      <c r="W1062" t="str">
        <f t="shared" si="184"/>
        <v>Adult</v>
      </c>
      <c r="X1062" t="str">
        <f>_xlfn.XLOOKUP(Table1_1[[#This Row],[Department]],Dim_Department!B:B,Dim_Department!A:A,"Unknown")</f>
        <v>DEP07</v>
      </c>
      <c r="Y1062" t="str">
        <f>_xlfn.XLOOKUP(Table1_1[[#This Row],[Doctor]],Dim_Doctor!B:B,Dim_Doctor!A:A,"Unknown")</f>
        <v>D03</v>
      </c>
      <c r="Z1062" t="str">
        <f>_xlfn.XLOOKUP(H1062,Dim_Diagnosis!B:B,Dim_Diagnosis!A:A)</f>
        <v>D002</v>
      </c>
      <c r="AA1062" t="str">
        <f>_xlfn.XLOOKUP(K1062,Dim_Ward!B:B,Dim_Ward!A:A)</f>
        <v>W001</v>
      </c>
      <c r="AB1062" t="str">
        <f t="shared" si="175"/>
        <v>Q4</v>
      </c>
      <c r="AC1062">
        <f t="shared" si="176"/>
        <v>2023</v>
      </c>
      <c r="AD1062" t="str">
        <f t="shared" si="177"/>
        <v>Nov</v>
      </c>
      <c r="AE1062" t="str">
        <f t="shared" si="178"/>
        <v>Thu</v>
      </c>
      <c r="AF1062" t="str">
        <f>_xlfn.XLOOKUP(N1062,Dim_Payment!B:B,Dim_Payment!A:A)</f>
        <v>PAY02</v>
      </c>
      <c r="AG1062" t="str">
        <f>_xlfn.XLOOKUP(J1062,Dim_Insurance!B:B,Dim_Insurance!A:A)</f>
        <v>INS08</v>
      </c>
    </row>
    <row r="1063" spans="1:33">
      <c r="A1063" t="s">
        <v>2473</v>
      </c>
      <c r="B1063" t="s">
        <v>689</v>
      </c>
      <c r="C1063" t="s">
        <v>40</v>
      </c>
      <c r="D1063" s="5">
        <v>18392</v>
      </c>
      <c r="E1063" s="5">
        <v>45981</v>
      </c>
      <c r="F1063" s="5">
        <v>45990</v>
      </c>
      <c r="G1063" t="s">
        <v>43</v>
      </c>
      <c r="H1063" t="s">
        <v>32</v>
      </c>
      <c r="I1063" t="s">
        <v>45</v>
      </c>
      <c r="J1063" t="s">
        <v>4232</v>
      </c>
      <c r="K1063" t="s">
        <v>55</v>
      </c>
      <c r="L1063" s="6">
        <v>48884.55</v>
      </c>
      <c r="M1063">
        <v>43364.5</v>
      </c>
      <c r="N1063" t="s">
        <v>73</v>
      </c>
      <c r="O1063">
        <v>9</v>
      </c>
      <c r="P1063">
        <v>23</v>
      </c>
      <c r="Q1063">
        <v>3</v>
      </c>
      <c r="R1063">
        <v>126</v>
      </c>
      <c r="S1063">
        <v>173.4</v>
      </c>
      <c r="T1063" t="s">
        <v>65</v>
      </c>
      <c r="U1063" s="7">
        <f t="shared" si="183"/>
        <v>75</v>
      </c>
      <c r="V1063" s="6">
        <f t="shared" si="174"/>
        <v>5520.0500000000029</v>
      </c>
      <c r="W1063" t="str">
        <f t="shared" si="184"/>
        <v>Senior</v>
      </c>
      <c r="X1063" t="str">
        <f>_xlfn.XLOOKUP(Table1_1[[#This Row],[Department]],Dim_Department!B:B,Dim_Department!A:A,"Unknown")</f>
        <v>DEP08</v>
      </c>
      <c r="Y1063" t="str">
        <f>_xlfn.XLOOKUP(Table1_1[[#This Row],[Doctor]],Dim_Doctor!B:B,Dim_Doctor!A:A,"Unknown")</f>
        <v>D03</v>
      </c>
      <c r="Z1063" t="str">
        <f>_xlfn.XLOOKUP(H1063,Dim_Diagnosis!B:B,Dim_Diagnosis!A:A)</f>
        <v>D010</v>
      </c>
      <c r="AA1063" t="str">
        <f>_xlfn.XLOOKUP(K1063,Dim_Ward!B:B,Dim_Ward!A:A)</f>
        <v>W005</v>
      </c>
      <c r="AB1063" t="str">
        <f t="shared" si="175"/>
        <v>Q4</v>
      </c>
      <c r="AC1063">
        <f t="shared" si="176"/>
        <v>2025</v>
      </c>
      <c r="AD1063" t="str">
        <f t="shared" si="177"/>
        <v>Nov</v>
      </c>
      <c r="AE1063" t="str">
        <f t="shared" si="178"/>
        <v>Thu</v>
      </c>
      <c r="AF1063" t="str">
        <f>_xlfn.XLOOKUP(N1063,Dim_Payment!B:B,Dim_Payment!A:A)</f>
        <v>PAY02</v>
      </c>
      <c r="AG1063" t="str">
        <f>_xlfn.XLOOKUP(J1063,Dim_Insurance!B:B,Dim_Insurance!A:A)</f>
        <v>INS08</v>
      </c>
    </row>
    <row r="1064" spans="1:33">
      <c r="A1064" t="s">
        <v>2476</v>
      </c>
      <c r="B1064" t="s">
        <v>458</v>
      </c>
      <c r="C1064" t="s">
        <v>133</v>
      </c>
      <c r="D1064" s="5">
        <v>22106</v>
      </c>
      <c r="E1064" s="5">
        <v>44992</v>
      </c>
      <c r="F1064" s="5">
        <v>45008</v>
      </c>
      <c r="G1064" t="s">
        <v>152</v>
      </c>
      <c r="H1064" t="s">
        <v>95</v>
      </c>
      <c r="I1064" t="s">
        <v>119</v>
      </c>
      <c r="J1064" t="s">
        <v>80</v>
      </c>
      <c r="K1064" t="s">
        <v>27</v>
      </c>
      <c r="L1064" s="6">
        <v>17141.330000000002</v>
      </c>
      <c r="M1064">
        <v>16853.64</v>
      </c>
      <c r="N1064" t="s">
        <v>73</v>
      </c>
      <c r="O1064">
        <v>16</v>
      </c>
      <c r="P1064">
        <v>17</v>
      </c>
      <c r="Q1064">
        <v>4</v>
      </c>
      <c r="R1064">
        <v>121</v>
      </c>
      <c r="S1064">
        <v>179.4</v>
      </c>
      <c r="T1064" t="s">
        <v>37</v>
      </c>
      <c r="U1064" s="7">
        <f t="shared" si="183"/>
        <v>62</v>
      </c>
      <c r="V1064" s="6">
        <f t="shared" si="174"/>
        <v>287.69000000000233</v>
      </c>
      <c r="W1064" t="str">
        <f t="shared" si="184"/>
        <v>Senior</v>
      </c>
      <c r="X1064" t="str">
        <f>_xlfn.XLOOKUP(Table1_1[[#This Row],[Department]],Dim_Department!B:B,Dim_Department!A:A,"Unknown")</f>
        <v>DEP01</v>
      </c>
      <c r="Y1064" t="str">
        <f>_xlfn.XLOOKUP(Table1_1[[#This Row],[Doctor]],Dim_Doctor!B:B,Dim_Doctor!A:A,"Unknown")</f>
        <v>D02</v>
      </c>
      <c r="Z1064" t="str">
        <f>_xlfn.XLOOKUP(H1064,Dim_Diagnosis!B:B,Dim_Diagnosis!A:A)</f>
        <v>D006</v>
      </c>
      <c r="AA1064" t="str">
        <f>_xlfn.XLOOKUP(K1064,Dim_Ward!B:B,Dim_Ward!A:A)</f>
        <v>W003</v>
      </c>
      <c r="AB1064" t="str">
        <f t="shared" si="175"/>
        <v>Q1</v>
      </c>
      <c r="AC1064">
        <f t="shared" si="176"/>
        <v>2023</v>
      </c>
      <c r="AD1064" t="str">
        <f t="shared" si="177"/>
        <v>Mar</v>
      </c>
      <c r="AE1064" t="str">
        <f t="shared" si="178"/>
        <v>Tue</v>
      </c>
      <c r="AF1064" t="str">
        <f>_xlfn.XLOOKUP(N1064,Dim_Payment!B:B,Dim_Payment!A:A)</f>
        <v>PAY02</v>
      </c>
      <c r="AG1064" t="str">
        <f>_xlfn.XLOOKUP(J1064,Dim_Insurance!B:B,Dim_Insurance!A:A)</f>
        <v>INS01</v>
      </c>
    </row>
    <row r="1065" spans="1:33">
      <c r="A1065" t="s">
        <v>2478</v>
      </c>
      <c r="B1065" t="s">
        <v>1140</v>
      </c>
      <c r="C1065" t="s">
        <v>40</v>
      </c>
      <c r="D1065" s="5">
        <v>19259</v>
      </c>
      <c r="E1065" s="5">
        <v>44961</v>
      </c>
      <c r="F1065" s="5">
        <v>44965</v>
      </c>
      <c r="G1065" t="s">
        <v>94</v>
      </c>
      <c r="H1065" t="s">
        <v>86</v>
      </c>
      <c r="I1065" t="s">
        <v>33</v>
      </c>
      <c r="J1065" t="s">
        <v>71</v>
      </c>
      <c r="K1065" t="s">
        <v>110</v>
      </c>
      <c r="L1065" s="6">
        <v>209832.04</v>
      </c>
      <c r="M1065">
        <v>167408.87</v>
      </c>
      <c r="N1065" t="s">
        <v>35</v>
      </c>
      <c r="O1065">
        <v>4</v>
      </c>
      <c r="P1065">
        <v>122</v>
      </c>
      <c r="Q1065">
        <v>1</v>
      </c>
      <c r="R1065">
        <v>106</v>
      </c>
      <c r="S1065">
        <v>190.8</v>
      </c>
      <c r="T1065" t="s">
        <v>37</v>
      </c>
      <c r="U1065" s="7">
        <f t="shared" si="183"/>
        <v>70</v>
      </c>
      <c r="V1065" s="6">
        <f t="shared" si="174"/>
        <v>42423.170000000013</v>
      </c>
      <c r="W1065" t="str">
        <f t="shared" si="184"/>
        <v>Senior</v>
      </c>
      <c r="X1065" t="str">
        <f>_xlfn.XLOOKUP(Table1_1[[#This Row],[Department]],Dim_Department!B:B,Dim_Department!A:A,"Unknown")</f>
        <v>DEP05</v>
      </c>
      <c r="Y1065" t="str">
        <f>_xlfn.XLOOKUP(Table1_1[[#This Row],[Doctor]],Dim_Doctor!B:B,Dim_Doctor!A:A,"Unknown")</f>
        <v>D04</v>
      </c>
      <c r="Z1065" t="str">
        <f>_xlfn.XLOOKUP(H1065,Dim_Diagnosis!B:B,Dim_Diagnosis!A:A)</f>
        <v>D005</v>
      </c>
      <c r="AA1065" t="str">
        <f>_xlfn.XLOOKUP(K1065,Dim_Ward!B:B,Dim_Ward!A:A)</f>
        <v>W002</v>
      </c>
      <c r="AB1065" t="str">
        <f t="shared" si="175"/>
        <v>Q1</v>
      </c>
      <c r="AC1065">
        <f t="shared" si="176"/>
        <v>2023</v>
      </c>
      <c r="AD1065" t="str">
        <f t="shared" si="177"/>
        <v>Feb</v>
      </c>
      <c r="AE1065" t="str">
        <f t="shared" si="178"/>
        <v>Sat</v>
      </c>
      <c r="AF1065" t="str">
        <f>_xlfn.XLOOKUP(N1065,Dim_Payment!B:B,Dim_Payment!A:A)</f>
        <v>PAY03</v>
      </c>
      <c r="AG1065" t="str">
        <f>_xlfn.XLOOKUP(J1065,Dim_Insurance!B:B,Dim_Insurance!A:A)</f>
        <v>INS04</v>
      </c>
    </row>
    <row r="1066" spans="1:33">
      <c r="A1066" t="s">
        <v>2479</v>
      </c>
      <c r="B1066" t="s">
        <v>283</v>
      </c>
      <c r="C1066" t="s">
        <v>40</v>
      </c>
      <c r="D1066" s="5">
        <v>26217</v>
      </c>
      <c r="E1066" s="5">
        <v>45686</v>
      </c>
      <c r="F1066" s="5" t="s">
        <v>4232</v>
      </c>
      <c r="G1066" t="s">
        <v>105</v>
      </c>
      <c r="H1066" t="s">
        <v>63</v>
      </c>
      <c r="I1066" t="s">
        <v>45</v>
      </c>
      <c r="J1066" t="s">
        <v>34</v>
      </c>
      <c r="K1066" t="s">
        <v>27</v>
      </c>
      <c r="L1066" s="6">
        <v>35665.93</v>
      </c>
      <c r="M1066">
        <v>26964.98</v>
      </c>
      <c r="N1066" t="s">
        <v>73</v>
      </c>
      <c r="O1066">
        <v>12</v>
      </c>
      <c r="P1066">
        <v>118</v>
      </c>
      <c r="Q1066">
        <v>2</v>
      </c>
      <c r="R1066">
        <v>128</v>
      </c>
      <c r="S1066">
        <v>167.6</v>
      </c>
      <c r="T1066" t="s">
        <v>65</v>
      </c>
      <c r="U1066" s="7">
        <f t="shared" si="183"/>
        <v>53</v>
      </c>
      <c r="V1066" s="6">
        <f t="shared" si="174"/>
        <v>8700.9500000000007</v>
      </c>
      <c r="W1066" t="str">
        <f t="shared" si="184"/>
        <v>Middle Age</v>
      </c>
      <c r="X1066" t="str">
        <f>_xlfn.XLOOKUP(Table1_1[[#This Row],[Department]],Dim_Department!B:B,Dim_Department!A:A,"Unknown")</f>
        <v>DEP10</v>
      </c>
      <c r="Y1066" t="str">
        <f>_xlfn.XLOOKUP(Table1_1[[#This Row],[Doctor]],Dim_Doctor!B:B,Dim_Doctor!A:A,"Unknown")</f>
        <v>D03</v>
      </c>
      <c r="Z1066" t="str">
        <f>_xlfn.XLOOKUP(H1066,Dim_Diagnosis!B:B,Dim_Diagnosis!A:A)</f>
        <v>D011</v>
      </c>
      <c r="AA1066" t="str">
        <f>_xlfn.XLOOKUP(K1066,Dim_Ward!B:B,Dim_Ward!A:A)</f>
        <v>W003</v>
      </c>
      <c r="AB1066" t="str">
        <f t="shared" si="175"/>
        <v>Q1</v>
      </c>
      <c r="AC1066">
        <f t="shared" si="176"/>
        <v>2025</v>
      </c>
      <c r="AD1066" t="str">
        <f t="shared" si="177"/>
        <v>Jan</v>
      </c>
      <c r="AE1066" t="str">
        <f t="shared" si="178"/>
        <v>Wed</v>
      </c>
      <c r="AF1066" t="str">
        <f>_xlfn.XLOOKUP(N1066,Dim_Payment!B:B,Dim_Payment!A:A)</f>
        <v>PAY02</v>
      </c>
      <c r="AG1066" t="str">
        <f>_xlfn.XLOOKUP(J1066,Dim_Insurance!B:B,Dim_Insurance!A:A)</f>
        <v>INS06</v>
      </c>
    </row>
    <row r="1067" spans="1:33">
      <c r="A1067" t="s">
        <v>2480</v>
      </c>
      <c r="B1067" t="s">
        <v>1050</v>
      </c>
      <c r="C1067" t="s">
        <v>40</v>
      </c>
      <c r="D1067" s="5">
        <v>21959</v>
      </c>
      <c r="E1067" s="5">
        <v>45568</v>
      </c>
      <c r="F1067" s="5">
        <v>45572</v>
      </c>
      <c r="G1067" t="s">
        <v>117</v>
      </c>
      <c r="H1067" t="s">
        <v>113</v>
      </c>
      <c r="I1067" t="s">
        <v>53</v>
      </c>
      <c r="J1067" t="s">
        <v>26</v>
      </c>
      <c r="K1067" t="s">
        <v>110</v>
      </c>
      <c r="L1067" s="6">
        <v>76593.929999999993</v>
      </c>
      <c r="M1067">
        <v>64907.83</v>
      </c>
      <c r="N1067" t="s">
        <v>35</v>
      </c>
      <c r="O1067">
        <v>4</v>
      </c>
      <c r="P1067">
        <v>186</v>
      </c>
      <c r="Q1067">
        <v>5</v>
      </c>
      <c r="R1067">
        <v>130</v>
      </c>
      <c r="S1067">
        <v>98.3</v>
      </c>
      <c r="T1067" t="s">
        <v>47</v>
      </c>
      <c r="U1067" s="7">
        <f t="shared" si="183"/>
        <v>64</v>
      </c>
      <c r="V1067" s="6">
        <f t="shared" si="174"/>
        <v>11686.099999999991</v>
      </c>
      <c r="W1067" t="str">
        <f t="shared" si="184"/>
        <v>Senior</v>
      </c>
      <c r="X1067" t="str">
        <f>_xlfn.XLOOKUP(Table1_1[[#This Row],[Department]],Dim_Department!B:B,Dim_Department!A:A,"Unknown")</f>
        <v>DEP04</v>
      </c>
      <c r="Y1067" t="str">
        <f>_xlfn.XLOOKUP(Table1_1[[#This Row],[Doctor]],Dim_Doctor!B:B,Dim_Doctor!A:A,"Unknown")</f>
        <v>D06</v>
      </c>
      <c r="Z1067" t="str">
        <f>_xlfn.XLOOKUP(H1067,Dim_Diagnosis!B:B,Dim_Diagnosis!A:A)</f>
        <v>D009</v>
      </c>
      <c r="AA1067" t="str">
        <f>_xlfn.XLOOKUP(K1067,Dim_Ward!B:B,Dim_Ward!A:A)</f>
        <v>W002</v>
      </c>
      <c r="AB1067" t="str">
        <f t="shared" si="175"/>
        <v>Q4</v>
      </c>
      <c r="AC1067">
        <f t="shared" si="176"/>
        <v>2024</v>
      </c>
      <c r="AD1067" t="str">
        <f t="shared" si="177"/>
        <v>Oct</v>
      </c>
      <c r="AE1067" t="str">
        <f t="shared" si="178"/>
        <v>Thu</v>
      </c>
      <c r="AF1067" t="str">
        <f>_xlfn.XLOOKUP(N1067,Dim_Payment!B:B,Dim_Payment!A:A)</f>
        <v>PAY03</v>
      </c>
      <c r="AG1067" t="str">
        <f>_xlfn.XLOOKUP(J1067,Dim_Insurance!B:B,Dim_Insurance!A:A)</f>
        <v>INS05</v>
      </c>
    </row>
    <row r="1068" spans="1:33">
      <c r="A1068" t="s">
        <v>2482</v>
      </c>
      <c r="B1068" t="s">
        <v>2483</v>
      </c>
      <c r="C1068" t="s">
        <v>40</v>
      </c>
      <c r="D1068" s="5">
        <v>34065</v>
      </c>
      <c r="E1068" s="5">
        <v>45114</v>
      </c>
      <c r="F1068" s="5">
        <v>45120</v>
      </c>
      <c r="G1068" t="s">
        <v>109</v>
      </c>
      <c r="H1068" t="s">
        <v>44</v>
      </c>
      <c r="I1068" t="s">
        <v>25</v>
      </c>
      <c r="J1068" t="s">
        <v>97</v>
      </c>
      <c r="K1068" t="s">
        <v>55</v>
      </c>
      <c r="L1068" s="6">
        <v>146730.51</v>
      </c>
      <c r="M1068">
        <v>107342.5</v>
      </c>
      <c r="N1068" t="s">
        <v>73</v>
      </c>
      <c r="O1068">
        <v>6</v>
      </c>
      <c r="P1068">
        <v>169</v>
      </c>
      <c r="Q1068">
        <v>1</v>
      </c>
      <c r="R1068">
        <v>163</v>
      </c>
      <c r="S1068">
        <v>117.6</v>
      </c>
      <c r="T1068" t="s">
        <v>47</v>
      </c>
      <c r="U1068" s="7">
        <f t="shared" si="183"/>
        <v>30</v>
      </c>
      <c r="V1068" s="6">
        <f t="shared" si="174"/>
        <v>39388.010000000009</v>
      </c>
      <c r="W1068" t="str">
        <f t="shared" si="184"/>
        <v>Adult</v>
      </c>
      <c r="X1068" t="str">
        <f>_xlfn.XLOOKUP(Table1_1[[#This Row],[Department]],Dim_Department!B:B,Dim_Department!A:A,"Unknown")</f>
        <v>DEP07</v>
      </c>
      <c r="Y1068" t="str">
        <f>_xlfn.XLOOKUP(Table1_1[[#This Row],[Doctor]],Dim_Doctor!B:B,Dim_Doctor!A:A,"Unknown")</f>
        <v>D01</v>
      </c>
      <c r="Z1068" t="str">
        <f>_xlfn.XLOOKUP(H1068,Dim_Diagnosis!B:B,Dim_Diagnosis!A:A)</f>
        <v>D012</v>
      </c>
      <c r="AA1068" t="str">
        <f>_xlfn.XLOOKUP(K1068,Dim_Ward!B:B,Dim_Ward!A:A)</f>
        <v>W005</v>
      </c>
      <c r="AB1068" t="str">
        <f t="shared" si="175"/>
        <v>Q3</v>
      </c>
      <c r="AC1068">
        <f t="shared" si="176"/>
        <v>2023</v>
      </c>
      <c r="AD1068" t="str">
        <f t="shared" si="177"/>
        <v>Jul</v>
      </c>
      <c r="AE1068" t="str">
        <f t="shared" si="178"/>
        <v>Fri</v>
      </c>
      <c r="AF1068" t="str">
        <f>_xlfn.XLOOKUP(N1068,Dim_Payment!B:B,Dim_Payment!A:A)</f>
        <v>PAY02</v>
      </c>
      <c r="AG1068" t="str">
        <f>_xlfn.XLOOKUP(J1068,Dim_Insurance!B:B,Dim_Insurance!A:A)</f>
        <v>INS07</v>
      </c>
    </row>
    <row r="1069" spans="1:33">
      <c r="A1069" t="s">
        <v>2484</v>
      </c>
      <c r="B1069" t="s">
        <v>604</v>
      </c>
      <c r="C1069" t="s">
        <v>133</v>
      </c>
      <c r="D1069" s="5">
        <v>20174</v>
      </c>
      <c r="E1069" s="5">
        <v>45411</v>
      </c>
      <c r="F1069" s="5">
        <v>45416</v>
      </c>
      <c r="G1069" t="s">
        <v>43</v>
      </c>
      <c r="H1069" t="s">
        <v>24</v>
      </c>
      <c r="I1069" t="s">
        <v>33</v>
      </c>
      <c r="J1069" t="s">
        <v>4232</v>
      </c>
      <c r="K1069" t="s">
        <v>161</v>
      </c>
      <c r="L1069" s="6">
        <v>225260.99</v>
      </c>
      <c r="M1069">
        <v>222207.25</v>
      </c>
      <c r="N1069" t="s">
        <v>91</v>
      </c>
      <c r="O1069">
        <v>5</v>
      </c>
      <c r="P1069">
        <v>205</v>
      </c>
      <c r="Q1069">
        <v>2</v>
      </c>
      <c r="R1069">
        <v>116</v>
      </c>
      <c r="S1069">
        <v>222</v>
      </c>
      <c r="T1069" t="s">
        <v>4232</v>
      </c>
      <c r="U1069" s="7">
        <f t="shared" si="183"/>
        <v>69</v>
      </c>
      <c r="V1069" s="6">
        <f t="shared" si="174"/>
        <v>3053.7399999999907</v>
      </c>
      <c r="W1069" t="str">
        <f t="shared" si="184"/>
        <v>Senior</v>
      </c>
      <c r="X1069" t="str">
        <f>_xlfn.XLOOKUP(Table1_1[[#This Row],[Department]],Dim_Department!B:B,Dim_Department!A:A,"Unknown")</f>
        <v>DEP08</v>
      </c>
      <c r="Y1069" t="str">
        <f>_xlfn.XLOOKUP(Table1_1[[#This Row],[Doctor]],Dim_Doctor!B:B,Dim_Doctor!A:A,"Unknown")</f>
        <v>D04</v>
      </c>
      <c r="Z1069" t="str">
        <f>_xlfn.XLOOKUP(H1069,Dim_Diagnosis!B:B,Dim_Diagnosis!A:A)</f>
        <v>D008</v>
      </c>
      <c r="AA1069" t="str">
        <f>_xlfn.XLOOKUP(K1069,Dim_Ward!B:B,Dim_Ward!A:A)</f>
        <v>W004</v>
      </c>
      <c r="AB1069" t="str">
        <f t="shared" si="175"/>
        <v>Q2</v>
      </c>
      <c r="AC1069">
        <f t="shared" si="176"/>
        <v>2024</v>
      </c>
      <c r="AD1069" t="str">
        <f t="shared" si="177"/>
        <v>Apr</v>
      </c>
      <c r="AE1069" t="str">
        <f t="shared" si="178"/>
        <v>Mon</v>
      </c>
      <c r="AF1069" t="str">
        <f>_xlfn.XLOOKUP(N1069,Dim_Payment!B:B,Dim_Payment!A:A)</f>
        <v>PAY01</v>
      </c>
      <c r="AG1069" t="str">
        <f>_xlfn.XLOOKUP(J1069,Dim_Insurance!B:B,Dim_Insurance!A:A)</f>
        <v>INS08</v>
      </c>
    </row>
    <row r="1070" spans="1:33">
      <c r="A1070" t="s">
        <v>2485</v>
      </c>
      <c r="B1070" t="s">
        <v>1408</v>
      </c>
      <c r="C1070" t="s">
        <v>40</v>
      </c>
      <c r="D1070" s="5">
        <v>22501</v>
      </c>
      <c r="E1070" s="5">
        <v>45521</v>
      </c>
      <c r="F1070" s="5">
        <v>45526</v>
      </c>
      <c r="G1070" t="s">
        <v>161</v>
      </c>
      <c r="H1070" t="s">
        <v>124</v>
      </c>
      <c r="I1070" t="s">
        <v>25</v>
      </c>
      <c r="J1070" t="s">
        <v>97</v>
      </c>
      <c r="K1070" t="s">
        <v>55</v>
      </c>
      <c r="L1070" s="6">
        <v>155763.34</v>
      </c>
      <c r="M1070">
        <v>120790.75</v>
      </c>
      <c r="N1070" t="s">
        <v>56</v>
      </c>
      <c r="O1070">
        <v>5</v>
      </c>
      <c r="P1070">
        <v>133</v>
      </c>
      <c r="Q1070">
        <v>2</v>
      </c>
      <c r="R1070">
        <v>118</v>
      </c>
      <c r="S1070">
        <v>77.5</v>
      </c>
      <c r="T1070" t="s">
        <v>65</v>
      </c>
      <c r="U1070" s="7">
        <f t="shared" si="183"/>
        <v>63</v>
      </c>
      <c r="V1070" s="6">
        <f t="shared" si="174"/>
        <v>34972.589999999997</v>
      </c>
      <c r="W1070" t="str">
        <f t="shared" si="184"/>
        <v>Senior</v>
      </c>
      <c r="X1070" t="str">
        <f>_xlfn.XLOOKUP(Table1_1[[#This Row],[Department]],Dim_Department!B:B,Dim_Department!A:A,"Unknown")</f>
        <v>DEP03</v>
      </c>
      <c r="Y1070" t="str">
        <f>_xlfn.XLOOKUP(Table1_1[[#This Row],[Doctor]],Dim_Doctor!B:B,Dim_Doctor!A:A,"Unknown")</f>
        <v>D01</v>
      </c>
      <c r="Z1070" t="str">
        <f>_xlfn.XLOOKUP(H1070,Dim_Diagnosis!B:B,Dim_Diagnosis!A:A)</f>
        <v>D007</v>
      </c>
      <c r="AA1070" t="str">
        <f>_xlfn.XLOOKUP(K1070,Dim_Ward!B:B,Dim_Ward!A:A)</f>
        <v>W005</v>
      </c>
      <c r="AB1070" t="str">
        <f t="shared" si="175"/>
        <v>Q3</v>
      </c>
      <c r="AC1070">
        <f t="shared" si="176"/>
        <v>2024</v>
      </c>
      <c r="AD1070" t="str">
        <f t="shared" si="177"/>
        <v>Aug</v>
      </c>
      <c r="AE1070" t="str">
        <f t="shared" si="178"/>
        <v>Sat</v>
      </c>
      <c r="AF1070" t="str">
        <f>_xlfn.XLOOKUP(N1070,Dim_Payment!B:B,Dim_Payment!A:A)</f>
        <v>PAY04</v>
      </c>
      <c r="AG1070" t="str">
        <f>_xlfn.XLOOKUP(J1070,Dim_Insurance!B:B,Dim_Insurance!A:A)</f>
        <v>INS07</v>
      </c>
    </row>
    <row r="1071" spans="1:33">
      <c r="A1071" t="s">
        <v>2486</v>
      </c>
      <c r="B1071" t="s">
        <v>576</v>
      </c>
      <c r="C1071" t="s">
        <v>40</v>
      </c>
      <c r="D1071" s="5">
        <v>21097</v>
      </c>
      <c r="E1071" s="5">
        <v>45000</v>
      </c>
      <c r="F1071" s="5">
        <v>45017</v>
      </c>
      <c r="G1071" t="s">
        <v>152</v>
      </c>
      <c r="H1071" t="s">
        <v>86</v>
      </c>
      <c r="I1071" t="s">
        <v>45</v>
      </c>
      <c r="J1071" t="s">
        <v>46</v>
      </c>
      <c r="K1071" t="s">
        <v>55</v>
      </c>
      <c r="L1071" s="6">
        <v>99657.38</v>
      </c>
      <c r="M1071">
        <v>82347.509999999995</v>
      </c>
      <c r="N1071" t="s">
        <v>91</v>
      </c>
      <c r="O1071">
        <v>17</v>
      </c>
      <c r="P1071">
        <v>183</v>
      </c>
      <c r="Q1071">
        <v>4</v>
      </c>
      <c r="R1071">
        <v>102</v>
      </c>
      <c r="S1071">
        <v>154</v>
      </c>
      <c r="T1071" t="s">
        <v>47</v>
      </c>
      <c r="U1071" s="7">
        <f t="shared" si="183"/>
        <v>65</v>
      </c>
      <c r="V1071" s="6">
        <f t="shared" si="174"/>
        <v>17309.87000000001</v>
      </c>
      <c r="W1071" t="str">
        <f t="shared" si="184"/>
        <v>Senior</v>
      </c>
      <c r="X1071" t="str">
        <f>_xlfn.XLOOKUP(Table1_1[[#This Row],[Department]],Dim_Department!B:B,Dim_Department!A:A,"Unknown")</f>
        <v>DEP01</v>
      </c>
      <c r="Y1071" t="str">
        <f>_xlfn.XLOOKUP(Table1_1[[#This Row],[Doctor]],Dim_Doctor!B:B,Dim_Doctor!A:A,"Unknown")</f>
        <v>D03</v>
      </c>
      <c r="Z1071" t="str">
        <f>_xlfn.XLOOKUP(H1071,Dim_Diagnosis!B:B,Dim_Diagnosis!A:A)</f>
        <v>D005</v>
      </c>
      <c r="AA1071" t="str">
        <f>_xlfn.XLOOKUP(K1071,Dim_Ward!B:B,Dim_Ward!A:A)</f>
        <v>W005</v>
      </c>
      <c r="AB1071" t="str">
        <f t="shared" si="175"/>
        <v>Q1</v>
      </c>
      <c r="AC1071">
        <f t="shared" si="176"/>
        <v>2023</v>
      </c>
      <c r="AD1071" t="str">
        <f t="shared" si="177"/>
        <v>Mar</v>
      </c>
      <c r="AE1071" t="str">
        <f t="shared" si="178"/>
        <v>Wed</v>
      </c>
      <c r="AF1071" t="str">
        <f>_xlfn.XLOOKUP(N1071,Dim_Payment!B:B,Dim_Payment!A:A)</f>
        <v>PAY01</v>
      </c>
      <c r="AG1071" t="str">
        <f>_xlfn.XLOOKUP(J1071,Dim_Insurance!B:B,Dim_Insurance!A:A)</f>
        <v>INS02</v>
      </c>
    </row>
    <row r="1072" spans="1:33">
      <c r="A1072" t="s">
        <v>4163</v>
      </c>
      <c r="B1072" t="s">
        <v>503</v>
      </c>
      <c r="C1072" t="s">
        <v>40</v>
      </c>
      <c r="D1072" s="5">
        <v>34596</v>
      </c>
      <c r="E1072" s="5">
        <v>45115</v>
      </c>
      <c r="F1072" s="5">
        <v>45119</v>
      </c>
      <c r="G1072" t="s">
        <v>94</v>
      </c>
      <c r="H1072" t="s">
        <v>78</v>
      </c>
      <c r="I1072" t="s">
        <v>33</v>
      </c>
      <c r="J1072" t="s">
        <v>71</v>
      </c>
      <c r="K1072" t="s">
        <v>161</v>
      </c>
      <c r="L1072" s="6">
        <v>11351.77</v>
      </c>
      <c r="M1072">
        <v>8327.7099999999991</v>
      </c>
      <c r="N1072" t="s">
        <v>56</v>
      </c>
      <c r="O1072">
        <v>4</v>
      </c>
      <c r="P1072">
        <v>189</v>
      </c>
      <c r="Q1072">
        <v>4</v>
      </c>
      <c r="R1072">
        <v>190</v>
      </c>
      <c r="S1072">
        <v>100.2</v>
      </c>
      <c r="T1072" t="s">
        <v>47</v>
      </c>
      <c r="U1072" s="7">
        <f t="shared" si="183"/>
        <v>28</v>
      </c>
      <c r="V1072" s="6">
        <f t="shared" si="174"/>
        <v>3024.0600000000013</v>
      </c>
      <c r="W1072" t="str">
        <f t="shared" si="184"/>
        <v>Adult</v>
      </c>
      <c r="X1072" t="str">
        <f>_xlfn.XLOOKUP(Table1_1[[#This Row],[Department]],Dim_Department!B:B,Dim_Department!A:A,"Unknown")</f>
        <v>DEP05</v>
      </c>
      <c r="Y1072" t="str">
        <f>_xlfn.XLOOKUP(Table1_1[[#This Row],[Doctor]],Dim_Doctor!B:B,Dim_Doctor!A:A,"Unknown")</f>
        <v>D04</v>
      </c>
      <c r="Z1072" t="str">
        <f>_xlfn.XLOOKUP(H1072,Dim_Diagnosis!B:B,Dim_Diagnosis!A:A)</f>
        <v>D013</v>
      </c>
      <c r="AA1072" t="str">
        <f>_xlfn.XLOOKUP(K1072,Dim_Ward!B:B,Dim_Ward!A:A)</f>
        <v>W004</v>
      </c>
      <c r="AB1072" t="str">
        <f t="shared" si="175"/>
        <v>Q3</v>
      </c>
      <c r="AC1072">
        <f t="shared" si="176"/>
        <v>2023</v>
      </c>
      <c r="AD1072" t="str">
        <f t="shared" si="177"/>
        <v>Jul</v>
      </c>
      <c r="AE1072" t="str">
        <f t="shared" si="178"/>
        <v>Sat</v>
      </c>
      <c r="AF1072" t="str">
        <f>_xlfn.XLOOKUP(N1072,Dim_Payment!B:B,Dim_Payment!A:A)</f>
        <v>PAY04</v>
      </c>
      <c r="AG1072" t="str">
        <f>_xlfn.XLOOKUP(J1072,Dim_Insurance!B:B,Dim_Insurance!A:A)</f>
        <v>INS04</v>
      </c>
    </row>
    <row r="1073" spans="1:33">
      <c r="A1073" t="s">
        <v>2490</v>
      </c>
      <c r="B1073" t="s">
        <v>108</v>
      </c>
      <c r="C1073" t="s">
        <v>133</v>
      </c>
      <c r="D1073" s="5">
        <v>26661</v>
      </c>
      <c r="E1073" s="5">
        <v>45867</v>
      </c>
      <c r="F1073" s="5">
        <v>45872</v>
      </c>
      <c r="G1073" t="s">
        <v>94</v>
      </c>
      <c r="H1073" t="s">
        <v>134</v>
      </c>
      <c r="I1073" t="s">
        <v>45</v>
      </c>
      <c r="J1073" t="s">
        <v>26</v>
      </c>
      <c r="K1073" t="s">
        <v>120</v>
      </c>
      <c r="L1073" s="6">
        <v>100107.55</v>
      </c>
      <c r="M1073">
        <v>89960.76</v>
      </c>
      <c r="N1073" t="s">
        <v>35</v>
      </c>
      <c r="O1073">
        <v>5</v>
      </c>
      <c r="P1073">
        <v>169</v>
      </c>
      <c r="Q1073">
        <v>4</v>
      </c>
      <c r="R1073">
        <v>183</v>
      </c>
      <c r="S1073">
        <v>84.6</v>
      </c>
      <c r="T1073" t="s">
        <v>4232</v>
      </c>
      <c r="U1073" s="7">
        <f t="shared" si="183"/>
        <v>52</v>
      </c>
      <c r="V1073" s="6">
        <f t="shared" si="174"/>
        <v>10146.790000000008</v>
      </c>
      <c r="W1073" t="str">
        <f t="shared" si="184"/>
        <v>Middle Age</v>
      </c>
      <c r="X1073" t="str">
        <f>_xlfn.XLOOKUP(Table1_1[[#This Row],[Department]],Dim_Department!B:B,Dim_Department!A:A,"Unknown")</f>
        <v>DEP05</v>
      </c>
      <c r="Y1073" t="str">
        <f>_xlfn.XLOOKUP(Table1_1[[#This Row],[Doctor]],Dim_Doctor!B:B,Dim_Doctor!A:A,"Unknown")</f>
        <v>D03</v>
      </c>
      <c r="Z1073" t="str">
        <f>_xlfn.XLOOKUP(H1073,Dim_Diagnosis!B:B,Dim_Diagnosis!A:A)</f>
        <v>D002</v>
      </c>
      <c r="AA1073" t="str">
        <f>_xlfn.XLOOKUP(K1073,Dim_Ward!B:B,Dim_Ward!A:A)</f>
        <v>W001</v>
      </c>
      <c r="AB1073" t="str">
        <f t="shared" si="175"/>
        <v>Q3</v>
      </c>
      <c r="AC1073">
        <f t="shared" si="176"/>
        <v>2025</v>
      </c>
      <c r="AD1073" t="str">
        <f t="shared" si="177"/>
        <v>Jul</v>
      </c>
      <c r="AE1073" t="str">
        <f t="shared" si="178"/>
        <v>Tue</v>
      </c>
      <c r="AF1073" t="str">
        <f>_xlfn.XLOOKUP(N1073,Dim_Payment!B:B,Dim_Payment!A:A)</f>
        <v>PAY03</v>
      </c>
      <c r="AG1073" t="str">
        <f>_xlfn.XLOOKUP(J1073,Dim_Insurance!B:B,Dim_Insurance!A:A)</f>
        <v>INS05</v>
      </c>
    </row>
    <row r="1074" spans="1:33">
      <c r="A1074" t="s">
        <v>2491</v>
      </c>
      <c r="B1074" t="s">
        <v>891</v>
      </c>
      <c r="C1074" t="s">
        <v>133</v>
      </c>
      <c r="D1074" s="5">
        <v>27607</v>
      </c>
      <c r="E1074" s="5">
        <v>44954</v>
      </c>
      <c r="F1074" s="5">
        <v>44966</v>
      </c>
      <c r="G1074" t="s">
        <v>109</v>
      </c>
      <c r="H1074" t="s">
        <v>134</v>
      </c>
      <c r="I1074" t="s">
        <v>79</v>
      </c>
      <c r="J1074" t="s">
        <v>34</v>
      </c>
      <c r="K1074" t="s">
        <v>55</v>
      </c>
      <c r="L1074" s="6">
        <v>172388.67</v>
      </c>
      <c r="M1074">
        <v>165215.41</v>
      </c>
      <c r="N1074" t="s">
        <v>35</v>
      </c>
      <c r="O1074">
        <v>12</v>
      </c>
      <c r="P1074">
        <v>40</v>
      </c>
      <c r="Q1074">
        <v>4</v>
      </c>
      <c r="R1074">
        <v>117</v>
      </c>
      <c r="S1074">
        <v>201.1</v>
      </c>
      <c r="T1074" t="s">
        <v>37</v>
      </c>
      <c r="U1074" s="7">
        <f t="shared" si="183"/>
        <v>47</v>
      </c>
      <c r="V1074" s="6">
        <f t="shared" si="174"/>
        <v>7173.2600000000093</v>
      </c>
      <c r="W1074" t="str">
        <f t="shared" si="184"/>
        <v>Middle Age</v>
      </c>
      <c r="X1074" t="str">
        <f>_xlfn.XLOOKUP(Table1_1[[#This Row],[Department]],Dim_Department!B:B,Dim_Department!A:A,"Unknown")</f>
        <v>DEP07</v>
      </c>
      <c r="Y1074" t="str">
        <f>_xlfn.XLOOKUP(Table1_1[[#This Row],[Doctor]],Dim_Doctor!B:B,Dim_Doctor!A:A,"Unknown")</f>
        <v>D07</v>
      </c>
      <c r="Z1074" t="str">
        <f>_xlfn.XLOOKUP(H1074,Dim_Diagnosis!B:B,Dim_Diagnosis!A:A)</f>
        <v>D002</v>
      </c>
      <c r="AA1074" t="str">
        <f>_xlfn.XLOOKUP(K1074,Dim_Ward!B:B,Dim_Ward!A:A)</f>
        <v>W005</v>
      </c>
      <c r="AB1074" t="str">
        <f t="shared" si="175"/>
        <v>Q1</v>
      </c>
      <c r="AC1074">
        <f t="shared" si="176"/>
        <v>2023</v>
      </c>
      <c r="AD1074" t="str">
        <f t="shared" si="177"/>
        <v>Jan</v>
      </c>
      <c r="AE1074" t="str">
        <f t="shared" si="178"/>
        <v>Sat</v>
      </c>
      <c r="AF1074" t="str">
        <f>_xlfn.XLOOKUP(N1074,Dim_Payment!B:B,Dim_Payment!A:A)</f>
        <v>PAY03</v>
      </c>
      <c r="AG1074" t="str">
        <f>_xlfn.XLOOKUP(J1074,Dim_Insurance!B:B,Dim_Insurance!A:A)</f>
        <v>INS06</v>
      </c>
    </row>
    <row r="1075" spans="1:33">
      <c r="A1075" t="s">
        <v>4164</v>
      </c>
      <c r="B1075" t="s">
        <v>756</v>
      </c>
      <c r="C1075" t="s">
        <v>40</v>
      </c>
      <c r="D1075" s="5">
        <v>22381</v>
      </c>
      <c r="E1075" s="5">
        <v>45368</v>
      </c>
      <c r="F1075" s="5">
        <v>45369</v>
      </c>
      <c r="G1075" t="s">
        <v>43</v>
      </c>
      <c r="H1075" t="s">
        <v>63</v>
      </c>
      <c r="I1075" t="s">
        <v>33</v>
      </c>
      <c r="J1075" t="s">
        <v>4232</v>
      </c>
      <c r="K1075" t="s">
        <v>27</v>
      </c>
      <c r="L1075" s="6">
        <v>73115.259999999995</v>
      </c>
      <c r="M1075">
        <v>53603.46</v>
      </c>
      <c r="N1075" t="s">
        <v>192</v>
      </c>
      <c r="O1075">
        <v>1</v>
      </c>
      <c r="P1075">
        <v>139</v>
      </c>
      <c r="Q1075">
        <v>4</v>
      </c>
      <c r="R1075">
        <v>114</v>
      </c>
      <c r="S1075">
        <v>188.4</v>
      </c>
      <c r="T1075" t="s">
        <v>4232</v>
      </c>
      <c r="U1075" s="7">
        <f t="shared" si="183"/>
        <v>62</v>
      </c>
      <c r="V1075" s="6">
        <f t="shared" si="174"/>
        <v>19511.799999999996</v>
      </c>
      <c r="W1075" t="str">
        <f t="shared" si="184"/>
        <v>Senior</v>
      </c>
      <c r="X1075" t="str">
        <f>_xlfn.XLOOKUP(Table1_1[[#This Row],[Department]],Dim_Department!B:B,Dim_Department!A:A,"Unknown")</f>
        <v>DEP08</v>
      </c>
      <c r="Y1075" t="str">
        <f>_xlfn.XLOOKUP(Table1_1[[#This Row],[Doctor]],Dim_Doctor!B:B,Dim_Doctor!A:A,"Unknown")</f>
        <v>D04</v>
      </c>
      <c r="Z1075" t="str">
        <f>_xlfn.XLOOKUP(H1075,Dim_Diagnosis!B:B,Dim_Diagnosis!A:A)</f>
        <v>D011</v>
      </c>
      <c r="AA1075" t="str">
        <f>_xlfn.XLOOKUP(K1075,Dim_Ward!B:B,Dim_Ward!A:A)</f>
        <v>W003</v>
      </c>
      <c r="AB1075" t="str">
        <f t="shared" si="175"/>
        <v>Q1</v>
      </c>
      <c r="AC1075">
        <f t="shared" si="176"/>
        <v>2024</v>
      </c>
      <c r="AD1075" t="str">
        <f t="shared" si="177"/>
        <v>Mar</v>
      </c>
      <c r="AE1075" t="str">
        <f t="shared" si="178"/>
        <v>Sun</v>
      </c>
      <c r="AF1075" t="str">
        <f>_xlfn.XLOOKUP(N1075,Dim_Payment!B:B,Dim_Payment!A:A)</f>
        <v>PAY06</v>
      </c>
      <c r="AG1075" t="str">
        <f>_xlfn.XLOOKUP(J1075,Dim_Insurance!B:B,Dim_Insurance!A:A)</f>
        <v>INS08</v>
      </c>
    </row>
    <row r="1076" spans="1:33">
      <c r="A1076" t="s">
        <v>2495</v>
      </c>
      <c r="B1076" t="s">
        <v>785</v>
      </c>
      <c r="C1076" t="s">
        <v>40</v>
      </c>
      <c r="D1076" s="5">
        <v>31222</v>
      </c>
      <c r="E1076" s="5">
        <v>45488</v>
      </c>
      <c r="F1076" s="5">
        <v>45500</v>
      </c>
      <c r="G1076" t="s">
        <v>94</v>
      </c>
      <c r="H1076" t="s">
        <v>52</v>
      </c>
      <c r="I1076" t="s">
        <v>45</v>
      </c>
      <c r="J1076" t="s">
        <v>4232</v>
      </c>
      <c r="K1076" t="s">
        <v>27</v>
      </c>
      <c r="L1076" s="6">
        <v>192900.75</v>
      </c>
      <c r="M1076">
        <v>171257.31</v>
      </c>
      <c r="N1076" t="s">
        <v>192</v>
      </c>
      <c r="O1076">
        <v>12</v>
      </c>
      <c r="P1076">
        <v>205</v>
      </c>
      <c r="Q1076">
        <v>1</v>
      </c>
      <c r="R1076">
        <v>117</v>
      </c>
      <c r="S1076">
        <v>244.7</v>
      </c>
      <c r="T1076" t="s">
        <v>37</v>
      </c>
      <c r="U1076" s="7">
        <f t="shared" si="183"/>
        <v>39</v>
      </c>
      <c r="V1076" s="6">
        <f t="shared" si="174"/>
        <v>21643.440000000002</v>
      </c>
      <c r="W1076" t="str">
        <f t="shared" si="184"/>
        <v>Adult</v>
      </c>
      <c r="X1076" t="str">
        <f>_xlfn.XLOOKUP(Table1_1[[#This Row],[Department]],Dim_Department!B:B,Dim_Department!A:A,"Unknown")</f>
        <v>DEP05</v>
      </c>
      <c r="Y1076" t="str">
        <f>_xlfn.XLOOKUP(Table1_1[[#This Row],[Doctor]],Dim_Doctor!B:B,Dim_Doctor!A:A,"Unknown")</f>
        <v>D03</v>
      </c>
      <c r="Z1076" t="str">
        <f>_xlfn.XLOOKUP(H1076,Dim_Diagnosis!B:B,Dim_Diagnosis!A:A)</f>
        <v>D004</v>
      </c>
      <c r="AA1076" t="str">
        <f>_xlfn.XLOOKUP(K1076,Dim_Ward!B:B,Dim_Ward!A:A)</f>
        <v>W003</v>
      </c>
      <c r="AB1076" t="str">
        <f t="shared" si="175"/>
        <v>Q3</v>
      </c>
      <c r="AC1076">
        <f t="shared" si="176"/>
        <v>2024</v>
      </c>
      <c r="AD1076" t="str">
        <f t="shared" si="177"/>
        <v>Jul</v>
      </c>
      <c r="AE1076" t="str">
        <f t="shared" si="178"/>
        <v>Mon</v>
      </c>
      <c r="AF1076" t="str">
        <f>_xlfn.XLOOKUP(N1076,Dim_Payment!B:B,Dim_Payment!A:A)</f>
        <v>PAY06</v>
      </c>
      <c r="AG1076" t="str">
        <f>_xlfn.XLOOKUP(J1076,Dim_Insurance!B:B,Dim_Insurance!A:A)</f>
        <v>INS08</v>
      </c>
    </row>
    <row r="1077" spans="1:33">
      <c r="A1077" t="s">
        <v>2496</v>
      </c>
      <c r="B1077" t="s">
        <v>1748</v>
      </c>
      <c r="C1077" t="s">
        <v>133</v>
      </c>
      <c r="D1077" s="5">
        <v>19137</v>
      </c>
      <c r="E1077" s="5">
        <v>45409</v>
      </c>
      <c r="F1077" s="5">
        <v>45423</v>
      </c>
      <c r="G1077" t="s">
        <v>105</v>
      </c>
      <c r="H1077" t="s">
        <v>95</v>
      </c>
      <c r="I1077" t="s">
        <v>96</v>
      </c>
      <c r="J1077" t="s">
        <v>34</v>
      </c>
      <c r="K1077" t="s">
        <v>55</v>
      </c>
      <c r="L1077" s="6">
        <v>106720.18</v>
      </c>
      <c r="M1077">
        <v>91264.77</v>
      </c>
      <c r="N1077" t="s">
        <v>91</v>
      </c>
      <c r="O1077">
        <v>14</v>
      </c>
      <c r="P1077">
        <v>193</v>
      </c>
      <c r="Q1077">
        <v>4</v>
      </c>
      <c r="R1077">
        <v>181</v>
      </c>
      <c r="S1077">
        <v>120.5</v>
      </c>
      <c r="T1077" t="s">
        <v>37</v>
      </c>
      <c r="U1077" s="7">
        <f t="shared" si="183"/>
        <v>71</v>
      </c>
      <c r="V1077" s="6">
        <f t="shared" si="174"/>
        <v>15455.409999999989</v>
      </c>
      <c r="W1077" t="str">
        <f t="shared" si="184"/>
        <v>Senior</v>
      </c>
      <c r="X1077" t="str">
        <f>_xlfn.XLOOKUP(Table1_1[[#This Row],[Department]],Dim_Department!B:B,Dim_Department!A:A,"Unknown")</f>
        <v>DEP10</v>
      </c>
      <c r="Y1077" t="str">
        <f>_xlfn.XLOOKUP(Table1_1[[#This Row],[Doctor]],Dim_Doctor!B:B,Dim_Doctor!A:A,"Unknown")</f>
        <v>D05</v>
      </c>
      <c r="Z1077" t="str">
        <f>_xlfn.XLOOKUP(H1077,Dim_Diagnosis!B:B,Dim_Diagnosis!A:A)</f>
        <v>D006</v>
      </c>
      <c r="AA1077" t="str">
        <f>_xlfn.XLOOKUP(K1077,Dim_Ward!B:B,Dim_Ward!A:A)</f>
        <v>W005</v>
      </c>
      <c r="AB1077" t="str">
        <f t="shared" si="175"/>
        <v>Q2</v>
      </c>
      <c r="AC1077">
        <f t="shared" si="176"/>
        <v>2024</v>
      </c>
      <c r="AD1077" t="str">
        <f t="shared" si="177"/>
        <v>Apr</v>
      </c>
      <c r="AE1077" t="str">
        <f t="shared" si="178"/>
        <v>Sat</v>
      </c>
      <c r="AF1077" t="str">
        <f>_xlfn.XLOOKUP(N1077,Dim_Payment!B:B,Dim_Payment!A:A)</f>
        <v>PAY01</v>
      </c>
      <c r="AG1077" t="str">
        <f>_xlfn.XLOOKUP(J1077,Dim_Insurance!B:B,Dim_Insurance!A:A)</f>
        <v>INS06</v>
      </c>
    </row>
    <row r="1078" spans="1:33">
      <c r="A1078" t="s">
        <v>2497</v>
      </c>
      <c r="B1078" t="s">
        <v>143</v>
      </c>
      <c r="C1078" t="s">
        <v>40</v>
      </c>
      <c r="D1078" s="5">
        <v>25220</v>
      </c>
      <c r="E1078" s="5">
        <v>45138</v>
      </c>
      <c r="F1078" s="5">
        <v>45142</v>
      </c>
      <c r="G1078" t="s">
        <v>109</v>
      </c>
      <c r="H1078" t="s">
        <v>44</v>
      </c>
      <c r="I1078" t="s">
        <v>33</v>
      </c>
      <c r="J1078" t="s">
        <v>46</v>
      </c>
      <c r="K1078" t="s">
        <v>55</v>
      </c>
      <c r="L1078" s="6">
        <v>111254.56</v>
      </c>
      <c r="M1078">
        <v>73476.929999999993</v>
      </c>
      <c r="N1078" t="s">
        <v>73</v>
      </c>
      <c r="O1078">
        <v>4</v>
      </c>
      <c r="P1078">
        <v>84</v>
      </c>
      <c r="Q1078">
        <v>4</v>
      </c>
      <c r="R1078">
        <v>179</v>
      </c>
      <c r="S1078">
        <v>142.1</v>
      </c>
      <c r="T1078" t="s">
        <v>37</v>
      </c>
      <c r="U1078" s="7">
        <f t="shared" si="183"/>
        <v>54</v>
      </c>
      <c r="V1078" s="6">
        <f t="shared" si="174"/>
        <v>37777.630000000005</v>
      </c>
      <c r="W1078" t="str">
        <f t="shared" si="184"/>
        <v>Middle Age</v>
      </c>
      <c r="X1078" t="str">
        <f>_xlfn.XLOOKUP(Table1_1[[#This Row],[Department]],Dim_Department!B:B,Dim_Department!A:A,"Unknown")</f>
        <v>DEP07</v>
      </c>
      <c r="Y1078" t="str">
        <f>_xlfn.XLOOKUP(Table1_1[[#This Row],[Doctor]],Dim_Doctor!B:B,Dim_Doctor!A:A,"Unknown")</f>
        <v>D04</v>
      </c>
      <c r="Z1078" t="str">
        <f>_xlfn.XLOOKUP(H1078,Dim_Diagnosis!B:B,Dim_Diagnosis!A:A)</f>
        <v>D012</v>
      </c>
      <c r="AA1078" t="str">
        <f>_xlfn.XLOOKUP(K1078,Dim_Ward!B:B,Dim_Ward!A:A)</f>
        <v>W005</v>
      </c>
      <c r="AB1078" t="str">
        <f t="shared" si="175"/>
        <v>Q3</v>
      </c>
      <c r="AC1078">
        <f t="shared" si="176"/>
        <v>2023</v>
      </c>
      <c r="AD1078" t="str">
        <f t="shared" si="177"/>
        <v>Jul</v>
      </c>
      <c r="AE1078" t="str">
        <f t="shared" si="178"/>
        <v>Mon</v>
      </c>
      <c r="AF1078" t="str">
        <f>_xlfn.XLOOKUP(N1078,Dim_Payment!B:B,Dim_Payment!A:A)</f>
        <v>PAY02</v>
      </c>
      <c r="AG1078" t="str">
        <f>_xlfn.XLOOKUP(J1078,Dim_Insurance!B:B,Dim_Insurance!A:A)</f>
        <v>INS02</v>
      </c>
    </row>
    <row r="1079" spans="1:33">
      <c r="A1079" t="s">
        <v>2498</v>
      </c>
      <c r="B1079" t="s">
        <v>427</v>
      </c>
      <c r="C1079" t="s">
        <v>40</v>
      </c>
      <c r="D1079" s="5">
        <v>26107</v>
      </c>
      <c r="E1079" s="5">
        <v>45479</v>
      </c>
      <c r="F1079" s="5">
        <v>45492</v>
      </c>
      <c r="G1079" t="s">
        <v>109</v>
      </c>
      <c r="H1079" t="s">
        <v>124</v>
      </c>
      <c r="I1079" t="s">
        <v>79</v>
      </c>
      <c r="J1079" t="s">
        <v>4232</v>
      </c>
      <c r="K1079" t="s">
        <v>27</v>
      </c>
      <c r="L1079" s="6">
        <v>242519.72</v>
      </c>
      <c r="M1079">
        <v>196287.89</v>
      </c>
      <c r="N1079" t="s">
        <v>35</v>
      </c>
      <c r="O1079">
        <v>13</v>
      </c>
      <c r="P1079">
        <v>70</v>
      </c>
      <c r="Q1079">
        <v>4</v>
      </c>
      <c r="R1079">
        <v>153</v>
      </c>
      <c r="S1079">
        <v>155.9</v>
      </c>
      <c r="T1079" t="s">
        <v>65</v>
      </c>
      <c r="U1079" s="7">
        <f t="shared" si="183"/>
        <v>53</v>
      </c>
      <c r="V1079" s="6">
        <f t="shared" si="174"/>
        <v>46231.829999999987</v>
      </c>
      <c r="W1079" t="str">
        <f t="shared" si="184"/>
        <v>Middle Age</v>
      </c>
      <c r="X1079" t="str">
        <f>_xlfn.XLOOKUP(Table1_1[[#This Row],[Department]],Dim_Department!B:B,Dim_Department!A:A,"Unknown")</f>
        <v>DEP07</v>
      </c>
      <c r="Y1079" t="str">
        <f>_xlfn.XLOOKUP(Table1_1[[#This Row],[Doctor]],Dim_Doctor!B:B,Dim_Doctor!A:A,"Unknown")</f>
        <v>D07</v>
      </c>
      <c r="Z1079" t="str">
        <f>_xlfn.XLOOKUP(H1079,Dim_Diagnosis!B:B,Dim_Diagnosis!A:A)</f>
        <v>D007</v>
      </c>
      <c r="AA1079" t="str">
        <f>_xlfn.XLOOKUP(K1079,Dim_Ward!B:B,Dim_Ward!A:A)</f>
        <v>W003</v>
      </c>
      <c r="AB1079" t="str">
        <f t="shared" si="175"/>
        <v>Q3</v>
      </c>
      <c r="AC1079">
        <f t="shared" si="176"/>
        <v>2024</v>
      </c>
      <c r="AD1079" t="str">
        <f t="shared" si="177"/>
        <v>Jul</v>
      </c>
      <c r="AE1079" t="str">
        <f t="shared" si="178"/>
        <v>Sat</v>
      </c>
      <c r="AF1079" t="str">
        <f>_xlfn.XLOOKUP(N1079,Dim_Payment!B:B,Dim_Payment!A:A)</f>
        <v>PAY03</v>
      </c>
      <c r="AG1079" t="str">
        <f>_xlfn.XLOOKUP(J1079,Dim_Insurance!B:B,Dim_Insurance!A:A)</f>
        <v>INS08</v>
      </c>
    </row>
    <row r="1080" spans="1:33">
      <c r="A1080" t="s">
        <v>2501</v>
      </c>
      <c r="B1080" t="s">
        <v>875</v>
      </c>
      <c r="C1080" t="s">
        <v>40</v>
      </c>
      <c r="D1080" s="5">
        <v>18297</v>
      </c>
      <c r="E1080" s="5" t="s">
        <v>4232</v>
      </c>
      <c r="F1080" s="5">
        <v>45779</v>
      </c>
      <c r="G1080" t="s">
        <v>94</v>
      </c>
      <c r="H1080" t="s">
        <v>124</v>
      </c>
      <c r="I1080" t="s">
        <v>45</v>
      </c>
      <c r="J1080" t="s">
        <v>4232</v>
      </c>
      <c r="K1080" t="s">
        <v>27</v>
      </c>
      <c r="L1080" s="6">
        <v>95660.800000000003</v>
      </c>
      <c r="M1080">
        <v>72446.38</v>
      </c>
      <c r="N1080" t="s">
        <v>4232</v>
      </c>
      <c r="O1080">
        <v>5</v>
      </c>
      <c r="P1080">
        <v>73</v>
      </c>
      <c r="Q1080">
        <v>3</v>
      </c>
      <c r="R1080">
        <v>178</v>
      </c>
      <c r="S1080">
        <v>88.8</v>
      </c>
      <c r="T1080" t="s">
        <v>4232</v>
      </c>
      <c r="U1080" s="7" t="s">
        <v>4232</v>
      </c>
      <c r="V1080" s="6">
        <f t="shared" si="174"/>
        <v>23214.42</v>
      </c>
      <c r="W1080" t="s">
        <v>4232</v>
      </c>
      <c r="X1080" t="str">
        <f>_xlfn.XLOOKUP(Table1_1[[#This Row],[Department]],Dim_Department!B:B,Dim_Department!A:A,"Unknown")</f>
        <v>DEP05</v>
      </c>
      <c r="Y1080" t="str">
        <f>_xlfn.XLOOKUP(Table1_1[[#This Row],[Doctor]],Dim_Doctor!B:B,Dim_Doctor!A:A,"Unknown")</f>
        <v>D03</v>
      </c>
      <c r="Z1080" t="str">
        <f>_xlfn.XLOOKUP(H1080,Dim_Diagnosis!B:B,Dim_Diagnosis!A:A)</f>
        <v>D007</v>
      </c>
      <c r="AA1080" t="str">
        <f>_xlfn.XLOOKUP(K1080,Dim_Ward!B:B,Dim_Ward!A:A)</f>
        <v>W003</v>
      </c>
      <c r="AB1080" t="str">
        <f t="shared" si="175"/>
        <v>Unknown</v>
      </c>
      <c r="AC1080" t="str">
        <f t="shared" si="176"/>
        <v>Unknown</v>
      </c>
      <c r="AD1080" t="str">
        <f t="shared" si="177"/>
        <v>Unknown</v>
      </c>
      <c r="AE1080" t="str">
        <f t="shared" si="178"/>
        <v>Unknown</v>
      </c>
      <c r="AF1080" t="str">
        <f>_xlfn.XLOOKUP(N1080,Dim_Payment!B:B,Dim_Payment!A:A)</f>
        <v>PAY05</v>
      </c>
      <c r="AG1080" t="str">
        <f>_xlfn.XLOOKUP(J1080,Dim_Insurance!B:B,Dim_Insurance!A:A)</f>
        <v>INS08</v>
      </c>
    </row>
    <row r="1081" spans="1:33">
      <c r="A1081" t="s">
        <v>2504</v>
      </c>
      <c r="B1081" t="s">
        <v>112</v>
      </c>
      <c r="C1081" t="s">
        <v>133</v>
      </c>
      <c r="D1081" s="5">
        <v>18982</v>
      </c>
      <c r="E1081" s="5">
        <v>45101</v>
      </c>
      <c r="F1081" s="5">
        <v>45115</v>
      </c>
      <c r="G1081" t="s">
        <v>105</v>
      </c>
      <c r="H1081" t="s">
        <v>24</v>
      </c>
      <c r="I1081" t="s">
        <v>33</v>
      </c>
      <c r="J1081" t="s">
        <v>26</v>
      </c>
      <c r="K1081" t="s">
        <v>161</v>
      </c>
      <c r="L1081" s="6">
        <v>123663.9</v>
      </c>
      <c r="M1081">
        <v>39251.370000000003</v>
      </c>
      <c r="N1081" t="s">
        <v>56</v>
      </c>
      <c r="O1081">
        <v>14</v>
      </c>
      <c r="P1081">
        <v>224</v>
      </c>
      <c r="Q1081">
        <v>1</v>
      </c>
      <c r="R1081">
        <v>120</v>
      </c>
      <c r="S1081">
        <v>122.3</v>
      </c>
      <c r="T1081" t="s">
        <v>37</v>
      </c>
      <c r="U1081" s="7">
        <f t="shared" ref="U1081:U1086" si="185">DATEDIF(D1081,E1081,"Y")</f>
        <v>71</v>
      </c>
      <c r="V1081" s="6">
        <f t="shared" si="174"/>
        <v>84412.53</v>
      </c>
      <c r="W1081" t="str">
        <f t="shared" ref="W1081:W1086" si="186">IF(OR(U1081="",U1081="Unknown"),"",IF(U1081&lt;18,"Child",IF(U1081&lt;40,"Adult",IF(U1081&lt;60,"Middle Age","Senior"))))</f>
        <v>Senior</v>
      </c>
      <c r="X1081" t="str">
        <f>_xlfn.XLOOKUP(Table1_1[[#This Row],[Department]],Dim_Department!B:B,Dim_Department!A:A,"Unknown")</f>
        <v>DEP10</v>
      </c>
      <c r="Y1081" t="str">
        <f>_xlfn.XLOOKUP(Table1_1[[#This Row],[Doctor]],Dim_Doctor!B:B,Dim_Doctor!A:A,"Unknown")</f>
        <v>D04</v>
      </c>
      <c r="Z1081" t="str">
        <f>_xlfn.XLOOKUP(H1081,Dim_Diagnosis!B:B,Dim_Diagnosis!A:A)</f>
        <v>D008</v>
      </c>
      <c r="AA1081" t="str">
        <f>_xlfn.XLOOKUP(K1081,Dim_Ward!B:B,Dim_Ward!A:A)</f>
        <v>W004</v>
      </c>
      <c r="AB1081" t="str">
        <f t="shared" si="175"/>
        <v>Q2</v>
      </c>
      <c r="AC1081">
        <f t="shared" si="176"/>
        <v>2023</v>
      </c>
      <c r="AD1081" t="str">
        <f t="shared" si="177"/>
        <v>Jun</v>
      </c>
      <c r="AE1081" t="str">
        <f t="shared" si="178"/>
        <v>Sat</v>
      </c>
      <c r="AF1081" t="str">
        <f>_xlfn.XLOOKUP(N1081,Dim_Payment!B:B,Dim_Payment!A:A)</f>
        <v>PAY04</v>
      </c>
      <c r="AG1081" t="str">
        <f>_xlfn.XLOOKUP(J1081,Dim_Insurance!B:B,Dim_Insurance!A:A)</f>
        <v>INS05</v>
      </c>
    </row>
    <row r="1082" spans="1:33">
      <c r="A1082" t="s">
        <v>2505</v>
      </c>
      <c r="B1082" t="s">
        <v>684</v>
      </c>
      <c r="C1082" t="s">
        <v>40</v>
      </c>
      <c r="D1082" s="5">
        <v>25282</v>
      </c>
      <c r="E1082" s="5">
        <v>45654</v>
      </c>
      <c r="F1082" s="5">
        <v>45663</v>
      </c>
      <c r="G1082" t="s">
        <v>161</v>
      </c>
      <c r="H1082" t="s">
        <v>134</v>
      </c>
      <c r="I1082" t="s">
        <v>79</v>
      </c>
      <c r="J1082" t="s">
        <v>4232</v>
      </c>
      <c r="K1082" t="s">
        <v>110</v>
      </c>
      <c r="L1082" s="6">
        <v>84002.51</v>
      </c>
      <c r="M1082">
        <v>79852.12</v>
      </c>
      <c r="N1082" t="s">
        <v>192</v>
      </c>
      <c r="O1082">
        <v>9</v>
      </c>
      <c r="P1082">
        <v>194</v>
      </c>
      <c r="Q1082">
        <v>4</v>
      </c>
      <c r="R1082">
        <v>179</v>
      </c>
      <c r="S1082">
        <v>202.7</v>
      </c>
      <c r="T1082" t="s">
        <v>65</v>
      </c>
      <c r="U1082" s="7">
        <f t="shared" si="185"/>
        <v>55</v>
      </c>
      <c r="V1082" s="6">
        <f t="shared" si="174"/>
        <v>4150.3899999999994</v>
      </c>
      <c r="W1082" t="str">
        <f t="shared" si="186"/>
        <v>Middle Age</v>
      </c>
      <c r="X1082" t="str">
        <f>_xlfn.XLOOKUP(Table1_1[[#This Row],[Department]],Dim_Department!B:B,Dim_Department!A:A,"Unknown")</f>
        <v>DEP03</v>
      </c>
      <c r="Y1082" t="str">
        <f>_xlfn.XLOOKUP(Table1_1[[#This Row],[Doctor]],Dim_Doctor!B:B,Dim_Doctor!A:A,"Unknown")</f>
        <v>D07</v>
      </c>
      <c r="Z1082" t="str">
        <f>_xlfn.XLOOKUP(H1082,Dim_Diagnosis!B:B,Dim_Diagnosis!A:A)</f>
        <v>D002</v>
      </c>
      <c r="AA1082" t="str">
        <f>_xlfn.XLOOKUP(K1082,Dim_Ward!B:B,Dim_Ward!A:A)</f>
        <v>W002</v>
      </c>
      <c r="AB1082" t="str">
        <f t="shared" si="175"/>
        <v>Q4</v>
      </c>
      <c r="AC1082">
        <f t="shared" si="176"/>
        <v>2024</v>
      </c>
      <c r="AD1082" t="str">
        <f t="shared" si="177"/>
        <v>Dec</v>
      </c>
      <c r="AE1082" t="str">
        <f t="shared" si="178"/>
        <v>Sat</v>
      </c>
      <c r="AF1082" t="str">
        <f>_xlfn.XLOOKUP(N1082,Dim_Payment!B:B,Dim_Payment!A:A)</f>
        <v>PAY06</v>
      </c>
      <c r="AG1082" t="str">
        <f>_xlfn.XLOOKUP(J1082,Dim_Insurance!B:B,Dim_Insurance!A:A)</f>
        <v>INS08</v>
      </c>
    </row>
    <row r="1083" spans="1:33">
      <c r="A1083" t="s">
        <v>2506</v>
      </c>
      <c r="B1083" t="s">
        <v>2507</v>
      </c>
      <c r="C1083" t="s">
        <v>40</v>
      </c>
      <c r="D1083" s="5">
        <v>23141</v>
      </c>
      <c r="E1083" s="5">
        <v>45871</v>
      </c>
      <c r="F1083" s="5">
        <v>45881</v>
      </c>
      <c r="G1083" t="s">
        <v>105</v>
      </c>
      <c r="H1083" t="s">
        <v>118</v>
      </c>
      <c r="I1083" t="s">
        <v>53</v>
      </c>
      <c r="J1083" t="s">
        <v>80</v>
      </c>
      <c r="K1083" t="s">
        <v>161</v>
      </c>
      <c r="L1083" s="6">
        <v>79978.52</v>
      </c>
      <c r="M1083">
        <v>75566.460000000006</v>
      </c>
      <c r="N1083" t="s">
        <v>192</v>
      </c>
      <c r="O1083">
        <v>10</v>
      </c>
      <c r="P1083">
        <v>187</v>
      </c>
      <c r="Q1083">
        <v>4</v>
      </c>
      <c r="R1083">
        <v>160</v>
      </c>
      <c r="S1083">
        <v>113.3</v>
      </c>
      <c r="T1083" t="s">
        <v>47</v>
      </c>
      <c r="U1083" s="7">
        <f t="shared" si="185"/>
        <v>62</v>
      </c>
      <c r="V1083" s="6">
        <f t="shared" si="174"/>
        <v>4412.0599999999977</v>
      </c>
      <c r="W1083" t="str">
        <f t="shared" si="186"/>
        <v>Senior</v>
      </c>
      <c r="X1083" t="str">
        <f>_xlfn.XLOOKUP(Table1_1[[#This Row],[Department]],Dim_Department!B:B,Dim_Department!A:A,"Unknown")</f>
        <v>DEP10</v>
      </c>
      <c r="Y1083" t="str">
        <f>_xlfn.XLOOKUP(Table1_1[[#This Row],[Doctor]],Dim_Doctor!B:B,Dim_Doctor!A:A,"Unknown")</f>
        <v>D06</v>
      </c>
      <c r="Z1083" t="str">
        <f>_xlfn.XLOOKUP(H1083,Dim_Diagnosis!B:B,Dim_Diagnosis!A:A)</f>
        <v>D001</v>
      </c>
      <c r="AA1083" t="str">
        <f>_xlfn.XLOOKUP(K1083,Dim_Ward!B:B,Dim_Ward!A:A)</f>
        <v>W004</v>
      </c>
      <c r="AB1083" t="str">
        <f t="shared" si="175"/>
        <v>Q3</v>
      </c>
      <c r="AC1083">
        <f t="shared" si="176"/>
        <v>2025</v>
      </c>
      <c r="AD1083" t="str">
        <f t="shared" si="177"/>
        <v>Aug</v>
      </c>
      <c r="AE1083" t="str">
        <f t="shared" si="178"/>
        <v>Sat</v>
      </c>
      <c r="AF1083" t="str">
        <f>_xlfn.XLOOKUP(N1083,Dim_Payment!B:B,Dim_Payment!A:A)</f>
        <v>PAY06</v>
      </c>
      <c r="AG1083" t="str">
        <f>_xlfn.XLOOKUP(J1083,Dim_Insurance!B:B,Dim_Insurance!A:A)</f>
        <v>INS01</v>
      </c>
    </row>
    <row r="1084" spans="1:33">
      <c r="A1084" t="s">
        <v>2509</v>
      </c>
      <c r="B1084" t="s">
        <v>368</v>
      </c>
      <c r="C1084" t="s">
        <v>133</v>
      </c>
      <c r="D1084" s="5">
        <v>25163</v>
      </c>
      <c r="E1084" s="5">
        <v>45618</v>
      </c>
      <c r="F1084" s="5">
        <v>45633</v>
      </c>
      <c r="G1084" t="s">
        <v>161</v>
      </c>
      <c r="H1084" t="s">
        <v>153</v>
      </c>
      <c r="I1084" t="s">
        <v>45</v>
      </c>
      <c r="J1084" t="s">
        <v>179</v>
      </c>
      <c r="K1084" t="s">
        <v>27</v>
      </c>
      <c r="L1084" s="6">
        <v>214467.64</v>
      </c>
      <c r="M1084">
        <v>152586.99</v>
      </c>
      <c r="N1084" t="s">
        <v>192</v>
      </c>
      <c r="O1084">
        <v>15</v>
      </c>
      <c r="P1084">
        <v>77</v>
      </c>
      <c r="Q1084">
        <v>2</v>
      </c>
      <c r="R1084">
        <v>179</v>
      </c>
      <c r="S1084">
        <v>245</v>
      </c>
      <c r="T1084" t="s">
        <v>65</v>
      </c>
      <c r="U1084" s="7">
        <f t="shared" si="185"/>
        <v>56</v>
      </c>
      <c r="V1084" s="6">
        <f t="shared" si="174"/>
        <v>61880.650000000023</v>
      </c>
      <c r="W1084" t="str">
        <f t="shared" si="186"/>
        <v>Middle Age</v>
      </c>
      <c r="X1084" t="str">
        <f>_xlfn.XLOOKUP(Table1_1[[#This Row],[Department]],Dim_Department!B:B,Dim_Department!A:A,"Unknown")</f>
        <v>DEP03</v>
      </c>
      <c r="Y1084" t="str">
        <f>_xlfn.XLOOKUP(Table1_1[[#This Row],[Doctor]],Dim_Doctor!B:B,Dim_Doctor!A:A,"Unknown")</f>
        <v>D03</v>
      </c>
      <c r="Z1084" t="str">
        <f>_xlfn.XLOOKUP(H1084,Dim_Diagnosis!B:B,Dim_Diagnosis!A:A)</f>
        <v>D003</v>
      </c>
      <c r="AA1084" t="str">
        <f>_xlfn.XLOOKUP(K1084,Dim_Ward!B:B,Dim_Ward!A:A)</f>
        <v>W003</v>
      </c>
      <c r="AB1084" t="str">
        <f t="shared" si="175"/>
        <v>Q4</v>
      </c>
      <c r="AC1084">
        <f t="shared" si="176"/>
        <v>2024</v>
      </c>
      <c r="AD1084" t="str">
        <f t="shared" si="177"/>
        <v>Nov</v>
      </c>
      <c r="AE1084" t="str">
        <f t="shared" si="178"/>
        <v>Fri</v>
      </c>
      <c r="AF1084" t="str">
        <f>_xlfn.XLOOKUP(N1084,Dim_Payment!B:B,Dim_Payment!A:A)</f>
        <v>PAY06</v>
      </c>
      <c r="AG1084" t="str">
        <f>_xlfn.XLOOKUP(J1084,Dim_Insurance!B:B,Dim_Insurance!A:A)</f>
        <v>INS03</v>
      </c>
    </row>
    <row r="1085" spans="1:33">
      <c r="A1085" t="s">
        <v>2511</v>
      </c>
      <c r="B1085" t="s">
        <v>700</v>
      </c>
      <c r="C1085" t="s">
        <v>40</v>
      </c>
      <c r="D1085" s="5">
        <v>38555</v>
      </c>
      <c r="E1085" s="5">
        <v>45934</v>
      </c>
      <c r="F1085" s="5">
        <v>45952</v>
      </c>
      <c r="G1085" t="s">
        <v>94</v>
      </c>
      <c r="H1085" t="s">
        <v>24</v>
      </c>
      <c r="I1085" t="s">
        <v>53</v>
      </c>
      <c r="J1085" t="s">
        <v>34</v>
      </c>
      <c r="K1085" t="s">
        <v>120</v>
      </c>
      <c r="L1085" s="6">
        <v>221601.93</v>
      </c>
      <c r="M1085">
        <v>164665.04999999999</v>
      </c>
      <c r="N1085" t="s">
        <v>192</v>
      </c>
      <c r="O1085">
        <v>18</v>
      </c>
      <c r="P1085">
        <v>121</v>
      </c>
      <c r="Q1085">
        <v>4</v>
      </c>
      <c r="R1085">
        <v>102</v>
      </c>
      <c r="S1085">
        <v>227.3</v>
      </c>
      <c r="T1085" t="s">
        <v>65</v>
      </c>
      <c r="U1085" s="7">
        <f t="shared" si="185"/>
        <v>20</v>
      </c>
      <c r="V1085" s="6">
        <f t="shared" si="174"/>
        <v>56936.880000000005</v>
      </c>
      <c r="W1085" t="str">
        <f t="shared" si="186"/>
        <v>Adult</v>
      </c>
      <c r="X1085" t="str">
        <f>_xlfn.XLOOKUP(Table1_1[[#This Row],[Department]],Dim_Department!B:B,Dim_Department!A:A,"Unknown")</f>
        <v>DEP05</v>
      </c>
      <c r="Y1085" t="str">
        <f>_xlfn.XLOOKUP(Table1_1[[#This Row],[Doctor]],Dim_Doctor!B:B,Dim_Doctor!A:A,"Unknown")</f>
        <v>D06</v>
      </c>
      <c r="Z1085" t="str">
        <f>_xlfn.XLOOKUP(H1085,Dim_Diagnosis!B:B,Dim_Diagnosis!A:A)</f>
        <v>D008</v>
      </c>
      <c r="AA1085" t="str">
        <f>_xlfn.XLOOKUP(K1085,Dim_Ward!B:B,Dim_Ward!A:A)</f>
        <v>W001</v>
      </c>
      <c r="AB1085" t="str">
        <f t="shared" si="175"/>
        <v>Q4</v>
      </c>
      <c r="AC1085">
        <f t="shared" si="176"/>
        <v>2025</v>
      </c>
      <c r="AD1085" t="str">
        <f t="shared" si="177"/>
        <v>Oct</v>
      </c>
      <c r="AE1085" t="str">
        <f t="shared" si="178"/>
        <v>Sat</v>
      </c>
      <c r="AF1085" t="str">
        <f>_xlfn.XLOOKUP(N1085,Dim_Payment!B:B,Dim_Payment!A:A)</f>
        <v>PAY06</v>
      </c>
      <c r="AG1085" t="str">
        <f>_xlfn.XLOOKUP(J1085,Dim_Insurance!B:B,Dim_Insurance!A:A)</f>
        <v>INS06</v>
      </c>
    </row>
    <row r="1086" spans="1:33">
      <c r="A1086" t="s">
        <v>2512</v>
      </c>
      <c r="B1086" t="s">
        <v>218</v>
      </c>
      <c r="C1086" t="s">
        <v>133</v>
      </c>
      <c r="D1086" s="5">
        <v>20865</v>
      </c>
      <c r="E1086" s="5">
        <v>45171</v>
      </c>
      <c r="F1086" s="5">
        <v>45174</v>
      </c>
      <c r="G1086" t="s">
        <v>43</v>
      </c>
      <c r="H1086" t="s">
        <v>44</v>
      </c>
      <c r="I1086" t="s">
        <v>96</v>
      </c>
      <c r="J1086" t="s">
        <v>34</v>
      </c>
      <c r="K1086" t="s">
        <v>120</v>
      </c>
      <c r="L1086" s="6">
        <v>178859.59</v>
      </c>
      <c r="M1086">
        <v>177133.78</v>
      </c>
      <c r="N1086" t="s">
        <v>4232</v>
      </c>
      <c r="O1086">
        <v>3</v>
      </c>
      <c r="P1086">
        <v>154</v>
      </c>
      <c r="Q1086">
        <v>4</v>
      </c>
      <c r="R1086">
        <v>120</v>
      </c>
      <c r="S1086">
        <v>81.5</v>
      </c>
      <c r="T1086" t="s">
        <v>37</v>
      </c>
      <c r="U1086" s="7">
        <f t="shared" si="185"/>
        <v>66</v>
      </c>
      <c r="V1086" s="6">
        <f t="shared" si="174"/>
        <v>1725.8099999999977</v>
      </c>
      <c r="W1086" t="str">
        <f t="shared" si="186"/>
        <v>Senior</v>
      </c>
      <c r="X1086" t="str">
        <f>_xlfn.XLOOKUP(Table1_1[[#This Row],[Department]],Dim_Department!B:B,Dim_Department!A:A,"Unknown")</f>
        <v>DEP08</v>
      </c>
      <c r="Y1086" t="str">
        <f>_xlfn.XLOOKUP(Table1_1[[#This Row],[Doctor]],Dim_Doctor!B:B,Dim_Doctor!A:A,"Unknown")</f>
        <v>D05</v>
      </c>
      <c r="Z1086" t="str">
        <f>_xlfn.XLOOKUP(H1086,Dim_Diagnosis!B:B,Dim_Diagnosis!A:A)</f>
        <v>D012</v>
      </c>
      <c r="AA1086" t="str">
        <f>_xlfn.XLOOKUP(K1086,Dim_Ward!B:B,Dim_Ward!A:A)</f>
        <v>W001</v>
      </c>
      <c r="AB1086" t="str">
        <f t="shared" si="175"/>
        <v>Q3</v>
      </c>
      <c r="AC1086">
        <f t="shared" si="176"/>
        <v>2023</v>
      </c>
      <c r="AD1086" t="str">
        <f t="shared" si="177"/>
        <v>Sep</v>
      </c>
      <c r="AE1086" t="str">
        <f t="shared" si="178"/>
        <v>Sat</v>
      </c>
      <c r="AF1086" t="str">
        <f>_xlfn.XLOOKUP(N1086,Dim_Payment!B:B,Dim_Payment!A:A)</f>
        <v>PAY05</v>
      </c>
      <c r="AG1086" t="str">
        <f>_xlfn.XLOOKUP(J1086,Dim_Insurance!B:B,Dim_Insurance!A:A)</f>
        <v>INS06</v>
      </c>
    </row>
    <row r="1087" spans="1:33">
      <c r="A1087" t="s">
        <v>2514</v>
      </c>
      <c r="B1087" t="s">
        <v>622</v>
      </c>
      <c r="C1087" t="s">
        <v>133</v>
      </c>
      <c r="D1087" s="5">
        <v>23978</v>
      </c>
      <c r="E1087" s="5" t="s">
        <v>4232</v>
      </c>
      <c r="F1087" s="5">
        <v>45925</v>
      </c>
      <c r="G1087" t="s">
        <v>117</v>
      </c>
      <c r="H1087" t="s">
        <v>153</v>
      </c>
      <c r="I1087" t="s">
        <v>33</v>
      </c>
      <c r="J1087" t="s">
        <v>34</v>
      </c>
      <c r="K1087" t="s">
        <v>120</v>
      </c>
      <c r="L1087" s="6">
        <v>3671.14</v>
      </c>
      <c r="M1087">
        <v>3027.55</v>
      </c>
      <c r="N1087" t="s">
        <v>192</v>
      </c>
      <c r="O1087">
        <v>10</v>
      </c>
      <c r="P1087">
        <v>232</v>
      </c>
      <c r="Q1087">
        <v>2</v>
      </c>
      <c r="R1087">
        <v>170</v>
      </c>
      <c r="S1087">
        <v>97.9</v>
      </c>
      <c r="T1087" t="s">
        <v>47</v>
      </c>
      <c r="U1087" s="7" t="s">
        <v>4232</v>
      </c>
      <c r="V1087" s="6">
        <f t="shared" si="174"/>
        <v>643.58999999999969</v>
      </c>
      <c r="W1087" t="s">
        <v>4232</v>
      </c>
      <c r="X1087" t="str">
        <f>_xlfn.XLOOKUP(Table1_1[[#This Row],[Department]],Dim_Department!B:B,Dim_Department!A:A,"Unknown")</f>
        <v>DEP04</v>
      </c>
      <c r="Y1087" t="str">
        <f>_xlfn.XLOOKUP(Table1_1[[#This Row],[Doctor]],Dim_Doctor!B:B,Dim_Doctor!A:A,"Unknown")</f>
        <v>D04</v>
      </c>
      <c r="Z1087" t="str">
        <f>_xlfn.XLOOKUP(H1087,Dim_Diagnosis!B:B,Dim_Diagnosis!A:A)</f>
        <v>D003</v>
      </c>
      <c r="AA1087" t="str">
        <f>_xlfn.XLOOKUP(K1087,Dim_Ward!B:B,Dim_Ward!A:A)</f>
        <v>W001</v>
      </c>
      <c r="AB1087" t="str">
        <f t="shared" si="175"/>
        <v>Unknown</v>
      </c>
      <c r="AC1087" t="str">
        <f t="shared" si="176"/>
        <v>Unknown</v>
      </c>
      <c r="AD1087" t="str">
        <f t="shared" si="177"/>
        <v>Unknown</v>
      </c>
      <c r="AE1087" t="str">
        <f t="shared" si="178"/>
        <v>Unknown</v>
      </c>
      <c r="AF1087" t="str">
        <f>_xlfn.XLOOKUP(N1087,Dim_Payment!B:B,Dim_Payment!A:A)</f>
        <v>PAY06</v>
      </c>
      <c r="AG1087" t="str">
        <f>_xlfn.XLOOKUP(J1087,Dim_Insurance!B:B,Dim_Insurance!A:A)</f>
        <v>INS06</v>
      </c>
    </row>
    <row r="1088" spans="1:33">
      <c r="A1088" t="s">
        <v>2516</v>
      </c>
      <c r="B1088" t="s">
        <v>132</v>
      </c>
      <c r="C1088" t="s">
        <v>133</v>
      </c>
      <c r="D1088" s="5">
        <v>32711</v>
      </c>
      <c r="E1088" s="5">
        <v>45758</v>
      </c>
      <c r="F1088" s="5">
        <v>45772</v>
      </c>
      <c r="G1088" t="s">
        <v>62</v>
      </c>
      <c r="H1088" t="s">
        <v>134</v>
      </c>
      <c r="I1088" t="s">
        <v>79</v>
      </c>
      <c r="J1088" t="s">
        <v>4232</v>
      </c>
      <c r="K1088" t="s">
        <v>110</v>
      </c>
      <c r="L1088" s="6">
        <v>227864.72</v>
      </c>
      <c r="M1088">
        <v>197056.07</v>
      </c>
      <c r="N1088" t="s">
        <v>192</v>
      </c>
      <c r="O1088">
        <v>14</v>
      </c>
      <c r="P1088">
        <v>121</v>
      </c>
      <c r="Q1088">
        <v>5</v>
      </c>
      <c r="R1088">
        <v>148</v>
      </c>
      <c r="S1088">
        <v>82</v>
      </c>
      <c r="T1088" t="s">
        <v>65</v>
      </c>
      <c r="U1088" s="7">
        <f t="shared" ref="U1088:U1121" si="187">DATEDIF(D1088,E1088,"Y")</f>
        <v>35</v>
      </c>
      <c r="V1088" s="6">
        <f t="shared" si="174"/>
        <v>30808.649999999994</v>
      </c>
      <c r="W1088" t="str">
        <f t="shared" ref="W1088:W1121" si="188">IF(OR(U1088="",U1088="Unknown"),"",IF(U1088&lt;18,"Child",IF(U1088&lt;40,"Adult",IF(U1088&lt;60,"Middle Age","Senior"))))</f>
        <v>Adult</v>
      </c>
      <c r="X1088" t="str">
        <f>_xlfn.XLOOKUP(Table1_1[[#This Row],[Department]],Dim_Department!B:B,Dim_Department!A:A,"Unknown")</f>
        <v>DEP09</v>
      </c>
      <c r="Y1088" t="str">
        <f>_xlfn.XLOOKUP(Table1_1[[#This Row],[Doctor]],Dim_Doctor!B:B,Dim_Doctor!A:A,"Unknown")</f>
        <v>D07</v>
      </c>
      <c r="Z1088" t="str">
        <f>_xlfn.XLOOKUP(H1088,Dim_Diagnosis!B:B,Dim_Diagnosis!A:A)</f>
        <v>D002</v>
      </c>
      <c r="AA1088" t="str">
        <f>_xlfn.XLOOKUP(K1088,Dim_Ward!B:B,Dim_Ward!A:A)</f>
        <v>W002</v>
      </c>
      <c r="AB1088" t="str">
        <f t="shared" si="175"/>
        <v>Q2</v>
      </c>
      <c r="AC1088">
        <f t="shared" si="176"/>
        <v>2025</v>
      </c>
      <c r="AD1088" t="str">
        <f t="shared" si="177"/>
        <v>Apr</v>
      </c>
      <c r="AE1088" t="str">
        <f t="shared" si="178"/>
        <v>Fri</v>
      </c>
      <c r="AF1088" t="str">
        <f>_xlfn.XLOOKUP(N1088,Dim_Payment!B:B,Dim_Payment!A:A)</f>
        <v>PAY06</v>
      </c>
      <c r="AG1088" t="str">
        <f>_xlfn.XLOOKUP(J1088,Dim_Insurance!B:B,Dim_Insurance!A:A)</f>
        <v>INS08</v>
      </c>
    </row>
    <row r="1089" spans="1:33">
      <c r="A1089" t="s">
        <v>2518</v>
      </c>
      <c r="B1089" t="s">
        <v>218</v>
      </c>
      <c r="C1089" t="s">
        <v>133</v>
      </c>
      <c r="D1089" s="5">
        <v>36997</v>
      </c>
      <c r="E1089" s="5">
        <v>45992</v>
      </c>
      <c r="F1089" s="5">
        <v>45728</v>
      </c>
      <c r="G1089" t="s">
        <v>89</v>
      </c>
      <c r="H1089" t="s">
        <v>78</v>
      </c>
      <c r="I1089" t="s">
        <v>79</v>
      </c>
      <c r="J1089" t="s">
        <v>34</v>
      </c>
      <c r="K1089" t="s">
        <v>161</v>
      </c>
      <c r="L1089" s="6">
        <v>188486.38</v>
      </c>
      <c r="M1089">
        <v>130186.6</v>
      </c>
      <c r="N1089" t="s">
        <v>91</v>
      </c>
      <c r="O1089">
        <v>2</v>
      </c>
      <c r="P1089">
        <v>14</v>
      </c>
      <c r="Q1089">
        <v>4</v>
      </c>
      <c r="R1089">
        <v>186</v>
      </c>
      <c r="S1089">
        <v>204.2</v>
      </c>
      <c r="T1089" t="s">
        <v>37</v>
      </c>
      <c r="U1089" s="7">
        <f t="shared" si="187"/>
        <v>24</v>
      </c>
      <c r="V1089" s="6">
        <f t="shared" si="174"/>
        <v>58299.78</v>
      </c>
      <c r="W1089" t="str">
        <f t="shared" si="188"/>
        <v>Adult</v>
      </c>
      <c r="X1089" t="str">
        <f>_xlfn.XLOOKUP(Table1_1[[#This Row],[Department]],Dim_Department!B:B,Dim_Department!A:A,"Unknown")</f>
        <v>DEP06</v>
      </c>
      <c r="Y1089" t="str">
        <f>_xlfn.XLOOKUP(Table1_1[[#This Row],[Doctor]],Dim_Doctor!B:B,Dim_Doctor!A:A,"Unknown")</f>
        <v>D07</v>
      </c>
      <c r="Z1089" t="str">
        <f>_xlfn.XLOOKUP(H1089,Dim_Diagnosis!B:B,Dim_Diagnosis!A:A)</f>
        <v>D013</v>
      </c>
      <c r="AA1089" t="str">
        <f>_xlfn.XLOOKUP(K1089,Dim_Ward!B:B,Dim_Ward!A:A)</f>
        <v>W004</v>
      </c>
      <c r="AB1089" t="str">
        <f t="shared" si="175"/>
        <v>Q4</v>
      </c>
      <c r="AC1089">
        <f t="shared" si="176"/>
        <v>2025</v>
      </c>
      <c r="AD1089" t="str">
        <f t="shared" si="177"/>
        <v>Dec</v>
      </c>
      <c r="AE1089" t="str">
        <f t="shared" si="178"/>
        <v>Mon</v>
      </c>
      <c r="AF1089" t="str">
        <f>_xlfn.XLOOKUP(N1089,Dim_Payment!B:B,Dim_Payment!A:A)</f>
        <v>PAY01</v>
      </c>
      <c r="AG1089" t="str">
        <f>_xlfn.XLOOKUP(J1089,Dim_Insurance!B:B,Dim_Insurance!A:A)</f>
        <v>INS06</v>
      </c>
    </row>
    <row r="1090" spans="1:33">
      <c r="A1090" t="s">
        <v>2520</v>
      </c>
      <c r="B1090" t="s">
        <v>1293</v>
      </c>
      <c r="C1090" t="s">
        <v>40</v>
      </c>
      <c r="D1090" s="5">
        <v>19597</v>
      </c>
      <c r="E1090" s="5">
        <v>45513</v>
      </c>
      <c r="F1090" s="5">
        <v>45522</v>
      </c>
      <c r="G1090" t="s">
        <v>43</v>
      </c>
      <c r="H1090" t="s">
        <v>63</v>
      </c>
      <c r="I1090" t="s">
        <v>33</v>
      </c>
      <c r="J1090" t="s">
        <v>97</v>
      </c>
      <c r="K1090" t="s">
        <v>55</v>
      </c>
      <c r="L1090" s="6">
        <v>108199.95</v>
      </c>
      <c r="M1090">
        <v>83068.179999999993</v>
      </c>
      <c r="N1090" t="s">
        <v>73</v>
      </c>
      <c r="O1090">
        <v>9</v>
      </c>
      <c r="P1090">
        <v>75</v>
      </c>
      <c r="Q1090">
        <v>2</v>
      </c>
      <c r="R1090">
        <v>188</v>
      </c>
      <c r="S1090">
        <v>183.6</v>
      </c>
      <c r="T1090" t="s">
        <v>47</v>
      </c>
      <c r="U1090" s="7">
        <f t="shared" si="187"/>
        <v>70</v>
      </c>
      <c r="V1090" s="6">
        <f t="shared" ref="V1090:V1153" si="189">L1090-M1090</f>
        <v>25131.770000000004</v>
      </c>
      <c r="W1090" t="str">
        <f t="shared" si="188"/>
        <v>Senior</v>
      </c>
      <c r="X1090" t="str">
        <f>_xlfn.XLOOKUP(Table1_1[[#This Row],[Department]],Dim_Department!B:B,Dim_Department!A:A,"Unknown")</f>
        <v>DEP08</v>
      </c>
      <c r="Y1090" t="str">
        <f>_xlfn.XLOOKUP(Table1_1[[#This Row],[Doctor]],Dim_Doctor!B:B,Dim_Doctor!A:A,"Unknown")</f>
        <v>D04</v>
      </c>
      <c r="Z1090" t="str">
        <f>_xlfn.XLOOKUP(H1090,Dim_Diagnosis!B:B,Dim_Diagnosis!A:A)</f>
        <v>D011</v>
      </c>
      <c r="AA1090" t="str">
        <f>_xlfn.XLOOKUP(K1090,Dim_Ward!B:B,Dim_Ward!A:A)</f>
        <v>W005</v>
      </c>
      <c r="AB1090" t="str">
        <f t="shared" ref="AB1090:AB1153" si="190">IFERROR("Q" &amp; ROUNDUP(MONTH(E1090)/3,0),"Unknown")</f>
        <v>Q3</v>
      </c>
      <c r="AC1090">
        <f t="shared" ref="AC1090:AC1153" si="191">IFERROR(YEAR(E1090),"Unknown")</f>
        <v>2024</v>
      </c>
      <c r="AD1090" t="str">
        <f t="shared" ref="AD1090:AD1153" si="192">IFERROR(TEXT(E1090,"MMM"),"Unknown")</f>
        <v>Aug</v>
      </c>
      <c r="AE1090" t="str">
        <f t="shared" ref="AE1090:AE1153" si="193">IFERROR(TEXT(E1090,"ddd"),"Unknown")</f>
        <v>Fri</v>
      </c>
      <c r="AF1090" t="str">
        <f>_xlfn.XLOOKUP(N1090,Dim_Payment!B:B,Dim_Payment!A:A)</f>
        <v>PAY02</v>
      </c>
      <c r="AG1090" t="str">
        <f>_xlfn.XLOOKUP(J1090,Dim_Insurance!B:B,Dim_Insurance!A:A)</f>
        <v>INS07</v>
      </c>
    </row>
    <row r="1091" spans="1:33">
      <c r="A1091" t="s">
        <v>2521</v>
      </c>
      <c r="B1091" t="s">
        <v>2249</v>
      </c>
      <c r="C1091" t="s">
        <v>133</v>
      </c>
      <c r="D1091" s="5">
        <v>28197</v>
      </c>
      <c r="E1091" s="5">
        <v>45389</v>
      </c>
      <c r="F1091" s="5">
        <v>45391</v>
      </c>
      <c r="G1091" t="s">
        <v>161</v>
      </c>
      <c r="H1091" t="s">
        <v>153</v>
      </c>
      <c r="I1091" t="s">
        <v>79</v>
      </c>
      <c r="J1091" t="s">
        <v>71</v>
      </c>
      <c r="K1091" t="s">
        <v>55</v>
      </c>
      <c r="L1091" s="6">
        <v>87965.03</v>
      </c>
      <c r="M1091">
        <v>86710.12</v>
      </c>
      <c r="N1091" t="s">
        <v>35</v>
      </c>
      <c r="O1091">
        <v>2</v>
      </c>
      <c r="P1091">
        <v>62</v>
      </c>
      <c r="Q1091">
        <v>4</v>
      </c>
      <c r="R1091">
        <v>91</v>
      </c>
      <c r="S1091">
        <v>186.2</v>
      </c>
      <c r="T1091" t="s">
        <v>4232</v>
      </c>
      <c r="U1091" s="7">
        <f t="shared" si="187"/>
        <v>47</v>
      </c>
      <c r="V1091" s="6">
        <f t="shared" si="189"/>
        <v>1254.9100000000035</v>
      </c>
      <c r="W1091" t="str">
        <f t="shared" si="188"/>
        <v>Middle Age</v>
      </c>
      <c r="X1091" t="str">
        <f>_xlfn.XLOOKUP(Table1_1[[#This Row],[Department]],Dim_Department!B:B,Dim_Department!A:A,"Unknown")</f>
        <v>DEP03</v>
      </c>
      <c r="Y1091" t="str">
        <f>_xlfn.XLOOKUP(Table1_1[[#This Row],[Doctor]],Dim_Doctor!B:B,Dim_Doctor!A:A,"Unknown")</f>
        <v>D07</v>
      </c>
      <c r="Z1091" t="str">
        <f>_xlfn.XLOOKUP(H1091,Dim_Diagnosis!B:B,Dim_Diagnosis!A:A)</f>
        <v>D003</v>
      </c>
      <c r="AA1091" t="str">
        <f>_xlfn.XLOOKUP(K1091,Dim_Ward!B:B,Dim_Ward!A:A)</f>
        <v>W005</v>
      </c>
      <c r="AB1091" t="str">
        <f t="shared" si="190"/>
        <v>Q2</v>
      </c>
      <c r="AC1091">
        <f t="shared" si="191"/>
        <v>2024</v>
      </c>
      <c r="AD1091" t="str">
        <f t="shared" si="192"/>
        <v>Apr</v>
      </c>
      <c r="AE1091" t="str">
        <f t="shared" si="193"/>
        <v>Sun</v>
      </c>
      <c r="AF1091" t="str">
        <f>_xlfn.XLOOKUP(N1091,Dim_Payment!B:B,Dim_Payment!A:A)</f>
        <v>PAY03</v>
      </c>
      <c r="AG1091" t="str">
        <f>_xlfn.XLOOKUP(J1091,Dim_Insurance!B:B,Dim_Insurance!A:A)</f>
        <v>INS04</v>
      </c>
    </row>
    <row r="1092" spans="1:33">
      <c r="A1092" t="s">
        <v>2524</v>
      </c>
      <c r="B1092" t="s">
        <v>992</v>
      </c>
      <c r="C1092" t="s">
        <v>133</v>
      </c>
      <c r="D1092" s="5">
        <v>35654</v>
      </c>
      <c r="E1092" s="5">
        <v>45177</v>
      </c>
      <c r="F1092" s="5">
        <v>45182</v>
      </c>
      <c r="G1092" t="s">
        <v>89</v>
      </c>
      <c r="H1092" t="s">
        <v>86</v>
      </c>
      <c r="I1092" t="s">
        <v>33</v>
      </c>
      <c r="J1092" t="s">
        <v>4232</v>
      </c>
      <c r="K1092" t="s">
        <v>27</v>
      </c>
      <c r="L1092" s="6">
        <v>149404.79</v>
      </c>
      <c r="M1092">
        <v>107355.5</v>
      </c>
      <c r="N1092" t="s">
        <v>91</v>
      </c>
      <c r="O1092">
        <v>5</v>
      </c>
      <c r="P1092">
        <v>209</v>
      </c>
      <c r="Q1092">
        <v>5</v>
      </c>
      <c r="R1092">
        <v>116</v>
      </c>
      <c r="S1092">
        <v>145.9</v>
      </c>
      <c r="T1092" t="s">
        <v>37</v>
      </c>
      <c r="U1092" s="7">
        <f t="shared" si="187"/>
        <v>26</v>
      </c>
      <c r="V1092" s="6">
        <f t="shared" si="189"/>
        <v>42049.290000000008</v>
      </c>
      <c r="W1092" t="str">
        <f t="shared" si="188"/>
        <v>Adult</v>
      </c>
      <c r="X1092" t="str">
        <f>_xlfn.XLOOKUP(Table1_1[[#This Row],[Department]],Dim_Department!B:B,Dim_Department!A:A,"Unknown")</f>
        <v>DEP06</v>
      </c>
      <c r="Y1092" t="str">
        <f>_xlfn.XLOOKUP(Table1_1[[#This Row],[Doctor]],Dim_Doctor!B:B,Dim_Doctor!A:A,"Unknown")</f>
        <v>D04</v>
      </c>
      <c r="Z1092" t="str">
        <f>_xlfn.XLOOKUP(H1092,Dim_Diagnosis!B:B,Dim_Diagnosis!A:A)</f>
        <v>D005</v>
      </c>
      <c r="AA1092" t="str">
        <f>_xlfn.XLOOKUP(K1092,Dim_Ward!B:B,Dim_Ward!A:A)</f>
        <v>W003</v>
      </c>
      <c r="AB1092" t="str">
        <f t="shared" si="190"/>
        <v>Q3</v>
      </c>
      <c r="AC1092">
        <f t="shared" si="191"/>
        <v>2023</v>
      </c>
      <c r="AD1092" t="str">
        <f t="shared" si="192"/>
        <v>Sep</v>
      </c>
      <c r="AE1092" t="str">
        <f t="shared" si="193"/>
        <v>Fri</v>
      </c>
      <c r="AF1092" t="str">
        <f>_xlfn.XLOOKUP(N1092,Dim_Payment!B:B,Dim_Payment!A:A)</f>
        <v>PAY01</v>
      </c>
      <c r="AG1092" t="str">
        <f>_xlfn.XLOOKUP(J1092,Dim_Insurance!B:B,Dim_Insurance!A:A)</f>
        <v>INS08</v>
      </c>
    </row>
    <row r="1093" spans="1:33">
      <c r="A1093" t="s">
        <v>4165</v>
      </c>
      <c r="B1093" t="s">
        <v>76</v>
      </c>
      <c r="C1093" t="s">
        <v>40</v>
      </c>
      <c r="D1093" s="5">
        <v>21291</v>
      </c>
      <c r="E1093" s="5">
        <v>45288</v>
      </c>
      <c r="F1093" s="5">
        <v>45294</v>
      </c>
      <c r="G1093" t="s">
        <v>117</v>
      </c>
      <c r="H1093" t="s">
        <v>86</v>
      </c>
      <c r="I1093" t="s">
        <v>33</v>
      </c>
      <c r="J1093" t="s">
        <v>179</v>
      </c>
      <c r="K1093" t="s">
        <v>110</v>
      </c>
      <c r="L1093" s="6">
        <v>60186.71</v>
      </c>
      <c r="M1093">
        <v>55085.18</v>
      </c>
      <c r="N1093" t="s">
        <v>56</v>
      </c>
      <c r="O1093">
        <v>6</v>
      </c>
      <c r="P1093">
        <v>216</v>
      </c>
      <c r="Q1093">
        <v>1</v>
      </c>
      <c r="R1093">
        <v>90</v>
      </c>
      <c r="S1093">
        <v>173.2</v>
      </c>
      <c r="T1093" t="s">
        <v>37</v>
      </c>
      <c r="U1093" s="7">
        <f t="shared" si="187"/>
        <v>65</v>
      </c>
      <c r="V1093" s="6">
        <f t="shared" si="189"/>
        <v>5101.5299999999988</v>
      </c>
      <c r="W1093" t="str">
        <f t="shared" si="188"/>
        <v>Senior</v>
      </c>
      <c r="X1093" t="str">
        <f>_xlfn.XLOOKUP(Table1_1[[#This Row],[Department]],Dim_Department!B:B,Dim_Department!A:A,"Unknown")</f>
        <v>DEP04</v>
      </c>
      <c r="Y1093" t="str">
        <f>_xlfn.XLOOKUP(Table1_1[[#This Row],[Doctor]],Dim_Doctor!B:B,Dim_Doctor!A:A,"Unknown")</f>
        <v>D04</v>
      </c>
      <c r="Z1093" t="str">
        <f>_xlfn.XLOOKUP(H1093,Dim_Diagnosis!B:B,Dim_Diagnosis!A:A)</f>
        <v>D005</v>
      </c>
      <c r="AA1093" t="str">
        <f>_xlfn.XLOOKUP(K1093,Dim_Ward!B:B,Dim_Ward!A:A)</f>
        <v>W002</v>
      </c>
      <c r="AB1093" t="str">
        <f t="shared" si="190"/>
        <v>Q4</v>
      </c>
      <c r="AC1093">
        <f t="shared" si="191"/>
        <v>2023</v>
      </c>
      <c r="AD1093" t="str">
        <f t="shared" si="192"/>
        <v>Dec</v>
      </c>
      <c r="AE1093" t="str">
        <f t="shared" si="193"/>
        <v>Thu</v>
      </c>
      <c r="AF1093" t="str">
        <f>_xlfn.XLOOKUP(N1093,Dim_Payment!B:B,Dim_Payment!A:A)</f>
        <v>PAY04</v>
      </c>
      <c r="AG1093" t="str">
        <f>_xlfn.XLOOKUP(J1093,Dim_Insurance!B:B,Dim_Insurance!A:A)</f>
        <v>INS03</v>
      </c>
    </row>
    <row r="1094" spans="1:33">
      <c r="A1094" t="s">
        <v>4166</v>
      </c>
      <c r="B1094" t="s">
        <v>676</v>
      </c>
      <c r="C1094" t="s">
        <v>133</v>
      </c>
      <c r="D1094" s="5">
        <v>38967</v>
      </c>
      <c r="E1094" s="5">
        <v>46019</v>
      </c>
      <c r="F1094" s="5">
        <v>46028</v>
      </c>
      <c r="G1094" t="s">
        <v>152</v>
      </c>
      <c r="H1094" t="s">
        <v>78</v>
      </c>
      <c r="I1094" t="s">
        <v>33</v>
      </c>
      <c r="J1094" t="s">
        <v>97</v>
      </c>
      <c r="K1094" t="s">
        <v>120</v>
      </c>
      <c r="L1094" s="6">
        <v>91611.72</v>
      </c>
      <c r="M1094">
        <v>84181.35</v>
      </c>
      <c r="N1094" t="s">
        <v>73</v>
      </c>
      <c r="O1094">
        <v>9</v>
      </c>
      <c r="P1094">
        <v>121</v>
      </c>
      <c r="Q1094">
        <v>1</v>
      </c>
      <c r="R1094">
        <v>124</v>
      </c>
      <c r="S1094">
        <v>158.30000000000001</v>
      </c>
      <c r="T1094" t="s">
        <v>37</v>
      </c>
      <c r="U1094" s="7">
        <f t="shared" si="187"/>
        <v>19</v>
      </c>
      <c r="V1094" s="6">
        <f t="shared" si="189"/>
        <v>7430.3699999999953</v>
      </c>
      <c r="W1094" t="str">
        <f t="shared" si="188"/>
        <v>Adult</v>
      </c>
      <c r="X1094" t="str">
        <f>_xlfn.XLOOKUP(Table1_1[[#This Row],[Department]],Dim_Department!B:B,Dim_Department!A:A,"Unknown")</f>
        <v>DEP01</v>
      </c>
      <c r="Y1094" t="str">
        <f>_xlfn.XLOOKUP(Table1_1[[#This Row],[Doctor]],Dim_Doctor!B:B,Dim_Doctor!A:A,"Unknown")</f>
        <v>D04</v>
      </c>
      <c r="Z1094" t="str">
        <f>_xlfn.XLOOKUP(H1094,Dim_Diagnosis!B:B,Dim_Diagnosis!A:A)</f>
        <v>D013</v>
      </c>
      <c r="AA1094" t="str">
        <f>_xlfn.XLOOKUP(K1094,Dim_Ward!B:B,Dim_Ward!A:A)</f>
        <v>W001</v>
      </c>
      <c r="AB1094" t="str">
        <f t="shared" si="190"/>
        <v>Q4</v>
      </c>
      <c r="AC1094">
        <f t="shared" si="191"/>
        <v>2025</v>
      </c>
      <c r="AD1094" t="str">
        <f t="shared" si="192"/>
        <v>Dec</v>
      </c>
      <c r="AE1094" t="str">
        <f t="shared" si="193"/>
        <v>Sun</v>
      </c>
      <c r="AF1094" t="str">
        <f>_xlfn.XLOOKUP(N1094,Dim_Payment!B:B,Dim_Payment!A:A)</f>
        <v>PAY02</v>
      </c>
      <c r="AG1094" t="str">
        <f>_xlfn.XLOOKUP(J1094,Dim_Insurance!B:B,Dim_Insurance!A:A)</f>
        <v>INS07</v>
      </c>
    </row>
    <row r="1095" spans="1:33">
      <c r="A1095" t="s">
        <v>2531</v>
      </c>
      <c r="B1095" t="s">
        <v>283</v>
      </c>
      <c r="C1095" t="s">
        <v>40</v>
      </c>
      <c r="D1095" s="5">
        <v>25347</v>
      </c>
      <c r="E1095" s="5">
        <v>45222</v>
      </c>
      <c r="F1095" s="5">
        <v>45226</v>
      </c>
      <c r="G1095" t="s">
        <v>152</v>
      </c>
      <c r="H1095" t="s">
        <v>153</v>
      </c>
      <c r="I1095" t="s">
        <v>45</v>
      </c>
      <c r="J1095" t="s">
        <v>34</v>
      </c>
      <c r="K1095" t="s">
        <v>27</v>
      </c>
      <c r="L1095" s="6">
        <v>156129.20000000001</v>
      </c>
      <c r="M1095">
        <v>129668.87</v>
      </c>
      <c r="N1095" t="s">
        <v>4232</v>
      </c>
      <c r="O1095">
        <v>4</v>
      </c>
      <c r="P1095">
        <v>12</v>
      </c>
      <c r="Q1095">
        <v>5</v>
      </c>
      <c r="R1095">
        <v>116</v>
      </c>
      <c r="S1095">
        <v>205.5</v>
      </c>
      <c r="T1095" t="s">
        <v>4232</v>
      </c>
      <c r="U1095" s="7">
        <f t="shared" si="187"/>
        <v>54</v>
      </c>
      <c r="V1095" s="6">
        <f t="shared" si="189"/>
        <v>26460.330000000016</v>
      </c>
      <c r="W1095" t="str">
        <f t="shared" si="188"/>
        <v>Middle Age</v>
      </c>
      <c r="X1095" t="str">
        <f>_xlfn.XLOOKUP(Table1_1[[#This Row],[Department]],Dim_Department!B:B,Dim_Department!A:A,"Unknown")</f>
        <v>DEP01</v>
      </c>
      <c r="Y1095" t="str">
        <f>_xlfn.XLOOKUP(Table1_1[[#This Row],[Doctor]],Dim_Doctor!B:B,Dim_Doctor!A:A,"Unknown")</f>
        <v>D03</v>
      </c>
      <c r="Z1095" t="str">
        <f>_xlfn.XLOOKUP(H1095,Dim_Diagnosis!B:B,Dim_Diagnosis!A:A)</f>
        <v>D003</v>
      </c>
      <c r="AA1095" t="str">
        <f>_xlfn.XLOOKUP(K1095,Dim_Ward!B:B,Dim_Ward!A:A)</f>
        <v>W003</v>
      </c>
      <c r="AB1095" t="str">
        <f t="shared" si="190"/>
        <v>Q4</v>
      </c>
      <c r="AC1095">
        <f t="shared" si="191"/>
        <v>2023</v>
      </c>
      <c r="AD1095" t="str">
        <f t="shared" si="192"/>
        <v>Oct</v>
      </c>
      <c r="AE1095" t="str">
        <f t="shared" si="193"/>
        <v>Mon</v>
      </c>
      <c r="AF1095" t="str">
        <f>_xlfn.XLOOKUP(N1095,Dim_Payment!B:B,Dim_Payment!A:A)</f>
        <v>PAY05</v>
      </c>
      <c r="AG1095" t="str">
        <f>_xlfn.XLOOKUP(J1095,Dim_Insurance!B:B,Dim_Insurance!A:A)</f>
        <v>INS06</v>
      </c>
    </row>
    <row r="1096" spans="1:33">
      <c r="A1096" t="s">
        <v>2532</v>
      </c>
      <c r="B1096" t="s">
        <v>1230</v>
      </c>
      <c r="C1096" t="s">
        <v>40</v>
      </c>
      <c r="D1096" s="5">
        <v>19104</v>
      </c>
      <c r="E1096" s="5">
        <v>45862</v>
      </c>
      <c r="F1096" s="5">
        <v>45877</v>
      </c>
      <c r="G1096" t="s">
        <v>152</v>
      </c>
      <c r="H1096" t="s">
        <v>113</v>
      </c>
      <c r="I1096" t="s">
        <v>45</v>
      </c>
      <c r="J1096" t="s">
        <v>80</v>
      </c>
      <c r="K1096" t="s">
        <v>120</v>
      </c>
      <c r="L1096" s="6">
        <v>22374.91</v>
      </c>
      <c r="M1096">
        <v>98646.34</v>
      </c>
      <c r="N1096" t="s">
        <v>192</v>
      </c>
      <c r="O1096">
        <v>15</v>
      </c>
      <c r="P1096">
        <v>47</v>
      </c>
      <c r="Q1096">
        <v>2</v>
      </c>
      <c r="R1096">
        <v>166</v>
      </c>
      <c r="S1096">
        <v>166.9</v>
      </c>
      <c r="T1096" t="s">
        <v>37</v>
      </c>
      <c r="U1096" s="7">
        <f t="shared" si="187"/>
        <v>73</v>
      </c>
      <c r="V1096" s="6">
        <f t="shared" si="189"/>
        <v>-76271.429999999993</v>
      </c>
      <c r="W1096" t="str">
        <f t="shared" si="188"/>
        <v>Senior</v>
      </c>
      <c r="X1096" t="str">
        <f>_xlfn.XLOOKUP(Table1_1[[#This Row],[Department]],Dim_Department!B:B,Dim_Department!A:A,"Unknown")</f>
        <v>DEP01</v>
      </c>
      <c r="Y1096" t="str">
        <f>_xlfn.XLOOKUP(Table1_1[[#This Row],[Doctor]],Dim_Doctor!B:B,Dim_Doctor!A:A,"Unknown")</f>
        <v>D03</v>
      </c>
      <c r="Z1096" t="str">
        <f>_xlfn.XLOOKUP(H1096,Dim_Diagnosis!B:B,Dim_Diagnosis!A:A)</f>
        <v>D009</v>
      </c>
      <c r="AA1096" t="str">
        <f>_xlfn.XLOOKUP(K1096,Dim_Ward!B:B,Dim_Ward!A:A)</f>
        <v>W001</v>
      </c>
      <c r="AB1096" t="str">
        <f t="shared" si="190"/>
        <v>Q3</v>
      </c>
      <c r="AC1096">
        <f t="shared" si="191"/>
        <v>2025</v>
      </c>
      <c r="AD1096" t="str">
        <f t="shared" si="192"/>
        <v>Jul</v>
      </c>
      <c r="AE1096" t="str">
        <f t="shared" si="193"/>
        <v>Thu</v>
      </c>
      <c r="AF1096" t="str">
        <f>_xlfn.XLOOKUP(N1096,Dim_Payment!B:B,Dim_Payment!A:A)</f>
        <v>PAY06</v>
      </c>
      <c r="AG1096" t="str">
        <f>_xlfn.XLOOKUP(J1096,Dim_Insurance!B:B,Dim_Insurance!A:A)</f>
        <v>INS01</v>
      </c>
    </row>
    <row r="1097" spans="1:33">
      <c r="A1097" t="s">
        <v>2534</v>
      </c>
      <c r="B1097" t="s">
        <v>394</v>
      </c>
      <c r="C1097" t="s">
        <v>133</v>
      </c>
      <c r="D1097" s="5">
        <v>27713</v>
      </c>
      <c r="E1097" s="5">
        <v>45384</v>
      </c>
      <c r="F1097" s="5">
        <v>45394</v>
      </c>
      <c r="G1097" t="s">
        <v>77</v>
      </c>
      <c r="H1097" t="s">
        <v>52</v>
      </c>
      <c r="I1097" t="s">
        <v>96</v>
      </c>
      <c r="J1097" t="s">
        <v>4232</v>
      </c>
      <c r="K1097" t="s">
        <v>55</v>
      </c>
      <c r="L1097" s="6">
        <v>145309</v>
      </c>
      <c r="M1097">
        <v>108358.63</v>
      </c>
      <c r="N1097" t="s">
        <v>73</v>
      </c>
      <c r="O1097">
        <v>10</v>
      </c>
      <c r="P1097">
        <v>41</v>
      </c>
      <c r="Q1097">
        <v>4</v>
      </c>
      <c r="R1097">
        <v>164</v>
      </c>
      <c r="S1097">
        <v>138.1</v>
      </c>
      <c r="T1097" t="s">
        <v>37</v>
      </c>
      <c r="U1097" s="7">
        <f t="shared" si="187"/>
        <v>48</v>
      </c>
      <c r="V1097" s="6">
        <f t="shared" si="189"/>
        <v>36950.369999999995</v>
      </c>
      <c r="W1097" t="str">
        <f t="shared" si="188"/>
        <v>Middle Age</v>
      </c>
      <c r="X1097" t="str">
        <f>_xlfn.XLOOKUP(Table1_1[[#This Row],[Department]],Dim_Department!B:B,Dim_Department!A:A,"Unknown")</f>
        <v>DEP02</v>
      </c>
      <c r="Y1097" t="str">
        <f>_xlfn.XLOOKUP(Table1_1[[#This Row],[Doctor]],Dim_Doctor!B:B,Dim_Doctor!A:A,"Unknown")</f>
        <v>D05</v>
      </c>
      <c r="Z1097" t="str">
        <f>_xlfn.XLOOKUP(H1097,Dim_Diagnosis!B:B,Dim_Diagnosis!A:A)</f>
        <v>D004</v>
      </c>
      <c r="AA1097" t="str">
        <f>_xlfn.XLOOKUP(K1097,Dim_Ward!B:B,Dim_Ward!A:A)</f>
        <v>W005</v>
      </c>
      <c r="AB1097" t="str">
        <f t="shared" si="190"/>
        <v>Q2</v>
      </c>
      <c r="AC1097">
        <f t="shared" si="191"/>
        <v>2024</v>
      </c>
      <c r="AD1097" t="str">
        <f t="shared" si="192"/>
        <v>Apr</v>
      </c>
      <c r="AE1097" t="str">
        <f t="shared" si="193"/>
        <v>Tue</v>
      </c>
      <c r="AF1097" t="str">
        <f>_xlfn.XLOOKUP(N1097,Dim_Payment!B:B,Dim_Payment!A:A)</f>
        <v>PAY02</v>
      </c>
      <c r="AG1097" t="str">
        <f>_xlfn.XLOOKUP(J1097,Dim_Insurance!B:B,Dim_Insurance!A:A)</f>
        <v>INS08</v>
      </c>
    </row>
    <row r="1098" spans="1:33">
      <c r="A1098" t="s">
        <v>2536</v>
      </c>
      <c r="B1098" t="s">
        <v>550</v>
      </c>
      <c r="C1098" t="s">
        <v>40</v>
      </c>
      <c r="D1098" s="5">
        <v>31730</v>
      </c>
      <c r="E1098" s="5">
        <v>45393</v>
      </c>
      <c r="F1098" s="5">
        <v>45402</v>
      </c>
      <c r="G1098" t="s">
        <v>117</v>
      </c>
      <c r="H1098" t="s">
        <v>44</v>
      </c>
      <c r="I1098" t="s">
        <v>25</v>
      </c>
      <c r="J1098" t="s">
        <v>80</v>
      </c>
      <c r="K1098" t="s">
        <v>27</v>
      </c>
      <c r="L1098" s="6">
        <v>140192.03</v>
      </c>
      <c r="M1098">
        <v>111609.05</v>
      </c>
      <c r="N1098" t="s">
        <v>73</v>
      </c>
      <c r="O1098">
        <v>9</v>
      </c>
      <c r="P1098">
        <v>121</v>
      </c>
      <c r="Q1098">
        <v>5</v>
      </c>
      <c r="R1098">
        <v>143</v>
      </c>
      <c r="S1098">
        <v>138.80000000000001</v>
      </c>
      <c r="T1098" t="s">
        <v>4232</v>
      </c>
      <c r="U1098" s="7">
        <f t="shared" si="187"/>
        <v>37</v>
      </c>
      <c r="V1098" s="6">
        <f t="shared" si="189"/>
        <v>28582.979999999996</v>
      </c>
      <c r="W1098" t="str">
        <f t="shared" si="188"/>
        <v>Adult</v>
      </c>
      <c r="X1098" t="str">
        <f>_xlfn.XLOOKUP(Table1_1[[#This Row],[Department]],Dim_Department!B:B,Dim_Department!A:A,"Unknown")</f>
        <v>DEP04</v>
      </c>
      <c r="Y1098" t="str">
        <f>_xlfn.XLOOKUP(Table1_1[[#This Row],[Doctor]],Dim_Doctor!B:B,Dim_Doctor!A:A,"Unknown")</f>
        <v>D01</v>
      </c>
      <c r="Z1098" t="str">
        <f>_xlfn.XLOOKUP(H1098,Dim_Diagnosis!B:B,Dim_Diagnosis!A:A)</f>
        <v>D012</v>
      </c>
      <c r="AA1098" t="str">
        <f>_xlfn.XLOOKUP(K1098,Dim_Ward!B:B,Dim_Ward!A:A)</f>
        <v>W003</v>
      </c>
      <c r="AB1098" t="str">
        <f t="shared" si="190"/>
        <v>Q2</v>
      </c>
      <c r="AC1098">
        <f t="shared" si="191"/>
        <v>2024</v>
      </c>
      <c r="AD1098" t="str">
        <f t="shared" si="192"/>
        <v>Apr</v>
      </c>
      <c r="AE1098" t="str">
        <f t="shared" si="193"/>
        <v>Thu</v>
      </c>
      <c r="AF1098" t="str">
        <f>_xlfn.XLOOKUP(N1098,Dim_Payment!B:B,Dim_Payment!A:A)</f>
        <v>PAY02</v>
      </c>
      <c r="AG1098" t="str">
        <f>_xlfn.XLOOKUP(J1098,Dim_Insurance!B:B,Dim_Insurance!A:A)</f>
        <v>INS01</v>
      </c>
    </row>
    <row r="1099" spans="1:33">
      <c r="A1099" t="s">
        <v>2538</v>
      </c>
      <c r="B1099" t="s">
        <v>845</v>
      </c>
      <c r="C1099" t="s">
        <v>133</v>
      </c>
      <c r="D1099" s="5">
        <v>33793</v>
      </c>
      <c r="E1099" s="5">
        <v>45270</v>
      </c>
      <c r="F1099" s="5">
        <v>45282</v>
      </c>
      <c r="G1099" t="s">
        <v>152</v>
      </c>
      <c r="H1099" t="s">
        <v>124</v>
      </c>
      <c r="I1099" t="s">
        <v>33</v>
      </c>
      <c r="J1099" t="s">
        <v>80</v>
      </c>
      <c r="K1099" t="s">
        <v>27</v>
      </c>
      <c r="L1099" s="6">
        <v>180654.56</v>
      </c>
      <c r="M1099">
        <v>135672.22</v>
      </c>
      <c r="N1099" t="s">
        <v>56</v>
      </c>
      <c r="O1099">
        <v>12</v>
      </c>
      <c r="P1099">
        <v>191</v>
      </c>
      <c r="Q1099">
        <v>4</v>
      </c>
      <c r="R1099">
        <v>126</v>
      </c>
      <c r="S1099">
        <v>244.4</v>
      </c>
      <c r="T1099" t="s">
        <v>37</v>
      </c>
      <c r="U1099" s="7">
        <f t="shared" si="187"/>
        <v>31</v>
      </c>
      <c r="V1099" s="6">
        <f t="shared" si="189"/>
        <v>44982.34</v>
      </c>
      <c r="W1099" t="str">
        <f t="shared" si="188"/>
        <v>Adult</v>
      </c>
      <c r="X1099" t="str">
        <f>_xlfn.XLOOKUP(Table1_1[[#This Row],[Department]],Dim_Department!B:B,Dim_Department!A:A,"Unknown")</f>
        <v>DEP01</v>
      </c>
      <c r="Y1099" t="str">
        <f>_xlfn.XLOOKUP(Table1_1[[#This Row],[Doctor]],Dim_Doctor!B:B,Dim_Doctor!A:A,"Unknown")</f>
        <v>D04</v>
      </c>
      <c r="Z1099" t="str">
        <f>_xlfn.XLOOKUP(H1099,Dim_Diagnosis!B:B,Dim_Diagnosis!A:A)</f>
        <v>D007</v>
      </c>
      <c r="AA1099" t="str">
        <f>_xlfn.XLOOKUP(K1099,Dim_Ward!B:B,Dim_Ward!A:A)</f>
        <v>W003</v>
      </c>
      <c r="AB1099" t="str">
        <f t="shared" si="190"/>
        <v>Q4</v>
      </c>
      <c r="AC1099">
        <f t="shared" si="191"/>
        <v>2023</v>
      </c>
      <c r="AD1099" t="str">
        <f t="shared" si="192"/>
        <v>Dec</v>
      </c>
      <c r="AE1099" t="str">
        <f t="shared" si="193"/>
        <v>Sun</v>
      </c>
      <c r="AF1099" t="str">
        <f>_xlfn.XLOOKUP(N1099,Dim_Payment!B:B,Dim_Payment!A:A)</f>
        <v>PAY04</v>
      </c>
      <c r="AG1099" t="str">
        <f>_xlfn.XLOOKUP(J1099,Dim_Insurance!B:B,Dim_Insurance!A:A)</f>
        <v>INS01</v>
      </c>
    </row>
    <row r="1100" spans="1:33">
      <c r="A1100" t="s">
        <v>2540</v>
      </c>
      <c r="B1100" t="s">
        <v>249</v>
      </c>
      <c r="C1100" t="s">
        <v>133</v>
      </c>
      <c r="D1100" s="5">
        <v>35649</v>
      </c>
      <c r="E1100" s="5">
        <v>45242</v>
      </c>
      <c r="F1100" s="5">
        <v>45256</v>
      </c>
      <c r="G1100" t="s">
        <v>94</v>
      </c>
      <c r="H1100" t="s">
        <v>32</v>
      </c>
      <c r="I1100" t="s">
        <v>45</v>
      </c>
      <c r="J1100" t="s">
        <v>34</v>
      </c>
      <c r="K1100" t="s">
        <v>27</v>
      </c>
      <c r="L1100" s="6">
        <v>129739.26</v>
      </c>
      <c r="M1100">
        <v>94453.84</v>
      </c>
      <c r="N1100" t="s">
        <v>35</v>
      </c>
      <c r="O1100">
        <v>14</v>
      </c>
      <c r="P1100">
        <v>76</v>
      </c>
      <c r="Q1100">
        <v>2</v>
      </c>
      <c r="R1100">
        <v>141</v>
      </c>
      <c r="S1100">
        <v>258.39999999999998</v>
      </c>
      <c r="T1100" t="s">
        <v>37</v>
      </c>
      <c r="U1100" s="7">
        <f t="shared" si="187"/>
        <v>26</v>
      </c>
      <c r="V1100" s="6">
        <f t="shared" si="189"/>
        <v>35285.42</v>
      </c>
      <c r="W1100" t="str">
        <f t="shared" si="188"/>
        <v>Adult</v>
      </c>
      <c r="X1100" t="str">
        <f>_xlfn.XLOOKUP(Table1_1[[#This Row],[Department]],Dim_Department!B:B,Dim_Department!A:A,"Unknown")</f>
        <v>DEP05</v>
      </c>
      <c r="Y1100" t="str">
        <f>_xlfn.XLOOKUP(Table1_1[[#This Row],[Doctor]],Dim_Doctor!B:B,Dim_Doctor!A:A,"Unknown")</f>
        <v>D03</v>
      </c>
      <c r="Z1100" t="str">
        <f>_xlfn.XLOOKUP(H1100,Dim_Diagnosis!B:B,Dim_Diagnosis!A:A)</f>
        <v>D010</v>
      </c>
      <c r="AA1100" t="str">
        <f>_xlfn.XLOOKUP(K1100,Dim_Ward!B:B,Dim_Ward!A:A)</f>
        <v>W003</v>
      </c>
      <c r="AB1100" t="str">
        <f t="shared" si="190"/>
        <v>Q4</v>
      </c>
      <c r="AC1100">
        <f t="shared" si="191"/>
        <v>2023</v>
      </c>
      <c r="AD1100" t="str">
        <f t="shared" si="192"/>
        <v>Nov</v>
      </c>
      <c r="AE1100" t="str">
        <f t="shared" si="193"/>
        <v>Sun</v>
      </c>
      <c r="AF1100" t="str">
        <f>_xlfn.XLOOKUP(N1100,Dim_Payment!B:B,Dim_Payment!A:A)</f>
        <v>PAY03</v>
      </c>
      <c r="AG1100" t="str">
        <f>_xlfn.XLOOKUP(J1100,Dim_Insurance!B:B,Dim_Insurance!A:A)</f>
        <v>INS06</v>
      </c>
    </row>
    <row r="1101" spans="1:33">
      <c r="A1101" t="s">
        <v>2542</v>
      </c>
      <c r="B1101" t="s">
        <v>1079</v>
      </c>
      <c r="C1101" t="s">
        <v>40</v>
      </c>
      <c r="D1101" s="5">
        <v>37369</v>
      </c>
      <c r="E1101" s="5">
        <v>45483</v>
      </c>
      <c r="F1101" s="5">
        <v>45497</v>
      </c>
      <c r="G1101" t="s">
        <v>117</v>
      </c>
      <c r="H1101" t="s">
        <v>24</v>
      </c>
      <c r="I1101" t="s">
        <v>96</v>
      </c>
      <c r="J1101" t="s">
        <v>71</v>
      </c>
      <c r="K1101" t="s">
        <v>110</v>
      </c>
      <c r="L1101" s="6">
        <v>228756.23</v>
      </c>
      <c r="M1101">
        <v>207390.36</v>
      </c>
      <c r="N1101" t="s">
        <v>73</v>
      </c>
      <c r="O1101">
        <v>14</v>
      </c>
      <c r="P1101">
        <v>64</v>
      </c>
      <c r="Q1101">
        <v>4</v>
      </c>
      <c r="R1101">
        <v>146</v>
      </c>
      <c r="S1101">
        <v>215.9</v>
      </c>
      <c r="T1101" t="s">
        <v>37</v>
      </c>
      <c r="U1101" s="7">
        <f t="shared" si="187"/>
        <v>22</v>
      </c>
      <c r="V1101" s="6">
        <f t="shared" si="189"/>
        <v>21365.870000000024</v>
      </c>
      <c r="W1101" t="str">
        <f t="shared" si="188"/>
        <v>Adult</v>
      </c>
      <c r="X1101" t="str">
        <f>_xlfn.XLOOKUP(Table1_1[[#This Row],[Department]],Dim_Department!B:B,Dim_Department!A:A,"Unknown")</f>
        <v>DEP04</v>
      </c>
      <c r="Y1101" t="str">
        <f>_xlfn.XLOOKUP(Table1_1[[#This Row],[Doctor]],Dim_Doctor!B:B,Dim_Doctor!A:A,"Unknown")</f>
        <v>D05</v>
      </c>
      <c r="Z1101" t="str">
        <f>_xlfn.XLOOKUP(H1101,Dim_Diagnosis!B:B,Dim_Diagnosis!A:A)</f>
        <v>D008</v>
      </c>
      <c r="AA1101" t="str">
        <f>_xlfn.XLOOKUP(K1101,Dim_Ward!B:B,Dim_Ward!A:A)</f>
        <v>W002</v>
      </c>
      <c r="AB1101" t="str">
        <f t="shared" si="190"/>
        <v>Q3</v>
      </c>
      <c r="AC1101">
        <f t="shared" si="191"/>
        <v>2024</v>
      </c>
      <c r="AD1101" t="str">
        <f t="shared" si="192"/>
        <v>Jul</v>
      </c>
      <c r="AE1101" t="str">
        <f t="shared" si="193"/>
        <v>Wed</v>
      </c>
      <c r="AF1101" t="str">
        <f>_xlfn.XLOOKUP(N1101,Dim_Payment!B:B,Dim_Payment!A:A)</f>
        <v>PAY02</v>
      </c>
      <c r="AG1101" t="str">
        <f>_xlfn.XLOOKUP(J1101,Dim_Insurance!B:B,Dim_Insurance!A:A)</f>
        <v>INS04</v>
      </c>
    </row>
    <row r="1102" spans="1:33">
      <c r="A1102" t="s">
        <v>2543</v>
      </c>
      <c r="B1102" t="s">
        <v>436</v>
      </c>
      <c r="C1102" t="s">
        <v>40</v>
      </c>
      <c r="D1102" s="5">
        <v>28540</v>
      </c>
      <c r="E1102" s="5">
        <v>46009</v>
      </c>
      <c r="F1102" s="5">
        <v>46027</v>
      </c>
      <c r="G1102" t="s">
        <v>77</v>
      </c>
      <c r="H1102" t="s">
        <v>44</v>
      </c>
      <c r="I1102" t="s">
        <v>45</v>
      </c>
      <c r="J1102" t="s">
        <v>71</v>
      </c>
      <c r="K1102" t="s">
        <v>110</v>
      </c>
      <c r="L1102" s="6">
        <v>90303.15</v>
      </c>
      <c r="M1102">
        <v>76869.740000000005</v>
      </c>
      <c r="N1102" t="s">
        <v>192</v>
      </c>
      <c r="O1102">
        <v>18</v>
      </c>
      <c r="P1102">
        <v>135</v>
      </c>
      <c r="Q1102">
        <v>5</v>
      </c>
      <c r="R1102">
        <v>169</v>
      </c>
      <c r="S1102">
        <v>110.7</v>
      </c>
      <c r="T1102" t="s">
        <v>37</v>
      </c>
      <c r="U1102" s="7">
        <f t="shared" si="187"/>
        <v>47</v>
      </c>
      <c r="V1102" s="6">
        <f t="shared" si="189"/>
        <v>13433.409999999989</v>
      </c>
      <c r="W1102" t="str">
        <f t="shared" si="188"/>
        <v>Middle Age</v>
      </c>
      <c r="X1102" t="str">
        <f>_xlfn.XLOOKUP(Table1_1[[#This Row],[Department]],Dim_Department!B:B,Dim_Department!A:A,"Unknown")</f>
        <v>DEP02</v>
      </c>
      <c r="Y1102" t="str">
        <f>_xlfn.XLOOKUP(Table1_1[[#This Row],[Doctor]],Dim_Doctor!B:B,Dim_Doctor!A:A,"Unknown")</f>
        <v>D03</v>
      </c>
      <c r="Z1102" t="str">
        <f>_xlfn.XLOOKUP(H1102,Dim_Diagnosis!B:B,Dim_Diagnosis!A:A)</f>
        <v>D012</v>
      </c>
      <c r="AA1102" t="str">
        <f>_xlfn.XLOOKUP(K1102,Dim_Ward!B:B,Dim_Ward!A:A)</f>
        <v>W002</v>
      </c>
      <c r="AB1102" t="str">
        <f t="shared" si="190"/>
        <v>Q4</v>
      </c>
      <c r="AC1102">
        <f t="shared" si="191"/>
        <v>2025</v>
      </c>
      <c r="AD1102" t="str">
        <f t="shared" si="192"/>
        <v>Dec</v>
      </c>
      <c r="AE1102" t="str">
        <f t="shared" si="193"/>
        <v>Thu</v>
      </c>
      <c r="AF1102" t="str">
        <f>_xlfn.XLOOKUP(N1102,Dim_Payment!B:B,Dim_Payment!A:A)</f>
        <v>PAY06</v>
      </c>
      <c r="AG1102" t="str">
        <f>_xlfn.XLOOKUP(J1102,Dim_Insurance!B:B,Dim_Insurance!A:A)</f>
        <v>INS04</v>
      </c>
    </row>
    <row r="1103" spans="1:33">
      <c r="A1103" t="s">
        <v>2544</v>
      </c>
      <c r="B1103" t="s">
        <v>661</v>
      </c>
      <c r="C1103" t="s">
        <v>40</v>
      </c>
      <c r="D1103" s="5">
        <v>25305</v>
      </c>
      <c r="E1103" s="5">
        <v>45441</v>
      </c>
      <c r="F1103" s="5">
        <v>45458</v>
      </c>
      <c r="G1103" t="s">
        <v>105</v>
      </c>
      <c r="H1103" t="s">
        <v>124</v>
      </c>
      <c r="I1103" t="s">
        <v>33</v>
      </c>
      <c r="J1103" t="s">
        <v>97</v>
      </c>
      <c r="K1103" t="s">
        <v>27</v>
      </c>
      <c r="L1103" s="6">
        <v>123663.9</v>
      </c>
      <c r="M1103">
        <v>140918.21</v>
      </c>
      <c r="N1103" t="s">
        <v>35</v>
      </c>
      <c r="O1103">
        <v>17</v>
      </c>
      <c r="P1103">
        <v>13</v>
      </c>
      <c r="Q1103">
        <v>4</v>
      </c>
      <c r="R1103">
        <v>154</v>
      </c>
      <c r="S1103">
        <v>155.9</v>
      </c>
      <c r="T1103" t="s">
        <v>37</v>
      </c>
      <c r="U1103" s="7">
        <f t="shared" si="187"/>
        <v>55</v>
      </c>
      <c r="V1103" s="6">
        <f t="shared" si="189"/>
        <v>-17254.309999999998</v>
      </c>
      <c r="W1103" t="str">
        <f t="shared" si="188"/>
        <v>Middle Age</v>
      </c>
      <c r="X1103" t="str">
        <f>_xlfn.XLOOKUP(Table1_1[[#This Row],[Department]],Dim_Department!B:B,Dim_Department!A:A,"Unknown")</f>
        <v>DEP10</v>
      </c>
      <c r="Y1103" t="str">
        <f>_xlfn.XLOOKUP(Table1_1[[#This Row],[Doctor]],Dim_Doctor!B:B,Dim_Doctor!A:A,"Unknown")</f>
        <v>D04</v>
      </c>
      <c r="Z1103" t="str">
        <f>_xlfn.XLOOKUP(H1103,Dim_Diagnosis!B:B,Dim_Diagnosis!A:A)</f>
        <v>D007</v>
      </c>
      <c r="AA1103" t="str">
        <f>_xlfn.XLOOKUP(K1103,Dim_Ward!B:B,Dim_Ward!A:A)</f>
        <v>W003</v>
      </c>
      <c r="AB1103" t="str">
        <f t="shared" si="190"/>
        <v>Q2</v>
      </c>
      <c r="AC1103">
        <f t="shared" si="191"/>
        <v>2024</v>
      </c>
      <c r="AD1103" t="str">
        <f t="shared" si="192"/>
        <v>May</v>
      </c>
      <c r="AE1103" t="str">
        <f t="shared" si="193"/>
        <v>Wed</v>
      </c>
      <c r="AF1103" t="str">
        <f>_xlfn.XLOOKUP(N1103,Dim_Payment!B:B,Dim_Payment!A:A)</f>
        <v>PAY03</v>
      </c>
      <c r="AG1103" t="str">
        <f>_xlfn.XLOOKUP(J1103,Dim_Insurance!B:B,Dim_Insurance!A:A)</f>
        <v>INS07</v>
      </c>
    </row>
    <row r="1104" spans="1:33">
      <c r="A1104" t="s">
        <v>2546</v>
      </c>
      <c r="B1104" t="s">
        <v>550</v>
      </c>
      <c r="C1104" t="s">
        <v>40</v>
      </c>
      <c r="D1104" s="5">
        <v>28478</v>
      </c>
      <c r="E1104" s="5">
        <v>45177</v>
      </c>
      <c r="F1104" s="5">
        <v>45180</v>
      </c>
      <c r="G1104" t="s">
        <v>62</v>
      </c>
      <c r="H1104" t="s">
        <v>124</v>
      </c>
      <c r="I1104" t="s">
        <v>33</v>
      </c>
      <c r="J1104" t="s">
        <v>46</v>
      </c>
      <c r="K1104" t="s">
        <v>120</v>
      </c>
      <c r="L1104" s="6">
        <v>13459.23</v>
      </c>
      <c r="M1104">
        <v>12357.02</v>
      </c>
      <c r="N1104" t="s">
        <v>192</v>
      </c>
      <c r="O1104">
        <v>3</v>
      </c>
      <c r="P1104">
        <v>213</v>
      </c>
      <c r="Q1104">
        <v>4</v>
      </c>
      <c r="R1104">
        <v>179</v>
      </c>
      <c r="S1104">
        <v>129.5</v>
      </c>
      <c r="T1104" t="s">
        <v>65</v>
      </c>
      <c r="U1104" s="7">
        <f t="shared" si="187"/>
        <v>45</v>
      </c>
      <c r="V1104" s="6">
        <f t="shared" si="189"/>
        <v>1102.2099999999991</v>
      </c>
      <c r="W1104" t="str">
        <f t="shared" si="188"/>
        <v>Middle Age</v>
      </c>
      <c r="X1104" t="str">
        <f>_xlfn.XLOOKUP(Table1_1[[#This Row],[Department]],Dim_Department!B:B,Dim_Department!A:A,"Unknown")</f>
        <v>DEP09</v>
      </c>
      <c r="Y1104" t="str">
        <f>_xlfn.XLOOKUP(Table1_1[[#This Row],[Doctor]],Dim_Doctor!B:B,Dim_Doctor!A:A,"Unknown")</f>
        <v>D04</v>
      </c>
      <c r="Z1104" t="str">
        <f>_xlfn.XLOOKUP(H1104,Dim_Diagnosis!B:B,Dim_Diagnosis!A:A)</f>
        <v>D007</v>
      </c>
      <c r="AA1104" t="str">
        <f>_xlfn.XLOOKUP(K1104,Dim_Ward!B:B,Dim_Ward!A:A)</f>
        <v>W001</v>
      </c>
      <c r="AB1104" t="str">
        <f t="shared" si="190"/>
        <v>Q3</v>
      </c>
      <c r="AC1104">
        <f t="shared" si="191"/>
        <v>2023</v>
      </c>
      <c r="AD1104" t="str">
        <f t="shared" si="192"/>
        <v>Sep</v>
      </c>
      <c r="AE1104" t="str">
        <f t="shared" si="193"/>
        <v>Fri</v>
      </c>
      <c r="AF1104" t="str">
        <f>_xlfn.XLOOKUP(N1104,Dim_Payment!B:B,Dim_Payment!A:A)</f>
        <v>PAY06</v>
      </c>
      <c r="AG1104" t="str">
        <f>_xlfn.XLOOKUP(J1104,Dim_Insurance!B:B,Dim_Insurance!A:A)</f>
        <v>INS02</v>
      </c>
    </row>
    <row r="1105" spans="1:33">
      <c r="A1105" t="s">
        <v>2548</v>
      </c>
      <c r="B1105" t="s">
        <v>1408</v>
      </c>
      <c r="C1105" t="s">
        <v>133</v>
      </c>
      <c r="D1105" s="5">
        <v>18321</v>
      </c>
      <c r="E1105" s="5">
        <v>45384</v>
      </c>
      <c r="F1105" s="5">
        <v>45401</v>
      </c>
      <c r="G1105" t="s">
        <v>161</v>
      </c>
      <c r="H1105" t="s">
        <v>24</v>
      </c>
      <c r="I1105" t="s">
        <v>25</v>
      </c>
      <c r="J1105" t="s">
        <v>97</v>
      </c>
      <c r="K1105" t="s">
        <v>110</v>
      </c>
      <c r="L1105" s="6">
        <v>147564.94</v>
      </c>
      <c r="M1105">
        <v>106248.46</v>
      </c>
      <c r="N1105" t="s">
        <v>73</v>
      </c>
      <c r="O1105">
        <v>17</v>
      </c>
      <c r="P1105">
        <v>137</v>
      </c>
      <c r="Q1105">
        <v>1</v>
      </c>
      <c r="R1105">
        <v>103</v>
      </c>
      <c r="S1105">
        <v>258.39999999999998</v>
      </c>
      <c r="T1105" t="s">
        <v>37</v>
      </c>
      <c r="U1105" s="7">
        <f t="shared" si="187"/>
        <v>74</v>
      </c>
      <c r="V1105" s="6">
        <f t="shared" si="189"/>
        <v>41316.479999999996</v>
      </c>
      <c r="W1105" t="str">
        <f t="shared" si="188"/>
        <v>Senior</v>
      </c>
      <c r="X1105" t="str">
        <f>_xlfn.XLOOKUP(Table1_1[[#This Row],[Department]],Dim_Department!B:B,Dim_Department!A:A,"Unknown")</f>
        <v>DEP03</v>
      </c>
      <c r="Y1105" t="str">
        <f>_xlfn.XLOOKUP(Table1_1[[#This Row],[Doctor]],Dim_Doctor!B:B,Dim_Doctor!A:A,"Unknown")</f>
        <v>D01</v>
      </c>
      <c r="Z1105" t="str">
        <f>_xlfn.XLOOKUP(H1105,Dim_Diagnosis!B:B,Dim_Diagnosis!A:A)</f>
        <v>D008</v>
      </c>
      <c r="AA1105" t="str">
        <f>_xlfn.XLOOKUP(K1105,Dim_Ward!B:B,Dim_Ward!A:A)</f>
        <v>W002</v>
      </c>
      <c r="AB1105" t="str">
        <f t="shared" si="190"/>
        <v>Q2</v>
      </c>
      <c r="AC1105">
        <f t="shared" si="191"/>
        <v>2024</v>
      </c>
      <c r="AD1105" t="str">
        <f t="shared" si="192"/>
        <v>Apr</v>
      </c>
      <c r="AE1105" t="str">
        <f t="shared" si="193"/>
        <v>Tue</v>
      </c>
      <c r="AF1105" t="str">
        <f>_xlfn.XLOOKUP(N1105,Dim_Payment!B:B,Dim_Payment!A:A)</f>
        <v>PAY02</v>
      </c>
      <c r="AG1105" t="str">
        <f>_xlfn.XLOOKUP(J1105,Dim_Insurance!B:B,Dim_Insurance!A:A)</f>
        <v>INS07</v>
      </c>
    </row>
    <row r="1106" spans="1:33">
      <c r="A1106" t="s">
        <v>2550</v>
      </c>
      <c r="B1106" t="s">
        <v>155</v>
      </c>
      <c r="C1106" t="s">
        <v>133</v>
      </c>
      <c r="D1106" s="5">
        <v>32441</v>
      </c>
      <c r="E1106" s="5">
        <v>45164</v>
      </c>
      <c r="F1106" s="5">
        <v>45171</v>
      </c>
      <c r="G1106" t="s">
        <v>152</v>
      </c>
      <c r="H1106" t="s">
        <v>78</v>
      </c>
      <c r="I1106" t="s">
        <v>119</v>
      </c>
      <c r="J1106" t="s">
        <v>179</v>
      </c>
      <c r="K1106" t="s">
        <v>55</v>
      </c>
      <c r="L1106" s="6">
        <v>219579.08</v>
      </c>
      <c r="M1106">
        <v>161663.82999999999</v>
      </c>
      <c r="N1106" t="s">
        <v>73</v>
      </c>
      <c r="O1106">
        <v>7</v>
      </c>
      <c r="P1106">
        <v>29</v>
      </c>
      <c r="Q1106">
        <v>4</v>
      </c>
      <c r="R1106">
        <v>163</v>
      </c>
      <c r="S1106">
        <v>148.19999999999999</v>
      </c>
      <c r="T1106" t="s">
        <v>37</v>
      </c>
      <c r="U1106" s="7">
        <f t="shared" si="187"/>
        <v>34</v>
      </c>
      <c r="V1106" s="6">
        <f t="shared" si="189"/>
        <v>57915.25</v>
      </c>
      <c r="W1106" t="str">
        <f t="shared" si="188"/>
        <v>Adult</v>
      </c>
      <c r="X1106" t="str">
        <f>_xlfn.XLOOKUP(Table1_1[[#This Row],[Department]],Dim_Department!B:B,Dim_Department!A:A,"Unknown")</f>
        <v>DEP01</v>
      </c>
      <c r="Y1106" t="str">
        <f>_xlfn.XLOOKUP(Table1_1[[#This Row],[Doctor]],Dim_Doctor!B:B,Dim_Doctor!A:A,"Unknown")</f>
        <v>D02</v>
      </c>
      <c r="Z1106" t="str">
        <f>_xlfn.XLOOKUP(H1106,Dim_Diagnosis!B:B,Dim_Diagnosis!A:A)</f>
        <v>D013</v>
      </c>
      <c r="AA1106" t="str">
        <f>_xlfn.XLOOKUP(K1106,Dim_Ward!B:B,Dim_Ward!A:A)</f>
        <v>W005</v>
      </c>
      <c r="AB1106" t="str">
        <f t="shared" si="190"/>
        <v>Q3</v>
      </c>
      <c r="AC1106">
        <f t="shared" si="191"/>
        <v>2023</v>
      </c>
      <c r="AD1106" t="str">
        <f t="shared" si="192"/>
        <v>Aug</v>
      </c>
      <c r="AE1106" t="str">
        <f t="shared" si="193"/>
        <v>Sat</v>
      </c>
      <c r="AF1106" t="str">
        <f>_xlfn.XLOOKUP(N1106,Dim_Payment!B:B,Dim_Payment!A:A)</f>
        <v>PAY02</v>
      </c>
      <c r="AG1106" t="str">
        <f>_xlfn.XLOOKUP(J1106,Dim_Insurance!B:B,Dim_Insurance!A:A)</f>
        <v>INS03</v>
      </c>
    </row>
    <row r="1107" spans="1:33">
      <c r="A1107" t="s">
        <v>2553</v>
      </c>
      <c r="B1107" t="s">
        <v>591</v>
      </c>
      <c r="C1107" t="s">
        <v>40</v>
      </c>
      <c r="D1107" s="5">
        <v>18863</v>
      </c>
      <c r="E1107" s="5">
        <v>45134</v>
      </c>
      <c r="F1107" s="5">
        <v>45148</v>
      </c>
      <c r="G1107" t="s">
        <v>117</v>
      </c>
      <c r="H1107" t="s">
        <v>86</v>
      </c>
      <c r="I1107" t="s">
        <v>45</v>
      </c>
      <c r="J1107" t="s">
        <v>97</v>
      </c>
      <c r="K1107" t="s">
        <v>55</v>
      </c>
      <c r="L1107" s="6">
        <v>20870.88</v>
      </c>
      <c r="M1107">
        <v>16359.32</v>
      </c>
      <c r="N1107" t="s">
        <v>35</v>
      </c>
      <c r="O1107">
        <v>14</v>
      </c>
      <c r="P1107">
        <v>95</v>
      </c>
      <c r="Q1107">
        <v>3</v>
      </c>
      <c r="R1107">
        <v>107</v>
      </c>
      <c r="S1107">
        <v>78</v>
      </c>
      <c r="T1107" t="s">
        <v>65</v>
      </c>
      <c r="U1107" s="7">
        <f t="shared" si="187"/>
        <v>71</v>
      </c>
      <c r="V1107" s="6">
        <f t="shared" si="189"/>
        <v>4511.5600000000013</v>
      </c>
      <c r="W1107" t="str">
        <f t="shared" si="188"/>
        <v>Senior</v>
      </c>
      <c r="X1107" t="str">
        <f>_xlfn.XLOOKUP(Table1_1[[#This Row],[Department]],Dim_Department!B:B,Dim_Department!A:A,"Unknown")</f>
        <v>DEP04</v>
      </c>
      <c r="Y1107" t="str">
        <f>_xlfn.XLOOKUP(Table1_1[[#This Row],[Doctor]],Dim_Doctor!B:B,Dim_Doctor!A:A,"Unknown")</f>
        <v>D03</v>
      </c>
      <c r="Z1107" t="str">
        <f>_xlfn.XLOOKUP(H1107,Dim_Diagnosis!B:B,Dim_Diagnosis!A:A)</f>
        <v>D005</v>
      </c>
      <c r="AA1107" t="str">
        <f>_xlfn.XLOOKUP(K1107,Dim_Ward!B:B,Dim_Ward!A:A)</f>
        <v>W005</v>
      </c>
      <c r="AB1107" t="str">
        <f t="shared" si="190"/>
        <v>Q3</v>
      </c>
      <c r="AC1107">
        <f t="shared" si="191"/>
        <v>2023</v>
      </c>
      <c r="AD1107" t="str">
        <f t="shared" si="192"/>
        <v>Jul</v>
      </c>
      <c r="AE1107" t="str">
        <f t="shared" si="193"/>
        <v>Thu</v>
      </c>
      <c r="AF1107" t="str">
        <f>_xlfn.XLOOKUP(N1107,Dim_Payment!B:B,Dim_Payment!A:A)</f>
        <v>PAY03</v>
      </c>
      <c r="AG1107" t="str">
        <f>_xlfn.XLOOKUP(J1107,Dim_Insurance!B:B,Dim_Insurance!A:A)</f>
        <v>INS07</v>
      </c>
    </row>
    <row r="1108" spans="1:33">
      <c r="A1108" t="s">
        <v>2554</v>
      </c>
      <c r="B1108" t="s">
        <v>550</v>
      </c>
      <c r="C1108" t="s">
        <v>40</v>
      </c>
      <c r="D1108" s="5">
        <v>18457</v>
      </c>
      <c r="E1108" s="5">
        <v>45144</v>
      </c>
      <c r="F1108" s="5">
        <v>45147</v>
      </c>
      <c r="G1108" t="s">
        <v>62</v>
      </c>
      <c r="H1108" t="s">
        <v>134</v>
      </c>
      <c r="I1108" t="s">
        <v>53</v>
      </c>
      <c r="J1108" t="s">
        <v>179</v>
      </c>
      <c r="K1108" t="s">
        <v>110</v>
      </c>
      <c r="L1108" s="6">
        <v>163292.47</v>
      </c>
      <c r="M1108">
        <v>163031.72</v>
      </c>
      <c r="N1108" t="s">
        <v>73</v>
      </c>
      <c r="O1108">
        <v>3</v>
      </c>
      <c r="P1108">
        <v>156</v>
      </c>
      <c r="Q1108">
        <v>5</v>
      </c>
      <c r="R1108">
        <v>99</v>
      </c>
      <c r="S1108">
        <v>151.6</v>
      </c>
      <c r="T1108" t="s">
        <v>37</v>
      </c>
      <c r="U1108" s="7">
        <f t="shared" si="187"/>
        <v>73</v>
      </c>
      <c r="V1108" s="6">
        <f t="shared" si="189"/>
        <v>260.75</v>
      </c>
      <c r="W1108" t="str">
        <f t="shared" si="188"/>
        <v>Senior</v>
      </c>
      <c r="X1108" t="str">
        <f>_xlfn.XLOOKUP(Table1_1[[#This Row],[Department]],Dim_Department!B:B,Dim_Department!A:A,"Unknown")</f>
        <v>DEP09</v>
      </c>
      <c r="Y1108" t="str">
        <f>_xlfn.XLOOKUP(Table1_1[[#This Row],[Doctor]],Dim_Doctor!B:B,Dim_Doctor!A:A,"Unknown")</f>
        <v>D06</v>
      </c>
      <c r="Z1108" t="str">
        <f>_xlfn.XLOOKUP(H1108,Dim_Diagnosis!B:B,Dim_Diagnosis!A:A)</f>
        <v>D002</v>
      </c>
      <c r="AA1108" t="str">
        <f>_xlfn.XLOOKUP(K1108,Dim_Ward!B:B,Dim_Ward!A:A)</f>
        <v>W002</v>
      </c>
      <c r="AB1108" t="str">
        <f t="shared" si="190"/>
        <v>Q3</v>
      </c>
      <c r="AC1108">
        <f t="shared" si="191"/>
        <v>2023</v>
      </c>
      <c r="AD1108" t="str">
        <f t="shared" si="192"/>
        <v>Aug</v>
      </c>
      <c r="AE1108" t="str">
        <f t="shared" si="193"/>
        <v>Sun</v>
      </c>
      <c r="AF1108" t="str">
        <f>_xlfn.XLOOKUP(N1108,Dim_Payment!B:B,Dim_Payment!A:A)</f>
        <v>PAY02</v>
      </c>
      <c r="AG1108" t="str">
        <f>_xlfn.XLOOKUP(J1108,Dim_Insurance!B:B,Dim_Insurance!A:A)</f>
        <v>INS03</v>
      </c>
    </row>
    <row r="1109" spans="1:33">
      <c r="A1109" t="s">
        <v>2555</v>
      </c>
      <c r="B1109" t="s">
        <v>1509</v>
      </c>
      <c r="C1109" t="s">
        <v>40</v>
      </c>
      <c r="D1109" s="5">
        <v>38268</v>
      </c>
      <c r="E1109" s="5">
        <v>45327</v>
      </c>
      <c r="F1109" s="5">
        <v>45329</v>
      </c>
      <c r="G1109" t="s">
        <v>105</v>
      </c>
      <c r="H1109" t="s">
        <v>118</v>
      </c>
      <c r="I1109" t="s">
        <v>45</v>
      </c>
      <c r="J1109" t="s">
        <v>4232</v>
      </c>
      <c r="K1109" t="s">
        <v>55</v>
      </c>
      <c r="L1109" s="6">
        <v>180859.22</v>
      </c>
      <c r="M1109">
        <v>129833.46</v>
      </c>
      <c r="N1109" t="s">
        <v>73</v>
      </c>
      <c r="O1109">
        <v>2</v>
      </c>
      <c r="P1109">
        <v>206</v>
      </c>
      <c r="Q1109">
        <v>3</v>
      </c>
      <c r="R1109">
        <v>118</v>
      </c>
      <c r="S1109">
        <v>91.9</v>
      </c>
      <c r="T1109" t="s">
        <v>65</v>
      </c>
      <c r="U1109" s="7">
        <f t="shared" si="187"/>
        <v>19</v>
      </c>
      <c r="V1109" s="6">
        <f t="shared" si="189"/>
        <v>51025.759999999995</v>
      </c>
      <c r="W1109" t="str">
        <f t="shared" si="188"/>
        <v>Adult</v>
      </c>
      <c r="X1109" t="str">
        <f>_xlfn.XLOOKUP(Table1_1[[#This Row],[Department]],Dim_Department!B:B,Dim_Department!A:A,"Unknown")</f>
        <v>DEP10</v>
      </c>
      <c r="Y1109" t="str">
        <f>_xlfn.XLOOKUP(Table1_1[[#This Row],[Doctor]],Dim_Doctor!B:B,Dim_Doctor!A:A,"Unknown")</f>
        <v>D03</v>
      </c>
      <c r="Z1109" t="str">
        <f>_xlfn.XLOOKUP(H1109,Dim_Diagnosis!B:B,Dim_Diagnosis!A:A)</f>
        <v>D001</v>
      </c>
      <c r="AA1109" t="str">
        <f>_xlfn.XLOOKUP(K1109,Dim_Ward!B:B,Dim_Ward!A:A)</f>
        <v>W005</v>
      </c>
      <c r="AB1109" t="str">
        <f t="shared" si="190"/>
        <v>Q1</v>
      </c>
      <c r="AC1109">
        <f t="shared" si="191"/>
        <v>2024</v>
      </c>
      <c r="AD1109" t="str">
        <f t="shared" si="192"/>
        <v>Feb</v>
      </c>
      <c r="AE1109" t="str">
        <f t="shared" si="193"/>
        <v>Mon</v>
      </c>
      <c r="AF1109" t="str">
        <f>_xlfn.XLOOKUP(N1109,Dim_Payment!B:B,Dim_Payment!A:A)</f>
        <v>PAY02</v>
      </c>
      <c r="AG1109" t="str">
        <f>_xlfn.XLOOKUP(J1109,Dim_Insurance!B:B,Dim_Insurance!A:A)</f>
        <v>INS08</v>
      </c>
    </row>
    <row r="1110" spans="1:33">
      <c r="A1110" t="s">
        <v>2556</v>
      </c>
      <c r="B1110" t="s">
        <v>224</v>
      </c>
      <c r="C1110" t="s">
        <v>133</v>
      </c>
      <c r="D1110" s="5">
        <v>38597</v>
      </c>
      <c r="E1110" s="5">
        <v>45517</v>
      </c>
      <c r="F1110" s="5" t="s">
        <v>4232</v>
      </c>
      <c r="G1110" t="s">
        <v>62</v>
      </c>
      <c r="H1110" t="s">
        <v>52</v>
      </c>
      <c r="I1110" t="s">
        <v>33</v>
      </c>
      <c r="J1110" t="s">
        <v>97</v>
      </c>
      <c r="K1110" t="s">
        <v>55</v>
      </c>
      <c r="L1110" s="6">
        <v>189247.26</v>
      </c>
      <c r="M1110">
        <v>177472.67</v>
      </c>
      <c r="N1110" t="s">
        <v>73</v>
      </c>
      <c r="O1110">
        <v>12</v>
      </c>
      <c r="P1110">
        <v>6</v>
      </c>
      <c r="Q1110">
        <v>4</v>
      </c>
      <c r="R1110">
        <v>105</v>
      </c>
      <c r="S1110">
        <v>146.9</v>
      </c>
      <c r="T1110" t="s">
        <v>65</v>
      </c>
      <c r="U1110" s="7">
        <f t="shared" si="187"/>
        <v>18</v>
      </c>
      <c r="V1110" s="6">
        <f t="shared" si="189"/>
        <v>11774.589999999997</v>
      </c>
      <c r="W1110" t="str">
        <f t="shared" si="188"/>
        <v>Adult</v>
      </c>
      <c r="X1110" t="str">
        <f>_xlfn.XLOOKUP(Table1_1[[#This Row],[Department]],Dim_Department!B:B,Dim_Department!A:A,"Unknown")</f>
        <v>DEP09</v>
      </c>
      <c r="Y1110" t="str">
        <f>_xlfn.XLOOKUP(Table1_1[[#This Row],[Doctor]],Dim_Doctor!B:B,Dim_Doctor!A:A,"Unknown")</f>
        <v>D04</v>
      </c>
      <c r="Z1110" t="str">
        <f>_xlfn.XLOOKUP(H1110,Dim_Diagnosis!B:B,Dim_Diagnosis!A:A)</f>
        <v>D004</v>
      </c>
      <c r="AA1110" t="str">
        <f>_xlfn.XLOOKUP(K1110,Dim_Ward!B:B,Dim_Ward!A:A)</f>
        <v>W005</v>
      </c>
      <c r="AB1110" t="str">
        <f t="shared" si="190"/>
        <v>Q3</v>
      </c>
      <c r="AC1110">
        <f t="shared" si="191"/>
        <v>2024</v>
      </c>
      <c r="AD1110" t="str">
        <f t="shared" si="192"/>
        <v>Aug</v>
      </c>
      <c r="AE1110" t="str">
        <f t="shared" si="193"/>
        <v>Tue</v>
      </c>
      <c r="AF1110" t="str">
        <f>_xlfn.XLOOKUP(N1110,Dim_Payment!B:B,Dim_Payment!A:A)</f>
        <v>PAY02</v>
      </c>
      <c r="AG1110" t="str">
        <f>_xlfn.XLOOKUP(J1110,Dim_Insurance!B:B,Dim_Insurance!A:A)</f>
        <v>INS07</v>
      </c>
    </row>
    <row r="1111" spans="1:33">
      <c r="A1111" t="s">
        <v>2559</v>
      </c>
      <c r="B1111" t="s">
        <v>321</v>
      </c>
      <c r="C1111" t="s">
        <v>133</v>
      </c>
      <c r="D1111" s="5">
        <v>37720</v>
      </c>
      <c r="E1111" s="5">
        <v>45797</v>
      </c>
      <c r="F1111" s="5">
        <v>45808</v>
      </c>
      <c r="G1111" t="s">
        <v>117</v>
      </c>
      <c r="H1111" t="s">
        <v>63</v>
      </c>
      <c r="I1111" t="s">
        <v>25</v>
      </c>
      <c r="J1111" t="s">
        <v>34</v>
      </c>
      <c r="K1111" t="s">
        <v>161</v>
      </c>
      <c r="L1111" s="6">
        <v>5359.83</v>
      </c>
      <c r="M1111">
        <v>4298.3</v>
      </c>
      <c r="N1111" t="s">
        <v>4232</v>
      </c>
      <c r="O1111">
        <v>11</v>
      </c>
      <c r="P1111">
        <v>194</v>
      </c>
      <c r="Q1111">
        <v>5</v>
      </c>
      <c r="R1111">
        <v>154</v>
      </c>
      <c r="S1111">
        <v>76.599999999999994</v>
      </c>
      <c r="T1111" t="s">
        <v>47</v>
      </c>
      <c r="U1111" s="7">
        <f t="shared" si="187"/>
        <v>22</v>
      </c>
      <c r="V1111" s="6">
        <f t="shared" si="189"/>
        <v>1061.5299999999997</v>
      </c>
      <c r="W1111" t="str">
        <f t="shared" si="188"/>
        <v>Adult</v>
      </c>
      <c r="X1111" t="str">
        <f>_xlfn.XLOOKUP(Table1_1[[#This Row],[Department]],Dim_Department!B:B,Dim_Department!A:A,"Unknown")</f>
        <v>DEP04</v>
      </c>
      <c r="Y1111" t="str">
        <f>_xlfn.XLOOKUP(Table1_1[[#This Row],[Doctor]],Dim_Doctor!B:B,Dim_Doctor!A:A,"Unknown")</f>
        <v>D01</v>
      </c>
      <c r="Z1111" t="str">
        <f>_xlfn.XLOOKUP(H1111,Dim_Diagnosis!B:B,Dim_Diagnosis!A:A)</f>
        <v>D011</v>
      </c>
      <c r="AA1111" t="str">
        <f>_xlfn.XLOOKUP(K1111,Dim_Ward!B:B,Dim_Ward!A:A)</f>
        <v>W004</v>
      </c>
      <c r="AB1111" t="str">
        <f t="shared" si="190"/>
        <v>Q2</v>
      </c>
      <c r="AC1111">
        <f t="shared" si="191"/>
        <v>2025</v>
      </c>
      <c r="AD1111" t="str">
        <f t="shared" si="192"/>
        <v>May</v>
      </c>
      <c r="AE1111" t="str">
        <f t="shared" si="193"/>
        <v>Tue</v>
      </c>
      <c r="AF1111" t="str">
        <f>_xlfn.XLOOKUP(N1111,Dim_Payment!B:B,Dim_Payment!A:A)</f>
        <v>PAY05</v>
      </c>
      <c r="AG1111" t="str">
        <f>_xlfn.XLOOKUP(J1111,Dim_Insurance!B:B,Dim_Insurance!A:A)</f>
        <v>INS06</v>
      </c>
    </row>
    <row r="1112" spans="1:33">
      <c r="A1112" t="s">
        <v>2562</v>
      </c>
      <c r="B1112" t="s">
        <v>1099</v>
      </c>
      <c r="C1112" t="s">
        <v>133</v>
      </c>
      <c r="D1112" s="5">
        <v>20214</v>
      </c>
      <c r="E1112" s="5">
        <v>44959</v>
      </c>
      <c r="F1112" s="5">
        <v>44969</v>
      </c>
      <c r="G1112" t="s">
        <v>77</v>
      </c>
      <c r="H1112" t="s">
        <v>4231</v>
      </c>
      <c r="I1112" t="s">
        <v>33</v>
      </c>
      <c r="J1112" t="s">
        <v>34</v>
      </c>
      <c r="K1112" t="s">
        <v>120</v>
      </c>
      <c r="L1112" s="6">
        <v>46837.54</v>
      </c>
      <c r="M1112">
        <v>42263.61</v>
      </c>
      <c r="N1112" t="s">
        <v>73</v>
      </c>
      <c r="O1112">
        <v>10</v>
      </c>
      <c r="P1112">
        <v>165</v>
      </c>
      <c r="Q1112">
        <v>4</v>
      </c>
      <c r="R1112">
        <v>126</v>
      </c>
      <c r="S1112">
        <v>156.30000000000001</v>
      </c>
      <c r="T1112" t="s">
        <v>37</v>
      </c>
      <c r="U1112" s="7">
        <f t="shared" si="187"/>
        <v>67</v>
      </c>
      <c r="V1112" s="6">
        <f t="shared" si="189"/>
        <v>4573.93</v>
      </c>
      <c r="W1112" t="str">
        <f t="shared" si="188"/>
        <v>Senior</v>
      </c>
      <c r="X1112" t="str">
        <f>_xlfn.XLOOKUP(Table1_1[[#This Row],[Department]],Dim_Department!B:B,Dim_Department!A:A,"Unknown")</f>
        <v>DEP02</v>
      </c>
      <c r="Y1112" t="str">
        <f>_xlfn.XLOOKUP(Table1_1[[#This Row],[Doctor]],Dim_Doctor!B:B,Dim_Doctor!A:A,"Unknown")</f>
        <v>D04</v>
      </c>
      <c r="Z1112" t="str">
        <f>_xlfn.XLOOKUP(H1112,Dim_Diagnosis!B:B,Dim_Diagnosis!A:A)</f>
        <v>D012</v>
      </c>
      <c r="AA1112" t="str">
        <f>_xlfn.XLOOKUP(K1112,Dim_Ward!B:B,Dim_Ward!A:A)</f>
        <v>W001</v>
      </c>
      <c r="AB1112" t="str">
        <f t="shared" si="190"/>
        <v>Q1</v>
      </c>
      <c r="AC1112">
        <f t="shared" si="191"/>
        <v>2023</v>
      </c>
      <c r="AD1112" t="str">
        <f t="shared" si="192"/>
        <v>Feb</v>
      </c>
      <c r="AE1112" t="str">
        <f t="shared" si="193"/>
        <v>Thu</v>
      </c>
      <c r="AF1112" t="str">
        <f>_xlfn.XLOOKUP(N1112,Dim_Payment!B:B,Dim_Payment!A:A)</f>
        <v>PAY02</v>
      </c>
      <c r="AG1112" t="str">
        <f>_xlfn.XLOOKUP(J1112,Dim_Insurance!B:B,Dim_Insurance!A:A)</f>
        <v>INS06</v>
      </c>
    </row>
    <row r="1113" spans="1:33">
      <c r="A1113" t="s">
        <v>2565</v>
      </c>
      <c r="B1113" t="s">
        <v>129</v>
      </c>
      <c r="C1113" t="s">
        <v>40</v>
      </c>
      <c r="D1113" s="5">
        <v>25578</v>
      </c>
      <c r="E1113" s="5">
        <v>45202</v>
      </c>
      <c r="F1113" s="5">
        <v>45215</v>
      </c>
      <c r="G1113" t="s">
        <v>94</v>
      </c>
      <c r="H1113" t="s">
        <v>32</v>
      </c>
      <c r="I1113" t="s">
        <v>79</v>
      </c>
      <c r="J1113" t="s">
        <v>26</v>
      </c>
      <c r="K1113" t="s">
        <v>110</v>
      </c>
      <c r="L1113" s="6">
        <v>32437.53</v>
      </c>
      <c r="M1113">
        <v>25148.16</v>
      </c>
      <c r="N1113" t="s">
        <v>56</v>
      </c>
      <c r="O1113">
        <v>13</v>
      </c>
      <c r="P1113">
        <v>201</v>
      </c>
      <c r="Q1113">
        <v>4</v>
      </c>
      <c r="R1113">
        <v>141</v>
      </c>
      <c r="S1113">
        <v>152.69999999999999</v>
      </c>
      <c r="T1113" t="s">
        <v>47</v>
      </c>
      <c r="U1113" s="7">
        <f t="shared" si="187"/>
        <v>53</v>
      </c>
      <c r="V1113" s="6">
        <f t="shared" si="189"/>
        <v>7289.369999999999</v>
      </c>
      <c r="W1113" t="str">
        <f t="shared" si="188"/>
        <v>Middle Age</v>
      </c>
      <c r="X1113" t="str">
        <f>_xlfn.XLOOKUP(Table1_1[[#This Row],[Department]],Dim_Department!B:B,Dim_Department!A:A,"Unknown")</f>
        <v>DEP05</v>
      </c>
      <c r="Y1113" t="str">
        <f>_xlfn.XLOOKUP(Table1_1[[#This Row],[Doctor]],Dim_Doctor!B:B,Dim_Doctor!A:A,"Unknown")</f>
        <v>D07</v>
      </c>
      <c r="Z1113" t="str">
        <f>_xlfn.XLOOKUP(H1113,Dim_Diagnosis!B:B,Dim_Diagnosis!A:A)</f>
        <v>D010</v>
      </c>
      <c r="AA1113" t="str">
        <f>_xlfn.XLOOKUP(K1113,Dim_Ward!B:B,Dim_Ward!A:A)</f>
        <v>W002</v>
      </c>
      <c r="AB1113" t="str">
        <f t="shared" si="190"/>
        <v>Q4</v>
      </c>
      <c r="AC1113">
        <f t="shared" si="191"/>
        <v>2023</v>
      </c>
      <c r="AD1113" t="str">
        <f t="shared" si="192"/>
        <v>Oct</v>
      </c>
      <c r="AE1113" t="str">
        <f t="shared" si="193"/>
        <v>Tue</v>
      </c>
      <c r="AF1113" t="str">
        <f>_xlfn.XLOOKUP(N1113,Dim_Payment!B:B,Dim_Payment!A:A)</f>
        <v>PAY04</v>
      </c>
      <c r="AG1113" t="str">
        <f>_xlfn.XLOOKUP(J1113,Dim_Insurance!B:B,Dim_Insurance!A:A)</f>
        <v>INS05</v>
      </c>
    </row>
    <row r="1114" spans="1:33">
      <c r="A1114" t="s">
        <v>2568</v>
      </c>
      <c r="B1114" t="s">
        <v>909</v>
      </c>
      <c r="C1114" t="s">
        <v>133</v>
      </c>
      <c r="D1114" s="5">
        <v>37857</v>
      </c>
      <c r="E1114" s="5">
        <v>45932</v>
      </c>
      <c r="F1114" s="5" t="s">
        <v>4232</v>
      </c>
      <c r="G1114" t="s">
        <v>161</v>
      </c>
      <c r="H1114" t="s">
        <v>4231</v>
      </c>
      <c r="I1114" t="s">
        <v>33</v>
      </c>
      <c r="J1114" t="s">
        <v>97</v>
      </c>
      <c r="K1114" t="s">
        <v>110</v>
      </c>
      <c r="L1114" s="6">
        <v>53554.73</v>
      </c>
      <c r="M1114">
        <v>44672.25</v>
      </c>
      <c r="N1114" t="s">
        <v>73</v>
      </c>
      <c r="O1114">
        <v>10</v>
      </c>
      <c r="P1114">
        <v>87</v>
      </c>
      <c r="Q1114">
        <v>3</v>
      </c>
      <c r="R1114">
        <v>125</v>
      </c>
      <c r="S1114">
        <v>104.1</v>
      </c>
      <c r="T1114" t="s">
        <v>47</v>
      </c>
      <c r="U1114" s="7">
        <f t="shared" si="187"/>
        <v>22</v>
      </c>
      <c r="V1114" s="6">
        <f t="shared" si="189"/>
        <v>8882.4800000000032</v>
      </c>
      <c r="W1114" t="str">
        <f t="shared" si="188"/>
        <v>Adult</v>
      </c>
      <c r="X1114" t="str">
        <f>_xlfn.XLOOKUP(Table1_1[[#This Row],[Department]],Dim_Department!B:B,Dim_Department!A:A,"Unknown")</f>
        <v>DEP03</v>
      </c>
      <c r="Y1114" t="str">
        <f>_xlfn.XLOOKUP(Table1_1[[#This Row],[Doctor]],Dim_Doctor!B:B,Dim_Doctor!A:A,"Unknown")</f>
        <v>D04</v>
      </c>
      <c r="Z1114" t="str">
        <f>_xlfn.XLOOKUP(H1114,Dim_Diagnosis!B:B,Dim_Diagnosis!A:A)</f>
        <v>D012</v>
      </c>
      <c r="AA1114" t="str">
        <f>_xlfn.XLOOKUP(K1114,Dim_Ward!B:B,Dim_Ward!A:A)</f>
        <v>W002</v>
      </c>
      <c r="AB1114" t="str">
        <f t="shared" si="190"/>
        <v>Q4</v>
      </c>
      <c r="AC1114">
        <f t="shared" si="191"/>
        <v>2025</v>
      </c>
      <c r="AD1114" t="str">
        <f t="shared" si="192"/>
        <v>Oct</v>
      </c>
      <c r="AE1114" t="str">
        <f t="shared" si="193"/>
        <v>Thu</v>
      </c>
      <c r="AF1114" t="str">
        <f>_xlfn.XLOOKUP(N1114,Dim_Payment!B:B,Dim_Payment!A:A)</f>
        <v>PAY02</v>
      </c>
      <c r="AG1114" t="str">
        <f>_xlfn.XLOOKUP(J1114,Dim_Insurance!B:B,Dim_Insurance!A:A)</f>
        <v>INS07</v>
      </c>
    </row>
    <row r="1115" spans="1:33">
      <c r="A1115" t="s">
        <v>2569</v>
      </c>
      <c r="B1115" t="s">
        <v>83</v>
      </c>
      <c r="C1115" t="s">
        <v>133</v>
      </c>
      <c r="D1115" s="5">
        <v>20634</v>
      </c>
      <c r="E1115" s="5">
        <v>45042</v>
      </c>
      <c r="F1115" s="5">
        <v>45053</v>
      </c>
      <c r="G1115" t="s">
        <v>152</v>
      </c>
      <c r="H1115" t="s">
        <v>113</v>
      </c>
      <c r="I1115" t="s">
        <v>119</v>
      </c>
      <c r="J1115" t="s">
        <v>80</v>
      </c>
      <c r="K1115" t="s">
        <v>120</v>
      </c>
      <c r="L1115" s="6">
        <v>84288.34</v>
      </c>
      <c r="M1115">
        <v>63766.27</v>
      </c>
      <c r="N1115" t="s">
        <v>35</v>
      </c>
      <c r="O1115">
        <v>11</v>
      </c>
      <c r="P1115">
        <v>35</v>
      </c>
      <c r="Q1115">
        <v>4</v>
      </c>
      <c r="R1115">
        <v>124</v>
      </c>
      <c r="S1115">
        <v>140.6</v>
      </c>
      <c r="T1115" t="s">
        <v>37</v>
      </c>
      <c r="U1115" s="7">
        <f t="shared" si="187"/>
        <v>66</v>
      </c>
      <c r="V1115" s="6">
        <f t="shared" si="189"/>
        <v>20522.07</v>
      </c>
      <c r="W1115" t="str">
        <f t="shared" si="188"/>
        <v>Senior</v>
      </c>
      <c r="X1115" t="str">
        <f>_xlfn.XLOOKUP(Table1_1[[#This Row],[Department]],Dim_Department!B:B,Dim_Department!A:A,"Unknown")</f>
        <v>DEP01</v>
      </c>
      <c r="Y1115" t="str">
        <f>_xlfn.XLOOKUP(Table1_1[[#This Row],[Doctor]],Dim_Doctor!B:B,Dim_Doctor!A:A,"Unknown")</f>
        <v>D02</v>
      </c>
      <c r="Z1115" t="str">
        <f>_xlfn.XLOOKUP(H1115,Dim_Diagnosis!B:B,Dim_Diagnosis!A:A)</f>
        <v>D009</v>
      </c>
      <c r="AA1115" t="str">
        <f>_xlfn.XLOOKUP(K1115,Dim_Ward!B:B,Dim_Ward!A:A)</f>
        <v>W001</v>
      </c>
      <c r="AB1115" t="str">
        <f t="shared" si="190"/>
        <v>Q2</v>
      </c>
      <c r="AC1115">
        <f t="shared" si="191"/>
        <v>2023</v>
      </c>
      <c r="AD1115" t="str">
        <f t="shared" si="192"/>
        <v>Apr</v>
      </c>
      <c r="AE1115" t="str">
        <f t="shared" si="193"/>
        <v>Wed</v>
      </c>
      <c r="AF1115" t="str">
        <f>_xlfn.XLOOKUP(N1115,Dim_Payment!B:B,Dim_Payment!A:A)</f>
        <v>PAY03</v>
      </c>
      <c r="AG1115" t="str">
        <f>_xlfn.XLOOKUP(J1115,Dim_Insurance!B:B,Dim_Insurance!A:A)</f>
        <v>INS01</v>
      </c>
    </row>
    <row r="1116" spans="1:33">
      <c r="A1116" t="s">
        <v>2571</v>
      </c>
      <c r="B1116" t="s">
        <v>199</v>
      </c>
      <c r="C1116" t="s">
        <v>40</v>
      </c>
      <c r="D1116" s="5">
        <v>24616</v>
      </c>
      <c r="E1116" s="5">
        <v>45390</v>
      </c>
      <c r="F1116" s="5">
        <v>45394</v>
      </c>
      <c r="G1116" t="s">
        <v>109</v>
      </c>
      <c r="H1116" t="s">
        <v>153</v>
      </c>
      <c r="I1116" t="s">
        <v>33</v>
      </c>
      <c r="J1116" t="s">
        <v>71</v>
      </c>
      <c r="K1116" t="s">
        <v>55</v>
      </c>
      <c r="L1116" s="6">
        <v>215874.6</v>
      </c>
      <c r="M1116">
        <v>189987.83</v>
      </c>
      <c r="N1116" t="s">
        <v>35</v>
      </c>
      <c r="O1116">
        <v>4</v>
      </c>
      <c r="P1116">
        <v>129</v>
      </c>
      <c r="Q1116">
        <v>4</v>
      </c>
      <c r="R1116">
        <v>118</v>
      </c>
      <c r="S1116">
        <v>120.4</v>
      </c>
      <c r="T1116" t="s">
        <v>47</v>
      </c>
      <c r="U1116" s="7">
        <f t="shared" si="187"/>
        <v>56</v>
      </c>
      <c r="V1116" s="6">
        <f t="shared" si="189"/>
        <v>25886.770000000019</v>
      </c>
      <c r="W1116" t="str">
        <f t="shared" si="188"/>
        <v>Middle Age</v>
      </c>
      <c r="X1116" t="str">
        <f>_xlfn.XLOOKUP(Table1_1[[#This Row],[Department]],Dim_Department!B:B,Dim_Department!A:A,"Unknown")</f>
        <v>DEP07</v>
      </c>
      <c r="Y1116" t="str">
        <f>_xlfn.XLOOKUP(Table1_1[[#This Row],[Doctor]],Dim_Doctor!B:B,Dim_Doctor!A:A,"Unknown")</f>
        <v>D04</v>
      </c>
      <c r="Z1116" t="str">
        <f>_xlfn.XLOOKUP(H1116,Dim_Diagnosis!B:B,Dim_Diagnosis!A:A)</f>
        <v>D003</v>
      </c>
      <c r="AA1116" t="str">
        <f>_xlfn.XLOOKUP(K1116,Dim_Ward!B:B,Dim_Ward!A:A)</f>
        <v>W005</v>
      </c>
      <c r="AB1116" t="str">
        <f t="shared" si="190"/>
        <v>Q2</v>
      </c>
      <c r="AC1116">
        <f t="shared" si="191"/>
        <v>2024</v>
      </c>
      <c r="AD1116" t="str">
        <f t="shared" si="192"/>
        <v>Apr</v>
      </c>
      <c r="AE1116" t="str">
        <f t="shared" si="193"/>
        <v>Mon</v>
      </c>
      <c r="AF1116" t="str">
        <f>_xlfn.XLOOKUP(N1116,Dim_Payment!B:B,Dim_Payment!A:A)</f>
        <v>PAY03</v>
      </c>
      <c r="AG1116" t="str">
        <f>_xlfn.XLOOKUP(J1116,Dim_Insurance!B:B,Dim_Insurance!A:A)</f>
        <v>INS04</v>
      </c>
    </row>
    <row r="1117" spans="1:33">
      <c r="A1117" t="s">
        <v>2574</v>
      </c>
      <c r="B1117" t="s">
        <v>972</v>
      </c>
      <c r="C1117" t="s">
        <v>40</v>
      </c>
      <c r="D1117" s="5">
        <v>32809</v>
      </c>
      <c r="E1117" s="5">
        <v>45985</v>
      </c>
      <c r="F1117" s="5">
        <v>45988</v>
      </c>
      <c r="G1117" t="s">
        <v>152</v>
      </c>
      <c r="H1117" t="s">
        <v>24</v>
      </c>
      <c r="I1117" t="s">
        <v>25</v>
      </c>
      <c r="J1117" t="s">
        <v>4232</v>
      </c>
      <c r="K1117" t="s">
        <v>27</v>
      </c>
      <c r="L1117" s="6">
        <v>97259.42</v>
      </c>
      <c r="M1117">
        <v>72826.63</v>
      </c>
      <c r="N1117" t="s">
        <v>192</v>
      </c>
      <c r="O1117">
        <v>3</v>
      </c>
      <c r="P1117">
        <v>109</v>
      </c>
      <c r="Q1117">
        <v>5</v>
      </c>
      <c r="R1117">
        <v>149</v>
      </c>
      <c r="S1117">
        <v>168.7</v>
      </c>
      <c r="T1117" t="s">
        <v>37</v>
      </c>
      <c r="U1117" s="7">
        <f t="shared" si="187"/>
        <v>36</v>
      </c>
      <c r="V1117" s="6">
        <f t="shared" si="189"/>
        <v>24432.789999999994</v>
      </c>
      <c r="W1117" t="str">
        <f t="shared" si="188"/>
        <v>Adult</v>
      </c>
      <c r="X1117" t="str">
        <f>_xlfn.XLOOKUP(Table1_1[[#This Row],[Department]],Dim_Department!B:B,Dim_Department!A:A,"Unknown")</f>
        <v>DEP01</v>
      </c>
      <c r="Y1117" t="str">
        <f>_xlfn.XLOOKUP(Table1_1[[#This Row],[Doctor]],Dim_Doctor!B:B,Dim_Doctor!A:A,"Unknown")</f>
        <v>D01</v>
      </c>
      <c r="Z1117" t="str">
        <f>_xlfn.XLOOKUP(H1117,Dim_Diagnosis!B:B,Dim_Diagnosis!A:A)</f>
        <v>D008</v>
      </c>
      <c r="AA1117" t="str">
        <f>_xlfn.XLOOKUP(K1117,Dim_Ward!B:B,Dim_Ward!A:A)</f>
        <v>W003</v>
      </c>
      <c r="AB1117" t="str">
        <f t="shared" si="190"/>
        <v>Q4</v>
      </c>
      <c r="AC1117">
        <f t="shared" si="191"/>
        <v>2025</v>
      </c>
      <c r="AD1117" t="str">
        <f t="shared" si="192"/>
        <v>Nov</v>
      </c>
      <c r="AE1117" t="str">
        <f t="shared" si="193"/>
        <v>Mon</v>
      </c>
      <c r="AF1117" t="str">
        <f>_xlfn.XLOOKUP(N1117,Dim_Payment!B:B,Dim_Payment!A:A)</f>
        <v>PAY06</v>
      </c>
      <c r="AG1117" t="str">
        <f>_xlfn.XLOOKUP(J1117,Dim_Insurance!B:B,Dim_Insurance!A:A)</f>
        <v>INS08</v>
      </c>
    </row>
    <row r="1118" spans="1:33">
      <c r="A1118" t="s">
        <v>2575</v>
      </c>
      <c r="B1118" t="s">
        <v>1464</v>
      </c>
      <c r="C1118" t="s">
        <v>133</v>
      </c>
      <c r="D1118" s="5">
        <v>40426</v>
      </c>
      <c r="E1118" s="5">
        <v>45327</v>
      </c>
      <c r="F1118" s="5">
        <v>45343</v>
      </c>
      <c r="G1118" t="s">
        <v>62</v>
      </c>
      <c r="H1118" t="s">
        <v>63</v>
      </c>
      <c r="I1118" t="s">
        <v>96</v>
      </c>
      <c r="J1118" t="s">
        <v>71</v>
      </c>
      <c r="K1118" t="s">
        <v>55</v>
      </c>
      <c r="L1118" s="6">
        <v>187593.38</v>
      </c>
      <c r="M1118">
        <v>167299.22</v>
      </c>
      <c r="N1118" t="s">
        <v>192</v>
      </c>
      <c r="O1118">
        <v>16</v>
      </c>
      <c r="P1118">
        <v>56</v>
      </c>
      <c r="Q1118">
        <v>5</v>
      </c>
      <c r="R1118">
        <v>141</v>
      </c>
      <c r="S1118">
        <v>82.8</v>
      </c>
      <c r="T1118" t="s">
        <v>37</v>
      </c>
      <c r="U1118" s="7">
        <f t="shared" si="187"/>
        <v>13</v>
      </c>
      <c r="V1118" s="6">
        <f t="shared" si="189"/>
        <v>20294.160000000003</v>
      </c>
      <c r="W1118" t="str">
        <f t="shared" si="188"/>
        <v>Child</v>
      </c>
      <c r="X1118" t="str">
        <f>_xlfn.XLOOKUP(Table1_1[[#This Row],[Department]],Dim_Department!B:B,Dim_Department!A:A,"Unknown")</f>
        <v>DEP09</v>
      </c>
      <c r="Y1118" t="str">
        <f>_xlfn.XLOOKUP(Table1_1[[#This Row],[Doctor]],Dim_Doctor!B:B,Dim_Doctor!A:A,"Unknown")</f>
        <v>D05</v>
      </c>
      <c r="Z1118" t="str">
        <f>_xlfn.XLOOKUP(H1118,Dim_Diagnosis!B:B,Dim_Diagnosis!A:A)</f>
        <v>D011</v>
      </c>
      <c r="AA1118" t="str">
        <f>_xlfn.XLOOKUP(K1118,Dim_Ward!B:B,Dim_Ward!A:A)</f>
        <v>W005</v>
      </c>
      <c r="AB1118" t="str">
        <f t="shared" si="190"/>
        <v>Q1</v>
      </c>
      <c r="AC1118">
        <f t="shared" si="191"/>
        <v>2024</v>
      </c>
      <c r="AD1118" t="str">
        <f t="shared" si="192"/>
        <v>Feb</v>
      </c>
      <c r="AE1118" t="str">
        <f t="shared" si="193"/>
        <v>Mon</v>
      </c>
      <c r="AF1118" t="str">
        <f>_xlfn.XLOOKUP(N1118,Dim_Payment!B:B,Dim_Payment!A:A)</f>
        <v>PAY06</v>
      </c>
      <c r="AG1118" t="str">
        <f>_xlfn.XLOOKUP(J1118,Dim_Insurance!B:B,Dim_Insurance!A:A)</f>
        <v>INS04</v>
      </c>
    </row>
    <row r="1119" spans="1:33">
      <c r="A1119" t="s">
        <v>2577</v>
      </c>
      <c r="B1119" t="s">
        <v>992</v>
      </c>
      <c r="C1119" t="s">
        <v>133</v>
      </c>
      <c r="D1119" s="5">
        <v>29415</v>
      </c>
      <c r="E1119" s="5">
        <v>45702</v>
      </c>
      <c r="F1119" s="5">
        <v>45704</v>
      </c>
      <c r="G1119" t="s">
        <v>89</v>
      </c>
      <c r="H1119" t="s">
        <v>95</v>
      </c>
      <c r="I1119" t="s">
        <v>33</v>
      </c>
      <c r="J1119" t="s">
        <v>71</v>
      </c>
      <c r="K1119" t="s">
        <v>120</v>
      </c>
      <c r="L1119" s="6">
        <v>81935.839999999997</v>
      </c>
      <c r="M1119">
        <v>66047.490000000005</v>
      </c>
      <c r="N1119" t="s">
        <v>35</v>
      </c>
      <c r="O1119">
        <v>2</v>
      </c>
      <c r="P1119">
        <v>119</v>
      </c>
      <c r="Q1119">
        <v>2</v>
      </c>
      <c r="R1119">
        <v>182</v>
      </c>
      <c r="S1119">
        <v>196.4</v>
      </c>
      <c r="T1119" t="s">
        <v>37</v>
      </c>
      <c r="U1119" s="7">
        <f t="shared" si="187"/>
        <v>44</v>
      </c>
      <c r="V1119" s="6">
        <f t="shared" si="189"/>
        <v>15888.349999999991</v>
      </c>
      <c r="W1119" t="str">
        <f t="shared" si="188"/>
        <v>Middle Age</v>
      </c>
      <c r="X1119" t="str">
        <f>_xlfn.XLOOKUP(Table1_1[[#This Row],[Department]],Dim_Department!B:B,Dim_Department!A:A,"Unknown")</f>
        <v>DEP06</v>
      </c>
      <c r="Y1119" t="str">
        <f>_xlfn.XLOOKUP(Table1_1[[#This Row],[Doctor]],Dim_Doctor!B:B,Dim_Doctor!A:A,"Unknown")</f>
        <v>D04</v>
      </c>
      <c r="Z1119" t="str">
        <f>_xlfn.XLOOKUP(H1119,Dim_Diagnosis!B:B,Dim_Diagnosis!A:A)</f>
        <v>D006</v>
      </c>
      <c r="AA1119" t="str">
        <f>_xlfn.XLOOKUP(K1119,Dim_Ward!B:B,Dim_Ward!A:A)</f>
        <v>W001</v>
      </c>
      <c r="AB1119" t="str">
        <f t="shared" si="190"/>
        <v>Q1</v>
      </c>
      <c r="AC1119">
        <f t="shared" si="191"/>
        <v>2025</v>
      </c>
      <c r="AD1119" t="str">
        <f t="shared" si="192"/>
        <v>Feb</v>
      </c>
      <c r="AE1119" t="str">
        <f t="shared" si="193"/>
        <v>Fri</v>
      </c>
      <c r="AF1119" t="str">
        <f>_xlfn.XLOOKUP(N1119,Dim_Payment!B:B,Dim_Payment!A:A)</f>
        <v>PAY03</v>
      </c>
      <c r="AG1119" t="str">
        <f>_xlfn.XLOOKUP(J1119,Dim_Insurance!B:B,Dim_Insurance!A:A)</f>
        <v>INS04</v>
      </c>
    </row>
    <row r="1120" spans="1:33">
      <c r="A1120" t="s">
        <v>2578</v>
      </c>
      <c r="B1120" t="s">
        <v>1622</v>
      </c>
      <c r="C1120" t="s">
        <v>133</v>
      </c>
      <c r="D1120" s="5">
        <v>20780</v>
      </c>
      <c r="E1120" s="5">
        <v>44997</v>
      </c>
      <c r="F1120" s="5">
        <v>45013</v>
      </c>
      <c r="G1120" t="s">
        <v>161</v>
      </c>
      <c r="H1120" t="s">
        <v>52</v>
      </c>
      <c r="I1120" t="s">
        <v>96</v>
      </c>
      <c r="J1120" t="s">
        <v>71</v>
      </c>
      <c r="K1120" t="s">
        <v>110</v>
      </c>
      <c r="L1120" s="6">
        <v>56917.26</v>
      </c>
      <c r="M1120">
        <v>45753.22</v>
      </c>
      <c r="N1120" t="s">
        <v>73</v>
      </c>
      <c r="O1120">
        <v>16</v>
      </c>
      <c r="P1120">
        <v>8</v>
      </c>
      <c r="Q1120">
        <v>4</v>
      </c>
      <c r="R1120">
        <v>100</v>
      </c>
      <c r="S1120">
        <v>122.7</v>
      </c>
      <c r="T1120" t="s">
        <v>65</v>
      </c>
      <c r="U1120" s="7">
        <f t="shared" si="187"/>
        <v>66</v>
      </c>
      <c r="V1120" s="6">
        <f t="shared" si="189"/>
        <v>11164.04</v>
      </c>
      <c r="W1120" t="str">
        <f t="shared" si="188"/>
        <v>Senior</v>
      </c>
      <c r="X1120" t="str">
        <f>_xlfn.XLOOKUP(Table1_1[[#This Row],[Department]],Dim_Department!B:B,Dim_Department!A:A,"Unknown")</f>
        <v>DEP03</v>
      </c>
      <c r="Y1120" t="str">
        <f>_xlfn.XLOOKUP(Table1_1[[#This Row],[Doctor]],Dim_Doctor!B:B,Dim_Doctor!A:A,"Unknown")</f>
        <v>D05</v>
      </c>
      <c r="Z1120" t="str">
        <f>_xlfn.XLOOKUP(H1120,Dim_Diagnosis!B:B,Dim_Diagnosis!A:A)</f>
        <v>D004</v>
      </c>
      <c r="AA1120" t="str">
        <f>_xlfn.XLOOKUP(K1120,Dim_Ward!B:B,Dim_Ward!A:A)</f>
        <v>W002</v>
      </c>
      <c r="AB1120" t="str">
        <f t="shared" si="190"/>
        <v>Q1</v>
      </c>
      <c r="AC1120">
        <f t="shared" si="191"/>
        <v>2023</v>
      </c>
      <c r="AD1120" t="str">
        <f t="shared" si="192"/>
        <v>Mar</v>
      </c>
      <c r="AE1120" t="str">
        <f t="shared" si="193"/>
        <v>Sun</v>
      </c>
      <c r="AF1120" t="str">
        <f>_xlfn.XLOOKUP(N1120,Dim_Payment!B:B,Dim_Payment!A:A)</f>
        <v>PAY02</v>
      </c>
      <c r="AG1120" t="str">
        <f>_xlfn.XLOOKUP(J1120,Dim_Insurance!B:B,Dim_Insurance!A:A)</f>
        <v>INS04</v>
      </c>
    </row>
    <row r="1121" spans="1:33">
      <c r="A1121" t="s">
        <v>2580</v>
      </c>
      <c r="B1121" t="s">
        <v>867</v>
      </c>
      <c r="C1121" t="s">
        <v>40</v>
      </c>
      <c r="D1121" s="5">
        <v>20507</v>
      </c>
      <c r="E1121" s="5">
        <v>45669</v>
      </c>
      <c r="F1121" s="5">
        <v>45677</v>
      </c>
      <c r="G1121" t="s">
        <v>94</v>
      </c>
      <c r="H1121" t="s">
        <v>44</v>
      </c>
      <c r="I1121" t="s">
        <v>33</v>
      </c>
      <c r="J1121" t="s">
        <v>97</v>
      </c>
      <c r="K1121" t="s">
        <v>27</v>
      </c>
      <c r="L1121" s="6">
        <v>156499.76</v>
      </c>
      <c r="M1121">
        <v>118344.94</v>
      </c>
      <c r="N1121" t="s">
        <v>56</v>
      </c>
      <c r="O1121">
        <v>8</v>
      </c>
      <c r="P1121">
        <v>28</v>
      </c>
      <c r="Q1121">
        <v>1</v>
      </c>
      <c r="R1121">
        <v>186</v>
      </c>
      <c r="S1121">
        <v>78.7</v>
      </c>
      <c r="T1121" t="s">
        <v>47</v>
      </c>
      <c r="U1121" s="7">
        <f t="shared" si="187"/>
        <v>68</v>
      </c>
      <c r="V1121" s="6">
        <f t="shared" si="189"/>
        <v>38154.820000000007</v>
      </c>
      <c r="W1121" t="str">
        <f t="shared" si="188"/>
        <v>Senior</v>
      </c>
      <c r="X1121" t="str">
        <f>_xlfn.XLOOKUP(Table1_1[[#This Row],[Department]],Dim_Department!B:B,Dim_Department!A:A,"Unknown")</f>
        <v>DEP05</v>
      </c>
      <c r="Y1121" t="str">
        <f>_xlfn.XLOOKUP(Table1_1[[#This Row],[Doctor]],Dim_Doctor!B:B,Dim_Doctor!A:A,"Unknown")</f>
        <v>D04</v>
      </c>
      <c r="Z1121" t="str">
        <f>_xlfn.XLOOKUP(H1121,Dim_Diagnosis!B:B,Dim_Diagnosis!A:A)</f>
        <v>D012</v>
      </c>
      <c r="AA1121" t="str">
        <f>_xlfn.XLOOKUP(K1121,Dim_Ward!B:B,Dim_Ward!A:A)</f>
        <v>W003</v>
      </c>
      <c r="AB1121" t="str">
        <f t="shared" si="190"/>
        <v>Q1</v>
      </c>
      <c r="AC1121">
        <f t="shared" si="191"/>
        <v>2025</v>
      </c>
      <c r="AD1121" t="str">
        <f t="shared" si="192"/>
        <v>Jan</v>
      </c>
      <c r="AE1121" t="str">
        <f t="shared" si="193"/>
        <v>Sun</v>
      </c>
      <c r="AF1121" t="str">
        <f>_xlfn.XLOOKUP(N1121,Dim_Payment!B:B,Dim_Payment!A:A)</f>
        <v>PAY04</v>
      </c>
      <c r="AG1121" t="str">
        <f>_xlfn.XLOOKUP(J1121,Dim_Insurance!B:B,Dim_Insurance!A:A)</f>
        <v>INS07</v>
      </c>
    </row>
    <row r="1122" spans="1:33">
      <c r="A1122" t="s">
        <v>4167</v>
      </c>
      <c r="B1122" t="s">
        <v>1505</v>
      </c>
      <c r="C1122" t="s">
        <v>40</v>
      </c>
      <c r="D1122" s="5" t="s">
        <v>4232</v>
      </c>
      <c r="E1122" s="5">
        <v>45753</v>
      </c>
      <c r="F1122" s="5">
        <v>45755</v>
      </c>
      <c r="G1122" t="s">
        <v>94</v>
      </c>
      <c r="H1122" t="s">
        <v>124</v>
      </c>
      <c r="I1122" t="s">
        <v>33</v>
      </c>
      <c r="J1122" t="s">
        <v>46</v>
      </c>
      <c r="K1122" t="s">
        <v>55</v>
      </c>
      <c r="L1122" s="6">
        <v>144240.17000000001</v>
      </c>
      <c r="M1122">
        <v>122566.98</v>
      </c>
      <c r="N1122" t="s">
        <v>192</v>
      </c>
      <c r="O1122">
        <v>2</v>
      </c>
      <c r="P1122">
        <v>70</v>
      </c>
      <c r="Q1122">
        <v>4</v>
      </c>
      <c r="R1122">
        <v>148</v>
      </c>
      <c r="S1122">
        <v>153</v>
      </c>
      <c r="T1122" t="s">
        <v>47</v>
      </c>
      <c r="U1122" s="7" t="s">
        <v>4232</v>
      </c>
      <c r="V1122" s="6">
        <f t="shared" si="189"/>
        <v>21673.190000000017</v>
      </c>
      <c r="W1122" t="s">
        <v>4232</v>
      </c>
      <c r="X1122" t="str">
        <f>_xlfn.XLOOKUP(Table1_1[[#This Row],[Department]],Dim_Department!B:B,Dim_Department!A:A,"Unknown")</f>
        <v>DEP05</v>
      </c>
      <c r="Y1122" t="str">
        <f>_xlfn.XLOOKUP(Table1_1[[#This Row],[Doctor]],Dim_Doctor!B:B,Dim_Doctor!A:A,"Unknown")</f>
        <v>D04</v>
      </c>
      <c r="Z1122" t="str">
        <f>_xlfn.XLOOKUP(H1122,Dim_Diagnosis!B:B,Dim_Diagnosis!A:A)</f>
        <v>D007</v>
      </c>
      <c r="AA1122" t="str">
        <f>_xlfn.XLOOKUP(K1122,Dim_Ward!B:B,Dim_Ward!A:A)</f>
        <v>W005</v>
      </c>
      <c r="AB1122" t="str">
        <f t="shared" si="190"/>
        <v>Q2</v>
      </c>
      <c r="AC1122">
        <f t="shared" si="191"/>
        <v>2025</v>
      </c>
      <c r="AD1122" t="str">
        <f t="shared" si="192"/>
        <v>Apr</v>
      </c>
      <c r="AE1122" t="str">
        <f t="shared" si="193"/>
        <v>Sun</v>
      </c>
      <c r="AF1122" t="str">
        <f>_xlfn.XLOOKUP(N1122,Dim_Payment!B:B,Dim_Payment!A:A)</f>
        <v>PAY06</v>
      </c>
      <c r="AG1122" t="str">
        <f>_xlfn.XLOOKUP(J1122,Dim_Insurance!B:B,Dim_Insurance!A:A)</f>
        <v>INS02</v>
      </c>
    </row>
    <row r="1123" spans="1:33">
      <c r="A1123" t="s">
        <v>2584</v>
      </c>
      <c r="B1123" t="s">
        <v>88</v>
      </c>
      <c r="C1123" t="s">
        <v>40</v>
      </c>
      <c r="D1123" s="5">
        <v>18398</v>
      </c>
      <c r="E1123" s="5" t="s">
        <v>4232</v>
      </c>
      <c r="F1123" s="5">
        <v>45354</v>
      </c>
      <c r="G1123" t="s">
        <v>161</v>
      </c>
      <c r="H1123" t="s">
        <v>153</v>
      </c>
      <c r="I1123" t="s">
        <v>45</v>
      </c>
      <c r="J1123" t="s">
        <v>34</v>
      </c>
      <c r="K1123" t="s">
        <v>55</v>
      </c>
      <c r="L1123" s="6">
        <v>123663.9</v>
      </c>
      <c r="M1123">
        <v>117317.08</v>
      </c>
      <c r="N1123" t="s">
        <v>91</v>
      </c>
      <c r="O1123">
        <v>4</v>
      </c>
      <c r="P1123">
        <v>190</v>
      </c>
      <c r="Q1123">
        <v>4</v>
      </c>
      <c r="R1123">
        <v>122</v>
      </c>
      <c r="S1123">
        <v>71.2</v>
      </c>
      <c r="T1123" t="s">
        <v>37</v>
      </c>
      <c r="U1123" s="7" t="s">
        <v>4232</v>
      </c>
      <c r="V1123" s="6">
        <f t="shared" si="189"/>
        <v>6346.8199999999924</v>
      </c>
      <c r="W1123" t="s">
        <v>4232</v>
      </c>
      <c r="X1123" t="str">
        <f>_xlfn.XLOOKUP(Table1_1[[#This Row],[Department]],Dim_Department!B:B,Dim_Department!A:A,"Unknown")</f>
        <v>DEP03</v>
      </c>
      <c r="Y1123" t="str">
        <f>_xlfn.XLOOKUP(Table1_1[[#This Row],[Doctor]],Dim_Doctor!B:B,Dim_Doctor!A:A,"Unknown")</f>
        <v>D03</v>
      </c>
      <c r="Z1123" t="str">
        <f>_xlfn.XLOOKUP(H1123,Dim_Diagnosis!B:B,Dim_Diagnosis!A:A)</f>
        <v>D003</v>
      </c>
      <c r="AA1123" t="str">
        <f>_xlfn.XLOOKUP(K1123,Dim_Ward!B:B,Dim_Ward!A:A)</f>
        <v>W005</v>
      </c>
      <c r="AB1123" t="str">
        <f t="shared" si="190"/>
        <v>Unknown</v>
      </c>
      <c r="AC1123" t="str">
        <f t="shared" si="191"/>
        <v>Unknown</v>
      </c>
      <c r="AD1123" t="str">
        <f t="shared" si="192"/>
        <v>Unknown</v>
      </c>
      <c r="AE1123" t="str">
        <f t="shared" si="193"/>
        <v>Unknown</v>
      </c>
      <c r="AF1123" t="str">
        <f>_xlfn.XLOOKUP(N1123,Dim_Payment!B:B,Dim_Payment!A:A)</f>
        <v>PAY01</v>
      </c>
      <c r="AG1123" t="str">
        <f>_xlfn.XLOOKUP(J1123,Dim_Insurance!B:B,Dim_Insurance!A:A)</f>
        <v>INS06</v>
      </c>
    </row>
    <row r="1124" spans="1:33">
      <c r="A1124" t="s">
        <v>2587</v>
      </c>
      <c r="B1124" t="s">
        <v>472</v>
      </c>
      <c r="C1124" t="s">
        <v>133</v>
      </c>
      <c r="D1124" s="5">
        <v>20905</v>
      </c>
      <c r="E1124" s="5">
        <v>45187</v>
      </c>
      <c r="F1124" s="5">
        <v>45191</v>
      </c>
      <c r="G1124" t="s">
        <v>94</v>
      </c>
      <c r="H1124" t="s">
        <v>4231</v>
      </c>
      <c r="I1124" t="s">
        <v>33</v>
      </c>
      <c r="J1124" t="s">
        <v>4232</v>
      </c>
      <c r="K1124" t="s">
        <v>27</v>
      </c>
      <c r="L1124" s="6">
        <v>43345.68</v>
      </c>
      <c r="M1124">
        <v>36555.01</v>
      </c>
      <c r="N1124" t="s">
        <v>91</v>
      </c>
      <c r="O1124">
        <v>4</v>
      </c>
      <c r="P1124">
        <v>200</v>
      </c>
      <c r="Q1124">
        <v>4</v>
      </c>
      <c r="R1124">
        <v>107</v>
      </c>
      <c r="S1124">
        <v>151.1</v>
      </c>
      <c r="T1124" t="s">
        <v>4232</v>
      </c>
      <c r="U1124" s="7">
        <f t="shared" ref="U1124:U1131" si="194">DATEDIF(D1124,E1124,"Y")</f>
        <v>66</v>
      </c>
      <c r="V1124" s="6">
        <f t="shared" si="189"/>
        <v>6790.6699999999983</v>
      </c>
      <c r="W1124" t="str">
        <f t="shared" ref="W1124:W1131" si="195">IF(OR(U1124="",U1124="Unknown"),"",IF(U1124&lt;18,"Child",IF(U1124&lt;40,"Adult",IF(U1124&lt;60,"Middle Age","Senior"))))</f>
        <v>Senior</v>
      </c>
      <c r="X1124" t="str">
        <f>_xlfn.XLOOKUP(Table1_1[[#This Row],[Department]],Dim_Department!B:B,Dim_Department!A:A,"Unknown")</f>
        <v>DEP05</v>
      </c>
      <c r="Y1124" t="str">
        <f>_xlfn.XLOOKUP(Table1_1[[#This Row],[Doctor]],Dim_Doctor!B:B,Dim_Doctor!A:A,"Unknown")</f>
        <v>D04</v>
      </c>
      <c r="Z1124" t="str">
        <f>_xlfn.XLOOKUP(H1124,Dim_Diagnosis!B:B,Dim_Diagnosis!A:A)</f>
        <v>D012</v>
      </c>
      <c r="AA1124" t="str">
        <f>_xlfn.XLOOKUP(K1124,Dim_Ward!B:B,Dim_Ward!A:A)</f>
        <v>W003</v>
      </c>
      <c r="AB1124" t="str">
        <f t="shared" si="190"/>
        <v>Q3</v>
      </c>
      <c r="AC1124">
        <f t="shared" si="191"/>
        <v>2023</v>
      </c>
      <c r="AD1124" t="str">
        <f t="shared" si="192"/>
        <v>Sep</v>
      </c>
      <c r="AE1124" t="str">
        <f t="shared" si="193"/>
        <v>Mon</v>
      </c>
      <c r="AF1124" t="str">
        <f>_xlfn.XLOOKUP(N1124,Dim_Payment!B:B,Dim_Payment!A:A)</f>
        <v>PAY01</v>
      </c>
      <c r="AG1124" t="str">
        <f>_xlfn.XLOOKUP(J1124,Dim_Insurance!B:B,Dim_Insurance!A:A)</f>
        <v>INS08</v>
      </c>
    </row>
    <row r="1125" spans="1:33">
      <c r="A1125" t="s">
        <v>2591</v>
      </c>
      <c r="B1125" t="s">
        <v>857</v>
      </c>
      <c r="C1125" t="s">
        <v>133</v>
      </c>
      <c r="D1125" s="5">
        <v>19132</v>
      </c>
      <c r="E1125" s="5">
        <v>45648</v>
      </c>
      <c r="F1125" s="5">
        <v>45656</v>
      </c>
      <c r="G1125" t="s">
        <v>94</v>
      </c>
      <c r="H1125" t="s">
        <v>44</v>
      </c>
      <c r="I1125" t="s">
        <v>96</v>
      </c>
      <c r="J1125" t="s">
        <v>80</v>
      </c>
      <c r="K1125" t="s">
        <v>55</v>
      </c>
      <c r="L1125" s="6">
        <v>249624.12</v>
      </c>
      <c r="M1125">
        <v>211948.49</v>
      </c>
      <c r="N1125" t="s">
        <v>56</v>
      </c>
      <c r="O1125">
        <v>8</v>
      </c>
      <c r="P1125">
        <v>75</v>
      </c>
      <c r="Q1125">
        <v>4</v>
      </c>
      <c r="R1125">
        <v>101</v>
      </c>
      <c r="S1125">
        <v>91.4</v>
      </c>
      <c r="T1125" t="s">
        <v>37</v>
      </c>
      <c r="U1125" s="7">
        <f t="shared" si="194"/>
        <v>72</v>
      </c>
      <c r="V1125" s="6">
        <f t="shared" si="189"/>
        <v>37675.630000000005</v>
      </c>
      <c r="W1125" t="str">
        <f t="shared" si="195"/>
        <v>Senior</v>
      </c>
      <c r="X1125" t="str">
        <f>_xlfn.XLOOKUP(Table1_1[[#This Row],[Department]],Dim_Department!B:B,Dim_Department!A:A,"Unknown")</f>
        <v>DEP05</v>
      </c>
      <c r="Y1125" t="str">
        <f>_xlfn.XLOOKUP(Table1_1[[#This Row],[Doctor]],Dim_Doctor!B:B,Dim_Doctor!A:A,"Unknown")</f>
        <v>D05</v>
      </c>
      <c r="Z1125" t="str">
        <f>_xlfn.XLOOKUP(H1125,Dim_Diagnosis!B:B,Dim_Diagnosis!A:A)</f>
        <v>D012</v>
      </c>
      <c r="AA1125" t="str">
        <f>_xlfn.XLOOKUP(K1125,Dim_Ward!B:B,Dim_Ward!A:A)</f>
        <v>W005</v>
      </c>
      <c r="AB1125" t="str">
        <f t="shared" si="190"/>
        <v>Q4</v>
      </c>
      <c r="AC1125">
        <f t="shared" si="191"/>
        <v>2024</v>
      </c>
      <c r="AD1125" t="str">
        <f t="shared" si="192"/>
        <v>Dec</v>
      </c>
      <c r="AE1125" t="str">
        <f t="shared" si="193"/>
        <v>Sun</v>
      </c>
      <c r="AF1125" t="str">
        <f>_xlfn.XLOOKUP(N1125,Dim_Payment!B:B,Dim_Payment!A:A)</f>
        <v>PAY04</v>
      </c>
      <c r="AG1125" t="str">
        <f>_xlfn.XLOOKUP(J1125,Dim_Insurance!B:B,Dim_Insurance!A:A)</f>
        <v>INS01</v>
      </c>
    </row>
    <row r="1126" spans="1:33">
      <c r="A1126" t="s">
        <v>2593</v>
      </c>
      <c r="B1126" t="s">
        <v>2594</v>
      </c>
      <c r="C1126" t="s">
        <v>133</v>
      </c>
      <c r="D1126" s="5">
        <v>35041</v>
      </c>
      <c r="E1126" s="5">
        <v>45697</v>
      </c>
      <c r="F1126" s="5">
        <v>45706</v>
      </c>
      <c r="G1126" t="s">
        <v>89</v>
      </c>
      <c r="H1126" t="s">
        <v>52</v>
      </c>
      <c r="I1126" t="s">
        <v>33</v>
      </c>
      <c r="J1126" t="s">
        <v>34</v>
      </c>
      <c r="K1126" t="s">
        <v>110</v>
      </c>
      <c r="L1126" s="6">
        <v>182336.32</v>
      </c>
      <c r="M1126">
        <v>132083.6</v>
      </c>
      <c r="N1126" t="s">
        <v>56</v>
      </c>
      <c r="O1126">
        <v>9</v>
      </c>
      <c r="P1126">
        <v>97</v>
      </c>
      <c r="Q1126">
        <v>4</v>
      </c>
      <c r="R1126">
        <v>170</v>
      </c>
      <c r="S1126">
        <v>204.9</v>
      </c>
      <c r="T1126" t="s">
        <v>37</v>
      </c>
      <c r="U1126" s="7">
        <f t="shared" si="194"/>
        <v>29</v>
      </c>
      <c r="V1126" s="6">
        <f t="shared" si="189"/>
        <v>50252.72</v>
      </c>
      <c r="W1126" t="str">
        <f t="shared" si="195"/>
        <v>Adult</v>
      </c>
      <c r="X1126" t="str">
        <f>_xlfn.XLOOKUP(Table1_1[[#This Row],[Department]],Dim_Department!B:B,Dim_Department!A:A,"Unknown")</f>
        <v>DEP06</v>
      </c>
      <c r="Y1126" t="str">
        <f>_xlfn.XLOOKUP(Table1_1[[#This Row],[Doctor]],Dim_Doctor!B:B,Dim_Doctor!A:A,"Unknown")</f>
        <v>D04</v>
      </c>
      <c r="Z1126" t="str">
        <f>_xlfn.XLOOKUP(H1126,Dim_Diagnosis!B:B,Dim_Diagnosis!A:A)</f>
        <v>D004</v>
      </c>
      <c r="AA1126" t="str">
        <f>_xlfn.XLOOKUP(K1126,Dim_Ward!B:B,Dim_Ward!A:A)</f>
        <v>W002</v>
      </c>
      <c r="AB1126" t="str">
        <f t="shared" si="190"/>
        <v>Q1</v>
      </c>
      <c r="AC1126">
        <f t="shared" si="191"/>
        <v>2025</v>
      </c>
      <c r="AD1126" t="str">
        <f t="shared" si="192"/>
        <v>Feb</v>
      </c>
      <c r="AE1126" t="str">
        <f t="shared" si="193"/>
        <v>Sun</v>
      </c>
      <c r="AF1126" t="str">
        <f>_xlfn.XLOOKUP(N1126,Dim_Payment!B:B,Dim_Payment!A:A)</f>
        <v>PAY04</v>
      </c>
      <c r="AG1126" t="str">
        <f>_xlfn.XLOOKUP(J1126,Dim_Insurance!B:B,Dim_Insurance!A:A)</f>
        <v>INS06</v>
      </c>
    </row>
    <row r="1127" spans="1:33">
      <c r="A1127" t="s">
        <v>2597</v>
      </c>
      <c r="B1127" t="s">
        <v>1031</v>
      </c>
      <c r="C1127" t="s">
        <v>133</v>
      </c>
      <c r="D1127" s="5">
        <v>29782</v>
      </c>
      <c r="E1127" s="5">
        <v>45802</v>
      </c>
      <c r="F1127" s="5">
        <v>45819</v>
      </c>
      <c r="G1127" t="s">
        <v>77</v>
      </c>
      <c r="H1127" t="s">
        <v>63</v>
      </c>
      <c r="I1127" t="s">
        <v>45</v>
      </c>
      <c r="J1127" t="s">
        <v>46</v>
      </c>
      <c r="K1127" t="s">
        <v>120</v>
      </c>
      <c r="L1127" s="6">
        <v>197607.47</v>
      </c>
      <c r="M1127">
        <v>135458.39000000001</v>
      </c>
      <c r="N1127" t="s">
        <v>73</v>
      </c>
      <c r="O1127">
        <v>17</v>
      </c>
      <c r="P1127">
        <v>218</v>
      </c>
      <c r="Q1127">
        <v>5</v>
      </c>
      <c r="R1127">
        <v>101</v>
      </c>
      <c r="S1127">
        <v>162.19999999999999</v>
      </c>
      <c r="T1127" t="s">
        <v>37</v>
      </c>
      <c r="U1127" s="7">
        <f t="shared" si="194"/>
        <v>43</v>
      </c>
      <c r="V1127" s="6">
        <f t="shared" si="189"/>
        <v>62149.079999999987</v>
      </c>
      <c r="W1127" t="str">
        <f t="shared" si="195"/>
        <v>Middle Age</v>
      </c>
      <c r="X1127" t="str">
        <f>_xlfn.XLOOKUP(Table1_1[[#This Row],[Department]],Dim_Department!B:B,Dim_Department!A:A,"Unknown")</f>
        <v>DEP02</v>
      </c>
      <c r="Y1127" t="str">
        <f>_xlfn.XLOOKUP(Table1_1[[#This Row],[Doctor]],Dim_Doctor!B:B,Dim_Doctor!A:A,"Unknown")</f>
        <v>D03</v>
      </c>
      <c r="Z1127" t="str">
        <f>_xlfn.XLOOKUP(H1127,Dim_Diagnosis!B:B,Dim_Diagnosis!A:A)</f>
        <v>D011</v>
      </c>
      <c r="AA1127" t="str">
        <f>_xlfn.XLOOKUP(K1127,Dim_Ward!B:B,Dim_Ward!A:A)</f>
        <v>W001</v>
      </c>
      <c r="AB1127" t="str">
        <f t="shared" si="190"/>
        <v>Q2</v>
      </c>
      <c r="AC1127">
        <f t="shared" si="191"/>
        <v>2025</v>
      </c>
      <c r="AD1127" t="str">
        <f t="shared" si="192"/>
        <v>May</v>
      </c>
      <c r="AE1127" t="str">
        <f t="shared" si="193"/>
        <v>Sun</v>
      </c>
      <c r="AF1127" t="str">
        <f>_xlfn.XLOOKUP(N1127,Dim_Payment!B:B,Dim_Payment!A:A)</f>
        <v>PAY02</v>
      </c>
      <c r="AG1127" t="str">
        <f>_xlfn.XLOOKUP(J1127,Dim_Insurance!B:B,Dim_Insurance!A:A)</f>
        <v>INS02</v>
      </c>
    </row>
    <row r="1128" spans="1:33">
      <c r="A1128" t="s">
        <v>2599</v>
      </c>
      <c r="B1128" t="s">
        <v>1206</v>
      </c>
      <c r="C1128" t="s">
        <v>40</v>
      </c>
      <c r="D1128" s="5">
        <v>32164</v>
      </c>
      <c r="E1128" s="5">
        <v>45930</v>
      </c>
      <c r="F1128" s="5">
        <v>45943</v>
      </c>
      <c r="G1128" t="s">
        <v>43</v>
      </c>
      <c r="H1128" t="s">
        <v>24</v>
      </c>
      <c r="I1128" t="s">
        <v>25</v>
      </c>
      <c r="J1128" t="s">
        <v>26</v>
      </c>
      <c r="K1128" t="s">
        <v>110</v>
      </c>
      <c r="L1128" s="6">
        <v>21061.48</v>
      </c>
      <c r="M1128">
        <v>18595.96</v>
      </c>
      <c r="N1128" t="s">
        <v>56</v>
      </c>
      <c r="O1128">
        <v>13</v>
      </c>
      <c r="P1128">
        <v>90</v>
      </c>
      <c r="Q1128">
        <v>5</v>
      </c>
      <c r="R1128">
        <v>141</v>
      </c>
      <c r="S1128">
        <v>163.5</v>
      </c>
      <c r="T1128" t="s">
        <v>65</v>
      </c>
      <c r="U1128" s="7">
        <f t="shared" si="194"/>
        <v>37</v>
      </c>
      <c r="V1128" s="6">
        <f t="shared" si="189"/>
        <v>2465.5200000000004</v>
      </c>
      <c r="W1128" t="str">
        <f t="shared" si="195"/>
        <v>Adult</v>
      </c>
      <c r="X1128" t="str">
        <f>_xlfn.XLOOKUP(Table1_1[[#This Row],[Department]],Dim_Department!B:B,Dim_Department!A:A,"Unknown")</f>
        <v>DEP08</v>
      </c>
      <c r="Y1128" t="str">
        <f>_xlfn.XLOOKUP(Table1_1[[#This Row],[Doctor]],Dim_Doctor!B:B,Dim_Doctor!A:A,"Unknown")</f>
        <v>D01</v>
      </c>
      <c r="Z1128" t="str">
        <f>_xlfn.XLOOKUP(H1128,Dim_Diagnosis!B:B,Dim_Diagnosis!A:A)</f>
        <v>D008</v>
      </c>
      <c r="AA1128" t="str">
        <f>_xlfn.XLOOKUP(K1128,Dim_Ward!B:B,Dim_Ward!A:A)</f>
        <v>W002</v>
      </c>
      <c r="AB1128" t="str">
        <f t="shared" si="190"/>
        <v>Q3</v>
      </c>
      <c r="AC1128">
        <f t="shared" si="191"/>
        <v>2025</v>
      </c>
      <c r="AD1128" t="str">
        <f t="shared" si="192"/>
        <v>Sep</v>
      </c>
      <c r="AE1128" t="str">
        <f t="shared" si="193"/>
        <v>Tue</v>
      </c>
      <c r="AF1128" t="str">
        <f>_xlfn.XLOOKUP(N1128,Dim_Payment!B:B,Dim_Payment!A:A)</f>
        <v>PAY04</v>
      </c>
      <c r="AG1128" t="str">
        <f>_xlfn.XLOOKUP(J1128,Dim_Insurance!B:B,Dim_Insurance!A:A)</f>
        <v>INS05</v>
      </c>
    </row>
    <row r="1129" spans="1:33">
      <c r="A1129" t="s">
        <v>2601</v>
      </c>
      <c r="B1129" t="s">
        <v>394</v>
      </c>
      <c r="C1129" t="s">
        <v>40</v>
      </c>
      <c r="D1129" s="5">
        <v>37097</v>
      </c>
      <c r="E1129" s="5">
        <v>45439</v>
      </c>
      <c r="F1129" s="5">
        <v>45454</v>
      </c>
      <c r="G1129" t="s">
        <v>152</v>
      </c>
      <c r="H1129" t="s">
        <v>44</v>
      </c>
      <c r="I1129" t="s">
        <v>33</v>
      </c>
      <c r="J1129" t="s">
        <v>46</v>
      </c>
      <c r="K1129" t="s">
        <v>55</v>
      </c>
      <c r="L1129" s="6">
        <v>245357.13</v>
      </c>
      <c r="M1129">
        <v>178838.1</v>
      </c>
      <c r="N1129" t="s">
        <v>192</v>
      </c>
      <c r="O1129">
        <v>15</v>
      </c>
      <c r="P1129">
        <v>174</v>
      </c>
      <c r="Q1129">
        <v>1</v>
      </c>
      <c r="R1129">
        <v>138</v>
      </c>
      <c r="S1129">
        <v>156.30000000000001</v>
      </c>
      <c r="T1129" t="s">
        <v>37</v>
      </c>
      <c r="U1129" s="7">
        <f t="shared" si="194"/>
        <v>22</v>
      </c>
      <c r="V1129" s="6">
        <f t="shared" si="189"/>
        <v>66519.03</v>
      </c>
      <c r="W1129" t="str">
        <f t="shared" si="195"/>
        <v>Adult</v>
      </c>
      <c r="X1129" t="str">
        <f>_xlfn.XLOOKUP(Table1_1[[#This Row],[Department]],Dim_Department!B:B,Dim_Department!A:A,"Unknown")</f>
        <v>DEP01</v>
      </c>
      <c r="Y1129" t="str">
        <f>_xlfn.XLOOKUP(Table1_1[[#This Row],[Doctor]],Dim_Doctor!B:B,Dim_Doctor!A:A,"Unknown")</f>
        <v>D04</v>
      </c>
      <c r="Z1129" t="str">
        <f>_xlfn.XLOOKUP(H1129,Dim_Diagnosis!B:B,Dim_Diagnosis!A:A)</f>
        <v>D012</v>
      </c>
      <c r="AA1129" t="str">
        <f>_xlfn.XLOOKUP(K1129,Dim_Ward!B:B,Dim_Ward!A:A)</f>
        <v>W005</v>
      </c>
      <c r="AB1129" t="str">
        <f t="shared" si="190"/>
        <v>Q2</v>
      </c>
      <c r="AC1129">
        <f t="shared" si="191"/>
        <v>2024</v>
      </c>
      <c r="AD1129" t="str">
        <f t="shared" si="192"/>
        <v>May</v>
      </c>
      <c r="AE1129" t="str">
        <f t="shared" si="193"/>
        <v>Mon</v>
      </c>
      <c r="AF1129" t="str">
        <f>_xlfn.XLOOKUP(N1129,Dim_Payment!B:B,Dim_Payment!A:A)</f>
        <v>PAY06</v>
      </c>
      <c r="AG1129" t="str">
        <f>_xlfn.XLOOKUP(J1129,Dim_Insurance!B:B,Dim_Insurance!A:A)</f>
        <v>INS02</v>
      </c>
    </row>
    <row r="1130" spans="1:33">
      <c r="A1130" t="s">
        <v>2602</v>
      </c>
      <c r="B1130" t="s">
        <v>251</v>
      </c>
      <c r="C1130" t="s">
        <v>40</v>
      </c>
      <c r="D1130" s="5">
        <v>34030</v>
      </c>
      <c r="E1130" s="5">
        <v>45672</v>
      </c>
      <c r="F1130" s="5">
        <v>45689</v>
      </c>
      <c r="G1130" t="s">
        <v>117</v>
      </c>
      <c r="H1130" t="s">
        <v>118</v>
      </c>
      <c r="I1130" t="s">
        <v>33</v>
      </c>
      <c r="J1130" t="s">
        <v>97</v>
      </c>
      <c r="K1130" t="s">
        <v>120</v>
      </c>
      <c r="L1130" s="6">
        <v>224211.77</v>
      </c>
      <c r="M1130">
        <v>98646.34</v>
      </c>
      <c r="N1130" t="s">
        <v>73</v>
      </c>
      <c r="O1130">
        <v>17</v>
      </c>
      <c r="P1130">
        <v>125</v>
      </c>
      <c r="Q1130">
        <v>2</v>
      </c>
      <c r="R1130">
        <v>175</v>
      </c>
      <c r="S1130">
        <v>230.4</v>
      </c>
      <c r="T1130" t="s">
        <v>4232</v>
      </c>
      <c r="U1130" s="7">
        <f t="shared" si="194"/>
        <v>31</v>
      </c>
      <c r="V1130" s="6">
        <f t="shared" si="189"/>
        <v>125565.43</v>
      </c>
      <c r="W1130" t="str">
        <f t="shared" si="195"/>
        <v>Adult</v>
      </c>
      <c r="X1130" t="str">
        <f>_xlfn.XLOOKUP(Table1_1[[#This Row],[Department]],Dim_Department!B:B,Dim_Department!A:A,"Unknown")</f>
        <v>DEP04</v>
      </c>
      <c r="Y1130" t="str">
        <f>_xlfn.XLOOKUP(Table1_1[[#This Row],[Doctor]],Dim_Doctor!B:B,Dim_Doctor!A:A,"Unknown")</f>
        <v>D04</v>
      </c>
      <c r="Z1130" t="str">
        <f>_xlfn.XLOOKUP(H1130,Dim_Diagnosis!B:B,Dim_Diagnosis!A:A)</f>
        <v>D001</v>
      </c>
      <c r="AA1130" t="str">
        <f>_xlfn.XLOOKUP(K1130,Dim_Ward!B:B,Dim_Ward!A:A)</f>
        <v>W001</v>
      </c>
      <c r="AB1130" t="str">
        <f t="shared" si="190"/>
        <v>Q1</v>
      </c>
      <c r="AC1130">
        <f t="shared" si="191"/>
        <v>2025</v>
      </c>
      <c r="AD1130" t="str">
        <f t="shared" si="192"/>
        <v>Jan</v>
      </c>
      <c r="AE1130" t="str">
        <f t="shared" si="193"/>
        <v>Wed</v>
      </c>
      <c r="AF1130" t="str">
        <f>_xlfn.XLOOKUP(N1130,Dim_Payment!B:B,Dim_Payment!A:A)</f>
        <v>PAY02</v>
      </c>
      <c r="AG1130" t="str">
        <f>_xlfn.XLOOKUP(J1130,Dim_Insurance!B:B,Dim_Insurance!A:A)</f>
        <v>INS07</v>
      </c>
    </row>
    <row r="1131" spans="1:33">
      <c r="A1131" t="s">
        <v>2605</v>
      </c>
      <c r="B1131" t="s">
        <v>579</v>
      </c>
      <c r="C1131" t="s">
        <v>40</v>
      </c>
      <c r="D1131" s="5">
        <v>34188</v>
      </c>
      <c r="E1131" s="5">
        <v>45301</v>
      </c>
      <c r="F1131" s="5" t="s">
        <v>4232</v>
      </c>
      <c r="G1131" t="s">
        <v>117</v>
      </c>
      <c r="H1131" t="s">
        <v>134</v>
      </c>
      <c r="I1131" t="s">
        <v>119</v>
      </c>
      <c r="J1131" t="s">
        <v>34</v>
      </c>
      <c r="K1131" t="s">
        <v>55</v>
      </c>
      <c r="L1131" s="6">
        <v>128325.57</v>
      </c>
      <c r="M1131">
        <v>93894.59</v>
      </c>
      <c r="N1131" t="s">
        <v>73</v>
      </c>
      <c r="O1131">
        <v>14</v>
      </c>
      <c r="P1131">
        <v>169</v>
      </c>
      <c r="Q1131">
        <v>4</v>
      </c>
      <c r="R1131">
        <v>143</v>
      </c>
      <c r="S1131">
        <v>213.3</v>
      </c>
      <c r="T1131" t="s">
        <v>37</v>
      </c>
      <c r="U1131" s="7">
        <f t="shared" si="194"/>
        <v>30</v>
      </c>
      <c r="V1131" s="6">
        <f t="shared" si="189"/>
        <v>34430.98000000001</v>
      </c>
      <c r="W1131" t="str">
        <f t="shared" si="195"/>
        <v>Adult</v>
      </c>
      <c r="X1131" t="str">
        <f>_xlfn.XLOOKUP(Table1_1[[#This Row],[Department]],Dim_Department!B:B,Dim_Department!A:A,"Unknown")</f>
        <v>DEP04</v>
      </c>
      <c r="Y1131" t="str">
        <f>_xlfn.XLOOKUP(Table1_1[[#This Row],[Doctor]],Dim_Doctor!B:B,Dim_Doctor!A:A,"Unknown")</f>
        <v>D02</v>
      </c>
      <c r="Z1131" t="str">
        <f>_xlfn.XLOOKUP(H1131,Dim_Diagnosis!B:B,Dim_Diagnosis!A:A)</f>
        <v>D002</v>
      </c>
      <c r="AA1131" t="str">
        <f>_xlfn.XLOOKUP(K1131,Dim_Ward!B:B,Dim_Ward!A:A)</f>
        <v>W005</v>
      </c>
      <c r="AB1131" t="str">
        <f t="shared" si="190"/>
        <v>Q1</v>
      </c>
      <c r="AC1131">
        <f t="shared" si="191"/>
        <v>2024</v>
      </c>
      <c r="AD1131" t="str">
        <f t="shared" si="192"/>
        <v>Jan</v>
      </c>
      <c r="AE1131" t="str">
        <f t="shared" si="193"/>
        <v>Wed</v>
      </c>
      <c r="AF1131" t="str">
        <f>_xlfn.XLOOKUP(N1131,Dim_Payment!B:B,Dim_Payment!A:A)</f>
        <v>PAY02</v>
      </c>
      <c r="AG1131" t="str">
        <f>_xlfn.XLOOKUP(J1131,Dim_Insurance!B:B,Dim_Insurance!A:A)</f>
        <v>INS06</v>
      </c>
    </row>
    <row r="1132" spans="1:33">
      <c r="A1132" t="s">
        <v>2606</v>
      </c>
      <c r="B1132" t="s">
        <v>2483</v>
      </c>
      <c r="C1132" t="s">
        <v>133</v>
      </c>
      <c r="D1132" s="5" t="s">
        <v>4232</v>
      </c>
      <c r="E1132" s="5">
        <v>45031</v>
      </c>
      <c r="F1132" s="5">
        <v>45037</v>
      </c>
      <c r="G1132" t="s">
        <v>62</v>
      </c>
      <c r="H1132" t="s">
        <v>32</v>
      </c>
      <c r="I1132" t="s">
        <v>79</v>
      </c>
      <c r="J1132" t="s">
        <v>34</v>
      </c>
      <c r="K1132" t="s">
        <v>55</v>
      </c>
      <c r="L1132" s="6">
        <v>165318.6</v>
      </c>
      <c r="M1132">
        <v>145208.98000000001</v>
      </c>
      <c r="N1132" t="s">
        <v>192</v>
      </c>
      <c r="O1132">
        <v>6</v>
      </c>
      <c r="P1132">
        <v>211</v>
      </c>
      <c r="Q1132">
        <v>5</v>
      </c>
      <c r="R1132">
        <v>184</v>
      </c>
      <c r="S1132">
        <v>133.6</v>
      </c>
      <c r="T1132" t="s">
        <v>37</v>
      </c>
      <c r="U1132" s="7" t="s">
        <v>4232</v>
      </c>
      <c r="V1132" s="6">
        <f t="shared" si="189"/>
        <v>20109.619999999995</v>
      </c>
      <c r="W1132" t="s">
        <v>4232</v>
      </c>
      <c r="X1132" t="str">
        <f>_xlfn.XLOOKUP(Table1_1[[#This Row],[Department]],Dim_Department!B:B,Dim_Department!A:A,"Unknown")</f>
        <v>DEP09</v>
      </c>
      <c r="Y1132" t="str">
        <f>_xlfn.XLOOKUP(Table1_1[[#This Row],[Doctor]],Dim_Doctor!B:B,Dim_Doctor!A:A,"Unknown")</f>
        <v>D07</v>
      </c>
      <c r="Z1132" t="str">
        <f>_xlfn.XLOOKUP(H1132,Dim_Diagnosis!B:B,Dim_Diagnosis!A:A)</f>
        <v>D010</v>
      </c>
      <c r="AA1132" t="str">
        <f>_xlfn.XLOOKUP(K1132,Dim_Ward!B:B,Dim_Ward!A:A)</f>
        <v>W005</v>
      </c>
      <c r="AB1132" t="str">
        <f t="shared" si="190"/>
        <v>Q2</v>
      </c>
      <c r="AC1132">
        <f t="shared" si="191"/>
        <v>2023</v>
      </c>
      <c r="AD1132" t="str">
        <f t="shared" si="192"/>
        <v>Apr</v>
      </c>
      <c r="AE1132" t="str">
        <f t="shared" si="193"/>
        <v>Sat</v>
      </c>
      <c r="AF1132" t="str">
        <f>_xlfn.XLOOKUP(N1132,Dim_Payment!B:B,Dim_Payment!A:A)</f>
        <v>PAY06</v>
      </c>
      <c r="AG1132" t="str">
        <f>_xlfn.XLOOKUP(J1132,Dim_Insurance!B:B,Dim_Insurance!A:A)</f>
        <v>INS06</v>
      </c>
    </row>
    <row r="1133" spans="1:33">
      <c r="A1133" t="s">
        <v>2609</v>
      </c>
      <c r="B1133" t="s">
        <v>601</v>
      </c>
      <c r="C1133" t="s">
        <v>133</v>
      </c>
      <c r="D1133" s="5">
        <v>38524</v>
      </c>
      <c r="E1133" s="5">
        <v>45000</v>
      </c>
      <c r="F1133" s="5">
        <v>45005</v>
      </c>
      <c r="G1133" t="s">
        <v>94</v>
      </c>
      <c r="H1133" t="s">
        <v>63</v>
      </c>
      <c r="I1133" t="s">
        <v>45</v>
      </c>
      <c r="J1133" t="s">
        <v>34</v>
      </c>
      <c r="K1133" t="s">
        <v>120</v>
      </c>
      <c r="L1133" s="6">
        <v>125050.86</v>
      </c>
      <c r="M1133">
        <v>100642.49</v>
      </c>
      <c r="N1133" t="s">
        <v>192</v>
      </c>
      <c r="O1133">
        <v>5</v>
      </c>
      <c r="P1133">
        <v>148</v>
      </c>
      <c r="Q1133">
        <v>5</v>
      </c>
      <c r="R1133">
        <v>176</v>
      </c>
      <c r="S1133">
        <v>228</v>
      </c>
      <c r="T1133" t="s">
        <v>37</v>
      </c>
      <c r="U1133" s="7">
        <f t="shared" ref="U1133:U1139" si="196">DATEDIF(D1133,E1133,"Y")</f>
        <v>17</v>
      </c>
      <c r="V1133" s="6">
        <f t="shared" si="189"/>
        <v>24408.369999999995</v>
      </c>
      <c r="W1133" t="str">
        <f t="shared" ref="W1133:W1139" si="197">IF(OR(U1133="",U1133="Unknown"),"",IF(U1133&lt;18,"Child",IF(U1133&lt;40,"Adult",IF(U1133&lt;60,"Middle Age","Senior"))))</f>
        <v>Child</v>
      </c>
      <c r="X1133" t="str">
        <f>_xlfn.XLOOKUP(Table1_1[[#This Row],[Department]],Dim_Department!B:B,Dim_Department!A:A,"Unknown")</f>
        <v>DEP05</v>
      </c>
      <c r="Y1133" t="str">
        <f>_xlfn.XLOOKUP(Table1_1[[#This Row],[Doctor]],Dim_Doctor!B:B,Dim_Doctor!A:A,"Unknown")</f>
        <v>D03</v>
      </c>
      <c r="Z1133" t="str">
        <f>_xlfn.XLOOKUP(H1133,Dim_Diagnosis!B:B,Dim_Diagnosis!A:A)</f>
        <v>D011</v>
      </c>
      <c r="AA1133" t="str">
        <f>_xlfn.XLOOKUP(K1133,Dim_Ward!B:B,Dim_Ward!A:A)</f>
        <v>W001</v>
      </c>
      <c r="AB1133" t="str">
        <f t="shared" si="190"/>
        <v>Q1</v>
      </c>
      <c r="AC1133">
        <f t="shared" si="191"/>
        <v>2023</v>
      </c>
      <c r="AD1133" t="str">
        <f t="shared" si="192"/>
        <v>Mar</v>
      </c>
      <c r="AE1133" t="str">
        <f t="shared" si="193"/>
        <v>Wed</v>
      </c>
      <c r="AF1133" t="str">
        <f>_xlfn.XLOOKUP(N1133,Dim_Payment!B:B,Dim_Payment!A:A)</f>
        <v>PAY06</v>
      </c>
      <c r="AG1133" t="str">
        <f>_xlfn.XLOOKUP(J1133,Dim_Insurance!B:B,Dim_Insurance!A:A)</f>
        <v>INS06</v>
      </c>
    </row>
    <row r="1134" spans="1:33">
      <c r="A1134" t="s">
        <v>2612</v>
      </c>
      <c r="B1134" t="s">
        <v>67</v>
      </c>
      <c r="C1134" t="s">
        <v>133</v>
      </c>
      <c r="D1134" s="5">
        <v>26772</v>
      </c>
      <c r="E1134" s="5">
        <v>45369</v>
      </c>
      <c r="F1134" s="5">
        <v>45376</v>
      </c>
      <c r="G1134" t="s">
        <v>105</v>
      </c>
      <c r="H1134" t="s">
        <v>134</v>
      </c>
      <c r="I1134" t="s">
        <v>33</v>
      </c>
      <c r="J1134" t="s">
        <v>97</v>
      </c>
      <c r="K1134" t="s">
        <v>161</v>
      </c>
      <c r="L1134" s="6">
        <v>181099.85</v>
      </c>
      <c r="M1134">
        <v>140226.04999999999</v>
      </c>
      <c r="N1134" t="s">
        <v>35</v>
      </c>
      <c r="O1134">
        <v>7</v>
      </c>
      <c r="P1134">
        <v>158</v>
      </c>
      <c r="Q1134">
        <v>4</v>
      </c>
      <c r="R1134">
        <v>128</v>
      </c>
      <c r="S1134">
        <v>163.5</v>
      </c>
      <c r="T1134" t="s">
        <v>37</v>
      </c>
      <c r="U1134" s="7">
        <f t="shared" si="196"/>
        <v>50</v>
      </c>
      <c r="V1134" s="6">
        <f t="shared" si="189"/>
        <v>40873.800000000017</v>
      </c>
      <c r="W1134" t="str">
        <f t="shared" si="197"/>
        <v>Middle Age</v>
      </c>
      <c r="X1134" t="str">
        <f>_xlfn.XLOOKUP(Table1_1[[#This Row],[Department]],Dim_Department!B:B,Dim_Department!A:A,"Unknown")</f>
        <v>DEP10</v>
      </c>
      <c r="Y1134" t="str">
        <f>_xlfn.XLOOKUP(Table1_1[[#This Row],[Doctor]],Dim_Doctor!B:B,Dim_Doctor!A:A,"Unknown")</f>
        <v>D04</v>
      </c>
      <c r="Z1134" t="str">
        <f>_xlfn.XLOOKUP(H1134,Dim_Diagnosis!B:B,Dim_Diagnosis!A:A)</f>
        <v>D002</v>
      </c>
      <c r="AA1134" t="str">
        <f>_xlfn.XLOOKUP(K1134,Dim_Ward!B:B,Dim_Ward!A:A)</f>
        <v>W004</v>
      </c>
      <c r="AB1134" t="str">
        <f t="shared" si="190"/>
        <v>Q1</v>
      </c>
      <c r="AC1134">
        <f t="shared" si="191"/>
        <v>2024</v>
      </c>
      <c r="AD1134" t="str">
        <f t="shared" si="192"/>
        <v>Mar</v>
      </c>
      <c r="AE1134" t="str">
        <f t="shared" si="193"/>
        <v>Mon</v>
      </c>
      <c r="AF1134" t="str">
        <f>_xlfn.XLOOKUP(N1134,Dim_Payment!B:B,Dim_Payment!A:A)</f>
        <v>PAY03</v>
      </c>
      <c r="AG1134" t="str">
        <f>_xlfn.XLOOKUP(J1134,Dim_Insurance!B:B,Dim_Insurance!A:A)</f>
        <v>INS07</v>
      </c>
    </row>
    <row r="1135" spans="1:33">
      <c r="A1135" t="s">
        <v>2614</v>
      </c>
      <c r="B1135" t="s">
        <v>438</v>
      </c>
      <c r="C1135" t="s">
        <v>133</v>
      </c>
      <c r="D1135" s="5">
        <v>37632</v>
      </c>
      <c r="E1135" s="5">
        <v>45138</v>
      </c>
      <c r="F1135" s="5">
        <v>45140</v>
      </c>
      <c r="G1135" t="s">
        <v>62</v>
      </c>
      <c r="H1135" t="s">
        <v>134</v>
      </c>
      <c r="I1135" t="s">
        <v>119</v>
      </c>
      <c r="J1135" t="s">
        <v>4232</v>
      </c>
      <c r="K1135" t="s">
        <v>55</v>
      </c>
      <c r="L1135" s="6">
        <v>59539.09</v>
      </c>
      <c r="M1135">
        <v>44775.06</v>
      </c>
      <c r="N1135" t="s">
        <v>192</v>
      </c>
      <c r="O1135">
        <v>2</v>
      </c>
      <c r="P1135">
        <v>153</v>
      </c>
      <c r="Q1135">
        <v>4</v>
      </c>
      <c r="R1135">
        <v>116</v>
      </c>
      <c r="S1135">
        <v>163.5</v>
      </c>
      <c r="T1135" t="s">
        <v>65</v>
      </c>
      <c r="U1135" s="7">
        <f t="shared" si="196"/>
        <v>20</v>
      </c>
      <c r="V1135" s="6">
        <f t="shared" si="189"/>
        <v>14764.029999999999</v>
      </c>
      <c r="W1135" t="str">
        <f t="shared" si="197"/>
        <v>Adult</v>
      </c>
      <c r="X1135" t="str">
        <f>_xlfn.XLOOKUP(Table1_1[[#This Row],[Department]],Dim_Department!B:B,Dim_Department!A:A,"Unknown")</f>
        <v>DEP09</v>
      </c>
      <c r="Y1135" t="str">
        <f>_xlfn.XLOOKUP(Table1_1[[#This Row],[Doctor]],Dim_Doctor!B:B,Dim_Doctor!A:A,"Unknown")</f>
        <v>D02</v>
      </c>
      <c r="Z1135" t="str">
        <f>_xlfn.XLOOKUP(H1135,Dim_Diagnosis!B:B,Dim_Diagnosis!A:A)</f>
        <v>D002</v>
      </c>
      <c r="AA1135" t="str">
        <f>_xlfn.XLOOKUP(K1135,Dim_Ward!B:B,Dim_Ward!A:A)</f>
        <v>W005</v>
      </c>
      <c r="AB1135" t="str">
        <f t="shared" si="190"/>
        <v>Q3</v>
      </c>
      <c r="AC1135">
        <f t="shared" si="191"/>
        <v>2023</v>
      </c>
      <c r="AD1135" t="str">
        <f t="shared" si="192"/>
        <v>Jul</v>
      </c>
      <c r="AE1135" t="str">
        <f t="shared" si="193"/>
        <v>Mon</v>
      </c>
      <c r="AF1135" t="str">
        <f>_xlfn.XLOOKUP(N1135,Dim_Payment!B:B,Dim_Payment!A:A)</f>
        <v>PAY06</v>
      </c>
      <c r="AG1135" t="str">
        <f>_xlfn.XLOOKUP(J1135,Dim_Insurance!B:B,Dim_Insurance!A:A)</f>
        <v>INS08</v>
      </c>
    </row>
    <row r="1136" spans="1:33">
      <c r="A1136" t="s">
        <v>2618</v>
      </c>
      <c r="B1136" t="s">
        <v>199</v>
      </c>
      <c r="C1136" t="s">
        <v>40</v>
      </c>
      <c r="D1136" s="5">
        <v>22939</v>
      </c>
      <c r="E1136" s="5">
        <v>45898</v>
      </c>
      <c r="F1136" s="5">
        <v>45907</v>
      </c>
      <c r="G1136" t="s">
        <v>117</v>
      </c>
      <c r="H1136" t="s">
        <v>124</v>
      </c>
      <c r="I1136" t="s">
        <v>25</v>
      </c>
      <c r="J1136" t="s">
        <v>4232</v>
      </c>
      <c r="K1136" t="s">
        <v>55</v>
      </c>
      <c r="L1136" s="6">
        <v>72710.100000000006</v>
      </c>
      <c r="M1136">
        <v>52061.279999999999</v>
      </c>
      <c r="N1136" t="s">
        <v>35</v>
      </c>
      <c r="O1136">
        <v>9</v>
      </c>
      <c r="P1136">
        <v>27</v>
      </c>
      <c r="Q1136">
        <v>1</v>
      </c>
      <c r="R1136">
        <v>112</v>
      </c>
      <c r="S1136">
        <v>189.4</v>
      </c>
      <c r="T1136" t="s">
        <v>37</v>
      </c>
      <c r="U1136" s="7">
        <f t="shared" si="196"/>
        <v>62</v>
      </c>
      <c r="V1136" s="6">
        <f t="shared" si="189"/>
        <v>20648.820000000007</v>
      </c>
      <c r="W1136" t="str">
        <f t="shared" si="197"/>
        <v>Senior</v>
      </c>
      <c r="X1136" t="str">
        <f>_xlfn.XLOOKUP(Table1_1[[#This Row],[Department]],Dim_Department!B:B,Dim_Department!A:A,"Unknown")</f>
        <v>DEP04</v>
      </c>
      <c r="Y1136" t="str">
        <f>_xlfn.XLOOKUP(Table1_1[[#This Row],[Doctor]],Dim_Doctor!B:B,Dim_Doctor!A:A,"Unknown")</f>
        <v>D01</v>
      </c>
      <c r="Z1136" t="str">
        <f>_xlfn.XLOOKUP(H1136,Dim_Diagnosis!B:B,Dim_Diagnosis!A:A)</f>
        <v>D007</v>
      </c>
      <c r="AA1136" t="str">
        <f>_xlfn.XLOOKUP(K1136,Dim_Ward!B:B,Dim_Ward!A:A)</f>
        <v>W005</v>
      </c>
      <c r="AB1136" t="str">
        <f t="shared" si="190"/>
        <v>Q3</v>
      </c>
      <c r="AC1136">
        <f t="shared" si="191"/>
        <v>2025</v>
      </c>
      <c r="AD1136" t="str">
        <f t="shared" si="192"/>
        <v>Aug</v>
      </c>
      <c r="AE1136" t="str">
        <f t="shared" si="193"/>
        <v>Fri</v>
      </c>
      <c r="AF1136" t="str">
        <f>_xlfn.XLOOKUP(N1136,Dim_Payment!B:B,Dim_Payment!A:A)</f>
        <v>PAY03</v>
      </c>
      <c r="AG1136" t="str">
        <f>_xlfn.XLOOKUP(J1136,Dim_Insurance!B:B,Dim_Insurance!A:A)</f>
        <v>INS08</v>
      </c>
    </row>
    <row r="1137" spans="1:33">
      <c r="A1137" t="s">
        <v>2619</v>
      </c>
      <c r="B1137" t="s">
        <v>280</v>
      </c>
      <c r="C1137" t="s">
        <v>133</v>
      </c>
      <c r="D1137" s="5">
        <v>22764</v>
      </c>
      <c r="E1137" s="5">
        <v>44971</v>
      </c>
      <c r="F1137" s="5">
        <v>44985</v>
      </c>
      <c r="G1137" t="s">
        <v>109</v>
      </c>
      <c r="H1137" t="s">
        <v>86</v>
      </c>
      <c r="I1137" t="s">
        <v>119</v>
      </c>
      <c r="J1137" t="s">
        <v>34</v>
      </c>
      <c r="K1137" t="s">
        <v>120</v>
      </c>
      <c r="L1137" s="6">
        <v>215897.23</v>
      </c>
      <c r="M1137">
        <v>168589.29</v>
      </c>
      <c r="N1137" t="s">
        <v>35</v>
      </c>
      <c r="O1137">
        <v>14</v>
      </c>
      <c r="P1137">
        <v>126</v>
      </c>
      <c r="Q1137">
        <v>4</v>
      </c>
      <c r="R1137">
        <v>165</v>
      </c>
      <c r="S1137">
        <v>110</v>
      </c>
      <c r="T1137" t="s">
        <v>65</v>
      </c>
      <c r="U1137" s="7">
        <f t="shared" si="196"/>
        <v>60</v>
      </c>
      <c r="V1137" s="6">
        <f t="shared" si="189"/>
        <v>47307.94</v>
      </c>
      <c r="W1137" t="str">
        <f t="shared" si="197"/>
        <v>Senior</v>
      </c>
      <c r="X1137" t="str">
        <f>_xlfn.XLOOKUP(Table1_1[[#This Row],[Department]],Dim_Department!B:B,Dim_Department!A:A,"Unknown")</f>
        <v>DEP07</v>
      </c>
      <c r="Y1137" t="str">
        <f>_xlfn.XLOOKUP(Table1_1[[#This Row],[Doctor]],Dim_Doctor!B:B,Dim_Doctor!A:A,"Unknown")</f>
        <v>D02</v>
      </c>
      <c r="Z1137" t="str">
        <f>_xlfn.XLOOKUP(H1137,Dim_Diagnosis!B:B,Dim_Diagnosis!A:A)</f>
        <v>D005</v>
      </c>
      <c r="AA1137" t="str">
        <f>_xlfn.XLOOKUP(K1137,Dim_Ward!B:B,Dim_Ward!A:A)</f>
        <v>W001</v>
      </c>
      <c r="AB1137" t="str">
        <f t="shared" si="190"/>
        <v>Q1</v>
      </c>
      <c r="AC1137">
        <f t="shared" si="191"/>
        <v>2023</v>
      </c>
      <c r="AD1137" t="str">
        <f t="shared" si="192"/>
        <v>Feb</v>
      </c>
      <c r="AE1137" t="str">
        <f t="shared" si="193"/>
        <v>Tue</v>
      </c>
      <c r="AF1137" t="str">
        <f>_xlfn.XLOOKUP(N1137,Dim_Payment!B:B,Dim_Payment!A:A)</f>
        <v>PAY03</v>
      </c>
      <c r="AG1137" t="str">
        <f>_xlfn.XLOOKUP(J1137,Dim_Insurance!B:B,Dim_Insurance!A:A)</f>
        <v>INS06</v>
      </c>
    </row>
    <row r="1138" spans="1:33">
      <c r="A1138" t="s">
        <v>4168</v>
      </c>
      <c r="B1138" t="s">
        <v>768</v>
      </c>
      <c r="C1138" t="s">
        <v>40</v>
      </c>
      <c r="D1138" s="5">
        <v>19574</v>
      </c>
      <c r="E1138" s="5">
        <v>45172</v>
      </c>
      <c r="F1138" s="5">
        <v>45178</v>
      </c>
      <c r="G1138" t="s">
        <v>94</v>
      </c>
      <c r="H1138" t="s">
        <v>153</v>
      </c>
      <c r="I1138" t="s">
        <v>79</v>
      </c>
      <c r="J1138" t="s">
        <v>26</v>
      </c>
      <c r="K1138" t="s">
        <v>120</v>
      </c>
      <c r="L1138" s="6">
        <v>216017.1</v>
      </c>
      <c r="M1138">
        <v>142494.07999999999</v>
      </c>
      <c r="N1138" t="s">
        <v>56</v>
      </c>
      <c r="O1138">
        <v>6</v>
      </c>
      <c r="P1138">
        <v>121</v>
      </c>
      <c r="Q1138">
        <v>4</v>
      </c>
      <c r="R1138">
        <v>149</v>
      </c>
      <c r="S1138">
        <v>118.2</v>
      </c>
      <c r="T1138" t="s">
        <v>37</v>
      </c>
      <c r="U1138" s="7">
        <f t="shared" si="196"/>
        <v>70</v>
      </c>
      <c r="V1138" s="6">
        <f t="shared" si="189"/>
        <v>73523.020000000019</v>
      </c>
      <c r="W1138" t="str">
        <f t="shared" si="197"/>
        <v>Senior</v>
      </c>
      <c r="X1138" t="str">
        <f>_xlfn.XLOOKUP(Table1_1[[#This Row],[Department]],Dim_Department!B:B,Dim_Department!A:A,"Unknown")</f>
        <v>DEP05</v>
      </c>
      <c r="Y1138" t="str">
        <f>_xlfn.XLOOKUP(Table1_1[[#This Row],[Doctor]],Dim_Doctor!B:B,Dim_Doctor!A:A,"Unknown")</f>
        <v>D07</v>
      </c>
      <c r="Z1138" t="str">
        <f>_xlfn.XLOOKUP(H1138,Dim_Diagnosis!B:B,Dim_Diagnosis!A:A)</f>
        <v>D003</v>
      </c>
      <c r="AA1138" t="str">
        <f>_xlfn.XLOOKUP(K1138,Dim_Ward!B:B,Dim_Ward!A:A)</f>
        <v>W001</v>
      </c>
      <c r="AB1138" t="str">
        <f t="shared" si="190"/>
        <v>Q3</v>
      </c>
      <c r="AC1138">
        <f t="shared" si="191"/>
        <v>2023</v>
      </c>
      <c r="AD1138" t="str">
        <f t="shared" si="192"/>
        <v>Sep</v>
      </c>
      <c r="AE1138" t="str">
        <f t="shared" si="193"/>
        <v>Sun</v>
      </c>
      <c r="AF1138" t="str">
        <f>_xlfn.XLOOKUP(N1138,Dim_Payment!B:B,Dim_Payment!A:A)</f>
        <v>PAY04</v>
      </c>
      <c r="AG1138" t="str">
        <f>_xlfn.XLOOKUP(J1138,Dim_Insurance!B:B,Dim_Insurance!A:A)</f>
        <v>INS05</v>
      </c>
    </row>
    <row r="1139" spans="1:33">
      <c r="A1139" t="s">
        <v>2621</v>
      </c>
      <c r="B1139" t="s">
        <v>218</v>
      </c>
      <c r="C1139" t="s">
        <v>133</v>
      </c>
      <c r="D1139" s="5">
        <v>19745</v>
      </c>
      <c r="E1139" s="5">
        <v>45873</v>
      </c>
      <c r="F1139" s="5">
        <v>45767</v>
      </c>
      <c r="G1139" t="s">
        <v>152</v>
      </c>
      <c r="H1139" t="s">
        <v>124</v>
      </c>
      <c r="I1139" t="s">
        <v>79</v>
      </c>
      <c r="J1139" t="s">
        <v>71</v>
      </c>
      <c r="K1139" t="s">
        <v>55</v>
      </c>
      <c r="L1139" s="6">
        <v>12605.23</v>
      </c>
      <c r="M1139">
        <v>12475.21</v>
      </c>
      <c r="N1139" t="s">
        <v>56</v>
      </c>
      <c r="O1139">
        <v>12</v>
      </c>
      <c r="P1139">
        <v>140</v>
      </c>
      <c r="Q1139">
        <v>4</v>
      </c>
      <c r="R1139">
        <v>187</v>
      </c>
      <c r="S1139">
        <v>172.2</v>
      </c>
      <c r="T1139" t="s">
        <v>4232</v>
      </c>
      <c r="U1139" s="7">
        <f t="shared" si="196"/>
        <v>71</v>
      </c>
      <c r="V1139" s="6">
        <f t="shared" si="189"/>
        <v>130.02000000000044</v>
      </c>
      <c r="W1139" t="str">
        <f t="shared" si="197"/>
        <v>Senior</v>
      </c>
      <c r="X1139" t="str">
        <f>_xlfn.XLOOKUP(Table1_1[[#This Row],[Department]],Dim_Department!B:B,Dim_Department!A:A,"Unknown")</f>
        <v>DEP01</v>
      </c>
      <c r="Y1139" t="str">
        <f>_xlfn.XLOOKUP(Table1_1[[#This Row],[Doctor]],Dim_Doctor!B:B,Dim_Doctor!A:A,"Unknown")</f>
        <v>D07</v>
      </c>
      <c r="Z1139" t="str">
        <f>_xlfn.XLOOKUP(H1139,Dim_Diagnosis!B:B,Dim_Diagnosis!A:A)</f>
        <v>D007</v>
      </c>
      <c r="AA1139" t="str">
        <f>_xlfn.XLOOKUP(K1139,Dim_Ward!B:B,Dim_Ward!A:A)</f>
        <v>W005</v>
      </c>
      <c r="AB1139" t="str">
        <f t="shared" si="190"/>
        <v>Q3</v>
      </c>
      <c r="AC1139">
        <f t="shared" si="191"/>
        <v>2025</v>
      </c>
      <c r="AD1139" t="str">
        <f t="shared" si="192"/>
        <v>Aug</v>
      </c>
      <c r="AE1139" t="str">
        <f t="shared" si="193"/>
        <v>Mon</v>
      </c>
      <c r="AF1139" t="str">
        <f>_xlfn.XLOOKUP(N1139,Dim_Payment!B:B,Dim_Payment!A:A)</f>
        <v>PAY04</v>
      </c>
      <c r="AG1139" t="str">
        <f>_xlfn.XLOOKUP(J1139,Dim_Insurance!B:B,Dim_Insurance!A:A)</f>
        <v>INS04</v>
      </c>
    </row>
    <row r="1140" spans="1:33">
      <c r="A1140" t="s">
        <v>4101</v>
      </c>
      <c r="B1140" t="s">
        <v>879</v>
      </c>
      <c r="C1140" t="s">
        <v>133</v>
      </c>
      <c r="D1140" s="5">
        <v>34345</v>
      </c>
      <c r="E1140" s="5" t="s">
        <v>4232</v>
      </c>
      <c r="F1140" s="5">
        <v>45532</v>
      </c>
      <c r="G1140" t="s">
        <v>77</v>
      </c>
      <c r="H1140" t="s">
        <v>124</v>
      </c>
      <c r="I1140" t="s">
        <v>25</v>
      </c>
      <c r="J1140" t="s">
        <v>4232</v>
      </c>
      <c r="K1140" t="s">
        <v>27</v>
      </c>
      <c r="L1140" s="6">
        <v>4948</v>
      </c>
      <c r="M1140">
        <v>4750.38</v>
      </c>
      <c r="N1140" t="s">
        <v>56</v>
      </c>
      <c r="O1140">
        <v>9</v>
      </c>
      <c r="P1140">
        <v>146</v>
      </c>
      <c r="Q1140">
        <v>4</v>
      </c>
      <c r="R1140">
        <v>121</v>
      </c>
      <c r="S1140">
        <v>220.5</v>
      </c>
      <c r="T1140" t="s">
        <v>37</v>
      </c>
      <c r="U1140" s="7" t="s">
        <v>4232</v>
      </c>
      <c r="V1140" s="6">
        <f t="shared" si="189"/>
        <v>197.61999999999989</v>
      </c>
      <c r="W1140" t="s">
        <v>4232</v>
      </c>
      <c r="X1140" t="str">
        <f>_xlfn.XLOOKUP(Table1_1[[#This Row],[Department]],Dim_Department!B:B,Dim_Department!A:A,"Unknown")</f>
        <v>DEP02</v>
      </c>
      <c r="Y1140" t="str">
        <f>_xlfn.XLOOKUP(Table1_1[[#This Row],[Doctor]],Dim_Doctor!B:B,Dim_Doctor!A:A,"Unknown")</f>
        <v>D01</v>
      </c>
      <c r="Z1140" t="str">
        <f>_xlfn.XLOOKUP(H1140,Dim_Diagnosis!B:B,Dim_Diagnosis!A:A)</f>
        <v>D007</v>
      </c>
      <c r="AA1140" t="str">
        <f>_xlfn.XLOOKUP(K1140,Dim_Ward!B:B,Dim_Ward!A:A)</f>
        <v>W003</v>
      </c>
      <c r="AB1140" t="str">
        <f t="shared" si="190"/>
        <v>Unknown</v>
      </c>
      <c r="AC1140" t="str">
        <f t="shared" si="191"/>
        <v>Unknown</v>
      </c>
      <c r="AD1140" t="str">
        <f t="shared" si="192"/>
        <v>Unknown</v>
      </c>
      <c r="AE1140" t="str">
        <f t="shared" si="193"/>
        <v>Unknown</v>
      </c>
      <c r="AF1140" t="str">
        <f>_xlfn.XLOOKUP(N1140,Dim_Payment!B:B,Dim_Payment!A:A)</f>
        <v>PAY04</v>
      </c>
      <c r="AG1140" t="str">
        <f>_xlfn.XLOOKUP(J1140,Dim_Insurance!B:B,Dim_Insurance!A:A)</f>
        <v>INS08</v>
      </c>
    </row>
    <row r="1141" spans="1:33">
      <c r="A1141" t="s">
        <v>2627</v>
      </c>
      <c r="B1141" t="s">
        <v>390</v>
      </c>
      <c r="C1141" t="s">
        <v>133</v>
      </c>
      <c r="D1141" s="5">
        <v>33888</v>
      </c>
      <c r="E1141" s="5">
        <v>45368</v>
      </c>
      <c r="F1141" s="5">
        <v>45369</v>
      </c>
      <c r="G1141" t="s">
        <v>62</v>
      </c>
      <c r="H1141" t="s">
        <v>113</v>
      </c>
      <c r="I1141" t="s">
        <v>25</v>
      </c>
      <c r="J1141" t="s">
        <v>34</v>
      </c>
      <c r="K1141" t="s">
        <v>120</v>
      </c>
      <c r="L1141" s="6">
        <v>157517.49</v>
      </c>
      <c r="M1141">
        <v>130852.01</v>
      </c>
      <c r="N1141" t="s">
        <v>35</v>
      </c>
      <c r="O1141">
        <v>1</v>
      </c>
      <c r="P1141">
        <v>221</v>
      </c>
      <c r="Q1141">
        <v>5</v>
      </c>
      <c r="R1141">
        <v>109</v>
      </c>
      <c r="S1141">
        <v>150.4</v>
      </c>
      <c r="T1141" t="s">
        <v>37</v>
      </c>
      <c r="U1141" s="7">
        <f>DATEDIF(D1141,E1141,"Y")</f>
        <v>31</v>
      </c>
      <c r="V1141" s="6">
        <f t="shared" si="189"/>
        <v>26665.479999999996</v>
      </c>
      <c r="W1141" t="str">
        <f>IF(OR(U1141="",U1141="Unknown"),"",IF(U1141&lt;18,"Child",IF(U1141&lt;40,"Adult",IF(U1141&lt;60,"Middle Age","Senior"))))</f>
        <v>Adult</v>
      </c>
      <c r="X1141" t="str">
        <f>_xlfn.XLOOKUP(Table1_1[[#This Row],[Department]],Dim_Department!B:B,Dim_Department!A:A,"Unknown")</f>
        <v>DEP09</v>
      </c>
      <c r="Y1141" t="str">
        <f>_xlfn.XLOOKUP(Table1_1[[#This Row],[Doctor]],Dim_Doctor!B:B,Dim_Doctor!A:A,"Unknown")</f>
        <v>D01</v>
      </c>
      <c r="Z1141" t="str">
        <f>_xlfn.XLOOKUP(H1141,Dim_Diagnosis!B:B,Dim_Diagnosis!A:A)</f>
        <v>D009</v>
      </c>
      <c r="AA1141" t="str">
        <f>_xlfn.XLOOKUP(K1141,Dim_Ward!B:B,Dim_Ward!A:A)</f>
        <v>W001</v>
      </c>
      <c r="AB1141" t="str">
        <f t="shared" si="190"/>
        <v>Q1</v>
      </c>
      <c r="AC1141">
        <f t="shared" si="191"/>
        <v>2024</v>
      </c>
      <c r="AD1141" t="str">
        <f t="shared" si="192"/>
        <v>Mar</v>
      </c>
      <c r="AE1141" t="str">
        <f t="shared" si="193"/>
        <v>Sun</v>
      </c>
      <c r="AF1141" t="str">
        <f>_xlfn.XLOOKUP(N1141,Dim_Payment!B:B,Dim_Payment!A:A)</f>
        <v>PAY03</v>
      </c>
      <c r="AG1141" t="str">
        <f>_xlfn.XLOOKUP(J1141,Dim_Insurance!B:B,Dim_Insurance!A:A)</f>
        <v>INS06</v>
      </c>
    </row>
    <row r="1142" spans="1:33">
      <c r="A1142" t="s">
        <v>2628</v>
      </c>
      <c r="B1142" t="s">
        <v>429</v>
      </c>
      <c r="C1142" t="s">
        <v>40</v>
      </c>
      <c r="D1142" s="5">
        <v>37471</v>
      </c>
      <c r="E1142" s="5">
        <v>45660</v>
      </c>
      <c r="F1142" s="5">
        <v>45673</v>
      </c>
      <c r="G1142" t="s">
        <v>152</v>
      </c>
      <c r="H1142" t="s">
        <v>86</v>
      </c>
      <c r="I1142" t="s">
        <v>33</v>
      </c>
      <c r="J1142" t="s">
        <v>34</v>
      </c>
      <c r="K1142" t="s">
        <v>27</v>
      </c>
      <c r="L1142" s="6">
        <v>150317.43</v>
      </c>
      <c r="M1142">
        <v>99462.29</v>
      </c>
      <c r="N1142" t="s">
        <v>4232</v>
      </c>
      <c r="O1142">
        <v>13</v>
      </c>
      <c r="P1142">
        <v>95</v>
      </c>
      <c r="Q1142">
        <v>5</v>
      </c>
      <c r="R1142">
        <v>141</v>
      </c>
      <c r="S1142">
        <v>222.8</v>
      </c>
      <c r="T1142" t="s">
        <v>4232</v>
      </c>
      <c r="U1142" s="7">
        <f>DATEDIF(D1142,E1142,"Y")</f>
        <v>22</v>
      </c>
      <c r="V1142" s="6">
        <f t="shared" si="189"/>
        <v>50855.14</v>
      </c>
      <c r="W1142" t="str">
        <f>IF(OR(U1142="",U1142="Unknown"),"",IF(U1142&lt;18,"Child",IF(U1142&lt;40,"Adult",IF(U1142&lt;60,"Middle Age","Senior"))))</f>
        <v>Adult</v>
      </c>
      <c r="X1142" t="str">
        <f>_xlfn.XLOOKUP(Table1_1[[#This Row],[Department]],Dim_Department!B:B,Dim_Department!A:A,"Unknown")</f>
        <v>DEP01</v>
      </c>
      <c r="Y1142" t="str">
        <f>_xlfn.XLOOKUP(Table1_1[[#This Row],[Doctor]],Dim_Doctor!B:B,Dim_Doctor!A:A,"Unknown")</f>
        <v>D04</v>
      </c>
      <c r="Z1142" t="str">
        <f>_xlfn.XLOOKUP(H1142,Dim_Diagnosis!B:B,Dim_Diagnosis!A:A)</f>
        <v>D005</v>
      </c>
      <c r="AA1142" t="str">
        <f>_xlfn.XLOOKUP(K1142,Dim_Ward!B:B,Dim_Ward!A:A)</f>
        <v>W003</v>
      </c>
      <c r="AB1142" t="str">
        <f t="shared" si="190"/>
        <v>Q1</v>
      </c>
      <c r="AC1142">
        <f t="shared" si="191"/>
        <v>2025</v>
      </c>
      <c r="AD1142" t="str">
        <f t="shared" si="192"/>
        <v>Jan</v>
      </c>
      <c r="AE1142" t="str">
        <f t="shared" si="193"/>
        <v>Fri</v>
      </c>
      <c r="AF1142" t="str">
        <f>_xlfn.XLOOKUP(N1142,Dim_Payment!B:B,Dim_Payment!A:A)</f>
        <v>PAY05</v>
      </c>
      <c r="AG1142" t="str">
        <f>_xlfn.XLOOKUP(J1142,Dim_Insurance!B:B,Dim_Insurance!A:A)</f>
        <v>INS06</v>
      </c>
    </row>
    <row r="1143" spans="1:33">
      <c r="A1143" t="s">
        <v>2630</v>
      </c>
      <c r="B1143" t="s">
        <v>1888</v>
      </c>
      <c r="C1143" t="s">
        <v>40</v>
      </c>
      <c r="D1143" s="5">
        <v>20411</v>
      </c>
      <c r="E1143" s="5">
        <v>45213</v>
      </c>
      <c r="F1143" s="5">
        <v>45215</v>
      </c>
      <c r="G1143" t="s">
        <v>161</v>
      </c>
      <c r="H1143" t="s">
        <v>134</v>
      </c>
      <c r="I1143" t="s">
        <v>79</v>
      </c>
      <c r="J1143" t="s">
        <v>4232</v>
      </c>
      <c r="K1143" t="s">
        <v>55</v>
      </c>
      <c r="L1143" s="6">
        <v>33763.01</v>
      </c>
      <c r="M1143">
        <v>26682.47</v>
      </c>
      <c r="N1143" t="s">
        <v>91</v>
      </c>
      <c r="O1143">
        <v>2</v>
      </c>
      <c r="P1143">
        <v>228</v>
      </c>
      <c r="Q1143">
        <v>2</v>
      </c>
      <c r="R1143">
        <v>190</v>
      </c>
      <c r="S1143">
        <v>201.7</v>
      </c>
      <c r="T1143" t="s">
        <v>37</v>
      </c>
      <c r="U1143" s="7">
        <f>DATEDIF(D1143,E1143,"Y")</f>
        <v>67</v>
      </c>
      <c r="V1143" s="6">
        <f t="shared" si="189"/>
        <v>7080.5400000000009</v>
      </c>
      <c r="W1143" t="str">
        <f>IF(OR(U1143="",U1143="Unknown"),"",IF(U1143&lt;18,"Child",IF(U1143&lt;40,"Adult",IF(U1143&lt;60,"Middle Age","Senior"))))</f>
        <v>Senior</v>
      </c>
      <c r="X1143" t="str">
        <f>_xlfn.XLOOKUP(Table1_1[[#This Row],[Department]],Dim_Department!B:B,Dim_Department!A:A,"Unknown")</f>
        <v>DEP03</v>
      </c>
      <c r="Y1143" t="str">
        <f>_xlfn.XLOOKUP(Table1_1[[#This Row],[Doctor]],Dim_Doctor!B:B,Dim_Doctor!A:A,"Unknown")</f>
        <v>D07</v>
      </c>
      <c r="Z1143" t="str">
        <f>_xlfn.XLOOKUP(H1143,Dim_Diagnosis!B:B,Dim_Diagnosis!A:A)</f>
        <v>D002</v>
      </c>
      <c r="AA1143" t="str">
        <f>_xlfn.XLOOKUP(K1143,Dim_Ward!B:B,Dim_Ward!A:A)</f>
        <v>W005</v>
      </c>
      <c r="AB1143" t="str">
        <f t="shared" si="190"/>
        <v>Q4</v>
      </c>
      <c r="AC1143">
        <f t="shared" si="191"/>
        <v>2023</v>
      </c>
      <c r="AD1143" t="str">
        <f t="shared" si="192"/>
        <v>Oct</v>
      </c>
      <c r="AE1143" t="str">
        <f t="shared" si="193"/>
        <v>Sat</v>
      </c>
      <c r="AF1143" t="str">
        <f>_xlfn.XLOOKUP(N1143,Dim_Payment!B:B,Dim_Payment!A:A)</f>
        <v>PAY01</v>
      </c>
      <c r="AG1143" t="str">
        <f>_xlfn.XLOOKUP(J1143,Dim_Insurance!B:B,Dim_Insurance!A:A)</f>
        <v>INS08</v>
      </c>
    </row>
    <row r="1144" spans="1:33">
      <c r="A1144" t="s">
        <v>2632</v>
      </c>
      <c r="B1144" t="s">
        <v>1471</v>
      </c>
      <c r="C1144" t="s">
        <v>40</v>
      </c>
      <c r="D1144" s="5">
        <v>40310</v>
      </c>
      <c r="E1144" s="5">
        <v>45481</v>
      </c>
      <c r="F1144" s="5">
        <v>45492</v>
      </c>
      <c r="G1144" t="s">
        <v>105</v>
      </c>
      <c r="H1144" t="s">
        <v>86</v>
      </c>
      <c r="I1144" t="s">
        <v>33</v>
      </c>
      <c r="J1144" t="s">
        <v>46</v>
      </c>
      <c r="K1144" t="s">
        <v>161</v>
      </c>
      <c r="L1144" s="6">
        <v>214860.27</v>
      </c>
      <c r="M1144">
        <v>144459.10999999999</v>
      </c>
      <c r="N1144" t="s">
        <v>192</v>
      </c>
      <c r="O1144">
        <v>11</v>
      </c>
      <c r="P1144">
        <v>42</v>
      </c>
      <c r="Q1144">
        <v>4</v>
      </c>
      <c r="R1144">
        <v>187</v>
      </c>
      <c r="S1144">
        <v>167.9</v>
      </c>
      <c r="T1144" t="s">
        <v>47</v>
      </c>
      <c r="U1144" s="7">
        <f>DATEDIF(D1144,E1144,"Y")</f>
        <v>14</v>
      </c>
      <c r="V1144" s="6">
        <f t="shared" si="189"/>
        <v>70401.16</v>
      </c>
      <c r="W1144" t="str">
        <f>IF(OR(U1144="",U1144="Unknown"),"",IF(U1144&lt;18,"Child",IF(U1144&lt;40,"Adult",IF(U1144&lt;60,"Middle Age","Senior"))))</f>
        <v>Child</v>
      </c>
      <c r="X1144" t="str">
        <f>_xlfn.XLOOKUP(Table1_1[[#This Row],[Department]],Dim_Department!B:B,Dim_Department!A:A,"Unknown")</f>
        <v>DEP10</v>
      </c>
      <c r="Y1144" t="str">
        <f>_xlfn.XLOOKUP(Table1_1[[#This Row],[Doctor]],Dim_Doctor!B:B,Dim_Doctor!A:A,"Unknown")</f>
        <v>D04</v>
      </c>
      <c r="Z1144" t="str">
        <f>_xlfn.XLOOKUP(H1144,Dim_Diagnosis!B:B,Dim_Diagnosis!A:A)</f>
        <v>D005</v>
      </c>
      <c r="AA1144" t="str">
        <f>_xlfn.XLOOKUP(K1144,Dim_Ward!B:B,Dim_Ward!A:A)</f>
        <v>W004</v>
      </c>
      <c r="AB1144" t="str">
        <f t="shared" si="190"/>
        <v>Q3</v>
      </c>
      <c r="AC1144">
        <f t="shared" si="191"/>
        <v>2024</v>
      </c>
      <c r="AD1144" t="str">
        <f t="shared" si="192"/>
        <v>Jul</v>
      </c>
      <c r="AE1144" t="str">
        <f t="shared" si="193"/>
        <v>Mon</v>
      </c>
      <c r="AF1144" t="str">
        <f>_xlfn.XLOOKUP(N1144,Dim_Payment!B:B,Dim_Payment!A:A)</f>
        <v>PAY06</v>
      </c>
      <c r="AG1144" t="str">
        <f>_xlfn.XLOOKUP(J1144,Dim_Insurance!B:B,Dim_Insurance!A:A)</f>
        <v>INS02</v>
      </c>
    </row>
    <row r="1145" spans="1:33">
      <c r="A1145" t="s">
        <v>2634</v>
      </c>
      <c r="B1145" t="s">
        <v>1438</v>
      </c>
      <c r="C1145" t="s">
        <v>40</v>
      </c>
      <c r="D1145" s="5">
        <v>33941</v>
      </c>
      <c r="E1145" s="5" t="s">
        <v>4232</v>
      </c>
      <c r="F1145" s="5">
        <v>45627</v>
      </c>
      <c r="G1145" t="s">
        <v>94</v>
      </c>
      <c r="H1145" t="s">
        <v>24</v>
      </c>
      <c r="I1145" t="s">
        <v>33</v>
      </c>
      <c r="J1145" t="s">
        <v>4232</v>
      </c>
      <c r="K1145" t="s">
        <v>55</v>
      </c>
      <c r="L1145" s="6">
        <v>107247.42</v>
      </c>
      <c r="M1145">
        <v>87123.51</v>
      </c>
      <c r="N1145" t="s">
        <v>4232</v>
      </c>
      <c r="O1145">
        <v>11</v>
      </c>
      <c r="P1145">
        <v>163</v>
      </c>
      <c r="Q1145">
        <v>5</v>
      </c>
      <c r="R1145">
        <v>128</v>
      </c>
      <c r="S1145">
        <v>119.7</v>
      </c>
      <c r="T1145" t="s">
        <v>37</v>
      </c>
      <c r="U1145" s="7" t="s">
        <v>4232</v>
      </c>
      <c r="V1145" s="6">
        <f t="shared" si="189"/>
        <v>20123.910000000003</v>
      </c>
      <c r="W1145" t="s">
        <v>4232</v>
      </c>
      <c r="X1145" t="str">
        <f>_xlfn.XLOOKUP(Table1_1[[#This Row],[Department]],Dim_Department!B:B,Dim_Department!A:A,"Unknown")</f>
        <v>DEP05</v>
      </c>
      <c r="Y1145" t="str">
        <f>_xlfn.XLOOKUP(Table1_1[[#This Row],[Doctor]],Dim_Doctor!B:B,Dim_Doctor!A:A,"Unknown")</f>
        <v>D04</v>
      </c>
      <c r="Z1145" t="str">
        <f>_xlfn.XLOOKUP(H1145,Dim_Diagnosis!B:B,Dim_Diagnosis!A:A)</f>
        <v>D008</v>
      </c>
      <c r="AA1145" t="str">
        <f>_xlfn.XLOOKUP(K1145,Dim_Ward!B:B,Dim_Ward!A:A)</f>
        <v>W005</v>
      </c>
      <c r="AB1145" t="str">
        <f t="shared" si="190"/>
        <v>Unknown</v>
      </c>
      <c r="AC1145" t="str">
        <f t="shared" si="191"/>
        <v>Unknown</v>
      </c>
      <c r="AD1145" t="str">
        <f t="shared" si="192"/>
        <v>Unknown</v>
      </c>
      <c r="AE1145" t="str">
        <f t="shared" si="193"/>
        <v>Unknown</v>
      </c>
      <c r="AF1145" t="str">
        <f>_xlfn.XLOOKUP(N1145,Dim_Payment!B:B,Dim_Payment!A:A)</f>
        <v>PAY05</v>
      </c>
      <c r="AG1145" t="str">
        <f>_xlfn.XLOOKUP(J1145,Dim_Insurance!B:B,Dim_Insurance!A:A)</f>
        <v>INS08</v>
      </c>
    </row>
    <row r="1146" spans="1:33">
      <c r="A1146" t="s">
        <v>4169</v>
      </c>
      <c r="B1146" t="s">
        <v>622</v>
      </c>
      <c r="C1146" t="s">
        <v>133</v>
      </c>
      <c r="D1146" s="5">
        <v>30229</v>
      </c>
      <c r="E1146" s="5">
        <v>45449</v>
      </c>
      <c r="F1146" s="5">
        <v>45459</v>
      </c>
      <c r="G1146" t="s">
        <v>109</v>
      </c>
      <c r="H1146" t="s">
        <v>24</v>
      </c>
      <c r="I1146" t="s">
        <v>45</v>
      </c>
      <c r="J1146" t="s">
        <v>46</v>
      </c>
      <c r="K1146" t="s">
        <v>120</v>
      </c>
      <c r="L1146" s="6">
        <v>9123.64</v>
      </c>
      <c r="M1146">
        <v>7616.08</v>
      </c>
      <c r="N1146" t="s">
        <v>91</v>
      </c>
      <c r="O1146">
        <v>10</v>
      </c>
      <c r="P1146">
        <v>97</v>
      </c>
      <c r="Q1146">
        <v>5</v>
      </c>
      <c r="R1146">
        <v>190</v>
      </c>
      <c r="S1146">
        <v>136.9</v>
      </c>
      <c r="T1146" t="s">
        <v>4232</v>
      </c>
      <c r="U1146" s="7">
        <f t="shared" ref="U1146:U1152" si="198">DATEDIF(D1146,E1146,"Y")</f>
        <v>41</v>
      </c>
      <c r="V1146" s="6">
        <f t="shared" si="189"/>
        <v>1507.5599999999995</v>
      </c>
      <c r="W1146" t="str">
        <f t="shared" ref="W1146:W1152" si="199">IF(OR(U1146="",U1146="Unknown"),"",IF(U1146&lt;18,"Child",IF(U1146&lt;40,"Adult",IF(U1146&lt;60,"Middle Age","Senior"))))</f>
        <v>Middle Age</v>
      </c>
      <c r="X1146" t="str">
        <f>_xlfn.XLOOKUP(Table1_1[[#This Row],[Department]],Dim_Department!B:B,Dim_Department!A:A,"Unknown")</f>
        <v>DEP07</v>
      </c>
      <c r="Y1146" t="str">
        <f>_xlfn.XLOOKUP(Table1_1[[#This Row],[Doctor]],Dim_Doctor!B:B,Dim_Doctor!A:A,"Unknown")</f>
        <v>D03</v>
      </c>
      <c r="Z1146" t="str">
        <f>_xlfn.XLOOKUP(H1146,Dim_Diagnosis!B:B,Dim_Diagnosis!A:A)</f>
        <v>D008</v>
      </c>
      <c r="AA1146" t="str">
        <f>_xlfn.XLOOKUP(K1146,Dim_Ward!B:B,Dim_Ward!A:A)</f>
        <v>W001</v>
      </c>
      <c r="AB1146" t="str">
        <f t="shared" si="190"/>
        <v>Q2</v>
      </c>
      <c r="AC1146">
        <f t="shared" si="191"/>
        <v>2024</v>
      </c>
      <c r="AD1146" t="str">
        <f t="shared" si="192"/>
        <v>Jun</v>
      </c>
      <c r="AE1146" t="str">
        <f t="shared" si="193"/>
        <v>Thu</v>
      </c>
      <c r="AF1146" t="str">
        <f>_xlfn.XLOOKUP(N1146,Dim_Payment!B:B,Dim_Payment!A:A)</f>
        <v>PAY01</v>
      </c>
      <c r="AG1146" t="str">
        <f>_xlfn.XLOOKUP(J1146,Dim_Insurance!B:B,Dim_Insurance!A:A)</f>
        <v>INS02</v>
      </c>
    </row>
    <row r="1147" spans="1:33">
      <c r="A1147" t="s">
        <v>2640</v>
      </c>
      <c r="B1147" t="s">
        <v>545</v>
      </c>
      <c r="C1147" t="s">
        <v>40</v>
      </c>
      <c r="D1147" s="5">
        <v>33101</v>
      </c>
      <c r="E1147" s="5">
        <v>45483</v>
      </c>
      <c r="F1147" s="5" t="s">
        <v>4232</v>
      </c>
      <c r="G1147" t="s">
        <v>62</v>
      </c>
      <c r="H1147" t="s">
        <v>63</v>
      </c>
      <c r="I1147" t="s">
        <v>33</v>
      </c>
      <c r="J1147" t="s">
        <v>26</v>
      </c>
      <c r="K1147" t="s">
        <v>55</v>
      </c>
      <c r="L1147" s="6">
        <v>33732.28</v>
      </c>
      <c r="M1147">
        <v>25325.919999999998</v>
      </c>
      <c r="N1147" t="s">
        <v>35</v>
      </c>
      <c r="O1147">
        <v>12</v>
      </c>
      <c r="P1147">
        <v>222</v>
      </c>
      <c r="Q1147">
        <v>5</v>
      </c>
      <c r="R1147">
        <v>184</v>
      </c>
      <c r="S1147">
        <v>181.5</v>
      </c>
      <c r="T1147" t="s">
        <v>47</v>
      </c>
      <c r="U1147" s="7">
        <f t="shared" si="198"/>
        <v>33</v>
      </c>
      <c r="V1147" s="6">
        <f t="shared" si="189"/>
        <v>8406.36</v>
      </c>
      <c r="W1147" t="str">
        <f t="shared" si="199"/>
        <v>Adult</v>
      </c>
      <c r="X1147" t="str">
        <f>_xlfn.XLOOKUP(Table1_1[[#This Row],[Department]],Dim_Department!B:B,Dim_Department!A:A,"Unknown")</f>
        <v>DEP09</v>
      </c>
      <c r="Y1147" t="str">
        <f>_xlfn.XLOOKUP(Table1_1[[#This Row],[Doctor]],Dim_Doctor!B:B,Dim_Doctor!A:A,"Unknown")</f>
        <v>D04</v>
      </c>
      <c r="Z1147" t="str">
        <f>_xlfn.XLOOKUP(H1147,Dim_Diagnosis!B:B,Dim_Diagnosis!A:A)</f>
        <v>D011</v>
      </c>
      <c r="AA1147" t="str">
        <f>_xlfn.XLOOKUP(K1147,Dim_Ward!B:B,Dim_Ward!A:A)</f>
        <v>W005</v>
      </c>
      <c r="AB1147" t="str">
        <f t="shared" si="190"/>
        <v>Q3</v>
      </c>
      <c r="AC1147">
        <f t="shared" si="191"/>
        <v>2024</v>
      </c>
      <c r="AD1147" t="str">
        <f t="shared" si="192"/>
        <v>Jul</v>
      </c>
      <c r="AE1147" t="str">
        <f t="shared" si="193"/>
        <v>Wed</v>
      </c>
      <c r="AF1147" t="str">
        <f>_xlfn.XLOOKUP(N1147,Dim_Payment!B:B,Dim_Payment!A:A)</f>
        <v>PAY03</v>
      </c>
      <c r="AG1147" t="str">
        <f>_xlfn.XLOOKUP(J1147,Dim_Insurance!B:B,Dim_Insurance!A:A)</f>
        <v>INS05</v>
      </c>
    </row>
    <row r="1148" spans="1:33">
      <c r="A1148" t="s">
        <v>2642</v>
      </c>
      <c r="B1148" t="s">
        <v>451</v>
      </c>
      <c r="C1148" t="s">
        <v>133</v>
      </c>
      <c r="D1148" s="5">
        <v>40175</v>
      </c>
      <c r="E1148" s="5">
        <v>45143</v>
      </c>
      <c r="F1148" s="5" t="s">
        <v>4232</v>
      </c>
      <c r="G1148" t="s">
        <v>94</v>
      </c>
      <c r="H1148" t="s">
        <v>113</v>
      </c>
      <c r="I1148" t="s">
        <v>119</v>
      </c>
      <c r="J1148" t="s">
        <v>34</v>
      </c>
      <c r="K1148" t="s">
        <v>55</v>
      </c>
      <c r="L1148" s="6">
        <v>165600.28</v>
      </c>
      <c r="M1148">
        <v>115665.61</v>
      </c>
      <c r="N1148" t="s">
        <v>192</v>
      </c>
      <c r="O1148">
        <v>14</v>
      </c>
      <c r="P1148">
        <v>89</v>
      </c>
      <c r="Q1148">
        <v>5</v>
      </c>
      <c r="R1148">
        <v>165</v>
      </c>
      <c r="S1148">
        <v>112</v>
      </c>
      <c r="T1148" t="s">
        <v>37</v>
      </c>
      <c r="U1148" s="7">
        <f t="shared" si="198"/>
        <v>13</v>
      </c>
      <c r="V1148" s="6">
        <f t="shared" si="189"/>
        <v>49934.67</v>
      </c>
      <c r="W1148" t="str">
        <f t="shared" si="199"/>
        <v>Child</v>
      </c>
      <c r="X1148" t="str">
        <f>_xlfn.XLOOKUP(Table1_1[[#This Row],[Department]],Dim_Department!B:B,Dim_Department!A:A,"Unknown")</f>
        <v>DEP05</v>
      </c>
      <c r="Y1148" t="str">
        <f>_xlfn.XLOOKUP(Table1_1[[#This Row],[Doctor]],Dim_Doctor!B:B,Dim_Doctor!A:A,"Unknown")</f>
        <v>D02</v>
      </c>
      <c r="Z1148" t="str">
        <f>_xlfn.XLOOKUP(H1148,Dim_Diagnosis!B:B,Dim_Diagnosis!A:A)</f>
        <v>D009</v>
      </c>
      <c r="AA1148" t="str">
        <f>_xlfn.XLOOKUP(K1148,Dim_Ward!B:B,Dim_Ward!A:A)</f>
        <v>W005</v>
      </c>
      <c r="AB1148" t="str">
        <f t="shared" si="190"/>
        <v>Q3</v>
      </c>
      <c r="AC1148">
        <f t="shared" si="191"/>
        <v>2023</v>
      </c>
      <c r="AD1148" t="str">
        <f t="shared" si="192"/>
        <v>Aug</v>
      </c>
      <c r="AE1148" t="str">
        <f t="shared" si="193"/>
        <v>Sat</v>
      </c>
      <c r="AF1148" t="str">
        <f>_xlfn.XLOOKUP(N1148,Dim_Payment!B:B,Dim_Payment!A:A)</f>
        <v>PAY06</v>
      </c>
      <c r="AG1148" t="str">
        <f>_xlfn.XLOOKUP(J1148,Dim_Insurance!B:B,Dim_Insurance!A:A)</f>
        <v>INS06</v>
      </c>
    </row>
    <row r="1149" spans="1:33">
      <c r="A1149" t="s">
        <v>2645</v>
      </c>
      <c r="B1149" t="s">
        <v>1393</v>
      </c>
      <c r="C1149" t="s">
        <v>40</v>
      </c>
      <c r="D1149" s="5">
        <v>22687</v>
      </c>
      <c r="E1149" s="5">
        <v>45680</v>
      </c>
      <c r="F1149" s="5">
        <v>45684</v>
      </c>
      <c r="G1149" t="s">
        <v>94</v>
      </c>
      <c r="H1149" t="s">
        <v>44</v>
      </c>
      <c r="I1149" t="s">
        <v>33</v>
      </c>
      <c r="J1149" t="s">
        <v>34</v>
      </c>
      <c r="K1149" t="s">
        <v>161</v>
      </c>
      <c r="L1149" s="6">
        <v>226834.51</v>
      </c>
      <c r="M1149">
        <v>182346.96</v>
      </c>
      <c r="N1149" t="s">
        <v>91</v>
      </c>
      <c r="O1149">
        <v>4</v>
      </c>
      <c r="P1149">
        <v>19</v>
      </c>
      <c r="Q1149">
        <v>5</v>
      </c>
      <c r="R1149">
        <v>126</v>
      </c>
      <c r="S1149">
        <v>252.5</v>
      </c>
      <c r="T1149" t="s">
        <v>65</v>
      </c>
      <c r="U1149" s="7">
        <f t="shared" si="198"/>
        <v>62</v>
      </c>
      <c r="V1149" s="6">
        <f t="shared" si="189"/>
        <v>44487.550000000017</v>
      </c>
      <c r="W1149" t="str">
        <f t="shared" si="199"/>
        <v>Senior</v>
      </c>
      <c r="X1149" t="str">
        <f>_xlfn.XLOOKUP(Table1_1[[#This Row],[Department]],Dim_Department!B:B,Dim_Department!A:A,"Unknown")</f>
        <v>DEP05</v>
      </c>
      <c r="Y1149" t="str">
        <f>_xlfn.XLOOKUP(Table1_1[[#This Row],[Doctor]],Dim_Doctor!B:B,Dim_Doctor!A:A,"Unknown")</f>
        <v>D04</v>
      </c>
      <c r="Z1149" t="str">
        <f>_xlfn.XLOOKUP(H1149,Dim_Diagnosis!B:B,Dim_Diagnosis!A:A)</f>
        <v>D012</v>
      </c>
      <c r="AA1149" t="str">
        <f>_xlfn.XLOOKUP(K1149,Dim_Ward!B:B,Dim_Ward!A:A)</f>
        <v>W004</v>
      </c>
      <c r="AB1149" t="str">
        <f t="shared" si="190"/>
        <v>Q1</v>
      </c>
      <c r="AC1149">
        <f t="shared" si="191"/>
        <v>2025</v>
      </c>
      <c r="AD1149" t="str">
        <f t="shared" si="192"/>
        <v>Jan</v>
      </c>
      <c r="AE1149" t="str">
        <f t="shared" si="193"/>
        <v>Thu</v>
      </c>
      <c r="AF1149" t="str">
        <f>_xlfn.XLOOKUP(N1149,Dim_Payment!B:B,Dim_Payment!A:A)</f>
        <v>PAY01</v>
      </c>
      <c r="AG1149" t="str">
        <f>_xlfn.XLOOKUP(J1149,Dim_Insurance!B:B,Dim_Insurance!A:A)</f>
        <v>INS06</v>
      </c>
    </row>
    <row r="1150" spans="1:33">
      <c r="A1150" t="s">
        <v>2647</v>
      </c>
      <c r="B1150" t="s">
        <v>1206</v>
      </c>
      <c r="C1150" t="s">
        <v>40</v>
      </c>
      <c r="D1150" s="5">
        <v>36846</v>
      </c>
      <c r="E1150" s="5">
        <v>45776</v>
      </c>
      <c r="F1150" s="5">
        <v>45790</v>
      </c>
      <c r="G1150" t="s">
        <v>89</v>
      </c>
      <c r="H1150" t="s">
        <v>113</v>
      </c>
      <c r="I1150" t="s">
        <v>119</v>
      </c>
      <c r="J1150" t="s">
        <v>179</v>
      </c>
      <c r="K1150" t="s">
        <v>27</v>
      </c>
      <c r="L1150" s="6">
        <v>77126.75</v>
      </c>
      <c r="M1150">
        <v>57307.87</v>
      </c>
      <c r="N1150" t="s">
        <v>56</v>
      </c>
      <c r="O1150">
        <v>14</v>
      </c>
      <c r="P1150">
        <v>12</v>
      </c>
      <c r="Q1150">
        <v>4</v>
      </c>
      <c r="R1150">
        <v>143</v>
      </c>
      <c r="S1150">
        <v>214.2</v>
      </c>
      <c r="T1150" t="s">
        <v>37</v>
      </c>
      <c r="U1150" s="7">
        <f t="shared" si="198"/>
        <v>24</v>
      </c>
      <c r="V1150" s="6">
        <f t="shared" si="189"/>
        <v>19818.879999999997</v>
      </c>
      <c r="W1150" t="str">
        <f t="shared" si="199"/>
        <v>Adult</v>
      </c>
      <c r="X1150" t="str">
        <f>_xlfn.XLOOKUP(Table1_1[[#This Row],[Department]],Dim_Department!B:B,Dim_Department!A:A,"Unknown")</f>
        <v>DEP06</v>
      </c>
      <c r="Y1150" t="str">
        <f>_xlfn.XLOOKUP(Table1_1[[#This Row],[Doctor]],Dim_Doctor!B:B,Dim_Doctor!A:A,"Unknown")</f>
        <v>D02</v>
      </c>
      <c r="Z1150" t="str">
        <f>_xlfn.XLOOKUP(H1150,Dim_Diagnosis!B:B,Dim_Diagnosis!A:A)</f>
        <v>D009</v>
      </c>
      <c r="AA1150" t="str">
        <f>_xlfn.XLOOKUP(K1150,Dim_Ward!B:B,Dim_Ward!A:A)</f>
        <v>W003</v>
      </c>
      <c r="AB1150" t="str">
        <f t="shared" si="190"/>
        <v>Q2</v>
      </c>
      <c r="AC1150">
        <f t="shared" si="191"/>
        <v>2025</v>
      </c>
      <c r="AD1150" t="str">
        <f t="shared" si="192"/>
        <v>Apr</v>
      </c>
      <c r="AE1150" t="str">
        <f t="shared" si="193"/>
        <v>Tue</v>
      </c>
      <c r="AF1150" t="str">
        <f>_xlfn.XLOOKUP(N1150,Dim_Payment!B:B,Dim_Payment!A:A)</f>
        <v>PAY04</v>
      </c>
      <c r="AG1150" t="str">
        <f>_xlfn.XLOOKUP(J1150,Dim_Insurance!B:B,Dim_Insurance!A:A)</f>
        <v>INS03</v>
      </c>
    </row>
    <row r="1151" spans="1:33">
      <c r="A1151" t="s">
        <v>2648</v>
      </c>
      <c r="B1151" t="s">
        <v>877</v>
      </c>
      <c r="C1151" t="s">
        <v>133</v>
      </c>
      <c r="D1151" s="5">
        <v>31230</v>
      </c>
      <c r="E1151" s="5">
        <v>45423</v>
      </c>
      <c r="F1151" s="5">
        <v>45426</v>
      </c>
      <c r="G1151" t="s">
        <v>43</v>
      </c>
      <c r="H1151" t="s">
        <v>24</v>
      </c>
      <c r="I1151" t="s">
        <v>119</v>
      </c>
      <c r="J1151" t="s">
        <v>179</v>
      </c>
      <c r="K1151" t="s">
        <v>120</v>
      </c>
      <c r="L1151" s="6">
        <v>244930.89</v>
      </c>
      <c r="M1151">
        <v>198532.69</v>
      </c>
      <c r="N1151" t="s">
        <v>73</v>
      </c>
      <c r="O1151">
        <v>3</v>
      </c>
      <c r="P1151">
        <v>207</v>
      </c>
      <c r="Q1151">
        <v>4</v>
      </c>
      <c r="R1151">
        <v>115</v>
      </c>
      <c r="S1151">
        <v>183.5</v>
      </c>
      <c r="T1151" t="s">
        <v>37</v>
      </c>
      <c r="U1151" s="7">
        <f t="shared" si="198"/>
        <v>38</v>
      </c>
      <c r="V1151" s="6">
        <f t="shared" si="189"/>
        <v>46398.200000000012</v>
      </c>
      <c r="W1151" t="str">
        <f t="shared" si="199"/>
        <v>Adult</v>
      </c>
      <c r="X1151" t="str">
        <f>_xlfn.XLOOKUP(Table1_1[[#This Row],[Department]],Dim_Department!B:B,Dim_Department!A:A,"Unknown")</f>
        <v>DEP08</v>
      </c>
      <c r="Y1151" t="str">
        <f>_xlfn.XLOOKUP(Table1_1[[#This Row],[Doctor]],Dim_Doctor!B:B,Dim_Doctor!A:A,"Unknown")</f>
        <v>D02</v>
      </c>
      <c r="Z1151" t="str">
        <f>_xlfn.XLOOKUP(H1151,Dim_Diagnosis!B:B,Dim_Diagnosis!A:A)</f>
        <v>D008</v>
      </c>
      <c r="AA1151" t="str">
        <f>_xlfn.XLOOKUP(K1151,Dim_Ward!B:B,Dim_Ward!A:A)</f>
        <v>W001</v>
      </c>
      <c r="AB1151" t="str">
        <f t="shared" si="190"/>
        <v>Q2</v>
      </c>
      <c r="AC1151">
        <f t="shared" si="191"/>
        <v>2024</v>
      </c>
      <c r="AD1151" t="str">
        <f t="shared" si="192"/>
        <v>May</v>
      </c>
      <c r="AE1151" t="str">
        <f t="shared" si="193"/>
        <v>Sat</v>
      </c>
      <c r="AF1151" t="str">
        <f>_xlfn.XLOOKUP(N1151,Dim_Payment!B:B,Dim_Payment!A:A)</f>
        <v>PAY02</v>
      </c>
      <c r="AG1151" t="str">
        <f>_xlfn.XLOOKUP(J1151,Dim_Insurance!B:B,Dim_Insurance!A:A)</f>
        <v>INS03</v>
      </c>
    </row>
    <row r="1152" spans="1:33">
      <c r="A1152" t="s">
        <v>2649</v>
      </c>
      <c r="B1152" t="s">
        <v>49</v>
      </c>
      <c r="C1152" t="s">
        <v>40</v>
      </c>
      <c r="D1152" s="5">
        <v>29627</v>
      </c>
      <c r="E1152" s="5">
        <v>45305</v>
      </c>
      <c r="F1152" s="5">
        <v>45306</v>
      </c>
      <c r="G1152" t="s">
        <v>94</v>
      </c>
      <c r="H1152" t="s">
        <v>95</v>
      </c>
      <c r="I1152" t="s">
        <v>33</v>
      </c>
      <c r="J1152" t="s">
        <v>4232</v>
      </c>
      <c r="K1152" t="s">
        <v>161</v>
      </c>
      <c r="L1152" s="6">
        <v>44466.03</v>
      </c>
      <c r="M1152">
        <v>37731.300000000003</v>
      </c>
      <c r="N1152" t="s">
        <v>56</v>
      </c>
      <c r="O1152">
        <v>1</v>
      </c>
      <c r="P1152">
        <v>21</v>
      </c>
      <c r="Q1152">
        <v>4</v>
      </c>
      <c r="R1152">
        <v>158</v>
      </c>
      <c r="S1152">
        <v>186.8</v>
      </c>
      <c r="T1152" t="s">
        <v>37</v>
      </c>
      <c r="U1152" s="7">
        <f t="shared" si="198"/>
        <v>42</v>
      </c>
      <c r="V1152" s="6">
        <f t="shared" si="189"/>
        <v>6734.7299999999959</v>
      </c>
      <c r="W1152" t="str">
        <f t="shared" si="199"/>
        <v>Middle Age</v>
      </c>
      <c r="X1152" t="str">
        <f>_xlfn.XLOOKUP(Table1_1[[#This Row],[Department]],Dim_Department!B:B,Dim_Department!A:A,"Unknown")</f>
        <v>DEP05</v>
      </c>
      <c r="Y1152" t="str">
        <f>_xlfn.XLOOKUP(Table1_1[[#This Row],[Doctor]],Dim_Doctor!B:B,Dim_Doctor!A:A,"Unknown")</f>
        <v>D04</v>
      </c>
      <c r="Z1152" t="str">
        <f>_xlfn.XLOOKUP(H1152,Dim_Diagnosis!B:B,Dim_Diagnosis!A:A)</f>
        <v>D006</v>
      </c>
      <c r="AA1152" t="str">
        <f>_xlfn.XLOOKUP(K1152,Dim_Ward!B:B,Dim_Ward!A:A)</f>
        <v>W004</v>
      </c>
      <c r="AB1152" t="str">
        <f t="shared" si="190"/>
        <v>Q1</v>
      </c>
      <c r="AC1152">
        <f t="shared" si="191"/>
        <v>2024</v>
      </c>
      <c r="AD1152" t="str">
        <f t="shared" si="192"/>
        <v>Jan</v>
      </c>
      <c r="AE1152" t="str">
        <f t="shared" si="193"/>
        <v>Sun</v>
      </c>
      <c r="AF1152" t="str">
        <f>_xlfn.XLOOKUP(N1152,Dim_Payment!B:B,Dim_Payment!A:A)</f>
        <v>PAY04</v>
      </c>
      <c r="AG1152" t="str">
        <f>_xlfn.XLOOKUP(J1152,Dim_Insurance!B:B,Dim_Insurance!A:A)</f>
        <v>INS08</v>
      </c>
    </row>
    <row r="1153" spans="1:33">
      <c r="A1153" t="s">
        <v>2652</v>
      </c>
      <c r="B1153" t="s">
        <v>334</v>
      </c>
      <c r="C1153" t="s">
        <v>133</v>
      </c>
      <c r="D1153" s="5">
        <v>30782</v>
      </c>
      <c r="E1153" s="5" t="s">
        <v>4232</v>
      </c>
      <c r="F1153" s="5">
        <v>45979</v>
      </c>
      <c r="G1153" t="s">
        <v>62</v>
      </c>
      <c r="H1153" t="s">
        <v>153</v>
      </c>
      <c r="I1153" t="s">
        <v>79</v>
      </c>
      <c r="J1153" t="s">
        <v>34</v>
      </c>
      <c r="K1153" t="s">
        <v>55</v>
      </c>
      <c r="L1153" s="6">
        <v>74795.25</v>
      </c>
      <c r="M1153">
        <v>55697.760000000002</v>
      </c>
      <c r="N1153" t="s">
        <v>56</v>
      </c>
      <c r="O1153">
        <v>3</v>
      </c>
      <c r="P1153">
        <v>213</v>
      </c>
      <c r="Q1153">
        <v>4</v>
      </c>
      <c r="R1153">
        <v>129</v>
      </c>
      <c r="S1153">
        <v>122.2</v>
      </c>
      <c r="T1153" t="s">
        <v>37</v>
      </c>
      <c r="U1153" s="7" t="s">
        <v>4232</v>
      </c>
      <c r="V1153" s="6">
        <f t="shared" si="189"/>
        <v>19097.489999999998</v>
      </c>
      <c r="W1153" t="s">
        <v>4232</v>
      </c>
      <c r="X1153" t="str">
        <f>_xlfn.XLOOKUP(Table1_1[[#This Row],[Department]],Dim_Department!B:B,Dim_Department!A:A,"Unknown")</f>
        <v>DEP09</v>
      </c>
      <c r="Y1153" t="str">
        <f>_xlfn.XLOOKUP(Table1_1[[#This Row],[Doctor]],Dim_Doctor!B:B,Dim_Doctor!A:A,"Unknown")</f>
        <v>D07</v>
      </c>
      <c r="Z1153" t="str">
        <f>_xlfn.XLOOKUP(H1153,Dim_Diagnosis!B:B,Dim_Diagnosis!A:A)</f>
        <v>D003</v>
      </c>
      <c r="AA1153" t="str">
        <f>_xlfn.XLOOKUP(K1153,Dim_Ward!B:B,Dim_Ward!A:A)</f>
        <v>W005</v>
      </c>
      <c r="AB1153" t="str">
        <f t="shared" si="190"/>
        <v>Unknown</v>
      </c>
      <c r="AC1153" t="str">
        <f t="shared" si="191"/>
        <v>Unknown</v>
      </c>
      <c r="AD1153" t="str">
        <f t="shared" si="192"/>
        <v>Unknown</v>
      </c>
      <c r="AE1153" t="str">
        <f t="shared" si="193"/>
        <v>Unknown</v>
      </c>
      <c r="AF1153" t="str">
        <f>_xlfn.XLOOKUP(N1153,Dim_Payment!B:B,Dim_Payment!A:A)</f>
        <v>PAY04</v>
      </c>
      <c r="AG1153" t="str">
        <f>_xlfn.XLOOKUP(J1153,Dim_Insurance!B:B,Dim_Insurance!A:A)</f>
        <v>INS06</v>
      </c>
    </row>
    <row r="1154" spans="1:33">
      <c r="A1154" t="s">
        <v>2654</v>
      </c>
      <c r="B1154" t="s">
        <v>1094</v>
      </c>
      <c r="C1154" t="s">
        <v>40</v>
      </c>
      <c r="D1154" s="5">
        <v>34321</v>
      </c>
      <c r="E1154" s="5">
        <v>45898</v>
      </c>
      <c r="F1154" s="5">
        <v>45913</v>
      </c>
      <c r="G1154" t="s">
        <v>109</v>
      </c>
      <c r="H1154" t="s">
        <v>44</v>
      </c>
      <c r="I1154" t="s">
        <v>53</v>
      </c>
      <c r="J1154" t="s">
        <v>71</v>
      </c>
      <c r="K1154" t="s">
        <v>27</v>
      </c>
      <c r="L1154" s="6">
        <v>98572.17</v>
      </c>
      <c r="M1154">
        <v>84197.31</v>
      </c>
      <c r="N1154" t="s">
        <v>73</v>
      </c>
      <c r="O1154">
        <v>15</v>
      </c>
      <c r="P1154">
        <v>83</v>
      </c>
      <c r="Q1154">
        <v>5</v>
      </c>
      <c r="R1154">
        <v>139</v>
      </c>
      <c r="S1154">
        <v>224.9</v>
      </c>
      <c r="T1154" t="s">
        <v>47</v>
      </c>
      <c r="U1154" s="7">
        <f t="shared" ref="U1154:U1168" si="200">DATEDIF(D1154,E1154,"Y")</f>
        <v>31</v>
      </c>
      <c r="V1154" s="6">
        <f t="shared" ref="V1154:V1217" si="201">L1154-M1154</f>
        <v>14374.86</v>
      </c>
      <c r="W1154" t="str">
        <f t="shared" ref="W1154:W1168" si="202">IF(OR(U1154="",U1154="Unknown"),"",IF(U1154&lt;18,"Child",IF(U1154&lt;40,"Adult",IF(U1154&lt;60,"Middle Age","Senior"))))</f>
        <v>Adult</v>
      </c>
      <c r="X1154" t="str">
        <f>_xlfn.XLOOKUP(Table1_1[[#This Row],[Department]],Dim_Department!B:B,Dim_Department!A:A,"Unknown")</f>
        <v>DEP07</v>
      </c>
      <c r="Y1154" t="str">
        <f>_xlfn.XLOOKUP(Table1_1[[#This Row],[Doctor]],Dim_Doctor!B:B,Dim_Doctor!A:A,"Unknown")</f>
        <v>D06</v>
      </c>
      <c r="Z1154" t="str">
        <f>_xlfn.XLOOKUP(H1154,Dim_Diagnosis!B:B,Dim_Diagnosis!A:A)</f>
        <v>D012</v>
      </c>
      <c r="AA1154" t="str">
        <f>_xlfn.XLOOKUP(K1154,Dim_Ward!B:B,Dim_Ward!A:A)</f>
        <v>W003</v>
      </c>
      <c r="AB1154" t="str">
        <f t="shared" ref="AB1154:AB1217" si="203">IFERROR("Q" &amp; ROUNDUP(MONTH(E1154)/3,0),"Unknown")</f>
        <v>Q3</v>
      </c>
      <c r="AC1154">
        <f t="shared" ref="AC1154:AC1217" si="204">IFERROR(YEAR(E1154),"Unknown")</f>
        <v>2025</v>
      </c>
      <c r="AD1154" t="str">
        <f t="shared" ref="AD1154:AD1217" si="205">IFERROR(TEXT(E1154,"MMM"),"Unknown")</f>
        <v>Aug</v>
      </c>
      <c r="AE1154" t="str">
        <f t="shared" ref="AE1154:AE1217" si="206">IFERROR(TEXT(E1154,"ddd"),"Unknown")</f>
        <v>Fri</v>
      </c>
      <c r="AF1154" t="str">
        <f>_xlfn.XLOOKUP(N1154,Dim_Payment!B:B,Dim_Payment!A:A)</f>
        <v>PAY02</v>
      </c>
      <c r="AG1154" t="str">
        <f>_xlfn.XLOOKUP(J1154,Dim_Insurance!B:B,Dim_Insurance!A:A)</f>
        <v>INS04</v>
      </c>
    </row>
    <row r="1155" spans="1:33">
      <c r="A1155" t="s">
        <v>2655</v>
      </c>
      <c r="B1155" t="s">
        <v>224</v>
      </c>
      <c r="C1155" t="s">
        <v>133</v>
      </c>
      <c r="D1155" s="5">
        <v>38249</v>
      </c>
      <c r="E1155" s="5">
        <v>45695</v>
      </c>
      <c r="F1155" s="5">
        <v>45704</v>
      </c>
      <c r="G1155" t="s">
        <v>117</v>
      </c>
      <c r="H1155" t="s">
        <v>134</v>
      </c>
      <c r="I1155" t="s">
        <v>79</v>
      </c>
      <c r="J1155" t="s">
        <v>34</v>
      </c>
      <c r="K1155" t="s">
        <v>110</v>
      </c>
      <c r="L1155" s="6">
        <v>167748.79999999999</v>
      </c>
      <c r="M1155">
        <v>108574.85</v>
      </c>
      <c r="N1155" t="s">
        <v>192</v>
      </c>
      <c r="O1155">
        <v>9</v>
      </c>
      <c r="P1155">
        <v>234</v>
      </c>
      <c r="Q1155">
        <v>2</v>
      </c>
      <c r="R1155">
        <v>174</v>
      </c>
      <c r="S1155">
        <v>257.39999999999998</v>
      </c>
      <c r="T1155" t="s">
        <v>47</v>
      </c>
      <c r="U1155" s="7">
        <f t="shared" si="200"/>
        <v>20</v>
      </c>
      <c r="V1155" s="6">
        <f t="shared" si="201"/>
        <v>59173.949999999983</v>
      </c>
      <c r="W1155" t="str">
        <f t="shared" si="202"/>
        <v>Adult</v>
      </c>
      <c r="X1155" t="str">
        <f>_xlfn.XLOOKUP(Table1_1[[#This Row],[Department]],Dim_Department!B:B,Dim_Department!A:A,"Unknown")</f>
        <v>DEP04</v>
      </c>
      <c r="Y1155" t="str">
        <f>_xlfn.XLOOKUP(Table1_1[[#This Row],[Doctor]],Dim_Doctor!B:B,Dim_Doctor!A:A,"Unknown")</f>
        <v>D07</v>
      </c>
      <c r="Z1155" t="str">
        <f>_xlfn.XLOOKUP(H1155,Dim_Diagnosis!B:B,Dim_Diagnosis!A:A)</f>
        <v>D002</v>
      </c>
      <c r="AA1155" t="str">
        <f>_xlfn.XLOOKUP(K1155,Dim_Ward!B:B,Dim_Ward!A:A)</f>
        <v>W002</v>
      </c>
      <c r="AB1155" t="str">
        <f t="shared" si="203"/>
        <v>Q1</v>
      </c>
      <c r="AC1155">
        <f t="shared" si="204"/>
        <v>2025</v>
      </c>
      <c r="AD1155" t="str">
        <f t="shared" si="205"/>
        <v>Feb</v>
      </c>
      <c r="AE1155" t="str">
        <f t="shared" si="206"/>
        <v>Fri</v>
      </c>
      <c r="AF1155" t="str">
        <f>_xlfn.XLOOKUP(N1155,Dim_Payment!B:B,Dim_Payment!A:A)</f>
        <v>PAY06</v>
      </c>
      <c r="AG1155" t="str">
        <f>_xlfn.XLOOKUP(J1155,Dim_Insurance!B:B,Dim_Insurance!A:A)</f>
        <v>INS06</v>
      </c>
    </row>
    <row r="1156" spans="1:33">
      <c r="A1156" t="s">
        <v>4170</v>
      </c>
      <c r="B1156" t="s">
        <v>845</v>
      </c>
      <c r="C1156" t="s">
        <v>40</v>
      </c>
      <c r="D1156" s="5">
        <v>29938</v>
      </c>
      <c r="E1156" s="5">
        <v>45479</v>
      </c>
      <c r="F1156" s="5">
        <v>45511</v>
      </c>
      <c r="G1156" t="s">
        <v>152</v>
      </c>
      <c r="H1156" t="s">
        <v>153</v>
      </c>
      <c r="I1156" t="s">
        <v>33</v>
      </c>
      <c r="J1156" t="s">
        <v>80</v>
      </c>
      <c r="K1156" t="s">
        <v>161</v>
      </c>
      <c r="L1156" s="6">
        <v>129883.58</v>
      </c>
      <c r="M1156">
        <v>120425</v>
      </c>
      <c r="N1156" t="s">
        <v>35</v>
      </c>
      <c r="O1156">
        <v>2</v>
      </c>
      <c r="P1156">
        <v>185</v>
      </c>
      <c r="Q1156">
        <v>4</v>
      </c>
      <c r="R1156">
        <v>131</v>
      </c>
      <c r="S1156">
        <v>164.2</v>
      </c>
      <c r="T1156" t="s">
        <v>47</v>
      </c>
      <c r="U1156" s="7">
        <f t="shared" si="200"/>
        <v>42</v>
      </c>
      <c r="V1156" s="6">
        <f t="shared" si="201"/>
        <v>9458.5800000000017</v>
      </c>
      <c r="W1156" t="str">
        <f t="shared" si="202"/>
        <v>Middle Age</v>
      </c>
      <c r="X1156" t="str">
        <f>_xlfn.XLOOKUP(Table1_1[[#This Row],[Department]],Dim_Department!B:B,Dim_Department!A:A,"Unknown")</f>
        <v>DEP01</v>
      </c>
      <c r="Y1156" t="str">
        <f>_xlfn.XLOOKUP(Table1_1[[#This Row],[Doctor]],Dim_Doctor!B:B,Dim_Doctor!A:A,"Unknown")</f>
        <v>D04</v>
      </c>
      <c r="Z1156" t="str">
        <f>_xlfn.XLOOKUP(H1156,Dim_Diagnosis!B:B,Dim_Diagnosis!A:A)</f>
        <v>D003</v>
      </c>
      <c r="AA1156" t="str">
        <f>_xlfn.XLOOKUP(K1156,Dim_Ward!B:B,Dim_Ward!A:A)</f>
        <v>W004</v>
      </c>
      <c r="AB1156" t="str">
        <f t="shared" si="203"/>
        <v>Q3</v>
      </c>
      <c r="AC1156">
        <f t="shared" si="204"/>
        <v>2024</v>
      </c>
      <c r="AD1156" t="str">
        <f t="shared" si="205"/>
        <v>Jul</v>
      </c>
      <c r="AE1156" t="str">
        <f t="shared" si="206"/>
        <v>Sat</v>
      </c>
      <c r="AF1156" t="str">
        <f>_xlfn.XLOOKUP(N1156,Dim_Payment!B:B,Dim_Payment!A:A)</f>
        <v>PAY03</v>
      </c>
      <c r="AG1156" t="str">
        <f>_xlfn.XLOOKUP(J1156,Dim_Insurance!B:B,Dim_Insurance!A:A)</f>
        <v>INS01</v>
      </c>
    </row>
    <row r="1157" spans="1:33">
      <c r="A1157" t="s">
        <v>2660</v>
      </c>
      <c r="B1157" t="s">
        <v>1026</v>
      </c>
      <c r="C1157" t="s">
        <v>40</v>
      </c>
      <c r="D1157" s="5">
        <v>30150</v>
      </c>
      <c r="E1157" s="5">
        <v>44931</v>
      </c>
      <c r="F1157" s="5">
        <v>44933</v>
      </c>
      <c r="G1157" t="s">
        <v>105</v>
      </c>
      <c r="H1157" t="s">
        <v>52</v>
      </c>
      <c r="I1157" t="s">
        <v>53</v>
      </c>
      <c r="J1157" t="s">
        <v>34</v>
      </c>
      <c r="K1157" t="s">
        <v>110</v>
      </c>
      <c r="L1157" s="6">
        <v>160207.32999999999</v>
      </c>
      <c r="M1157">
        <v>136292.01</v>
      </c>
      <c r="N1157" t="s">
        <v>91</v>
      </c>
      <c r="O1157">
        <v>2</v>
      </c>
      <c r="P1157">
        <v>71</v>
      </c>
      <c r="Q1157">
        <v>5</v>
      </c>
      <c r="R1157">
        <v>167</v>
      </c>
      <c r="S1157">
        <v>120.2</v>
      </c>
      <c r="T1157" t="s">
        <v>37</v>
      </c>
      <c r="U1157" s="7">
        <f t="shared" si="200"/>
        <v>40</v>
      </c>
      <c r="V1157" s="6">
        <f t="shared" si="201"/>
        <v>23915.319999999978</v>
      </c>
      <c r="W1157" t="str">
        <f t="shared" si="202"/>
        <v>Middle Age</v>
      </c>
      <c r="X1157" t="str">
        <f>_xlfn.XLOOKUP(Table1_1[[#This Row],[Department]],Dim_Department!B:B,Dim_Department!A:A,"Unknown")</f>
        <v>DEP10</v>
      </c>
      <c r="Y1157" t="str">
        <f>_xlfn.XLOOKUP(Table1_1[[#This Row],[Doctor]],Dim_Doctor!B:B,Dim_Doctor!A:A,"Unknown")</f>
        <v>D06</v>
      </c>
      <c r="Z1157" t="str">
        <f>_xlfn.XLOOKUP(H1157,Dim_Diagnosis!B:B,Dim_Diagnosis!A:A)</f>
        <v>D004</v>
      </c>
      <c r="AA1157" t="str">
        <f>_xlfn.XLOOKUP(K1157,Dim_Ward!B:B,Dim_Ward!A:A)</f>
        <v>W002</v>
      </c>
      <c r="AB1157" t="str">
        <f t="shared" si="203"/>
        <v>Q1</v>
      </c>
      <c r="AC1157">
        <f t="shared" si="204"/>
        <v>2023</v>
      </c>
      <c r="AD1157" t="str">
        <f t="shared" si="205"/>
        <v>Jan</v>
      </c>
      <c r="AE1157" t="str">
        <f t="shared" si="206"/>
        <v>Thu</v>
      </c>
      <c r="AF1157" t="str">
        <f>_xlfn.XLOOKUP(N1157,Dim_Payment!B:B,Dim_Payment!A:A)</f>
        <v>PAY01</v>
      </c>
      <c r="AG1157" t="str">
        <f>_xlfn.XLOOKUP(J1157,Dim_Insurance!B:B,Dim_Insurance!A:A)</f>
        <v>INS06</v>
      </c>
    </row>
    <row r="1158" spans="1:33">
      <c r="A1158" t="s">
        <v>2662</v>
      </c>
      <c r="B1158" t="s">
        <v>640</v>
      </c>
      <c r="C1158" t="s">
        <v>40</v>
      </c>
      <c r="D1158" s="5">
        <v>28346</v>
      </c>
      <c r="E1158" s="5">
        <v>45860</v>
      </c>
      <c r="F1158" s="5">
        <v>45864</v>
      </c>
      <c r="G1158" t="s">
        <v>62</v>
      </c>
      <c r="H1158" t="s">
        <v>24</v>
      </c>
      <c r="I1158" t="s">
        <v>45</v>
      </c>
      <c r="J1158" t="s">
        <v>46</v>
      </c>
      <c r="K1158" t="s">
        <v>55</v>
      </c>
      <c r="L1158" s="6">
        <v>22998.47</v>
      </c>
      <c r="M1158">
        <v>15064.59</v>
      </c>
      <c r="N1158" t="s">
        <v>73</v>
      </c>
      <c r="O1158">
        <v>4</v>
      </c>
      <c r="P1158">
        <v>140</v>
      </c>
      <c r="Q1158">
        <v>5</v>
      </c>
      <c r="R1158">
        <v>175</v>
      </c>
      <c r="S1158">
        <v>249.4</v>
      </c>
      <c r="T1158" t="s">
        <v>37</v>
      </c>
      <c r="U1158" s="7">
        <f t="shared" si="200"/>
        <v>47</v>
      </c>
      <c r="V1158" s="6">
        <f t="shared" si="201"/>
        <v>7933.880000000001</v>
      </c>
      <c r="W1158" t="str">
        <f t="shared" si="202"/>
        <v>Middle Age</v>
      </c>
      <c r="X1158" t="str">
        <f>_xlfn.XLOOKUP(Table1_1[[#This Row],[Department]],Dim_Department!B:B,Dim_Department!A:A,"Unknown")</f>
        <v>DEP09</v>
      </c>
      <c r="Y1158" t="str">
        <f>_xlfn.XLOOKUP(Table1_1[[#This Row],[Doctor]],Dim_Doctor!B:B,Dim_Doctor!A:A,"Unknown")</f>
        <v>D03</v>
      </c>
      <c r="Z1158" t="str">
        <f>_xlfn.XLOOKUP(H1158,Dim_Diagnosis!B:B,Dim_Diagnosis!A:A)</f>
        <v>D008</v>
      </c>
      <c r="AA1158" t="str">
        <f>_xlfn.XLOOKUP(K1158,Dim_Ward!B:B,Dim_Ward!A:A)</f>
        <v>W005</v>
      </c>
      <c r="AB1158" t="str">
        <f t="shared" si="203"/>
        <v>Q3</v>
      </c>
      <c r="AC1158">
        <f t="shared" si="204"/>
        <v>2025</v>
      </c>
      <c r="AD1158" t="str">
        <f t="shared" si="205"/>
        <v>Jul</v>
      </c>
      <c r="AE1158" t="str">
        <f t="shared" si="206"/>
        <v>Tue</v>
      </c>
      <c r="AF1158" t="str">
        <f>_xlfn.XLOOKUP(N1158,Dim_Payment!B:B,Dim_Payment!A:A)</f>
        <v>PAY02</v>
      </c>
      <c r="AG1158" t="str">
        <f>_xlfn.XLOOKUP(J1158,Dim_Insurance!B:B,Dim_Insurance!A:A)</f>
        <v>INS02</v>
      </c>
    </row>
    <row r="1159" spans="1:33">
      <c r="A1159" t="s">
        <v>2665</v>
      </c>
      <c r="B1159" t="s">
        <v>895</v>
      </c>
      <c r="C1159" t="s">
        <v>133</v>
      </c>
      <c r="D1159" s="5">
        <v>34989</v>
      </c>
      <c r="E1159" s="5">
        <v>45901</v>
      </c>
      <c r="F1159" s="5" t="s">
        <v>4232</v>
      </c>
      <c r="G1159" t="s">
        <v>94</v>
      </c>
      <c r="H1159" t="s">
        <v>124</v>
      </c>
      <c r="I1159" t="s">
        <v>33</v>
      </c>
      <c r="J1159" t="s">
        <v>4232</v>
      </c>
      <c r="K1159" t="s">
        <v>55</v>
      </c>
      <c r="L1159" s="6">
        <v>173730.2</v>
      </c>
      <c r="M1159">
        <v>162233.54</v>
      </c>
      <c r="N1159" t="s">
        <v>192</v>
      </c>
      <c r="O1159">
        <v>14</v>
      </c>
      <c r="P1159">
        <v>37</v>
      </c>
      <c r="Q1159">
        <v>4</v>
      </c>
      <c r="R1159">
        <v>116</v>
      </c>
      <c r="S1159">
        <v>174.1</v>
      </c>
      <c r="T1159" t="s">
        <v>37</v>
      </c>
      <c r="U1159" s="7">
        <f t="shared" si="200"/>
        <v>29</v>
      </c>
      <c r="V1159" s="6">
        <f t="shared" si="201"/>
        <v>11496.660000000003</v>
      </c>
      <c r="W1159" t="str">
        <f t="shared" si="202"/>
        <v>Adult</v>
      </c>
      <c r="X1159" t="str">
        <f>_xlfn.XLOOKUP(Table1_1[[#This Row],[Department]],Dim_Department!B:B,Dim_Department!A:A,"Unknown")</f>
        <v>DEP05</v>
      </c>
      <c r="Y1159" t="str">
        <f>_xlfn.XLOOKUP(Table1_1[[#This Row],[Doctor]],Dim_Doctor!B:B,Dim_Doctor!A:A,"Unknown")</f>
        <v>D04</v>
      </c>
      <c r="Z1159" t="str">
        <f>_xlfn.XLOOKUP(H1159,Dim_Diagnosis!B:B,Dim_Diagnosis!A:A)</f>
        <v>D007</v>
      </c>
      <c r="AA1159" t="str">
        <f>_xlfn.XLOOKUP(K1159,Dim_Ward!B:B,Dim_Ward!A:A)</f>
        <v>W005</v>
      </c>
      <c r="AB1159" t="str">
        <f t="shared" si="203"/>
        <v>Q3</v>
      </c>
      <c r="AC1159">
        <f t="shared" si="204"/>
        <v>2025</v>
      </c>
      <c r="AD1159" t="str">
        <f t="shared" si="205"/>
        <v>Sep</v>
      </c>
      <c r="AE1159" t="str">
        <f t="shared" si="206"/>
        <v>Mon</v>
      </c>
      <c r="AF1159" t="str">
        <f>_xlfn.XLOOKUP(N1159,Dim_Payment!B:B,Dim_Payment!A:A)</f>
        <v>PAY06</v>
      </c>
      <c r="AG1159" t="str">
        <f>_xlfn.XLOOKUP(J1159,Dim_Insurance!B:B,Dim_Insurance!A:A)</f>
        <v>INS08</v>
      </c>
    </row>
    <row r="1160" spans="1:33">
      <c r="A1160" t="s">
        <v>2666</v>
      </c>
      <c r="B1160" t="s">
        <v>737</v>
      </c>
      <c r="C1160" t="s">
        <v>40</v>
      </c>
      <c r="D1160" s="5">
        <v>29184</v>
      </c>
      <c r="E1160" s="5">
        <v>45532</v>
      </c>
      <c r="F1160" s="5">
        <v>45546</v>
      </c>
      <c r="G1160" t="s">
        <v>117</v>
      </c>
      <c r="H1160" t="s">
        <v>24</v>
      </c>
      <c r="I1160" t="s">
        <v>119</v>
      </c>
      <c r="J1160" t="s">
        <v>97</v>
      </c>
      <c r="K1160" t="s">
        <v>120</v>
      </c>
      <c r="L1160" s="6">
        <v>119587.68</v>
      </c>
      <c r="M1160">
        <v>76649.55</v>
      </c>
      <c r="N1160" t="s">
        <v>91</v>
      </c>
      <c r="O1160">
        <v>14</v>
      </c>
      <c r="P1160">
        <v>162</v>
      </c>
      <c r="Q1160">
        <v>4</v>
      </c>
      <c r="R1160">
        <v>102</v>
      </c>
      <c r="S1160">
        <v>251.9</v>
      </c>
      <c r="T1160" t="s">
        <v>65</v>
      </c>
      <c r="U1160" s="7">
        <f t="shared" si="200"/>
        <v>44</v>
      </c>
      <c r="V1160" s="6">
        <f t="shared" si="201"/>
        <v>42938.12999999999</v>
      </c>
      <c r="W1160" t="str">
        <f t="shared" si="202"/>
        <v>Middle Age</v>
      </c>
      <c r="X1160" t="str">
        <f>_xlfn.XLOOKUP(Table1_1[[#This Row],[Department]],Dim_Department!B:B,Dim_Department!A:A,"Unknown")</f>
        <v>DEP04</v>
      </c>
      <c r="Y1160" t="str">
        <f>_xlfn.XLOOKUP(Table1_1[[#This Row],[Doctor]],Dim_Doctor!B:B,Dim_Doctor!A:A,"Unknown")</f>
        <v>D02</v>
      </c>
      <c r="Z1160" t="str">
        <f>_xlfn.XLOOKUP(H1160,Dim_Diagnosis!B:B,Dim_Diagnosis!A:A)</f>
        <v>D008</v>
      </c>
      <c r="AA1160" t="str">
        <f>_xlfn.XLOOKUP(K1160,Dim_Ward!B:B,Dim_Ward!A:A)</f>
        <v>W001</v>
      </c>
      <c r="AB1160" t="str">
        <f t="shared" si="203"/>
        <v>Q3</v>
      </c>
      <c r="AC1160">
        <f t="shared" si="204"/>
        <v>2024</v>
      </c>
      <c r="AD1160" t="str">
        <f t="shared" si="205"/>
        <v>Aug</v>
      </c>
      <c r="AE1160" t="str">
        <f t="shared" si="206"/>
        <v>Wed</v>
      </c>
      <c r="AF1160" t="str">
        <f>_xlfn.XLOOKUP(N1160,Dim_Payment!B:B,Dim_Payment!A:A)</f>
        <v>PAY01</v>
      </c>
      <c r="AG1160" t="str">
        <f>_xlfn.XLOOKUP(J1160,Dim_Insurance!B:B,Dim_Insurance!A:A)</f>
        <v>INS07</v>
      </c>
    </row>
    <row r="1161" spans="1:33">
      <c r="A1161" t="s">
        <v>2667</v>
      </c>
      <c r="B1161" t="s">
        <v>1350</v>
      </c>
      <c r="C1161" t="s">
        <v>133</v>
      </c>
      <c r="D1161" s="5">
        <v>28157</v>
      </c>
      <c r="E1161" s="5">
        <v>45240</v>
      </c>
      <c r="F1161" s="5" t="s">
        <v>4232</v>
      </c>
      <c r="G1161" t="s">
        <v>89</v>
      </c>
      <c r="H1161" t="s">
        <v>118</v>
      </c>
      <c r="I1161" t="s">
        <v>119</v>
      </c>
      <c r="J1161" t="s">
        <v>71</v>
      </c>
      <c r="K1161" t="s">
        <v>161</v>
      </c>
      <c r="L1161" s="6">
        <v>86440.18</v>
      </c>
      <c r="M1161">
        <v>81852.960000000006</v>
      </c>
      <c r="N1161" t="s">
        <v>35</v>
      </c>
      <c r="O1161">
        <v>5</v>
      </c>
      <c r="P1161">
        <v>33</v>
      </c>
      <c r="Q1161">
        <v>5</v>
      </c>
      <c r="R1161">
        <v>147</v>
      </c>
      <c r="S1161">
        <v>115.4</v>
      </c>
      <c r="T1161" t="s">
        <v>47</v>
      </c>
      <c r="U1161" s="7">
        <f t="shared" si="200"/>
        <v>46</v>
      </c>
      <c r="V1161" s="6">
        <f t="shared" si="201"/>
        <v>4587.2199999999866</v>
      </c>
      <c r="W1161" t="str">
        <f t="shared" si="202"/>
        <v>Middle Age</v>
      </c>
      <c r="X1161" t="str">
        <f>_xlfn.XLOOKUP(Table1_1[[#This Row],[Department]],Dim_Department!B:B,Dim_Department!A:A,"Unknown")</f>
        <v>DEP06</v>
      </c>
      <c r="Y1161" t="str">
        <f>_xlfn.XLOOKUP(Table1_1[[#This Row],[Doctor]],Dim_Doctor!B:B,Dim_Doctor!A:A,"Unknown")</f>
        <v>D02</v>
      </c>
      <c r="Z1161" t="str">
        <f>_xlfn.XLOOKUP(H1161,Dim_Diagnosis!B:B,Dim_Diagnosis!A:A)</f>
        <v>D001</v>
      </c>
      <c r="AA1161" t="str">
        <f>_xlfn.XLOOKUP(K1161,Dim_Ward!B:B,Dim_Ward!A:A)</f>
        <v>W004</v>
      </c>
      <c r="AB1161" t="str">
        <f t="shared" si="203"/>
        <v>Q4</v>
      </c>
      <c r="AC1161">
        <f t="shared" si="204"/>
        <v>2023</v>
      </c>
      <c r="AD1161" t="str">
        <f t="shared" si="205"/>
        <v>Nov</v>
      </c>
      <c r="AE1161" t="str">
        <f t="shared" si="206"/>
        <v>Fri</v>
      </c>
      <c r="AF1161" t="str">
        <f>_xlfn.XLOOKUP(N1161,Dim_Payment!B:B,Dim_Payment!A:A)</f>
        <v>PAY03</v>
      </c>
      <c r="AG1161" t="str">
        <f>_xlfn.XLOOKUP(J1161,Dim_Insurance!B:B,Dim_Insurance!A:A)</f>
        <v>INS04</v>
      </c>
    </row>
    <row r="1162" spans="1:33">
      <c r="A1162" t="s">
        <v>2669</v>
      </c>
      <c r="B1162" t="s">
        <v>877</v>
      </c>
      <c r="C1162" t="s">
        <v>133</v>
      </c>
      <c r="D1162" s="5">
        <v>20282</v>
      </c>
      <c r="E1162" s="5">
        <v>45622</v>
      </c>
      <c r="F1162" s="5" t="s">
        <v>4232</v>
      </c>
      <c r="G1162" t="s">
        <v>94</v>
      </c>
      <c r="H1162" t="s">
        <v>24</v>
      </c>
      <c r="I1162" t="s">
        <v>96</v>
      </c>
      <c r="J1162" t="s">
        <v>34</v>
      </c>
      <c r="K1162" t="s">
        <v>55</v>
      </c>
      <c r="L1162" s="6">
        <v>83151.149999999994</v>
      </c>
      <c r="M1162">
        <v>61942.400000000001</v>
      </c>
      <c r="N1162" t="s">
        <v>4232</v>
      </c>
      <c r="O1162">
        <v>17</v>
      </c>
      <c r="P1162">
        <v>121</v>
      </c>
      <c r="Q1162">
        <v>3</v>
      </c>
      <c r="R1162">
        <v>96</v>
      </c>
      <c r="S1162">
        <v>198.1</v>
      </c>
      <c r="T1162" t="s">
        <v>37</v>
      </c>
      <c r="U1162" s="7">
        <f t="shared" si="200"/>
        <v>69</v>
      </c>
      <c r="V1162" s="6">
        <f t="shared" si="201"/>
        <v>21208.749999999993</v>
      </c>
      <c r="W1162" t="str">
        <f t="shared" si="202"/>
        <v>Senior</v>
      </c>
      <c r="X1162" t="str">
        <f>_xlfn.XLOOKUP(Table1_1[[#This Row],[Department]],Dim_Department!B:B,Dim_Department!A:A,"Unknown")</f>
        <v>DEP05</v>
      </c>
      <c r="Y1162" t="str">
        <f>_xlfn.XLOOKUP(Table1_1[[#This Row],[Doctor]],Dim_Doctor!B:B,Dim_Doctor!A:A,"Unknown")</f>
        <v>D05</v>
      </c>
      <c r="Z1162" t="str">
        <f>_xlfn.XLOOKUP(H1162,Dim_Diagnosis!B:B,Dim_Diagnosis!A:A)</f>
        <v>D008</v>
      </c>
      <c r="AA1162" t="str">
        <f>_xlfn.XLOOKUP(K1162,Dim_Ward!B:B,Dim_Ward!A:A)</f>
        <v>W005</v>
      </c>
      <c r="AB1162" t="str">
        <f t="shared" si="203"/>
        <v>Q4</v>
      </c>
      <c r="AC1162">
        <f t="shared" si="204"/>
        <v>2024</v>
      </c>
      <c r="AD1162" t="str">
        <f t="shared" si="205"/>
        <v>Nov</v>
      </c>
      <c r="AE1162" t="str">
        <f t="shared" si="206"/>
        <v>Tue</v>
      </c>
      <c r="AF1162" t="str">
        <f>_xlfn.XLOOKUP(N1162,Dim_Payment!B:B,Dim_Payment!A:A)</f>
        <v>PAY05</v>
      </c>
      <c r="AG1162" t="str">
        <f>_xlfn.XLOOKUP(J1162,Dim_Insurance!B:B,Dim_Insurance!A:A)</f>
        <v>INS06</v>
      </c>
    </row>
    <row r="1163" spans="1:33">
      <c r="A1163" t="s">
        <v>2670</v>
      </c>
      <c r="B1163" t="s">
        <v>298</v>
      </c>
      <c r="C1163" t="s">
        <v>133</v>
      </c>
      <c r="D1163" s="5">
        <v>28135</v>
      </c>
      <c r="E1163" s="5">
        <v>45580</v>
      </c>
      <c r="F1163" s="5">
        <v>45595</v>
      </c>
      <c r="G1163" t="s">
        <v>94</v>
      </c>
      <c r="H1163" t="s">
        <v>52</v>
      </c>
      <c r="I1163" t="s">
        <v>53</v>
      </c>
      <c r="J1163" t="s">
        <v>4232</v>
      </c>
      <c r="K1163" t="s">
        <v>27</v>
      </c>
      <c r="L1163" s="6">
        <v>175211.51</v>
      </c>
      <c r="M1163">
        <v>167295.04000000001</v>
      </c>
      <c r="N1163" t="s">
        <v>91</v>
      </c>
      <c r="O1163">
        <v>15</v>
      </c>
      <c r="P1163">
        <v>121</v>
      </c>
      <c r="Q1163">
        <v>4</v>
      </c>
      <c r="R1163">
        <v>113</v>
      </c>
      <c r="S1163">
        <v>254.6</v>
      </c>
      <c r="T1163" t="s">
        <v>65</v>
      </c>
      <c r="U1163" s="7">
        <f t="shared" si="200"/>
        <v>47</v>
      </c>
      <c r="V1163" s="6">
        <f t="shared" si="201"/>
        <v>7916.4700000000012</v>
      </c>
      <c r="W1163" t="str">
        <f t="shared" si="202"/>
        <v>Middle Age</v>
      </c>
      <c r="X1163" t="str">
        <f>_xlfn.XLOOKUP(Table1_1[[#This Row],[Department]],Dim_Department!B:B,Dim_Department!A:A,"Unknown")</f>
        <v>DEP05</v>
      </c>
      <c r="Y1163" t="str">
        <f>_xlfn.XLOOKUP(Table1_1[[#This Row],[Doctor]],Dim_Doctor!B:B,Dim_Doctor!A:A,"Unknown")</f>
        <v>D06</v>
      </c>
      <c r="Z1163" t="str">
        <f>_xlfn.XLOOKUP(H1163,Dim_Diagnosis!B:B,Dim_Diagnosis!A:A)</f>
        <v>D004</v>
      </c>
      <c r="AA1163" t="str">
        <f>_xlfn.XLOOKUP(K1163,Dim_Ward!B:B,Dim_Ward!A:A)</f>
        <v>W003</v>
      </c>
      <c r="AB1163" t="str">
        <f t="shared" si="203"/>
        <v>Q4</v>
      </c>
      <c r="AC1163">
        <f t="shared" si="204"/>
        <v>2024</v>
      </c>
      <c r="AD1163" t="str">
        <f t="shared" si="205"/>
        <v>Oct</v>
      </c>
      <c r="AE1163" t="str">
        <f t="shared" si="206"/>
        <v>Tue</v>
      </c>
      <c r="AF1163" t="str">
        <f>_xlfn.XLOOKUP(N1163,Dim_Payment!B:B,Dim_Payment!A:A)</f>
        <v>PAY01</v>
      </c>
      <c r="AG1163" t="str">
        <f>_xlfn.XLOOKUP(J1163,Dim_Insurance!B:B,Dim_Insurance!A:A)</f>
        <v>INS08</v>
      </c>
    </row>
    <row r="1164" spans="1:33">
      <c r="A1164" t="s">
        <v>4171</v>
      </c>
      <c r="B1164" t="s">
        <v>1101</v>
      </c>
      <c r="C1164" t="s">
        <v>40</v>
      </c>
      <c r="D1164" s="5">
        <v>37271</v>
      </c>
      <c r="E1164" s="5">
        <v>45534</v>
      </c>
      <c r="F1164" s="5">
        <v>45541</v>
      </c>
      <c r="G1164" t="s">
        <v>161</v>
      </c>
      <c r="H1164" t="s">
        <v>153</v>
      </c>
      <c r="I1164" t="s">
        <v>45</v>
      </c>
      <c r="J1164" t="s">
        <v>4232</v>
      </c>
      <c r="K1164" t="s">
        <v>120</v>
      </c>
      <c r="L1164" s="6">
        <v>39106.65</v>
      </c>
      <c r="M1164">
        <v>32019.88</v>
      </c>
      <c r="N1164" t="s">
        <v>73</v>
      </c>
      <c r="O1164">
        <v>7</v>
      </c>
      <c r="P1164">
        <v>72</v>
      </c>
      <c r="Q1164">
        <v>4</v>
      </c>
      <c r="R1164">
        <v>185</v>
      </c>
      <c r="S1164">
        <v>170.4</v>
      </c>
      <c r="T1164" t="s">
        <v>65</v>
      </c>
      <c r="U1164" s="7">
        <f t="shared" si="200"/>
        <v>22</v>
      </c>
      <c r="V1164" s="6">
        <f t="shared" si="201"/>
        <v>7086.77</v>
      </c>
      <c r="W1164" t="str">
        <f t="shared" si="202"/>
        <v>Adult</v>
      </c>
      <c r="X1164" t="str">
        <f>_xlfn.XLOOKUP(Table1_1[[#This Row],[Department]],Dim_Department!B:B,Dim_Department!A:A,"Unknown")</f>
        <v>DEP03</v>
      </c>
      <c r="Y1164" t="str">
        <f>_xlfn.XLOOKUP(Table1_1[[#This Row],[Doctor]],Dim_Doctor!B:B,Dim_Doctor!A:A,"Unknown")</f>
        <v>D03</v>
      </c>
      <c r="Z1164" t="str">
        <f>_xlfn.XLOOKUP(H1164,Dim_Diagnosis!B:B,Dim_Diagnosis!A:A)</f>
        <v>D003</v>
      </c>
      <c r="AA1164" t="str">
        <f>_xlfn.XLOOKUP(K1164,Dim_Ward!B:B,Dim_Ward!A:A)</f>
        <v>W001</v>
      </c>
      <c r="AB1164" t="str">
        <f t="shared" si="203"/>
        <v>Q3</v>
      </c>
      <c r="AC1164">
        <f t="shared" si="204"/>
        <v>2024</v>
      </c>
      <c r="AD1164" t="str">
        <f t="shared" si="205"/>
        <v>Aug</v>
      </c>
      <c r="AE1164" t="str">
        <f t="shared" si="206"/>
        <v>Fri</v>
      </c>
      <c r="AF1164" t="str">
        <f>_xlfn.XLOOKUP(N1164,Dim_Payment!B:B,Dim_Payment!A:A)</f>
        <v>PAY02</v>
      </c>
      <c r="AG1164" t="str">
        <f>_xlfn.XLOOKUP(J1164,Dim_Insurance!B:B,Dim_Insurance!A:A)</f>
        <v>INS08</v>
      </c>
    </row>
    <row r="1165" spans="1:33">
      <c r="A1165" t="s">
        <v>2673</v>
      </c>
      <c r="B1165" t="s">
        <v>1426</v>
      </c>
      <c r="C1165" t="s">
        <v>133</v>
      </c>
      <c r="D1165" s="5">
        <v>32240</v>
      </c>
      <c r="E1165" s="5">
        <v>45509</v>
      </c>
      <c r="F1165" s="5">
        <v>45522</v>
      </c>
      <c r="G1165" t="s">
        <v>161</v>
      </c>
      <c r="H1165" t="s">
        <v>86</v>
      </c>
      <c r="I1165" t="s">
        <v>45</v>
      </c>
      <c r="J1165" t="s">
        <v>34</v>
      </c>
      <c r="K1165" t="s">
        <v>55</v>
      </c>
      <c r="L1165" s="6">
        <v>52762.97</v>
      </c>
      <c r="M1165">
        <v>37037.18</v>
      </c>
      <c r="N1165" t="s">
        <v>35</v>
      </c>
      <c r="O1165">
        <v>13</v>
      </c>
      <c r="P1165">
        <v>128</v>
      </c>
      <c r="Q1165">
        <v>5</v>
      </c>
      <c r="R1165">
        <v>179</v>
      </c>
      <c r="S1165">
        <v>163.5</v>
      </c>
      <c r="T1165" t="s">
        <v>37</v>
      </c>
      <c r="U1165" s="7">
        <f t="shared" si="200"/>
        <v>36</v>
      </c>
      <c r="V1165" s="6">
        <f t="shared" si="201"/>
        <v>15725.79</v>
      </c>
      <c r="W1165" t="str">
        <f t="shared" si="202"/>
        <v>Adult</v>
      </c>
      <c r="X1165" t="str">
        <f>_xlfn.XLOOKUP(Table1_1[[#This Row],[Department]],Dim_Department!B:B,Dim_Department!A:A,"Unknown")</f>
        <v>DEP03</v>
      </c>
      <c r="Y1165" t="str">
        <f>_xlfn.XLOOKUP(Table1_1[[#This Row],[Doctor]],Dim_Doctor!B:B,Dim_Doctor!A:A,"Unknown")</f>
        <v>D03</v>
      </c>
      <c r="Z1165" t="str">
        <f>_xlfn.XLOOKUP(H1165,Dim_Diagnosis!B:B,Dim_Diagnosis!A:A)</f>
        <v>D005</v>
      </c>
      <c r="AA1165" t="str">
        <f>_xlfn.XLOOKUP(K1165,Dim_Ward!B:B,Dim_Ward!A:A)</f>
        <v>W005</v>
      </c>
      <c r="AB1165" t="str">
        <f t="shared" si="203"/>
        <v>Q3</v>
      </c>
      <c r="AC1165">
        <f t="shared" si="204"/>
        <v>2024</v>
      </c>
      <c r="AD1165" t="str">
        <f t="shared" si="205"/>
        <v>Aug</v>
      </c>
      <c r="AE1165" t="str">
        <f t="shared" si="206"/>
        <v>Mon</v>
      </c>
      <c r="AF1165" t="str">
        <f>_xlfn.XLOOKUP(N1165,Dim_Payment!B:B,Dim_Payment!A:A)</f>
        <v>PAY03</v>
      </c>
      <c r="AG1165" t="str">
        <f>_xlfn.XLOOKUP(J1165,Dim_Insurance!B:B,Dim_Insurance!A:A)</f>
        <v>INS06</v>
      </c>
    </row>
    <row r="1166" spans="1:33">
      <c r="A1166" t="s">
        <v>2674</v>
      </c>
      <c r="B1166" t="s">
        <v>796</v>
      </c>
      <c r="C1166" t="s">
        <v>40</v>
      </c>
      <c r="D1166" s="5">
        <v>18606</v>
      </c>
      <c r="E1166" s="5">
        <v>45829</v>
      </c>
      <c r="F1166" s="5">
        <v>45831</v>
      </c>
      <c r="G1166" t="s">
        <v>62</v>
      </c>
      <c r="H1166" t="s">
        <v>63</v>
      </c>
      <c r="I1166" t="s">
        <v>53</v>
      </c>
      <c r="J1166" t="s">
        <v>4232</v>
      </c>
      <c r="K1166" t="s">
        <v>55</v>
      </c>
      <c r="L1166" s="6">
        <v>224884.36</v>
      </c>
      <c r="M1166">
        <v>215615.19</v>
      </c>
      <c r="N1166" t="s">
        <v>73</v>
      </c>
      <c r="O1166">
        <v>2</v>
      </c>
      <c r="P1166">
        <v>240</v>
      </c>
      <c r="Q1166">
        <v>4</v>
      </c>
      <c r="R1166">
        <v>101</v>
      </c>
      <c r="S1166">
        <v>155.30000000000001</v>
      </c>
      <c r="T1166" t="s">
        <v>37</v>
      </c>
      <c r="U1166" s="7">
        <f t="shared" si="200"/>
        <v>74</v>
      </c>
      <c r="V1166" s="6">
        <f t="shared" si="201"/>
        <v>9269.1699999999837</v>
      </c>
      <c r="W1166" t="str">
        <f t="shared" si="202"/>
        <v>Senior</v>
      </c>
      <c r="X1166" t="str">
        <f>_xlfn.XLOOKUP(Table1_1[[#This Row],[Department]],Dim_Department!B:B,Dim_Department!A:A,"Unknown")</f>
        <v>DEP09</v>
      </c>
      <c r="Y1166" t="str">
        <f>_xlfn.XLOOKUP(Table1_1[[#This Row],[Doctor]],Dim_Doctor!B:B,Dim_Doctor!A:A,"Unknown")</f>
        <v>D06</v>
      </c>
      <c r="Z1166" t="str">
        <f>_xlfn.XLOOKUP(H1166,Dim_Diagnosis!B:B,Dim_Diagnosis!A:A)</f>
        <v>D011</v>
      </c>
      <c r="AA1166" t="str">
        <f>_xlfn.XLOOKUP(K1166,Dim_Ward!B:B,Dim_Ward!A:A)</f>
        <v>W005</v>
      </c>
      <c r="AB1166" t="str">
        <f t="shared" si="203"/>
        <v>Q2</v>
      </c>
      <c r="AC1166">
        <f t="shared" si="204"/>
        <v>2025</v>
      </c>
      <c r="AD1166" t="str">
        <f t="shared" si="205"/>
        <v>Jun</v>
      </c>
      <c r="AE1166" t="str">
        <f t="shared" si="206"/>
        <v>Sat</v>
      </c>
      <c r="AF1166" t="str">
        <f>_xlfn.XLOOKUP(N1166,Dim_Payment!B:B,Dim_Payment!A:A)</f>
        <v>PAY02</v>
      </c>
      <c r="AG1166" t="str">
        <f>_xlfn.XLOOKUP(J1166,Dim_Insurance!B:B,Dim_Insurance!A:A)</f>
        <v>INS08</v>
      </c>
    </row>
    <row r="1167" spans="1:33">
      <c r="A1167" t="s">
        <v>4172</v>
      </c>
      <c r="B1167" t="s">
        <v>112</v>
      </c>
      <c r="C1167" t="s">
        <v>40</v>
      </c>
      <c r="D1167" s="5">
        <v>36132</v>
      </c>
      <c r="E1167" s="5">
        <v>45044</v>
      </c>
      <c r="F1167" s="5">
        <v>45056</v>
      </c>
      <c r="G1167" t="s">
        <v>161</v>
      </c>
      <c r="H1167" t="s">
        <v>118</v>
      </c>
      <c r="I1167" t="s">
        <v>33</v>
      </c>
      <c r="J1167" t="s">
        <v>34</v>
      </c>
      <c r="K1167" t="s">
        <v>55</v>
      </c>
      <c r="L1167" s="6">
        <v>152627.46</v>
      </c>
      <c r="M1167">
        <v>103952.31</v>
      </c>
      <c r="N1167" t="s">
        <v>56</v>
      </c>
      <c r="O1167">
        <v>12</v>
      </c>
      <c r="P1167">
        <v>188</v>
      </c>
      <c r="Q1167">
        <v>2</v>
      </c>
      <c r="R1167">
        <v>152</v>
      </c>
      <c r="S1167">
        <v>181.9</v>
      </c>
      <c r="T1167" t="s">
        <v>37</v>
      </c>
      <c r="U1167" s="7">
        <f t="shared" si="200"/>
        <v>24</v>
      </c>
      <c r="V1167" s="6">
        <f t="shared" si="201"/>
        <v>48675.149999999994</v>
      </c>
      <c r="W1167" t="str">
        <f t="shared" si="202"/>
        <v>Adult</v>
      </c>
      <c r="X1167" t="str">
        <f>_xlfn.XLOOKUP(Table1_1[[#This Row],[Department]],Dim_Department!B:B,Dim_Department!A:A,"Unknown")</f>
        <v>DEP03</v>
      </c>
      <c r="Y1167" t="str">
        <f>_xlfn.XLOOKUP(Table1_1[[#This Row],[Doctor]],Dim_Doctor!B:B,Dim_Doctor!A:A,"Unknown")</f>
        <v>D04</v>
      </c>
      <c r="Z1167" t="str">
        <f>_xlfn.XLOOKUP(H1167,Dim_Diagnosis!B:B,Dim_Diagnosis!A:A)</f>
        <v>D001</v>
      </c>
      <c r="AA1167" t="str">
        <f>_xlfn.XLOOKUP(K1167,Dim_Ward!B:B,Dim_Ward!A:A)</f>
        <v>W005</v>
      </c>
      <c r="AB1167" t="str">
        <f t="shared" si="203"/>
        <v>Q2</v>
      </c>
      <c r="AC1167">
        <f t="shared" si="204"/>
        <v>2023</v>
      </c>
      <c r="AD1167" t="str">
        <f t="shared" si="205"/>
        <v>Apr</v>
      </c>
      <c r="AE1167" t="str">
        <f t="shared" si="206"/>
        <v>Fri</v>
      </c>
      <c r="AF1167" t="str">
        <f>_xlfn.XLOOKUP(N1167,Dim_Payment!B:B,Dim_Payment!A:A)</f>
        <v>PAY04</v>
      </c>
      <c r="AG1167" t="str">
        <f>_xlfn.XLOOKUP(J1167,Dim_Insurance!B:B,Dim_Insurance!A:A)</f>
        <v>INS06</v>
      </c>
    </row>
    <row r="1168" spans="1:33">
      <c r="A1168" t="s">
        <v>2678</v>
      </c>
      <c r="B1168" t="s">
        <v>1026</v>
      </c>
      <c r="C1168" t="s">
        <v>133</v>
      </c>
      <c r="D1168" s="5">
        <v>35600</v>
      </c>
      <c r="E1168" s="5">
        <v>45341</v>
      </c>
      <c r="F1168" s="5">
        <v>45353</v>
      </c>
      <c r="G1168" t="s">
        <v>152</v>
      </c>
      <c r="H1168" t="s">
        <v>32</v>
      </c>
      <c r="I1168" t="s">
        <v>79</v>
      </c>
      <c r="J1168" t="s">
        <v>46</v>
      </c>
      <c r="K1168" t="s">
        <v>55</v>
      </c>
      <c r="L1168" s="6">
        <v>4159.8500000000004</v>
      </c>
      <c r="M1168">
        <v>3401.04</v>
      </c>
      <c r="N1168" t="s">
        <v>73</v>
      </c>
      <c r="O1168">
        <v>12</v>
      </c>
      <c r="P1168">
        <v>121</v>
      </c>
      <c r="Q1168">
        <v>1</v>
      </c>
      <c r="R1168">
        <v>150</v>
      </c>
      <c r="S1168">
        <v>172.2</v>
      </c>
      <c r="T1168" t="s">
        <v>4232</v>
      </c>
      <c r="U1168" s="7">
        <f t="shared" si="200"/>
        <v>26</v>
      </c>
      <c r="V1168" s="6">
        <f t="shared" si="201"/>
        <v>758.8100000000004</v>
      </c>
      <c r="W1168" t="str">
        <f t="shared" si="202"/>
        <v>Adult</v>
      </c>
      <c r="X1168" t="str">
        <f>_xlfn.XLOOKUP(Table1_1[[#This Row],[Department]],Dim_Department!B:B,Dim_Department!A:A,"Unknown")</f>
        <v>DEP01</v>
      </c>
      <c r="Y1168" t="str">
        <f>_xlfn.XLOOKUP(Table1_1[[#This Row],[Doctor]],Dim_Doctor!B:B,Dim_Doctor!A:A,"Unknown")</f>
        <v>D07</v>
      </c>
      <c r="Z1168" t="str">
        <f>_xlfn.XLOOKUP(H1168,Dim_Diagnosis!B:B,Dim_Diagnosis!A:A)</f>
        <v>D010</v>
      </c>
      <c r="AA1168" t="str">
        <f>_xlfn.XLOOKUP(K1168,Dim_Ward!B:B,Dim_Ward!A:A)</f>
        <v>W005</v>
      </c>
      <c r="AB1168" t="str">
        <f t="shared" si="203"/>
        <v>Q1</v>
      </c>
      <c r="AC1168">
        <f t="shared" si="204"/>
        <v>2024</v>
      </c>
      <c r="AD1168" t="str">
        <f t="shared" si="205"/>
        <v>Feb</v>
      </c>
      <c r="AE1168" t="str">
        <f t="shared" si="206"/>
        <v>Mon</v>
      </c>
      <c r="AF1168" t="str">
        <f>_xlfn.XLOOKUP(N1168,Dim_Payment!B:B,Dim_Payment!A:A)</f>
        <v>PAY02</v>
      </c>
      <c r="AG1168" t="str">
        <f>_xlfn.XLOOKUP(J1168,Dim_Insurance!B:B,Dim_Insurance!A:A)</f>
        <v>INS02</v>
      </c>
    </row>
    <row r="1169" spans="1:33">
      <c r="A1169" t="s">
        <v>2679</v>
      </c>
      <c r="B1169" t="s">
        <v>560</v>
      </c>
      <c r="C1169" t="s">
        <v>40</v>
      </c>
      <c r="D1169" s="5">
        <v>21077</v>
      </c>
      <c r="E1169" s="5" t="s">
        <v>4232</v>
      </c>
      <c r="F1169" s="5">
        <v>45977</v>
      </c>
      <c r="G1169" t="s">
        <v>152</v>
      </c>
      <c r="H1169" t="s">
        <v>118</v>
      </c>
      <c r="I1169" t="s">
        <v>45</v>
      </c>
      <c r="J1169" t="s">
        <v>34</v>
      </c>
      <c r="K1169" t="s">
        <v>55</v>
      </c>
      <c r="L1169" s="6">
        <v>210013.23</v>
      </c>
      <c r="M1169">
        <v>169128.97</v>
      </c>
      <c r="N1169" t="s">
        <v>73</v>
      </c>
      <c r="O1169">
        <v>1</v>
      </c>
      <c r="P1169">
        <v>121</v>
      </c>
      <c r="Q1169">
        <v>5</v>
      </c>
      <c r="R1169">
        <v>163</v>
      </c>
      <c r="S1169">
        <v>70.7</v>
      </c>
      <c r="T1169" t="s">
        <v>37</v>
      </c>
      <c r="U1169" s="7" t="s">
        <v>4232</v>
      </c>
      <c r="V1169" s="6">
        <f t="shared" si="201"/>
        <v>40884.260000000009</v>
      </c>
      <c r="W1169" t="s">
        <v>4232</v>
      </c>
      <c r="X1169" t="str">
        <f>_xlfn.XLOOKUP(Table1_1[[#This Row],[Department]],Dim_Department!B:B,Dim_Department!A:A,"Unknown")</f>
        <v>DEP01</v>
      </c>
      <c r="Y1169" t="str">
        <f>_xlfn.XLOOKUP(Table1_1[[#This Row],[Doctor]],Dim_Doctor!B:B,Dim_Doctor!A:A,"Unknown")</f>
        <v>D03</v>
      </c>
      <c r="Z1169" t="str">
        <f>_xlfn.XLOOKUP(H1169,Dim_Diagnosis!B:B,Dim_Diagnosis!A:A)</f>
        <v>D001</v>
      </c>
      <c r="AA1169" t="str">
        <f>_xlfn.XLOOKUP(K1169,Dim_Ward!B:B,Dim_Ward!A:A)</f>
        <v>W005</v>
      </c>
      <c r="AB1169" t="str">
        <f t="shared" si="203"/>
        <v>Unknown</v>
      </c>
      <c r="AC1169" t="str">
        <f t="shared" si="204"/>
        <v>Unknown</v>
      </c>
      <c r="AD1169" t="str">
        <f t="shared" si="205"/>
        <v>Unknown</v>
      </c>
      <c r="AE1169" t="str">
        <f t="shared" si="206"/>
        <v>Unknown</v>
      </c>
      <c r="AF1169" t="str">
        <f>_xlfn.XLOOKUP(N1169,Dim_Payment!B:B,Dim_Payment!A:A)</f>
        <v>PAY02</v>
      </c>
      <c r="AG1169" t="str">
        <f>_xlfn.XLOOKUP(J1169,Dim_Insurance!B:B,Dim_Insurance!A:A)</f>
        <v>INS06</v>
      </c>
    </row>
    <row r="1170" spans="1:33">
      <c r="A1170" t="s">
        <v>2680</v>
      </c>
      <c r="B1170" t="s">
        <v>288</v>
      </c>
      <c r="C1170" t="s">
        <v>40</v>
      </c>
      <c r="D1170" s="5">
        <v>37496</v>
      </c>
      <c r="E1170" s="5">
        <v>45942</v>
      </c>
      <c r="F1170" s="5">
        <v>45944</v>
      </c>
      <c r="G1170" t="s">
        <v>152</v>
      </c>
      <c r="H1170" t="s">
        <v>118</v>
      </c>
      <c r="I1170" t="s">
        <v>25</v>
      </c>
      <c r="J1170" t="s">
        <v>97</v>
      </c>
      <c r="K1170" t="s">
        <v>161</v>
      </c>
      <c r="L1170" s="6">
        <v>175171.01</v>
      </c>
      <c r="M1170">
        <v>116479.86</v>
      </c>
      <c r="N1170" t="s">
        <v>192</v>
      </c>
      <c r="O1170">
        <v>2</v>
      </c>
      <c r="P1170">
        <v>30</v>
      </c>
      <c r="Q1170">
        <v>2</v>
      </c>
      <c r="R1170">
        <v>162</v>
      </c>
      <c r="S1170">
        <v>133.80000000000001</v>
      </c>
      <c r="T1170" t="s">
        <v>4232</v>
      </c>
      <c r="U1170" s="7">
        <f>DATEDIF(D1170,E1170,"Y")</f>
        <v>23</v>
      </c>
      <c r="V1170" s="6">
        <f t="shared" si="201"/>
        <v>58691.150000000009</v>
      </c>
      <c r="W1170" t="str">
        <f>IF(OR(U1170="",U1170="Unknown"),"",IF(U1170&lt;18,"Child",IF(U1170&lt;40,"Adult",IF(U1170&lt;60,"Middle Age","Senior"))))</f>
        <v>Adult</v>
      </c>
      <c r="X1170" t="str">
        <f>_xlfn.XLOOKUP(Table1_1[[#This Row],[Department]],Dim_Department!B:B,Dim_Department!A:A,"Unknown")</f>
        <v>DEP01</v>
      </c>
      <c r="Y1170" t="str">
        <f>_xlfn.XLOOKUP(Table1_1[[#This Row],[Doctor]],Dim_Doctor!B:B,Dim_Doctor!A:A,"Unknown")</f>
        <v>D01</v>
      </c>
      <c r="Z1170" t="str">
        <f>_xlfn.XLOOKUP(H1170,Dim_Diagnosis!B:B,Dim_Diagnosis!A:A)</f>
        <v>D001</v>
      </c>
      <c r="AA1170" t="str">
        <f>_xlfn.XLOOKUP(K1170,Dim_Ward!B:B,Dim_Ward!A:A)</f>
        <v>W004</v>
      </c>
      <c r="AB1170" t="str">
        <f t="shared" si="203"/>
        <v>Q4</v>
      </c>
      <c r="AC1170">
        <f t="shared" si="204"/>
        <v>2025</v>
      </c>
      <c r="AD1170" t="str">
        <f t="shared" si="205"/>
        <v>Oct</v>
      </c>
      <c r="AE1170" t="str">
        <f t="shared" si="206"/>
        <v>Sun</v>
      </c>
      <c r="AF1170" t="str">
        <f>_xlfn.XLOOKUP(N1170,Dim_Payment!B:B,Dim_Payment!A:A)</f>
        <v>PAY06</v>
      </c>
      <c r="AG1170" t="str">
        <f>_xlfn.XLOOKUP(J1170,Dim_Insurance!B:B,Dim_Insurance!A:A)</f>
        <v>INS07</v>
      </c>
    </row>
    <row r="1171" spans="1:33">
      <c r="A1171" t="s">
        <v>2681</v>
      </c>
      <c r="B1171" t="s">
        <v>829</v>
      </c>
      <c r="C1171" t="s">
        <v>133</v>
      </c>
      <c r="D1171" s="5">
        <v>21562</v>
      </c>
      <c r="E1171" s="5">
        <v>45173</v>
      </c>
      <c r="F1171" s="5">
        <v>45180</v>
      </c>
      <c r="G1171" t="s">
        <v>94</v>
      </c>
      <c r="H1171" t="s">
        <v>4231</v>
      </c>
      <c r="I1171" t="s">
        <v>33</v>
      </c>
      <c r="J1171" t="s">
        <v>71</v>
      </c>
      <c r="K1171" t="s">
        <v>55</v>
      </c>
      <c r="L1171" s="6">
        <v>183325.23</v>
      </c>
      <c r="M1171">
        <v>137585.94</v>
      </c>
      <c r="N1171" t="s">
        <v>192</v>
      </c>
      <c r="O1171">
        <v>7</v>
      </c>
      <c r="P1171">
        <v>95</v>
      </c>
      <c r="Q1171">
        <v>1</v>
      </c>
      <c r="R1171">
        <v>96</v>
      </c>
      <c r="S1171">
        <v>164.2</v>
      </c>
      <c r="T1171" t="s">
        <v>37</v>
      </c>
      <c r="U1171" s="7">
        <f>DATEDIF(D1171,E1171,"Y")</f>
        <v>64</v>
      </c>
      <c r="V1171" s="6">
        <f t="shared" si="201"/>
        <v>45739.290000000008</v>
      </c>
      <c r="W1171" t="str">
        <f>IF(OR(U1171="",U1171="Unknown"),"",IF(U1171&lt;18,"Child",IF(U1171&lt;40,"Adult",IF(U1171&lt;60,"Middle Age","Senior"))))</f>
        <v>Senior</v>
      </c>
      <c r="X1171" t="str">
        <f>_xlfn.XLOOKUP(Table1_1[[#This Row],[Department]],Dim_Department!B:B,Dim_Department!A:A,"Unknown")</f>
        <v>DEP05</v>
      </c>
      <c r="Y1171" t="str">
        <f>_xlfn.XLOOKUP(Table1_1[[#This Row],[Doctor]],Dim_Doctor!B:B,Dim_Doctor!A:A,"Unknown")</f>
        <v>D04</v>
      </c>
      <c r="Z1171" t="str">
        <f>_xlfn.XLOOKUP(H1171,Dim_Diagnosis!B:B,Dim_Diagnosis!A:A)</f>
        <v>D012</v>
      </c>
      <c r="AA1171" t="str">
        <f>_xlfn.XLOOKUP(K1171,Dim_Ward!B:B,Dim_Ward!A:A)</f>
        <v>W005</v>
      </c>
      <c r="AB1171" t="str">
        <f t="shared" si="203"/>
        <v>Q3</v>
      </c>
      <c r="AC1171">
        <f t="shared" si="204"/>
        <v>2023</v>
      </c>
      <c r="AD1171" t="str">
        <f t="shared" si="205"/>
        <v>Sep</v>
      </c>
      <c r="AE1171" t="str">
        <f t="shared" si="206"/>
        <v>Mon</v>
      </c>
      <c r="AF1171" t="str">
        <f>_xlfn.XLOOKUP(N1171,Dim_Payment!B:B,Dim_Payment!A:A)</f>
        <v>PAY06</v>
      </c>
      <c r="AG1171" t="str">
        <f>_xlfn.XLOOKUP(J1171,Dim_Insurance!B:B,Dim_Insurance!A:A)</f>
        <v>INS04</v>
      </c>
    </row>
    <row r="1172" spans="1:33">
      <c r="A1172" t="s">
        <v>2682</v>
      </c>
      <c r="B1172" t="s">
        <v>2033</v>
      </c>
      <c r="C1172" t="s">
        <v>133</v>
      </c>
      <c r="D1172" s="5">
        <v>28626</v>
      </c>
      <c r="E1172" s="5">
        <v>45850</v>
      </c>
      <c r="F1172" s="5">
        <v>45858</v>
      </c>
      <c r="G1172" t="s">
        <v>117</v>
      </c>
      <c r="H1172" t="s">
        <v>118</v>
      </c>
      <c r="I1172" t="s">
        <v>119</v>
      </c>
      <c r="J1172" t="s">
        <v>4232</v>
      </c>
      <c r="K1172" t="s">
        <v>55</v>
      </c>
      <c r="L1172" s="6">
        <v>78456.5</v>
      </c>
      <c r="M1172">
        <v>54409.82</v>
      </c>
      <c r="N1172" t="s">
        <v>192</v>
      </c>
      <c r="O1172">
        <v>8</v>
      </c>
      <c r="P1172">
        <v>103</v>
      </c>
      <c r="Q1172">
        <v>4</v>
      </c>
      <c r="R1172">
        <v>186</v>
      </c>
      <c r="S1172">
        <v>93.6</v>
      </c>
      <c r="T1172" t="s">
        <v>65</v>
      </c>
      <c r="U1172" s="7">
        <f>DATEDIF(D1172,E1172,"Y")</f>
        <v>47</v>
      </c>
      <c r="V1172" s="6">
        <f t="shared" si="201"/>
        <v>24046.68</v>
      </c>
      <c r="W1172" t="str">
        <f>IF(OR(U1172="",U1172="Unknown"),"",IF(U1172&lt;18,"Child",IF(U1172&lt;40,"Adult",IF(U1172&lt;60,"Middle Age","Senior"))))</f>
        <v>Middle Age</v>
      </c>
      <c r="X1172" t="str">
        <f>_xlfn.XLOOKUP(Table1_1[[#This Row],[Department]],Dim_Department!B:B,Dim_Department!A:A,"Unknown")</f>
        <v>DEP04</v>
      </c>
      <c r="Y1172" t="str">
        <f>_xlfn.XLOOKUP(Table1_1[[#This Row],[Doctor]],Dim_Doctor!B:B,Dim_Doctor!A:A,"Unknown")</f>
        <v>D02</v>
      </c>
      <c r="Z1172" t="str">
        <f>_xlfn.XLOOKUP(H1172,Dim_Diagnosis!B:B,Dim_Diagnosis!A:A)</f>
        <v>D001</v>
      </c>
      <c r="AA1172" t="str">
        <f>_xlfn.XLOOKUP(K1172,Dim_Ward!B:B,Dim_Ward!A:A)</f>
        <v>W005</v>
      </c>
      <c r="AB1172" t="str">
        <f t="shared" si="203"/>
        <v>Q3</v>
      </c>
      <c r="AC1172">
        <f t="shared" si="204"/>
        <v>2025</v>
      </c>
      <c r="AD1172" t="str">
        <f t="shared" si="205"/>
        <v>Jul</v>
      </c>
      <c r="AE1172" t="str">
        <f t="shared" si="206"/>
        <v>Sat</v>
      </c>
      <c r="AF1172" t="str">
        <f>_xlfn.XLOOKUP(N1172,Dim_Payment!B:B,Dim_Payment!A:A)</f>
        <v>PAY06</v>
      </c>
      <c r="AG1172" t="str">
        <f>_xlfn.XLOOKUP(J1172,Dim_Insurance!B:B,Dim_Insurance!A:A)</f>
        <v>INS08</v>
      </c>
    </row>
    <row r="1173" spans="1:33">
      <c r="A1173" t="s">
        <v>2684</v>
      </c>
      <c r="B1173" t="s">
        <v>967</v>
      </c>
      <c r="C1173" t="s">
        <v>40</v>
      </c>
      <c r="D1173" s="5" t="s">
        <v>4232</v>
      </c>
      <c r="E1173" s="5">
        <v>45314</v>
      </c>
      <c r="F1173" s="5">
        <v>45321</v>
      </c>
      <c r="G1173" t="s">
        <v>152</v>
      </c>
      <c r="H1173" t="s">
        <v>24</v>
      </c>
      <c r="I1173" t="s">
        <v>45</v>
      </c>
      <c r="J1173" t="s">
        <v>26</v>
      </c>
      <c r="K1173" t="s">
        <v>55</v>
      </c>
      <c r="L1173" s="6">
        <v>63215.63</v>
      </c>
      <c r="M1173">
        <v>47991.12</v>
      </c>
      <c r="N1173" t="s">
        <v>192</v>
      </c>
      <c r="O1173">
        <v>7</v>
      </c>
      <c r="P1173">
        <v>60</v>
      </c>
      <c r="Q1173">
        <v>1</v>
      </c>
      <c r="R1173">
        <v>131</v>
      </c>
      <c r="S1173">
        <v>191.9</v>
      </c>
      <c r="T1173" t="s">
        <v>37</v>
      </c>
      <c r="U1173" s="7" t="s">
        <v>4232</v>
      </c>
      <c r="V1173" s="6">
        <f t="shared" si="201"/>
        <v>15224.509999999995</v>
      </c>
      <c r="W1173" t="s">
        <v>4232</v>
      </c>
      <c r="X1173" t="str">
        <f>_xlfn.XLOOKUP(Table1_1[[#This Row],[Department]],Dim_Department!B:B,Dim_Department!A:A,"Unknown")</f>
        <v>DEP01</v>
      </c>
      <c r="Y1173" t="str">
        <f>_xlfn.XLOOKUP(Table1_1[[#This Row],[Doctor]],Dim_Doctor!B:B,Dim_Doctor!A:A,"Unknown")</f>
        <v>D03</v>
      </c>
      <c r="Z1173" t="str">
        <f>_xlfn.XLOOKUP(H1173,Dim_Diagnosis!B:B,Dim_Diagnosis!A:A)</f>
        <v>D008</v>
      </c>
      <c r="AA1173" t="str">
        <f>_xlfn.XLOOKUP(K1173,Dim_Ward!B:B,Dim_Ward!A:A)</f>
        <v>W005</v>
      </c>
      <c r="AB1173" t="str">
        <f t="shared" si="203"/>
        <v>Q1</v>
      </c>
      <c r="AC1173">
        <f t="shared" si="204"/>
        <v>2024</v>
      </c>
      <c r="AD1173" t="str">
        <f t="shared" si="205"/>
        <v>Jan</v>
      </c>
      <c r="AE1173" t="str">
        <f t="shared" si="206"/>
        <v>Tue</v>
      </c>
      <c r="AF1173" t="str">
        <f>_xlfn.XLOOKUP(N1173,Dim_Payment!B:B,Dim_Payment!A:A)</f>
        <v>PAY06</v>
      </c>
      <c r="AG1173" t="str">
        <f>_xlfn.XLOOKUP(J1173,Dim_Insurance!B:B,Dim_Insurance!A:A)</f>
        <v>INS05</v>
      </c>
    </row>
    <row r="1174" spans="1:33">
      <c r="A1174" t="s">
        <v>2686</v>
      </c>
      <c r="B1174" t="s">
        <v>2033</v>
      </c>
      <c r="C1174" t="s">
        <v>40</v>
      </c>
      <c r="D1174" s="5">
        <v>29986</v>
      </c>
      <c r="E1174" s="5">
        <v>45308</v>
      </c>
      <c r="F1174" s="5">
        <v>45326</v>
      </c>
      <c r="G1174" t="s">
        <v>117</v>
      </c>
      <c r="H1174" t="s">
        <v>52</v>
      </c>
      <c r="I1174" t="s">
        <v>45</v>
      </c>
      <c r="J1174" t="s">
        <v>71</v>
      </c>
      <c r="K1174" t="s">
        <v>55</v>
      </c>
      <c r="L1174" s="6">
        <v>187137.13</v>
      </c>
      <c r="M1174">
        <v>156375.01999999999</v>
      </c>
      <c r="N1174" t="s">
        <v>73</v>
      </c>
      <c r="O1174">
        <v>18</v>
      </c>
      <c r="P1174">
        <v>151</v>
      </c>
      <c r="Q1174">
        <v>3</v>
      </c>
      <c r="R1174">
        <v>106</v>
      </c>
      <c r="S1174">
        <v>96.1</v>
      </c>
      <c r="T1174" t="s">
        <v>47</v>
      </c>
      <c r="U1174" s="7">
        <f t="shared" ref="U1174:U1187" si="207">DATEDIF(D1174,E1174,"Y")</f>
        <v>41</v>
      </c>
      <c r="V1174" s="6">
        <f t="shared" si="201"/>
        <v>30762.110000000015</v>
      </c>
      <c r="W1174" t="str">
        <f t="shared" ref="W1174:W1187" si="208">IF(OR(U1174="",U1174="Unknown"),"",IF(U1174&lt;18,"Child",IF(U1174&lt;40,"Adult",IF(U1174&lt;60,"Middle Age","Senior"))))</f>
        <v>Middle Age</v>
      </c>
      <c r="X1174" t="str">
        <f>_xlfn.XLOOKUP(Table1_1[[#This Row],[Department]],Dim_Department!B:B,Dim_Department!A:A,"Unknown")</f>
        <v>DEP04</v>
      </c>
      <c r="Y1174" t="str">
        <f>_xlfn.XLOOKUP(Table1_1[[#This Row],[Doctor]],Dim_Doctor!B:B,Dim_Doctor!A:A,"Unknown")</f>
        <v>D03</v>
      </c>
      <c r="Z1174" t="str">
        <f>_xlfn.XLOOKUP(H1174,Dim_Diagnosis!B:B,Dim_Diagnosis!A:A)</f>
        <v>D004</v>
      </c>
      <c r="AA1174" t="str">
        <f>_xlfn.XLOOKUP(K1174,Dim_Ward!B:B,Dim_Ward!A:A)</f>
        <v>W005</v>
      </c>
      <c r="AB1174" t="str">
        <f t="shared" si="203"/>
        <v>Q1</v>
      </c>
      <c r="AC1174">
        <f t="shared" si="204"/>
        <v>2024</v>
      </c>
      <c r="AD1174" t="str">
        <f t="shared" si="205"/>
        <v>Jan</v>
      </c>
      <c r="AE1174" t="str">
        <f t="shared" si="206"/>
        <v>Wed</v>
      </c>
      <c r="AF1174" t="str">
        <f>_xlfn.XLOOKUP(N1174,Dim_Payment!B:B,Dim_Payment!A:A)</f>
        <v>PAY02</v>
      </c>
      <c r="AG1174" t="str">
        <f>_xlfn.XLOOKUP(J1174,Dim_Insurance!B:B,Dim_Insurance!A:A)</f>
        <v>INS04</v>
      </c>
    </row>
    <row r="1175" spans="1:33">
      <c r="A1175" t="s">
        <v>2687</v>
      </c>
      <c r="B1175" t="s">
        <v>1026</v>
      </c>
      <c r="C1175" t="s">
        <v>133</v>
      </c>
      <c r="D1175" s="5">
        <v>25735</v>
      </c>
      <c r="E1175" s="5">
        <v>45940</v>
      </c>
      <c r="F1175" s="5">
        <v>45956</v>
      </c>
      <c r="G1175" t="s">
        <v>117</v>
      </c>
      <c r="H1175" t="s">
        <v>52</v>
      </c>
      <c r="I1175" t="s">
        <v>33</v>
      </c>
      <c r="J1175" t="s">
        <v>71</v>
      </c>
      <c r="K1175" t="s">
        <v>120</v>
      </c>
      <c r="L1175" s="6">
        <v>52950.400000000001</v>
      </c>
      <c r="M1175">
        <v>47697.47</v>
      </c>
      <c r="N1175" t="s">
        <v>91</v>
      </c>
      <c r="O1175">
        <v>16</v>
      </c>
      <c r="P1175">
        <v>59</v>
      </c>
      <c r="Q1175">
        <v>5</v>
      </c>
      <c r="R1175">
        <v>172</v>
      </c>
      <c r="S1175">
        <v>130.69999999999999</v>
      </c>
      <c r="T1175" t="s">
        <v>65</v>
      </c>
      <c r="U1175" s="7">
        <f t="shared" si="207"/>
        <v>55</v>
      </c>
      <c r="V1175" s="6">
        <f t="shared" si="201"/>
        <v>5252.93</v>
      </c>
      <c r="W1175" t="str">
        <f t="shared" si="208"/>
        <v>Middle Age</v>
      </c>
      <c r="X1175" t="str">
        <f>_xlfn.XLOOKUP(Table1_1[[#This Row],[Department]],Dim_Department!B:B,Dim_Department!A:A,"Unknown")</f>
        <v>DEP04</v>
      </c>
      <c r="Y1175" t="str">
        <f>_xlfn.XLOOKUP(Table1_1[[#This Row],[Doctor]],Dim_Doctor!B:B,Dim_Doctor!A:A,"Unknown")</f>
        <v>D04</v>
      </c>
      <c r="Z1175" t="str">
        <f>_xlfn.XLOOKUP(H1175,Dim_Diagnosis!B:B,Dim_Diagnosis!A:A)</f>
        <v>D004</v>
      </c>
      <c r="AA1175" t="str">
        <f>_xlfn.XLOOKUP(K1175,Dim_Ward!B:B,Dim_Ward!A:A)</f>
        <v>W001</v>
      </c>
      <c r="AB1175" t="str">
        <f t="shared" si="203"/>
        <v>Q4</v>
      </c>
      <c r="AC1175">
        <f t="shared" si="204"/>
        <v>2025</v>
      </c>
      <c r="AD1175" t="str">
        <f t="shared" si="205"/>
        <v>Oct</v>
      </c>
      <c r="AE1175" t="str">
        <f t="shared" si="206"/>
        <v>Fri</v>
      </c>
      <c r="AF1175" t="str">
        <f>_xlfn.XLOOKUP(N1175,Dim_Payment!B:B,Dim_Payment!A:A)</f>
        <v>PAY01</v>
      </c>
      <c r="AG1175" t="str">
        <f>_xlfn.XLOOKUP(J1175,Dim_Insurance!B:B,Dim_Insurance!A:A)</f>
        <v>INS04</v>
      </c>
    </row>
    <row r="1176" spans="1:33">
      <c r="A1176" t="s">
        <v>2688</v>
      </c>
      <c r="B1176" t="s">
        <v>1818</v>
      </c>
      <c r="C1176" t="s">
        <v>40</v>
      </c>
      <c r="D1176" s="5">
        <v>34500</v>
      </c>
      <c r="E1176" s="5">
        <v>45648</v>
      </c>
      <c r="F1176" s="5">
        <v>45662</v>
      </c>
      <c r="G1176" t="s">
        <v>117</v>
      </c>
      <c r="H1176" t="s">
        <v>44</v>
      </c>
      <c r="I1176" t="s">
        <v>45</v>
      </c>
      <c r="J1176" t="s">
        <v>80</v>
      </c>
      <c r="K1176" t="s">
        <v>120</v>
      </c>
      <c r="L1176" s="6">
        <v>145212.93</v>
      </c>
      <c r="M1176">
        <v>118742.74</v>
      </c>
      <c r="N1176" t="s">
        <v>73</v>
      </c>
      <c r="O1176">
        <v>14</v>
      </c>
      <c r="P1176">
        <v>232</v>
      </c>
      <c r="Q1176">
        <v>4</v>
      </c>
      <c r="R1176">
        <v>90</v>
      </c>
      <c r="S1176">
        <v>223.3</v>
      </c>
      <c r="T1176" t="s">
        <v>37</v>
      </c>
      <c r="U1176" s="7">
        <f t="shared" si="207"/>
        <v>30</v>
      </c>
      <c r="V1176" s="6">
        <f t="shared" si="201"/>
        <v>26470.189999999988</v>
      </c>
      <c r="W1176" t="str">
        <f t="shared" si="208"/>
        <v>Adult</v>
      </c>
      <c r="X1176" t="str">
        <f>_xlfn.XLOOKUP(Table1_1[[#This Row],[Department]],Dim_Department!B:B,Dim_Department!A:A,"Unknown")</f>
        <v>DEP04</v>
      </c>
      <c r="Y1176" t="str">
        <f>_xlfn.XLOOKUP(Table1_1[[#This Row],[Doctor]],Dim_Doctor!B:B,Dim_Doctor!A:A,"Unknown")</f>
        <v>D03</v>
      </c>
      <c r="Z1176" t="str">
        <f>_xlfn.XLOOKUP(H1176,Dim_Diagnosis!B:B,Dim_Diagnosis!A:A)</f>
        <v>D012</v>
      </c>
      <c r="AA1176" t="str">
        <f>_xlfn.XLOOKUP(K1176,Dim_Ward!B:B,Dim_Ward!A:A)</f>
        <v>W001</v>
      </c>
      <c r="AB1176" t="str">
        <f t="shared" si="203"/>
        <v>Q4</v>
      </c>
      <c r="AC1176">
        <f t="shared" si="204"/>
        <v>2024</v>
      </c>
      <c r="AD1176" t="str">
        <f t="shared" si="205"/>
        <v>Dec</v>
      </c>
      <c r="AE1176" t="str">
        <f t="shared" si="206"/>
        <v>Sun</v>
      </c>
      <c r="AF1176" t="str">
        <f>_xlfn.XLOOKUP(N1176,Dim_Payment!B:B,Dim_Payment!A:A)</f>
        <v>PAY02</v>
      </c>
      <c r="AG1176" t="str">
        <f>_xlfn.XLOOKUP(J1176,Dim_Insurance!B:B,Dim_Insurance!A:A)</f>
        <v>INS01</v>
      </c>
    </row>
    <row r="1177" spans="1:33">
      <c r="A1177" t="s">
        <v>2689</v>
      </c>
      <c r="B1177" t="s">
        <v>1839</v>
      </c>
      <c r="C1177" t="s">
        <v>133</v>
      </c>
      <c r="D1177" s="5">
        <v>21787</v>
      </c>
      <c r="E1177" s="5">
        <v>45897</v>
      </c>
      <c r="F1177" s="5">
        <v>45906</v>
      </c>
      <c r="G1177" t="s">
        <v>105</v>
      </c>
      <c r="H1177" t="s">
        <v>44</v>
      </c>
      <c r="I1177" t="s">
        <v>53</v>
      </c>
      <c r="J1177" t="s">
        <v>26</v>
      </c>
      <c r="K1177" t="s">
        <v>120</v>
      </c>
      <c r="L1177" s="6">
        <v>230403.57</v>
      </c>
      <c r="M1177">
        <v>168664.92</v>
      </c>
      <c r="N1177" t="s">
        <v>192</v>
      </c>
      <c r="O1177">
        <v>9</v>
      </c>
      <c r="P1177">
        <v>139</v>
      </c>
      <c r="Q1177">
        <v>2</v>
      </c>
      <c r="R1177">
        <v>154</v>
      </c>
      <c r="S1177">
        <v>173.7</v>
      </c>
      <c r="T1177" t="s">
        <v>4232</v>
      </c>
      <c r="U1177" s="7">
        <f t="shared" si="207"/>
        <v>66</v>
      </c>
      <c r="V1177" s="6">
        <f t="shared" si="201"/>
        <v>61738.649999999994</v>
      </c>
      <c r="W1177" t="str">
        <f t="shared" si="208"/>
        <v>Senior</v>
      </c>
      <c r="X1177" t="str">
        <f>_xlfn.XLOOKUP(Table1_1[[#This Row],[Department]],Dim_Department!B:B,Dim_Department!A:A,"Unknown")</f>
        <v>DEP10</v>
      </c>
      <c r="Y1177" t="str">
        <f>_xlfn.XLOOKUP(Table1_1[[#This Row],[Doctor]],Dim_Doctor!B:B,Dim_Doctor!A:A,"Unknown")</f>
        <v>D06</v>
      </c>
      <c r="Z1177" t="str">
        <f>_xlfn.XLOOKUP(H1177,Dim_Diagnosis!B:B,Dim_Diagnosis!A:A)</f>
        <v>D012</v>
      </c>
      <c r="AA1177" t="str">
        <f>_xlfn.XLOOKUP(K1177,Dim_Ward!B:B,Dim_Ward!A:A)</f>
        <v>W001</v>
      </c>
      <c r="AB1177" t="str">
        <f t="shared" si="203"/>
        <v>Q3</v>
      </c>
      <c r="AC1177">
        <f t="shared" si="204"/>
        <v>2025</v>
      </c>
      <c r="AD1177" t="str">
        <f t="shared" si="205"/>
        <v>Aug</v>
      </c>
      <c r="AE1177" t="str">
        <f t="shared" si="206"/>
        <v>Thu</v>
      </c>
      <c r="AF1177" t="str">
        <f>_xlfn.XLOOKUP(N1177,Dim_Payment!B:B,Dim_Payment!A:A)</f>
        <v>PAY06</v>
      </c>
      <c r="AG1177" t="str">
        <f>_xlfn.XLOOKUP(J1177,Dim_Insurance!B:B,Dim_Insurance!A:A)</f>
        <v>INS05</v>
      </c>
    </row>
    <row r="1178" spans="1:33">
      <c r="A1178" t="s">
        <v>2690</v>
      </c>
      <c r="B1178" t="s">
        <v>1734</v>
      </c>
      <c r="C1178" t="s">
        <v>40</v>
      </c>
      <c r="D1178" s="5">
        <v>20496</v>
      </c>
      <c r="E1178" s="5">
        <v>45949</v>
      </c>
      <c r="F1178" s="5">
        <v>45951</v>
      </c>
      <c r="G1178" t="s">
        <v>109</v>
      </c>
      <c r="H1178" t="s">
        <v>32</v>
      </c>
      <c r="I1178" t="s">
        <v>119</v>
      </c>
      <c r="J1178" t="s">
        <v>34</v>
      </c>
      <c r="K1178" t="s">
        <v>55</v>
      </c>
      <c r="L1178" s="6">
        <v>15669.63</v>
      </c>
      <c r="M1178">
        <v>15061.57</v>
      </c>
      <c r="N1178" t="s">
        <v>192</v>
      </c>
      <c r="O1178">
        <v>2</v>
      </c>
      <c r="P1178">
        <v>219</v>
      </c>
      <c r="Q1178">
        <v>4</v>
      </c>
      <c r="R1178">
        <v>126</v>
      </c>
      <c r="S1178">
        <v>229.9</v>
      </c>
      <c r="T1178" t="s">
        <v>4232</v>
      </c>
      <c r="U1178" s="7">
        <f t="shared" si="207"/>
        <v>69</v>
      </c>
      <c r="V1178" s="6">
        <f t="shared" si="201"/>
        <v>608.05999999999949</v>
      </c>
      <c r="W1178" t="str">
        <f t="shared" si="208"/>
        <v>Senior</v>
      </c>
      <c r="X1178" t="str">
        <f>_xlfn.XLOOKUP(Table1_1[[#This Row],[Department]],Dim_Department!B:B,Dim_Department!A:A,"Unknown")</f>
        <v>DEP07</v>
      </c>
      <c r="Y1178" t="str">
        <f>_xlfn.XLOOKUP(Table1_1[[#This Row],[Doctor]],Dim_Doctor!B:B,Dim_Doctor!A:A,"Unknown")</f>
        <v>D02</v>
      </c>
      <c r="Z1178" t="str">
        <f>_xlfn.XLOOKUP(H1178,Dim_Diagnosis!B:B,Dim_Diagnosis!A:A)</f>
        <v>D010</v>
      </c>
      <c r="AA1178" t="str">
        <f>_xlfn.XLOOKUP(K1178,Dim_Ward!B:B,Dim_Ward!A:A)</f>
        <v>W005</v>
      </c>
      <c r="AB1178" t="str">
        <f t="shared" si="203"/>
        <v>Q4</v>
      </c>
      <c r="AC1178">
        <f t="shared" si="204"/>
        <v>2025</v>
      </c>
      <c r="AD1178" t="str">
        <f t="shared" si="205"/>
        <v>Oct</v>
      </c>
      <c r="AE1178" t="str">
        <f t="shared" si="206"/>
        <v>Sun</v>
      </c>
      <c r="AF1178" t="str">
        <f>_xlfn.XLOOKUP(N1178,Dim_Payment!B:B,Dim_Payment!A:A)</f>
        <v>PAY06</v>
      </c>
      <c r="AG1178" t="str">
        <f>_xlfn.XLOOKUP(J1178,Dim_Insurance!B:B,Dim_Insurance!A:A)</f>
        <v>INS06</v>
      </c>
    </row>
    <row r="1179" spans="1:33">
      <c r="A1179" t="s">
        <v>2693</v>
      </c>
      <c r="B1179" t="s">
        <v>622</v>
      </c>
      <c r="C1179" t="s">
        <v>133</v>
      </c>
      <c r="D1179" s="5">
        <v>36727</v>
      </c>
      <c r="E1179" s="5">
        <v>45274</v>
      </c>
      <c r="F1179" s="5">
        <v>45279</v>
      </c>
      <c r="G1179" t="s">
        <v>117</v>
      </c>
      <c r="H1179" t="s">
        <v>44</v>
      </c>
      <c r="I1179" t="s">
        <v>25</v>
      </c>
      <c r="J1179" t="s">
        <v>34</v>
      </c>
      <c r="K1179" t="s">
        <v>120</v>
      </c>
      <c r="L1179" s="6">
        <v>209542.05</v>
      </c>
      <c r="M1179">
        <v>193873.49</v>
      </c>
      <c r="N1179" t="s">
        <v>35</v>
      </c>
      <c r="O1179">
        <v>5</v>
      </c>
      <c r="P1179">
        <v>68</v>
      </c>
      <c r="Q1179">
        <v>5</v>
      </c>
      <c r="R1179">
        <v>119</v>
      </c>
      <c r="S1179">
        <v>122.5</v>
      </c>
      <c r="T1179" t="s">
        <v>37</v>
      </c>
      <c r="U1179" s="7">
        <f t="shared" si="207"/>
        <v>23</v>
      </c>
      <c r="V1179" s="6">
        <f t="shared" si="201"/>
        <v>15668.559999999998</v>
      </c>
      <c r="W1179" t="str">
        <f t="shared" si="208"/>
        <v>Adult</v>
      </c>
      <c r="X1179" t="str">
        <f>_xlfn.XLOOKUP(Table1_1[[#This Row],[Department]],Dim_Department!B:B,Dim_Department!A:A,"Unknown")</f>
        <v>DEP04</v>
      </c>
      <c r="Y1179" t="str">
        <f>_xlfn.XLOOKUP(Table1_1[[#This Row],[Doctor]],Dim_Doctor!B:B,Dim_Doctor!A:A,"Unknown")</f>
        <v>D01</v>
      </c>
      <c r="Z1179" t="str">
        <f>_xlfn.XLOOKUP(H1179,Dim_Diagnosis!B:B,Dim_Diagnosis!A:A)</f>
        <v>D012</v>
      </c>
      <c r="AA1179" t="str">
        <f>_xlfn.XLOOKUP(K1179,Dim_Ward!B:B,Dim_Ward!A:A)</f>
        <v>W001</v>
      </c>
      <c r="AB1179" t="str">
        <f t="shared" si="203"/>
        <v>Q4</v>
      </c>
      <c r="AC1179">
        <f t="shared" si="204"/>
        <v>2023</v>
      </c>
      <c r="AD1179" t="str">
        <f t="shared" si="205"/>
        <v>Dec</v>
      </c>
      <c r="AE1179" t="str">
        <f t="shared" si="206"/>
        <v>Thu</v>
      </c>
      <c r="AF1179" t="str">
        <f>_xlfn.XLOOKUP(N1179,Dim_Payment!B:B,Dim_Payment!A:A)</f>
        <v>PAY03</v>
      </c>
      <c r="AG1179" t="str">
        <f>_xlfn.XLOOKUP(J1179,Dim_Insurance!B:B,Dim_Insurance!A:A)</f>
        <v>INS06</v>
      </c>
    </row>
    <row r="1180" spans="1:33">
      <c r="A1180" t="s">
        <v>2694</v>
      </c>
      <c r="B1180" t="s">
        <v>1839</v>
      </c>
      <c r="C1180" t="s">
        <v>40</v>
      </c>
      <c r="D1180" s="5">
        <v>31567</v>
      </c>
      <c r="E1180" s="5">
        <v>45728</v>
      </c>
      <c r="F1180" s="5">
        <v>45735</v>
      </c>
      <c r="G1180" t="s">
        <v>161</v>
      </c>
      <c r="H1180" t="s">
        <v>44</v>
      </c>
      <c r="I1180" t="s">
        <v>33</v>
      </c>
      <c r="J1180" t="s">
        <v>97</v>
      </c>
      <c r="K1180" t="s">
        <v>55</v>
      </c>
      <c r="L1180" s="6">
        <v>2612.63</v>
      </c>
      <c r="M1180">
        <v>1958.53</v>
      </c>
      <c r="N1180" t="s">
        <v>192</v>
      </c>
      <c r="O1180">
        <v>7</v>
      </c>
      <c r="P1180">
        <v>167</v>
      </c>
      <c r="Q1180">
        <v>2</v>
      </c>
      <c r="R1180">
        <v>152</v>
      </c>
      <c r="S1180">
        <v>134.19999999999999</v>
      </c>
      <c r="T1180" t="s">
        <v>37</v>
      </c>
      <c r="U1180" s="7">
        <f t="shared" si="207"/>
        <v>38</v>
      </c>
      <c r="V1180" s="6">
        <f t="shared" si="201"/>
        <v>654.10000000000014</v>
      </c>
      <c r="W1180" t="str">
        <f t="shared" si="208"/>
        <v>Adult</v>
      </c>
      <c r="X1180" t="str">
        <f>_xlfn.XLOOKUP(Table1_1[[#This Row],[Department]],Dim_Department!B:B,Dim_Department!A:A,"Unknown")</f>
        <v>DEP03</v>
      </c>
      <c r="Y1180" t="str">
        <f>_xlfn.XLOOKUP(Table1_1[[#This Row],[Doctor]],Dim_Doctor!B:B,Dim_Doctor!A:A,"Unknown")</f>
        <v>D04</v>
      </c>
      <c r="Z1180" t="str">
        <f>_xlfn.XLOOKUP(H1180,Dim_Diagnosis!B:B,Dim_Diagnosis!A:A)</f>
        <v>D012</v>
      </c>
      <c r="AA1180" t="str">
        <f>_xlfn.XLOOKUP(K1180,Dim_Ward!B:B,Dim_Ward!A:A)</f>
        <v>W005</v>
      </c>
      <c r="AB1180" t="str">
        <f t="shared" si="203"/>
        <v>Q1</v>
      </c>
      <c r="AC1180">
        <f t="shared" si="204"/>
        <v>2025</v>
      </c>
      <c r="AD1180" t="str">
        <f t="shared" si="205"/>
        <v>Mar</v>
      </c>
      <c r="AE1180" t="str">
        <f t="shared" si="206"/>
        <v>Wed</v>
      </c>
      <c r="AF1180" t="str">
        <f>_xlfn.XLOOKUP(N1180,Dim_Payment!B:B,Dim_Payment!A:A)</f>
        <v>PAY06</v>
      </c>
      <c r="AG1180" t="str">
        <f>_xlfn.XLOOKUP(J1180,Dim_Insurance!B:B,Dim_Insurance!A:A)</f>
        <v>INS07</v>
      </c>
    </row>
    <row r="1181" spans="1:33">
      <c r="A1181" t="s">
        <v>2697</v>
      </c>
      <c r="B1181" t="s">
        <v>1818</v>
      </c>
      <c r="C1181" t="s">
        <v>133</v>
      </c>
      <c r="D1181" s="5">
        <v>27024</v>
      </c>
      <c r="E1181" s="5">
        <v>44952</v>
      </c>
      <c r="F1181" s="5">
        <v>44957</v>
      </c>
      <c r="G1181" t="s">
        <v>117</v>
      </c>
      <c r="H1181" t="s">
        <v>78</v>
      </c>
      <c r="I1181" t="s">
        <v>33</v>
      </c>
      <c r="J1181" t="s">
        <v>46</v>
      </c>
      <c r="K1181" t="s">
        <v>120</v>
      </c>
      <c r="L1181" s="6">
        <v>226435.73</v>
      </c>
      <c r="M1181">
        <v>178555.79</v>
      </c>
      <c r="N1181" t="s">
        <v>73</v>
      </c>
      <c r="O1181">
        <v>5</v>
      </c>
      <c r="P1181">
        <v>86</v>
      </c>
      <c r="Q1181">
        <v>4</v>
      </c>
      <c r="R1181">
        <v>104</v>
      </c>
      <c r="S1181">
        <v>153.5</v>
      </c>
      <c r="T1181" t="s">
        <v>37</v>
      </c>
      <c r="U1181" s="7">
        <f t="shared" si="207"/>
        <v>49</v>
      </c>
      <c r="V1181" s="6">
        <f t="shared" si="201"/>
        <v>47879.94</v>
      </c>
      <c r="W1181" t="str">
        <f t="shared" si="208"/>
        <v>Middle Age</v>
      </c>
      <c r="X1181" t="str">
        <f>_xlfn.XLOOKUP(Table1_1[[#This Row],[Department]],Dim_Department!B:B,Dim_Department!A:A,"Unknown")</f>
        <v>DEP04</v>
      </c>
      <c r="Y1181" t="str">
        <f>_xlfn.XLOOKUP(Table1_1[[#This Row],[Doctor]],Dim_Doctor!B:B,Dim_Doctor!A:A,"Unknown")</f>
        <v>D04</v>
      </c>
      <c r="Z1181" t="str">
        <f>_xlfn.XLOOKUP(H1181,Dim_Diagnosis!B:B,Dim_Diagnosis!A:A)</f>
        <v>D013</v>
      </c>
      <c r="AA1181" t="str">
        <f>_xlfn.XLOOKUP(K1181,Dim_Ward!B:B,Dim_Ward!A:A)</f>
        <v>W001</v>
      </c>
      <c r="AB1181" t="str">
        <f t="shared" si="203"/>
        <v>Q1</v>
      </c>
      <c r="AC1181">
        <f t="shared" si="204"/>
        <v>2023</v>
      </c>
      <c r="AD1181" t="str">
        <f t="shared" si="205"/>
        <v>Jan</v>
      </c>
      <c r="AE1181" t="str">
        <f t="shared" si="206"/>
        <v>Thu</v>
      </c>
      <c r="AF1181" t="str">
        <f>_xlfn.XLOOKUP(N1181,Dim_Payment!B:B,Dim_Payment!A:A)</f>
        <v>PAY02</v>
      </c>
      <c r="AG1181" t="str">
        <f>_xlfn.XLOOKUP(J1181,Dim_Insurance!B:B,Dim_Insurance!A:A)</f>
        <v>INS02</v>
      </c>
    </row>
    <row r="1182" spans="1:33">
      <c r="A1182" t="s">
        <v>2699</v>
      </c>
      <c r="B1182" t="s">
        <v>676</v>
      </c>
      <c r="C1182" t="s">
        <v>40</v>
      </c>
      <c r="D1182" s="5">
        <v>33364</v>
      </c>
      <c r="E1182" s="5">
        <v>45480</v>
      </c>
      <c r="F1182" s="5">
        <v>45497</v>
      </c>
      <c r="G1182" t="s">
        <v>161</v>
      </c>
      <c r="H1182" t="s">
        <v>44</v>
      </c>
      <c r="I1182" t="s">
        <v>25</v>
      </c>
      <c r="J1182" t="s">
        <v>26</v>
      </c>
      <c r="K1182" t="s">
        <v>161</v>
      </c>
      <c r="L1182" s="6">
        <v>56058.78</v>
      </c>
      <c r="M1182">
        <v>49869.83</v>
      </c>
      <c r="N1182" t="s">
        <v>73</v>
      </c>
      <c r="O1182">
        <v>17</v>
      </c>
      <c r="P1182">
        <v>121</v>
      </c>
      <c r="Q1182">
        <v>4</v>
      </c>
      <c r="R1182">
        <v>163</v>
      </c>
      <c r="S1182">
        <v>180.4</v>
      </c>
      <c r="T1182" t="s">
        <v>37</v>
      </c>
      <c r="U1182" s="7">
        <f t="shared" si="207"/>
        <v>33</v>
      </c>
      <c r="V1182" s="6">
        <f t="shared" si="201"/>
        <v>6188.9499999999971</v>
      </c>
      <c r="W1182" t="str">
        <f t="shared" si="208"/>
        <v>Adult</v>
      </c>
      <c r="X1182" t="str">
        <f>_xlfn.XLOOKUP(Table1_1[[#This Row],[Department]],Dim_Department!B:B,Dim_Department!A:A,"Unknown")</f>
        <v>DEP03</v>
      </c>
      <c r="Y1182" t="str">
        <f>_xlfn.XLOOKUP(Table1_1[[#This Row],[Doctor]],Dim_Doctor!B:B,Dim_Doctor!A:A,"Unknown")</f>
        <v>D01</v>
      </c>
      <c r="Z1182" t="str">
        <f>_xlfn.XLOOKUP(H1182,Dim_Diagnosis!B:B,Dim_Diagnosis!A:A)</f>
        <v>D012</v>
      </c>
      <c r="AA1182" t="str">
        <f>_xlfn.XLOOKUP(K1182,Dim_Ward!B:B,Dim_Ward!A:A)</f>
        <v>W004</v>
      </c>
      <c r="AB1182" t="str">
        <f t="shared" si="203"/>
        <v>Q3</v>
      </c>
      <c r="AC1182">
        <f t="shared" si="204"/>
        <v>2024</v>
      </c>
      <c r="AD1182" t="str">
        <f t="shared" si="205"/>
        <v>Jul</v>
      </c>
      <c r="AE1182" t="str">
        <f t="shared" si="206"/>
        <v>Sun</v>
      </c>
      <c r="AF1182" t="str">
        <f>_xlfn.XLOOKUP(N1182,Dim_Payment!B:B,Dim_Payment!A:A)</f>
        <v>PAY02</v>
      </c>
      <c r="AG1182" t="str">
        <f>_xlfn.XLOOKUP(J1182,Dim_Insurance!B:B,Dim_Insurance!A:A)</f>
        <v>INS05</v>
      </c>
    </row>
    <row r="1183" spans="1:33">
      <c r="A1183" t="s">
        <v>2703</v>
      </c>
      <c r="B1183" t="s">
        <v>2249</v>
      </c>
      <c r="C1183" t="s">
        <v>40</v>
      </c>
      <c r="D1183" s="5">
        <v>39346</v>
      </c>
      <c r="E1183" s="5">
        <v>45605</v>
      </c>
      <c r="F1183" s="5">
        <v>45556</v>
      </c>
      <c r="G1183" t="s">
        <v>89</v>
      </c>
      <c r="H1183" t="s">
        <v>95</v>
      </c>
      <c r="I1183" t="s">
        <v>79</v>
      </c>
      <c r="J1183" t="s">
        <v>34</v>
      </c>
      <c r="K1183" t="s">
        <v>27</v>
      </c>
      <c r="L1183" s="6">
        <v>92586.81</v>
      </c>
      <c r="M1183">
        <v>79914.240000000005</v>
      </c>
      <c r="N1183" t="s">
        <v>73</v>
      </c>
      <c r="O1183">
        <v>10</v>
      </c>
      <c r="P1183">
        <v>181</v>
      </c>
      <c r="Q1183">
        <v>4</v>
      </c>
      <c r="R1183">
        <v>108</v>
      </c>
      <c r="S1183">
        <v>158</v>
      </c>
      <c r="T1183" t="s">
        <v>37</v>
      </c>
      <c r="U1183" s="7">
        <f t="shared" si="207"/>
        <v>17</v>
      </c>
      <c r="V1183" s="6">
        <f t="shared" si="201"/>
        <v>12672.569999999992</v>
      </c>
      <c r="W1183" t="str">
        <f t="shared" si="208"/>
        <v>Child</v>
      </c>
      <c r="X1183" t="str">
        <f>_xlfn.XLOOKUP(Table1_1[[#This Row],[Department]],Dim_Department!B:B,Dim_Department!A:A,"Unknown")</f>
        <v>DEP06</v>
      </c>
      <c r="Y1183" t="str">
        <f>_xlfn.XLOOKUP(Table1_1[[#This Row],[Doctor]],Dim_Doctor!B:B,Dim_Doctor!A:A,"Unknown")</f>
        <v>D07</v>
      </c>
      <c r="Z1183" t="str">
        <f>_xlfn.XLOOKUP(H1183,Dim_Diagnosis!B:B,Dim_Diagnosis!A:A)</f>
        <v>D006</v>
      </c>
      <c r="AA1183" t="str">
        <f>_xlfn.XLOOKUP(K1183,Dim_Ward!B:B,Dim_Ward!A:A)</f>
        <v>W003</v>
      </c>
      <c r="AB1183" t="str">
        <f t="shared" si="203"/>
        <v>Q4</v>
      </c>
      <c r="AC1183">
        <f t="shared" si="204"/>
        <v>2024</v>
      </c>
      <c r="AD1183" t="str">
        <f t="shared" si="205"/>
        <v>Nov</v>
      </c>
      <c r="AE1183" t="str">
        <f t="shared" si="206"/>
        <v>Sat</v>
      </c>
      <c r="AF1183" t="str">
        <f>_xlfn.XLOOKUP(N1183,Dim_Payment!B:B,Dim_Payment!A:A)</f>
        <v>PAY02</v>
      </c>
      <c r="AG1183" t="str">
        <f>_xlfn.XLOOKUP(J1183,Dim_Insurance!B:B,Dim_Insurance!A:A)</f>
        <v>INS06</v>
      </c>
    </row>
    <row r="1184" spans="1:33">
      <c r="A1184" t="s">
        <v>2705</v>
      </c>
      <c r="B1184" t="s">
        <v>328</v>
      </c>
      <c r="C1184" t="s">
        <v>40</v>
      </c>
      <c r="D1184" s="5">
        <v>22729</v>
      </c>
      <c r="E1184" s="5">
        <v>45159</v>
      </c>
      <c r="F1184" s="5">
        <v>45177</v>
      </c>
      <c r="G1184" t="s">
        <v>161</v>
      </c>
      <c r="H1184" t="s">
        <v>52</v>
      </c>
      <c r="I1184" t="s">
        <v>45</v>
      </c>
      <c r="J1184" t="s">
        <v>179</v>
      </c>
      <c r="K1184" t="s">
        <v>110</v>
      </c>
      <c r="L1184" s="6">
        <v>130552.14</v>
      </c>
      <c r="M1184">
        <v>99913.97</v>
      </c>
      <c r="N1184" t="s">
        <v>56</v>
      </c>
      <c r="O1184">
        <v>18</v>
      </c>
      <c r="P1184">
        <v>96</v>
      </c>
      <c r="Q1184">
        <v>4</v>
      </c>
      <c r="R1184">
        <v>158</v>
      </c>
      <c r="S1184">
        <v>215.8</v>
      </c>
      <c r="T1184" t="s">
        <v>47</v>
      </c>
      <c r="U1184" s="7">
        <f t="shared" si="207"/>
        <v>61</v>
      </c>
      <c r="V1184" s="6">
        <f t="shared" si="201"/>
        <v>30638.17</v>
      </c>
      <c r="W1184" t="str">
        <f t="shared" si="208"/>
        <v>Senior</v>
      </c>
      <c r="X1184" t="str">
        <f>_xlfn.XLOOKUP(Table1_1[[#This Row],[Department]],Dim_Department!B:B,Dim_Department!A:A,"Unknown")</f>
        <v>DEP03</v>
      </c>
      <c r="Y1184" t="str">
        <f>_xlfn.XLOOKUP(Table1_1[[#This Row],[Doctor]],Dim_Doctor!B:B,Dim_Doctor!A:A,"Unknown")</f>
        <v>D03</v>
      </c>
      <c r="Z1184" t="str">
        <f>_xlfn.XLOOKUP(H1184,Dim_Diagnosis!B:B,Dim_Diagnosis!A:A)</f>
        <v>D004</v>
      </c>
      <c r="AA1184" t="str">
        <f>_xlfn.XLOOKUP(K1184,Dim_Ward!B:B,Dim_Ward!A:A)</f>
        <v>W002</v>
      </c>
      <c r="AB1184" t="str">
        <f t="shared" si="203"/>
        <v>Q3</v>
      </c>
      <c r="AC1184">
        <f t="shared" si="204"/>
        <v>2023</v>
      </c>
      <c r="AD1184" t="str">
        <f t="shared" si="205"/>
        <v>Aug</v>
      </c>
      <c r="AE1184" t="str">
        <f t="shared" si="206"/>
        <v>Mon</v>
      </c>
      <c r="AF1184" t="str">
        <f>_xlfn.XLOOKUP(N1184,Dim_Payment!B:B,Dim_Payment!A:A)</f>
        <v>PAY04</v>
      </c>
      <c r="AG1184" t="str">
        <f>_xlfn.XLOOKUP(J1184,Dim_Insurance!B:B,Dim_Insurance!A:A)</f>
        <v>INS03</v>
      </c>
    </row>
    <row r="1185" spans="1:33">
      <c r="A1185" t="s">
        <v>2706</v>
      </c>
      <c r="B1185" t="s">
        <v>1153</v>
      </c>
      <c r="C1185" t="s">
        <v>40</v>
      </c>
      <c r="D1185" s="5">
        <v>32988</v>
      </c>
      <c r="E1185" s="5">
        <v>45250</v>
      </c>
      <c r="F1185" s="5">
        <v>45251</v>
      </c>
      <c r="G1185" t="s">
        <v>105</v>
      </c>
      <c r="H1185" t="s">
        <v>86</v>
      </c>
      <c r="I1185" t="s">
        <v>96</v>
      </c>
      <c r="J1185" t="s">
        <v>97</v>
      </c>
      <c r="K1185" t="s">
        <v>27</v>
      </c>
      <c r="L1185" s="6">
        <v>62331.040000000001</v>
      </c>
      <c r="M1185">
        <v>49284.42</v>
      </c>
      <c r="N1185" t="s">
        <v>192</v>
      </c>
      <c r="O1185">
        <v>1</v>
      </c>
      <c r="P1185">
        <v>15</v>
      </c>
      <c r="Q1185">
        <v>4</v>
      </c>
      <c r="R1185">
        <v>150</v>
      </c>
      <c r="S1185">
        <v>143.1</v>
      </c>
      <c r="T1185" t="s">
        <v>65</v>
      </c>
      <c r="U1185" s="7">
        <f t="shared" si="207"/>
        <v>33</v>
      </c>
      <c r="V1185" s="6">
        <f t="shared" si="201"/>
        <v>13046.620000000003</v>
      </c>
      <c r="W1185" t="str">
        <f t="shared" si="208"/>
        <v>Adult</v>
      </c>
      <c r="X1185" t="str">
        <f>_xlfn.XLOOKUP(Table1_1[[#This Row],[Department]],Dim_Department!B:B,Dim_Department!A:A,"Unknown")</f>
        <v>DEP10</v>
      </c>
      <c r="Y1185" t="str">
        <f>_xlfn.XLOOKUP(Table1_1[[#This Row],[Doctor]],Dim_Doctor!B:B,Dim_Doctor!A:A,"Unknown")</f>
        <v>D05</v>
      </c>
      <c r="Z1185" t="str">
        <f>_xlfn.XLOOKUP(H1185,Dim_Diagnosis!B:B,Dim_Diagnosis!A:A)</f>
        <v>D005</v>
      </c>
      <c r="AA1185" t="str">
        <f>_xlfn.XLOOKUP(K1185,Dim_Ward!B:B,Dim_Ward!A:A)</f>
        <v>W003</v>
      </c>
      <c r="AB1185" t="str">
        <f t="shared" si="203"/>
        <v>Q4</v>
      </c>
      <c r="AC1185">
        <f t="shared" si="204"/>
        <v>2023</v>
      </c>
      <c r="AD1185" t="str">
        <f t="shared" si="205"/>
        <v>Nov</v>
      </c>
      <c r="AE1185" t="str">
        <f t="shared" si="206"/>
        <v>Mon</v>
      </c>
      <c r="AF1185" t="str">
        <f>_xlfn.XLOOKUP(N1185,Dim_Payment!B:B,Dim_Payment!A:A)</f>
        <v>PAY06</v>
      </c>
      <c r="AG1185" t="str">
        <f>_xlfn.XLOOKUP(J1185,Dim_Insurance!B:B,Dim_Insurance!A:A)</f>
        <v>INS07</v>
      </c>
    </row>
    <row r="1186" spans="1:33">
      <c r="A1186" t="s">
        <v>2708</v>
      </c>
      <c r="B1186" t="s">
        <v>2033</v>
      </c>
      <c r="C1186" t="s">
        <v>133</v>
      </c>
      <c r="D1186" s="5">
        <v>31044</v>
      </c>
      <c r="E1186" s="5">
        <v>45949</v>
      </c>
      <c r="F1186" s="5">
        <v>45965</v>
      </c>
      <c r="G1186" t="s">
        <v>161</v>
      </c>
      <c r="H1186" t="s">
        <v>24</v>
      </c>
      <c r="I1186" t="s">
        <v>33</v>
      </c>
      <c r="J1186" t="s">
        <v>46</v>
      </c>
      <c r="K1186" t="s">
        <v>120</v>
      </c>
      <c r="L1186" s="6">
        <v>46673.34</v>
      </c>
      <c r="M1186">
        <v>44472.75</v>
      </c>
      <c r="N1186" t="s">
        <v>35</v>
      </c>
      <c r="O1186">
        <v>16</v>
      </c>
      <c r="P1186">
        <v>18</v>
      </c>
      <c r="Q1186">
        <v>1</v>
      </c>
      <c r="R1186">
        <v>120</v>
      </c>
      <c r="S1186">
        <v>228.2</v>
      </c>
      <c r="T1186" t="s">
        <v>4232</v>
      </c>
      <c r="U1186" s="7">
        <f t="shared" si="207"/>
        <v>40</v>
      </c>
      <c r="V1186" s="6">
        <f t="shared" si="201"/>
        <v>2200.5899999999965</v>
      </c>
      <c r="W1186" t="str">
        <f t="shared" si="208"/>
        <v>Middle Age</v>
      </c>
      <c r="X1186" t="str">
        <f>_xlfn.XLOOKUP(Table1_1[[#This Row],[Department]],Dim_Department!B:B,Dim_Department!A:A,"Unknown")</f>
        <v>DEP03</v>
      </c>
      <c r="Y1186" t="str">
        <f>_xlfn.XLOOKUP(Table1_1[[#This Row],[Doctor]],Dim_Doctor!B:B,Dim_Doctor!A:A,"Unknown")</f>
        <v>D04</v>
      </c>
      <c r="Z1186" t="str">
        <f>_xlfn.XLOOKUP(H1186,Dim_Diagnosis!B:B,Dim_Diagnosis!A:A)</f>
        <v>D008</v>
      </c>
      <c r="AA1186" t="str">
        <f>_xlfn.XLOOKUP(K1186,Dim_Ward!B:B,Dim_Ward!A:A)</f>
        <v>W001</v>
      </c>
      <c r="AB1186" t="str">
        <f t="shared" si="203"/>
        <v>Q4</v>
      </c>
      <c r="AC1186">
        <f t="shared" si="204"/>
        <v>2025</v>
      </c>
      <c r="AD1186" t="str">
        <f t="shared" si="205"/>
        <v>Oct</v>
      </c>
      <c r="AE1186" t="str">
        <f t="shared" si="206"/>
        <v>Sun</v>
      </c>
      <c r="AF1186" t="str">
        <f>_xlfn.XLOOKUP(N1186,Dim_Payment!B:B,Dim_Payment!A:A)</f>
        <v>PAY03</v>
      </c>
      <c r="AG1186" t="str">
        <f>_xlfn.XLOOKUP(J1186,Dim_Insurance!B:B,Dim_Insurance!A:A)</f>
        <v>INS02</v>
      </c>
    </row>
    <row r="1187" spans="1:33">
      <c r="A1187" t="s">
        <v>2709</v>
      </c>
      <c r="B1187" t="s">
        <v>1256</v>
      </c>
      <c r="C1187" t="s">
        <v>133</v>
      </c>
      <c r="D1187" s="5">
        <v>22474</v>
      </c>
      <c r="E1187" s="5">
        <v>45519</v>
      </c>
      <c r="F1187" s="5">
        <v>45522</v>
      </c>
      <c r="G1187" t="s">
        <v>94</v>
      </c>
      <c r="H1187" t="s">
        <v>113</v>
      </c>
      <c r="I1187" t="s">
        <v>45</v>
      </c>
      <c r="J1187" t="s">
        <v>4232</v>
      </c>
      <c r="K1187" t="s">
        <v>27</v>
      </c>
      <c r="L1187" s="6">
        <v>46525.75</v>
      </c>
      <c r="M1187">
        <v>40917.07</v>
      </c>
      <c r="N1187" t="s">
        <v>192</v>
      </c>
      <c r="O1187">
        <v>3</v>
      </c>
      <c r="P1187">
        <v>197</v>
      </c>
      <c r="Q1187">
        <v>4</v>
      </c>
      <c r="R1187">
        <v>164</v>
      </c>
      <c r="S1187">
        <v>174.7</v>
      </c>
      <c r="T1187" t="s">
        <v>4232</v>
      </c>
      <c r="U1187" s="7">
        <f t="shared" si="207"/>
        <v>63</v>
      </c>
      <c r="V1187" s="6">
        <f t="shared" si="201"/>
        <v>5608.68</v>
      </c>
      <c r="W1187" t="str">
        <f t="shared" si="208"/>
        <v>Senior</v>
      </c>
      <c r="X1187" t="str">
        <f>_xlfn.XLOOKUP(Table1_1[[#This Row],[Department]],Dim_Department!B:B,Dim_Department!A:A,"Unknown")</f>
        <v>DEP05</v>
      </c>
      <c r="Y1187" t="str">
        <f>_xlfn.XLOOKUP(Table1_1[[#This Row],[Doctor]],Dim_Doctor!B:B,Dim_Doctor!A:A,"Unknown")</f>
        <v>D03</v>
      </c>
      <c r="Z1187" t="str">
        <f>_xlfn.XLOOKUP(H1187,Dim_Diagnosis!B:B,Dim_Diagnosis!A:A)</f>
        <v>D009</v>
      </c>
      <c r="AA1187" t="str">
        <f>_xlfn.XLOOKUP(K1187,Dim_Ward!B:B,Dim_Ward!A:A)</f>
        <v>W003</v>
      </c>
      <c r="AB1187" t="str">
        <f t="shared" si="203"/>
        <v>Q3</v>
      </c>
      <c r="AC1187">
        <f t="shared" si="204"/>
        <v>2024</v>
      </c>
      <c r="AD1187" t="str">
        <f t="shared" si="205"/>
        <v>Aug</v>
      </c>
      <c r="AE1187" t="str">
        <f t="shared" si="206"/>
        <v>Thu</v>
      </c>
      <c r="AF1187" t="str">
        <f>_xlfn.XLOOKUP(N1187,Dim_Payment!B:B,Dim_Payment!A:A)</f>
        <v>PAY06</v>
      </c>
      <c r="AG1187" t="str">
        <f>_xlfn.XLOOKUP(J1187,Dim_Insurance!B:B,Dim_Insurance!A:A)</f>
        <v>INS08</v>
      </c>
    </row>
    <row r="1188" spans="1:33">
      <c r="A1188" t="s">
        <v>4173</v>
      </c>
      <c r="B1188" t="s">
        <v>1017</v>
      </c>
      <c r="C1188" t="s">
        <v>40</v>
      </c>
      <c r="D1188" s="5">
        <v>31365</v>
      </c>
      <c r="E1188" s="5" t="s">
        <v>4232</v>
      </c>
      <c r="F1188" s="5">
        <v>45984</v>
      </c>
      <c r="G1188" t="s">
        <v>161</v>
      </c>
      <c r="H1188" t="s">
        <v>24</v>
      </c>
      <c r="I1188" t="s">
        <v>96</v>
      </c>
      <c r="J1188" t="s">
        <v>97</v>
      </c>
      <c r="K1188" t="s">
        <v>27</v>
      </c>
      <c r="L1188" s="6">
        <v>163551.59</v>
      </c>
      <c r="M1188">
        <v>131770.99</v>
      </c>
      <c r="N1188" t="s">
        <v>73</v>
      </c>
      <c r="O1188">
        <v>1</v>
      </c>
      <c r="P1188">
        <v>239</v>
      </c>
      <c r="Q1188">
        <v>4</v>
      </c>
      <c r="R1188">
        <v>188</v>
      </c>
      <c r="S1188">
        <v>193.6</v>
      </c>
      <c r="T1188" t="s">
        <v>37</v>
      </c>
      <c r="U1188" s="7" t="s">
        <v>4232</v>
      </c>
      <c r="V1188" s="6">
        <f t="shared" si="201"/>
        <v>31780.600000000006</v>
      </c>
      <c r="W1188" t="s">
        <v>4232</v>
      </c>
      <c r="X1188" t="str">
        <f>_xlfn.XLOOKUP(Table1_1[[#This Row],[Department]],Dim_Department!B:B,Dim_Department!A:A,"Unknown")</f>
        <v>DEP03</v>
      </c>
      <c r="Y1188" t="str">
        <f>_xlfn.XLOOKUP(Table1_1[[#This Row],[Doctor]],Dim_Doctor!B:B,Dim_Doctor!A:A,"Unknown")</f>
        <v>D05</v>
      </c>
      <c r="Z1188" t="str">
        <f>_xlfn.XLOOKUP(H1188,Dim_Diagnosis!B:B,Dim_Diagnosis!A:A)</f>
        <v>D008</v>
      </c>
      <c r="AA1188" t="str">
        <f>_xlfn.XLOOKUP(K1188,Dim_Ward!B:B,Dim_Ward!A:A)</f>
        <v>W003</v>
      </c>
      <c r="AB1188" t="str">
        <f t="shared" si="203"/>
        <v>Unknown</v>
      </c>
      <c r="AC1188" t="str">
        <f t="shared" si="204"/>
        <v>Unknown</v>
      </c>
      <c r="AD1188" t="str">
        <f t="shared" si="205"/>
        <v>Unknown</v>
      </c>
      <c r="AE1188" t="str">
        <f t="shared" si="206"/>
        <v>Unknown</v>
      </c>
      <c r="AF1188" t="str">
        <f>_xlfn.XLOOKUP(N1188,Dim_Payment!B:B,Dim_Payment!A:A)</f>
        <v>PAY02</v>
      </c>
      <c r="AG1188" t="str">
        <f>_xlfn.XLOOKUP(J1188,Dim_Insurance!B:B,Dim_Insurance!A:A)</f>
        <v>INS07</v>
      </c>
    </row>
    <row r="1189" spans="1:33">
      <c r="A1189" t="s">
        <v>2714</v>
      </c>
      <c r="B1189" t="s">
        <v>1364</v>
      </c>
      <c r="C1189" t="s">
        <v>133</v>
      </c>
      <c r="D1189" s="5" t="s">
        <v>4232</v>
      </c>
      <c r="E1189" s="5">
        <v>44933</v>
      </c>
      <c r="F1189" s="5">
        <v>44949</v>
      </c>
      <c r="G1189" t="s">
        <v>152</v>
      </c>
      <c r="H1189" t="s">
        <v>153</v>
      </c>
      <c r="I1189" t="s">
        <v>96</v>
      </c>
      <c r="J1189" t="s">
        <v>4232</v>
      </c>
      <c r="K1189" t="s">
        <v>55</v>
      </c>
      <c r="L1189" s="6">
        <v>72431.78</v>
      </c>
      <c r="M1189">
        <v>57550.22</v>
      </c>
      <c r="N1189" t="s">
        <v>192</v>
      </c>
      <c r="O1189">
        <v>16</v>
      </c>
      <c r="P1189">
        <v>207</v>
      </c>
      <c r="Q1189">
        <v>4</v>
      </c>
      <c r="R1189">
        <v>115</v>
      </c>
      <c r="S1189">
        <v>218.6</v>
      </c>
      <c r="T1189" t="s">
        <v>37</v>
      </c>
      <c r="U1189" s="7" t="s">
        <v>4232</v>
      </c>
      <c r="V1189" s="6">
        <f t="shared" si="201"/>
        <v>14881.559999999998</v>
      </c>
      <c r="W1189" t="s">
        <v>4232</v>
      </c>
      <c r="X1189" t="str">
        <f>_xlfn.XLOOKUP(Table1_1[[#This Row],[Department]],Dim_Department!B:B,Dim_Department!A:A,"Unknown")</f>
        <v>DEP01</v>
      </c>
      <c r="Y1189" t="str">
        <f>_xlfn.XLOOKUP(Table1_1[[#This Row],[Doctor]],Dim_Doctor!B:B,Dim_Doctor!A:A,"Unknown")</f>
        <v>D05</v>
      </c>
      <c r="Z1189" t="str">
        <f>_xlfn.XLOOKUP(H1189,Dim_Diagnosis!B:B,Dim_Diagnosis!A:A)</f>
        <v>D003</v>
      </c>
      <c r="AA1189" t="str">
        <f>_xlfn.XLOOKUP(K1189,Dim_Ward!B:B,Dim_Ward!A:A)</f>
        <v>W005</v>
      </c>
      <c r="AB1189" t="str">
        <f t="shared" si="203"/>
        <v>Q1</v>
      </c>
      <c r="AC1189">
        <f t="shared" si="204"/>
        <v>2023</v>
      </c>
      <c r="AD1189" t="str">
        <f t="shared" si="205"/>
        <v>Jan</v>
      </c>
      <c r="AE1189" t="str">
        <f t="shared" si="206"/>
        <v>Sat</v>
      </c>
      <c r="AF1189" t="str">
        <f>_xlfn.XLOOKUP(N1189,Dim_Payment!B:B,Dim_Payment!A:A)</f>
        <v>PAY06</v>
      </c>
      <c r="AG1189" t="str">
        <f>_xlfn.XLOOKUP(J1189,Dim_Insurance!B:B,Dim_Insurance!A:A)</f>
        <v>INS08</v>
      </c>
    </row>
    <row r="1190" spans="1:33">
      <c r="A1190" t="s">
        <v>4174</v>
      </c>
      <c r="B1190" t="s">
        <v>59</v>
      </c>
      <c r="C1190" t="s">
        <v>133</v>
      </c>
      <c r="D1190" s="5">
        <v>35590</v>
      </c>
      <c r="E1190" s="5">
        <v>45277</v>
      </c>
      <c r="F1190" s="5">
        <v>45283</v>
      </c>
      <c r="G1190" t="s">
        <v>117</v>
      </c>
      <c r="H1190" t="s">
        <v>63</v>
      </c>
      <c r="I1190" t="s">
        <v>119</v>
      </c>
      <c r="J1190" t="s">
        <v>26</v>
      </c>
      <c r="K1190" t="s">
        <v>55</v>
      </c>
      <c r="L1190" s="6">
        <v>51045.760000000002</v>
      </c>
      <c r="M1190">
        <v>46573.88</v>
      </c>
      <c r="N1190" t="s">
        <v>73</v>
      </c>
      <c r="O1190">
        <v>6</v>
      </c>
      <c r="P1190">
        <v>195</v>
      </c>
      <c r="Q1190">
        <v>5</v>
      </c>
      <c r="R1190">
        <v>168</v>
      </c>
      <c r="S1190">
        <v>82.8</v>
      </c>
      <c r="T1190" t="s">
        <v>65</v>
      </c>
      <c r="U1190" s="7">
        <f t="shared" ref="U1190:U1197" si="209">DATEDIF(D1190,E1190,"Y")</f>
        <v>26</v>
      </c>
      <c r="V1190" s="6">
        <f t="shared" si="201"/>
        <v>4471.8800000000047</v>
      </c>
      <c r="W1190" t="str">
        <f t="shared" ref="W1190:W1197" si="210">IF(OR(U1190="",U1190="Unknown"),"",IF(U1190&lt;18,"Child",IF(U1190&lt;40,"Adult",IF(U1190&lt;60,"Middle Age","Senior"))))</f>
        <v>Adult</v>
      </c>
      <c r="X1190" t="str">
        <f>_xlfn.XLOOKUP(Table1_1[[#This Row],[Department]],Dim_Department!B:B,Dim_Department!A:A,"Unknown")</f>
        <v>DEP04</v>
      </c>
      <c r="Y1190" t="str">
        <f>_xlfn.XLOOKUP(Table1_1[[#This Row],[Doctor]],Dim_Doctor!B:B,Dim_Doctor!A:A,"Unknown")</f>
        <v>D02</v>
      </c>
      <c r="Z1190" t="str">
        <f>_xlfn.XLOOKUP(H1190,Dim_Diagnosis!B:B,Dim_Diagnosis!A:A)</f>
        <v>D011</v>
      </c>
      <c r="AA1190" t="str">
        <f>_xlfn.XLOOKUP(K1190,Dim_Ward!B:B,Dim_Ward!A:A)</f>
        <v>W005</v>
      </c>
      <c r="AB1190" t="str">
        <f t="shared" si="203"/>
        <v>Q4</v>
      </c>
      <c r="AC1190">
        <f t="shared" si="204"/>
        <v>2023</v>
      </c>
      <c r="AD1190" t="str">
        <f t="shared" si="205"/>
        <v>Dec</v>
      </c>
      <c r="AE1190" t="str">
        <f t="shared" si="206"/>
        <v>Sun</v>
      </c>
      <c r="AF1190" t="str">
        <f>_xlfn.XLOOKUP(N1190,Dim_Payment!B:B,Dim_Payment!A:A)</f>
        <v>PAY02</v>
      </c>
      <c r="AG1190" t="str">
        <f>_xlfn.XLOOKUP(J1190,Dim_Insurance!B:B,Dim_Insurance!A:A)</f>
        <v>INS05</v>
      </c>
    </row>
    <row r="1191" spans="1:33">
      <c r="A1191" t="s">
        <v>2718</v>
      </c>
      <c r="B1191" t="s">
        <v>1509</v>
      </c>
      <c r="C1191" t="s">
        <v>133</v>
      </c>
      <c r="D1191" s="5">
        <v>23583</v>
      </c>
      <c r="E1191" s="5">
        <v>45655</v>
      </c>
      <c r="F1191" s="5">
        <v>45656</v>
      </c>
      <c r="G1191" t="s">
        <v>105</v>
      </c>
      <c r="H1191" t="s">
        <v>153</v>
      </c>
      <c r="I1191" t="s">
        <v>25</v>
      </c>
      <c r="J1191" t="s">
        <v>71</v>
      </c>
      <c r="K1191" t="s">
        <v>55</v>
      </c>
      <c r="L1191" s="6">
        <v>18559.169999999998</v>
      </c>
      <c r="M1191">
        <v>15756.52</v>
      </c>
      <c r="N1191" t="s">
        <v>192</v>
      </c>
      <c r="O1191">
        <v>1</v>
      </c>
      <c r="P1191">
        <v>240</v>
      </c>
      <c r="Q1191">
        <v>3</v>
      </c>
      <c r="R1191">
        <v>108</v>
      </c>
      <c r="S1191">
        <v>115.1</v>
      </c>
      <c r="T1191" t="s">
        <v>47</v>
      </c>
      <c r="U1191" s="7">
        <f t="shared" si="209"/>
        <v>60</v>
      </c>
      <c r="V1191" s="6">
        <f t="shared" si="201"/>
        <v>2802.6499999999978</v>
      </c>
      <c r="W1191" t="str">
        <f t="shared" si="210"/>
        <v>Senior</v>
      </c>
      <c r="X1191" t="str">
        <f>_xlfn.XLOOKUP(Table1_1[[#This Row],[Department]],Dim_Department!B:B,Dim_Department!A:A,"Unknown")</f>
        <v>DEP10</v>
      </c>
      <c r="Y1191" t="str">
        <f>_xlfn.XLOOKUP(Table1_1[[#This Row],[Doctor]],Dim_Doctor!B:B,Dim_Doctor!A:A,"Unknown")</f>
        <v>D01</v>
      </c>
      <c r="Z1191" t="str">
        <f>_xlfn.XLOOKUP(H1191,Dim_Diagnosis!B:B,Dim_Diagnosis!A:A)</f>
        <v>D003</v>
      </c>
      <c r="AA1191" t="str">
        <f>_xlfn.XLOOKUP(K1191,Dim_Ward!B:B,Dim_Ward!A:A)</f>
        <v>W005</v>
      </c>
      <c r="AB1191" t="str">
        <f t="shared" si="203"/>
        <v>Q4</v>
      </c>
      <c r="AC1191">
        <f t="shared" si="204"/>
        <v>2024</v>
      </c>
      <c r="AD1191" t="str">
        <f t="shared" si="205"/>
        <v>Dec</v>
      </c>
      <c r="AE1191" t="str">
        <f t="shared" si="206"/>
        <v>Sun</v>
      </c>
      <c r="AF1191" t="str">
        <f>_xlfn.XLOOKUP(N1191,Dim_Payment!B:B,Dim_Payment!A:A)</f>
        <v>PAY06</v>
      </c>
      <c r="AG1191" t="str">
        <f>_xlfn.XLOOKUP(J1191,Dim_Insurance!B:B,Dim_Insurance!A:A)</f>
        <v>INS04</v>
      </c>
    </row>
    <row r="1192" spans="1:33">
      <c r="A1192" t="s">
        <v>2721</v>
      </c>
      <c r="B1192" t="s">
        <v>159</v>
      </c>
      <c r="C1192" t="s">
        <v>133</v>
      </c>
      <c r="D1192" s="5">
        <v>30362</v>
      </c>
      <c r="E1192" s="5">
        <v>45056</v>
      </c>
      <c r="F1192" s="5" t="s">
        <v>4232</v>
      </c>
      <c r="G1192" t="s">
        <v>152</v>
      </c>
      <c r="H1192" t="s">
        <v>153</v>
      </c>
      <c r="I1192" t="s">
        <v>45</v>
      </c>
      <c r="J1192" t="s">
        <v>46</v>
      </c>
      <c r="K1192" t="s">
        <v>110</v>
      </c>
      <c r="L1192" s="6">
        <v>236272.16</v>
      </c>
      <c r="M1192">
        <v>213217.59</v>
      </c>
      <c r="N1192" t="s">
        <v>73</v>
      </c>
      <c r="O1192">
        <v>17</v>
      </c>
      <c r="P1192">
        <v>194</v>
      </c>
      <c r="Q1192">
        <v>5</v>
      </c>
      <c r="R1192">
        <v>107</v>
      </c>
      <c r="S1192">
        <v>251.3</v>
      </c>
      <c r="T1192" t="s">
        <v>37</v>
      </c>
      <c r="U1192" s="7">
        <f t="shared" si="209"/>
        <v>40</v>
      </c>
      <c r="V1192" s="6">
        <f t="shared" si="201"/>
        <v>23054.570000000007</v>
      </c>
      <c r="W1192" t="str">
        <f t="shared" si="210"/>
        <v>Middle Age</v>
      </c>
      <c r="X1192" t="str">
        <f>_xlfn.XLOOKUP(Table1_1[[#This Row],[Department]],Dim_Department!B:B,Dim_Department!A:A,"Unknown")</f>
        <v>DEP01</v>
      </c>
      <c r="Y1192" t="str">
        <f>_xlfn.XLOOKUP(Table1_1[[#This Row],[Doctor]],Dim_Doctor!B:B,Dim_Doctor!A:A,"Unknown")</f>
        <v>D03</v>
      </c>
      <c r="Z1192" t="str">
        <f>_xlfn.XLOOKUP(H1192,Dim_Diagnosis!B:B,Dim_Diagnosis!A:A)</f>
        <v>D003</v>
      </c>
      <c r="AA1192" t="str">
        <f>_xlfn.XLOOKUP(K1192,Dim_Ward!B:B,Dim_Ward!A:A)</f>
        <v>W002</v>
      </c>
      <c r="AB1192" t="str">
        <f t="shared" si="203"/>
        <v>Q2</v>
      </c>
      <c r="AC1192">
        <f t="shared" si="204"/>
        <v>2023</v>
      </c>
      <c r="AD1192" t="str">
        <f t="shared" si="205"/>
        <v>May</v>
      </c>
      <c r="AE1192" t="str">
        <f t="shared" si="206"/>
        <v>Wed</v>
      </c>
      <c r="AF1192" t="str">
        <f>_xlfn.XLOOKUP(N1192,Dim_Payment!B:B,Dim_Payment!A:A)</f>
        <v>PAY02</v>
      </c>
      <c r="AG1192" t="str">
        <f>_xlfn.XLOOKUP(J1192,Dim_Insurance!B:B,Dim_Insurance!A:A)</f>
        <v>INS02</v>
      </c>
    </row>
    <row r="1193" spans="1:33">
      <c r="A1193" t="s">
        <v>2723</v>
      </c>
      <c r="B1193" t="s">
        <v>1206</v>
      </c>
      <c r="C1193" t="s">
        <v>40</v>
      </c>
      <c r="D1193" s="5">
        <v>39100</v>
      </c>
      <c r="E1193" s="5">
        <v>45958</v>
      </c>
      <c r="F1193" s="5">
        <v>45971</v>
      </c>
      <c r="G1193" t="s">
        <v>94</v>
      </c>
      <c r="H1193" t="s">
        <v>24</v>
      </c>
      <c r="I1193" t="s">
        <v>79</v>
      </c>
      <c r="J1193" t="s">
        <v>46</v>
      </c>
      <c r="K1193" t="s">
        <v>55</v>
      </c>
      <c r="L1193" s="6">
        <v>195913.73</v>
      </c>
      <c r="M1193">
        <v>170430.73</v>
      </c>
      <c r="N1193" t="s">
        <v>73</v>
      </c>
      <c r="O1193">
        <v>13</v>
      </c>
      <c r="P1193">
        <v>177</v>
      </c>
      <c r="Q1193">
        <v>1</v>
      </c>
      <c r="R1193">
        <v>93</v>
      </c>
      <c r="S1193">
        <v>114.6</v>
      </c>
      <c r="T1193" t="s">
        <v>37</v>
      </c>
      <c r="U1193" s="7">
        <f t="shared" si="209"/>
        <v>18</v>
      </c>
      <c r="V1193" s="6">
        <f t="shared" si="201"/>
        <v>25483</v>
      </c>
      <c r="W1193" t="str">
        <f t="shared" si="210"/>
        <v>Adult</v>
      </c>
      <c r="X1193" t="str">
        <f>_xlfn.XLOOKUP(Table1_1[[#This Row],[Department]],Dim_Department!B:B,Dim_Department!A:A,"Unknown")</f>
        <v>DEP05</v>
      </c>
      <c r="Y1193" t="str">
        <f>_xlfn.XLOOKUP(Table1_1[[#This Row],[Doctor]],Dim_Doctor!B:B,Dim_Doctor!A:A,"Unknown")</f>
        <v>D07</v>
      </c>
      <c r="Z1193" t="str">
        <f>_xlfn.XLOOKUP(H1193,Dim_Diagnosis!B:B,Dim_Diagnosis!A:A)</f>
        <v>D008</v>
      </c>
      <c r="AA1193" t="str">
        <f>_xlfn.XLOOKUP(K1193,Dim_Ward!B:B,Dim_Ward!A:A)</f>
        <v>W005</v>
      </c>
      <c r="AB1193" t="str">
        <f t="shared" si="203"/>
        <v>Q4</v>
      </c>
      <c r="AC1193">
        <f t="shared" si="204"/>
        <v>2025</v>
      </c>
      <c r="AD1193" t="str">
        <f t="shared" si="205"/>
        <v>Oct</v>
      </c>
      <c r="AE1193" t="str">
        <f t="shared" si="206"/>
        <v>Tue</v>
      </c>
      <c r="AF1193" t="str">
        <f>_xlfn.XLOOKUP(N1193,Dim_Payment!B:B,Dim_Payment!A:A)</f>
        <v>PAY02</v>
      </c>
      <c r="AG1193" t="str">
        <f>_xlfn.XLOOKUP(J1193,Dim_Insurance!B:B,Dim_Insurance!A:A)</f>
        <v>INS02</v>
      </c>
    </row>
    <row r="1194" spans="1:33">
      <c r="A1194" t="s">
        <v>2725</v>
      </c>
      <c r="B1194" t="s">
        <v>2389</v>
      </c>
      <c r="C1194" t="s">
        <v>133</v>
      </c>
      <c r="D1194" s="5">
        <v>18874</v>
      </c>
      <c r="E1194" s="5">
        <v>45843</v>
      </c>
      <c r="F1194" s="5">
        <v>45845</v>
      </c>
      <c r="G1194" t="s">
        <v>109</v>
      </c>
      <c r="H1194" t="s">
        <v>134</v>
      </c>
      <c r="I1194" t="s">
        <v>33</v>
      </c>
      <c r="J1194" t="s">
        <v>4232</v>
      </c>
      <c r="K1194" t="s">
        <v>55</v>
      </c>
      <c r="L1194" s="6">
        <v>159515.82</v>
      </c>
      <c r="M1194">
        <v>130307.4</v>
      </c>
      <c r="N1194" t="s">
        <v>4232</v>
      </c>
      <c r="O1194">
        <v>2</v>
      </c>
      <c r="P1194">
        <v>169</v>
      </c>
      <c r="Q1194">
        <v>4</v>
      </c>
      <c r="R1194">
        <v>113</v>
      </c>
      <c r="S1194">
        <v>214.3</v>
      </c>
      <c r="T1194" t="s">
        <v>65</v>
      </c>
      <c r="U1194" s="7">
        <f t="shared" si="209"/>
        <v>73</v>
      </c>
      <c r="V1194" s="6">
        <f t="shared" si="201"/>
        <v>29208.420000000013</v>
      </c>
      <c r="W1194" t="str">
        <f t="shared" si="210"/>
        <v>Senior</v>
      </c>
      <c r="X1194" t="str">
        <f>_xlfn.XLOOKUP(Table1_1[[#This Row],[Department]],Dim_Department!B:B,Dim_Department!A:A,"Unknown")</f>
        <v>DEP07</v>
      </c>
      <c r="Y1194" t="str">
        <f>_xlfn.XLOOKUP(Table1_1[[#This Row],[Doctor]],Dim_Doctor!B:B,Dim_Doctor!A:A,"Unknown")</f>
        <v>D04</v>
      </c>
      <c r="Z1194" t="str">
        <f>_xlfn.XLOOKUP(H1194,Dim_Diagnosis!B:B,Dim_Diagnosis!A:A)</f>
        <v>D002</v>
      </c>
      <c r="AA1194" t="str">
        <f>_xlfn.XLOOKUP(K1194,Dim_Ward!B:B,Dim_Ward!A:A)</f>
        <v>W005</v>
      </c>
      <c r="AB1194" t="str">
        <f t="shared" si="203"/>
        <v>Q3</v>
      </c>
      <c r="AC1194">
        <f t="shared" si="204"/>
        <v>2025</v>
      </c>
      <c r="AD1194" t="str">
        <f t="shared" si="205"/>
        <v>Jul</v>
      </c>
      <c r="AE1194" t="str">
        <f t="shared" si="206"/>
        <v>Sat</v>
      </c>
      <c r="AF1194" t="str">
        <f>_xlfn.XLOOKUP(N1194,Dim_Payment!B:B,Dim_Payment!A:A)</f>
        <v>PAY05</v>
      </c>
      <c r="AG1194" t="str">
        <f>_xlfn.XLOOKUP(J1194,Dim_Insurance!B:B,Dim_Insurance!A:A)</f>
        <v>INS08</v>
      </c>
    </row>
    <row r="1195" spans="1:33">
      <c r="A1195" t="s">
        <v>2726</v>
      </c>
      <c r="B1195" t="s">
        <v>21</v>
      </c>
      <c r="C1195" t="s">
        <v>133</v>
      </c>
      <c r="D1195" s="5">
        <v>26723</v>
      </c>
      <c r="E1195" s="5">
        <v>45019</v>
      </c>
      <c r="F1195" s="5">
        <v>45020</v>
      </c>
      <c r="G1195" t="s">
        <v>43</v>
      </c>
      <c r="H1195" t="s">
        <v>24</v>
      </c>
      <c r="I1195" t="s">
        <v>33</v>
      </c>
      <c r="J1195" t="s">
        <v>179</v>
      </c>
      <c r="K1195" t="s">
        <v>161</v>
      </c>
      <c r="L1195" s="6">
        <v>158179.03</v>
      </c>
      <c r="M1195">
        <v>120181.79</v>
      </c>
      <c r="N1195" t="s">
        <v>35</v>
      </c>
      <c r="O1195">
        <v>1</v>
      </c>
      <c r="P1195">
        <v>65</v>
      </c>
      <c r="Q1195">
        <v>5</v>
      </c>
      <c r="R1195">
        <v>136</v>
      </c>
      <c r="S1195">
        <v>133.5</v>
      </c>
      <c r="T1195" t="s">
        <v>4232</v>
      </c>
      <c r="U1195" s="7">
        <f t="shared" si="209"/>
        <v>50</v>
      </c>
      <c r="V1195" s="6">
        <f t="shared" si="201"/>
        <v>37997.240000000005</v>
      </c>
      <c r="W1195" t="str">
        <f t="shared" si="210"/>
        <v>Middle Age</v>
      </c>
      <c r="X1195" t="str">
        <f>_xlfn.XLOOKUP(Table1_1[[#This Row],[Department]],Dim_Department!B:B,Dim_Department!A:A,"Unknown")</f>
        <v>DEP08</v>
      </c>
      <c r="Y1195" t="str">
        <f>_xlfn.XLOOKUP(Table1_1[[#This Row],[Doctor]],Dim_Doctor!B:B,Dim_Doctor!A:A,"Unknown")</f>
        <v>D04</v>
      </c>
      <c r="Z1195" t="str">
        <f>_xlfn.XLOOKUP(H1195,Dim_Diagnosis!B:B,Dim_Diagnosis!A:A)</f>
        <v>D008</v>
      </c>
      <c r="AA1195" t="str">
        <f>_xlfn.XLOOKUP(K1195,Dim_Ward!B:B,Dim_Ward!A:A)</f>
        <v>W004</v>
      </c>
      <c r="AB1195" t="str">
        <f t="shared" si="203"/>
        <v>Q2</v>
      </c>
      <c r="AC1195">
        <f t="shared" si="204"/>
        <v>2023</v>
      </c>
      <c r="AD1195" t="str">
        <f t="shared" si="205"/>
        <v>Apr</v>
      </c>
      <c r="AE1195" t="str">
        <f t="shared" si="206"/>
        <v>Mon</v>
      </c>
      <c r="AF1195" t="str">
        <f>_xlfn.XLOOKUP(N1195,Dim_Payment!B:B,Dim_Payment!A:A)</f>
        <v>PAY03</v>
      </c>
      <c r="AG1195" t="str">
        <f>_xlfn.XLOOKUP(J1195,Dim_Insurance!B:B,Dim_Insurance!A:A)</f>
        <v>INS03</v>
      </c>
    </row>
    <row r="1196" spans="1:33">
      <c r="A1196" t="s">
        <v>2727</v>
      </c>
      <c r="B1196" t="s">
        <v>1667</v>
      </c>
      <c r="C1196" t="s">
        <v>40</v>
      </c>
      <c r="D1196" s="5">
        <v>29793</v>
      </c>
      <c r="E1196" s="5">
        <v>45084</v>
      </c>
      <c r="F1196" s="5" t="s">
        <v>4232</v>
      </c>
      <c r="G1196" t="s">
        <v>117</v>
      </c>
      <c r="H1196" t="s">
        <v>78</v>
      </c>
      <c r="I1196" t="s">
        <v>33</v>
      </c>
      <c r="J1196" t="s">
        <v>4232</v>
      </c>
      <c r="K1196" t="s">
        <v>55</v>
      </c>
      <c r="L1196" s="6">
        <v>226790.2</v>
      </c>
      <c r="M1196">
        <v>182558.26</v>
      </c>
      <c r="N1196" t="s">
        <v>4232</v>
      </c>
      <c r="O1196">
        <v>17</v>
      </c>
      <c r="P1196">
        <v>126</v>
      </c>
      <c r="Q1196">
        <v>4</v>
      </c>
      <c r="R1196">
        <v>137</v>
      </c>
      <c r="S1196">
        <v>234.3</v>
      </c>
      <c r="T1196" t="s">
        <v>47</v>
      </c>
      <c r="U1196" s="7">
        <f t="shared" si="209"/>
        <v>41</v>
      </c>
      <c r="V1196" s="6">
        <f t="shared" si="201"/>
        <v>44231.94</v>
      </c>
      <c r="W1196" t="str">
        <f t="shared" si="210"/>
        <v>Middle Age</v>
      </c>
      <c r="X1196" t="str">
        <f>_xlfn.XLOOKUP(Table1_1[[#This Row],[Department]],Dim_Department!B:B,Dim_Department!A:A,"Unknown")</f>
        <v>DEP04</v>
      </c>
      <c r="Y1196" t="str">
        <f>_xlfn.XLOOKUP(Table1_1[[#This Row],[Doctor]],Dim_Doctor!B:B,Dim_Doctor!A:A,"Unknown")</f>
        <v>D04</v>
      </c>
      <c r="Z1196" t="str">
        <f>_xlfn.XLOOKUP(H1196,Dim_Diagnosis!B:B,Dim_Diagnosis!A:A)</f>
        <v>D013</v>
      </c>
      <c r="AA1196" t="str">
        <f>_xlfn.XLOOKUP(K1196,Dim_Ward!B:B,Dim_Ward!A:A)</f>
        <v>W005</v>
      </c>
      <c r="AB1196" t="str">
        <f t="shared" si="203"/>
        <v>Q2</v>
      </c>
      <c r="AC1196">
        <f t="shared" si="204"/>
        <v>2023</v>
      </c>
      <c r="AD1196" t="str">
        <f t="shared" si="205"/>
        <v>Jun</v>
      </c>
      <c r="AE1196" t="str">
        <f t="shared" si="206"/>
        <v>Wed</v>
      </c>
      <c r="AF1196" t="str">
        <f>_xlfn.XLOOKUP(N1196,Dim_Payment!B:B,Dim_Payment!A:A)</f>
        <v>PAY05</v>
      </c>
      <c r="AG1196" t="str">
        <f>_xlfn.XLOOKUP(J1196,Dim_Insurance!B:B,Dim_Insurance!A:A)</f>
        <v>INS08</v>
      </c>
    </row>
    <row r="1197" spans="1:33">
      <c r="A1197" t="s">
        <v>2730</v>
      </c>
      <c r="B1197" t="s">
        <v>104</v>
      </c>
      <c r="C1197" t="s">
        <v>133</v>
      </c>
      <c r="D1197" s="5">
        <v>29313</v>
      </c>
      <c r="E1197" s="5">
        <v>45490</v>
      </c>
      <c r="F1197" s="5">
        <v>45502</v>
      </c>
      <c r="G1197" t="s">
        <v>109</v>
      </c>
      <c r="H1197" t="s">
        <v>63</v>
      </c>
      <c r="I1197" t="s">
        <v>119</v>
      </c>
      <c r="J1197" t="s">
        <v>4232</v>
      </c>
      <c r="K1197" t="s">
        <v>55</v>
      </c>
      <c r="L1197" s="6">
        <v>103947.58</v>
      </c>
      <c r="M1197">
        <v>88177.87</v>
      </c>
      <c r="N1197" t="s">
        <v>35</v>
      </c>
      <c r="O1197">
        <v>12</v>
      </c>
      <c r="P1197">
        <v>26</v>
      </c>
      <c r="Q1197">
        <v>4</v>
      </c>
      <c r="R1197">
        <v>182</v>
      </c>
      <c r="S1197">
        <v>112.4</v>
      </c>
      <c r="T1197" t="s">
        <v>37</v>
      </c>
      <c r="U1197" s="7">
        <f t="shared" si="209"/>
        <v>44</v>
      </c>
      <c r="V1197" s="6">
        <f t="shared" si="201"/>
        <v>15769.710000000006</v>
      </c>
      <c r="W1197" t="str">
        <f t="shared" si="210"/>
        <v>Middle Age</v>
      </c>
      <c r="X1197" t="str">
        <f>_xlfn.XLOOKUP(Table1_1[[#This Row],[Department]],Dim_Department!B:B,Dim_Department!A:A,"Unknown")</f>
        <v>DEP07</v>
      </c>
      <c r="Y1197" t="str">
        <f>_xlfn.XLOOKUP(Table1_1[[#This Row],[Doctor]],Dim_Doctor!B:B,Dim_Doctor!A:A,"Unknown")</f>
        <v>D02</v>
      </c>
      <c r="Z1197" t="str">
        <f>_xlfn.XLOOKUP(H1197,Dim_Diagnosis!B:B,Dim_Diagnosis!A:A)</f>
        <v>D011</v>
      </c>
      <c r="AA1197" t="str">
        <f>_xlfn.XLOOKUP(K1197,Dim_Ward!B:B,Dim_Ward!A:A)</f>
        <v>W005</v>
      </c>
      <c r="AB1197" t="str">
        <f t="shared" si="203"/>
        <v>Q3</v>
      </c>
      <c r="AC1197">
        <f t="shared" si="204"/>
        <v>2024</v>
      </c>
      <c r="AD1197" t="str">
        <f t="shared" si="205"/>
        <v>Jul</v>
      </c>
      <c r="AE1197" t="str">
        <f t="shared" si="206"/>
        <v>Wed</v>
      </c>
      <c r="AF1197" t="str">
        <f>_xlfn.XLOOKUP(N1197,Dim_Payment!B:B,Dim_Payment!A:A)</f>
        <v>PAY03</v>
      </c>
      <c r="AG1197" t="str">
        <f>_xlfn.XLOOKUP(J1197,Dim_Insurance!B:B,Dim_Insurance!A:A)</f>
        <v>INS08</v>
      </c>
    </row>
    <row r="1198" spans="1:33">
      <c r="A1198" t="s">
        <v>2732</v>
      </c>
      <c r="B1198" t="s">
        <v>1094</v>
      </c>
      <c r="C1198" t="s">
        <v>40</v>
      </c>
      <c r="D1198" s="5" t="s">
        <v>4232</v>
      </c>
      <c r="E1198" s="5">
        <v>45144</v>
      </c>
      <c r="F1198" s="5">
        <v>45162</v>
      </c>
      <c r="G1198" t="s">
        <v>94</v>
      </c>
      <c r="H1198" t="s">
        <v>113</v>
      </c>
      <c r="I1198" t="s">
        <v>79</v>
      </c>
      <c r="J1198" t="s">
        <v>4232</v>
      </c>
      <c r="K1198" t="s">
        <v>120</v>
      </c>
      <c r="L1198" s="6">
        <v>10659.63</v>
      </c>
      <c r="M1198">
        <v>10107.16</v>
      </c>
      <c r="N1198" t="s">
        <v>4232</v>
      </c>
      <c r="O1198">
        <v>18</v>
      </c>
      <c r="P1198">
        <v>158</v>
      </c>
      <c r="Q1198">
        <v>4</v>
      </c>
      <c r="R1198">
        <v>188</v>
      </c>
      <c r="S1198">
        <v>163.5</v>
      </c>
      <c r="T1198" t="s">
        <v>47</v>
      </c>
      <c r="U1198" s="7" t="s">
        <v>4232</v>
      </c>
      <c r="V1198" s="6">
        <f t="shared" si="201"/>
        <v>552.46999999999935</v>
      </c>
      <c r="W1198" t="s">
        <v>4232</v>
      </c>
      <c r="X1198" t="str">
        <f>_xlfn.XLOOKUP(Table1_1[[#This Row],[Department]],Dim_Department!B:B,Dim_Department!A:A,"Unknown")</f>
        <v>DEP05</v>
      </c>
      <c r="Y1198" t="str">
        <f>_xlfn.XLOOKUP(Table1_1[[#This Row],[Doctor]],Dim_Doctor!B:B,Dim_Doctor!A:A,"Unknown")</f>
        <v>D07</v>
      </c>
      <c r="Z1198" t="str">
        <f>_xlfn.XLOOKUP(H1198,Dim_Diagnosis!B:B,Dim_Diagnosis!A:A)</f>
        <v>D009</v>
      </c>
      <c r="AA1198" t="str">
        <f>_xlfn.XLOOKUP(K1198,Dim_Ward!B:B,Dim_Ward!A:A)</f>
        <v>W001</v>
      </c>
      <c r="AB1198" t="str">
        <f t="shared" si="203"/>
        <v>Q3</v>
      </c>
      <c r="AC1198">
        <f t="shared" si="204"/>
        <v>2023</v>
      </c>
      <c r="AD1198" t="str">
        <f t="shared" si="205"/>
        <v>Aug</v>
      </c>
      <c r="AE1198" t="str">
        <f t="shared" si="206"/>
        <v>Sun</v>
      </c>
      <c r="AF1198" t="str">
        <f>_xlfn.XLOOKUP(N1198,Dim_Payment!B:B,Dim_Payment!A:A)</f>
        <v>PAY05</v>
      </c>
      <c r="AG1198" t="str">
        <f>_xlfn.XLOOKUP(J1198,Dim_Insurance!B:B,Dim_Insurance!A:A)</f>
        <v>INS08</v>
      </c>
    </row>
    <row r="1199" spans="1:33">
      <c r="A1199" t="s">
        <v>2734</v>
      </c>
      <c r="B1199" t="s">
        <v>373</v>
      </c>
      <c r="C1199" t="s">
        <v>40</v>
      </c>
      <c r="D1199" s="5">
        <v>36318</v>
      </c>
      <c r="E1199" s="5">
        <v>45866</v>
      </c>
      <c r="F1199" s="5">
        <v>45884</v>
      </c>
      <c r="G1199" t="s">
        <v>62</v>
      </c>
      <c r="H1199" t="s">
        <v>24</v>
      </c>
      <c r="I1199" t="s">
        <v>119</v>
      </c>
      <c r="J1199" t="s">
        <v>46</v>
      </c>
      <c r="K1199" t="s">
        <v>55</v>
      </c>
      <c r="L1199" s="6">
        <v>171404.28</v>
      </c>
      <c r="M1199">
        <v>156954.31</v>
      </c>
      <c r="N1199" t="s">
        <v>35</v>
      </c>
      <c r="O1199">
        <v>18</v>
      </c>
      <c r="P1199">
        <v>198</v>
      </c>
      <c r="Q1199">
        <v>4</v>
      </c>
      <c r="R1199">
        <v>176</v>
      </c>
      <c r="S1199">
        <v>130.69999999999999</v>
      </c>
      <c r="T1199" t="s">
        <v>65</v>
      </c>
      <c r="U1199" s="7">
        <f>DATEDIF(D1199,E1199,"Y")</f>
        <v>26</v>
      </c>
      <c r="V1199" s="6">
        <f t="shared" si="201"/>
        <v>14449.970000000001</v>
      </c>
      <c r="W1199" t="str">
        <f>IF(OR(U1199="",U1199="Unknown"),"",IF(U1199&lt;18,"Child",IF(U1199&lt;40,"Adult",IF(U1199&lt;60,"Middle Age","Senior"))))</f>
        <v>Adult</v>
      </c>
      <c r="X1199" t="str">
        <f>_xlfn.XLOOKUP(Table1_1[[#This Row],[Department]],Dim_Department!B:B,Dim_Department!A:A,"Unknown")</f>
        <v>DEP09</v>
      </c>
      <c r="Y1199" t="str">
        <f>_xlfn.XLOOKUP(Table1_1[[#This Row],[Doctor]],Dim_Doctor!B:B,Dim_Doctor!A:A,"Unknown")</f>
        <v>D02</v>
      </c>
      <c r="Z1199" t="str">
        <f>_xlfn.XLOOKUP(H1199,Dim_Diagnosis!B:B,Dim_Diagnosis!A:A)</f>
        <v>D008</v>
      </c>
      <c r="AA1199" t="str">
        <f>_xlfn.XLOOKUP(K1199,Dim_Ward!B:B,Dim_Ward!A:A)</f>
        <v>W005</v>
      </c>
      <c r="AB1199" t="str">
        <f t="shared" si="203"/>
        <v>Q3</v>
      </c>
      <c r="AC1199">
        <f t="shared" si="204"/>
        <v>2025</v>
      </c>
      <c r="AD1199" t="str">
        <f t="shared" si="205"/>
        <v>Jul</v>
      </c>
      <c r="AE1199" t="str">
        <f t="shared" si="206"/>
        <v>Mon</v>
      </c>
      <c r="AF1199" t="str">
        <f>_xlfn.XLOOKUP(N1199,Dim_Payment!B:B,Dim_Payment!A:A)</f>
        <v>PAY03</v>
      </c>
      <c r="AG1199" t="str">
        <f>_xlfn.XLOOKUP(J1199,Dim_Insurance!B:B,Dim_Insurance!A:A)</f>
        <v>INS02</v>
      </c>
    </row>
    <row r="1200" spans="1:33">
      <c r="A1200" t="s">
        <v>2735</v>
      </c>
      <c r="B1200" t="s">
        <v>679</v>
      </c>
      <c r="C1200" t="s">
        <v>133</v>
      </c>
      <c r="D1200" s="5">
        <v>33596</v>
      </c>
      <c r="E1200" s="5">
        <v>45204</v>
      </c>
      <c r="F1200" s="5">
        <v>45208</v>
      </c>
      <c r="G1200" t="s">
        <v>152</v>
      </c>
      <c r="H1200" t="s">
        <v>153</v>
      </c>
      <c r="I1200" t="s">
        <v>25</v>
      </c>
      <c r="J1200" t="s">
        <v>34</v>
      </c>
      <c r="K1200" t="s">
        <v>120</v>
      </c>
      <c r="L1200" s="6">
        <v>195457.44</v>
      </c>
      <c r="M1200">
        <v>149495.91</v>
      </c>
      <c r="N1200" t="s">
        <v>4232</v>
      </c>
      <c r="O1200">
        <v>4</v>
      </c>
      <c r="P1200">
        <v>75</v>
      </c>
      <c r="Q1200">
        <v>1</v>
      </c>
      <c r="R1200">
        <v>188</v>
      </c>
      <c r="S1200">
        <v>163.5</v>
      </c>
      <c r="T1200" t="s">
        <v>65</v>
      </c>
      <c r="U1200" s="7">
        <f>DATEDIF(D1200,E1200,"Y")</f>
        <v>31</v>
      </c>
      <c r="V1200" s="6">
        <f t="shared" si="201"/>
        <v>45961.53</v>
      </c>
      <c r="W1200" t="str">
        <f>IF(OR(U1200="",U1200="Unknown"),"",IF(U1200&lt;18,"Child",IF(U1200&lt;40,"Adult",IF(U1200&lt;60,"Middle Age","Senior"))))</f>
        <v>Adult</v>
      </c>
      <c r="X1200" t="str">
        <f>_xlfn.XLOOKUP(Table1_1[[#This Row],[Department]],Dim_Department!B:B,Dim_Department!A:A,"Unknown")</f>
        <v>DEP01</v>
      </c>
      <c r="Y1200" t="str">
        <f>_xlfn.XLOOKUP(Table1_1[[#This Row],[Doctor]],Dim_Doctor!B:B,Dim_Doctor!A:A,"Unknown")</f>
        <v>D01</v>
      </c>
      <c r="Z1200" t="str">
        <f>_xlfn.XLOOKUP(H1200,Dim_Diagnosis!B:B,Dim_Diagnosis!A:A)</f>
        <v>D003</v>
      </c>
      <c r="AA1200" t="str">
        <f>_xlfn.XLOOKUP(K1200,Dim_Ward!B:B,Dim_Ward!A:A)</f>
        <v>W001</v>
      </c>
      <c r="AB1200" t="str">
        <f t="shared" si="203"/>
        <v>Q4</v>
      </c>
      <c r="AC1200">
        <f t="shared" si="204"/>
        <v>2023</v>
      </c>
      <c r="AD1200" t="str">
        <f t="shared" si="205"/>
        <v>Oct</v>
      </c>
      <c r="AE1200" t="str">
        <f t="shared" si="206"/>
        <v>Thu</v>
      </c>
      <c r="AF1200" t="str">
        <f>_xlfn.XLOOKUP(N1200,Dim_Payment!B:B,Dim_Payment!A:A)</f>
        <v>PAY05</v>
      </c>
      <c r="AG1200" t="str">
        <f>_xlfn.XLOOKUP(J1200,Dim_Insurance!B:B,Dim_Insurance!A:A)</f>
        <v>INS06</v>
      </c>
    </row>
    <row r="1201" spans="1:33">
      <c r="A1201" t="s">
        <v>4175</v>
      </c>
      <c r="B1201" t="s">
        <v>328</v>
      </c>
      <c r="C1201" t="s">
        <v>133</v>
      </c>
      <c r="D1201" s="5">
        <v>40522</v>
      </c>
      <c r="E1201" s="5">
        <v>45802</v>
      </c>
      <c r="F1201" s="5">
        <v>45816</v>
      </c>
      <c r="G1201" t="s">
        <v>89</v>
      </c>
      <c r="H1201" t="s">
        <v>134</v>
      </c>
      <c r="I1201" t="s">
        <v>96</v>
      </c>
      <c r="J1201" t="s">
        <v>71</v>
      </c>
      <c r="K1201" t="s">
        <v>55</v>
      </c>
      <c r="L1201" s="6">
        <v>39361.379999999997</v>
      </c>
      <c r="M1201">
        <v>98646.34</v>
      </c>
      <c r="N1201" t="s">
        <v>192</v>
      </c>
      <c r="O1201">
        <v>14</v>
      </c>
      <c r="P1201">
        <v>79</v>
      </c>
      <c r="Q1201">
        <v>5</v>
      </c>
      <c r="R1201">
        <v>153</v>
      </c>
      <c r="S1201">
        <v>81.3</v>
      </c>
      <c r="T1201" t="s">
        <v>65</v>
      </c>
      <c r="U1201" s="7">
        <f>DATEDIF(D1201,E1201,"Y")</f>
        <v>14</v>
      </c>
      <c r="V1201" s="6">
        <f t="shared" si="201"/>
        <v>-59284.959999999999</v>
      </c>
      <c r="W1201" t="str">
        <f>IF(OR(U1201="",U1201="Unknown"),"",IF(U1201&lt;18,"Child",IF(U1201&lt;40,"Adult",IF(U1201&lt;60,"Middle Age","Senior"))))</f>
        <v>Child</v>
      </c>
      <c r="X1201" t="str">
        <f>_xlfn.XLOOKUP(Table1_1[[#This Row],[Department]],Dim_Department!B:B,Dim_Department!A:A,"Unknown")</f>
        <v>DEP06</v>
      </c>
      <c r="Y1201" t="str">
        <f>_xlfn.XLOOKUP(Table1_1[[#This Row],[Doctor]],Dim_Doctor!B:B,Dim_Doctor!A:A,"Unknown")</f>
        <v>D05</v>
      </c>
      <c r="Z1201" t="str">
        <f>_xlfn.XLOOKUP(H1201,Dim_Diagnosis!B:B,Dim_Diagnosis!A:A)</f>
        <v>D002</v>
      </c>
      <c r="AA1201" t="str">
        <f>_xlfn.XLOOKUP(K1201,Dim_Ward!B:B,Dim_Ward!A:A)</f>
        <v>W005</v>
      </c>
      <c r="AB1201" t="str">
        <f t="shared" si="203"/>
        <v>Q2</v>
      </c>
      <c r="AC1201">
        <f t="shared" si="204"/>
        <v>2025</v>
      </c>
      <c r="AD1201" t="str">
        <f t="shared" si="205"/>
        <v>May</v>
      </c>
      <c r="AE1201" t="str">
        <f t="shared" si="206"/>
        <v>Sun</v>
      </c>
      <c r="AF1201" t="str">
        <f>_xlfn.XLOOKUP(N1201,Dim_Payment!B:B,Dim_Payment!A:A)</f>
        <v>PAY06</v>
      </c>
      <c r="AG1201" t="str">
        <f>_xlfn.XLOOKUP(J1201,Dim_Insurance!B:B,Dim_Insurance!A:A)</f>
        <v>INS04</v>
      </c>
    </row>
    <row r="1202" spans="1:33">
      <c r="A1202" t="s">
        <v>4176</v>
      </c>
      <c r="B1202" t="s">
        <v>1727</v>
      </c>
      <c r="C1202" t="s">
        <v>133</v>
      </c>
      <c r="D1202" s="5" t="s">
        <v>4232</v>
      </c>
      <c r="E1202" s="5" t="s">
        <v>4232</v>
      </c>
      <c r="F1202" s="5">
        <v>45432</v>
      </c>
      <c r="G1202" t="s">
        <v>43</v>
      </c>
      <c r="H1202" t="s">
        <v>113</v>
      </c>
      <c r="I1202" t="s">
        <v>79</v>
      </c>
      <c r="J1202" t="s">
        <v>4232</v>
      </c>
      <c r="K1202" t="s">
        <v>27</v>
      </c>
      <c r="L1202" s="6">
        <v>142657.93</v>
      </c>
      <c r="M1202">
        <v>123572.12</v>
      </c>
      <c r="N1202" t="s">
        <v>35</v>
      </c>
      <c r="O1202">
        <v>5</v>
      </c>
      <c r="P1202">
        <v>173</v>
      </c>
      <c r="Q1202">
        <v>5</v>
      </c>
      <c r="R1202">
        <v>166</v>
      </c>
      <c r="S1202">
        <v>224.1</v>
      </c>
      <c r="T1202" t="s">
        <v>4232</v>
      </c>
      <c r="U1202" s="7" t="s">
        <v>4232</v>
      </c>
      <c r="V1202" s="6">
        <f t="shared" si="201"/>
        <v>19085.809999999998</v>
      </c>
      <c r="W1202" t="s">
        <v>4232</v>
      </c>
      <c r="X1202" t="str">
        <f>_xlfn.XLOOKUP(Table1_1[[#This Row],[Department]],Dim_Department!B:B,Dim_Department!A:A,"Unknown")</f>
        <v>DEP08</v>
      </c>
      <c r="Y1202" t="str">
        <f>_xlfn.XLOOKUP(Table1_1[[#This Row],[Doctor]],Dim_Doctor!B:B,Dim_Doctor!A:A,"Unknown")</f>
        <v>D07</v>
      </c>
      <c r="Z1202" t="str">
        <f>_xlfn.XLOOKUP(H1202,Dim_Diagnosis!B:B,Dim_Diagnosis!A:A)</f>
        <v>D009</v>
      </c>
      <c r="AA1202" t="str">
        <f>_xlfn.XLOOKUP(K1202,Dim_Ward!B:B,Dim_Ward!A:A)</f>
        <v>W003</v>
      </c>
      <c r="AB1202" t="str">
        <f t="shared" si="203"/>
        <v>Unknown</v>
      </c>
      <c r="AC1202" t="str">
        <f t="shared" si="204"/>
        <v>Unknown</v>
      </c>
      <c r="AD1202" t="str">
        <f t="shared" si="205"/>
        <v>Unknown</v>
      </c>
      <c r="AE1202" t="str">
        <f t="shared" si="206"/>
        <v>Unknown</v>
      </c>
      <c r="AF1202" t="str">
        <f>_xlfn.XLOOKUP(N1202,Dim_Payment!B:B,Dim_Payment!A:A)</f>
        <v>PAY03</v>
      </c>
      <c r="AG1202" t="str">
        <f>_xlfn.XLOOKUP(J1202,Dim_Insurance!B:B,Dim_Insurance!A:A)</f>
        <v>INS08</v>
      </c>
    </row>
    <row r="1203" spans="1:33">
      <c r="A1203" t="s">
        <v>2741</v>
      </c>
      <c r="B1203" t="s">
        <v>132</v>
      </c>
      <c r="C1203" t="s">
        <v>133</v>
      </c>
      <c r="D1203" s="5">
        <v>24315</v>
      </c>
      <c r="E1203" s="5">
        <v>45256</v>
      </c>
      <c r="F1203" s="5">
        <v>45266</v>
      </c>
      <c r="G1203" t="s">
        <v>109</v>
      </c>
      <c r="H1203" t="s">
        <v>44</v>
      </c>
      <c r="I1203" t="s">
        <v>33</v>
      </c>
      <c r="J1203" t="s">
        <v>26</v>
      </c>
      <c r="K1203" t="s">
        <v>110</v>
      </c>
      <c r="L1203" s="6">
        <v>232450.09</v>
      </c>
      <c r="M1203">
        <v>149667.76999999999</v>
      </c>
      <c r="N1203" t="s">
        <v>91</v>
      </c>
      <c r="O1203">
        <v>10</v>
      </c>
      <c r="P1203">
        <v>28</v>
      </c>
      <c r="Q1203">
        <v>4</v>
      </c>
      <c r="R1203">
        <v>144</v>
      </c>
      <c r="S1203">
        <v>215.9</v>
      </c>
      <c r="T1203" t="s">
        <v>65</v>
      </c>
      <c r="U1203" s="7">
        <f>DATEDIF(D1203,E1203,"Y")</f>
        <v>57</v>
      </c>
      <c r="V1203" s="6">
        <f t="shared" si="201"/>
        <v>82782.320000000007</v>
      </c>
      <c r="W1203" t="str">
        <f>IF(OR(U1203="",U1203="Unknown"),"",IF(U1203&lt;18,"Child",IF(U1203&lt;40,"Adult",IF(U1203&lt;60,"Middle Age","Senior"))))</f>
        <v>Middle Age</v>
      </c>
      <c r="X1203" t="str">
        <f>_xlfn.XLOOKUP(Table1_1[[#This Row],[Department]],Dim_Department!B:B,Dim_Department!A:A,"Unknown")</f>
        <v>DEP07</v>
      </c>
      <c r="Y1203" t="str">
        <f>_xlfn.XLOOKUP(Table1_1[[#This Row],[Doctor]],Dim_Doctor!B:B,Dim_Doctor!A:A,"Unknown")</f>
        <v>D04</v>
      </c>
      <c r="Z1203" t="str">
        <f>_xlfn.XLOOKUP(H1203,Dim_Diagnosis!B:B,Dim_Diagnosis!A:A)</f>
        <v>D012</v>
      </c>
      <c r="AA1203" t="str">
        <f>_xlfn.XLOOKUP(K1203,Dim_Ward!B:B,Dim_Ward!A:A)</f>
        <v>W002</v>
      </c>
      <c r="AB1203" t="str">
        <f t="shared" si="203"/>
        <v>Q4</v>
      </c>
      <c r="AC1203">
        <f t="shared" si="204"/>
        <v>2023</v>
      </c>
      <c r="AD1203" t="str">
        <f t="shared" si="205"/>
        <v>Nov</v>
      </c>
      <c r="AE1203" t="str">
        <f t="shared" si="206"/>
        <v>Sun</v>
      </c>
      <c r="AF1203" t="str">
        <f>_xlfn.XLOOKUP(N1203,Dim_Payment!B:B,Dim_Payment!A:A)</f>
        <v>PAY01</v>
      </c>
      <c r="AG1203" t="str">
        <f>_xlfn.XLOOKUP(J1203,Dim_Insurance!B:B,Dim_Insurance!A:A)</f>
        <v>INS05</v>
      </c>
    </row>
    <row r="1204" spans="1:33">
      <c r="A1204" t="s">
        <v>2743</v>
      </c>
      <c r="B1204" t="s">
        <v>524</v>
      </c>
      <c r="C1204" t="s">
        <v>40</v>
      </c>
      <c r="D1204" s="5">
        <v>19367</v>
      </c>
      <c r="E1204" s="5" t="s">
        <v>4232</v>
      </c>
      <c r="F1204" s="5">
        <v>45490</v>
      </c>
      <c r="G1204" t="s">
        <v>77</v>
      </c>
      <c r="H1204" t="s">
        <v>44</v>
      </c>
      <c r="I1204" t="s">
        <v>45</v>
      </c>
      <c r="J1204" t="s">
        <v>97</v>
      </c>
      <c r="K1204" t="s">
        <v>27</v>
      </c>
      <c r="L1204" s="6">
        <v>90139.68</v>
      </c>
      <c r="M1204">
        <v>80650.55</v>
      </c>
      <c r="N1204" t="s">
        <v>73</v>
      </c>
      <c r="O1204">
        <v>8</v>
      </c>
      <c r="P1204">
        <v>125</v>
      </c>
      <c r="Q1204">
        <v>5</v>
      </c>
      <c r="R1204">
        <v>93</v>
      </c>
      <c r="S1204">
        <v>254.8</v>
      </c>
      <c r="T1204" t="s">
        <v>4232</v>
      </c>
      <c r="U1204" s="7" t="s">
        <v>4232</v>
      </c>
      <c r="V1204" s="6">
        <f t="shared" si="201"/>
        <v>9489.1299999999901</v>
      </c>
      <c r="W1204" t="s">
        <v>4232</v>
      </c>
      <c r="X1204" t="str">
        <f>_xlfn.XLOOKUP(Table1_1[[#This Row],[Department]],Dim_Department!B:B,Dim_Department!A:A,"Unknown")</f>
        <v>DEP02</v>
      </c>
      <c r="Y1204" t="str">
        <f>_xlfn.XLOOKUP(Table1_1[[#This Row],[Doctor]],Dim_Doctor!B:B,Dim_Doctor!A:A,"Unknown")</f>
        <v>D03</v>
      </c>
      <c r="Z1204" t="str">
        <f>_xlfn.XLOOKUP(H1204,Dim_Diagnosis!B:B,Dim_Diagnosis!A:A)</f>
        <v>D012</v>
      </c>
      <c r="AA1204" t="str">
        <f>_xlfn.XLOOKUP(K1204,Dim_Ward!B:B,Dim_Ward!A:A)</f>
        <v>W003</v>
      </c>
      <c r="AB1204" t="str">
        <f t="shared" si="203"/>
        <v>Unknown</v>
      </c>
      <c r="AC1204" t="str">
        <f t="shared" si="204"/>
        <v>Unknown</v>
      </c>
      <c r="AD1204" t="str">
        <f t="shared" si="205"/>
        <v>Unknown</v>
      </c>
      <c r="AE1204" t="str">
        <f t="shared" si="206"/>
        <v>Unknown</v>
      </c>
      <c r="AF1204" t="str">
        <f>_xlfn.XLOOKUP(N1204,Dim_Payment!B:B,Dim_Payment!A:A)</f>
        <v>PAY02</v>
      </c>
      <c r="AG1204" t="str">
        <f>_xlfn.XLOOKUP(J1204,Dim_Insurance!B:B,Dim_Insurance!A:A)</f>
        <v>INS07</v>
      </c>
    </row>
    <row r="1205" spans="1:33">
      <c r="A1205" t="s">
        <v>2747</v>
      </c>
      <c r="B1205" t="s">
        <v>829</v>
      </c>
      <c r="C1205" t="s">
        <v>133</v>
      </c>
      <c r="D1205" s="5">
        <v>32933</v>
      </c>
      <c r="E1205" s="5">
        <v>45703</v>
      </c>
      <c r="F1205" s="5">
        <v>45704</v>
      </c>
      <c r="G1205" t="s">
        <v>94</v>
      </c>
      <c r="H1205" t="s">
        <v>153</v>
      </c>
      <c r="I1205" t="s">
        <v>79</v>
      </c>
      <c r="J1205" t="s">
        <v>4232</v>
      </c>
      <c r="K1205" t="s">
        <v>110</v>
      </c>
      <c r="L1205" s="6">
        <v>52965.95</v>
      </c>
      <c r="M1205">
        <v>42804.13</v>
      </c>
      <c r="N1205" t="s">
        <v>56</v>
      </c>
      <c r="O1205">
        <v>1</v>
      </c>
      <c r="P1205">
        <v>37</v>
      </c>
      <c r="Q1205">
        <v>3</v>
      </c>
      <c r="R1205">
        <v>99</v>
      </c>
      <c r="S1205">
        <v>255.8</v>
      </c>
      <c r="T1205" t="s">
        <v>65</v>
      </c>
      <c r="U1205" s="7">
        <f t="shared" ref="U1205:U1230" si="211">DATEDIF(D1205,E1205,"Y")</f>
        <v>34</v>
      </c>
      <c r="V1205" s="6">
        <f t="shared" si="201"/>
        <v>10161.82</v>
      </c>
      <c r="W1205" t="str">
        <f t="shared" ref="W1205:W1230" si="212">IF(OR(U1205="",U1205="Unknown"),"",IF(U1205&lt;18,"Child",IF(U1205&lt;40,"Adult",IF(U1205&lt;60,"Middle Age","Senior"))))</f>
        <v>Adult</v>
      </c>
      <c r="X1205" t="str">
        <f>_xlfn.XLOOKUP(Table1_1[[#This Row],[Department]],Dim_Department!B:B,Dim_Department!A:A,"Unknown")</f>
        <v>DEP05</v>
      </c>
      <c r="Y1205" t="str">
        <f>_xlfn.XLOOKUP(Table1_1[[#This Row],[Doctor]],Dim_Doctor!B:B,Dim_Doctor!A:A,"Unknown")</f>
        <v>D07</v>
      </c>
      <c r="Z1205" t="str">
        <f>_xlfn.XLOOKUP(H1205,Dim_Diagnosis!B:B,Dim_Diagnosis!A:A)</f>
        <v>D003</v>
      </c>
      <c r="AA1205" t="str">
        <f>_xlfn.XLOOKUP(K1205,Dim_Ward!B:B,Dim_Ward!A:A)</f>
        <v>W002</v>
      </c>
      <c r="AB1205" t="str">
        <f t="shared" si="203"/>
        <v>Q1</v>
      </c>
      <c r="AC1205">
        <f t="shared" si="204"/>
        <v>2025</v>
      </c>
      <c r="AD1205" t="str">
        <f t="shared" si="205"/>
        <v>Feb</v>
      </c>
      <c r="AE1205" t="str">
        <f t="shared" si="206"/>
        <v>Sat</v>
      </c>
      <c r="AF1205" t="str">
        <f>_xlfn.XLOOKUP(N1205,Dim_Payment!B:B,Dim_Payment!A:A)</f>
        <v>PAY04</v>
      </c>
      <c r="AG1205" t="str">
        <f>_xlfn.XLOOKUP(J1205,Dim_Insurance!B:B,Dim_Insurance!A:A)</f>
        <v>INS08</v>
      </c>
    </row>
    <row r="1206" spans="1:33">
      <c r="A1206" t="s">
        <v>2749</v>
      </c>
      <c r="B1206" t="s">
        <v>1256</v>
      </c>
      <c r="C1206" t="s">
        <v>133</v>
      </c>
      <c r="D1206" s="5">
        <v>20878</v>
      </c>
      <c r="E1206" s="5">
        <v>45765</v>
      </c>
      <c r="F1206" s="5">
        <v>45769</v>
      </c>
      <c r="G1206" t="s">
        <v>105</v>
      </c>
      <c r="H1206" t="s">
        <v>113</v>
      </c>
      <c r="I1206" t="s">
        <v>96</v>
      </c>
      <c r="J1206" t="s">
        <v>71</v>
      </c>
      <c r="K1206" t="s">
        <v>27</v>
      </c>
      <c r="L1206" s="6">
        <v>184303.16</v>
      </c>
      <c r="M1206">
        <v>164168.09</v>
      </c>
      <c r="N1206" t="s">
        <v>73</v>
      </c>
      <c r="O1206">
        <v>4</v>
      </c>
      <c r="P1206">
        <v>26</v>
      </c>
      <c r="Q1206">
        <v>4</v>
      </c>
      <c r="R1206">
        <v>125</v>
      </c>
      <c r="S1206">
        <v>231.7</v>
      </c>
      <c r="T1206" t="s">
        <v>65</v>
      </c>
      <c r="U1206" s="7">
        <f t="shared" si="211"/>
        <v>68</v>
      </c>
      <c r="V1206" s="6">
        <f t="shared" si="201"/>
        <v>20135.070000000007</v>
      </c>
      <c r="W1206" t="str">
        <f t="shared" si="212"/>
        <v>Senior</v>
      </c>
      <c r="X1206" t="str">
        <f>_xlfn.XLOOKUP(Table1_1[[#This Row],[Department]],Dim_Department!B:B,Dim_Department!A:A,"Unknown")</f>
        <v>DEP10</v>
      </c>
      <c r="Y1206" t="str">
        <f>_xlfn.XLOOKUP(Table1_1[[#This Row],[Doctor]],Dim_Doctor!B:B,Dim_Doctor!A:A,"Unknown")</f>
        <v>D05</v>
      </c>
      <c r="Z1206" t="str">
        <f>_xlfn.XLOOKUP(H1206,Dim_Diagnosis!B:B,Dim_Diagnosis!A:A)</f>
        <v>D009</v>
      </c>
      <c r="AA1206" t="str">
        <f>_xlfn.XLOOKUP(K1206,Dim_Ward!B:B,Dim_Ward!A:A)</f>
        <v>W003</v>
      </c>
      <c r="AB1206" t="str">
        <f t="shared" si="203"/>
        <v>Q2</v>
      </c>
      <c r="AC1206">
        <f t="shared" si="204"/>
        <v>2025</v>
      </c>
      <c r="AD1206" t="str">
        <f t="shared" si="205"/>
        <v>Apr</v>
      </c>
      <c r="AE1206" t="str">
        <f t="shared" si="206"/>
        <v>Fri</v>
      </c>
      <c r="AF1206" t="str">
        <f>_xlfn.XLOOKUP(N1206,Dim_Payment!B:B,Dim_Payment!A:A)</f>
        <v>PAY02</v>
      </c>
      <c r="AG1206" t="str">
        <f>_xlfn.XLOOKUP(J1206,Dim_Insurance!B:B,Dim_Insurance!A:A)</f>
        <v>INS04</v>
      </c>
    </row>
    <row r="1207" spans="1:33">
      <c r="A1207" t="s">
        <v>2750</v>
      </c>
      <c r="B1207" t="s">
        <v>238</v>
      </c>
      <c r="C1207" t="s">
        <v>133</v>
      </c>
      <c r="D1207" s="5">
        <v>32091</v>
      </c>
      <c r="E1207" s="5">
        <v>44991</v>
      </c>
      <c r="F1207" s="5">
        <v>44997</v>
      </c>
      <c r="G1207" t="s">
        <v>62</v>
      </c>
      <c r="H1207" t="s">
        <v>86</v>
      </c>
      <c r="I1207" t="s">
        <v>119</v>
      </c>
      <c r="J1207" t="s">
        <v>4232</v>
      </c>
      <c r="K1207" t="s">
        <v>110</v>
      </c>
      <c r="L1207" s="6">
        <v>94183.43</v>
      </c>
      <c r="M1207">
        <v>89252.28</v>
      </c>
      <c r="N1207" t="s">
        <v>73</v>
      </c>
      <c r="O1207">
        <v>6</v>
      </c>
      <c r="P1207">
        <v>135</v>
      </c>
      <c r="Q1207">
        <v>1</v>
      </c>
      <c r="R1207">
        <v>178</v>
      </c>
      <c r="S1207">
        <v>109.2</v>
      </c>
      <c r="T1207" t="s">
        <v>4232</v>
      </c>
      <c r="U1207" s="7">
        <f t="shared" si="211"/>
        <v>35</v>
      </c>
      <c r="V1207" s="6">
        <f t="shared" si="201"/>
        <v>4931.1499999999942</v>
      </c>
      <c r="W1207" t="str">
        <f t="shared" si="212"/>
        <v>Adult</v>
      </c>
      <c r="X1207" t="str">
        <f>_xlfn.XLOOKUP(Table1_1[[#This Row],[Department]],Dim_Department!B:B,Dim_Department!A:A,"Unknown")</f>
        <v>DEP09</v>
      </c>
      <c r="Y1207" t="str">
        <f>_xlfn.XLOOKUP(Table1_1[[#This Row],[Doctor]],Dim_Doctor!B:B,Dim_Doctor!A:A,"Unknown")</f>
        <v>D02</v>
      </c>
      <c r="Z1207" t="str">
        <f>_xlfn.XLOOKUP(H1207,Dim_Diagnosis!B:B,Dim_Diagnosis!A:A)</f>
        <v>D005</v>
      </c>
      <c r="AA1207" t="str">
        <f>_xlfn.XLOOKUP(K1207,Dim_Ward!B:B,Dim_Ward!A:A)</f>
        <v>W002</v>
      </c>
      <c r="AB1207" t="str">
        <f t="shared" si="203"/>
        <v>Q1</v>
      </c>
      <c r="AC1207">
        <f t="shared" si="204"/>
        <v>2023</v>
      </c>
      <c r="AD1207" t="str">
        <f t="shared" si="205"/>
        <v>Mar</v>
      </c>
      <c r="AE1207" t="str">
        <f t="shared" si="206"/>
        <v>Mon</v>
      </c>
      <c r="AF1207" t="str">
        <f>_xlfn.XLOOKUP(N1207,Dim_Payment!B:B,Dim_Payment!A:A)</f>
        <v>PAY02</v>
      </c>
      <c r="AG1207" t="str">
        <f>_xlfn.XLOOKUP(J1207,Dim_Insurance!B:B,Dim_Insurance!A:A)</f>
        <v>INS08</v>
      </c>
    </row>
    <row r="1208" spans="1:33">
      <c r="A1208" t="s">
        <v>2751</v>
      </c>
      <c r="B1208" t="s">
        <v>545</v>
      </c>
      <c r="C1208" t="s">
        <v>40</v>
      </c>
      <c r="D1208" s="5">
        <v>26810</v>
      </c>
      <c r="E1208" s="5">
        <v>45530</v>
      </c>
      <c r="F1208" s="5">
        <v>45535</v>
      </c>
      <c r="G1208" t="s">
        <v>109</v>
      </c>
      <c r="H1208" t="s">
        <v>153</v>
      </c>
      <c r="I1208" t="s">
        <v>33</v>
      </c>
      <c r="J1208" t="s">
        <v>34</v>
      </c>
      <c r="K1208" t="s">
        <v>55</v>
      </c>
      <c r="L1208" s="6">
        <v>123442.6</v>
      </c>
      <c r="M1208">
        <v>96974.32</v>
      </c>
      <c r="N1208" t="s">
        <v>91</v>
      </c>
      <c r="O1208">
        <v>5</v>
      </c>
      <c r="P1208">
        <v>237</v>
      </c>
      <c r="Q1208">
        <v>5</v>
      </c>
      <c r="R1208">
        <v>162</v>
      </c>
      <c r="S1208">
        <v>144.19999999999999</v>
      </c>
      <c r="T1208" t="s">
        <v>37</v>
      </c>
      <c r="U1208" s="7">
        <f t="shared" si="211"/>
        <v>51</v>
      </c>
      <c r="V1208" s="6">
        <f t="shared" si="201"/>
        <v>26468.28</v>
      </c>
      <c r="W1208" t="str">
        <f t="shared" si="212"/>
        <v>Middle Age</v>
      </c>
      <c r="X1208" t="str">
        <f>_xlfn.XLOOKUP(Table1_1[[#This Row],[Department]],Dim_Department!B:B,Dim_Department!A:A,"Unknown")</f>
        <v>DEP07</v>
      </c>
      <c r="Y1208" t="str">
        <f>_xlfn.XLOOKUP(Table1_1[[#This Row],[Doctor]],Dim_Doctor!B:B,Dim_Doctor!A:A,"Unknown")</f>
        <v>D04</v>
      </c>
      <c r="Z1208" t="str">
        <f>_xlfn.XLOOKUP(H1208,Dim_Diagnosis!B:B,Dim_Diagnosis!A:A)</f>
        <v>D003</v>
      </c>
      <c r="AA1208" t="str">
        <f>_xlfn.XLOOKUP(K1208,Dim_Ward!B:B,Dim_Ward!A:A)</f>
        <v>W005</v>
      </c>
      <c r="AB1208" t="str">
        <f t="shared" si="203"/>
        <v>Q3</v>
      </c>
      <c r="AC1208">
        <f t="shared" si="204"/>
        <v>2024</v>
      </c>
      <c r="AD1208" t="str">
        <f t="shared" si="205"/>
        <v>Aug</v>
      </c>
      <c r="AE1208" t="str">
        <f t="shared" si="206"/>
        <v>Mon</v>
      </c>
      <c r="AF1208" t="str">
        <f>_xlfn.XLOOKUP(N1208,Dim_Payment!B:B,Dim_Payment!A:A)</f>
        <v>PAY01</v>
      </c>
      <c r="AG1208" t="str">
        <f>_xlfn.XLOOKUP(J1208,Dim_Insurance!B:B,Dim_Insurance!A:A)</f>
        <v>INS06</v>
      </c>
    </row>
    <row r="1209" spans="1:33">
      <c r="A1209" t="s">
        <v>2752</v>
      </c>
      <c r="B1209" t="s">
        <v>980</v>
      </c>
      <c r="C1209" t="s">
        <v>40</v>
      </c>
      <c r="D1209" s="5">
        <v>26841</v>
      </c>
      <c r="E1209" s="5">
        <v>45352</v>
      </c>
      <c r="F1209" s="5">
        <v>45368</v>
      </c>
      <c r="G1209" t="s">
        <v>94</v>
      </c>
      <c r="H1209" t="s">
        <v>78</v>
      </c>
      <c r="I1209" t="s">
        <v>119</v>
      </c>
      <c r="J1209" t="s">
        <v>71</v>
      </c>
      <c r="K1209" t="s">
        <v>55</v>
      </c>
      <c r="L1209" s="6">
        <v>164173.10999999999</v>
      </c>
      <c r="M1209">
        <v>110143.55</v>
      </c>
      <c r="N1209" t="s">
        <v>35</v>
      </c>
      <c r="O1209">
        <v>16</v>
      </c>
      <c r="P1209">
        <v>30</v>
      </c>
      <c r="Q1209">
        <v>3</v>
      </c>
      <c r="R1209">
        <v>105</v>
      </c>
      <c r="S1209">
        <v>74.2</v>
      </c>
      <c r="T1209" t="s">
        <v>65</v>
      </c>
      <c r="U1209" s="7">
        <f t="shared" si="211"/>
        <v>50</v>
      </c>
      <c r="V1209" s="6">
        <f t="shared" si="201"/>
        <v>54029.559999999983</v>
      </c>
      <c r="W1209" t="str">
        <f t="shared" si="212"/>
        <v>Middle Age</v>
      </c>
      <c r="X1209" t="str">
        <f>_xlfn.XLOOKUP(Table1_1[[#This Row],[Department]],Dim_Department!B:B,Dim_Department!A:A,"Unknown")</f>
        <v>DEP05</v>
      </c>
      <c r="Y1209" t="str">
        <f>_xlfn.XLOOKUP(Table1_1[[#This Row],[Doctor]],Dim_Doctor!B:B,Dim_Doctor!A:A,"Unknown")</f>
        <v>D02</v>
      </c>
      <c r="Z1209" t="str">
        <f>_xlfn.XLOOKUP(H1209,Dim_Diagnosis!B:B,Dim_Diagnosis!A:A)</f>
        <v>D013</v>
      </c>
      <c r="AA1209" t="str">
        <f>_xlfn.XLOOKUP(K1209,Dim_Ward!B:B,Dim_Ward!A:A)</f>
        <v>W005</v>
      </c>
      <c r="AB1209" t="str">
        <f t="shared" si="203"/>
        <v>Q1</v>
      </c>
      <c r="AC1209">
        <f t="shared" si="204"/>
        <v>2024</v>
      </c>
      <c r="AD1209" t="str">
        <f t="shared" si="205"/>
        <v>Mar</v>
      </c>
      <c r="AE1209" t="str">
        <f t="shared" si="206"/>
        <v>Fri</v>
      </c>
      <c r="AF1209" t="str">
        <f>_xlfn.XLOOKUP(N1209,Dim_Payment!B:B,Dim_Payment!A:A)</f>
        <v>PAY03</v>
      </c>
      <c r="AG1209" t="str">
        <f>_xlfn.XLOOKUP(J1209,Dim_Insurance!B:B,Dim_Insurance!A:A)</f>
        <v>INS04</v>
      </c>
    </row>
    <row r="1210" spans="1:33">
      <c r="A1210" t="s">
        <v>2753</v>
      </c>
      <c r="B1210" t="s">
        <v>867</v>
      </c>
      <c r="C1210" t="s">
        <v>40</v>
      </c>
      <c r="D1210" s="5">
        <v>21878</v>
      </c>
      <c r="E1210" s="5">
        <v>45444</v>
      </c>
      <c r="F1210" s="5" t="s">
        <v>4232</v>
      </c>
      <c r="G1210" t="s">
        <v>117</v>
      </c>
      <c r="H1210" t="s">
        <v>124</v>
      </c>
      <c r="I1210" t="s">
        <v>79</v>
      </c>
      <c r="J1210" t="s">
        <v>97</v>
      </c>
      <c r="K1210" t="s">
        <v>110</v>
      </c>
      <c r="L1210" s="6">
        <v>91740.81</v>
      </c>
      <c r="M1210">
        <v>83667.48</v>
      </c>
      <c r="N1210" t="s">
        <v>91</v>
      </c>
      <c r="O1210">
        <v>15</v>
      </c>
      <c r="P1210">
        <v>80</v>
      </c>
      <c r="Q1210">
        <v>4</v>
      </c>
      <c r="R1210">
        <v>105</v>
      </c>
      <c r="S1210">
        <v>200.3</v>
      </c>
      <c r="T1210" t="s">
        <v>37</v>
      </c>
      <c r="U1210" s="7">
        <f t="shared" si="211"/>
        <v>64</v>
      </c>
      <c r="V1210" s="6">
        <f t="shared" si="201"/>
        <v>8073.3300000000017</v>
      </c>
      <c r="W1210" t="str">
        <f t="shared" si="212"/>
        <v>Senior</v>
      </c>
      <c r="X1210" t="str">
        <f>_xlfn.XLOOKUP(Table1_1[[#This Row],[Department]],Dim_Department!B:B,Dim_Department!A:A,"Unknown")</f>
        <v>DEP04</v>
      </c>
      <c r="Y1210" t="str">
        <f>_xlfn.XLOOKUP(Table1_1[[#This Row],[Doctor]],Dim_Doctor!B:B,Dim_Doctor!A:A,"Unknown")</f>
        <v>D07</v>
      </c>
      <c r="Z1210" t="str">
        <f>_xlfn.XLOOKUP(H1210,Dim_Diagnosis!B:B,Dim_Diagnosis!A:A)</f>
        <v>D007</v>
      </c>
      <c r="AA1210" t="str">
        <f>_xlfn.XLOOKUP(K1210,Dim_Ward!B:B,Dim_Ward!A:A)</f>
        <v>W002</v>
      </c>
      <c r="AB1210" t="str">
        <f t="shared" si="203"/>
        <v>Q2</v>
      </c>
      <c r="AC1210">
        <f t="shared" si="204"/>
        <v>2024</v>
      </c>
      <c r="AD1210" t="str">
        <f t="shared" si="205"/>
        <v>Jun</v>
      </c>
      <c r="AE1210" t="str">
        <f t="shared" si="206"/>
        <v>Sat</v>
      </c>
      <c r="AF1210" t="str">
        <f>_xlfn.XLOOKUP(N1210,Dim_Payment!B:B,Dim_Payment!A:A)</f>
        <v>PAY01</v>
      </c>
      <c r="AG1210" t="str">
        <f>_xlfn.XLOOKUP(J1210,Dim_Insurance!B:B,Dim_Insurance!A:A)</f>
        <v>INS07</v>
      </c>
    </row>
    <row r="1211" spans="1:33">
      <c r="A1211" t="s">
        <v>2754</v>
      </c>
      <c r="B1211" t="s">
        <v>737</v>
      </c>
      <c r="C1211" t="s">
        <v>133</v>
      </c>
      <c r="D1211" s="5">
        <v>40252</v>
      </c>
      <c r="E1211" s="5">
        <v>45659</v>
      </c>
      <c r="F1211" s="5">
        <v>45664</v>
      </c>
      <c r="G1211" t="s">
        <v>94</v>
      </c>
      <c r="H1211" t="s">
        <v>134</v>
      </c>
      <c r="I1211" t="s">
        <v>33</v>
      </c>
      <c r="J1211" t="s">
        <v>34</v>
      </c>
      <c r="K1211" t="s">
        <v>120</v>
      </c>
      <c r="L1211" s="6">
        <v>148903.76</v>
      </c>
      <c r="M1211">
        <v>129691.1</v>
      </c>
      <c r="N1211" t="s">
        <v>73</v>
      </c>
      <c r="O1211">
        <v>5</v>
      </c>
      <c r="P1211">
        <v>190</v>
      </c>
      <c r="Q1211">
        <v>5</v>
      </c>
      <c r="R1211">
        <v>133</v>
      </c>
      <c r="S1211">
        <v>246</v>
      </c>
      <c r="T1211" t="s">
        <v>65</v>
      </c>
      <c r="U1211" s="7">
        <f t="shared" si="211"/>
        <v>14</v>
      </c>
      <c r="V1211" s="6">
        <f t="shared" si="201"/>
        <v>19212.660000000003</v>
      </c>
      <c r="W1211" t="str">
        <f t="shared" si="212"/>
        <v>Child</v>
      </c>
      <c r="X1211" t="str">
        <f>_xlfn.XLOOKUP(Table1_1[[#This Row],[Department]],Dim_Department!B:B,Dim_Department!A:A,"Unknown")</f>
        <v>DEP05</v>
      </c>
      <c r="Y1211" t="str">
        <f>_xlfn.XLOOKUP(Table1_1[[#This Row],[Doctor]],Dim_Doctor!B:B,Dim_Doctor!A:A,"Unknown")</f>
        <v>D04</v>
      </c>
      <c r="Z1211" t="str">
        <f>_xlfn.XLOOKUP(H1211,Dim_Diagnosis!B:B,Dim_Diagnosis!A:A)</f>
        <v>D002</v>
      </c>
      <c r="AA1211" t="str">
        <f>_xlfn.XLOOKUP(K1211,Dim_Ward!B:B,Dim_Ward!A:A)</f>
        <v>W001</v>
      </c>
      <c r="AB1211" t="str">
        <f t="shared" si="203"/>
        <v>Q1</v>
      </c>
      <c r="AC1211">
        <f t="shared" si="204"/>
        <v>2025</v>
      </c>
      <c r="AD1211" t="str">
        <f t="shared" si="205"/>
        <v>Jan</v>
      </c>
      <c r="AE1211" t="str">
        <f t="shared" si="206"/>
        <v>Thu</v>
      </c>
      <c r="AF1211" t="str">
        <f>_xlfn.XLOOKUP(N1211,Dim_Payment!B:B,Dim_Payment!A:A)</f>
        <v>PAY02</v>
      </c>
      <c r="AG1211" t="str">
        <f>_xlfn.XLOOKUP(J1211,Dim_Insurance!B:B,Dim_Insurance!A:A)</f>
        <v>INS06</v>
      </c>
    </row>
    <row r="1212" spans="1:33">
      <c r="A1212" t="s">
        <v>2755</v>
      </c>
      <c r="B1212" t="s">
        <v>378</v>
      </c>
      <c r="C1212" t="s">
        <v>40</v>
      </c>
      <c r="D1212" s="5">
        <v>30411</v>
      </c>
      <c r="E1212" s="5">
        <v>45224</v>
      </c>
      <c r="F1212" s="5">
        <v>45233</v>
      </c>
      <c r="G1212" t="s">
        <v>62</v>
      </c>
      <c r="H1212" t="s">
        <v>86</v>
      </c>
      <c r="I1212" t="s">
        <v>45</v>
      </c>
      <c r="J1212" t="s">
        <v>34</v>
      </c>
      <c r="K1212" t="s">
        <v>161</v>
      </c>
      <c r="L1212" s="6">
        <v>215968.01</v>
      </c>
      <c r="M1212">
        <v>182004.69</v>
      </c>
      <c r="N1212" t="s">
        <v>35</v>
      </c>
      <c r="O1212">
        <v>9</v>
      </c>
      <c r="P1212">
        <v>31</v>
      </c>
      <c r="Q1212">
        <v>4</v>
      </c>
      <c r="R1212">
        <v>142</v>
      </c>
      <c r="S1212">
        <v>244.4</v>
      </c>
      <c r="T1212" t="s">
        <v>65</v>
      </c>
      <c r="U1212" s="7">
        <f t="shared" si="211"/>
        <v>40</v>
      </c>
      <c r="V1212" s="6">
        <f t="shared" si="201"/>
        <v>33963.320000000007</v>
      </c>
      <c r="W1212" t="str">
        <f t="shared" si="212"/>
        <v>Middle Age</v>
      </c>
      <c r="X1212" t="str">
        <f>_xlfn.XLOOKUP(Table1_1[[#This Row],[Department]],Dim_Department!B:B,Dim_Department!A:A,"Unknown")</f>
        <v>DEP09</v>
      </c>
      <c r="Y1212" t="str">
        <f>_xlfn.XLOOKUP(Table1_1[[#This Row],[Doctor]],Dim_Doctor!B:B,Dim_Doctor!A:A,"Unknown")</f>
        <v>D03</v>
      </c>
      <c r="Z1212" t="str">
        <f>_xlfn.XLOOKUP(H1212,Dim_Diagnosis!B:B,Dim_Diagnosis!A:A)</f>
        <v>D005</v>
      </c>
      <c r="AA1212" t="str">
        <f>_xlfn.XLOOKUP(K1212,Dim_Ward!B:B,Dim_Ward!A:A)</f>
        <v>W004</v>
      </c>
      <c r="AB1212" t="str">
        <f t="shared" si="203"/>
        <v>Q4</v>
      </c>
      <c r="AC1212">
        <f t="shared" si="204"/>
        <v>2023</v>
      </c>
      <c r="AD1212" t="str">
        <f t="shared" si="205"/>
        <v>Oct</v>
      </c>
      <c r="AE1212" t="str">
        <f t="shared" si="206"/>
        <v>Wed</v>
      </c>
      <c r="AF1212" t="str">
        <f>_xlfn.XLOOKUP(N1212,Dim_Payment!B:B,Dim_Payment!A:A)</f>
        <v>PAY03</v>
      </c>
      <c r="AG1212" t="str">
        <f>_xlfn.XLOOKUP(J1212,Dim_Insurance!B:B,Dim_Insurance!A:A)</f>
        <v>INS06</v>
      </c>
    </row>
    <row r="1213" spans="1:33">
      <c r="A1213" t="s">
        <v>2757</v>
      </c>
      <c r="B1213" t="s">
        <v>21</v>
      </c>
      <c r="C1213" t="s">
        <v>40</v>
      </c>
      <c r="D1213" s="5">
        <v>18345</v>
      </c>
      <c r="E1213" s="5">
        <v>45195</v>
      </c>
      <c r="F1213" s="5">
        <v>45213</v>
      </c>
      <c r="G1213" t="s">
        <v>62</v>
      </c>
      <c r="H1213" t="s">
        <v>24</v>
      </c>
      <c r="I1213" t="s">
        <v>33</v>
      </c>
      <c r="J1213" t="s">
        <v>71</v>
      </c>
      <c r="K1213" t="s">
        <v>55</v>
      </c>
      <c r="L1213" s="6">
        <v>170594.81</v>
      </c>
      <c r="M1213">
        <v>149492.01999999999</v>
      </c>
      <c r="N1213" t="s">
        <v>192</v>
      </c>
      <c r="O1213">
        <v>18</v>
      </c>
      <c r="P1213">
        <v>48</v>
      </c>
      <c r="Q1213">
        <v>4</v>
      </c>
      <c r="R1213">
        <v>181</v>
      </c>
      <c r="S1213">
        <v>250</v>
      </c>
      <c r="T1213" t="s">
        <v>37</v>
      </c>
      <c r="U1213" s="7">
        <f t="shared" si="211"/>
        <v>73</v>
      </c>
      <c r="V1213" s="6">
        <f t="shared" si="201"/>
        <v>21102.790000000008</v>
      </c>
      <c r="W1213" t="str">
        <f t="shared" si="212"/>
        <v>Senior</v>
      </c>
      <c r="X1213" t="str">
        <f>_xlfn.XLOOKUP(Table1_1[[#This Row],[Department]],Dim_Department!B:B,Dim_Department!A:A,"Unknown")</f>
        <v>DEP09</v>
      </c>
      <c r="Y1213" t="str">
        <f>_xlfn.XLOOKUP(Table1_1[[#This Row],[Doctor]],Dim_Doctor!B:B,Dim_Doctor!A:A,"Unknown")</f>
        <v>D04</v>
      </c>
      <c r="Z1213" t="str">
        <f>_xlfn.XLOOKUP(H1213,Dim_Diagnosis!B:B,Dim_Diagnosis!A:A)</f>
        <v>D008</v>
      </c>
      <c r="AA1213" t="str">
        <f>_xlfn.XLOOKUP(K1213,Dim_Ward!B:B,Dim_Ward!A:A)</f>
        <v>W005</v>
      </c>
      <c r="AB1213" t="str">
        <f t="shared" si="203"/>
        <v>Q3</v>
      </c>
      <c r="AC1213">
        <f t="shared" si="204"/>
        <v>2023</v>
      </c>
      <c r="AD1213" t="str">
        <f t="shared" si="205"/>
        <v>Sep</v>
      </c>
      <c r="AE1213" t="str">
        <f t="shared" si="206"/>
        <v>Tue</v>
      </c>
      <c r="AF1213" t="str">
        <f>_xlfn.XLOOKUP(N1213,Dim_Payment!B:B,Dim_Payment!A:A)</f>
        <v>PAY06</v>
      </c>
      <c r="AG1213" t="str">
        <f>_xlfn.XLOOKUP(J1213,Dim_Insurance!B:B,Dim_Insurance!A:A)</f>
        <v>INS04</v>
      </c>
    </row>
    <row r="1214" spans="1:33">
      <c r="A1214" t="s">
        <v>2759</v>
      </c>
      <c r="B1214" t="s">
        <v>845</v>
      </c>
      <c r="C1214" t="s">
        <v>133</v>
      </c>
      <c r="D1214" s="5">
        <v>34928</v>
      </c>
      <c r="E1214" s="5">
        <v>45369</v>
      </c>
      <c r="F1214" s="5">
        <v>45383</v>
      </c>
      <c r="G1214" t="s">
        <v>117</v>
      </c>
      <c r="H1214" t="s">
        <v>124</v>
      </c>
      <c r="I1214" t="s">
        <v>33</v>
      </c>
      <c r="J1214" t="s">
        <v>46</v>
      </c>
      <c r="K1214" t="s">
        <v>27</v>
      </c>
      <c r="L1214" s="6">
        <v>32124.19</v>
      </c>
      <c r="M1214">
        <v>23816.43</v>
      </c>
      <c r="N1214" t="s">
        <v>56</v>
      </c>
      <c r="O1214">
        <v>14</v>
      </c>
      <c r="P1214">
        <v>5</v>
      </c>
      <c r="Q1214">
        <v>4</v>
      </c>
      <c r="R1214">
        <v>146</v>
      </c>
      <c r="S1214">
        <v>213.8</v>
      </c>
      <c r="T1214" t="s">
        <v>37</v>
      </c>
      <c r="U1214" s="7">
        <f t="shared" si="211"/>
        <v>28</v>
      </c>
      <c r="V1214" s="6">
        <f t="shared" si="201"/>
        <v>8307.7599999999984</v>
      </c>
      <c r="W1214" t="str">
        <f t="shared" si="212"/>
        <v>Adult</v>
      </c>
      <c r="X1214" t="str">
        <f>_xlfn.XLOOKUP(Table1_1[[#This Row],[Department]],Dim_Department!B:B,Dim_Department!A:A,"Unknown")</f>
        <v>DEP04</v>
      </c>
      <c r="Y1214" t="str">
        <f>_xlfn.XLOOKUP(Table1_1[[#This Row],[Doctor]],Dim_Doctor!B:B,Dim_Doctor!A:A,"Unknown")</f>
        <v>D04</v>
      </c>
      <c r="Z1214" t="str">
        <f>_xlfn.XLOOKUP(H1214,Dim_Diagnosis!B:B,Dim_Diagnosis!A:A)</f>
        <v>D007</v>
      </c>
      <c r="AA1214" t="str">
        <f>_xlfn.XLOOKUP(K1214,Dim_Ward!B:B,Dim_Ward!A:A)</f>
        <v>W003</v>
      </c>
      <c r="AB1214" t="str">
        <f t="shared" si="203"/>
        <v>Q1</v>
      </c>
      <c r="AC1214">
        <f t="shared" si="204"/>
        <v>2024</v>
      </c>
      <c r="AD1214" t="str">
        <f t="shared" si="205"/>
        <v>Mar</v>
      </c>
      <c r="AE1214" t="str">
        <f t="shared" si="206"/>
        <v>Mon</v>
      </c>
      <c r="AF1214" t="str">
        <f>_xlfn.XLOOKUP(N1214,Dim_Payment!B:B,Dim_Payment!A:A)</f>
        <v>PAY04</v>
      </c>
      <c r="AG1214" t="str">
        <f>_xlfn.XLOOKUP(J1214,Dim_Insurance!B:B,Dim_Insurance!A:A)</f>
        <v>INS02</v>
      </c>
    </row>
    <row r="1215" spans="1:33">
      <c r="A1215" t="s">
        <v>2760</v>
      </c>
      <c r="B1215" t="s">
        <v>202</v>
      </c>
      <c r="C1215" t="s">
        <v>40</v>
      </c>
      <c r="D1215" s="5">
        <v>19887</v>
      </c>
      <c r="E1215" s="5">
        <v>45902</v>
      </c>
      <c r="F1215" s="5">
        <v>45910</v>
      </c>
      <c r="G1215" t="s">
        <v>152</v>
      </c>
      <c r="H1215" t="s">
        <v>63</v>
      </c>
      <c r="I1215" t="s">
        <v>53</v>
      </c>
      <c r="J1215" t="s">
        <v>179</v>
      </c>
      <c r="K1215" t="s">
        <v>55</v>
      </c>
      <c r="L1215" s="6">
        <v>141177.97</v>
      </c>
      <c r="M1215">
        <v>96357.81</v>
      </c>
      <c r="N1215" t="s">
        <v>73</v>
      </c>
      <c r="O1215">
        <v>8</v>
      </c>
      <c r="P1215">
        <v>147</v>
      </c>
      <c r="Q1215">
        <v>4</v>
      </c>
      <c r="R1215">
        <v>118</v>
      </c>
      <c r="S1215">
        <v>75.8</v>
      </c>
      <c r="T1215" t="s">
        <v>37</v>
      </c>
      <c r="U1215" s="7">
        <f t="shared" si="211"/>
        <v>71</v>
      </c>
      <c r="V1215" s="6">
        <f t="shared" si="201"/>
        <v>44820.160000000003</v>
      </c>
      <c r="W1215" t="str">
        <f t="shared" si="212"/>
        <v>Senior</v>
      </c>
      <c r="X1215" t="str">
        <f>_xlfn.XLOOKUP(Table1_1[[#This Row],[Department]],Dim_Department!B:B,Dim_Department!A:A,"Unknown")</f>
        <v>DEP01</v>
      </c>
      <c r="Y1215" t="str">
        <f>_xlfn.XLOOKUP(Table1_1[[#This Row],[Doctor]],Dim_Doctor!B:B,Dim_Doctor!A:A,"Unknown")</f>
        <v>D06</v>
      </c>
      <c r="Z1215" t="str">
        <f>_xlfn.XLOOKUP(H1215,Dim_Diagnosis!B:B,Dim_Diagnosis!A:A)</f>
        <v>D011</v>
      </c>
      <c r="AA1215" t="str">
        <f>_xlfn.XLOOKUP(K1215,Dim_Ward!B:B,Dim_Ward!A:A)</f>
        <v>W005</v>
      </c>
      <c r="AB1215" t="str">
        <f t="shared" si="203"/>
        <v>Q3</v>
      </c>
      <c r="AC1215">
        <f t="shared" si="204"/>
        <v>2025</v>
      </c>
      <c r="AD1215" t="str">
        <f t="shared" si="205"/>
        <v>Sep</v>
      </c>
      <c r="AE1215" t="str">
        <f t="shared" si="206"/>
        <v>Tue</v>
      </c>
      <c r="AF1215" t="str">
        <f>_xlfn.XLOOKUP(N1215,Dim_Payment!B:B,Dim_Payment!A:A)</f>
        <v>PAY02</v>
      </c>
      <c r="AG1215" t="str">
        <f>_xlfn.XLOOKUP(J1215,Dim_Insurance!B:B,Dim_Insurance!A:A)</f>
        <v>INS03</v>
      </c>
    </row>
    <row r="1216" spans="1:33">
      <c r="A1216" t="s">
        <v>2761</v>
      </c>
      <c r="B1216" t="s">
        <v>423</v>
      </c>
      <c r="C1216" t="s">
        <v>133</v>
      </c>
      <c r="D1216" s="5">
        <v>30469</v>
      </c>
      <c r="E1216" s="5">
        <v>45254</v>
      </c>
      <c r="F1216" s="5">
        <v>45269</v>
      </c>
      <c r="G1216" t="s">
        <v>105</v>
      </c>
      <c r="H1216" t="s">
        <v>118</v>
      </c>
      <c r="I1216" t="s">
        <v>25</v>
      </c>
      <c r="J1216" t="s">
        <v>4232</v>
      </c>
      <c r="K1216" t="s">
        <v>120</v>
      </c>
      <c r="L1216" s="6">
        <v>39470.959999999999</v>
      </c>
      <c r="M1216">
        <v>32499.17</v>
      </c>
      <c r="N1216" t="s">
        <v>4232</v>
      </c>
      <c r="O1216">
        <v>15</v>
      </c>
      <c r="P1216">
        <v>5</v>
      </c>
      <c r="Q1216">
        <v>1</v>
      </c>
      <c r="R1216">
        <v>150</v>
      </c>
      <c r="S1216">
        <v>98.6</v>
      </c>
      <c r="T1216" t="s">
        <v>37</v>
      </c>
      <c r="U1216" s="7">
        <f t="shared" si="211"/>
        <v>40</v>
      </c>
      <c r="V1216" s="6">
        <f t="shared" si="201"/>
        <v>6971.7900000000009</v>
      </c>
      <c r="W1216" t="str">
        <f t="shared" si="212"/>
        <v>Middle Age</v>
      </c>
      <c r="X1216" t="str">
        <f>_xlfn.XLOOKUP(Table1_1[[#This Row],[Department]],Dim_Department!B:B,Dim_Department!A:A,"Unknown")</f>
        <v>DEP10</v>
      </c>
      <c r="Y1216" t="str">
        <f>_xlfn.XLOOKUP(Table1_1[[#This Row],[Doctor]],Dim_Doctor!B:B,Dim_Doctor!A:A,"Unknown")</f>
        <v>D01</v>
      </c>
      <c r="Z1216" t="str">
        <f>_xlfn.XLOOKUP(H1216,Dim_Diagnosis!B:B,Dim_Diagnosis!A:A)</f>
        <v>D001</v>
      </c>
      <c r="AA1216" t="str">
        <f>_xlfn.XLOOKUP(K1216,Dim_Ward!B:B,Dim_Ward!A:A)</f>
        <v>W001</v>
      </c>
      <c r="AB1216" t="str">
        <f t="shared" si="203"/>
        <v>Q4</v>
      </c>
      <c r="AC1216">
        <f t="shared" si="204"/>
        <v>2023</v>
      </c>
      <c r="AD1216" t="str">
        <f t="shared" si="205"/>
        <v>Nov</v>
      </c>
      <c r="AE1216" t="str">
        <f t="shared" si="206"/>
        <v>Fri</v>
      </c>
      <c r="AF1216" t="str">
        <f>_xlfn.XLOOKUP(N1216,Dim_Payment!B:B,Dim_Payment!A:A)</f>
        <v>PAY05</v>
      </c>
      <c r="AG1216" t="str">
        <f>_xlfn.XLOOKUP(J1216,Dim_Insurance!B:B,Dim_Insurance!A:A)</f>
        <v>INS08</v>
      </c>
    </row>
    <row r="1217" spans="1:33">
      <c r="A1217" t="s">
        <v>2763</v>
      </c>
      <c r="B1217" t="s">
        <v>406</v>
      </c>
      <c r="C1217" t="s">
        <v>133</v>
      </c>
      <c r="D1217" s="5">
        <v>36281</v>
      </c>
      <c r="E1217" s="5">
        <v>45407</v>
      </c>
      <c r="F1217" s="5" t="s">
        <v>4232</v>
      </c>
      <c r="G1217" t="s">
        <v>105</v>
      </c>
      <c r="H1217" t="s">
        <v>78</v>
      </c>
      <c r="I1217" t="s">
        <v>33</v>
      </c>
      <c r="J1217" t="s">
        <v>46</v>
      </c>
      <c r="K1217" t="s">
        <v>55</v>
      </c>
      <c r="L1217" s="6">
        <v>30959.48</v>
      </c>
      <c r="M1217">
        <v>25809.18</v>
      </c>
      <c r="N1217" t="s">
        <v>35</v>
      </c>
      <c r="O1217">
        <v>7</v>
      </c>
      <c r="P1217">
        <v>163</v>
      </c>
      <c r="Q1217">
        <v>1</v>
      </c>
      <c r="R1217">
        <v>115</v>
      </c>
      <c r="S1217">
        <v>101.8</v>
      </c>
      <c r="T1217" t="s">
        <v>37</v>
      </c>
      <c r="U1217" s="7">
        <f t="shared" si="211"/>
        <v>24</v>
      </c>
      <c r="V1217" s="6">
        <f t="shared" si="201"/>
        <v>5150.2999999999993</v>
      </c>
      <c r="W1217" t="str">
        <f t="shared" si="212"/>
        <v>Adult</v>
      </c>
      <c r="X1217" t="str">
        <f>_xlfn.XLOOKUP(Table1_1[[#This Row],[Department]],Dim_Department!B:B,Dim_Department!A:A,"Unknown")</f>
        <v>DEP10</v>
      </c>
      <c r="Y1217" t="str">
        <f>_xlfn.XLOOKUP(Table1_1[[#This Row],[Doctor]],Dim_Doctor!B:B,Dim_Doctor!A:A,"Unknown")</f>
        <v>D04</v>
      </c>
      <c r="Z1217" t="str">
        <f>_xlfn.XLOOKUP(H1217,Dim_Diagnosis!B:B,Dim_Diagnosis!A:A)</f>
        <v>D013</v>
      </c>
      <c r="AA1217" t="str">
        <f>_xlfn.XLOOKUP(K1217,Dim_Ward!B:B,Dim_Ward!A:A)</f>
        <v>W005</v>
      </c>
      <c r="AB1217" t="str">
        <f t="shared" si="203"/>
        <v>Q2</v>
      </c>
      <c r="AC1217">
        <f t="shared" si="204"/>
        <v>2024</v>
      </c>
      <c r="AD1217" t="str">
        <f t="shared" si="205"/>
        <v>Apr</v>
      </c>
      <c r="AE1217" t="str">
        <f t="shared" si="206"/>
        <v>Thu</v>
      </c>
      <c r="AF1217" t="str">
        <f>_xlfn.XLOOKUP(N1217,Dim_Payment!B:B,Dim_Payment!A:A)</f>
        <v>PAY03</v>
      </c>
      <c r="AG1217" t="str">
        <f>_xlfn.XLOOKUP(J1217,Dim_Insurance!B:B,Dim_Insurance!A:A)</f>
        <v>INS02</v>
      </c>
    </row>
    <row r="1218" spans="1:33">
      <c r="A1218" t="s">
        <v>2765</v>
      </c>
      <c r="B1218" t="s">
        <v>875</v>
      </c>
      <c r="C1218" t="s">
        <v>40</v>
      </c>
      <c r="D1218" s="5">
        <v>30273</v>
      </c>
      <c r="E1218" s="5">
        <v>45793</v>
      </c>
      <c r="F1218" s="5">
        <v>45809</v>
      </c>
      <c r="G1218" t="s">
        <v>89</v>
      </c>
      <c r="H1218" t="s">
        <v>153</v>
      </c>
      <c r="I1218" t="s">
        <v>33</v>
      </c>
      <c r="J1218" t="s">
        <v>46</v>
      </c>
      <c r="K1218" t="s">
        <v>55</v>
      </c>
      <c r="L1218" s="6">
        <v>86817.09</v>
      </c>
      <c r="M1218">
        <v>62619.67</v>
      </c>
      <c r="N1218" t="s">
        <v>73</v>
      </c>
      <c r="O1218">
        <v>16</v>
      </c>
      <c r="P1218">
        <v>6</v>
      </c>
      <c r="Q1218">
        <v>5</v>
      </c>
      <c r="R1218">
        <v>163</v>
      </c>
      <c r="S1218">
        <v>213.1</v>
      </c>
      <c r="T1218" t="s">
        <v>65</v>
      </c>
      <c r="U1218" s="7">
        <f t="shared" si="211"/>
        <v>42</v>
      </c>
      <c r="V1218" s="6">
        <f t="shared" ref="V1218:V1281" si="213">L1218-M1218</f>
        <v>24197.42</v>
      </c>
      <c r="W1218" t="str">
        <f t="shared" si="212"/>
        <v>Middle Age</v>
      </c>
      <c r="X1218" t="str">
        <f>_xlfn.XLOOKUP(Table1_1[[#This Row],[Department]],Dim_Department!B:B,Dim_Department!A:A,"Unknown")</f>
        <v>DEP06</v>
      </c>
      <c r="Y1218" t="str">
        <f>_xlfn.XLOOKUP(Table1_1[[#This Row],[Doctor]],Dim_Doctor!B:B,Dim_Doctor!A:A,"Unknown")</f>
        <v>D04</v>
      </c>
      <c r="Z1218" t="str">
        <f>_xlfn.XLOOKUP(H1218,Dim_Diagnosis!B:B,Dim_Diagnosis!A:A)</f>
        <v>D003</v>
      </c>
      <c r="AA1218" t="str">
        <f>_xlfn.XLOOKUP(K1218,Dim_Ward!B:B,Dim_Ward!A:A)</f>
        <v>W005</v>
      </c>
      <c r="AB1218" t="str">
        <f t="shared" ref="AB1218:AB1281" si="214">IFERROR("Q" &amp; ROUNDUP(MONTH(E1218)/3,0),"Unknown")</f>
        <v>Q2</v>
      </c>
      <c r="AC1218">
        <f t="shared" ref="AC1218:AC1281" si="215">IFERROR(YEAR(E1218),"Unknown")</f>
        <v>2025</v>
      </c>
      <c r="AD1218" t="str">
        <f t="shared" ref="AD1218:AD1281" si="216">IFERROR(TEXT(E1218,"MMM"),"Unknown")</f>
        <v>May</v>
      </c>
      <c r="AE1218" t="str">
        <f t="shared" ref="AE1218:AE1281" si="217">IFERROR(TEXT(E1218,"ddd"),"Unknown")</f>
        <v>Fri</v>
      </c>
      <c r="AF1218" t="str">
        <f>_xlfn.XLOOKUP(N1218,Dim_Payment!B:B,Dim_Payment!A:A)</f>
        <v>PAY02</v>
      </c>
      <c r="AG1218" t="str">
        <f>_xlfn.XLOOKUP(J1218,Dim_Insurance!B:B,Dim_Insurance!A:A)</f>
        <v>INS02</v>
      </c>
    </row>
    <row r="1219" spans="1:33">
      <c r="A1219" t="s">
        <v>2767</v>
      </c>
      <c r="B1219" t="s">
        <v>1101</v>
      </c>
      <c r="C1219" t="s">
        <v>40</v>
      </c>
      <c r="D1219" s="5">
        <v>30722</v>
      </c>
      <c r="E1219" s="5">
        <v>45202</v>
      </c>
      <c r="F1219" s="5">
        <v>45204</v>
      </c>
      <c r="G1219" t="s">
        <v>94</v>
      </c>
      <c r="H1219" t="s">
        <v>113</v>
      </c>
      <c r="I1219" t="s">
        <v>96</v>
      </c>
      <c r="J1219" t="s">
        <v>46</v>
      </c>
      <c r="K1219" t="s">
        <v>27</v>
      </c>
      <c r="L1219" s="6">
        <v>228542.87</v>
      </c>
      <c r="M1219">
        <v>191605.71</v>
      </c>
      <c r="N1219" t="s">
        <v>56</v>
      </c>
      <c r="O1219">
        <v>2</v>
      </c>
      <c r="P1219">
        <v>71</v>
      </c>
      <c r="Q1219">
        <v>4</v>
      </c>
      <c r="R1219">
        <v>108</v>
      </c>
      <c r="S1219">
        <v>90.1</v>
      </c>
      <c r="T1219" t="s">
        <v>37</v>
      </c>
      <c r="U1219" s="7">
        <f t="shared" si="211"/>
        <v>39</v>
      </c>
      <c r="V1219" s="6">
        <f t="shared" si="213"/>
        <v>36937.160000000003</v>
      </c>
      <c r="W1219" t="str">
        <f t="shared" si="212"/>
        <v>Adult</v>
      </c>
      <c r="X1219" t="str">
        <f>_xlfn.XLOOKUP(Table1_1[[#This Row],[Department]],Dim_Department!B:B,Dim_Department!A:A,"Unknown")</f>
        <v>DEP05</v>
      </c>
      <c r="Y1219" t="str">
        <f>_xlfn.XLOOKUP(Table1_1[[#This Row],[Doctor]],Dim_Doctor!B:B,Dim_Doctor!A:A,"Unknown")</f>
        <v>D05</v>
      </c>
      <c r="Z1219" t="str">
        <f>_xlfn.XLOOKUP(H1219,Dim_Diagnosis!B:B,Dim_Diagnosis!A:A)</f>
        <v>D009</v>
      </c>
      <c r="AA1219" t="str">
        <f>_xlfn.XLOOKUP(K1219,Dim_Ward!B:B,Dim_Ward!A:A)</f>
        <v>W003</v>
      </c>
      <c r="AB1219" t="str">
        <f t="shared" si="214"/>
        <v>Q4</v>
      </c>
      <c r="AC1219">
        <f t="shared" si="215"/>
        <v>2023</v>
      </c>
      <c r="AD1219" t="str">
        <f t="shared" si="216"/>
        <v>Oct</v>
      </c>
      <c r="AE1219" t="str">
        <f t="shared" si="217"/>
        <v>Tue</v>
      </c>
      <c r="AF1219" t="str">
        <f>_xlfn.XLOOKUP(N1219,Dim_Payment!B:B,Dim_Payment!A:A)</f>
        <v>PAY04</v>
      </c>
      <c r="AG1219" t="str">
        <f>_xlfn.XLOOKUP(J1219,Dim_Insurance!B:B,Dim_Insurance!A:A)</f>
        <v>INS02</v>
      </c>
    </row>
    <row r="1220" spans="1:33">
      <c r="A1220" t="s">
        <v>2768</v>
      </c>
      <c r="B1220" t="s">
        <v>1153</v>
      </c>
      <c r="C1220" t="s">
        <v>133</v>
      </c>
      <c r="D1220" s="5">
        <v>19224</v>
      </c>
      <c r="E1220" s="5">
        <v>45786</v>
      </c>
      <c r="F1220" s="5">
        <v>45803</v>
      </c>
      <c r="G1220" t="s">
        <v>117</v>
      </c>
      <c r="H1220" t="s">
        <v>153</v>
      </c>
      <c r="I1220" t="s">
        <v>119</v>
      </c>
      <c r="J1220" t="s">
        <v>4232</v>
      </c>
      <c r="K1220" t="s">
        <v>110</v>
      </c>
      <c r="L1220" s="6">
        <v>80379.7</v>
      </c>
      <c r="M1220">
        <v>71230.740000000005</v>
      </c>
      <c r="N1220" t="s">
        <v>4232</v>
      </c>
      <c r="O1220">
        <v>17</v>
      </c>
      <c r="P1220">
        <v>197</v>
      </c>
      <c r="Q1220">
        <v>2</v>
      </c>
      <c r="R1220">
        <v>96</v>
      </c>
      <c r="S1220">
        <v>145.1</v>
      </c>
      <c r="T1220" t="s">
        <v>37</v>
      </c>
      <c r="U1220" s="7">
        <f t="shared" si="211"/>
        <v>72</v>
      </c>
      <c r="V1220" s="6">
        <f t="shared" si="213"/>
        <v>9148.9599999999919</v>
      </c>
      <c r="W1220" t="str">
        <f t="shared" si="212"/>
        <v>Senior</v>
      </c>
      <c r="X1220" t="str">
        <f>_xlfn.XLOOKUP(Table1_1[[#This Row],[Department]],Dim_Department!B:B,Dim_Department!A:A,"Unknown")</f>
        <v>DEP04</v>
      </c>
      <c r="Y1220" t="str">
        <f>_xlfn.XLOOKUP(Table1_1[[#This Row],[Doctor]],Dim_Doctor!B:B,Dim_Doctor!A:A,"Unknown")</f>
        <v>D02</v>
      </c>
      <c r="Z1220" t="str">
        <f>_xlfn.XLOOKUP(H1220,Dim_Diagnosis!B:B,Dim_Diagnosis!A:A)</f>
        <v>D003</v>
      </c>
      <c r="AA1220" t="str">
        <f>_xlfn.XLOOKUP(K1220,Dim_Ward!B:B,Dim_Ward!A:A)</f>
        <v>W002</v>
      </c>
      <c r="AB1220" t="str">
        <f t="shared" si="214"/>
        <v>Q2</v>
      </c>
      <c r="AC1220">
        <f t="shared" si="215"/>
        <v>2025</v>
      </c>
      <c r="AD1220" t="str">
        <f t="shared" si="216"/>
        <v>May</v>
      </c>
      <c r="AE1220" t="str">
        <f t="shared" si="217"/>
        <v>Fri</v>
      </c>
      <c r="AF1220" t="str">
        <f>_xlfn.XLOOKUP(N1220,Dim_Payment!B:B,Dim_Payment!A:A)</f>
        <v>PAY05</v>
      </c>
      <c r="AG1220" t="str">
        <f>_xlfn.XLOOKUP(J1220,Dim_Insurance!B:B,Dim_Insurance!A:A)</f>
        <v>INS08</v>
      </c>
    </row>
    <row r="1221" spans="1:33">
      <c r="A1221" t="s">
        <v>2770</v>
      </c>
      <c r="B1221" t="s">
        <v>470</v>
      </c>
      <c r="C1221" t="s">
        <v>40</v>
      </c>
      <c r="D1221" s="5">
        <v>22055</v>
      </c>
      <c r="E1221" s="5">
        <v>45362</v>
      </c>
      <c r="F1221" s="5">
        <v>45366</v>
      </c>
      <c r="G1221" t="s">
        <v>109</v>
      </c>
      <c r="H1221" t="s">
        <v>63</v>
      </c>
      <c r="I1221" t="s">
        <v>53</v>
      </c>
      <c r="J1221" t="s">
        <v>71</v>
      </c>
      <c r="K1221" t="s">
        <v>55</v>
      </c>
      <c r="L1221" s="6">
        <v>245588.71</v>
      </c>
      <c r="M1221">
        <v>201573.28</v>
      </c>
      <c r="N1221" t="s">
        <v>91</v>
      </c>
      <c r="O1221">
        <v>4</v>
      </c>
      <c r="P1221">
        <v>74</v>
      </c>
      <c r="Q1221">
        <v>4</v>
      </c>
      <c r="R1221">
        <v>90</v>
      </c>
      <c r="S1221">
        <v>125.6</v>
      </c>
      <c r="T1221" t="s">
        <v>37</v>
      </c>
      <c r="U1221" s="7">
        <f t="shared" si="211"/>
        <v>63</v>
      </c>
      <c r="V1221" s="6">
        <f t="shared" si="213"/>
        <v>44015.429999999993</v>
      </c>
      <c r="W1221" t="str">
        <f t="shared" si="212"/>
        <v>Senior</v>
      </c>
      <c r="X1221" t="str">
        <f>_xlfn.XLOOKUP(Table1_1[[#This Row],[Department]],Dim_Department!B:B,Dim_Department!A:A,"Unknown")</f>
        <v>DEP07</v>
      </c>
      <c r="Y1221" t="str">
        <f>_xlfn.XLOOKUP(Table1_1[[#This Row],[Doctor]],Dim_Doctor!B:B,Dim_Doctor!A:A,"Unknown")</f>
        <v>D06</v>
      </c>
      <c r="Z1221" t="str">
        <f>_xlfn.XLOOKUP(H1221,Dim_Diagnosis!B:B,Dim_Diagnosis!A:A)</f>
        <v>D011</v>
      </c>
      <c r="AA1221" t="str">
        <f>_xlfn.XLOOKUP(K1221,Dim_Ward!B:B,Dim_Ward!A:A)</f>
        <v>W005</v>
      </c>
      <c r="AB1221" t="str">
        <f t="shared" si="214"/>
        <v>Q1</v>
      </c>
      <c r="AC1221">
        <f t="shared" si="215"/>
        <v>2024</v>
      </c>
      <c r="AD1221" t="str">
        <f t="shared" si="216"/>
        <v>Mar</v>
      </c>
      <c r="AE1221" t="str">
        <f t="shared" si="217"/>
        <v>Mon</v>
      </c>
      <c r="AF1221" t="str">
        <f>_xlfn.XLOOKUP(N1221,Dim_Payment!B:B,Dim_Payment!A:A)</f>
        <v>PAY01</v>
      </c>
      <c r="AG1221" t="str">
        <f>_xlfn.XLOOKUP(J1221,Dim_Insurance!B:B,Dim_Insurance!A:A)</f>
        <v>INS04</v>
      </c>
    </row>
    <row r="1222" spans="1:33">
      <c r="A1222" t="s">
        <v>2771</v>
      </c>
      <c r="B1222" t="s">
        <v>752</v>
      </c>
      <c r="C1222" t="s">
        <v>40</v>
      </c>
      <c r="D1222" s="5">
        <v>33944</v>
      </c>
      <c r="E1222" s="5">
        <v>45888</v>
      </c>
      <c r="F1222" s="5">
        <v>45895</v>
      </c>
      <c r="G1222" t="s">
        <v>94</v>
      </c>
      <c r="H1222" t="s">
        <v>32</v>
      </c>
      <c r="I1222" t="s">
        <v>33</v>
      </c>
      <c r="J1222" t="s">
        <v>97</v>
      </c>
      <c r="K1222" t="s">
        <v>55</v>
      </c>
      <c r="L1222" s="6">
        <v>92640.95</v>
      </c>
      <c r="M1222">
        <v>87750.81</v>
      </c>
      <c r="N1222" t="s">
        <v>73</v>
      </c>
      <c r="O1222">
        <v>7</v>
      </c>
      <c r="P1222">
        <v>23</v>
      </c>
      <c r="Q1222">
        <v>3</v>
      </c>
      <c r="R1222">
        <v>121</v>
      </c>
      <c r="S1222">
        <v>70.900000000000006</v>
      </c>
      <c r="T1222" t="s">
        <v>37</v>
      </c>
      <c r="U1222" s="7">
        <f t="shared" si="211"/>
        <v>32</v>
      </c>
      <c r="V1222" s="6">
        <f t="shared" si="213"/>
        <v>4890.1399999999994</v>
      </c>
      <c r="W1222" t="str">
        <f t="shared" si="212"/>
        <v>Adult</v>
      </c>
      <c r="X1222" t="str">
        <f>_xlfn.XLOOKUP(Table1_1[[#This Row],[Department]],Dim_Department!B:B,Dim_Department!A:A,"Unknown")</f>
        <v>DEP05</v>
      </c>
      <c r="Y1222" t="str">
        <f>_xlfn.XLOOKUP(Table1_1[[#This Row],[Doctor]],Dim_Doctor!B:B,Dim_Doctor!A:A,"Unknown")</f>
        <v>D04</v>
      </c>
      <c r="Z1222" t="str">
        <f>_xlfn.XLOOKUP(H1222,Dim_Diagnosis!B:B,Dim_Diagnosis!A:A)</f>
        <v>D010</v>
      </c>
      <c r="AA1222" t="str">
        <f>_xlfn.XLOOKUP(K1222,Dim_Ward!B:B,Dim_Ward!A:A)</f>
        <v>W005</v>
      </c>
      <c r="AB1222" t="str">
        <f t="shared" si="214"/>
        <v>Q3</v>
      </c>
      <c r="AC1222">
        <f t="shared" si="215"/>
        <v>2025</v>
      </c>
      <c r="AD1222" t="str">
        <f t="shared" si="216"/>
        <v>Aug</v>
      </c>
      <c r="AE1222" t="str">
        <f t="shared" si="217"/>
        <v>Tue</v>
      </c>
      <c r="AF1222" t="str">
        <f>_xlfn.XLOOKUP(N1222,Dim_Payment!B:B,Dim_Payment!A:A)</f>
        <v>PAY02</v>
      </c>
      <c r="AG1222" t="str">
        <f>_xlfn.XLOOKUP(J1222,Dim_Insurance!B:B,Dim_Insurance!A:A)</f>
        <v>INS07</v>
      </c>
    </row>
    <row r="1223" spans="1:33">
      <c r="A1223" t="s">
        <v>2772</v>
      </c>
      <c r="B1223" t="s">
        <v>875</v>
      </c>
      <c r="C1223" t="s">
        <v>133</v>
      </c>
      <c r="D1223" s="5">
        <v>31044</v>
      </c>
      <c r="E1223" s="5">
        <v>44928</v>
      </c>
      <c r="F1223" s="5">
        <v>44939</v>
      </c>
      <c r="G1223" t="s">
        <v>94</v>
      </c>
      <c r="H1223" t="s">
        <v>95</v>
      </c>
      <c r="I1223" t="s">
        <v>45</v>
      </c>
      <c r="J1223" t="s">
        <v>34</v>
      </c>
      <c r="K1223" t="s">
        <v>27</v>
      </c>
      <c r="L1223" s="6">
        <v>164207.45000000001</v>
      </c>
      <c r="M1223">
        <v>149319.59</v>
      </c>
      <c r="N1223" t="s">
        <v>73</v>
      </c>
      <c r="O1223">
        <v>11</v>
      </c>
      <c r="P1223">
        <v>57</v>
      </c>
      <c r="Q1223">
        <v>1</v>
      </c>
      <c r="R1223">
        <v>115</v>
      </c>
      <c r="S1223">
        <v>241.4</v>
      </c>
      <c r="T1223" t="s">
        <v>65</v>
      </c>
      <c r="U1223" s="7">
        <f t="shared" si="211"/>
        <v>38</v>
      </c>
      <c r="V1223" s="6">
        <f t="shared" si="213"/>
        <v>14887.860000000015</v>
      </c>
      <c r="W1223" t="str">
        <f t="shared" si="212"/>
        <v>Adult</v>
      </c>
      <c r="X1223" t="str">
        <f>_xlfn.XLOOKUP(Table1_1[[#This Row],[Department]],Dim_Department!B:B,Dim_Department!A:A,"Unknown")</f>
        <v>DEP05</v>
      </c>
      <c r="Y1223" t="str">
        <f>_xlfn.XLOOKUP(Table1_1[[#This Row],[Doctor]],Dim_Doctor!B:B,Dim_Doctor!A:A,"Unknown")</f>
        <v>D03</v>
      </c>
      <c r="Z1223" t="str">
        <f>_xlfn.XLOOKUP(H1223,Dim_Diagnosis!B:B,Dim_Diagnosis!A:A)</f>
        <v>D006</v>
      </c>
      <c r="AA1223" t="str">
        <f>_xlfn.XLOOKUP(K1223,Dim_Ward!B:B,Dim_Ward!A:A)</f>
        <v>W003</v>
      </c>
      <c r="AB1223" t="str">
        <f t="shared" si="214"/>
        <v>Q1</v>
      </c>
      <c r="AC1223">
        <f t="shared" si="215"/>
        <v>2023</v>
      </c>
      <c r="AD1223" t="str">
        <f t="shared" si="216"/>
        <v>Jan</v>
      </c>
      <c r="AE1223" t="str">
        <f t="shared" si="217"/>
        <v>Mon</v>
      </c>
      <c r="AF1223" t="str">
        <f>_xlfn.XLOOKUP(N1223,Dim_Payment!B:B,Dim_Payment!A:A)</f>
        <v>PAY02</v>
      </c>
      <c r="AG1223" t="str">
        <f>_xlfn.XLOOKUP(J1223,Dim_Insurance!B:B,Dim_Insurance!A:A)</f>
        <v>INS06</v>
      </c>
    </row>
    <row r="1224" spans="1:33">
      <c r="A1224" t="s">
        <v>2774</v>
      </c>
      <c r="B1224" t="s">
        <v>867</v>
      </c>
      <c r="C1224" t="s">
        <v>40</v>
      </c>
      <c r="D1224" s="5">
        <v>38712</v>
      </c>
      <c r="E1224" s="5">
        <v>45830</v>
      </c>
      <c r="F1224" s="5">
        <v>45831</v>
      </c>
      <c r="G1224" t="s">
        <v>94</v>
      </c>
      <c r="H1224" t="s">
        <v>24</v>
      </c>
      <c r="I1224" t="s">
        <v>79</v>
      </c>
      <c r="J1224" t="s">
        <v>179</v>
      </c>
      <c r="K1224" t="s">
        <v>55</v>
      </c>
      <c r="L1224" s="6">
        <v>8661.26</v>
      </c>
      <c r="M1224">
        <v>8501.83</v>
      </c>
      <c r="N1224" t="s">
        <v>35</v>
      </c>
      <c r="O1224">
        <v>1</v>
      </c>
      <c r="P1224">
        <v>30</v>
      </c>
      <c r="Q1224">
        <v>5</v>
      </c>
      <c r="R1224">
        <v>190</v>
      </c>
      <c r="S1224">
        <v>115.5</v>
      </c>
      <c r="T1224" t="s">
        <v>37</v>
      </c>
      <c r="U1224" s="7">
        <f t="shared" si="211"/>
        <v>19</v>
      </c>
      <c r="V1224" s="6">
        <f t="shared" si="213"/>
        <v>159.43000000000029</v>
      </c>
      <c r="W1224" t="str">
        <f t="shared" si="212"/>
        <v>Adult</v>
      </c>
      <c r="X1224" t="str">
        <f>_xlfn.XLOOKUP(Table1_1[[#This Row],[Department]],Dim_Department!B:B,Dim_Department!A:A,"Unknown")</f>
        <v>DEP05</v>
      </c>
      <c r="Y1224" t="str">
        <f>_xlfn.XLOOKUP(Table1_1[[#This Row],[Doctor]],Dim_Doctor!B:B,Dim_Doctor!A:A,"Unknown")</f>
        <v>D07</v>
      </c>
      <c r="Z1224" t="str">
        <f>_xlfn.XLOOKUP(H1224,Dim_Diagnosis!B:B,Dim_Diagnosis!A:A)</f>
        <v>D008</v>
      </c>
      <c r="AA1224" t="str">
        <f>_xlfn.XLOOKUP(K1224,Dim_Ward!B:B,Dim_Ward!A:A)</f>
        <v>W005</v>
      </c>
      <c r="AB1224" t="str">
        <f t="shared" si="214"/>
        <v>Q2</v>
      </c>
      <c r="AC1224">
        <f t="shared" si="215"/>
        <v>2025</v>
      </c>
      <c r="AD1224" t="str">
        <f t="shared" si="216"/>
        <v>Jun</v>
      </c>
      <c r="AE1224" t="str">
        <f t="shared" si="217"/>
        <v>Sun</v>
      </c>
      <c r="AF1224" t="str">
        <f>_xlfn.XLOOKUP(N1224,Dim_Payment!B:B,Dim_Payment!A:A)</f>
        <v>PAY03</v>
      </c>
      <c r="AG1224" t="str">
        <f>_xlfn.XLOOKUP(J1224,Dim_Insurance!B:B,Dim_Insurance!A:A)</f>
        <v>INS03</v>
      </c>
    </row>
    <row r="1225" spans="1:33">
      <c r="A1225" t="s">
        <v>2776</v>
      </c>
      <c r="B1225" t="s">
        <v>2507</v>
      </c>
      <c r="C1225" t="s">
        <v>133</v>
      </c>
      <c r="D1225" s="5">
        <v>24008</v>
      </c>
      <c r="E1225" s="5">
        <v>45865</v>
      </c>
      <c r="F1225" s="5">
        <v>45879</v>
      </c>
      <c r="G1225" t="s">
        <v>161</v>
      </c>
      <c r="H1225" t="s">
        <v>63</v>
      </c>
      <c r="I1225" t="s">
        <v>33</v>
      </c>
      <c r="J1225" t="s">
        <v>34</v>
      </c>
      <c r="K1225" t="s">
        <v>161</v>
      </c>
      <c r="L1225" s="6">
        <v>200497.71</v>
      </c>
      <c r="M1225">
        <v>184801.95</v>
      </c>
      <c r="N1225" t="s">
        <v>192</v>
      </c>
      <c r="O1225">
        <v>14</v>
      </c>
      <c r="P1225">
        <v>70</v>
      </c>
      <c r="Q1225">
        <v>5</v>
      </c>
      <c r="R1225">
        <v>154</v>
      </c>
      <c r="S1225">
        <v>153.1</v>
      </c>
      <c r="T1225" t="s">
        <v>37</v>
      </c>
      <c r="U1225" s="7">
        <f t="shared" si="211"/>
        <v>59</v>
      </c>
      <c r="V1225" s="6">
        <f t="shared" si="213"/>
        <v>15695.75999999998</v>
      </c>
      <c r="W1225" t="str">
        <f t="shared" si="212"/>
        <v>Middle Age</v>
      </c>
      <c r="X1225" t="str">
        <f>_xlfn.XLOOKUP(Table1_1[[#This Row],[Department]],Dim_Department!B:B,Dim_Department!A:A,"Unknown")</f>
        <v>DEP03</v>
      </c>
      <c r="Y1225" t="str">
        <f>_xlfn.XLOOKUP(Table1_1[[#This Row],[Doctor]],Dim_Doctor!B:B,Dim_Doctor!A:A,"Unknown")</f>
        <v>D04</v>
      </c>
      <c r="Z1225" t="str">
        <f>_xlfn.XLOOKUP(H1225,Dim_Diagnosis!B:B,Dim_Diagnosis!A:A)</f>
        <v>D011</v>
      </c>
      <c r="AA1225" t="str">
        <f>_xlfn.XLOOKUP(K1225,Dim_Ward!B:B,Dim_Ward!A:A)</f>
        <v>W004</v>
      </c>
      <c r="AB1225" t="str">
        <f t="shared" si="214"/>
        <v>Q3</v>
      </c>
      <c r="AC1225">
        <f t="shared" si="215"/>
        <v>2025</v>
      </c>
      <c r="AD1225" t="str">
        <f t="shared" si="216"/>
        <v>Jul</v>
      </c>
      <c r="AE1225" t="str">
        <f t="shared" si="217"/>
        <v>Sun</v>
      </c>
      <c r="AF1225" t="str">
        <f>_xlfn.XLOOKUP(N1225,Dim_Payment!B:B,Dim_Payment!A:A)</f>
        <v>PAY06</v>
      </c>
      <c r="AG1225" t="str">
        <f>_xlfn.XLOOKUP(J1225,Dim_Insurance!B:B,Dim_Insurance!A:A)</f>
        <v>INS06</v>
      </c>
    </row>
    <row r="1226" spans="1:33">
      <c r="A1226" t="s">
        <v>2778</v>
      </c>
      <c r="B1226" t="s">
        <v>515</v>
      </c>
      <c r="C1226" t="s">
        <v>133</v>
      </c>
      <c r="D1226" s="5">
        <v>29294</v>
      </c>
      <c r="E1226" s="5">
        <v>45351</v>
      </c>
      <c r="F1226" s="5">
        <v>45360</v>
      </c>
      <c r="G1226" t="s">
        <v>62</v>
      </c>
      <c r="H1226" t="s">
        <v>52</v>
      </c>
      <c r="I1226" t="s">
        <v>53</v>
      </c>
      <c r="J1226" t="s">
        <v>97</v>
      </c>
      <c r="K1226" t="s">
        <v>55</v>
      </c>
      <c r="L1226" s="6">
        <v>53226.2</v>
      </c>
      <c r="M1226">
        <v>98646.34</v>
      </c>
      <c r="N1226" t="s">
        <v>35</v>
      </c>
      <c r="O1226">
        <v>9</v>
      </c>
      <c r="P1226">
        <v>154</v>
      </c>
      <c r="Q1226">
        <v>4</v>
      </c>
      <c r="R1226">
        <v>110</v>
      </c>
      <c r="S1226">
        <v>93.3</v>
      </c>
      <c r="T1226" t="s">
        <v>37</v>
      </c>
      <c r="U1226" s="7">
        <f t="shared" si="211"/>
        <v>43</v>
      </c>
      <c r="V1226" s="6">
        <f t="shared" si="213"/>
        <v>-45420.14</v>
      </c>
      <c r="W1226" t="str">
        <f t="shared" si="212"/>
        <v>Middle Age</v>
      </c>
      <c r="X1226" t="str">
        <f>_xlfn.XLOOKUP(Table1_1[[#This Row],[Department]],Dim_Department!B:B,Dim_Department!A:A,"Unknown")</f>
        <v>DEP09</v>
      </c>
      <c r="Y1226" t="str">
        <f>_xlfn.XLOOKUP(Table1_1[[#This Row],[Doctor]],Dim_Doctor!B:B,Dim_Doctor!A:A,"Unknown")</f>
        <v>D06</v>
      </c>
      <c r="Z1226" t="str">
        <f>_xlfn.XLOOKUP(H1226,Dim_Diagnosis!B:B,Dim_Diagnosis!A:A)</f>
        <v>D004</v>
      </c>
      <c r="AA1226" t="str">
        <f>_xlfn.XLOOKUP(K1226,Dim_Ward!B:B,Dim_Ward!A:A)</f>
        <v>W005</v>
      </c>
      <c r="AB1226" t="str">
        <f t="shared" si="214"/>
        <v>Q1</v>
      </c>
      <c r="AC1226">
        <f t="shared" si="215"/>
        <v>2024</v>
      </c>
      <c r="AD1226" t="str">
        <f t="shared" si="216"/>
        <v>Feb</v>
      </c>
      <c r="AE1226" t="str">
        <f t="shared" si="217"/>
        <v>Thu</v>
      </c>
      <c r="AF1226" t="str">
        <f>_xlfn.XLOOKUP(N1226,Dim_Payment!B:B,Dim_Payment!A:A)</f>
        <v>PAY03</v>
      </c>
      <c r="AG1226" t="str">
        <f>_xlfn.XLOOKUP(J1226,Dim_Insurance!B:B,Dim_Insurance!A:A)</f>
        <v>INS07</v>
      </c>
    </row>
    <row r="1227" spans="1:33">
      <c r="A1227" t="s">
        <v>2779</v>
      </c>
      <c r="B1227" t="s">
        <v>909</v>
      </c>
      <c r="C1227" t="s">
        <v>40</v>
      </c>
      <c r="D1227" s="5">
        <v>40028</v>
      </c>
      <c r="E1227" s="5">
        <v>45671</v>
      </c>
      <c r="F1227" s="5">
        <v>45680</v>
      </c>
      <c r="G1227" t="s">
        <v>77</v>
      </c>
      <c r="H1227" t="s">
        <v>113</v>
      </c>
      <c r="I1227" t="s">
        <v>79</v>
      </c>
      <c r="J1227" t="s">
        <v>34</v>
      </c>
      <c r="K1227" t="s">
        <v>161</v>
      </c>
      <c r="L1227" s="6">
        <v>4248.92</v>
      </c>
      <c r="M1227">
        <v>3506.66</v>
      </c>
      <c r="N1227" t="s">
        <v>192</v>
      </c>
      <c r="O1227">
        <v>9</v>
      </c>
      <c r="P1227">
        <v>155</v>
      </c>
      <c r="Q1227">
        <v>4</v>
      </c>
      <c r="R1227">
        <v>163</v>
      </c>
      <c r="S1227">
        <v>86.1</v>
      </c>
      <c r="T1227" t="s">
        <v>37</v>
      </c>
      <c r="U1227" s="7">
        <f t="shared" si="211"/>
        <v>15</v>
      </c>
      <c r="V1227" s="6">
        <f t="shared" si="213"/>
        <v>742.26000000000022</v>
      </c>
      <c r="W1227" t="str">
        <f t="shared" si="212"/>
        <v>Child</v>
      </c>
      <c r="X1227" t="str">
        <f>_xlfn.XLOOKUP(Table1_1[[#This Row],[Department]],Dim_Department!B:B,Dim_Department!A:A,"Unknown")</f>
        <v>DEP02</v>
      </c>
      <c r="Y1227" t="str">
        <f>_xlfn.XLOOKUP(Table1_1[[#This Row],[Doctor]],Dim_Doctor!B:B,Dim_Doctor!A:A,"Unknown")</f>
        <v>D07</v>
      </c>
      <c r="Z1227" t="str">
        <f>_xlfn.XLOOKUP(H1227,Dim_Diagnosis!B:B,Dim_Diagnosis!A:A)</f>
        <v>D009</v>
      </c>
      <c r="AA1227" t="str">
        <f>_xlfn.XLOOKUP(K1227,Dim_Ward!B:B,Dim_Ward!A:A)</f>
        <v>W004</v>
      </c>
      <c r="AB1227" t="str">
        <f t="shared" si="214"/>
        <v>Q1</v>
      </c>
      <c r="AC1227">
        <f t="shared" si="215"/>
        <v>2025</v>
      </c>
      <c r="AD1227" t="str">
        <f t="shared" si="216"/>
        <v>Jan</v>
      </c>
      <c r="AE1227" t="str">
        <f t="shared" si="217"/>
        <v>Tue</v>
      </c>
      <c r="AF1227" t="str">
        <f>_xlfn.XLOOKUP(N1227,Dim_Payment!B:B,Dim_Payment!A:A)</f>
        <v>PAY06</v>
      </c>
      <c r="AG1227" t="str">
        <f>_xlfn.XLOOKUP(J1227,Dim_Insurance!B:B,Dim_Insurance!A:A)</f>
        <v>INS06</v>
      </c>
    </row>
    <row r="1228" spans="1:33">
      <c r="A1228" t="s">
        <v>2780</v>
      </c>
      <c r="B1228" t="s">
        <v>444</v>
      </c>
      <c r="C1228" t="s">
        <v>133</v>
      </c>
      <c r="D1228" s="5">
        <v>38488</v>
      </c>
      <c r="E1228" s="5">
        <v>45734</v>
      </c>
      <c r="F1228" s="5">
        <v>45736</v>
      </c>
      <c r="G1228" t="s">
        <v>62</v>
      </c>
      <c r="H1228" t="s">
        <v>24</v>
      </c>
      <c r="I1228" t="s">
        <v>119</v>
      </c>
      <c r="J1228" t="s">
        <v>97</v>
      </c>
      <c r="K1228" t="s">
        <v>55</v>
      </c>
      <c r="L1228" s="6">
        <v>147563.59</v>
      </c>
      <c r="M1228">
        <v>117882.6</v>
      </c>
      <c r="N1228" t="s">
        <v>56</v>
      </c>
      <c r="O1228">
        <v>2</v>
      </c>
      <c r="P1228">
        <v>87</v>
      </c>
      <c r="Q1228">
        <v>3</v>
      </c>
      <c r="R1228">
        <v>99</v>
      </c>
      <c r="S1228">
        <v>163.30000000000001</v>
      </c>
      <c r="T1228" t="s">
        <v>37</v>
      </c>
      <c r="U1228" s="7">
        <f t="shared" si="211"/>
        <v>19</v>
      </c>
      <c r="V1228" s="6">
        <f t="shared" si="213"/>
        <v>29680.989999999991</v>
      </c>
      <c r="W1228" t="str">
        <f t="shared" si="212"/>
        <v>Adult</v>
      </c>
      <c r="X1228" t="str">
        <f>_xlfn.XLOOKUP(Table1_1[[#This Row],[Department]],Dim_Department!B:B,Dim_Department!A:A,"Unknown")</f>
        <v>DEP09</v>
      </c>
      <c r="Y1228" t="str">
        <f>_xlfn.XLOOKUP(Table1_1[[#This Row],[Doctor]],Dim_Doctor!B:B,Dim_Doctor!A:A,"Unknown")</f>
        <v>D02</v>
      </c>
      <c r="Z1228" t="str">
        <f>_xlfn.XLOOKUP(H1228,Dim_Diagnosis!B:B,Dim_Diagnosis!A:A)</f>
        <v>D008</v>
      </c>
      <c r="AA1228" t="str">
        <f>_xlfn.XLOOKUP(K1228,Dim_Ward!B:B,Dim_Ward!A:A)</f>
        <v>W005</v>
      </c>
      <c r="AB1228" t="str">
        <f t="shared" si="214"/>
        <v>Q1</v>
      </c>
      <c r="AC1228">
        <f t="shared" si="215"/>
        <v>2025</v>
      </c>
      <c r="AD1228" t="str">
        <f t="shared" si="216"/>
        <v>Mar</v>
      </c>
      <c r="AE1228" t="str">
        <f t="shared" si="217"/>
        <v>Tue</v>
      </c>
      <c r="AF1228" t="str">
        <f>_xlfn.XLOOKUP(N1228,Dim_Payment!B:B,Dim_Payment!A:A)</f>
        <v>PAY04</v>
      </c>
      <c r="AG1228" t="str">
        <f>_xlfn.XLOOKUP(J1228,Dim_Insurance!B:B,Dim_Insurance!A:A)</f>
        <v>INS07</v>
      </c>
    </row>
    <row r="1229" spans="1:33">
      <c r="A1229" t="s">
        <v>2781</v>
      </c>
      <c r="B1229" t="s">
        <v>810</v>
      </c>
      <c r="C1229" t="s">
        <v>133</v>
      </c>
      <c r="D1229" s="5">
        <v>28039</v>
      </c>
      <c r="E1229" s="5">
        <v>45884</v>
      </c>
      <c r="F1229" s="5">
        <v>45892</v>
      </c>
      <c r="G1229" t="s">
        <v>43</v>
      </c>
      <c r="H1229" t="s">
        <v>78</v>
      </c>
      <c r="I1229" t="s">
        <v>96</v>
      </c>
      <c r="J1229" t="s">
        <v>179</v>
      </c>
      <c r="K1229" t="s">
        <v>120</v>
      </c>
      <c r="L1229" s="6">
        <v>17771.61</v>
      </c>
      <c r="M1229">
        <v>12525.65</v>
      </c>
      <c r="N1229" t="s">
        <v>192</v>
      </c>
      <c r="O1229">
        <v>8</v>
      </c>
      <c r="P1229">
        <v>111</v>
      </c>
      <c r="Q1229">
        <v>4</v>
      </c>
      <c r="R1229">
        <v>115</v>
      </c>
      <c r="S1229">
        <v>181</v>
      </c>
      <c r="T1229" t="s">
        <v>47</v>
      </c>
      <c r="U1229" s="7">
        <f t="shared" si="211"/>
        <v>48</v>
      </c>
      <c r="V1229" s="6">
        <f t="shared" si="213"/>
        <v>5245.9600000000009</v>
      </c>
      <c r="W1229" t="str">
        <f t="shared" si="212"/>
        <v>Middle Age</v>
      </c>
      <c r="X1229" t="str">
        <f>_xlfn.XLOOKUP(Table1_1[[#This Row],[Department]],Dim_Department!B:B,Dim_Department!A:A,"Unknown")</f>
        <v>DEP08</v>
      </c>
      <c r="Y1229" t="str">
        <f>_xlfn.XLOOKUP(Table1_1[[#This Row],[Doctor]],Dim_Doctor!B:B,Dim_Doctor!A:A,"Unknown")</f>
        <v>D05</v>
      </c>
      <c r="Z1229" t="str">
        <f>_xlfn.XLOOKUP(H1229,Dim_Diagnosis!B:B,Dim_Diagnosis!A:A)</f>
        <v>D013</v>
      </c>
      <c r="AA1229" t="str">
        <f>_xlfn.XLOOKUP(K1229,Dim_Ward!B:B,Dim_Ward!A:A)</f>
        <v>W001</v>
      </c>
      <c r="AB1229" t="str">
        <f t="shared" si="214"/>
        <v>Q3</v>
      </c>
      <c r="AC1229">
        <f t="shared" si="215"/>
        <v>2025</v>
      </c>
      <c r="AD1229" t="str">
        <f t="shared" si="216"/>
        <v>Aug</v>
      </c>
      <c r="AE1229" t="str">
        <f t="shared" si="217"/>
        <v>Fri</v>
      </c>
      <c r="AF1229" t="str">
        <f>_xlfn.XLOOKUP(N1229,Dim_Payment!B:B,Dim_Payment!A:A)</f>
        <v>PAY06</v>
      </c>
      <c r="AG1229" t="str">
        <f>_xlfn.XLOOKUP(J1229,Dim_Insurance!B:B,Dim_Insurance!A:A)</f>
        <v>INS03</v>
      </c>
    </row>
    <row r="1230" spans="1:33">
      <c r="A1230" t="s">
        <v>2782</v>
      </c>
      <c r="B1230" t="s">
        <v>328</v>
      </c>
      <c r="C1230" t="s">
        <v>40</v>
      </c>
      <c r="D1230" s="5">
        <v>37143</v>
      </c>
      <c r="E1230" s="5">
        <v>44970</v>
      </c>
      <c r="F1230" s="5">
        <v>44983</v>
      </c>
      <c r="G1230" t="s">
        <v>89</v>
      </c>
      <c r="H1230" t="s">
        <v>95</v>
      </c>
      <c r="I1230" t="s">
        <v>119</v>
      </c>
      <c r="J1230" t="s">
        <v>46</v>
      </c>
      <c r="K1230" t="s">
        <v>120</v>
      </c>
      <c r="L1230" s="6">
        <v>131959.88</v>
      </c>
      <c r="M1230">
        <v>107080.06</v>
      </c>
      <c r="N1230" t="s">
        <v>73</v>
      </c>
      <c r="O1230">
        <v>13</v>
      </c>
      <c r="P1230">
        <v>183</v>
      </c>
      <c r="Q1230">
        <v>5</v>
      </c>
      <c r="R1230">
        <v>135</v>
      </c>
      <c r="S1230">
        <v>99.2</v>
      </c>
      <c r="T1230" t="s">
        <v>37</v>
      </c>
      <c r="U1230" s="7">
        <f t="shared" si="211"/>
        <v>21</v>
      </c>
      <c r="V1230" s="6">
        <f t="shared" si="213"/>
        <v>24879.820000000007</v>
      </c>
      <c r="W1230" t="str">
        <f t="shared" si="212"/>
        <v>Adult</v>
      </c>
      <c r="X1230" t="str">
        <f>_xlfn.XLOOKUP(Table1_1[[#This Row],[Department]],Dim_Department!B:B,Dim_Department!A:A,"Unknown")</f>
        <v>DEP06</v>
      </c>
      <c r="Y1230" t="str">
        <f>_xlfn.XLOOKUP(Table1_1[[#This Row],[Doctor]],Dim_Doctor!B:B,Dim_Doctor!A:A,"Unknown")</f>
        <v>D02</v>
      </c>
      <c r="Z1230" t="str">
        <f>_xlfn.XLOOKUP(H1230,Dim_Diagnosis!B:B,Dim_Diagnosis!A:A)</f>
        <v>D006</v>
      </c>
      <c r="AA1230" t="str">
        <f>_xlfn.XLOOKUP(K1230,Dim_Ward!B:B,Dim_Ward!A:A)</f>
        <v>W001</v>
      </c>
      <c r="AB1230" t="str">
        <f t="shared" si="214"/>
        <v>Q1</v>
      </c>
      <c r="AC1230">
        <f t="shared" si="215"/>
        <v>2023</v>
      </c>
      <c r="AD1230" t="str">
        <f t="shared" si="216"/>
        <v>Feb</v>
      </c>
      <c r="AE1230" t="str">
        <f t="shared" si="217"/>
        <v>Mon</v>
      </c>
      <c r="AF1230" t="str">
        <f>_xlfn.XLOOKUP(N1230,Dim_Payment!B:B,Dim_Payment!A:A)</f>
        <v>PAY02</v>
      </c>
      <c r="AG1230" t="str">
        <f>_xlfn.XLOOKUP(J1230,Dim_Insurance!B:B,Dim_Insurance!A:A)</f>
        <v>INS02</v>
      </c>
    </row>
    <row r="1231" spans="1:33">
      <c r="A1231" t="s">
        <v>2784</v>
      </c>
      <c r="B1231" t="s">
        <v>679</v>
      </c>
      <c r="C1231" t="s">
        <v>40</v>
      </c>
      <c r="D1231" s="5">
        <v>22967</v>
      </c>
      <c r="E1231" s="5" t="s">
        <v>4232</v>
      </c>
      <c r="F1231" s="5">
        <v>45864</v>
      </c>
      <c r="G1231" t="s">
        <v>105</v>
      </c>
      <c r="H1231" t="s">
        <v>63</v>
      </c>
      <c r="I1231" t="s">
        <v>79</v>
      </c>
      <c r="J1231" t="s">
        <v>34</v>
      </c>
      <c r="K1231" t="s">
        <v>55</v>
      </c>
      <c r="L1231" s="6">
        <v>228682.18</v>
      </c>
      <c r="M1231">
        <v>215512.92</v>
      </c>
      <c r="N1231" t="s">
        <v>73</v>
      </c>
      <c r="O1231">
        <v>3</v>
      </c>
      <c r="P1231">
        <v>68</v>
      </c>
      <c r="Q1231">
        <v>4</v>
      </c>
      <c r="R1231">
        <v>159</v>
      </c>
      <c r="S1231">
        <v>205.3</v>
      </c>
      <c r="T1231" t="s">
        <v>37</v>
      </c>
      <c r="U1231" s="7" t="s">
        <v>4232</v>
      </c>
      <c r="V1231" s="6">
        <f t="shared" si="213"/>
        <v>13169.25999999998</v>
      </c>
      <c r="W1231" t="s">
        <v>4232</v>
      </c>
      <c r="X1231" t="str">
        <f>_xlfn.XLOOKUP(Table1_1[[#This Row],[Department]],Dim_Department!B:B,Dim_Department!A:A,"Unknown")</f>
        <v>DEP10</v>
      </c>
      <c r="Y1231" t="str">
        <f>_xlfn.XLOOKUP(Table1_1[[#This Row],[Doctor]],Dim_Doctor!B:B,Dim_Doctor!A:A,"Unknown")</f>
        <v>D07</v>
      </c>
      <c r="Z1231" t="str">
        <f>_xlfn.XLOOKUP(H1231,Dim_Diagnosis!B:B,Dim_Diagnosis!A:A)</f>
        <v>D011</v>
      </c>
      <c r="AA1231" t="str">
        <f>_xlfn.XLOOKUP(K1231,Dim_Ward!B:B,Dim_Ward!A:A)</f>
        <v>W005</v>
      </c>
      <c r="AB1231" t="str">
        <f t="shared" si="214"/>
        <v>Unknown</v>
      </c>
      <c r="AC1231" t="str">
        <f t="shared" si="215"/>
        <v>Unknown</v>
      </c>
      <c r="AD1231" t="str">
        <f t="shared" si="216"/>
        <v>Unknown</v>
      </c>
      <c r="AE1231" t="str">
        <f t="shared" si="217"/>
        <v>Unknown</v>
      </c>
      <c r="AF1231" t="str">
        <f>_xlfn.XLOOKUP(N1231,Dim_Payment!B:B,Dim_Payment!A:A)</f>
        <v>PAY02</v>
      </c>
      <c r="AG1231" t="str">
        <f>_xlfn.XLOOKUP(J1231,Dim_Insurance!B:B,Dim_Insurance!A:A)</f>
        <v>INS06</v>
      </c>
    </row>
    <row r="1232" spans="1:33">
      <c r="A1232" t="s">
        <v>2786</v>
      </c>
      <c r="B1232" t="s">
        <v>967</v>
      </c>
      <c r="C1232" t="s">
        <v>133</v>
      </c>
      <c r="D1232" s="5">
        <v>21333</v>
      </c>
      <c r="E1232" s="5">
        <v>45796</v>
      </c>
      <c r="F1232" s="5" t="s">
        <v>4232</v>
      </c>
      <c r="G1232" t="s">
        <v>43</v>
      </c>
      <c r="H1232" t="s">
        <v>153</v>
      </c>
      <c r="I1232" t="s">
        <v>53</v>
      </c>
      <c r="J1232" t="s">
        <v>4232</v>
      </c>
      <c r="K1232" t="s">
        <v>55</v>
      </c>
      <c r="L1232" s="6">
        <v>50991.73</v>
      </c>
      <c r="M1232">
        <v>42508.95</v>
      </c>
      <c r="N1232" t="s">
        <v>73</v>
      </c>
      <c r="O1232">
        <v>10</v>
      </c>
      <c r="P1232">
        <v>77</v>
      </c>
      <c r="Q1232">
        <v>3</v>
      </c>
      <c r="R1232">
        <v>141</v>
      </c>
      <c r="S1232">
        <v>169.8</v>
      </c>
      <c r="T1232" t="s">
        <v>65</v>
      </c>
      <c r="U1232" s="7">
        <f t="shared" ref="U1232:U1242" si="218">DATEDIF(D1232,E1232,"Y")</f>
        <v>66</v>
      </c>
      <c r="V1232" s="6">
        <f t="shared" si="213"/>
        <v>8482.7800000000061</v>
      </c>
      <c r="W1232" t="str">
        <f t="shared" ref="W1232:W1242" si="219">IF(OR(U1232="",U1232="Unknown"),"",IF(U1232&lt;18,"Child",IF(U1232&lt;40,"Adult",IF(U1232&lt;60,"Middle Age","Senior"))))</f>
        <v>Senior</v>
      </c>
      <c r="X1232" t="str">
        <f>_xlfn.XLOOKUP(Table1_1[[#This Row],[Department]],Dim_Department!B:B,Dim_Department!A:A,"Unknown")</f>
        <v>DEP08</v>
      </c>
      <c r="Y1232" t="str">
        <f>_xlfn.XLOOKUP(Table1_1[[#This Row],[Doctor]],Dim_Doctor!B:B,Dim_Doctor!A:A,"Unknown")</f>
        <v>D06</v>
      </c>
      <c r="Z1232" t="str">
        <f>_xlfn.XLOOKUP(H1232,Dim_Diagnosis!B:B,Dim_Diagnosis!A:A)</f>
        <v>D003</v>
      </c>
      <c r="AA1232" t="str">
        <f>_xlfn.XLOOKUP(K1232,Dim_Ward!B:B,Dim_Ward!A:A)</f>
        <v>W005</v>
      </c>
      <c r="AB1232" t="str">
        <f t="shared" si="214"/>
        <v>Q2</v>
      </c>
      <c r="AC1232">
        <f t="shared" si="215"/>
        <v>2025</v>
      </c>
      <c r="AD1232" t="str">
        <f t="shared" si="216"/>
        <v>May</v>
      </c>
      <c r="AE1232" t="str">
        <f t="shared" si="217"/>
        <v>Mon</v>
      </c>
      <c r="AF1232" t="str">
        <f>_xlfn.XLOOKUP(N1232,Dim_Payment!B:B,Dim_Payment!A:A)</f>
        <v>PAY02</v>
      </c>
      <c r="AG1232" t="str">
        <f>_xlfn.XLOOKUP(J1232,Dim_Insurance!B:B,Dim_Insurance!A:A)</f>
        <v>INS08</v>
      </c>
    </row>
    <row r="1233" spans="1:33">
      <c r="A1233" t="s">
        <v>2788</v>
      </c>
      <c r="B1233" t="s">
        <v>2270</v>
      </c>
      <c r="C1233" t="s">
        <v>40</v>
      </c>
      <c r="D1233" s="5">
        <v>32164</v>
      </c>
      <c r="E1233" s="5">
        <v>45567</v>
      </c>
      <c r="F1233" s="5">
        <v>45572</v>
      </c>
      <c r="G1233" t="s">
        <v>94</v>
      </c>
      <c r="H1233" t="s">
        <v>95</v>
      </c>
      <c r="I1233" t="s">
        <v>33</v>
      </c>
      <c r="J1233" t="s">
        <v>97</v>
      </c>
      <c r="K1233" t="s">
        <v>120</v>
      </c>
      <c r="L1233" s="6">
        <v>27462.66</v>
      </c>
      <c r="M1233">
        <v>20247.12</v>
      </c>
      <c r="N1233" t="s">
        <v>56</v>
      </c>
      <c r="O1233">
        <v>5</v>
      </c>
      <c r="P1233">
        <v>225</v>
      </c>
      <c r="Q1233">
        <v>5</v>
      </c>
      <c r="R1233">
        <v>171</v>
      </c>
      <c r="S1233">
        <v>163.5</v>
      </c>
      <c r="T1233" t="s">
        <v>37</v>
      </c>
      <c r="U1233" s="7">
        <f t="shared" si="218"/>
        <v>36</v>
      </c>
      <c r="V1233" s="6">
        <f t="shared" si="213"/>
        <v>7215.5400000000009</v>
      </c>
      <c r="W1233" t="str">
        <f t="shared" si="219"/>
        <v>Adult</v>
      </c>
      <c r="X1233" t="str">
        <f>_xlfn.XLOOKUP(Table1_1[[#This Row],[Department]],Dim_Department!B:B,Dim_Department!A:A,"Unknown")</f>
        <v>DEP05</v>
      </c>
      <c r="Y1233" t="str">
        <f>_xlfn.XLOOKUP(Table1_1[[#This Row],[Doctor]],Dim_Doctor!B:B,Dim_Doctor!A:A,"Unknown")</f>
        <v>D04</v>
      </c>
      <c r="Z1233" t="str">
        <f>_xlfn.XLOOKUP(H1233,Dim_Diagnosis!B:B,Dim_Diagnosis!A:A)</f>
        <v>D006</v>
      </c>
      <c r="AA1233" t="str">
        <f>_xlfn.XLOOKUP(K1233,Dim_Ward!B:B,Dim_Ward!A:A)</f>
        <v>W001</v>
      </c>
      <c r="AB1233" t="str">
        <f t="shared" si="214"/>
        <v>Q4</v>
      </c>
      <c r="AC1233">
        <f t="shared" si="215"/>
        <v>2024</v>
      </c>
      <c r="AD1233" t="str">
        <f t="shared" si="216"/>
        <v>Oct</v>
      </c>
      <c r="AE1233" t="str">
        <f t="shared" si="217"/>
        <v>Wed</v>
      </c>
      <c r="AF1233" t="str">
        <f>_xlfn.XLOOKUP(N1233,Dim_Payment!B:B,Dim_Payment!A:A)</f>
        <v>PAY04</v>
      </c>
      <c r="AG1233" t="str">
        <f>_xlfn.XLOOKUP(J1233,Dim_Insurance!B:B,Dim_Insurance!A:A)</f>
        <v>INS07</v>
      </c>
    </row>
    <row r="1234" spans="1:33">
      <c r="A1234" t="s">
        <v>2789</v>
      </c>
      <c r="B1234" t="s">
        <v>444</v>
      </c>
      <c r="C1234" t="s">
        <v>40</v>
      </c>
      <c r="D1234" s="5">
        <v>32983</v>
      </c>
      <c r="E1234" s="5">
        <v>45361</v>
      </c>
      <c r="F1234" s="5" t="s">
        <v>4232</v>
      </c>
      <c r="G1234" t="s">
        <v>62</v>
      </c>
      <c r="H1234" t="s">
        <v>44</v>
      </c>
      <c r="I1234" t="s">
        <v>45</v>
      </c>
      <c r="J1234" t="s">
        <v>97</v>
      </c>
      <c r="K1234" t="s">
        <v>120</v>
      </c>
      <c r="L1234" s="6">
        <v>97357.06</v>
      </c>
      <c r="M1234">
        <v>75176.66</v>
      </c>
      <c r="N1234" t="s">
        <v>35</v>
      </c>
      <c r="O1234">
        <v>12</v>
      </c>
      <c r="P1234">
        <v>142</v>
      </c>
      <c r="Q1234">
        <v>2</v>
      </c>
      <c r="R1234">
        <v>125</v>
      </c>
      <c r="S1234">
        <v>72.8</v>
      </c>
      <c r="T1234" t="s">
        <v>37</v>
      </c>
      <c r="U1234" s="7">
        <f t="shared" si="218"/>
        <v>33</v>
      </c>
      <c r="V1234" s="6">
        <f t="shared" si="213"/>
        <v>22180.399999999994</v>
      </c>
      <c r="W1234" t="str">
        <f t="shared" si="219"/>
        <v>Adult</v>
      </c>
      <c r="X1234" t="str">
        <f>_xlfn.XLOOKUP(Table1_1[[#This Row],[Department]],Dim_Department!B:B,Dim_Department!A:A,"Unknown")</f>
        <v>DEP09</v>
      </c>
      <c r="Y1234" t="str">
        <f>_xlfn.XLOOKUP(Table1_1[[#This Row],[Doctor]],Dim_Doctor!B:B,Dim_Doctor!A:A,"Unknown")</f>
        <v>D03</v>
      </c>
      <c r="Z1234" t="str">
        <f>_xlfn.XLOOKUP(H1234,Dim_Diagnosis!B:B,Dim_Diagnosis!A:A)</f>
        <v>D012</v>
      </c>
      <c r="AA1234" t="str">
        <f>_xlfn.XLOOKUP(K1234,Dim_Ward!B:B,Dim_Ward!A:A)</f>
        <v>W001</v>
      </c>
      <c r="AB1234" t="str">
        <f t="shared" si="214"/>
        <v>Q1</v>
      </c>
      <c r="AC1234">
        <f t="shared" si="215"/>
        <v>2024</v>
      </c>
      <c r="AD1234" t="str">
        <f t="shared" si="216"/>
        <v>Mar</v>
      </c>
      <c r="AE1234" t="str">
        <f t="shared" si="217"/>
        <v>Sun</v>
      </c>
      <c r="AF1234" t="str">
        <f>_xlfn.XLOOKUP(N1234,Dim_Payment!B:B,Dim_Payment!A:A)</f>
        <v>PAY03</v>
      </c>
      <c r="AG1234" t="str">
        <f>_xlfn.XLOOKUP(J1234,Dim_Insurance!B:B,Dim_Insurance!A:A)</f>
        <v>INS07</v>
      </c>
    </row>
    <row r="1235" spans="1:33">
      <c r="A1235" t="s">
        <v>2790</v>
      </c>
      <c r="B1235" t="s">
        <v>548</v>
      </c>
      <c r="C1235" t="s">
        <v>40</v>
      </c>
      <c r="D1235" s="5">
        <v>19580</v>
      </c>
      <c r="E1235" s="5">
        <v>45682</v>
      </c>
      <c r="F1235" s="5" t="s">
        <v>4232</v>
      </c>
      <c r="G1235" t="s">
        <v>161</v>
      </c>
      <c r="H1235" t="s">
        <v>118</v>
      </c>
      <c r="I1235" t="s">
        <v>45</v>
      </c>
      <c r="J1235" t="s">
        <v>4232</v>
      </c>
      <c r="K1235" t="s">
        <v>161</v>
      </c>
      <c r="L1235" s="6">
        <v>235561.09</v>
      </c>
      <c r="M1235">
        <v>151844.84</v>
      </c>
      <c r="N1235" t="s">
        <v>35</v>
      </c>
      <c r="O1235">
        <v>1</v>
      </c>
      <c r="P1235">
        <v>154</v>
      </c>
      <c r="Q1235">
        <v>4</v>
      </c>
      <c r="R1235">
        <v>93</v>
      </c>
      <c r="S1235">
        <v>96.5</v>
      </c>
      <c r="T1235" t="s">
        <v>65</v>
      </c>
      <c r="U1235" s="7">
        <f t="shared" si="218"/>
        <v>71</v>
      </c>
      <c r="V1235" s="6">
        <f t="shared" si="213"/>
        <v>83716.25</v>
      </c>
      <c r="W1235" t="str">
        <f t="shared" si="219"/>
        <v>Senior</v>
      </c>
      <c r="X1235" t="str">
        <f>_xlfn.XLOOKUP(Table1_1[[#This Row],[Department]],Dim_Department!B:B,Dim_Department!A:A,"Unknown")</f>
        <v>DEP03</v>
      </c>
      <c r="Y1235" t="str">
        <f>_xlfn.XLOOKUP(Table1_1[[#This Row],[Doctor]],Dim_Doctor!B:B,Dim_Doctor!A:A,"Unknown")</f>
        <v>D03</v>
      </c>
      <c r="Z1235" t="str">
        <f>_xlfn.XLOOKUP(H1235,Dim_Diagnosis!B:B,Dim_Diagnosis!A:A)</f>
        <v>D001</v>
      </c>
      <c r="AA1235" t="str">
        <f>_xlfn.XLOOKUP(K1235,Dim_Ward!B:B,Dim_Ward!A:A)</f>
        <v>W004</v>
      </c>
      <c r="AB1235" t="str">
        <f t="shared" si="214"/>
        <v>Q1</v>
      </c>
      <c r="AC1235">
        <f t="shared" si="215"/>
        <v>2025</v>
      </c>
      <c r="AD1235" t="str">
        <f t="shared" si="216"/>
        <v>Jan</v>
      </c>
      <c r="AE1235" t="str">
        <f t="shared" si="217"/>
        <v>Sat</v>
      </c>
      <c r="AF1235" t="str">
        <f>_xlfn.XLOOKUP(N1235,Dim_Payment!B:B,Dim_Payment!A:A)</f>
        <v>PAY03</v>
      </c>
      <c r="AG1235" t="str">
        <f>_xlfn.XLOOKUP(J1235,Dim_Insurance!B:B,Dim_Insurance!A:A)</f>
        <v>INS08</v>
      </c>
    </row>
    <row r="1236" spans="1:33">
      <c r="A1236" t="s">
        <v>2792</v>
      </c>
      <c r="B1236" t="s">
        <v>485</v>
      </c>
      <c r="C1236" t="s">
        <v>133</v>
      </c>
      <c r="D1236" s="5">
        <v>36023</v>
      </c>
      <c r="E1236" s="5">
        <v>45378</v>
      </c>
      <c r="F1236" s="5">
        <v>45394</v>
      </c>
      <c r="G1236" t="s">
        <v>105</v>
      </c>
      <c r="H1236" t="s">
        <v>44</v>
      </c>
      <c r="I1236" t="s">
        <v>33</v>
      </c>
      <c r="J1236" t="s">
        <v>34</v>
      </c>
      <c r="K1236" t="s">
        <v>161</v>
      </c>
      <c r="L1236" s="6">
        <v>18555.72</v>
      </c>
      <c r="M1236">
        <v>15459.59</v>
      </c>
      <c r="N1236" t="s">
        <v>73</v>
      </c>
      <c r="O1236">
        <v>16</v>
      </c>
      <c r="P1236">
        <v>126</v>
      </c>
      <c r="Q1236">
        <v>4</v>
      </c>
      <c r="R1236">
        <v>133</v>
      </c>
      <c r="S1236">
        <v>130.9</v>
      </c>
      <c r="T1236" t="s">
        <v>37</v>
      </c>
      <c r="U1236" s="7">
        <f t="shared" si="218"/>
        <v>25</v>
      </c>
      <c r="V1236" s="6">
        <f t="shared" si="213"/>
        <v>3096.130000000001</v>
      </c>
      <c r="W1236" t="str">
        <f t="shared" si="219"/>
        <v>Adult</v>
      </c>
      <c r="X1236" t="str">
        <f>_xlfn.XLOOKUP(Table1_1[[#This Row],[Department]],Dim_Department!B:B,Dim_Department!A:A,"Unknown")</f>
        <v>DEP10</v>
      </c>
      <c r="Y1236" t="str">
        <f>_xlfn.XLOOKUP(Table1_1[[#This Row],[Doctor]],Dim_Doctor!B:B,Dim_Doctor!A:A,"Unknown")</f>
        <v>D04</v>
      </c>
      <c r="Z1236" t="str">
        <f>_xlfn.XLOOKUP(H1236,Dim_Diagnosis!B:B,Dim_Diagnosis!A:A)</f>
        <v>D012</v>
      </c>
      <c r="AA1236" t="str">
        <f>_xlfn.XLOOKUP(K1236,Dim_Ward!B:B,Dim_Ward!A:A)</f>
        <v>W004</v>
      </c>
      <c r="AB1236" t="str">
        <f t="shared" si="214"/>
        <v>Q1</v>
      </c>
      <c r="AC1236">
        <f t="shared" si="215"/>
        <v>2024</v>
      </c>
      <c r="AD1236" t="str">
        <f t="shared" si="216"/>
        <v>Mar</v>
      </c>
      <c r="AE1236" t="str">
        <f t="shared" si="217"/>
        <v>Wed</v>
      </c>
      <c r="AF1236" t="str">
        <f>_xlfn.XLOOKUP(N1236,Dim_Payment!B:B,Dim_Payment!A:A)</f>
        <v>PAY02</v>
      </c>
      <c r="AG1236" t="str">
        <f>_xlfn.XLOOKUP(J1236,Dim_Insurance!B:B,Dim_Insurance!A:A)</f>
        <v>INS06</v>
      </c>
    </row>
    <row r="1237" spans="1:33">
      <c r="A1237" t="s">
        <v>2794</v>
      </c>
      <c r="B1237" t="s">
        <v>1099</v>
      </c>
      <c r="C1237" t="s">
        <v>133</v>
      </c>
      <c r="D1237" s="5">
        <v>22516</v>
      </c>
      <c r="E1237" s="5">
        <v>45031</v>
      </c>
      <c r="F1237" s="5">
        <v>45036</v>
      </c>
      <c r="G1237" t="s">
        <v>105</v>
      </c>
      <c r="H1237" t="s">
        <v>24</v>
      </c>
      <c r="I1237" t="s">
        <v>33</v>
      </c>
      <c r="J1237" t="s">
        <v>80</v>
      </c>
      <c r="K1237" t="s">
        <v>110</v>
      </c>
      <c r="L1237" s="6">
        <v>221463.81</v>
      </c>
      <c r="M1237">
        <v>197319.01</v>
      </c>
      <c r="N1237" t="s">
        <v>73</v>
      </c>
      <c r="O1237">
        <v>5</v>
      </c>
      <c r="P1237">
        <v>150</v>
      </c>
      <c r="Q1237">
        <v>1</v>
      </c>
      <c r="R1237">
        <v>145</v>
      </c>
      <c r="S1237">
        <v>99.9</v>
      </c>
      <c r="T1237" t="s">
        <v>37</v>
      </c>
      <c r="U1237" s="7">
        <f t="shared" si="218"/>
        <v>61</v>
      </c>
      <c r="V1237" s="6">
        <f t="shared" si="213"/>
        <v>24144.799999999988</v>
      </c>
      <c r="W1237" t="str">
        <f t="shared" si="219"/>
        <v>Senior</v>
      </c>
      <c r="X1237" t="str">
        <f>_xlfn.XLOOKUP(Table1_1[[#This Row],[Department]],Dim_Department!B:B,Dim_Department!A:A,"Unknown")</f>
        <v>DEP10</v>
      </c>
      <c r="Y1237" t="str">
        <f>_xlfn.XLOOKUP(Table1_1[[#This Row],[Doctor]],Dim_Doctor!B:B,Dim_Doctor!A:A,"Unknown")</f>
        <v>D04</v>
      </c>
      <c r="Z1237" t="str">
        <f>_xlfn.XLOOKUP(H1237,Dim_Diagnosis!B:B,Dim_Diagnosis!A:A)</f>
        <v>D008</v>
      </c>
      <c r="AA1237" t="str">
        <f>_xlfn.XLOOKUP(K1237,Dim_Ward!B:B,Dim_Ward!A:A)</f>
        <v>W002</v>
      </c>
      <c r="AB1237" t="str">
        <f t="shared" si="214"/>
        <v>Q2</v>
      </c>
      <c r="AC1237">
        <f t="shared" si="215"/>
        <v>2023</v>
      </c>
      <c r="AD1237" t="str">
        <f t="shared" si="216"/>
        <v>Apr</v>
      </c>
      <c r="AE1237" t="str">
        <f t="shared" si="217"/>
        <v>Sat</v>
      </c>
      <c r="AF1237" t="str">
        <f>_xlfn.XLOOKUP(N1237,Dim_Payment!B:B,Dim_Payment!A:A)</f>
        <v>PAY02</v>
      </c>
      <c r="AG1237" t="str">
        <f>_xlfn.XLOOKUP(J1237,Dim_Insurance!B:B,Dim_Insurance!A:A)</f>
        <v>INS01</v>
      </c>
    </row>
    <row r="1238" spans="1:33">
      <c r="A1238" t="s">
        <v>2796</v>
      </c>
      <c r="B1238" t="s">
        <v>1391</v>
      </c>
      <c r="C1238" t="s">
        <v>40</v>
      </c>
      <c r="D1238" s="5">
        <v>39501</v>
      </c>
      <c r="E1238" s="5">
        <v>45151</v>
      </c>
      <c r="F1238" s="5">
        <v>45156</v>
      </c>
      <c r="G1238" t="s">
        <v>105</v>
      </c>
      <c r="H1238" t="s">
        <v>118</v>
      </c>
      <c r="I1238" t="s">
        <v>45</v>
      </c>
      <c r="J1238" t="s">
        <v>4232</v>
      </c>
      <c r="K1238" t="s">
        <v>55</v>
      </c>
      <c r="L1238" s="6">
        <v>174962.34</v>
      </c>
      <c r="M1238">
        <v>139010.64000000001</v>
      </c>
      <c r="N1238" t="s">
        <v>73</v>
      </c>
      <c r="O1238">
        <v>5</v>
      </c>
      <c r="P1238">
        <v>175</v>
      </c>
      <c r="Q1238">
        <v>2</v>
      </c>
      <c r="R1238">
        <v>126</v>
      </c>
      <c r="S1238">
        <v>222.4</v>
      </c>
      <c r="T1238" t="s">
        <v>37</v>
      </c>
      <c r="U1238" s="7">
        <f t="shared" si="218"/>
        <v>15</v>
      </c>
      <c r="V1238" s="6">
        <f t="shared" si="213"/>
        <v>35951.699999999983</v>
      </c>
      <c r="W1238" t="str">
        <f t="shared" si="219"/>
        <v>Child</v>
      </c>
      <c r="X1238" t="str">
        <f>_xlfn.XLOOKUP(Table1_1[[#This Row],[Department]],Dim_Department!B:B,Dim_Department!A:A,"Unknown")</f>
        <v>DEP10</v>
      </c>
      <c r="Y1238" t="str">
        <f>_xlfn.XLOOKUP(Table1_1[[#This Row],[Doctor]],Dim_Doctor!B:B,Dim_Doctor!A:A,"Unknown")</f>
        <v>D03</v>
      </c>
      <c r="Z1238" t="str">
        <f>_xlfn.XLOOKUP(H1238,Dim_Diagnosis!B:B,Dim_Diagnosis!A:A)</f>
        <v>D001</v>
      </c>
      <c r="AA1238" t="str">
        <f>_xlfn.XLOOKUP(K1238,Dim_Ward!B:B,Dim_Ward!A:A)</f>
        <v>W005</v>
      </c>
      <c r="AB1238" t="str">
        <f t="shared" si="214"/>
        <v>Q3</v>
      </c>
      <c r="AC1238">
        <f t="shared" si="215"/>
        <v>2023</v>
      </c>
      <c r="AD1238" t="str">
        <f t="shared" si="216"/>
        <v>Aug</v>
      </c>
      <c r="AE1238" t="str">
        <f t="shared" si="217"/>
        <v>Sun</v>
      </c>
      <c r="AF1238" t="str">
        <f>_xlfn.XLOOKUP(N1238,Dim_Payment!B:B,Dim_Payment!A:A)</f>
        <v>PAY02</v>
      </c>
      <c r="AG1238" t="str">
        <f>_xlfn.XLOOKUP(J1238,Dim_Insurance!B:B,Dim_Insurance!A:A)</f>
        <v>INS08</v>
      </c>
    </row>
    <row r="1239" spans="1:33">
      <c r="A1239" t="s">
        <v>2797</v>
      </c>
      <c r="B1239" t="s">
        <v>1186</v>
      </c>
      <c r="C1239" t="s">
        <v>133</v>
      </c>
      <c r="D1239" s="5">
        <v>37748</v>
      </c>
      <c r="E1239" s="5">
        <v>45733</v>
      </c>
      <c r="F1239" s="5">
        <v>45742</v>
      </c>
      <c r="G1239" t="s">
        <v>43</v>
      </c>
      <c r="H1239" t="s">
        <v>44</v>
      </c>
      <c r="I1239" t="s">
        <v>96</v>
      </c>
      <c r="J1239" t="s">
        <v>71</v>
      </c>
      <c r="K1239" t="s">
        <v>55</v>
      </c>
      <c r="L1239" s="6">
        <v>54540.66</v>
      </c>
      <c r="M1239">
        <v>50429.64</v>
      </c>
      <c r="N1239" t="s">
        <v>192</v>
      </c>
      <c r="O1239">
        <v>9</v>
      </c>
      <c r="P1239">
        <v>149</v>
      </c>
      <c r="Q1239">
        <v>4</v>
      </c>
      <c r="R1239">
        <v>165</v>
      </c>
      <c r="S1239">
        <v>87.7</v>
      </c>
      <c r="T1239" t="s">
        <v>47</v>
      </c>
      <c r="U1239" s="7">
        <f t="shared" si="218"/>
        <v>21</v>
      </c>
      <c r="V1239" s="6">
        <f t="shared" si="213"/>
        <v>4111.0200000000041</v>
      </c>
      <c r="W1239" t="str">
        <f t="shared" si="219"/>
        <v>Adult</v>
      </c>
      <c r="X1239" t="str">
        <f>_xlfn.XLOOKUP(Table1_1[[#This Row],[Department]],Dim_Department!B:B,Dim_Department!A:A,"Unknown")</f>
        <v>DEP08</v>
      </c>
      <c r="Y1239" t="str">
        <f>_xlfn.XLOOKUP(Table1_1[[#This Row],[Doctor]],Dim_Doctor!B:B,Dim_Doctor!A:A,"Unknown")</f>
        <v>D05</v>
      </c>
      <c r="Z1239" t="str">
        <f>_xlfn.XLOOKUP(H1239,Dim_Diagnosis!B:B,Dim_Diagnosis!A:A)</f>
        <v>D012</v>
      </c>
      <c r="AA1239" t="str">
        <f>_xlfn.XLOOKUP(K1239,Dim_Ward!B:B,Dim_Ward!A:A)</f>
        <v>W005</v>
      </c>
      <c r="AB1239" t="str">
        <f t="shared" si="214"/>
        <v>Q1</v>
      </c>
      <c r="AC1239">
        <f t="shared" si="215"/>
        <v>2025</v>
      </c>
      <c r="AD1239" t="str">
        <f t="shared" si="216"/>
        <v>Mar</v>
      </c>
      <c r="AE1239" t="str">
        <f t="shared" si="217"/>
        <v>Mon</v>
      </c>
      <c r="AF1239" t="str">
        <f>_xlfn.XLOOKUP(N1239,Dim_Payment!B:B,Dim_Payment!A:A)</f>
        <v>PAY06</v>
      </c>
      <c r="AG1239" t="str">
        <f>_xlfn.XLOOKUP(J1239,Dim_Insurance!B:B,Dim_Insurance!A:A)</f>
        <v>INS04</v>
      </c>
    </row>
    <row r="1240" spans="1:33">
      <c r="A1240" t="s">
        <v>2798</v>
      </c>
      <c r="B1240" t="s">
        <v>752</v>
      </c>
      <c r="C1240" t="s">
        <v>133</v>
      </c>
      <c r="D1240" s="5">
        <v>39312</v>
      </c>
      <c r="E1240" s="5">
        <v>45581</v>
      </c>
      <c r="F1240" s="5">
        <v>45597</v>
      </c>
      <c r="G1240" t="s">
        <v>117</v>
      </c>
      <c r="H1240" t="s">
        <v>86</v>
      </c>
      <c r="I1240" t="s">
        <v>45</v>
      </c>
      <c r="J1240" t="s">
        <v>4232</v>
      </c>
      <c r="K1240" t="s">
        <v>120</v>
      </c>
      <c r="L1240" s="6">
        <v>188275.94</v>
      </c>
      <c r="M1240">
        <v>134023.79</v>
      </c>
      <c r="N1240" t="s">
        <v>192</v>
      </c>
      <c r="O1240">
        <v>16</v>
      </c>
      <c r="P1240">
        <v>16</v>
      </c>
      <c r="Q1240">
        <v>1</v>
      </c>
      <c r="R1240">
        <v>97</v>
      </c>
      <c r="S1240">
        <v>196.5</v>
      </c>
      <c r="T1240" t="s">
        <v>47</v>
      </c>
      <c r="U1240" s="7">
        <f t="shared" si="218"/>
        <v>17</v>
      </c>
      <c r="V1240" s="6">
        <f t="shared" si="213"/>
        <v>54252.149999999994</v>
      </c>
      <c r="W1240" t="str">
        <f t="shared" si="219"/>
        <v>Child</v>
      </c>
      <c r="X1240" t="str">
        <f>_xlfn.XLOOKUP(Table1_1[[#This Row],[Department]],Dim_Department!B:B,Dim_Department!A:A,"Unknown")</f>
        <v>DEP04</v>
      </c>
      <c r="Y1240" t="str">
        <f>_xlfn.XLOOKUP(Table1_1[[#This Row],[Doctor]],Dim_Doctor!B:B,Dim_Doctor!A:A,"Unknown")</f>
        <v>D03</v>
      </c>
      <c r="Z1240" t="str">
        <f>_xlfn.XLOOKUP(H1240,Dim_Diagnosis!B:B,Dim_Diagnosis!A:A)</f>
        <v>D005</v>
      </c>
      <c r="AA1240" t="str">
        <f>_xlfn.XLOOKUP(K1240,Dim_Ward!B:B,Dim_Ward!A:A)</f>
        <v>W001</v>
      </c>
      <c r="AB1240" t="str">
        <f t="shared" si="214"/>
        <v>Q4</v>
      </c>
      <c r="AC1240">
        <f t="shared" si="215"/>
        <v>2024</v>
      </c>
      <c r="AD1240" t="str">
        <f t="shared" si="216"/>
        <v>Oct</v>
      </c>
      <c r="AE1240" t="str">
        <f t="shared" si="217"/>
        <v>Wed</v>
      </c>
      <c r="AF1240" t="str">
        <f>_xlfn.XLOOKUP(N1240,Dim_Payment!B:B,Dim_Payment!A:A)</f>
        <v>PAY06</v>
      </c>
      <c r="AG1240" t="str">
        <f>_xlfn.XLOOKUP(J1240,Dim_Insurance!B:B,Dim_Insurance!A:A)</f>
        <v>INS08</v>
      </c>
    </row>
    <row r="1241" spans="1:33">
      <c r="A1241" t="s">
        <v>2801</v>
      </c>
      <c r="B1241" t="s">
        <v>986</v>
      </c>
      <c r="C1241" t="s">
        <v>133</v>
      </c>
      <c r="D1241" s="5">
        <v>29160</v>
      </c>
      <c r="E1241" s="5">
        <v>45421</v>
      </c>
      <c r="F1241" s="5">
        <v>45431</v>
      </c>
      <c r="G1241" t="s">
        <v>43</v>
      </c>
      <c r="H1241" t="s">
        <v>113</v>
      </c>
      <c r="I1241" t="s">
        <v>45</v>
      </c>
      <c r="J1241" t="s">
        <v>80</v>
      </c>
      <c r="K1241" t="s">
        <v>161</v>
      </c>
      <c r="L1241" s="6">
        <v>47993.1</v>
      </c>
      <c r="M1241">
        <v>45402.13</v>
      </c>
      <c r="N1241" t="s">
        <v>73</v>
      </c>
      <c r="O1241">
        <v>10</v>
      </c>
      <c r="P1241">
        <v>95</v>
      </c>
      <c r="Q1241">
        <v>4</v>
      </c>
      <c r="R1241">
        <v>157</v>
      </c>
      <c r="S1241">
        <v>124.2</v>
      </c>
      <c r="T1241" t="s">
        <v>37</v>
      </c>
      <c r="U1241" s="7">
        <f t="shared" si="218"/>
        <v>44</v>
      </c>
      <c r="V1241" s="6">
        <f t="shared" si="213"/>
        <v>2590.9700000000012</v>
      </c>
      <c r="W1241" t="str">
        <f t="shared" si="219"/>
        <v>Middle Age</v>
      </c>
      <c r="X1241" t="str">
        <f>_xlfn.XLOOKUP(Table1_1[[#This Row],[Department]],Dim_Department!B:B,Dim_Department!A:A,"Unknown")</f>
        <v>DEP08</v>
      </c>
      <c r="Y1241" t="str">
        <f>_xlfn.XLOOKUP(Table1_1[[#This Row],[Doctor]],Dim_Doctor!B:B,Dim_Doctor!A:A,"Unknown")</f>
        <v>D03</v>
      </c>
      <c r="Z1241" t="str">
        <f>_xlfn.XLOOKUP(H1241,Dim_Diagnosis!B:B,Dim_Diagnosis!A:A)</f>
        <v>D009</v>
      </c>
      <c r="AA1241" t="str">
        <f>_xlfn.XLOOKUP(K1241,Dim_Ward!B:B,Dim_Ward!A:A)</f>
        <v>W004</v>
      </c>
      <c r="AB1241" t="str">
        <f t="shared" si="214"/>
        <v>Q2</v>
      </c>
      <c r="AC1241">
        <f t="shared" si="215"/>
        <v>2024</v>
      </c>
      <c r="AD1241" t="str">
        <f t="shared" si="216"/>
        <v>May</v>
      </c>
      <c r="AE1241" t="str">
        <f t="shared" si="217"/>
        <v>Thu</v>
      </c>
      <c r="AF1241" t="str">
        <f>_xlfn.XLOOKUP(N1241,Dim_Payment!B:B,Dim_Payment!A:A)</f>
        <v>PAY02</v>
      </c>
      <c r="AG1241" t="str">
        <f>_xlfn.XLOOKUP(J1241,Dim_Insurance!B:B,Dim_Insurance!A:A)</f>
        <v>INS01</v>
      </c>
    </row>
    <row r="1242" spans="1:33">
      <c r="A1242" t="s">
        <v>2803</v>
      </c>
      <c r="B1242" t="s">
        <v>607</v>
      </c>
      <c r="C1242" t="s">
        <v>40</v>
      </c>
      <c r="D1242" s="5">
        <v>27689</v>
      </c>
      <c r="E1242" s="5">
        <v>45718</v>
      </c>
      <c r="F1242" s="5">
        <v>45730</v>
      </c>
      <c r="G1242" t="s">
        <v>117</v>
      </c>
      <c r="H1242" t="s">
        <v>63</v>
      </c>
      <c r="I1242" t="s">
        <v>79</v>
      </c>
      <c r="J1242" t="s">
        <v>46</v>
      </c>
      <c r="K1242" t="s">
        <v>110</v>
      </c>
      <c r="L1242" s="6">
        <v>197794.62</v>
      </c>
      <c r="M1242">
        <v>140935.1</v>
      </c>
      <c r="N1242" t="s">
        <v>73</v>
      </c>
      <c r="O1242">
        <v>12</v>
      </c>
      <c r="P1242">
        <v>168</v>
      </c>
      <c r="Q1242">
        <v>4</v>
      </c>
      <c r="R1242">
        <v>180</v>
      </c>
      <c r="S1242">
        <v>111.6</v>
      </c>
      <c r="T1242" t="s">
        <v>4232</v>
      </c>
      <c r="U1242" s="7">
        <f t="shared" si="218"/>
        <v>49</v>
      </c>
      <c r="V1242" s="6">
        <f t="shared" si="213"/>
        <v>56859.51999999999</v>
      </c>
      <c r="W1242" t="str">
        <f t="shared" si="219"/>
        <v>Middle Age</v>
      </c>
      <c r="X1242" t="str">
        <f>_xlfn.XLOOKUP(Table1_1[[#This Row],[Department]],Dim_Department!B:B,Dim_Department!A:A,"Unknown")</f>
        <v>DEP04</v>
      </c>
      <c r="Y1242" t="str">
        <f>_xlfn.XLOOKUP(Table1_1[[#This Row],[Doctor]],Dim_Doctor!B:B,Dim_Doctor!A:A,"Unknown")</f>
        <v>D07</v>
      </c>
      <c r="Z1242" t="str">
        <f>_xlfn.XLOOKUP(H1242,Dim_Diagnosis!B:B,Dim_Diagnosis!A:A)</f>
        <v>D011</v>
      </c>
      <c r="AA1242" t="str">
        <f>_xlfn.XLOOKUP(K1242,Dim_Ward!B:B,Dim_Ward!A:A)</f>
        <v>W002</v>
      </c>
      <c r="AB1242" t="str">
        <f t="shared" si="214"/>
        <v>Q1</v>
      </c>
      <c r="AC1242">
        <f t="shared" si="215"/>
        <v>2025</v>
      </c>
      <c r="AD1242" t="str">
        <f t="shared" si="216"/>
        <v>Mar</v>
      </c>
      <c r="AE1242" t="str">
        <f t="shared" si="217"/>
        <v>Sun</v>
      </c>
      <c r="AF1242" t="str">
        <f>_xlfn.XLOOKUP(N1242,Dim_Payment!B:B,Dim_Payment!A:A)</f>
        <v>PAY02</v>
      </c>
      <c r="AG1242" t="str">
        <f>_xlfn.XLOOKUP(J1242,Dim_Insurance!B:B,Dim_Insurance!A:A)</f>
        <v>INS02</v>
      </c>
    </row>
    <row r="1243" spans="1:33">
      <c r="A1243" t="s">
        <v>2804</v>
      </c>
      <c r="B1243" t="s">
        <v>1426</v>
      </c>
      <c r="C1243" t="s">
        <v>133</v>
      </c>
      <c r="D1243" s="5">
        <v>26100</v>
      </c>
      <c r="E1243" s="5" t="s">
        <v>4232</v>
      </c>
      <c r="F1243" s="5">
        <v>45688</v>
      </c>
      <c r="G1243" t="s">
        <v>62</v>
      </c>
      <c r="H1243" t="s">
        <v>86</v>
      </c>
      <c r="I1243" t="s">
        <v>33</v>
      </c>
      <c r="J1243" t="s">
        <v>34</v>
      </c>
      <c r="K1243" t="s">
        <v>55</v>
      </c>
      <c r="L1243" s="6">
        <v>104770.15</v>
      </c>
      <c r="M1243">
        <v>75542</v>
      </c>
      <c r="N1243" t="s">
        <v>4232</v>
      </c>
      <c r="O1243">
        <v>7</v>
      </c>
      <c r="P1243">
        <v>41</v>
      </c>
      <c r="Q1243">
        <v>4</v>
      </c>
      <c r="R1243">
        <v>129</v>
      </c>
      <c r="S1243">
        <v>110.7</v>
      </c>
      <c r="T1243" t="s">
        <v>47</v>
      </c>
      <c r="U1243" s="7" t="s">
        <v>4232</v>
      </c>
      <c r="V1243" s="6">
        <f t="shared" si="213"/>
        <v>29228.149999999994</v>
      </c>
      <c r="W1243" t="s">
        <v>4232</v>
      </c>
      <c r="X1243" t="str">
        <f>_xlfn.XLOOKUP(Table1_1[[#This Row],[Department]],Dim_Department!B:B,Dim_Department!A:A,"Unknown")</f>
        <v>DEP09</v>
      </c>
      <c r="Y1243" t="str">
        <f>_xlfn.XLOOKUP(Table1_1[[#This Row],[Doctor]],Dim_Doctor!B:B,Dim_Doctor!A:A,"Unknown")</f>
        <v>D04</v>
      </c>
      <c r="Z1243" t="str">
        <f>_xlfn.XLOOKUP(H1243,Dim_Diagnosis!B:B,Dim_Diagnosis!A:A)</f>
        <v>D005</v>
      </c>
      <c r="AA1243" t="str">
        <f>_xlfn.XLOOKUP(K1243,Dim_Ward!B:B,Dim_Ward!A:A)</f>
        <v>W005</v>
      </c>
      <c r="AB1243" t="str">
        <f t="shared" si="214"/>
        <v>Unknown</v>
      </c>
      <c r="AC1243" t="str">
        <f t="shared" si="215"/>
        <v>Unknown</v>
      </c>
      <c r="AD1243" t="str">
        <f t="shared" si="216"/>
        <v>Unknown</v>
      </c>
      <c r="AE1243" t="str">
        <f t="shared" si="217"/>
        <v>Unknown</v>
      </c>
      <c r="AF1243" t="str">
        <f>_xlfn.XLOOKUP(N1243,Dim_Payment!B:B,Dim_Payment!A:A)</f>
        <v>PAY05</v>
      </c>
      <c r="AG1243" t="str">
        <f>_xlfn.XLOOKUP(J1243,Dim_Insurance!B:B,Dim_Insurance!A:A)</f>
        <v>INS06</v>
      </c>
    </row>
    <row r="1244" spans="1:33">
      <c r="A1244" t="s">
        <v>2806</v>
      </c>
      <c r="B1244" t="s">
        <v>563</v>
      </c>
      <c r="C1244" t="s">
        <v>40</v>
      </c>
      <c r="D1244" s="5">
        <v>32208</v>
      </c>
      <c r="E1244" s="5">
        <v>45683</v>
      </c>
      <c r="F1244" s="5">
        <v>45685</v>
      </c>
      <c r="G1244" t="s">
        <v>152</v>
      </c>
      <c r="H1244" t="s">
        <v>113</v>
      </c>
      <c r="I1244" t="s">
        <v>96</v>
      </c>
      <c r="J1244" t="s">
        <v>4232</v>
      </c>
      <c r="K1244" t="s">
        <v>27</v>
      </c>
      <c r="L1244" s="6">
        <v>100045.46</v>
      </c>
      <c r="M1244">
        <v>86749.18</v>
      </c>
      <c r="N1244" t="s">
        <v>73</v>
      </c>
      <c r="O1244">
        <v>2</v>
      </c>
      <c r="P1244">
        <v>11</v>
      </c>
      <c r="Q1244">
        <v>4</v>
      </c>
      <c r="R1244">
        <v>145</v>
      </c>
      <c r="S1244">
        <v>198.6</v>
      </c>
      <c r="T1244" t="s">
        <v>4232</v>
      </c>
      <c r="U1244" s="7">
        <f t="shared" ref="U1244:U1250" si="220">DATEDIF(D1244,E1244,"Y")</f>
        <v>36</v>
      </c>
      <c r="V1244" s="6">
        <f t="shared" si="213"/>
        <v>13296.280000000013</v>
      </c>
      <c r="W1244" t="str">
        <f t="shared" ref="W1244:W1250" si="221">IF(OR(U1244="",U1244="Unknown"),"",IF(U1244&lt;18,"Child",IF(U1244&lt;40,"Adult",IF(U1244&lt;60,"Middle Age","Senior"))))</f>
        <v>Adult</v>
      </c>
      <c r="X1244" t="str">
        <f>_xlfn.XLOOKUP(Table1_1[[#This Row],[Department]],Dim_Department!B:B,Dim_Department!A:A,"Unknown")</f>
        <v>DEP01</v>
      </c>
      <c r="Y1244" t="str">
        <f>_xlfn.XLOOKUP(Table1_1[[#This Row],[Doctor]],Dim_Doctor!B:B,Dim_Doctor!A:A,"Unknown")</f>
        <v>D05</v>
      </c>
      <c r="Z1244" t="str">
        <f>_xlfn.XLOOKUP(H1244,Dim_Diagnosis!B:B,Dim_Diagnosis!A:A)</f>
        <v>D009</v>
      </c>
      <c r="AA1244" t="str">
        <f>_xlfn.XLOOKUP(K1244,Dim_Ward!B:B,Dim_Ward!A:A)</f>
        <v>W003</v>
      </c>
      <c r="AB1244" t="str">
        <f t="shared" si="214"/>
        <v>Q1</v>
      </c>
      <c r="AC1244">
        <f t="shared" si="215"/>
        <v>2025</v>
      </c>
      <c r="AD1244" t="str">
        <f t="shared" si="216"/>
        <v>Jan</v>
      </c>
      <c r="AE1244" t="str">
        <f t="shared" si="217"/>
        <v>Sun</v>
      </c>
      <c r="AF1244" t="str">
        <f>_xlfn.XLOOKUP(N1244,Dim_Payment!B:B,Dim_Payment!A:A)</f>
        <v>PAY02</v>
      </c>
      <c r="AG1244" t="str">
        <f>_xlfn.XLOOKUP(J1244,Dim_Insurance!B:B,Dim_Insurance!A:A)</f>
        <v>INS08</v>
      </c>
    </row>
    <row r="1245" spans="1:33">
      <c r="A1245" t="s">
        <v>2808</v>
      </c>
      <c r="B1245" t="s">
        <v>875</v>
      </c>
      <c r="C1245" t="s">
        <v>40</v>
      </c>
      <c r="D1245" s="5">
        <v>30020</v>
      </c>
      <c r="E1245" s="5">
        <v>45548</v>
      </c>
      <c r="F1245" s="5">
        <v>45561</v>
      </c>
      <c r="G1245" t="s">
        <v>43</v>
      </c>
      <c r="H1245" t="s">
        <v>134</v>
      </c>
      <c r="I1245" t="s">
        <v>33</v>
      </c>
      <c r="J1245" t="s">
        <v>4232</v>
      </c>
      <c r="K1245" t="s">
        <v>120</v>
      </c>
      <c r="L1245" s="6">
        <v>57440.3</v>
      </c>
      <c r="M1245">
        <v>46181.61</v>
      </c>
      <c r="N1245" t="s">
        <v>192</v>
      </c>
      <c r="O1245">
        <v>13</v>
      </c>
      <c r="P1245">
        <v>179</v>
      </c>
      <c r="Q1245">
        <v>5</v>
      </c>
      <c r="R1245">
        <v>116</v>
      </c>
      <c r="S1245">
        <v>168.4</v>
      </c>
      <c r="T1245" t="s">
        <v>37</v>
      </c>
      <c r="U1245" s="7">
        <f t="shared" si="220"/>
        <v>42</v>
      </c>
      <c r="V1245" s="6">
        <f t="shared" si="213"/>
        <v>11258.690000000002</v>
      </c>
      <c r="W1245" t="str">
        <f t="shared" si="221"/>
        <v>Middle Age</v>
      </c>
      <c r="X1245" t="str">
        <f>_xlfn.XLOOKUP(Table1_1[[#This Row],[Department]],Dim_Department!B:B,Dim_Department!A:A,"Unknown")</f>
        <v>DEP08</v>
      </c>
      <c r="Y1245" t="str">
        <f>_xlfn.XLOOKUP(Table1_1[[#This Row],[Doctor]],Dim_Doctor!B:B,Dim_Doctor!A:A,"Unknown")</f>
        <v>D04</v>
      </c>
      <c r="Z1245" t="str">
        <f>_xlfn.XLOOKUP(H1245,Dim_Diagnosis!B:B,Dim_Diagnosis!A:A)</f>
        <v>D002</v>
      </c>
      <c r="AA1245" t="str">
        <f>_xlfn.XLOOKUP(K1245,Dim_Ward!B:B,Dim_Ward!A:A)</f>
        <v>W001</v>
      </c>
      <c r="AB1245" t="str">
        <f t="shared" si="214"/>
        <v>Q3</v>
      </c>
      <c r="AC1245">
        <f t="shared" si="215"/>
        <v>2024</v>
      </c>
      <c r="AD1245" t="str">
        <f t="shared" si="216"/>
        <v>Sep</v>
      </c>
      <c r="AE1245" t="str">
        <f t="shared" si="217"/>
        <v>Fri</v>
      </c>
      <c r="AF1245" t="str">
        <f>_xlfn.XLOOKUP(N1245,Dim_Payment!B:B,Dim_Payment!A:A)</f>
        <v>PAY06</v>
      </c>
      <c r="AG1245" t="str">
        <f>_xlfn.XLOOKUP(J1245,Dim_Insurance!B:B,Dim_Insurance!A:A)</f>
        <v>INS08</v>
      </c>
    </row>
    <row r="1246" spans="1:33">
      <c r="A1246" t="s">
        <v>2809</v>
      </c>
      <c r="B1246" t="s">
        <v>522</v>
      </c>
      <c r="C1246" t="s">
        <v>133</v>
      </c>
      <c r="D1246" s="5">
        <v>23081</v>
      </c>
      <c r="E1246" s="5">
        <v>45844</v>
      </c>
      <c r="F1246" s="5">
        <v>45850</v>
      </c>
      <c r="G1246" t="s">
        <v>152</v>
      </c>
      <c r="H1246" t="s">
        <v>44</v>
      </c>
      <c r="I1246" t="s">
        <v>79</v>
      </c>
      <c r="J1246" t="s">
        <v>4232</v>
      </c>
      <c r="K1246" t="s">
        <v>27</v>
      </c>
      <c r="L1246" s="6">
        <v>205459.32</v>
      </c>
      <c r="M1246">
        <v>168914.93</v>
      </c>
      <c r="N1246" t="s">
        <v>192</v>
      </c>
      <c r="O1246">
        <v>6</v>
      </c>
      <c r="P1246">
        <v>126</v>
      </c>
      <c r="Q1246">
        <v>1</v>
      </c>
      <c r="R1246">
        <v>183</v>
      </c>
      <c r="S1246">
        <v>199.6</v>
      </c>
      <c r="T1246" t="s">
        <v>37</v>
      </c>
      <c r="U1246" s="7">
        <f t="shared" si="220"/>
        <v>62</v>
      </c>
      <c r="V1246" s="6">
        <f t="shared" si="213"/>
        <v>36544.390000000014</v>
      </c>
      <c r="W1246" t="str">
        <f t="shared" si="221"/>
        <v>Senior</v>
      </c>
      <c r="X1246" t="str">
        <f>_xlfn.XLOOKUP(Table1_1[[#This Row],[Department]],Dim_Department!B:B,Dim_Department!A:A,"Unknown")</f>
        <v>DEP01</v>
      </c>
      <c r="Y1246" t="str">
        <f>_xlfn.XLOOKUP(Table1_1[[#This Row],[Doctor]],Dim_Doctor!B:B,Dim_Doctor!A:A,"Unknown")</f>
        <v>D07</v>
      </c>
      <c r="Z1246" t="str">
        <f>_xlfn.XLOOKUP(H1246,Dim_Diagnosis!B:B,Dim_Diagnosis!A:A)</f>
        <v>D012</v>
      </c>
      <c r="AA1246" t="str">
        <f>_xlfn.XLOOKUP(K1246,Dim_Ward!B:B,Dim_Ward!A:A)</f>
        <v>W003</v>
      </c>
      <c r="AB1246" t="str">
        <f t="shared" si="214"/>
        <v>Q3</v>
      </c>
      <c r="AC1246">
        <f t="shared" si="215"/>
        <v>2025</v>
      </c>
      <c r="AD1246" t="str">
        <f t="shared" si="216"/>
        <v>Jul</v>
      </c>
      <c r="AE1246" t="str">
        <f t="shared" si="217"/>
        <v>Sun</v>
      </c>
      <c r="AF1246" t="str">
        <f>_xlfn.XLOOKUP(N1246,Dim_Payment!B:B,Dim_Payment!A:A)</f>
        <v>PAY06</v>
      </c>
      <c r="AG1246" t="str">
        <f>_xlfn.XLOOKUP(J1246,Dim_Insurance!B:B,Dim_Insurance!A:A)</f>
        <v>INS08</v>
      </c>
    </row>
    <row r="1247" spans="1:33">
      <c r="A1247" t="s">
        <v>2810</v>
      </c>
      <c r="B1247" t="s">
        <v>99</v>
      </c>
      <c r="C1247" t="s">
        <v>133</v>
      </c>
      <c r="D1247" s="5">
        <v>20334</v>
      </c>
      <c r="E1247" s="5">
        <v>45702</v>
      </c>
      <c r="F1247" s="5">
        <v>45719</v>
      </c>
      <c r="G1247" t="s">
        <v>89</v>
      </c>
      <c r="H1247" t="s">
        <v>134</v>
      </c>
      <c r="I1247" t="s">
        <v>79</v>
      </c>
      <c r="J1247" t="s">
        <v>4232</v>
      </c>
      <c r="K1247" t="s">
        <v>55</v>
      </c>
      <c r="L1247" s="6">
        <v>174610.74</v>
      </c>
      <c r="M1247">
        <v>163026.06</v>
      </c>
      <c r="N1247" t="s">
        <v>56</v>
      </c>
      <c r="O1247">
        <v>17</v>
      </c>
      <c r="P1247">
        <v>162</v>
      </c>
      <c r="Q1247">
        <v>3</v>
      </c>
      <c r="R1247">
        <v>124</v>
      </c>
      <c r="S1247">
        <v>254.7</v>
      </c>
      <c r="T1247" t="s">
        <v>37</v>
      </c>
      <c r="U1247" s="7">
        <f t="shared" si="220"/>
        <v>69</v>
      </c>
      <c r="V1247" s="6">
        <f t="shared" si="213"/>
        <v>11584.679999999993</v>
      </c>
      <c r="W1247" t="str">
        <f t="shared" si="221"/>
        <v>Senior</v>
      </c>
      <c r="X1247" t="str">
        <f>_xlfn.XLOOKUP(Table1_1[[#This Row],[Department]],Dim_Department!B:B,Dim_Department!A:A,"Unknown")</f>
        <v>DEP06</v>
      </c>
      <c r="Y1247" t="str">
        <f>_xlfn.XLOOKUP(Table1_1[[#This Row],[Doctor]],Dim_Doctor!B:B,Dim_Doctor!A:A,"Unknown")</f>
        <v>D07</v>
      </c>
      <c r="Z1247" t="str">
        <f>_xlfn.XLOOKUP(H1247,Dim_Diagnosis!B:B,Dim_Diagnosis!A:A)</f>
        <v>D002</v>
      </c>
      <c r="AA1247" t="str">
        <f>_xlfn.XLOOKUP(K1247,Dim_Ward!B:B,Dim_Ward!A:A)</f>
        <v>W005</v>
      </c>
      <c r="AB1247" t="str">
        <f t="shared" si="214"/>
        <v>Q1</v>
      </c>
      <c r="AC1247">
        <f t="shared" si="215"/>
        <v>2025</v>
      </c>
      <c r="AD1247" t="str">
        <f t="shared" si="216"/>
        <v>Feb</v>
      </c>
      <c r="AE1247" t="str">
        <f t="shared" si="217"/>
        <v>Fri</v>
      </c>
      <c r="AF1247" t="str">
        <f>_xlfn.XLOOKUP(N1247,Dim_Payment!B:B,Dim_Payment!A:A)</f>
        <v>PAY04</v>
      </c>
      <c r="AG1247" t="str">
        <f>_xlfn.XLOOKUP(J1247,Dim_Insurance!B:B,Dim_Insurance!A:A)</f>
        <v>INS08</v>
      </c>
    </row>
    <row r="1248" spans="1:33">
      <c r="A1248" t="s">
        <v>2812</v>
      </c>
      <c r="B1248" t="s">
        <v>768</v>
      </c>
      <c r="C1248" t="s">
        <v>40</v>
      </c>
      <c r="D1248" s="5">
        <v>23661</v>
      </c>
      <c r="E1248" s="5">
        <v>45486</v>
      </c>
      <c r="F1248" s="5">
        <v>45488</v>
      </c>
      <c r="G1248" t="s">
        <v>89</v>
      </c>
      <c r="H1248" t="s">
        <v>86</v>
      </c>
      <c r="I1248" t="s">
        <v>45</v>
      </c>
      <c r="J1248" t="s">
        <v>26</v>
      </c>
      <c r="K1248" t="s">
        <v>110</v>
      </c>
      <c r="L1248" s="6">
        <v>137254.67000000001</v>
      </c>
      <c r="M1248">
        <v>87495.46</v>
      </c>
      <c r="N1248" t="s">
        <v>73</v>
      </c>
      <c r="O1248">
        <v>2</v>
      </c>
      <c r="P1248">
        <v>106</v>
      </c>
      <c r="Q1248">
        <v>4</v>
      </c>
      <c r="R1248">
        <v>124</v>
      </c>
      <c r="S1248">
        <v>159.1</v>
      </c>
      <c r="T1248" t="s">
        <v>37</v>
      </c>
      <c r="U1248" s="7">
        <f t="shared" si="220"/>
        <v>59</v>
      </c>
      <c r="V1248" s="6">
        <f t="shared" si="213"/>
        <v>49759.210000000006</v>
      </c>
      <c r="W1248" t="str">
        <f t="shared" si="221"/>
        <v>Middle Age</v>
      </c>
      <c r="X1248" t="str">
        <f>_xlfn.XLOOKUP(Table1_1[[#This Row],[Department]],Dim_Department!B:B,Dim_Department!A:A,"Unknown")</f>
        <v>DEP06</v>
      </c>
      <c r="Y1248" t="str">
        <f>_xlfn.XLOOKUP(Table1_1[[#This Row],[Doctor]],Dim_Doctor!B:B,Dim_Doctor!A:A,"Unknown")</f>
        <v>D03</v>
      </c>
      <c r="Z1248" t="str">
        <f>_xlfn.XLOOKUP(H1248,Dim_Diagnosis!B:B,Dim_Diagnosis!A:A)</f>
        <v>D005</v>
      </c>
      <c r="AA1248" t="str">
        <f>_xlfn.XLOOKUP(K1248,Dim_Ward!B:B,Dim_Ward!A:A)</f>
        <v>W002</v>
      </c>
      <c r="AB1248" t="str">
        <f t="shared" si="214"/>
        <v>Q3</v>
      </c>
      <c r="AC1248">
        <f t="shared" si="215"/>
        <v>2024</v>
      </c>
      <c r="AD1248" t="str">
        <f t="shared" si="216"/>
        <v>Jul</v>
      </c>
      <c r="AE1248" t="str">
        <f t="shared" si="217"/>
        <v>Sat</v>
      </c>
      <c r="AF1248" t="str">
        <f>_xlfn.XLOOKUP(N1248,Dim_Payment!B:B,Dim_Payment!A:A)</f>
        <v>PAY02</v>
      </c>
      <c r="AG1248" t="str">
        <f>_xlfn.XLOOKUP(J1248,Dim_Insurance!B:B,Dim_Insurance!A:A)</f>
        <v>INS05</v>
      </c>
    </row>
    <row r="1249" spans="1:33">
      <c r="A1249" t="s">
        <v>2816</v>
      </c>
      <c r="B1249" t="s">
        <v>850</v>
      </c>
      <c r="C1249" t="s">
        <v>133</v>
      </c>
      <c r="D1249" s="5">
        <v>21918</v>
      </c>
      <c r="E1249" s="5">
        <v>45716</v>
      </c>
      <c r="F1249" s="5">
        <v>45723</v>
      </c>
      <c r="G1249" t="s">
        <v>94</v>
      </c>
      <c r="H1249" t="s">
        <v>63</v>
      </c>
      <c r="I1249" t="s">
        <v>53</v>
      </c>
      <c r="J1249" t="s">
        <v>179</v>
      </c>
      <c r="K1249" t="s">
        <v>55</v>
      </c>
      <c r="L1249" s="6">
        <v>123663.9</v>
      </c>
      <c r="M1249">
        <v>3058.6</v>
      </c>
      <c r="N1249" t="s">
        <v>91</v>
      </c>
      <c r="O1249">
        <v>7</v>
      </c>
      <c r="P1249">
        <v>30</v>
      </c>
      <c r="Q1249">
        <v>5</v>
      </c>
      <c r="R1249">
        <v>109</v>
      </c>
      <c r="S1249">
        <v>111.1</v>
      </c>
      <c r="T1249" t="s">
        <v>47</v>
      </c>
      <c r="U1249" s="7">
        <f t="shared" si="220"/>
        <v>65</v>
      </c>
      <c r="V1249" s="6">
        <f t="shared" si="213"/>
        <v>120605.29999999999</v>
      </c>
      <c r="W1249" t="str">
        <f t="shared" si="221"/>
        <v>Senior</v>
      </c>
      <c r="X1249" t="str">
        <f>_xlfn.XLOOKUP(Table1_1[[#This Row],[Department]],Dim_Department!B:B,Dim_Department!A:A,"Unknown")</f>
        <v>DEP05</v>
      </c>
      <c r="Y1249" t="str">
        <f>_xlfn.XLOOKUP(Table1_1[[#This Row],[Doctor]],Dim_Doctor!B:B,Dim_Doctor!A:A,"Unknown")</f>
        <v>D06</v>
      </c>
      <c r="Z1249" t="str">
        <f>_xlfn.XLOOKUP(H1249,Dim_Diagnosis!B:B,Dim_Diagnosis!A:A)</f>
        <v>D011</v>
      </c>
      <c r="AA1249" t="str">
        <f>_xlfn.XLOOKUP(K1249,Dim_Ward!B:B,Dim_Ward!A:A)</f>
        <v>W005</v>
      </c>
      <c r="AB1249" t="str">
        <f t="shared" si="214"/>
        <v>Q1</v>
      </c>
      <c r="AC1249">
        <f t="shared" si="215"/>
        <v>2025</v>
      </c>
      <c r="AD1249" t="str">
        <f t="shared" si="216"/>
        <v>Feb</v>
      </c>
      <c r="AE1249" t="str">
        <f t="shared" si="217"/>
        <v>Fri</v>
      </c>
      <c r="AF1249" t="str">
        <f>_xlfn.XLOOKUP(N1249,Dim_Payment!B:B,Dim_Payment!A:A)</f>
        <v>PAY01</v>
      </c>
      <c r="AG1249" t="str">
        <f>_xlfn.XLOOKUP(J1249,Dim_Insurance!B:B,Dim_Insurance!A:A)</f>
        <v>INS03</v>
      </c>
    </row>
    <row r="1250" spans="1:33">
      <c r="A1250" t="s">
        <v>4177</v>
      </c>
      <c r="B1250" t="s">
        <v>324</v>
      </c>
      <c r="C1250" t="s">
        <v>133</v>
      </c>
      <c r="D1250" s="5">
        <v>39645</v>
      </c>
      <c r="E1250" s="5">
        <v>45310</v>
      </c>
      <c r="F1250" s="5">
        <v>45312</v>
      </c>
      <c r="G1250" t="s">
        <v>62</v>
      </c>
      <c r="H1250" t="s">
        <v>118</v>
      </c>
      <c r="I1250" t="s">
        <v>119</v>
      </c>
      <c r="J1250" t="s">
        <v>4232</v>
      </c>
      <c r="K1250" t="s">
        <v>55</v>
      </c>
      <c r="L1250" s="6">
        <v>6996.54</v>
      </c>
      <c r="M1250">
        <v>5102.6099999999997</v>
      </c>
      <c r="N1250" t="s">
        <v>35</v>
      </c>
      <c r="O1250">
        <v>2</v>
      </c>
      <c r="P1250">
        <v>202</v>
      </c>
      <c r="Q1250">
        <v>4</v>
      </c>
      <c r="R1250">
        <v>152</v>
      </c>
      <c r="S1250">
        <v>190.8</v>
      </c>
      <c r="T1250" t="s">
        <v>37</v>
      </c>
      <c r="U1250" s="7">
        <f t="shared" si="220"/>
        <v>15</v>
      </c>
      <c r="V1250" s="6">
        <f t="shared" si="213"/>
        <v>1893.9300000000003</v>
      </c>
      <c r="W1250" t="str">
        <f t="shared" si="221"/>
        <v>Child</v>
      </c>
      <c r="X1250" t="str">
        <f>_xlfn.XLOOKUP(Table1_1[[#This Row],[Department]],Dim_Department!B:B,Dim_Department!A:A,"Unknown")</f>
        <v>DEP09</v>
      </c>
      <c r="Y1250" t="str">
        <f>_xlfn.XLOOKUP(Table1_1[[#This Row],[Doctor]],Dim_Doctor!B:B,Dim_Doctor!A:A,"Unknown")</f>
        <v>D02</v>
      </c>
      <c r="Z1250" t="str">
        <f>_xlfn.XLOOKUP(H1250,Dim_Diagnosis!B:B,Dim_Diagnosis!A:A)</f>
        <v>D001</v>
      </c>
      <c r="AA1250" t="str">
        <f>_xlfn.XLOOKUP(K1250,Dim_Ward!B:B,Dim_Ward!A:A)</f>
        <v>W005</v>
      </c>
      <c r="AB1250" t="str">
        <f t="shared" si="214"/>
        <v>Q1</v>
      </c>
      <c r="AC1250">
        <f t="shared" si="215"/>
        <v>2024</v>
      </c>
      <c r="AD1250" t="str">
        <f t="shared" si="216"/>
        <v>Jan</v>
      </c>
      <c r="AE1250" t="str">
        <f t="shared" si="217"/>
        <v>Fri</v>
      </c>
      <c r="AF1250" t="str">
        <f>_xlfn.XLOOKUP(N1250,Dim_Payment!B:B,Dim_Payment!A:A)</f>
        <v>PAY03</v>
      </c>
      <c r="AG1250" t="str">
        <f>_xlfn.XLOOKUP(J1250,Dim_Insurance!B:B,Dim_Insurance!A:A)</f>
        <v>INS08</v>
      </c>
    </row>
    <row r="1251" spans="1:33">
      <c r="A1251" t="s">
        <v>2821</v>
      </c>
      <c r="B1251" t="s">
        <v>2483</v>
      </c>
      <c r="C1251" t="s">
        <v>133</v>
      </c>
      <c r="D1251" s="5">
        <v>40326</v>
      </c>
      <c r="E1251" s="5" t="s">
        <v>4232</v>
      </c>
      <c r="F1251" s="5">
        <v>45576</v>
      </c>
      <c r="G1251" t="s">
        <v>94</v>
      </c>
      <c r="H1251" t="s">
        <v>78</v>
      </c>
      <c r="I1251" t="s">
        <v>33</v>
      </c>
      <c r="J1251" t="s">
        <v>26</v>
      </c>
      <c r="K1251" t="s">
        <v>55</v>
      </c>
      <c r="L1251" s="6">
        <v>123663.9</v>
      </c>
      <c r="M1251">
        <v>75209.3</v>
      </c>
      <c r="N1251" t="s">
        <v>73</v>
      </c>
      <c r="O1251">
        <v>17</v>
      </c>
      <c r="P1251">
        <v>189</v>
      </c>
      <c r="Q1251">
        <v>4</v>
      </c>
      <c r="R1251">
        <v>128</v>
      </c>
      <c r="S1251">
        <v>152.69999999999999</v>
      </c>
      <c r="T1251" t="s">
        <v>37</v>
      </c>
      <c r="U1251" s="7" t="s">
        <v>4232</v>
      </c>
      <c r="V1251" s="6">
        <f t="shared" si="213"/>
        <v>48454.599999999991</v>
      </c>
      <c r="W1251" t="s">
        <v>4232</v>
      </c>
      <c r="X1251" t="str">
        <f>_xlfn.XLOOKUP(Table1_1[[#This Row],[Department]],Dim_Department!B:B,Dim_Department!A:A,"Unknown")</f>
        <v>DEP05</v>
      </c>
      <c r="Y1251" t="str">
        <f>_xlfn.XLOOKUP(Table1_1[[#This Row],[Doctor]],Dim_Doctor!B:B,Dim_Doctor!A:A,"Unknown")</f>
        <v>D04</v>
      </c>
      <c r="Z1251" t="str">
        <f>_xlfn.XLOOKUP(H1251,Dim_Diagnosis!B:B,Dim_Diagnosis!A:A)</f>
        <v>D013</v>
      </c>
      <c r="AA1251" t="str">
        <f>_xlfn.XLOOKUP(K1251,Dim_Ward!B:B,Dim_Ward!A:A)</f>
        <v>W005</v>
      </c>
      <c r="AB1251" t="str">
        <f t="shared" si="214"/>
        <v>Unknown</v>
      </c>
      <c r="AC1251" t="str">
        <f t="shared" si="215"/>
        <v>Unknown</v>
      </c>
      <c r="AD1251" t="str">
        <f t="shared" si="216"/>
        <v>Unknown</v>
      </c>
      <c r="AE1251" t="str">
        <f t="shared" si="217"/>
        <v>Unknown</v>
      </c>
      <c r="AF1251" t="str">
        <f>_xlfn.XLOOKUP(N1251,Dim_Payment!B:B,Dim_Payment!A:A)</f>
        <v>PAY02</v>
      </c>
      <c r="AG1251" t="str">
        <f>_xlfn.XLOOKUP(J1251,Dim_Insurance!B:B,Dim_Insurance!A:A)</f>
        <v>INS05</v>
      </c>
    </row>
    <row r="1252" spans="1:33">
      <c r="A1252" t="s">
        <v>2823</v>
      </c>
      <c r="B1252" t="s">
        <v>568</v>
      </c>
      <c r="C1252" t="s">
        <v>133</v>
      </c>
      <c r="D1252" s="5">
        <v>32620</v>
      </c>
      <c r="E1252" s="5">
        <v>45991</v>
      </c>
      <c r="F1252" s="5">
        <v>45992</v>
      </c>
      <c r="G1252" t="s">
        <v>89</v>
      </c>
      <c r="H1252" t="s">
        <v>153</v>
      </c>
      <c r="I1252" t="s">
        <v>45</v>
      </c>
      <c r="J1252" t="s">
        <v>71</v>
      </c>
      <c r="K1252" t="s">
        <v>55</v>
      </c>
      <c r="L1252" s="6">
        <v>157707.12</v>
      </c>
      <c r="M1252">
        <v>126671.67999999999</v>
      </c>
      <c r="N1252" t="s">
        <v>35</v>
      </c>
      <c r="O1252">
        <v>1</v>
      </c>
      <c r="P1252">
        <v>50</v>
      </c>
      <c r="Q1252">
        <v>4</v>
      </c>
      <c r="R1252">
        <v>111</v>
      </c>
      <c r="S1252">
        <v>91.5</v>
      </c>
      <c r="T1252" t="s">
        <v>4232</v>
      </c>
      <c r="U1252" s="7">
        <f t="shared" ref="U1252:U1274" si="222">DATEDIF(D1252,E1252,"Y")</f>
        <v>36</v>
      </c>
      <c r="V1252" s="6">
        <f t="shared" si="213"/>
        <v>31035.440000000002</v>
      </c>
      <c r="W1252" t="str">
        <f t="shared" ref="W1252:W1274" si="223">IF(OR(U1252="",U1252="Unknown"),"",IF(U1252&lt;18,"Child",IF(U1252&lt;40,"Adult",IF(U1252&lt;60,"Middle Age","Senior"))))</f>
        <v>Adult</v>
      </c>
      <c r="X1252" t="str">
        <f>_xlfn.XLOOKUP(Table1_1[[#This Row],[Department]],Dim_Department!B:B,Dim_Department!A:A,"Unknown")</f>
        <v>DEP06</v>
      </c>
      <c r="Y1252" t="str">
        <f>_xlfn.XLOOKUP(Table1_1[[#This Row],[Doctor]],Dim_Doctor!B:B,Dim_Doctor!A:A,"Unknown")</f>
        <v>D03</v>
      </c>
      <c r="Z1252" t="str">
        <f>_xlfn.XLOOKUP(H1252,Dim_Diagnosis!B:B,Dim_Diagnosis!A:A)</f>
        <v>D003</v>
      </c>
      <c r="AA1252" t="str">
        <f>_xlfn.XLOOKUP(K1252,Dim_Ward!B:B,Dim_Ward!A:A)</f>
        <v>W005</v>
      </c>
      <c r="AB1252" t="str">
        <f t="shared" si="214"/>
        <v>Q4</v>
      </c>
      <c r="AC1252">
        <f t="shared" si="215"/>
        <v>2025</v>
      </c>
      <c r="AD1252" t="str">
        <f t="shared" si="216"/>
        <v>Nov</v>
      </c>
      <c r="AE1252" t="str">
        <f t="shared" si="217"/>
        <v>Sun</v>
      </c>
      <c r="AF1252" t="str">
        <f>_xlfn.XLOOKUP(N1252,Dim_Payment!B:B,Dim_Payment!A:A)</f>
        <v>PAY03</v>
      </c>
      <c r="AG1252" t="str">
        <f>_xlfn.XLOOKUP(J1252,Dim_Insurance!B:B,Dim_Insurance!A:A)</f>
        <v>INS04</v>
      </c>
    </row>
    <row r="1253" spans="1:33">
      <c r="A1253" t="s">
        <v>2825</v>
      </c>
      <c r="B1253" t="s">
        <v>1104</v>
      </c>
      <c r="C1253" t="s">
        <v>133</v>
      </c>
      <c r="D1253" s="5">
        <v>26744</v>
      </c>
      <c r="E1253" s="5">
        <v>45014</v>
      </c>
      <c r="F1253" s="5">
        <v>45020</v>
      </c>
      <c r="G1253" t="s">
        <v>161</v>
      </c>
      <c r="H1253" t="s">
        <v>52</v>
      </c>
      <c r="I1253" t="s">
        <v>79</v>
      </c>
      <c r="J1253" t="s">
        <v>34</v>
      </c>
      <c r="K1253" t="s">
        <v>120</v>
      </c>
      <c r="L1253" s="6">
        <v>142089.88</v>
      </c>
      <c r="M1253">
        <v>95055.86</v>
      </c>
      <c r="N1253" t="s">
        <v>35</v>
      </c>
      <c r="O1253">
        <v>6</v>
      </c>
      <c r="P1253">
        <v>140</v>
      </c>
      <c r="Q1253">
        <v>4</v>
      </c>
      <c r="R1253">
        <v>111</v>
      </c>
      <c r="S1253">
        <v>239.2</v>
      </c>
      <c r="T1253" t="s">
        <v>37</v>
      </c>
      <c r="U1253" s="7">
        <f t="shared" si="222"/>
        <v>50</v>
      </c>
      <c r="V1253" s="6">
        <f t="shared" si="213"/>
        <v>47034.020000000004</v>
      </c>
      <c r="W1253" t="str">
        <f t="shared" si="223"/>
        <v>Middle Age</v>
      </c>
      <c r="X1253" t="str">
        <f>_xlfn.XLOOKUP(Table1_1[[#This Row],[Department]],Dim_Department!B:B,Dim_Department!A:A,"Unknown")</f>
        <v>DEP03</v>
      </c>
      <c r="Y1253" t="str">
        <f>_xlfn.XLOOKUP(Table1_1[[#This Row],[Doctor]],Dim_Doctor!B:B,Dim_Doctor!A:A,"Unknown")</f>
        <v>D07</v>
      </c>
      <c r="Z1253" t="str">
        <f>_xlfn.XLOOKUP(H1253,Dim_Diagnosis!B:B,Dim_Diagnosis!A:A)</f>
        <v>D004</v>
      </c>
      <c r="AA1253" t="str">
        <f>_xlfn.XLOOKUP(K1253,Dim_Ward!B:B,Dim_Ward!A:A)</f>
        <v>W001</v>
      </c>
      <c r="AB1253" t="str">
        <f t="shared" si="214"/>
        <v>Q1</v>
      </c>
      <c r="AC1253">
        <f t="shared" si="215"/>
        <v>2023</v>
      </c>
      <c r="AD1253" t="str">
        <f t="shared" si="216"/>
        <v>Mar</v>
      </c>
      <c r="AE1253" t="str">
        <f t="shared" si="217"/>
        <v>Wed</v>
      </c>
      <c r="AF1253" t="str">
        <f>_xlfn.XLOOKUP(N1253,Dim_Payment!B:B,Dim_Payment!A:A)</f>
        <v>PAY03</v>
      </c>
      <c r="AG1253" t="str">
        <f>_xlfn.XLOOKUP(J1253,Dim_Insurance!B:B,Dim_Insurance!A:A)</f>
        <v>INS06</v>
      </c>
    </row>
    <row r="1254" spans="1:33">
      <c r="A1254" t="s">
        <v>2827</v>
      </c>
      <c r="B1254" t="s">
        <v>1099</v>
      </c>
      <c r="C1254" t="s">
        <v>133</v>
      </c>
      <c r="D1254" s="5">
        <v>22436</v>
      </c>
      <c r="E1254" s="5">
        <v>45609</v>
      </c>
      <c r="F1254" s="5">
        <v>45616</v>
      </c>
      <c r="G1254" t="s">
        <v>94</v>
      </c>
      <c r="H1254" t="s">
        <v>44</v>
      </c>
      <c r="I1254" t="s">
        <v>53</v>
      </c>
      <c r="J1254" t="s">
        <v>34</v>
      </c>
      <c r="K1254" t="s">
        <v>55</v>
      </c>
      <c r="L1254" s="6">
        <v>111999.81</v>
      </c>
      <c r="M1254">
        <v>84133.1</v>
      </c>
      <c r="N1254" t="s">
        <v>91</v>
      </c>
      <c r="O1254">
        <v>7</v>
      </c>
      <c r="P1254">
        <v>15</v>
      </c>
      <c r="Q1254">
        <v>5</v>
      </c>
      <c r="R1254">
        <v>100</v>
      </c>
      <c r="S1254">
        <v>161.80000000000001</v>
      </c>
      <c r="T1254" t="s">
        <v>65</v>
      </c>
      <c r="U1254" s="7">
        <f t="shared" si="222"/>
        <v>63</v>
      </c>
      <c r="V1254" s="6">
        <f t="shared" si="213"/>
        <v>27866.709999999992</v>
      </c>
      <c r="W1254" t="str">
        <f t="shared" si="223"/>
        <v>Senior</v>
      </c>
      <c r="X1254" t="str">
        <f>_xlfn.XLOOKUP(Table1_1[[#This Row],[Department]],Dim_Department!B:B,Dim_Department!A:A,"Unknown")</f>
        <v>DEP05</v>
      </c>
      <c r="Y1254" t="str">
        <f>_xlfn.XLOOKUP(Table1_1[[#This Row],[Doctor]],Dim_Doctor!B:B,Dim_Doctor!A:A,"Unknown")</f>
        <v>D06</v>
      </c>
      <c r="Z1254" t="str">
        <f>_xlfn.XLOOKUP(H1254,Dim_Diagnosis!B:B,Dim_Diagnosis!A:A)</f>
        <v>D012</v>
      </c>
      <c r="AA1254" t="str">
        <f>_xlfn.XLOOKUP(K1254,Dim_Ward!B:B,Dim_Ward!A:A)</f>
        <v>W005</v>
      </c>
      <c r="AB1254" t="str">
        <f t="shared" si="214"/>
        <v>Q4</v>
      </c>
      <c r="AC1254">
        <f t="shared" si="215"/>
        <v>2024</v>
      </c>
      <c r="AD1254" t="str">
        <f t="shared" si="216"/>
        <v>Nov</v>
      </c>
      <c r="AE1254" t="str">
        <f t="shared" si="217"/>
        <v>Wed</v>
      </c>
      <c r="AF1254" t="str">
        <f>_xlfn.XLOOKUP(N1254,Dim_Payment!B:B,Dim_Payment!A:A)</f>
        <v>PAY01</v>
      </c>
      <c r="AG1254" t="str">
        <f>_xlfn.XLOOKUP(J1254,Dim_Insurance!B:B,Dim_Insurance!A:A)</f>
        <v>INS06</v>
      </c>
    </row>
    <row r="1255" spans="1:33">
      <c r="A1255" t="s">
        <v>2828</v>
      </c>
      <c r="B1255" t="s">
        <v>1182</v>
      </c>
      <c r="C1255" t="s">
        <v>40</v>
      </c>
      <c r="D1255" s="5">
        <v>18515</v>
      </c>
      <c r="E1255" s="5">
        <v>45954</v>
      </c>
      <c r="F1255" s="5">
        <v>45965</v>
      </c>
      <c r="G1255" t="s">
        <v>109</v>
      </c>
      <c r="H1255" t="s">
        <v>134</v>
      </c>
      <c r="I1255" t="s">
        <v>33</v>
      </c>
      <c r="J1255" t="s">
        <v>34</v>
      </c>
      <c r="K1255" t="s">
        <v>27</v>
      </c>
      <c r="L1255" s="6">
        <v>17915.47</v>
      </c>
      <c r="M1255">
        <v>14488.23</v>
      </c>
      <c r="N1255" t="s">
        <v>35</v>
      </c>
      <c r="O1255">
        <v>11</v>
      </c>
      <c r="P1255">
        <v>116</v>
      </c>
      <c r="Q1255">
        <v>4</v>
      </c>
      <c r="R1255">
        <v>168</v>
      </c>
      <c r="S1255">
        <v>163.5</v>
      </c>
      <c r="T1255" t="s">
        <v>4232</v>
      </c>
      <c r="U1255" s="7">
        <f t="shared" si="222"/>
        <v>75</v>
      </c>
      <c r="V1255" s="6">
        <f t="shared" si="213"/>
        <v>3427.2400000000016</v>
      </c>
      <c r="W1255" t="str">
        <f t="shared" si="223"/>
        <v>Senior</v>
      </c>
      <c r="X1255" t="str">
        <f>_xlfn.XLOOKUP(Table1_1[[#This Row],[Department]],Dim_Department!B:B,Dim_Department!A:A,"Unknown")</f>
        <v>DEP07</v>
      </c>
      <c r="Y1255" t="str">
        <f>_xlfn.XLOOKUP(Table1_1[[#This Row],[Doctor]],Dim_Doctor!B:B,Dim_Doctor!A:A,"Unknown")</f>
        <v>D04</v>
      </c>
      <c r="Z1255" t="str">
        <f>_xlfn.XLOOKUP(H1255,Dim_Diagnosis!B:B,Dim_Diagnosis!A:A)</f>
        <v>D002</v>
      </c>
      <c r="AA1255" t="str">
        <f>_xlfn.XLOOKUP(K1255,Dim_Ward!B:B,Dim_Ward!A:A)</f>
        <v>W003</v>
      </c>
      <c r="AB1255" t="str">
        <f t="shared" si="214"/>
        <v>Q4</v>
      </c>
      <c r="AC1255">
        <f t="shared" si="215"/>
        <v>2025</v>
      </c>
      <c r="AD1255" t="str">
        <f t="shared" si="216"/>
        <v>Oct</v>
      </c>
      <c r="AE1255" t="str">
        <f t="shared" si="217"/>
        <v>Fri</v>
      </c>
      <c r="AF1255" t="str">
        <f>_xlfn.XLOOKUP(N1255,Dim_Payment!B:B,Dim_Payment!A:A)</f>
        <v>PAY03</v>
      </c>
      <c r="AG1255" t="str">
        <f>_xlfn.XLOOKUP(J1255,Dim_Insurance!B:B,Dim_Insurance!A:A)</f>
        <v>INS06</v>
      </c>
    </row>
    <row r="1256" spans="1:33">
      <c r="A1256" t="s">
        <v>2829</v>
      </c>
      <c r="B1256" t="s">
        <v>147</v>
      </c>
      <c r="C1256" t="s">
        <v>40</v>
      </c>
      <c r="D1256" s="5">
        <v>39156</v>
      </c>
      <c r="E1256" s="5">
        <v>45269</v>
      </c>
      <c r="F1256" s="5">
        <v>45284</v>
      </c>
      <c r="G1256" t="s">
        <v>77</v>
      </c>
      <c r="H1256" t="s">
        <v>153</v>
      </c>
      <c r="I1256" t="s">
        <v>53</v>
      </c>
      <c r="J1256" t="s">
        <v>4232</v>
      </c>
      <c r="K1256" t="s">
        <v>120</v>
      </c>
      <c r="L1256" s="6">
        <v>48881.06</v>
      </c>
      <c r="M1256">
        <v>35944.269999999997</v>
      </c>
      <c r="N1256" t="s">
        <v>73</v>
      </c>
      <c r="O1256">
        <v>15</v>
      </c>
      <c r="P1256">
        <v>181</v>
      </c>
      <c r="Q1256">
        <v>4</v>
      </c>
      <c r="R1256">
        <v>120</v>
      </c>
      <c r="S1256">
        <v>94.8</v>
      </c>
      <c r="T1256" t="s">
        <v>65</v>
      </c>
      <c r="U1256" s="7">
        <f t="shared" si="222"/>
        <v>16</v>
      </c>
      <c r="V1256" s="6">
        <f t="shared" si="213"/>
        <v>12936.79</v>
      </c>
      <c r="W1256" t="str">
        <f t="shared" si="223"/>
        <v>Child</v>
      </c>
      <c r="X1256" t="str">
        <f>_xlfn.XLOOKUP(Table1_1[[#This Row],[Department]],Dim_Department!B:B,Dim_Department!A:A,"Unknown")</f>
        <v>DEP02</v>
      </c>
      <c r="Y1256" t="str">
        <f>_xlfn.XLOOKUP(Table1_1[[#This Row],[Doctor]],Dim_Doctor!B:B,Dim_Doctor!A:A,"Unknown")</f>
        <v>D06</v>
      </c>
      <c r="Z1256" t="str">
        <f>_xlfn.XLOOKUP(H1256,Dim_Diagnosis!B:B,Dim_Diagnosis!A:A)</f>
        <v>D003</v>
      </c>
      <c r="AA1256" t="str">
        <f>_xlfn.XLOOKUP(K1256,Dim_Ward!B:B,Dim_Ward!A:A)</f>
        <v>W001</v>
      </c>
      <c r="AB1256" t="str">
        <f t="shared" si="214"/>
        <v>Q4</v>
      </c>
      <c r="AC1256">
        <f t="shared" si="215"/>
        <v>2023</v>
      </c>
      <c r="AD1256" t="str">
        <f t="shared" si="216"/>
        <v>Dec</v>
      </c>
      <c r="AE1256" t="str">
        <f t="shared" si="217"/>
        <v>Sat</v>
      </c>
      <c r="AF1256" t="str">
        <f>_xlfn.XLOOKUP(N1256,Dim_Payment!B:B,Dim_Payment!A:A)</f>
        <v>PAY02</v>
      </c>
      <c r="AG1256" t="str">
        <f>_xlfn.XLOOKUP(J1256,Dim_Insurance!B:B,Dim_Insurance!A:A)</f>
        <v>INS08</v>
      </c>
    </row>
    <row r="1257" spans="1:33">
      <c r="A1257" t="s">
        <v>2831</v>
      </c>
      <c r="B1257" t="s">
        <v>1364</v>
      </c>
      <c r="C1257" t="s">
        <v>133</v>
      </c>
      <c r="D1257" s="5">
        <v>22403</v>
      </c>
      <c r="E1257" s="5">
        <v>45748</v>
      </c>
      <c r="F1257" s="5" t="s">
        <v>4232</v>
      </c>
      <c r="G1257" t="s">
        <v>152</v>
      </c>
      <c r="H1257" t="s">
        <v>32</v>
      </c>
      <c r="I1257" t="s">
        <v>96</v>
      </c>
      <c r="J1257" t="s">
        <v>34</v>
      </c>
      <c r="K1257" t="s">
        <v>55</v>
      </c>
      <c r="L1257" s="6">
        <v>200988.07</v>
      </c>
      <c r="M1257">
        <v>124134.74</v>
      </c>
      <c r="N1257" t="s">
        <v>192</v>
      </c>
      <c r="O1257">
        <v>11</v>
      </c>
      <c r="P1257">
        <v>17</v>
      </c>
      <c r="Q1257">
        <v>4</v>
      </c>
      <c r="R1257">
        <v>124</v>
      </c>
      <c r="S1257">
        <v>172.7</v>
      </c>
      <c r="T1257" t="s">
        <v>37</v>
      </c>
      <c r="U1257" s="7">
        <f t="shared" si="222"/>
        <v>63</v>
      </c>
      <c r="V1257" s="6">
        <f t="shared" si="213"/>
        <v>76853.33</v>
      </c>
      <c r="W1257" t="str">
        <f t="shared" si="223"/>
        <v>Senior</v>
      </c>
      <c r="X1257" t="str">
        <f>_xlfn.XLOOKUP(Table1_1[[#This Row],[Department]],Dim_Department!B:B,Dim_Department!A:A,"Unknown")</f>
        <v>DEP01</v>
      </c>
      <c r="Y1257" t="str">
        <f>_xlfn.XLOOKUP(Table1_1[[#This Row],[Doctor]],Dim_Doctor!B:B,Dim_Doctor!A:A,"Unknown")</f>
        <v>D05</v>
      </c>
      <c r="Z1257" t="str">
        <f>_xlfn.XLOOKUP(H1257,Dim_Diagnosis!B:B,Dim_Diagnosis!A:A)</f>
        <v>D010</v>
      </c>
      <c r="AA1257" t="str">
        <f>_xlfn.XLOOKUP(K1257,Dim_Ward!B:B,Dim_Ward!A:A)</f>
        <v>W005</v>
      </c>
      <c r="AB1257" t="str">
        <f t="shared" si="214"/>
        <v>Q2</v>
      </c>
      <c r="AC1257">
        <f t="shared" si="215"/>
        <v>2025</v>
      </c>
      <c r="AD1257" t="str">
        <f t="shared" si="216"/>
        <v>Apr</v>
      </c>
      <c r="AE1257" t="str">
        <f t="shared" si="217"/>
        <v>Tue</v>
      </c>
      <c r="AF1257" t="str">
        <f>_xlfn.XLOOKUP(N1257,Dim_Payment!B:B,Dim_Payment!A:A)</f>
        <v>PAY06</v>
      </c>
      <c r="AG1257" t="str">
        <f>_xlfn.XLOOKUP(J1257,Dim_Insurance!B:B,Dim_Insurance!A:A)</f>
        <v>INS06</v>
      </c>
    </row>
    <row r="1258" spans="1:33">
      <c r="A1258" t="s">
        <v>2832</v>
      </c>
      <c r="B1258" t="s">
        <v>1727</v>
      </c>
      <c r="C1258" t="s">
        <v>133</v>
      </c>
      <c r="D1258" s="5">
        <v>30989</v>
      </c>
      <c r="E1258" s="5">
        <v>45431</v>
      </c>
      <c r="F1258" s="5">
        <v>45449</v>
      </c>
      <c r="G1258" t="s">
        <v>89</v>
      </c>
      <c r="H1258" t="s">
        <v>52</v>
      </c>
      <c r="I1258" t="s">
        <v>25</v>
      </c>
      <c r="J1258" t="s">
        <v>26</v>
      </c>
      <c r="K1258" t="s">
        <v>55</v>
      </c>
      <c r="L1258" s="6">
        <v>27200.11</v>
      </c>
      <c r="M1258">
        <v>25739.02</v>
      </c>
      <c r="N1258" t="s">
        <v>35</v>
      </c>
      <c r="O1258">
        <v>18</v>
      </c>
      <c r="P1258">
        <v>90</v>
      </c>
      <c r="Q1258">
        <v>4</v>
      </c>
      <c r="R1258">
        <v>153</v>
      </c>
      <c r="S1258">
        <v>163.5</v>
      </c>
      <c r="T1258" t="s">
        <v>37</v>
      </c>
      <c r="U1258" s="7">
        <f t="shared" si="222"/>
        <v>39</v>
      </c>
      <c r="V1258" s="6">
        <f t="shared" si="213"/>
        <v>1461.0900000000001</v>
      </c>
      <c r="W1258" t="str">
        <f t="shared" si="223"/>
        <v>Adult</v>
      </c>
      <c r="X1258" t="str">
        <f>_xlfn.XLOOKUP(Table1_1[[#This Row],[Department]],Dim_Department!B:B,Dim_Department!A:A,"Unknown")</f>
        <v>DEP06</v>
      </c>
      <c r="Y1258" t="str">
        <f>_xlfn.XLOOKUP(Table1_1[[#This Row],[Doctor]],Dim_Doctor!B:B,Dim_Doctor!A:A,"Unknown")</f>
        <v>D01</v>
      </c>
      <c r="Z1258" t="str">
        <f>_xlfn.XLOOKUP(H1258,Dim_Diagnosis!B:B,Dim_Diagnosis!A:A)</f>
        <v>D004</v>
      </c>
      <c r="AA1258" t="str">
        <f>_xlfn.XLOOKUP(K1258,Dim_Ward!B:B,Dim_Ward!A:A)</f>
        <v>W005</v>
      </c>
      <c r="AB1258" t="str">
        <f t="shared" si="214"/>
        <v>Q2</v>
      </c>
      <c r="AC1258">
        <f t="shared" si="215"/>
        <v>2024</v>
      </c>
      <c r="AD1258" t="str">
        <f t="shared" si="216"/>
        <v>May</v>
      </c>
      <c r="AE1258" t="str">
        <f t="shared" si="217"/>
        <v>Sun</v>
      </c>
      <c r="AF1258" t="str">
        <f>_xlfn.XLOOKUP(N1258,Dim_Payment!B:B,Dim_Payment!A:A)</f>
        <v>PAY03</v>
      </c>
      <c r="AG1258" t="str">
        <f>_xlfn.XLOOKUP(J1258,Dim_Insurance!B:B,Dim_Insurance!A:A)</f>
        <v>INS05</v>
      </c>
    </row>
    <row r="1259" spans="1:33">
      <c r="A1259" t="s">
        <v>2835</v>
      </c>
      <c r="B1259" t="s">
        <v>511</v>
      </c>
      <c r="C1259" t="s">
        <v>133</v>
      </c>
      <c r="D1259" s="5">
        <v>25357</v>
      </c>
      <c r="E1259" s="5">
        <v>45916</v>
      </c>
      <c r="F1259" s="5">
        <v>45931</v>
      </c>
      <c r="G1259" t="s">
        <v>152</v>
      </c>
      <c r="H1259" t="s">
        <v>124</v>
      </c>
      <c r="I1259" t="s">
        <v>53</v>
      </c>
      <c r="J1259" t="s">
        <v>80</v>
      </c>
      <c r="K1259" t="s">
        <v>55</v>
      </c>
      <c r="L1259" s="6">
        <v>139891.91</v>
      </c>
      <c r="M1259">
        <v>127468.19</v>
      </c>
      <c r="N1259" t="s">
        <v>35</v>
      </c>
      <c r="O1259">
        <v>15</v>
      </c>
      <c r="P1259">
        <v>94</v>
      </c>
      <c r="Q1259">
        <v>4</v>
      </c>
      <c r="R1259">
        <v>129</v>
      </c>
      <c r="S1259">
        <v>155.9</v>
      </c>
      <c r="T1259" t="s">
        <v>47</v>
      </c>
      <c r="U1259" s="7">
        <f t="shared" si="222"/>
        <v>56</v>
      </c>
      <c r="V1259" s="6">
        <f t="shared" si="213"/>
        <v>12423.720000000001</v>
      </c>
      <c r="W1259" t="str">
        <f t="shared" si="223"/>
        <v>Middle Age</v>
      </c>
      <c r="X1259" t="str">
        <f>_xlfn.XLOOKUP(Table1_1[[#This Row],[Department]],Dim_Department!B:B,Dim_Department!A:A,"Unknown")</f>
        <v>DEP01</v>
      </c>
      <c r="Y1259" t="str">
        <f>_xlfn.XLOOKUP(Table1_1[[#This Row],[Doctor]],Dim_Doctor!B:B,Dim_Doctor!A:A,"Unknown")</f>
        <v>D06</v>
      </c>
      <c r="Z1259" t="str">
        <f>_xlfn.XLOOKUP(H1259,Dim_Diagnosis!B:B,Dim_Diagnosis!A:A)</f>
        <v>D007</v>
      </c>
      <c r="AA1259" t="str">
        <f>_xlfn.XLOOKUP(K1259,Dim_Ward!B:B,Dim_Ward!A:A)</f>
        <v>W005</v>
      </c>
      <c r="AB1259" t="str">
        <f t="shared" si="214"/>
        <v>Q3</v>
      </c>
      <c r="AC1259">
        <f t="shared" si="215"/>
        <v>2025</v>
      </c>
      <c r="AD1259" t="str">
        <f t="shared" si="216"/>
        <v>Sep</v>
      </c>
      <c r="AE1259" t="str">
        <f t="shared" si="217"/>
        <v>Tue</v>
      </c>
      <c r="AF1259" t="str">
        <f>_xlfn.XLOOKUP(N1259,Dim_Payment!B:B,Dim_Payment!A:A)</f>
        <v>PAY03</v>
      </c>
      <c r="AG1259" t="str">
        <f>_xlfn.XLOOKUP(J1259,Dim_Insurance!B:B,Dim_Insurance!A:A)</f>
        <v>INS01</v>
      </c>
    </row>
    <row r="1260" spans="1:33">
      <c r="A1260" t="s">
        <v>2836</v>
      </c>
      <c r="B1260" t="s">
        <v>1700</v>
      </c>
      <c r="C1260" t="s">
        <v>40</v>
      </c>
      <c r="D1260" s="5">
        <v>29323</v>
      </c>
      <c r="E1260" s="5">
        <v>45955</v>
      </c>
      <c r="F1260" s="5">
        <v>45971</v>
      </c>
      <c r="G1260" t="s">
        <v>77</v>
      </c>
      <c r="H1260" t="s">
        <v>124</v>
      </c>
      <c r="I1260" t="s">
        <v>45</v>
      </c>
      <c r="J1260" t="s">
        <v>80</v>
      </c>
      <c r="K1260" t="s">
        <v>27</v>
      </c>
      <c r="L1260" s="6">
        <v>158083.59</v>
      </c>
      <c r="M1260">
        <v>143883.92000000001</v>
      </c>
      <c r="N1260" t="s">
        <v>35</v>
      </c>
      <c r="O1260">
        <v>16</v>
      </c>
      <c r="P1260">
        <v>233</v>
      </c>
      <c r="Q1260">
        <v>1</v>
      </c>
      <c r="R1260">
        <v>110</v>
      </c>
      <c r="S1260">
        <v>203</v>
      </c>
      <c r="T1260" t="s">
        <v>65</v>
      </c>
      <c r="U1260" s="7">
        <f t="shared" si="222"/>
        <v>45</v>
      </c>
      <c r="V1260" s="6">
        <f t="shared" si="213"/>
        <v>14199.669999999984</v>
      </c>
      <c r="W1260" t="str">
        <f t="shared" si="223"/>
        <v>Middle Age</v>
      </c>
      <c r="X1260" t="str">
        <f>_xlfn.XLOOKUP(Table1_1[[#This Row],[Department]],Dim_Department!B:B,Dim_Department!A:A,"Unknown")</f>
        <v>DEP02</v>
      </c>
      <c r="Y1260" t="str">
        <f>_xlfn.XLOOKUP(Table1_1[[#This Row],[Doctor]],Dim_Doctor!B:B,Dim_Doctor!A:A,"Unknown")</f>
        <v>D03</v>
      </c>
      <c r="Z1260" t="str">
        <f>_xlfn.XLOOKUP(H1260,Dim_Diagnosis!B:B,Dim_Diagnosis!A:A)</f>
        <v>D007</v>
      </c>
      <c r="AA1260" t="str">
        <f>_xlfn.XLOOKUP(K1260,Dim_Ward!B:B,Dim_Ward!A:A)</f>
        <v>W003</v>
      </c>
      <c r="AB1260" t="str">
        <f t="shared" si="214"/>
        <v>Q4</v>
      </c>
      <c r="AC1260">
        <f t="shared" si="215"/>
        <v>2025</v>
      </c>
      <c r="AD1260" t="str">
        <f t="shared" si="216"/>
        <v>Oct</v>
      </c>
      <c r="AE1260" t="str">
        <f t="shared" si="217"/>
        <v>Sat</v>
      </c>
      <c r="AF1260" t="str">
        <f>_xlfn.XLOOKUP(N1260,Dim_Payment!B:B,Dim_Payment!A:A)</f>
        <v>PAY03</v>
      </c>
      <c r="AG1260" t="str">
        <f>_xlfn.XLOOKUP(J1260,Dim_Insurance!B:B,Dim_Insurance!A:A)</f>
        <v>INS01</v>
      </c>
    </row>
    <row r="1261" spans="1:33">
      <c r="A1261" t="s">
        <v>4178</v>
      </c>
      <c r="B1261" t="s">
        <v>845</v>
      </c>
      <c r="C1261" t="s">
        <v>40</v>
      </c>
      <c r="D1261" s="5">
        <v>31148</v>
      </c>
      <c r="E1261" s="5">
        <v>45731</v>
      </c>
      <c r="F1261" s="5">
        <v>45743</v>
      </c>
      <c r="G1261" t="s">
        <v>94</v>
      </c>
      <c r="H1261" t="s">
        <v>118</v>
      </c>
      <c r="I1261" t="s">
        <v>33</v>
      </c>
      <c r="J1261" t="s">
        <v>4232</v>
      </c>
      <c r="K1261" t="s">
        <v>120</v>
      </c>
      <c r="L1261" s="6">
        <v>183928.07</v>
      </c>
      <c r="M1261">
        <v>156988.37</v>
      </c>
      <c r="N1261" t="s">
        <v>91</v>
      </c>
      <c r="O1261">
        <v>12</v>
      </c>
      <c r="P1261">
        <v>108</v>
      </c>
      <c r="Q1261">
        <v>3</v>
      </c>
      <c r="R1261">
        <v>190</v>
      </c>
      <c r="S1261">
        <v>254.5</v>
      </c>
      <c r="T1261" t="s">
        <v>37</v>
      </c>
      <c r="U1261" s="7">
        <f t="shared" si="222"/>
        <v>39</v>
      </c>
      <c r="V1261" s="6">
        <f t="shared" si="213"/>
        <v>26939.700000000012</v>
      </c>
      <c r="W1261" t="str">
        <f t="shared" si="223"/>
        <v>Adult</v>
      </c>
      <c r="X1261" t="str">
        <f>_xlfn.XLOOKUP(Table1_1[[#This Row],[Department]],Dim_Department!B:B,Dim_Department!A:A,"Unknown")</f>
        <v>DEP05</v>
      </c>
      <c r="Y1261" t="str">
        <f>_xlfn.XLOOKUP(Table1_1[[#This Row],[Doctor]],Dim_Doctor!B:B,Dim_Doctor!A:A,"Unknown")</f>
        <v>D04</v>
      </c>
      <c r="Z1261" t="str">
        <f>_xlfn.XLOOKUP(H1261,Dim_Diagnosis!B:B,Dim_Diagnosis!A:A)</f>
        <v>D001</v>
      </c>
      <c r="AA1261" t="str">
        <f>_xlfn.XLOOKUP(K1261,Dim_Ward!B:B,Dim_Ward!A:A)</f>
        <v>W001</v>
      </c>
      <c r="AB1261" t="str">
        <f t="shared" si="214"/>
        <v>Q1</v>
      </c>
      <c r="AC1261">
        <f t="shared" si="215"/>
        <v>2025</v>
      </c>
      <c r="AD1261" t="str">
        <f t="shared" si="216"/>
        <v>Mar</v>
      </c>
      <c r="AE1261" t="str">
        <f t="shared" si="217"/>
        <v>Sat</v>
      </c>
      <c r="AF1261" t="str">
        <f>_xlfn.XLOOKUP(N1261,Dim_Payment!B:B,Dim_Payment!A:A)</f>
        <v>PAY01</v>
      </c>
      <c r="AG1261" t="str">
        <f>_xlfn.XLOOKUP(J1261,Dim_Insurance!B:B,Dim_Insurance!A:A)</f>
        <v>INS08</v>
      </c>
    </row>
    <row r="1262" spans="1:33">
      <c r="A1262" t="s">
        <v>2839</v>
      </c>
      <c r="B1262" t="s">
        <v>756</v>
      </c>
      <c r="C1262" t="s">
        <v>40</v>
      </c>
      <c r="D1262" s="5">
        <v>24476</v>
      </c>
      <c r="E1262" s="5">
        <v>45463</v>
      </c>
      <c r="F1262" s="5">
        <v>45468</v>
      </c>
      <c r="G1262" t="s">
        <v>43</v>
      </c>
      <c r="H1262" t="s">
        <v>153</v>
      </c>
      <c r="I1262" t="s">
        <v>45</v>
      </c>
      <c r="J1262" t="s">
        <v>71</v>
      </c>
      <c r="K1262" t="s">
        <v>110</v>
      </c>
      <c r="L1262" s="6">
        <v>220854.11</v>
      </c>
      <c r="M1262">
        <v>166328.72</v>
      </c>
      <c r="N1262" t="s">
        <v>192</v>
      </c>
      <c r="O1262">
        <v>5</v>
      </c>
      <c r="P1262">
        <v>228</v>
      </c>
      <c r="Q1262">
        <v>4</v>
      </c>
      <c r="R1262">
        <v>117</v>
      </c>
      <c r="S1262">
        <v>146.19999999999999</v>
      </c>
      <c r="T1262" t="s">
        <v>37</v>
      </c>
      <c r="U1262" s="7">
        <f t="shared" si="222"/>
        <v>57</v>
      </c>
      <c r="V1262" s="6">
        <f t="shared" si="213"/>
        <v>54525.389999999985</v>
      </c>
      <c r="W1262" t="str">
        <f t="shared" si="223"/>
        <v>Middle Age</v>
      </c>
      <c r="X1262" t="str">
        <f>_xlfn.XLOOKUP(Table1_1[[#This Row],[Department]],Dim_Department!B:B,Dim_Department!A:A,"Unknown")</f>
        <v>DEP08</v>
      </c>
      <c r="Y1262" t="str">
        <f>_xlfn.XLOOKUP(Table1_1[[#This Row],[Doctor]],Dim_Doctor!B:B,Dim_Doctor!A:A,"Unknown")</f>
        <v>D03</v>
      </c>
      <c r="Z1262" t="str">
        <f>_xlfn.XLOOKUP(H1262,Dim_Diagnosis!B:B,Dim_Diagnosis!A:A)</f>
        <v>D003</v>
      </c>
      <c r="AA1262" t="str">
        <f>_xlfn.XLOOKUP(K1262,Dim_Ward!B:B,Dim_Ward!A:A)</f>
        <v>W002</v>
      </c>
      <c r="AB1262" t="str">
        <f t="shared" si="214"/>
        <v>Q2</v>
      </c>
      <c r="AC1262">
        <f t="shared" si="215"/>
        <v>2024</v>
      </c>
      <c r="AD1262" t="str">
        <f t="shared" si="216"/>
        <v>Jun</v>
      </c>
      <c r="AE1262" t="str">
        <f t="shared" si="217"/>
        <v>Thu</v>
      </c>
      <c r="AF1262" t="str">
        <f>_xlfn.XLOOKUP(N1262,Dim_Payment!B:B,Dim_Payment!A:A)</f>
        <v>PAY06</v>
      </c>
      <c r="AG1262" t="str">
        <f>_xlfn.XLOOKUP(J1262,Dim_Insurance!B:B,Dim_Insurance!A:A)</f>
        <v>INS04</v>
      </c>
    </row>
    <row r="1263" spans="1:33">
      <c r="A1263" t="s">
        <v>2842</v>
      </c>
      <c r="B1263" t="s">
        <v>548</v>
      </c>
      <c r="C1263" t="s">
        <v>133</v>
      </c>
      <c r="D1263" s="5">
        <v>38477</v>
      </c>
      <c r="E1263" s="5">
        <v>45099</v>
      </c>
      <c r="F1263" s="5">
        <v>45102</v>
      </c>
      <c r="G1263" t="s">
        <v>105</v>
      </c>
      <c r="H1263" t="s">
        <v>44</v>
      </c>
      <c r="I1263" t="s">
        <v>96</v>
      </c>
      <c r="J1263" t="s">
        <v>71</v>
      </c>
      <c r="K1263" t="s">
        <v>110</v>
      </c>
      <c r="L1263" s="6">
        <v>247927.61</v>
      </c>
      <c r="M1263">
        <v>209105.96</v>
      </c>
      <c r="N1263" t="s">
        <v>56</v>
      </c>
      <c r="O1263">
        <v>3</v>
      </c>
      <c r="P1263">
        <v>78</v>
      </c>
      <c r="Q1263">
        <v>3</v>
      </c>
      <c r="R1263">
        <v>187</v>
      </c>
      <c r="S1263">
        <v>224.5</v>
      </c>
      <c r="T1263" t="s">
        <v>4232</v>
      </c>
      <c r="U1263" s="7">
        <f t="shared" si="222"/>
        <v>18</v>
      </c>
      <c r="V1263" s="6">
        <f t="shared" si="213"/>
        <v>38821.649999999994</v>
      </c>
      <c r="W1263" t="str">
        <f t="shared" si="223"/>
        <v>Adult</v>
      </c>
      <c r="X1263" t="str">
        <f>_xlfn.XLOOKUP(Table1_1[[#This Row],[Department]],Dim_Department!B:B,Dim_Department!A:A,"Unknown")</f>
        <v>DEP10</v>
      </c>
      <c r="Y1263" t="str">
        <f>_xlfn.XLOOKUP(Table1_1[[#This Row],[Doctor]],Dim_Doctor!B:B,Dim_Doctor!A:A,"Unknown")</f>
        <v>D05</v>
      </c>
      <c r="Z1263" t="str">
        <f>_xlfn.XLOOKUP(H1263,Dim_Diagnosis!B:B,Dim_Diagnosis!A:A)</f>
        <v>D012</v>
      </c>
      <c r="AA1263" t="str">
        <f>_xlfn.XLOOKUP(K1263,Dim_Ward!B:B,Dim_Ward!A:A)</f>
        <v>W002</v>
      </c>
      <c r="AB1263" t="str">
        <f t="shared" si="214"/>
        <v>Q2</v>
      </c>
      <c r="AC1263">
        <f t="shared" si="215"/>
        <v>2023</v>
      </c>
      <c r="AD1263" t="str">
        <f t="shared" si="216"/>
        <v>Jun</v>
      </c>
      <c r="AE1263" t="str">
        <f t="shared" si="217"/>
        <v>Thu</v>
      </c>
      <c r="AF1263" t="str">
        <f>_xlfn.XLOOKUP(N1263,Dim_Payment!B:B,Dim_Payment!A:A)</f>
        <v>PAY04</v>
      </c>
      <c r="AG1263" t="str">
        <f>_xlfn.XLOOKUP(J1263,Dim_Insurance!B:B,Dim_Insurance!A:A)</f>
        <v>INS04</v>
      </c>
    </row>
    <row r="1264" spans="1:33">
      <c r="A1264" t="s">
        <v>2844</v>
      </c>
      <c r="B1264" t="s">
        <v>173</v>
      </c>
      <c r="C1264" t="s">
        <v>40</v>
      </c>
      <c r="D1264" s="5">
        <v>33517</v>
      </c>
      <c r="E1264" s="5">
        <v>45442</v>
      </c>
      <c r="F1264" s="5">
        <v>45455</v>
      </c>
      <c r="G1264" t="s">
        <v>117</v>
      </c>
      <c r="H1264" t="s">
        <v>118</v>
      </c>
      <c r="I1264" t="s">
        <v>33</v>
      </c>
      <c r="J1264" t="s">
        <v>97</v>
      </c>
      <c r="K1264" t="s">
        <v>120</v>
      </c>
      <c r="L1264" s="6">
        <v>65163.55</v>
      </c>
      <c r="M1264">
        <v>42167.06</v>
      </c>
      <c r="N1264" t="s">
        <v>73</v>
      </c>
      <c r="O1264">
        <v>13</v>
      </c>
      <c r="P1264">
        <v>59</v>
      </c>
      <c r="Q1264">
        <v>4</v>
      </c>
      <c r="R1264">
        <v>153</v>
      </c>
      <c r="S1264">
        <v>141.19999999999999</v>
      </c>
      <c r="T1264" t="s">
        <v>4232</v>
      </c>
      <c r="U1264" s="7">
        <f t="shared" si="222"/>
        <v>32</v>
      </c>
      <c r="V1264" s="6">
        <f t="shared" si="213"/>
        <v>22996.490000000005</v>
      </c>
      <c r="W1264" t="str">
        <f t="shared" si="223"/>
        <v>Adult</v>
      </c>
      <c r="X1264" t="str">
        <f>_xlfn.XLOOKUP(Table1_1[[#This Row],[Department]],Dim_Department!B:B,Dim_Department!A:A,"Unknown")</f>
        <v>DEP04</v>
      </c>
      <c r="Y1264" t="str">
        <f>_xlfn.XLOOKUP(Table1_1[[#This Row],[Doctor]],Dim_Doctor!B:B,Dim_Doctor!A:A,"Unknown")</f>
        <v>D04</v>
      </c>
      <c r="Z1264" t="str">
        <f>_xlfn.XLOOKUP(H1264,Dim_Diagnosis!B:B,Dim_Diagnosis!A:A)</f>
        <v>D001</v>
      </c>
      <c r="AA1264" t="str">
        <f>_xlfn.XLOOKUP(K1264,Dim_Ward!B:B,Dim_Ward!A:A)</f>
        <v>W001</v>
      </c>
      <c r="AB1264" t="str">
        <f t="shared" si="214"/>
        <v>Q2</v>
      </c>
      <c r="AC1264">
        <f t="shared" si="215"/>
        <v>2024</v>
      </c>
      <c r="AD1264" t="str">
        <f t="shared" si="216"/>
        <v>May</v>
      </c>
      <c r="AE1264" t="str">
        <f t="shared" si="217"/>
        <v>Thu</v>
      </c>
      <c r="AF1264" t="str">
        <f>_xlfn.XLOOKUP(N1264,Dim_Payment!B:B,Dim_Payment!A:A)</f>
        <v>PAY02</v>
      </c>
      <c r="AG1264" t="str">
        <f>_xlfn.XLOOKUP(J1264,Dim_Insurance!B:B,Dim_Insurance!A:A)</f>
        <v>INS07</v>
      </c>
    </row>
    <row r="1265" spans="1:33">
      <c r="A1265" t="s">
        <v>2845</v>
      </c>
      <c r="B1265" t="s">
        <v>992</v>
      </c>
      <c r="C1265" t="s">
        <v>40</v>
      </c>
      <c r="D1265" s="5">
        <v>22593</v>
      </c>
      <c r="E1265" s="5">
        <v>45026</v>
      </c>
      <c r="F1265" s="5">
        <v>45037</v>
      </c>
      <c r="G1265" t="s">
        <v>94</v>
      </c>
      <c r="H1265" t="s">
        <v>95</v>
      </c>
      <c r="I1265" t="s">
        <v>53</v>
      </c>
      <c r="J1265" t="s">
        <v>71</v>
      </c>
      <c r="K1265" t="s">
        <v>27</v>
      </c>
      <c r="L1265" s="6">
        <v>82759.759999999995</v>
      </c>
      <c r="M1265">
        <v>82701.22</v>
      </c>
      <c r="N1265" t="s">
        <v>56</v>
      </c>
      <c r="O1265">
        <v>11</v>
      </c>
      <c r="P1265">
        <v>11</v>
      </c>
      <c r="Q1265">
        <v>4</v>
      </c>
      <c r="R1265">
        <v>101</v>
      </c>
      <c r="S1265">
        <v>96.7</v>
      </c>
      <c r="T1265" t="s">
        <v>37</v>
      </c>
      <c r="U1265" s="7">
        <f t="shared" si="222"/>
        <v>61</v>
      </c>
      <c r="V1265" s="6">
        <f t="shared" si="213"/>
        <v>58.539999999993597</v>
      </c>
      <c r="W1265" t="str">
        <f t="shared" si="223"/>
        <v>Senior</v>
      </c>
      <c r="X1265" t="str">
        <f>_xlfn.XLOOKUP(Table1_1[[#This Row],[Department]],Dim_Department!B:B,Dim_Department!A:A,"Unknown")</f>
        <v>DEP05</v>
      </c>
      <c r="Y1265" t="str">
        <f>_xlfn.XLOOKUP(Table1_1[[#This Row],[Doctor]],Dim_Doctor!B:B,Dim_Doctor!A:A,"Unknown")</f>
        <v>D06</v>
      </c>
      <c r="Z1265" t="str">
        <f>_xlfn.XLOOKUP(H1265,Dim_Diagnosis!B:B,Dim_Diagnosis!A:A)</f>
        <v>D006</v>
      </c>
      <c r="AA1265" t="str">
        <f>_xlfn.XLOOKUP(K1265,Dim_Ward!B:B,Dim_Ward!A:A)</f>
        <v>W003</v>
      </c>
      <c r="AB1265" t="str">
        <f t="shared" si="214"/>
        <v>Q2</v>
      </c>
      <c r="AC1265">
        <f t="shared" si="215"/>
        <v>2023</v>
      </c>
      <c r="AD1265" t="str">
        <f t="shared" si="216"/>
        <v>Apr</v>
      </c>
      <c r="AE1265" t="str">
        <f t="shared" si="217"/>
        <v>Mon</v>
      </c>
      <c r="AF1265" t="str">
        <f>_xlfn.XLOOKUP(N1265,Dim_Payment!B:B,Dim_Payment!A:A)</f>
        <v>PAY04</v>
      </c>
      <c r="AG1265" t="str">
        <f>_xlfn.XLOOKUP(J1265,Dim_Insurance!B:B,Dim_Insurance!A:A)</f>
        <v>INS04</v>
      </c>
    </row>
    <row r="1266" spans="1:33">
      <c r="A1266" t="s">
        <v>2847</v>
      </c>
      <c r="B1266" t="s">
        <v>2447</v>
      </c>
      <c r="C1266" t="s">
        <v>133</v>
      </c>
      <c r="D1266" s="5">
        <v>18458</v>
      </c>
      <c r="E1266" s="5">
        <v>45724</v>
      </c>
      <c r="F1266" s="5">
        <v>45728</v>
      </c>
      <c r="G1266" t="s">
        <v>43</v>
      </c>
      <c r="H1266" t="s">
        <v>78</v>
      </c>
      <c r="I1266" t="s">
        <v>79</v>
      </c>
      <c r="J1266" t="s">
        <v>80</v>
      </c>
      <c r="K1266" t="s">
        <v>55</v>
      </c>
      <c r="L1266" s="6">
        <v>188113</v>
      </c>
      <c r="M1266">
        <v>165942.15</v>
      </c>
      <c r="N1266" t="s">
        <v>35</v>
      </c>
      <c r="O1266">
        <v>4</v>
      </c>
      <c r="P1266">
        <v>230</v>
      </c>
      <c r="Q1266">
        <v>3</v>
      </c>
      <c r="R1266">
        <v>98</v>
      </c>
      <c r="S1266">
        <v>168.6</v>
      </c>
      <c r="T1266" t="s">
        <v>37</v>
      </c>
      <c r="U1266" s="7">
        <f t="shared" si="222"/>
        <v>74</v>
      </c>
      <c r="V1266" s="6">
        <f t="shared" si="213"/>
        <v>22170.850000000006</v>
      </c>
      <c r="W1266" t="str">
        <f t="shared" si="223"/>
        <v>Senior</v>
      </c>
      <c r="X1266" t="str">
        <f>_xlfn.XLOOKUP(Table1_1[[#This Row],[Department]],Dim_Department!B:B,Dim_Department!A:A,"Unknown")</f>
        <v>DEP08</v>
      </c>
      <c r="Y1266" t="str">
        <f>_xlfn.XLOOKUP(Table1_1[[#This Row],[Doctor]],Dim_Doctor!B:B,Dim_Doctor!A:A,"Unknown")</f>
        <v>D07</v>
      </c>
      <c r="Z1266" t="str">
        <f>_xlfn.XLOOKUP(H1266,Dim_Diagnosis!B:B,Dim_Diagnosis!A:A)</f>
        <v>D013</v>
      </c>
      <c r="AA1266" t="str">
        <f>_xlfn.XLOOKUP(K1266,Dim_Ward!B:B,Dim_Ward!A:A)</f>
        <v>W005</v>
      </c>
      <c r="AB1266" t="str">
        <f t="shared" si="214"/>
        <v>Q1</v>
      </c>
      <c r="AC1266">
        <f t="shared" si="215"/>
        <v>2025</v>
      </c>
      <c r="AD1266" t="str">
        <f t="shared" si="216"/>
        <v>Mar</v>
      </c>
      <c r="AE1266" t="str">
        <f t="shared" si="217"/>
        <v>Sat</v>
      </c>
      <c r="AF1266" t="str">
        <f>_xlfn.XLOOKUP(N1266,Dim_Payment!B:B,Dim_Payment!A:A)</f>
        <v>PAY03</v>
      </c>
      <c r="AG1266" t="str">
        <f>_xlfn.XLOOKUP(J1266,Dim_Insurance!B:B,Dim_Insurance!A:A)</f>
        <v>INS01</v>
      </c>
    </row>
    <row r="1267" spans="1:33">
      <c r="A1267" t="s">
        <v>4179</v>
      </c>
      <c r="B1267" t="s">
        <v>334</v>
      </c>
      <c r="C1267" t="s">
        <v>40</v>
      </c>
      <c r="D1267" s="5">
        <v>20127</v>
      </c>
      <c r="E1267" s="5">
        <v>44930</v>
      </c>
      <c r="F1267" s="5">
        <v>44939</v>
      </c>
      <c r="G1267" t="s">
        <v>62</v>
      </c>
      <c r="H1267" t="s">
        <v>32</v>
      </c>
      <c r="I1267" t="s">
        <v>53</v>
      </c>
      <c r="J1267" t="s">
        <v>4232</v>
      </c>
      <c r="K1267" t="s">
        <v>55</v>
      </c>
      <c r="L1267" s="6">
        <v>232268.08</v>
      </c>
      <c r="M1267">
        <v>180264.66</v>
      </c>
      <c r="N1267" t="s">
        <v>192</v>
      </c>
      <c r="O1267">
        <v>9</v>
      </c>
      <c r="P1267">
        <v>207</v>
      </c>
      <c r="Q1267">
        <v>4</v>
      </c>
      <c r="R1267">
        <v>119</v>
      </c>
      <c r="S1267">
        <v>191.4</v>
      </c>
      <c r="T1267" t="s">
        <v>37</v>
      </c>
      <c r="U1267" s="7">
        <f t="shared" si="222"/>
        <v>67</v>
      </c>
      <c r="V1267" s="6">
        <f t="shared" si="213"/>
        <v>52003.419999999984</v>
      </c>
      <c r="W1267" t="str">
        <f t="shared" si="223"/>
        <v>Senior</v>
      </c>
      <c r="X1267" t="str">
        <f>_xlfn.XLOOKUP(Table1_1[[#This Row],[Department]],Dim_Department!B:B,Dim_Department!A:A,"Unknown")</f>
        <v>DEP09</v>
      </c>
      <c r="Y1267" t="str">
        <f>_xlfn.XLOOKUP(Table1_1[[#This Row],[Doctor]],Dim_Doctor!B:B,Dim_Doctor!A:A,"Unknown")</f>
        <v>D06</v>
      </c>
      <c r="Z1267" t="str">
        <f>_xlfn.XLOOKUP(H1267,Dim_Diagnosis!B:B,Dim_Diagnosis!A:A)</f>
        <v>D010</v>
      </c>
      <c r="AA1267" t="str">
        <f>_xlfn.XLOOKUP(K1267,Dim_Ward!B:B,Dim_Ward!A:A)</f>
        <v>W005</v>
      </c>
      <c r="AB1267" t="str">
        <f t="shared" si="214"/>
        <v>Q1</v>
      </c>
      <c r="AC1267">
        <f t="shared" si="215"/>
        <v>2023</v>
      </c>
      <c r="AD1267" t="str">
        <f t="shared" si="216"/>
        <v>Jan</v>
      </c>
      <c r="AE1267" t="str">
        <f t="shared" si="217"/>
        <v>Wed</v>
      </c>
      <c r="AF1267" t="str">
        <f>_xlfn.XLOOKUP(N1267,Dim_Payment!B:B,Dim_Payment!A:A)</f>
        <v>PAY06</v>
      </c>
      <c r="AG1267" t="str">
        <f>_xlfn.XLOOKUP(J1267,Dim_Insurance!B:B,Dim_Insurance!A:A)</f>
        <v>INS08</v>
      </c>
    </row>
    <row r="1268" spans="1:33">
      <c r="A1268" t="s">
        <v>2851</v>
      </c>
      <c r="B1268" t="s">
        <v>522</v>
      </c>
      <c r="C1268" t="s">
        <v>40</v>
      </c>
      <c r="D1268" s="5">
        <v>37585</v>
      </c>
      <c r="E1268" s="5">
        <v>45854</v>
      </c>
      <c r="F1268" s="5">
        <v>45871</v>
      </c>
      <c r="G1268" t="s">
        <v>62</v>
      </c>
      <c r="H1268" t="s">
        <v>24</v>
      </c>
      <c r="I1268" t="s">
        <v>25</v>
      </c>
      <c r="J1268" t="s">
        <v>26</v>
      </c>
      <c r="K1268" t="s">
        <v>55</v>
      </c>
      <c r="L1268" s="6">
        <v>73264.600000000006</v>
      </c>
      <c r="M1268">
        <v>69707.179999999993</v>
      </c>
      <c r="N1268" t="s">
        <v>91</v>
      </c>
      <c r="O1268">
        <v>17</v>
      </c>
      <c r="P1268">
        <v>39</v>
      </c>
      <c r="Q1268">
        <v>5</v>
      </c>
      <c r="R1268">
        <v>140</v>
      </c>
      <c r="S1268">
        <v>72.599999999999994</v>
      </c>
      <c r="T1268" t="s">
        <v>37</v>
      </c>
      <c r="U1268" s="7">
        <f t="shared" si="222"/>
        <v>22</v>
      </c>
      <c r="V1268" s="6">
        <f t="shared" si="213"/>
        <v>3557.4200000000128</v>
      </c>
      <c r="W1268" t="str">
        <f t="shared" si="223"/>
        <v>Adult</v>
      </c>
      <c r="X1268" t="str">
        <f>_xlfn.XLOOKUP(Table1_1[[#This Row],[Department]],Dim_Department!B:B,Dim_Department!A:A,"Unknown")</f>
        <v>DEP09</v>
      </c>
      <c r="Y1268" t="str">
        <f>_xlfn.XLOOKUP(Table1_1[[#This Row],[Doctor]],Dim_Doctor!B:B,Dim_Doctor!A:A,"Unknown")</f>
        <v>D01</v>
      </c>
      <c r="Z1268" t="str">
        <f>_xlfn.XLOOKUP(H1268,Dim_Diagnosis!B:B,Dim_Diagnosis!A:A)</f>
        <v>D008</v>
      </c>
      <c r="AA1268" t="str">
        <f>_xlfn.XLOOKUP(K1268,Dim_Ward!B:B,Dim_Ward!A:A)</f>
        <v>W005</v>
      </c>
      <c r="AB1268" t="str">
        <f t="shared" si="214"/>
        <v>Q3</v>
      </c>
      <c r="AC1268">
        <f t="shared" si="215"/>
        <v>2025</v>
      </c>
      <c r="AD1268" t="str">
        <f t="shared" si="216"/>
        <v>Jul</v>
      </c>
      <c r="AE1268" t="str">
        <f t="shared" si="217"/>
        <v>Wed</v>
      </c>
      <c r="AF1268" t="str">
        <f>_xlfn.XLOOKUP(N1268,Dim_Payment!B:B,Dim_Payment!A:A)</f>
        <v>PAY01</v>
      </c>
      <c r="AG1268" t="str">
        <f>_xlfn.XLOOKUP(J1268,Dim_Insurance!B:B,Dim_Insurance!A:A)</f>
        <v>INS05</v>
      </c>
    </row>
    <row r="1269" spans="1:33">
      <c r="A1269" t="s">
        <v>2852</v>
      </c>
      <c r="B1269" t="s">
        <v>622</v>
      </c>
      <c r="C1269" t="s">
        <v>40</v>
      </c>
      <c r="D1269" s="5">
        <v>34981</v>
      </c>
      <c r="E1269" s="5">
        <v>45862</v>
      </c>
      <c r="F1269" s="5">
        <v>45873</v>
      </c>
      <c r="G1269" t="s">
        <v>161</v>
      </c>
      <c r="H1269" t="s">
        <v>134</v>
      </c>
      <c r="I1269" t="s">
        <v>45</v>
      </c>
      <c r="J1269" t="s">
        <v>34</v>
      </c>
      <c r="K1269" t="s">
        <v>55</v>
      </c>
      <c r="L1269" s="6">
        <v>176326.09</v>
      </c>
      <c r="M1269">
        <v>135072.42000000001</v>
      </c>
      <c r="N1269" t="s">
        <v>4232</v>
      </c>
      <c r="O1269">
        <v>11</v>
      </c>
      <c r="P1269">
        <v>156</v>
      </c>
      <c r="Q1269">
        <v>4</v>
      </c>
      <c r="R1269">
        <v>93</v>
      </c>
      <c r="S1269">
        <v>134.6</v>
      </c>
      <c r="T1269" t="s">
        <v>37</v>
      </c>
      <c r="U1269" s="7">
        <f t="shared" si="222"/>
        <v>29</v>
      </c>
      <c r="V1269" s="6">
        <f t="shared" si="213"/>
        <v>41253.669999999984</v>
      </c>
      <c r="W1269" t="str">
        <f t="shared" si="223"/>
        <v>Adult</v>
      </c>
      <c r="X1269" t="str">
        <f>_xlfn.XLOOKUP(Table1_1[[#This Row],[Department]],Dim_Department!B:B,Dim_Department!A:A,"Unknown")</f>
        <v>DEP03</v>
      </c>
      <c r="Y1269" t="str">
        <f>_xlfn.XLOOKUP(Table1_1[[#This Row],[Doctor]],Dim_Doctor!B:B,Dim_Doctor!A:A,"Unknown")</f>
        <v>D03</v>
      </c>
      <c r="Z1269" t="str">
        <f>_xlfn.XLOOKUP(H1269,Dim_Diagnosis!B:B,Dim_Diagnosis!A:A)</f>
        <v>D002</v>
      </c>
      <c r="AA1269" t="str">
        <f>_xlfn.XLOOKUP(K1269,Dim_Ward!B:B,Dim_Ward!A:A)</f>
        <v>W005</v>
      </c>
      <c r="AB1269" t="str">
        <f t="shared" si="214"/>
        <v>Q3</v>
      </c>
      <c r="AC1269">
        <f t="shared" si="215"/>
        <v>2025</v>
      </c>
      <c r="AD1269" t="str">
        <f t="shared" si="216"/>
        <v>Jul</v>
      </c>
      <c r="AE1269" t="str">
        <f t="shared" si="217"/>
        <v>Thu</v>
      </c>
      <c r="AF1269" t="str">
        <f>_xlfn.XLOOKUP(N1269,Dim_Payment!B:B,Dim_Payment!A:A)</f>
        <v>PAY05</v>
      </c>
      <c r="AG1269" t="str">
        <f>_xlfn.XLOOKUP(J1269,Dim_Insurance!B:B,Dim_Insurance!A:A)</f>
        <v>INS06</v>
      </c>
    </row>
    <row r="1270" spans="1:33">
      <c r="A1270" t="s">
        <v>2854</v>
      </c>
      <c r="B1270" t="s">
        <v>392</v>
      </c>
      <c r="C1270" t="s">
        <v>40</v>
      </c>
      <c r="D1270" s="5">
        <v>32287</v>
      </c>
      <c r="E1270" s="5">
        <v>45138</v>
      </c>
      <c r="F1270" s="5" t="s">
        <v>4232</v>
      </c>
      <c r="G1270" t="s">
        <v>109</v>
      </c>
      <c r="H1270" t="s">
        <v>52</v>
      </c>
      <c r="I1270" t="s">
        <v>45</v>
      </c>
      <c r="J1270" t="s">
        <v>4232</v>
      </c>
      <c r="K1270" t="s">
        <v>55</v>
      </c>
      <c r="L1270" s="6">
        <v>16279.52</v>
      </c>
      <c r="M1270">
        <v>13061.06</v>
      </c>
      <c r="N1270" t="s">
        <v>73</v>
      </c>
      <c r="O1270">
        <v>11</v>
      </c>
      <c r="P1270">
        <v>211</v>
      </c>
      <c r="Q1270">
        <v>4</v>
      </c>
      <c r="R1270">
        <v>184</v>
      </c>
      <c r="S1270">
        <v>74.8</v>
      </c>
      <c r="T1270" t="s">
        <v>47</v>
      </c>
      <c r="U1270" s="7">
        <f t="shared" si="222"/>
        <v>35</v>
      </c>
      <c r="V1270" s="6">
        <f t="shared" si="213"/>
        <v>3218.4600000000009</v>
      </c>
      <c r="W1270" t="str">
        <f t="shared" si="223"/>
        <v>Adult</v>
      </c>
      <c r="X1270" t="str">
        <f>_xlfn.XLOOKUP(Table1_1[[#This Row],[Department]],Dim_Department!B:B,Dim_Department!A:A,"Unknown")</f>
        <v>DEP07</v>
      </c>
      <c r="Y1270" t="str">
        <f>_xlfn.XLOOKUP(Table1_1[[#This Row],[Doctor]],Dim_Doctor!B:B,Dim_Doctor!A:A,"Unknown")</f>
        <v>D03</v>
      </c>
      <c r="Z1270" t="str">
        <f>_xlfn.XLOOKUP(H1270,Dim_Diagnosis!B:B,Dim_Diagnosis!A:A)</f>
        <v>D004</v>
      </c>
      <c r="AA1270" t="str">
        <f>_xlfn.XLOOKUP(K1270,Dim_Ward!B:B,Dim_Ward!A:A)</f>
        <v>W005</v>
      </c>
      <c r="AB1270" t="str">
        <f t="shared" si="214"/>
        <v>Q3</v>
      </c>
      <c r="AC1270">
        <f t="shared" si="215"/>
        <v>2023</v>
      </c>
      <c r="AD1270" t="str">
        <f t="shared" si="216"/>
        <v>Jul</v>
      </c>
      <c r="AE1270" t="str">
        <f t="shared" si="217"/>
        <v>Mon</v>
      </c>
      <c r="AF1270" t="str">
        <f>_xlfn.XLOOKUP(N1270,Dim_Payment!B:B,Dim_Payment!A:A)</f>
        <v>PAY02</v>
      </c>
      <c r="AG1270" t="str">
        <f>_xlfn.XLOOKUP(J1270,Dim_Insurance!B:B,Dim_Insurance!A:A)</f>
        <v>INS08</v>
      </c>
    </row>
    <row r="1271" spans="1:33">
      <c r="A1271" t="s">
        <v>2856</v>
      </c>
      <c r="B1271" t="s">
        <v>1342</v>
      </c>
      <c r="C1271" t="s">
        <v>40</v>
      </c>
      <c r="D1271" s="5">
        <v>25625</v>
      </c>
      <c r="E1271" s="5">
        <v>45278</v>
      </c>
      <c r="F1271" s="5" t="s">
        <v>4232</v>
      </c>
      <c r="G1271" t="s">
        <v>89</v>
      </c>
      <c r="H1271" t="s">
        <v>44</v>
      </c>
      <c r="I1271" t="s">
        <v>53</v>
      </c>
      <c r="J1271" t="s">
        <v>34</v>
      </c>
      <c r="K1271" t="s">
        <v>120</v>
      </c>
      <c r="L1271" s="6">
        <v>43385.66</v>
      </c>
      <c r="M1271">
        <v>35311.89</v>
      </c>
      <c r="N1271" t="s">
        <v>56</v>
      </c>
      <c r="O1271">
        <v>3</v>
      </c>
      <c r="P1271">
        <v>219</v>
      </c>
      <c r="Q1271">
        <v>5</v>
      </c>
      <c r="R1271">
        <v>103</v>
      </c>
      <c r="S1271">
        <v>170</v>
      </c>
      <c r="T1271" t="s">
        <v>47</v>
      </c>
      <c r="U1271" s="7">
        <f t="shared" si="222"/>
        <v>53</v>
      </c>
      <c r="V1271" s="6">
        <f t="shared" si="213"/>
        <v>8073.7700000000041</v>
      </c>
      <c r="W1271" t="str">
        <f t="shared" si="223"/>
        <v>Middle Age</v>
      </c>
      <c r="X1271" t="str">
        <f>_xlfn.XLOOKUP(Table1_1[[#This Row],[Department]],Dim_Department!B:B,Dim_Department!A:A,"Unknown")</f>
        <v>DEP06</v>
      </c>
      <c r="Y1271" t="str">
        <f>_xlfn.XLOOKUP(Table1_1[[#This Row],[Doctor]],Dim_Doctor!B:B,Dim_Doctor!A:A,"Unknown")</f>
        <v>D06</v>
      </c>
      <c r="Z1271" t="str">
        <f>_xlfn.XLOOKUP(H1271,Dim_Diagnosis!B:B,Dim_Diagnosis!A:A)</f>
        <v>D012</v>
      </c>
      <c r="AA1271" t="str">
        <f>_xlfn.XLOOKUP(K1271,Dim_Ward!B:B,Dim_Ward!A:A)</f>
        <v>W001</v>
      </c>
      <c r="AB1271" t="str">
        <f t="shared" si="214"/>
        <v>Q4</v>
      </c>
      <c r="AC1271">
        <f t="shared" si="215"/>
        <v>2023</v>
      </c>
      <c r="AD1271" t="str">
        <f t="shared" si="216"/>
        <v>Dec</v>
      </c>
      <c r="AE1271" t="str">
        <f t="shared" si="217"/>
        <v>Mon</v>
      </c>
      <c r="AF1271" t="str">
        <f>_xlfn.XLOOKUP(N1271,Dim_Payment!B:B,Dim_Payment!A:A)</f>
        <v>PAY04</v>
      </c>
      <c r="AG1271" t="str">
        <f>_xlfn.XLOOKUP(J1271,Dim_Insurance!B:B,Dim_Insurance!A:A)</f>
        <v>INS06</v>
      </c>
    </row>
    <row r="1272" spans="1:33">
      <c r="A1272" t="s">
        <v>2857</v>
      </c>
      <c r="B1272" t="s">
        <v>652</v>
      </c>
      <c r="C1272" t="s">
        <v>40</v>
      </c>
      <c r="D1272" s="5">
        <v>36148</v>
      </c>
      <c r="E1272" s="5">
        <v>45604</v>
      </c>
      <c r="F1272" s="5">
        <v>45606</v>
      </c>
      <c r="G1272" t="s">
        <v>161</v>
      </c>
      <c r="H1272" t="s">
        <v>134</v>
      </c>
      <c r="I1272" t="s">
        <v>119</v>
      </c>
      <c r="J1272" t="s">
        <v>46</v>
      </c>
      <c r="K1272" t="s">
        <v>110</v>
      </c>
      <c r="L1272" s="6">
        <v>116039.98</v>
      </c>
      <c r="M1272">
        <v>98141.07</v>
      </c>
      <c r="N1272" t="s">
        <v>73</v>
      </c>
      <c r="O1272">
        <v>2</v>
      </c>
      <c r="P1272">
        <v>225</v>
      </c>
      <c r="Q1272">
        <v>5</v>
      </c>
      <c r="R1272">
        <v>161</v>
      </c>
      <c r="S1272">
        <v>224.4</v>
      </c>
      <c r="T1272" t="s">
        <v>4232</v>
      </c>
      <c r="U1272" s="7">
        <f t="shared" si="222"/>
        <v>25</v>
      </c>
      <c r="V1272" s="6">
        <f t="shared" si="213"/>
        <v>17898.909999999989</v>
      </c>
      <c r="W1272" t="str">
        <f t="shared" si="223"/>
        <v>Adult</v>
      </c>
      <c r="X1272" t="str">
        <f>_xlfn.XLOOKUP(Table1_1[[#This Row],[Department]],Dim_Department!B:B,Dim_Department!A:A,"Unknown")</f>
        <v>DEP03</v>
      </c>
      <c r="Y1272" t="str">
        <f>_xlfn.XLOOKUP(Table1_1[[#This Row],[Doctor]],Dim_Doctor!B:B,Dim_Doctor!A:A,"Unknown")</f>
        <v>D02</v>
      </c>
      <c r="Z1272" t="str">
        <f>_xlfn.XLOOKUP(H1272,Dim_Diagnosis!B:B,Dim_Diagnosis!A:A)</f>
        <v>D002</v>
      </c>
      <c r="AA1272" t="str">
        <f>_xlfn.XLOOKUP(K1272,Dim_Ward!B:B,Dim_Ward!A:A)</f>
        <v>W002</v>
      </c>
      <c r="AB1272" t="str">
        <f t="shared" si="214"/>
        <v>Q4</v>
      </c>
      <c r="AC1272">
        <f t="shared" si="215"/>
        <v>2024</v>
      </c>
      <c r="AD1272" t="str">
        <f t="shared" si="216"/>
        <v>Nov</v>
      </c>
      <c r="AE1272" t="str">
        <f t="shared" si="217"/>
        <v>Fri</v>
      </c>
      <c r="AF1272" t="str">
        <f>_xlfn.XLOOKUP(N1272,Dim_Payment!B:B,Dim_Payment!A:A)</f>
        <v>PAY02</v>
      </c>
      <c r="AG1272" t="str">
        <f>_xlfn.XLOOKUP(J1272,Dim_Insurance!B:B,Dim_Insurance!A:A)</f>
        <v>INS02</v>
      </c>
    </row>
    <row r="1273" spans="1:33">
      <c r="A1273" t="s">
        <v>2859</v>
      </c>
      <c r="B1273" t="s">
        <v>1167</v>
      </c>
      <c r="C1273" t="s">
        <v>40</v>
      </c>
      <c r="D1273" s="5">
        <v>37067</v>
      </c>
      <c r="E1273" s="5">
        <v>45274</v>
      </c>
      <c r="F1273" s="5">
        <v>45280</v>
      </c>
      <c r="G1273" t="s">
        <v>117</v>
      </c>
      <c r="H1273" t="s">
        <v>78</v>
      </c>
      <c r="I1273" t="s">
        <v>53</v>
      </c>
      <c r="J1273" t="s">
        <v>4232</v>
      </c>
      <c r="K1273" t="s">
        <v>55</v>
      </c>
      <c r="L1273" s="6">
        <v>70253.38</v>
      </c>
      <c r="M1273">
        <v>55429.93</v>
      </c>
      <c r="N1273" t="s">
        <v>192</v>
      </c>
      <c r="O1273">
        <v>6</v>
      </c>
      <c r="P1273">
        <v>114</v>
      </c>
      <c r="Q1273">
        <v>5</v>
      </c>
      <c r="R1273">
        <v>110</v>
      </c>
      <c r="S1273">
        <v>109.7</v>
      </c>
      <c r="T1273" t="s">
        <v>37</v>
      </c>
      <c r="U1273" s="7">
        <f t="shared" si="222"/>
        <v>22</v>
      </c>
      <c r="V1273" s="6">
        <f t="shared" si="213"/>
        <v>14823.450000000004</v>
      </c>
      <c r="W1273" t="str">
        <f t="shared" si="223"/>
        <v>Adult</v>
      </c>
      <c r="X1273" t="str">
        <f>_xlfn.XLOOKUP(Table1_1[[#This Row],[Department]],Dim_Department!B:B,Dim_Department!A:A,"Unknown")</f>
        <v>DEP04</v>
      </c>
      <c r="Y1273" t="str">
        <f>_xlfn.XLOOKUP(Table1_1[[#This Row],[Doctor]],Dim_Doctor!B:B,Dim_Doctor!A:A,"Unknown")</f>
        <v>D06</v>
      </c>
      <c r="Z1273" t="str">
        <f>_xlfn.XLOOKUP(H1273,Dim_Diagnosis!B:B,Dim_Diagnosis!A:A)</f>
        <v>D013</v>
      </c>
      <c r="AA1273" t="str">
        <f>_xlfn.XLOOKUP(K1273,Dim_Ward!B:B,Dim_Ward!A:A)</f>
        <v>W005</v>
      </c>
      <c r="AB1273" t="str">
        <f t="shared" si="214"/>
        <v>Q4</v>
      </c>
      <c r="AC1273">
        <f t="shared" si="215"/>
        <v>2023</v>
      </c>
      <c r="AD1273" t="str">
        <f t="shared" si="216"/>
        <v>Dec</v>
      </c>
      <c r="AE1273" t="str">
        <f t="shared" si="217"/>
        <v>Thu</v>
      </c>
      <c r="AF1273" t="str">
        <f>_xlfn.XLOOKUP(N1273,Dim_Payment!B:B,Dim_Payment!A:A)</f>
        <v>PAY06</v>
      </c>
      <c r="AG1273" t="str">
        <f>_xlfn.XLOOKUP(J1273,Dim_Insurance!B:B,Dim_Insurance!A:A)</f>
        <v>INS08</v>
      </c>
    </row>
    <row r="1274" spans="1:33">
      <c r="A1274" t="s">
        <v>2860</v>
      </c>
      <c r="B1274" t="s">
        <v>584</v>
      </c>
      <c r="C1274" t="s">
        <v>133</v>
      </c>
      <c r="D1274" s="5">
        <v>31192</v>
      </c>
      <c r="E1274" s="5">
        <v>45110</v>
      </c>
      <c r="F1274" s="5">
        <v>45121</v>
      </c>
      <c r="G1274" t="s">
        <v>161</v>
      </c>
      <c r="H1274" t="s">
        <v>124</v>
      </c>
      <c r="I1274" t="s">
        <v>96</v>
      </c>
      <c r="J1274" t="s">
        <v>97</v>
      </c>
      <c r="K1274" t="s">
        <v>120</v>
      </c>
      <c r="L1274" s="6">
        <v>105175.54</v>
      </c>
      <c r="M1274">
        <v>71158.52</v>
      </c>
      <c r="N1274" t="s">
        <v>73</v>
      </c>
      <c r="O1274">
        <v>11</v>
      </c>
      <c r="P1274">
        <v>232</v>
      </c>
      <c r="Q1274">
        <v>5</v>
      </c>
      <c r="R1274">
        <v>118</v>
      </c>
      <c r="S1274">
        <v>229.1</v>
      </c>
      <c r="T1274" t="s">
        <v>37</v>
      </c>
      <c r="U1274" s="7">
        <f t="shared" si="222"/>
        <v>38</v>
      </c>
      <c r="V1274" s="6">
        <f t="shared" si="213"/>
        <v>34017.01999999999</v>
      </c>
      <c r="W1274" t="str">
        <f t="shared" si="223"/>
        <v>Adult</v>
      </c>
      <c r="X1274" t="str">
        <f>_xlfn.XLOOKUP(Table1_1[[#This Row],[Department]],Dim_Department!B:B,Dim_Department!A:A,"Unknown")</f>
        <v>DEP03</v>
      </c>
      <c r="Y1274" t="str">
        <f>_xlfn.XLOOKUP(Table1_1[[#This Row],[Doctor]],Dim_Doctor!B:B,Dim_Doctor!A:A,"Unknown")</f>
        <v>D05</v>
      </c>
      <c r="Z1274" t="str">
        <f>_xlfn.XLOOKUP(H1274,Dim_Diagnosis!B:B,Dim_Diagnosis!A:A)</f>
        <v>D007</v>
      </c>
      <c r="AA1274" t="str">
        <f>_xlfn.XLOOKUP(K1274,Dim_Ward!B:B,Dim_Ward!A:A)</f>
        <v>W001</v>
      </c>
      <c r="AB1274" t="str">
        <f t="shared" si="214"/>
        <v>Q3</v>
      </c>
      <c r="AC1274">
        <f t="shared" si="215"/>
        <v>2023</v>
      </c>
      <c r="AD1274" t="str">
        <f t="shared" si="216"/>
        <v>Jul</v>
      </c>
      <c r="AE1274" t="str">
        <f t="shared" si="217"/>
        <v>Mon</v>
      </c>
      <c r="AF1274" t="str">
        <f>_xlfn.XLOOKUP(N1274,Dim_Payment!B:B,Dim_Payment!A:A)</f>
        <v>PAY02</v>
      </c>
      <c r="AG1274" t="str">
        <f>_xlfn.XLOOKUP(J1274,Dim_Insurance!B:B,Dim_Insurance!A:A)</f>
        <v>INS07</v>
      </c>
    </row>
    <row r="1275" spans="1:33">
      <c r="A1275" t="s">
        <v>2861</v>
      </c>
      <c r="B1275" t="s">
        <v>334</v>
      </c>
      <c r="C1275" t="s">
        <v>133</v>
      </c>
      <c r="D1275" s="5">
        <v>35490</v>
      </c>
      <c r="E1275" s="5" t="s">
        <v>4232</v>
      </c>
      <c r="F1275" s="5">
        <v>45484</v>
      </c>
      <c r="G1275" t="s">
        <v>62</v>
      </c>
      <c r="H1275" t="s">
        <v>24</v>
      </c>
      <c r="I1275" t="s">
        <v>79</v>
      </c>
      <c r="J1275" t="s">
        <v>80</v>
      </c>
      <c r="K1275" t="s">
        <v>110</v>
      </c>
      <c r="L1275" s="6">
        <v>53112.05</v>
      </c>
      <c r="M1275">
        <v>36473.4</v>
      </c>
      <c r="N1275" t="s">
        <v>192</v>
      </c>
      <c r="O1275">
        <v>2</v>
      </c>
      <c r="P1275">
        <v>139</v>
      </c>
      <c r="Q1275">
        <v>4</v>
      </c>
      <c r="R1275">
        <v>157</v>
      </c>
      <c r="S1275">
        <v>164.2</v>
      </c>
      <c r="T1275" t="s">
        <v>37</v>
      </c>
      <c r="U1275" s="7" t="s">
        <v>4232</v>
      </c>
      <c r="V1275" s="6">
        <f t="shared" si="213"/>
        <v>16638.650000000001</v>
      </c>
      <c r="W1275" t="s">
        <v>4232</v>
      </c>
      <c r="X1275" t="str">
        <f>_xlfn.XLOOKUP(Table1_1[[#This Row],[Department]],Dim_Department!B:B,Dim_Department!A:A,"Unknown")</f>
        <v>DEP09</v>
      </c>
      <c r="Y1275" t="str">
        <f>_xlfn.XLOOKUP(Table1_1[[#This Row],[Doctor]],Dim_Doctor!B:B,Dim_Doctor!A:A,"Unknown")</f>
        <v>D07</v>
      </c>
      <c r="Z1275" t="str">
        <f>_xlfn.XLOOKUP(H1275,Dim_Diagnosis!B:B,Dim_Diagnosis!A:A)</f>
        <v>D008</v>
      </c>
      <c r="AA1275" t="str">
        <f>_xlfn.XLOOKUP(K1275,Dim_Ward!B:B,Dim_Ward!A:A)</f>
        <v>W002</v>
      </c>
      <c r="AB1275" t="str">
        <f t="shared" si="214"/>
        <v>Unknown</v>
      </c>
      <c r="AC1275" t="str">
        <f t="shared" si="215"/>
        <v>Unknown</v>
      </c>
      <c r="AD1275" t="str">
        <f t="shared" si="216"/>
        <v>Unknown</v>
      </c>
      <c r="AE1275" t="str">
        <f t="shared" si="217"/>
        <v>Unknown</v>
      </c>
      <c r="AF1275" t="str">
        <f>_xlfn.XLOOKUP(N1275,Dim_Payment!B:B,Dim_Payment!A:A)</f>
        <v>PAY06</v>
      </c>
      <c r="AG1275" t="str">
        <f>_xlfn.XLOOKUP(J1275,Dim_Insurance!B:B,Dim_Insurance!A:A)</f>
        <v>INS01</v>
      </c>
    </row>
    <row r="1276" spans="1:33">
      <c r="A1276" t="s">
        <v>2862</v>
      </c>
      <c r="B1276" t="s">
        <v>1061</v>
      </c>
      <c r="C1276" t="s">
        <v>40</v>
      </c>
      <c r="D1276" s="5">
        <v>20272</v>
      </c>
      <c r="E1276" s="5" t="s">
        <v>4232</v>
      </c>
      <c r="F1276" s="5">
        <v>45436</v>
      </c>
      <c r="G1276" t="s">
        <v>161</v>
      </c>
      <c r="H1276" t="s">
        <v>78</v>
      </c>
      <c r="I1276" t="s">
        <v>45</v>
      </c>
      <c r="J1276" t="s">
        <v>179</v>
      </c>
      <c r="K1276" t="s">
        <v>55</v>
      </c>
      <c r="L1276" s="6">
        <v>127389.34</v>
      </c>
      <c r="M1276">
        <v>100327.08</v>
      </c>
      <c r="N1276" t="s">
        <v>192</v>
      </c>
      <c r="O1276">
        <v>7</v>
      </c>
      <c r="P1276">
        <v>27</v>
      </c>
      <c r="Q1276">
        <v>4</v>
      </c>
      <c r="R1276">
        <v>173</v>
      </c>
      <c r="S1276">
        <v>127.3</v>
      </c>
      <c r="T1276" t="s">
        <v>37</v>
      </c>
      <c r="U1276" s="7" t="s">
        <v>4232</v>
      </c>
      <c r="V1276" s="6">
        <f t="shared" si="213"/>
        <v>27062.259999999995</v>
      </c>
      <c r="W1276" t="s">
        <v>4232</v>
      </c>
      <c r="X1276" t="str">
        <f>_xlfn.XLOOKUP(Table1_1[[#This Row],[Department]],Dim_Department!B:B,Dim_Department!A:A,"Unknown")</f>
        <v>DEP03</v>
      </c>
      <c r="Y1276" t="str">
        <f>_xlfn.XLOOKUP(Table1_1[[#This Row],[Doctor]],Dim_Doctor!B:B,Dim_Doctor!A:A,"Unknown")</f>
        <v>D03</v>
      </c>
      <c r="Z1276" t="str">
        <f>_xlfn.XLOOKUP(H1276,Dim_Diagnosis!B:B,Dim_Diagnosis!A:A)</f>
        <v>D013</v>
      </c>
      <c r="AA1276" t="str">
        <f>_xlfn.XLOOKUP(K1276,Dim_Ward!B:B,Dim_Ward!A:A)</f>
        <v>W005</v>
      </c>
      <c r="AB1276" t="str">
        <f t="shared" si="214"/>
        <v>Unknown</v>
      </c>
      <c r="AC1276" t="str">
        <f t="shared" si="215"/>
        <v>Unknown</v>
      </c>
      <c r="AD1276" t="str">
        <f t="shared" si="216"/>
        <v>Unknown</v>
      </c>
      <c r="AE1276" t="str">
        <f t="shared" si="217"/>
        <v>Unknown</v>
      </c>
      <c r="AF1276" t="str">
        <f>_xlfn.XLOOKUP(N1276,Dim_Payment!B:B,Dim_Payment!A:A)</f>
        <v>PAY06</v>
      </c>
      <c r="AG1276" t="str">
        <f>_xlfn.XLOOKUP(J1276,Dim_Insurance!B:B,Dim_Insurance!A:A)</f>
        <v>INS03</v>
      </c>
    </row>
    <row r="1277" spans="1:33">
      <c r="A1277" t="s">
        <v>2865</v>
      </c>
      <c r="B1277" t="s">
        <v>1839</v>
      </c>
      <c r="C1277" t="s">
        <v>40</v>
      </c>
      <c r="D1277" s="5">
        <v>23939</v>
      </c>
      <c r="E1277" s="5">
        <v>45773</v>
      </c>
      <c r="F1277" s="5">
        <v>45789</v>
      </c>
      <c r="G1277" t="s">
        <v>94</v>
      </c>
      <c r="H1277" t="s">
        <v>32</v>
      </c>
      <c r="I1277" t="s">
        <v>33</v>
      </c>
      <c r="J1277" t="s">
        <v>80</v>
      </c>
      <c r="K1277" t="s">
        <v>55</v>
      </c>
      <c r="L1277" s="6">
        <v>213694.64</v>
      </c>
      <c r="M1277">
        <v>198644.85</v>
      </c>
      <c r="N1277" t="s">
        <v>73</v>
      </c>
      <c r="O1277">
        <v>16</v>
      </c>
      <c r="P1277">
        <v>121</v>
      </c>
      <c r="Q1277">
        <v>4</v>
      </c>
      <c r="R1277">
        <v>129</v>
      </c>
      <c r="S1277">
        <v>137.80000000000001</v>
      </c>
      <c r="T1277" t="s">
        <v>65</v>
      </c>
      <c r="U1277" s="7">
        <f>DATEDIF(D1277,E1277,"Y")</f>
        <v>59</v>
      </c>
      <c r="V1277" s="6">
        <f t="shared" si="213"/>
        <v>15049.790000000008</v>
      </c>
      <c r="W1277" t="str">
        <f>IF(OR(U1277="",U1277="Unknown"),"",IF(U1277&lt;18,"Child",IF(U1277&lt;40,"Adult",IF(U1277&lt;60,"Middle Age","Senior"))))</f>
        <v>Middle Age</v>
      </c>
      <c r="X1277" t="str">
        <f>_xlfn.XLOOKUP(Table1_1[[#This Row],[Department]],Dim_Department!B:B,Dim_Department!A:A,"Unknown")</f>
        <v>DEP05</v>
      </c>
      <c r="Y1277" t="str">
        <f>_xlfn.XLOOKUP(Table1_1[[#This Row],[Doctor]],Dim_Doctor!B:B,Dim_Doctor!A:A,"Unknown")</f>
        <v>D04</v>
      </c>
      <c r="Z1277" t="str">
        <f>_xlfn.XLOOKUP(H1277,Dim_Diagnosis!B:B,Dim_Diagnosis!A:A)</f>
        <v>D010</v>
      </c>
      <c r="AA1277" t="str">
        <f>_xlfn.XLOOKUP(K1277,Dim_Ward!B:B,Dim_Ward!A:A)</f>
        <v>W005</v>
      </c>
      <c r="AB1277" t="str">
        <f t="shared" si="214"/>
        <v>Q2</v>
      </c>
      <c r="AC1277">
        <f t="shared" si="215"/>
        <v>2025</v>
      </c>
      <c r="AD1277" t="str">
        <f t="shared" si="216"/>
        <v>Apr</v>
      </c>
      <c r="AE1277" t="str">
        <f t="shared" si="217"/>
        <v>Sat</v>
      </c>
      <c r="AF1277" t="str">
        <f>_xlfn.XLOOKUP(N1277,Dim_Payment!B:B,Dim_Payment!A:A)</f>
        <v>PAY02</v>
      </c>
      <c r="AG1277" t="str">
        <f>_xlfn.XLOOKUP(J1277,Dim_Insurance!B:B,Dim_Insurance!A:A)</f>
        <v>INS01</v>
      </c>
    </row>
    <row r="1278" spans="1:33">
      <c r="A1278" t="s">
        <v>2867</v>
      </c>
      <c r="B1278" t="s">
        <v>328</v>
      </c>
      <c r="C1278" t="s">
        <v>133</v>
      </c>
      <c r="D1278" s="5">
        <v>21386</v>
      </c>
      <c r="E1278" s="5">
        <v>45345</v>
      </c>
      <c r="F1278" s="5">
        <v>45356</v>
      </c>
      <c r="G1278" t="s">
        <v>94</v>
      </c>
      <c r="H1278" t="s">
        <v>63</v>
      </c>
      <c r="I1278" t="s">
        <v>25</v>
      </c>
      <c r="J1278" t="s">
        <v>4232</v>
      </c>
      <c r="K1278" t="s">
        <v>120</v>
      </c>
      <c r="L1278" s="6">
        <v>155521.54</v>
      </c>
      <c r="M1278">
        <v>117829.68</v>
      </c>
      <c r="N1278" t="s">
        <v>91</v>
      </c>
      <c r="O1278">
        <v>11</v>
      </c>
      <c r="P1278">
        <v>121</v>
      </c>
      <c r="Q1278">
        <v>4</v>
      </c>
      <c r="R1278">
        <v>173</v>
      </c>
      <c r="S1278">
        <v>163.5</v>
      </c>
      <c r="T1278" t="s">
        <v>37</v>
      </c>
      <c r="U1278" s="7">
        <f>DATEDIF(D1278,E1278,"Y")</f>
        <v>65</v>
      </c>
      <c r="V1278" s="6">
        <f t="shared" si="213"/>
        <v>37691.860000000015</v>
      </c>
      <c r="W1278" t="str">
        <f>IF(OR(U1278="",U1278="Unknown"),"",IF(U1278&lt;18,"Child",IF(U1278&lt;40,"Adult",IF(U1278&lt;60,"Middle Age","Senior"))))</f>
        <v>Senior</v>
      </c>
      <c r="X1278" t="str">
        <f>_xlfn.XLOOKUP(Table1_1[[#This Row],[Department]],Dim_Department!B:B,Dim_Department!A:A,"Unknown")</f>
        <v>DEP05</v>
      </c>
      <c r="Y1278" t="str">
        <f>_xlfn.XLOOKUP(Table1_1[[#This Row],[Doctor]],Dim_Doctor!B:B,Dim_Doctor!A:A,"Unknown")</f>
        <v>D01</v>
      </c>
      <c r="Z1278" t="str">
        <f>_xlfn.XLOOKUP(H1278,Dim_Diagnosis!B:B,Dim_Diagnosis!A:A)</f>
        <v>D011</v>
      </c>
      <c r="AA1278" t="str">
        <f>_xlfn.XLOOKUP(K1278,Dim_Ward!B:B,Dim_Ward!A:A)</f>
        <v>W001</v>
      </c>
      <c r="AB1278" t="str">
        <f t="shared" si="214"/>
        <v>Q1</v>
      </c>
      <c r="AC1278">
        <f t="shared" si="215"/>
        <v>2024</v>
      </c>
      <c r="AD1278" t="str">
        <f t="shared" si="216"/>
        <v>Feb</v>
      </c>
      <c r="AE1278" t="str">
        <f t="shared" si="217"/>
        <v>Fri</v>
      </c>
      <c r="AF1278" t="str">
        <f>_xlfn.XLOOKUP(N1278,Dim_Payment!B:B,Dim_Payment!A:A)</f>
        <v>PAY01</v>
      </c>
      <c r="AG1278" t="str">
        <f>_xlfn.XLOOKUP(J1278,Dim_Insurance!B:B,Dim_Insurance!A:A)</f>
        <v>INS08</v>
      </c>
    </row>
    <row r="1279" spans="1:33">
      <c r="A1279" t="s">
        <v>2868</v>
      </c>
      <c r="B1279" t="s">
        <v>833</v>
      </c>
      <c r="C1279" t="s">
        <v>133</v>
      </c>
      <c r="D1279" s="5">
        <v>37073</v>
      </c>
      <c r="E1279" s="5">
        <v>45716</v>
      </c>
      <c r="F1279" s="5">
        <v>45731</v>
      </c>
      <c r="G1279" t="s">
        <v>161</v>
      </c>
      <c r="H1279" t="s">
        <v>63</v>
      </c>
      <c r="I1279" t="s">
        <v>33</v>
      </c>
      <c r="J1279" t="s">
        <v>71</v>
      </c>
      <c r="K1279" t="s">
        <v>161</v>
      </c>
      <c r="L1279" s="6">
        <v>78163.14</v>
      </c>
      <c r="M1279">
        <v>59320.21</v>
      </c>
      <c r="N1279" t="s">
        <v>91</v>
      </c>
      <c r="O1279">
        <v>15</v>
      </c>
      <c r="P1279">
        <v>45</v>
      </c>
      <c r="Q1279">
        <v>2</v>
      </c>
      <c r="R1279">
        <v>143</v>
      </c>
      <c r="S1279">
        <v>252.2</v>
      </c>
      <c r="T1279" t="s">
        <v>37</v>
      </c>
      <c r="U1279" s="7">
        <f>DATEDIF(D1279,E1279,"Y")</f>
        <v>23</v>
      </c>
      <c r="V1279" s="6">
        <f t="shared" si="213"/>
        <v>18842.93</v>
      </c>
      <c r="W1279" t="str">
        <f>IF(OR(U1279="",U1279="Unknown"),"",IF(U1279&lt;18,"Child",IF(U1279&lt;40,"Adult",IF(U1279&lt;60,"Middle Age","Senior"))))</f>
        <v>Adult</v>
      </c>
      <c r="X1279" t="str">
        <f>_xlfn.XLOOKUP(Table1_1[[#This Row],[Department]],Dim_Department!B:B,Dim_Department!A:A,"Unknown")</f>
        <v>DEP03</v>
      </c>
      <c r="Y1279" t="str">
        <f>_xlfn.XLOOKUP(Table1_1[[#This Row],[Doctor]],Dim_Doctor!B:B,Dim_Doctor!A:A,"Unknown")</f>
        <v>D04</v>
      </c>
      <c r="Z1279" t="str">
        <f>_xlfn.XLOOKUP(H1279,Dim_Diagnosis!B:B,Dim_Diagnosis!A:A)</f>
        <v>D011</v>
      </c>
      <c r="AA1279" t="str">
        <f>_xlfn.XLOOKUP(K1279,Dim_Ward!B:B,Dim_Ward!A:A)</f>
        <v>W004</v>
      </c>
      <c r="AB1279" t="str">
        <f t="shared" si="214"/>
        <v>Q1</v>
      </c>
      <c r="AC1279">
        <f t="shared" si="215"/>
        <v>2025</v>
      </c>
      <c r="AD1279" t="str">
        <f t="shared" si="216"/>
        <v>Feb</v>
      </c>
      <c r="AE1279" t="str">
        <f t="shared" si="217"/>
        <v>Fri</v>
      </c>
      <c r="AF1279" t="str">
        <f>_xlfn.XLOOKUP(N1279,Dim_Payment!B:B,Dim_Payment!A:A)</f>
        <v>PAY01</v>
      </c>
      <c r="AG1279" t="str">
        <f>_xlfn.XLOOKUP(J1279,Dim_Insurance!B:B,Dim_Insurance!A:A)</f>
        <v>INS04</v>
      </c>
    </row>
    <row r="1280" spans="1:33">
      <c r="A1280" t="s">
        <v>4180</v>
      </c>
      <c r="B1280" t="s">
        <v>2393</v>
      </c>
      <c r="C1280" t="s">
        <v>133</v>
      </c>
      <c r="D1280" s="5">
        <v>26380</v>
      </c>
      <c r="E1280" s="5">
        <v>44995</v>
      </c>
      <c r="F1280" s="5">
        <v>45001</v>
      </c>
      <c r="G1280" t="s">
        <v>94</v>
      </c>
      <c r="H1280" t="s">
        <v>78</v>
      </c>
      <c r="I1280" t="s">
        <v>119</v>
      </c>
      <c r="J1280" t="s">
        <v>4232</v>
      </c>
      <c r="K1280" t="s">
        <v>120</v>
      </c>
      <c r="L1280" s="6">
        <v>155950.98000000001</v>
      </c>
      <c r="M1280">
        <v>124245.78</v>
      </c>
      <c r="N1280" t="s">
        <v>56</v>
      </c>
      <c r="O1280">
        <v>6</v>
      </c>
      <c r="P1280">
        <v>33</v>
      </c>
      <c r="Q1280">
        <v>3</v>
      </c>
      <c r="R1280">
        <v>137</v>
      </c>
      <c r="S1280">
        <v>173.8</v>
      </c>
      <c r="T1280" t="s">
        <v>37</v>
      </c>
      <c r="U1280" s="7">
        <f>DATEDIF(D1280,E1280,"Y")</f>
        <v>50</v>
      </c>
      <c r="V1280" s="6">
        <f t="shared" si="213"/>
        <v>31705.200000000012</v>
      </c>
      <c r="W1280" t="str">
        <f>IF(OR(U1280="",U1280="Unknown"),"",IF(U1280&lt;18,"Child",IF(U1280&lt;40,"Adult",IF(U1280&lt;60,"Middle Age","Senior"))))</f>
        <v>Middle Age</v>
      </c>
      <c r="X1280" t="str">
        <f>_xlfn.XLOOKUP(Table1_1[[#This Row],[Department]],Dim_Department!B:B,Dim_Department!A:A,"Unknown")</f>
        <v>DEP05</v>
      </c>
      <c r="Y1280" t="str">
        <f>_xlfn.XLOOKUP(Table1_1[[#This Row],[Doctor]],Dim_Doctor!B:B,Dim_Doctor!A:A,"Unknown")</f>
        <v>D02</v>
      </c>
      <c r="Z1280" t="str">
        <f>_xlfn.XLOOKUP(H1280,Dim_Diagnosis!B:B,Dim_Diagnosis!A:A)</f>
        <v>D013</v>
      </c>
      <c r="AA1280" t="str">
        <f>_xlfn.XLOOKUP(K1280,Dim_Ward!B:B,Dim_Ward!A:A)</f>
        <v>W001</v>
      </c>
      <c r="AB1280" t="str">
        <f t="shared" si="214"/>
        <v>Q1</v>
      </c>
      <c r="AC1280">
        <f t="shared" si="215"/>
        <v>2023</v>
      </c>
      <c r="AD1280" t="str">
        <f t="shared" si="216"/>
        <v>Mar</v>
      </c>
      <c r="AE1280" t="str">
        <f t="shared" si="217"/>
        <v>Fri</v>
      </c>
      <c r="AF1280" t="str">
        <f>_xlfn.XLOOKUP(N1280,Dim_Payment!B:B,Dim_Payment!A:A)</f>
        <v>PAY04</v>
      </c>
      <c r="AG1280" t="str">
        <f>_xlfn.XLOOKUP(J1280,Dim_Insurance!B:B,Dim_Insurance!A:A)</f>
        <v>INS08</v>
      </c>
    </row>
    <row r="1281" spans="1:33">
      <c r="A1281" t="s">
        <v>2872</v>
      </c>
      <c r="B1281" t="s">
        <v>356</v>
      </c>
      <c r="C1281" t="s">
        <v>40</v>
      </c>
      <c r="D1281" s="5">
        <v>35787</v>
      </c>
      <c r="E1281" s="5">
        <v>45492</v>
      </c>
      <c r="F1281" s="5">
        <v>45503</v>
      </c>
      <c r="G1281" t="s">
        <v>43</v>
      </c>
      <c r="H1281" t="s">
        <v>113</v>
      </c>
      <c r="I1281" t="s">
        <v>96</v>
      </c>
      <c r="J1281" t="s">
        <v>71</v>
      </c>
      <c r="K1281" t="s">
        <v>161</v>
      </c>
      <c r="L1281" s="6">
        <v>109558.35</v>
      </c>
      <c r="M1281">
        <v>81436.240000000005</v>
      </c>
      <c r="N1281" t="s">
        <v>192</v>
      </c>
      <c r="O1281">
        <v>11</v>
      </c>
      <c r="P1281">
        <v>216</v>
      </c>
      <c r="Q1281">
        <v>1</v>
      </c>
      <c r="R1281">
        <v>141</v>
      </c>
      <c r="S1281">
        <v>119</v>
      </c>
      <c r="T1281" t="s">
        <v>65</v>
      </c>
      <c r="U1281" s="7">
        <f>DATEDIF(D1281,E1281,"Y")</f>
        <v>26</v>
      </c>
      <c r="V1281" s="6">
        <f t="shared" si="213"/>
        <v>28122.11</v>
      </c>
      <c r="W1281" t="str">
        <f>IF(OR(U1281="",U1281="Unknown"),"",IF(U1281&lt;18,"Child",IF(U1281&lt;40,"Adult",IF(U1281&lt;60,"Middle Age","Senior"))))</f>
        <v>Adult</v>
      </c>
      <c r="X1281" t="str">
        <f>_xlfn.XLOOKUP(Table1_1[[#This Row],[Department]],Dim_Department!B:B,Dim_Department!A:A,"Unknown")</f>
        <v>DEP08</v>
      </c>
      <c r="Y1281" t="str">
        <f>_xlfn.XLOOKUP(Table1_1[[#This Row],[Doctor]],Dim_Doctor!B:B,Dim_Doctor!A:A,"Unknown")</f>
        <v>D05</v>
      </c>
      <c r="Z1281" t="str">
        <f>_xlfn.XLOOKUP(H1281,Dim_Diagnosis!B:B,Dim_Diagnosis!A:A)</f>
        <v>D009</v>
      </c>
      <c r="AA1281" t="str">
        <f>_xlfn.XLOOKUP(K1281,Dim_Ward!B:B,Dim_Ward!A:A)</f>
        <v>W004</v>
      </c>
      <c r="AB1281" t="str">
        <f t="shared" si="214"/>
        <v>Q3</v>
      </c>
      <c r="AC1281">
        <f t="shared" si="215"/>
        <v>2024</v>
      </c>
      <c r="AD1281" t="str">
        <f t="shared" si="216"/>
        <v>Jul</v>
      </c>
      <c r="AE1281" t="str">
        <f t="shared" si="217"/>
        <v>Fri</v>
      </c>
      <c r="AF1281" t="str">
        <f>_xlfn.XLOOKUP(N1281,Dim_Payment!B:B,Dim_Payment!A:A)</f>
        <v>PAY06</v>
      </c>
      <c r="AG1281" t="str">
        <f>_xlfn.XLOOKUP(J1281,Dim_Insurance!B:B,Dim_Insurance!A:A)</f>
        <v>INS04</v>
      </c>
    </row>
    <row r="1282" spans="1:33">
      <c r="A1282" t="s">
        <v>2874</v>
      </c>
      <c r="B1282" t="s">
        <v>332</v>
      </c>
      <c r="C1282" t="s">
        <v>40</v>
      </c>
      <c r="D1282" s="5" t="s">
        <v>4232</v>
      </c>
      <c r="E1282" s="5">
        <v>45636</v>
      </c>
      <c r="F1282" s="5">
        <v>45638</v>
      </c>
      <c r="G1282" t="s">
        <v>152</v>
      </c>
      <c r="H1282" t="s">
        <v>44</v>
      </c>
      <c r="I1282" t="s">
        <v>79</v>
      </c>
      <c r="J1282" t="s">
        <v>34</v>
      </c>
      <c r="K1282" t="s">
        <v>55</v>
      </c>
      <c r="L1282" s="6">
        <v>234874.27</v>
      </c>
      <c r="M1282">
        <v>195649.38</v>
      </c>
      <c r="N1282" t="s">
        <v>73</v>
      </c>
      <c r="O1282">
        <v>2</v>
      </c>
      <c r="P1282">
        <v>178</v>
      </c>
      <c r="Q1282">
        <v>4</v>
      </c>
      <c r="R1282">
        <v>144</v>
      </c>
      <c r="S1282">
        <v>163.1</v>
      </c>
      <c r="T1282" t="s">
        <v>4232</v>
      </c>
      <c r="U1282" s="7" t="s">
        <v>4232</v>
      </c>
      <c r="V1282" s="6">
        <f t="shared" ref="V1282:V1345" si="224">L1282-M1282</f>
        <v>39224.889999999985</v>
      </c>
      <c r="W1282" t="s">
        <v>4232</v>
      </c>
      <c r="X1282" t="str">
        <f>_xlfn.XLOOKUP(Table1_1[[#This Row],[Department]],Dim_Department!B:B,Dim_Department!A:A,"Unknown")</f>
        <v>DEP01</v>
      </c>
      <c r="Y1282" t="str">
        <f>_xlfn.XLOOKUP(Table1_1[[#This Row],[Doctor]],Dim_Doctor!B:B,Dim_Doctor!A:A,"Unknown")</f>
        <v>D07</v>
      </c>
      <c r="Z1282" t="str">
        <f>_xlfn.XLOOKUP(H1282,Dim_Diagnosis!B:B,Dim_Diagnosis!A:A)</f>
        <v>D012</v>
      </c>
      <c r="AA1282" t="str">
        <f>_xlfn.XLOOKUP(K1282,Dim_Ward!B:B,Dim_Ward!A:A)</f>
        <v>W005</v>
      </c>
      <c r="AB1282" t="str">
        <f t="shared" ref="AB1282:AB1345" si="225">IFERROR("Q" &amp; ROUNDUP(MONTH(E1282)/3,0),"Unknown")</f>
        <v>Q4</v>
      </c>
      <c r="AC1282">
        <f t="shared" ref="AC1282:AC1345" si="226">IFERROR(YEAR(E1282),"Unknown")</f>
        <v>2024</v>
      </c>
      <c r="AD1282" t="str">
        <f t="shared" ref="AD1282:AD1345" si="227">IFERROR(TEXT(E1282,"MMM"),"Unknown")</f>
        <v>Dec</v>
      </c>
      <c r="AE1282" t="str">
        <f t="shared" ref="AE1282:AE1345" si="228">IFERROR(TEXT(E1282,"ddd"),"Unknown")</f>
        <v>Tue</v>
      </c>
      <c r="AF1282" t="str">
        <f>_xlfn.XLOOKUP(N1282,Dim_Payment!B:B,Dim_Payment!A:A)</f>
        <v>PAY02</v>
      </c>
      <c r="AG1282" t="str">
        <f>_xlfn.XLOOKUP(J1282,Dim_Insurance!B:B,Dim_Insurance!A:A)</f>
        <v>INS06</v>
      </c>
    </row>
    <row r="1283" spans="1:33">
      <c r="A1283" t="s">
        <v>2878</v>
      </c>
      <c r="B1283" t="s">
        <v>280</v>
      </c>
      <c r="C1283" t="s">
        <v>133</v>
      </c>
      <c r="D1283" s="5">
        <v>34517</v>
      </c>
      <c r="E1283" s="5">
        <v>45435</v>
      </c>
      <c r="F1283" s="5">
        <v>45439</v>
      </c>
      <c r="G1283" t="s">
        <v>94</v>
      </c>
      <c r="H1283" t="s">
        <v>113</v>
      </c>
      <c r="I1283" t="s">
        <v>96</v>
      </c>
      <c r="J1283" t="s">
        <v>179</v>
      </c>
      <c r="K1283" t="s">
        <v>120</v>
      </c>
      <c r="L1283" s="6">
        <v>187265.48</v>
      </c>
      <c r="M1283">
        <v>149228.56</v>
      </c>
      <c r="N1283" t="s">
        <v>35</v>
      </c>
      <c r="O1283">
        <v>4</v>
      </c>
      <c r="P1283">
        <v>210</v>
      </c>
      <c r="Q1283">
        <v>2</v>
      </c>
      <c r="R1283">
        <v>139</v>
      </c>
      <c r="S1283">
        <v>238.2</v>
      </c>
      <c r="T1283" t="s">
        <v>65</v>
      </c>
      <c r="U1283" s="7">
        <f>DATEDIF(D1283,E1283,"Y")</f>
        <v>29</v>
      </c>
      <c r="V1283" s="6">
        <f t="shared" si="224"/>
        <v>38036.920000000013</v>
      </c>
      <c r="W1283" t="str">
        <f>IF(OR(U1283="",U1283="Unknown"),"",IF(U1283&lt;18,"Child",IF(U1283&lt;40,"Adult",IF(U1283&lt;60,"Middle Age","Senior"))))</f>
        <v>Adult</v>
      </c>
      <c r="X1283" t="str">
        <f>_xlfn.XLOOKUP(Table1_1[[#This Row],[Department]],Dim_Department!B:B,Dim_Department!A:A,"Unknown")</f>
        <v>DEP05</v>
      </c>
      <c r="Y1283" t="str">
        <f>_xlfn.XLOOKUP(Table1_1[[#This Row],[Doctor]],Dim_Doctor!B:B,Dim_Doctor!A:A,"Unknown")</f>
        <v>D05</v>
      </c>
      <c r="Z1283" t="str">
        <f>_xlfn.XLOOKUP(H1283,Dim_Diagnosis!B:B,Dim_Diagnosis!A:A)</f>
        <v>D009</v>
      </c>
      <c r="AA1283" t="str">
        <f>_xlfn.XLOOKUP(K1283,Dim_Ward!B:B,Dim_Ward!A:A)</f>
        <v>W001</v>
      </c>
      <c r="AB1283" t="str">
        <f t="shared" si="225"/>
        <v>Q2</v>
      </c>
      <c r="AC1283">
        <f t="shared" si="226"/>
        <v>2024</v>
      </c>
      <c r="AD1283" t="str">
        <f t="shared" si="227"/>
        <v>May</v>
      </c>
      <c r="AE1283" t="str">
        <f t="shared" si="228"/>
        <v>Thu</v>
      </c>
      <c r="AF1283" t="str">
        <f>_xlfn.XLOOKUP(N1283,Dim_Payment!B:B,Dim_Payment!A:A)</f>
        <v>PAY03</v>
      </c>
      <c r="AG1283" t="str">
        <f>_xlfn.XLOOKUP(J1283,Dim_Insurance!B:B,Dim_Insurance!A:A)</f>
        <v>INS03</v>
      </c>
    </row>
    <row r="1284" spans="1:33">
      <c r="A1284" t="s">
        <v>2879</v>
      </c>
      <c r="B1284" t="s">
        <v>1153</v>
      </c>
      <c r="C1284" t="s">
        <v>40</v>
      </c>
      <c r="D1284" s="5">
        <v>25976</v>
      </c>
      <c r="E1284" s="5">
        <v>45033</v>
      </c>
      <c r="F1284" s="5">
        <v>45047</v>
      </c>
      <c r="G1284" t="s">
        <v>43</v>
      </c>
      <c r="H1284" t="s">
        <v>95</v>
      </c>
      <c r="I1284" t="s">
        <v>33</v>
      </c>
      <c r="J1284" t="s">
        <v>46</v>
      </c>
      <c r="K1284" t="s">
        <v>55</v>
      </c>
      <c r="L1284" s="6">
        <v>91247.03</v>
      </c>
      <c r="M1284">
        <v>63534.97</v>
      </c>
      <c r="N1284" t="s">
        <v>192</v>
      </c>
      <c r="O1284">
        <v>14</v>
      </c>
      <c r="P1284">
        <v>88</v>
      </c>
      <c r="Q1284">
        <v>5</v>
      </c>
      <c r="R1284">
        <v>143</v>
      </c>
      <c r="S1284">
        <v>198.7</v>
      </c>
      <c r="T1284" t="s">
        <v>37</v>
      </c>
      <c r="U1284" s="7">
        <f>DATEDIF(D1284,E1284,"Y")</f>
        <v>52</v>
      </c>
      <c r="V1284" s="6">
        <f t="shared" si="224"/>
        <v>27712.059999999998</v>
      </c>
      <c r="W1284" t="str">
        <f>IF(OR(U1284="",U1284="Unknown"),"",IF(U1284&lt;18,"Child",IF(U1284&lt;40,"Adult",IF(U1284&lt;60,"Middle Age","Senior"))))</f>
        <v>Middle Age</v>
      </c>
      <c r="X1284" t="str">
        <f>_xlfn.XLOOKUP(Table1_1[[#This Row],[Department]],Dim_Department!B:B,Dim_Department!A:A,"Unknown")</f>
        <v>DEP08</v>
      </c>
      <c r="Y1284" t="str">
        <f>_xlfn.XLOOKUP(Table1_1[[#This Row],[Doctor]],Dim_Doctor!B:B,Dim_Doctor!A:A,"Unknown")</f>
        <v>D04</v>
      </c>
      <c r="Z1284" t="str">
        <f>_xlfn.XLOOKUP(H1284,Dim_Diagnosis!B:B,Dim_Diagnosis!A:A)</f>
        <v>D006</v>
      </c>
      <c r="AA1284" t="str">
        <f>_xlfn.XLOOKUP(K1284,Dim_Ward!B:B,Dim_Ward!A:A)</f>
        <v>W005</v>
      </c>
      <c r="AB1284" t="str">
        <f t="shared" si="225"/>
        <v>Q2</v>
      </c>
      <c r="AC1284">
        <f t="shared" si="226"/>
        <v>2023</v>
      </c>
      <c r="AD1284" t="str">
        <f t="shared" si="227"/>
        <v>Apr</v>
      </c>
      <c r="AE1284" t="str">
        <f t="shared" si="228"/>
        <v>Mon</v>
      </c>
      <c r="AF1284" t="str">
        <f>_xlfn.XLOOKUP(N1284,Dim_Payment!B:B,Dim_Payment!A:A)</f>
        <v>PAY06</v>
      </c>
      <c r="AG1284" t="str">
        <f>_xlfn.XLOOKUP(J1284,Dim_Insurance!B:B,Dim_Insurance!A:A)</f>
        <v>INS02</v>
      </c>
    </row>
    <row r="1285" spans="1:33">
      <c r="A1285" t="s">
        <v>2882</v>
      </c>
      <c r="B1285" t="s">
        <v>406</v>
      </c>
      <c r="C1285" t="s">
        <v>40</v>
      </c>
      <c r="D1285" s="5">
        <v>25622</v>
      </c>
      <c r="E1285" s="5">
        <v>45773</v>
      </c>
      <c r="F1285" s="5">
        <v>45777</v>
      </c>
      <c r="G1285" t="s">
        <v>161</v>
      </c>
      <c r="H1285" t="s">
        <v>86</v>
      </c>
      <c r="I1285" t="s">
        <v>45</v>
      </c>
      <c r="J1285" t="s">
        <v>4232</v>
      </c>
      <c r="K1285" t="s">
        <v>55</v>
      </c>
      <c r="L1285" s="6">
        <v>85219.75</v>
      </c>
      <c r="M1285">
        <v>64444</v>
      </c>
      <c r="N1285" t="s">
        <v>192</v>
      </c>
      <c r="O1285">
        <v>4</v>
      </c>
      <c r="P1285">
        <v>71</v>
      </c>
      <c r="Q1285">
        <v>5</v>
      </c>
      <c r="R1285">
        <v>99</v>
      </c>
      <c r="S1285">
        <v>167</v>
      </c>
      <c r="T1285" t="s">
        <v>65</v>
      </c>
      <c r="U1285" s="7">
        <f>DATEDIF(D1285,E1285,"Y")</f>
        <v>55</v>
      </c>
      <c r="V1285" s="6">
        <f t="shared" si="224"/>
        <v>20775.75</v>
      </c>
      <c r="W1285" t="str">
        <f>IF(OR(U1285="",U1285="Unknown"),"",IF(U1285&lt;18,"Child",IF(U1285&lt;40,"Adult",IF(U1285&lt;60,"Middle Age","Senior"))))</f>
        <v>Middle Age</v>
      </c>
      <c r="X1285" t="str">
        <f>_xlfn.XLOOKUP(Table1_1[[#This Row],[Department]],Dim_Department!B:B,Dim_Department!A:A,"Unknown")</f>
        <v>DEP03</v>
      </c>
      <c r="Y1285" t="str">
        <f>_xlfn.XLOOKUP(Table1_1[[#This Row],[Doctor]],Dim_Doctor!B:B,Dim_Doctor!A:A,"Unknown")</f>
        <v>D03</v>
      </c>
      <c r="Z1285" t="str">
        <f>_xlfn.XLOOKUP(H1285,Dim_Diagnosis!B:B,Dim_Diagnosis!A:A)</f>
        <v>D005</v>
      </c>
      <c r="AA1285" t="str">
        <f>_xlfn.XLOOKUP(K1285,Dim_Ward!B:B,Dim_Ward!A:A)</f>
        <v>W005</v>
      </c>
      <c r="AB1285" t="str">
        <f t="shared" si="225"/>
        <v>Q2</v>
      </c>
      <c r="AC1285">
        <f t="shared" si="226"/>
        <v>2025</v>
      </c>
      <c r="AD1285" t="str">
        <f t="shared" si="227"/>
        <v>Apr</v>
      </c>
      <c r="AE1285" t="str">
        <f t="shared" si="228"/>
        <v>Sat</v>
      </c>
      <c r="AF1285" t="str">
        <f>_xlfn.XLOOKUP(N1285,Dim_Payment!B:B,Dim_Payment!A:A)</f>
        <v>PAY06</v>
      </c>
      <c r="AG1285" t="str">
        <f>_xlfn.XLOOKUP(J1285,Dim_Insurance!B:B,Dim_Insurance!A:A)</f>
        <v>INS08</v>
      </c>
    </row>
    <row r="1286" spans="1:33">
      <c r="A1286" t="s">
        <v>2884</v>
      </c>
      <c r="B1286" t="s">
        <v>522</v>
      </c>
      <c r="C1286" t="s">
        <v>40</v>
      </c>
      <c r="D1286" s="5">
        <v>31184</v>
      </c>
      <c r="E1286" s="5" t="s">
        <v>4232</v>
      </c>
      <c r="F1286" s="5">
        <v>45930</v>
      </c>
      <c r="G1286" t="s">
        <v>43</v>
      </c>
      <c r="H1286" t="s">
        <v>153</v>
      </c>
      <c r="I1286" t="s">
        <v>45</v>
      </c>
      <c r="J1286" t="s">
        <v>26</v>
      </c>
      <c r="K1286" t="s">
        <v>55</v>
      </c>
      <c r="L1286" s="6">
        <v>143984.25</v>
      </c>
      <c r="M1286">
        <v>103313.96</v>
      </c>
      <c r="N1286" t="s">
        <v>91</v>
      </c>
      <c r="O1286">
        <v>17</v>
      </c>
      <c r="P1286">
        <v>46</v>
      </c>
      <c r="Q1286">
        <v>4</v>
      </c>
      <c r="R1286">
        <v>141</v>
      </c>
      <c r="S1286">
        <v>79.7</v>
      </c>
      <c r="T1286" t="s">
        <v>4232</v>
      </c>
      <c r="U1286" s="7" t="s">
        <v>4232</v>
      </c>
      <c r="V1286" s="6">
        <f t="shared" si="224"/>
        <v>40670.289999999994</v>
      </c>
      <c r="W1286" t="s">
        <v>4232</v>
      </c>
      <c r="X1286" t="str">
        <f>_xlfn.XLOOKUP(Table1_1[[#This Row],[Department]],Dim_Department!B:B,Dim_Department!A:A,"Unknown")</f>
        <v>DEP08</v>
      </c>
      <c r="Y1286" t="str">
        <f>_xlfn.XLOOKUP(Table1_1[[#This Row],[Doctor]],Dim_Doctor!B:B,Dim_Doctor!A:A,"Unknown")</f>
        <v>D03</v>
      </c>
      <c r="Z1286" t="str">
        <f>_xlfn.XLOOKUP(H1286,Dim_Diagnosis!B:B,Dim_Diagnosis!A:A)</f>
        <v>D003</v>
      </c>
      <c r="AA1286" t="str">
        <f>_xlfn.XLOOKUP(K1286,Dim_Ward!B:B,Dim_Ward!A:A)</f>
        <v>W005</v>
      </c>
      <c r="AB1286" t="str">
        <f t="shared" si="225"/>
        <v>Unknown</v>
      </c>
      <c r="AC1286" t="str">
        <f t="shared" si="226"/>
        <v>Unknown</v>
      </c>
      <c r="AD1286" t="str">
        <f t="shared" si="227"/>
        <v>Unknown</v>
      </c>
      <c r="AE1286" t="str">
        <f t="shared" si="228"/>
        <v>Unknown</v>
      </c>
      <c r="AF1286" t="str">
        <f>_xlfn.XLOOKUP(N1286,Dim_Payment!B:B,Dim_Payment!A:A)</f>
        <v>PAY01</v>
      </c>
      <c r="AG1286" t="str">
        <f>_xlfn.XLOOKUP(J1286,Dim_Insurance!B:B,Dim_Insurance!A:A)</f>
        <v>INS05</v>
      </c>
    </row>
    <row r="1287" spans="1:33">
      <c r="A1287" t="s">
        <v>2886</v>
      </c>
      <c r="B1287" t="s">
        <v>368</v>
      </c>
      <c r="C1287" t="s">
        <v>133</v>
      </c>
      <c r="D1287" s="5">
        <v>25038</v>
      </c>
      <c r="E1287" s="5">
        <v>44947</v>
      </c>
      <c r="F1287" s="5">
        <v>44951</v>
      </c>
      <c r="G1287" t="s">
        <v>94</v>
      </c>
      <c r="H1287" t="s">
        <v>44</v>
      </c>
      <c r="I1287" t="s">
        <v>33</v>
      </c>
      <c r="J1287" t="s">
        <v>4232</v>
      </c>
      <c r="K1287" t="s">
        <v>55</v>
      </c>
      <c r="L1287" s="6">
        <v>206810.1</v>
      </c>
      <c r="M1287">
        <v>151893.60999999999</v>
      </c>
      <c r="N1287" t="s">
        <v>91</v>
      </c>
      <c r="O1287">
        <v>4</v>
      </c>
      <c r="P1287">
        <v>179</v>
      </c>
      <c r="Q1287">
        <v>1</v>
      </c>
      <c r="R1287">
        <v>157</v>
      </c>
      <c r="S1287">
        <v>138.9</v>
      </c>
      <c r="T1287" t="s">
        <v>65</v>
      </c>
      <c r="U1287" s="7">
        <f>DATEDIF(D1287,E1287,"Y")</f>
        <v>54</v>
      </c>
      <c r="V1287" s="6">
        <f t="shared" si="224"/>
        <v>54916.49000000002</v>
      </c>
      <c r="W1287" t="str">
        <f>IF(OR(U1287="",U1287="Unknown"),"",IF(U1287&lt;18,"Child",IF(U1287&lt;40,"Adult",IF(U1287&lt;60,"Middle Age","Senior"))))</f>
        <v>Middle Age</v>
      </c>
      <c r="X1287" t="str">
        <f>_xlfn.XLOOKUP(Table1_1[[#This Row],[Department]],Dim_Department!B:B,Dim_Department!A:A,"Unknown")</f>
        <v>DEP05</v>
      </c>
      <c r="Y1287" t="str">
        <f>_xlfn.XLOOKUP(Table1_1[[#This Row],[Doctor]],Dim_Doctor!B:B,Dim_Doctor!A:A,"Unknown")</f>
        <v>D04</v>
      </c>
      <c r="Z1287" t="str">
        <f>_xlfn.XLOOKUP(H1287,Dim_Diagnosis!B:B,Dim_Diagnosis!A:A)</f>
        <v>D012</v>
      </c>
      <c r="AA1287" t="str">
        <f>_xlfn.XLOOKUP(K1287,Dim_Ward!B:B,Dim_Ward!A:A)</f>
        <v>W005</v>
      </c>
      <c r="AB1287" t="str">
        <f t="shared" si="225"/>
        <v>Q1</v>
      </c>
      <c r="AC1287">
        <f t="shared" si="226"/>
        <v>2023</v>
      </c>
      <c r="AD1287" t="str">
        <f t="shared" si="227"/>
        <v>Jan</v>
      </c>
      <c r="AE1287" t="str">
        <f t="shared" si="228"/>
        <v>Sat</v>
      </c>
      <c r="AF1287" t="str">
        <f>_xlfn.XLOOKUP(N1287,Dim_Payment!B:B,Dim_Payment!A:A)</f>
        <v>PAY01</v>
      </c>
      <c r="AG1287" t="str">
        <f>_xlfn.XLOOKUP(J1287,Dim_Insurance!B:B,Dim_Insurance!A:A)</f>
        <v>INS08</v>
      </c>
    </row>
    <row r="1288" spans="1:33">
      <c r="A1288" t="s">
        <v>2889</v>
      </c>
      <c r="B1288" t="s">
        <v>909</v>
      </c>
      <c r="C1288" t="s">
        <v>133</v>
      </c>
      <c r="D1288" s="5">
        <v>35191</v>
      </c>
      <c r="E1288" s="5">
        <v>45993</v>
      </c>
      <c r="F1288" s="5">
        <v>46003</v>
      </c>
      <c r="G1288" t="s">
        <v>152</v>
      </c>
      <c r="H1288" t="s">
        <v>78</v>
      </c>
      <c r="I1288" t="s">
        <v>96</v>
      </c>
      <c r="J1288" t="s">
        <v>179</v>
      </c>
      <c r="K1288" t="s">
        <v>161</v>
      </c>
      <c r="L1288" s="6">
        <v>209928.74</v>
      </c>
      <c r="M1288">
        <v>126799.13</v>
      </c>
      <c r="N1288" t="s">
        <v>192</v>
      </c>
      <c r="O1288">
        <v>10</v>
      </c>
      <c r="P1288">
        <v>223</v>
      </c>
      <c r="Q1288">
        <v>3</v>
      </c>
      <c r="R1288">
        <v>150</v>
      </c>
      <c r="S1288">
        <v>108.6</v>
      </c>
      <c r="T1288" t="s">
        <v>47</v>
      </c>
      <c r="U1288" s="7">
        <f>DATEDIF(D1288,E1288,"Y")</f>
        <v>29</v>
      </c>
      <c r="V1288" s="6">
        <f t="shared" si="224"/>
        <v>83129.609999999986</v>
      </c>
      <c r="W1288" t="str">
        <f>IF(OR(U1288="",U1288="Unknown"),"",IF(U1288&lt;18,"Child",IF(U1288&lt;40,"Adult",IF(U1288&lt;60,"Middle Age","Senior"))))</f>
        <v>Adult</v>
      </c>
      <c r="X1288" t="str">
        <f>_xlfn.XLOOKUP(Table1_1[[#This Row],[Department]],Dim_Department!B:B,Dim_Department!A:A,"Unknown")</f>
        <v>DEP01</v>
      </c>
      <c r="Y1288" t="str">
        <f>_xlfn.XLOOKUP(Table1_1[[#This Row],[Doctor]],Dim_Doctor!B:B,Dim_Doctor!A:A,"Unknown")</f>
        <v>D05</v>
      </c>
      <c r="Z1288" t="str">
        <f>_xlfn.XLOOKUP(H1288,Dim_Diagnosis!B:B,Dim_Diagnosis!A:A)</f>
        <v>D013</v>
      </c>
      <c r="AA1288" t="str">
        <f>_xlfn.XLOOKUP(K1288,Dim_Ward!B:B,Dim_Ward!A:A)</f>
        <v>W004</v>
      </c>
      <c r="AB1288" t="str">
        <f t="shared" si="225"/>
        <v>Q4</v>
      </c>
      <c r="AC1288">
        <f t="shared" si="226"/>
        <v>2025</v>
      </c>
      <c r="AD1288" t="str">
        <f t="shared" si="227"/>
        <v>Dec</v>
      </c>
      <c r="AE1288" t="str">
        <f t="shared" si="228"/>
        <v>Tue</v>
      </c>
      <c r="AF1288" t="str">
        <f>_xlfn.XLOOKUP(N1288,Dim_Payment!B:B,Dim_Payment!A:A)</f>
        <v>PAY06</v>
      </c>
      <c r="AG1288" t="str">
        <f>_xlfn.XLOOKUP(J1288,Dim_Insurance!B:B,Dim_Insurance!A:A)</f>
        <v>INS03</v>
      </c>
    </row>
    <row r="1289" spans="1:33">
      <c r="A1289" t="s">
        <v>2893</v>
      </c>
      <c r="B1289" t="s">
        <v>843</v>
      </c>
      <c r="C1289" t="s">
        <v>133</v>
      </c>
      <c r="D1289" s="5">
        <v>20138</v>
      </c>
      <c r="E1289" s="5">
        <v>45981</v>
      </c>
      <c r="F1289" s="5" t="s">
        <v>4232</v>
      </c>
      <c r="G1289" t="s">
        <v>94</v>
      </c>
      <c r="H1289" t="s">
        <v>63</v>
      </c>
      <c r="I1289" t="s">
        <v>25</v>
      </c>
      <c r="J1289" t="s">
        <v>34</v>
      </c>
      <c r="K1289" t="s">
        <v>120</v>
      </c>
      <c r="L1289" s="6">
        <v>214594.52</v>
      </c>
      <c r="M1289">
        <v>166184.14000000001</v>
      </c>
      <c r="N1289" t="s">
        <v>192</v>
      </c>
      <c r="O1289">
        <v>5</v>
      </c>
      <c r="P1289">
        <v>154</v>
      </c>
      <c r="Q1289">
        <v>5</v>
      </c>
      <c r="R1289">
        <v>154</v>
      </c>
      <c r="S1289">
        <v>196.6</v>
      </c>
      <c r="T1289" t="s">
        <v>37</v>
      </c>
      <c r="U1289" s="7">
        <f>DATEDIF(D1289,E1289,"Y")</f>
        <v>70</v>
      </c>
      <c r="V1289" s="6">
        <f t="shared" si="224"/>
        <v>48410.379999999976</v>
      </c>
      <c r="W1289" t="str">
        <f>IF(OR(U1289="",U1289="Unknown"),"",IF(U1289&lt;18,"Child",IF(U1289&lt;40,"Adult",IF(U1289&lt;60,"Middle Age","Senior"))))</f>
        <v>Senior</v>
      </c>
      <c r="X1289" t="str">
        <f>_xlfn.XLOOKUP(Table1_1[[#This Row],[Department]],Dim_Department!B:B,Dim_Department!A:A,"Unknown")</f>
        <v>DEP05</v>
      </c>
      <c r="Y1289" t="str">
        <f>_xlfn.XLOOKUP(Table1_1[[#This Row],[Doctor]],Dim_Doctor!B:B,Dim_Doctor!A:A,"Unknown")</f>
        <v>D01</v>
      </c>
      <c r="Z1289" t="str">
        <f>_xlfn.XLOOKUP(H1289,Dim_Diagnosis!B:B,Dim_Diagnosis!A:A)</f>
        <v>D011</v>
      </c>
      <c r="AA1289" t="str">
        <f>_xlfn.XLOOKUP(K1289,Dim_Ward!B:B,Dim_Ward!A:A)</f>
        <v>W001</v>
      </c>
      <c r="AB1289" t="str">
        <f t="shared" si="225"/>
        <v>Q4</v>
      </c>
      <c r="AC1289">
        <f t="shared" si="226"/>
        <v>2025</v>
      </c>
      <c r="AD1289" t="str">
        <f t="shared" si="227"/>
        <v>Nov</v>
      </c>
      <c r="AE1289" t="str">
        <f t="shared" si="228"/>
        <v>Thu</v>
      </c>
      <c r="AF1289" t="str">
        <f>_xlfn.XLOOKUP(N1289,Dim_Payment!B:B,Dim_Payment!A:A)</f>
        <v>PAY06</v>
      </c>
      <c r="AG1289" t="str">
        <f>_xlfn.XLOOKUP(J1289,Dim_Insurance!B:B,Dim_Insurance!A:A)</f>
        <v>INS06</v>
      </c>
    </row>
    <row r="1290" spans="1:33">
      <c r="A1290" t="s">
        <v>2896</v>
      </c>
      <c r="B1290" t="s">
        <v>611</v>
      </c>
      <c r="C1290" t="s">
        <v>40</v>
      </c>
      <c r="D1290" s="5" t="s">
        <v>4232</v>
      </c>
      <c r="E1290" s="5">
        <v>45728</v>
      </c>
      <c r="F1290" s="5">
        <v>45742</v>
      </c>
      <c r="G1290" t="s">
        <v>94</v>
      </c>
      <c r="H1290" t="s">
        <v>134</v>
      </c>
      <c r="I1290" t="s">
        <v>96</v>
      </c>
      <c r="J1290" t="s">
        <v>34</v>
      </c>
      <c r="K1290" t="s">
        <v>55</v>
      </c>
      <c r="L1290" s="6">
        <v>45858.75</v>
      </c>
      <c r="M1290">
        <v>41044.19</v>
      </c>
      <c r="N1290" t="s">
        <v>73</v>
      </c>
      <c r="O1290">
        <v>14</v>
      </c>
      <c r="P1290">
        <v>45</v>
      </c>
      <c r="Q1290">
        <v>4</v>
      </c>
      <c r="R1290">
        <v>131</v>
      </c>
      <c r="S1290">
        <v>180.5</v>
      </c>
      <c r="T1290" t="s">
        <v>65</v>
      </c>
      <c r="U1290" s="7" t="s">
        <v>4232</v>
      </c>
      <c r="V1290" s="6">
        <f t="shared" si="224"/>
        <v>4814.5599999999977</v>
      </c>
      <c r="W1290" t="s">
        <v>4232</v>
      </c>
      <c r="X1290" t="str">
        <f>_xlfn.XLOOKUP(Table1_1[[#This Row],[Department]],Dim_Department!B:B,Dim_Department!A:A,"Unknown")</f>
        <v>DEP05</v>
      </c>
      <c r="Y1290" t="str">
        <f>_xlfn.XLOOKUP(Table1_1[[#This Row],[Doctor]],Dim_Doctor!B:B,Dim_Doctor!A:A,"Unknown")</f>
        <v>D05</v>
      </c>
      <c r="Z1290" t="str">
        <f>_xlfn.XLOOKUP(H1290,Dim_Diagnosis!B:B,Dim_Diagnosis!A:A)</f>
        <v>D002</v>
      </c>
      <c r="AA1290" t="str">
        <f>_xlfn.XLOOKUP(K1290,Dim_Ward!B:B,Dim_Ward!A:A)</f>
        <v>W005</v>
      </c>
      <c r="AB1290" t="str">
        <f t="shared" si="225"/>
        <v>Q1</v>
      </c>
      <c r="AC1290">
        <f t="shared" si="226"/>
        <v>2025</v>
      </c>
      <c r="AD1290" t="str">
        <f t="shared" si="227"/>
        <v>Mar</v>
      </c>
      <c r="AE1290" t="str">
        <f t="shared" si="228"/>
        <v>Wed</v>
      </c>
      <c r="AF1290" t="str">
        <f>_xlfn.XLOOKUP(N1290,Dim_Payment!B:B,Dim_Payment!A:A)</f>
        <v>PAY02</v>
      </c>
      <c r="AG1290" t="str">
        <f>_xlfn.XLOOKUP(J1290,Dim_Insurance!B:B,Dim_Insurance!A:A)</f>
        <v>INS06</v>
      </c>
    </row>
    <row r="1291" spans="1:33">
      <c r="A1291" t="s">
        <v>2898</v>
      </c>
      <c r="B1291" t="s">
        <v>1580</v>
      </c>
      <c r="C1291" t="s">
        <v>40</v>
      </c>
      <c r="D1291" s="5">
        <v>26626</v>
      </c>
      <c r="E1291" s="5">
        <v>45332</v>
      </c>
      <c r="F1291" s="5">
        <v>45336</v>
      </c>
      <c r="G1291" t="s">
        <v>62</v>
      </c>
      <c r="H1291" t="s">
        <v>153</v>
      </c>
      <c r="I1291" t="s">
        <v>96</v>
      </c>
      <c r="J1291" t="s">
        <v>46</v>
      </c>
      <c r="K1291" t="s">
        <v>55</v>
      </c>
      <c r="L1291" s="6">
        <v>33720.74</v>
      </c>
      <c r="M1291">
        <v>23917.94</v>
      </c>
      <c r="N1291" t="s">
        <v>73</v>
      </c>
      <c r="O1291">
        <v>4</v>
      </c>
      <c r="P1291">
        <v>181</v>
      </c>
      <c r="Q1291">
        <v>5</v>
      </c>
      <c r="R1291">
        <v>143</v>
      </c>
      <c r="S1291">
        <v>155.80000000000001</v>
      </c>
      <c r="T1291" t="s">
        <v>37</v>
      </c>
      <c r="U1291" s="7">
        <f t="shared" ref="U1291:U1297" si="229">DATEDIF(D1291,E1291,"Y")</f>
        <v>51</v>
      </c>
      <c r="V1291" s="6">
        <f t="shared" si="224"/>
        <v>9802.7999999999993</v>
      </c>
      <c r="W1291" t="str">
        <f t="shared" ref="W1291:W1297" si="230">IF(OR(U1291="",U1291="Unknown"),"",IF(U1291&lt;18,"Child",IF(U1291&lt;40,"Adult",IF(U1291&lt;60,"Middle Age","Senior"))))</f>
        <v>Middle Age</v>
      </c>
      <c r="X1291" t="str">
        <f>_xlfn.XLOOKUP(Table1_1[[#This Row],[Department]],Dim_Department!B:B,Dim_Department!A:A,"Unknown")</f>
        <v>DEP09</v>
      </c>
      <c r="Y1291" t="str">
        <f>_xlfn.XLOOKUP(Table1_1[[#This Row],[Doctor]],Dim_Doctor!B:B,Dim_Doctor!A:A,"Unknown")</f>
        <v>D05</v>
      </c>
      <c r="Z1291" t="str">
        <f>_xlfn.XLOOKUP(H1291,Dim_Diagnosis!B:B,Dim_Diagnosis!A:A)</f>
        <v>D003</v>
      </c>
      <c r="AA1291" t="str">
        <f>_xlfn.XLOOKUP(K1291,Dim_Ward!B:B,Dim_Ward!A:A)</f>
        <v>W005</v>
      </c>
      <c r="AB1291" t="str">
        <f t="shared" si="225"/>
        <v>Q1</v>
      </c>
      <c r="AC1291">
        <f t="shared" si="226"/>
        <v>2024</v>
      </c>
      <c r="AD1291" t="str">
        <f t="shared" si="227"/>
        <v>Feb</v>
      </c>
      <c r="AE1291" t="str">
        <f t="shared" si="228"/>
        <v>Sat</v>
      </c>
      <c r="AF1291" t="str">
        <f>_xlfn.XLOOKUP(N1291,Dim_Payment!B:B,Dim_Payment!A:A)</f>
        <v>PAY02</v>
      </c>
      <c r="AG1291" t="str">
        <f>_xlfn.XLOOKUP(J1291,Dim_Insurance!B:B,Dim_Insurance!A:A)</f>
        <v>INS02</v>
      </c>
    </row>
    <row r="1292" spans="1:33">
      <c r="A1292" t="s">
        <v>2901</v>
      </c>
      <c r="B1292" t="s">
        <v>253</v>
      </c>
      <c r="C1292" t="s">
        <v>133</v>
      </c>
      <c r="D1292" s="5">
        <v>25121</v>
      </c>
      <c r="E1292" s="5">
        <v>45074</v>
      </c>
      <c r="F1292" s="5">
        <v>45091</v>
      </c>
      <c r="G1292" t="s">
        <v>94</v>
      </c>
      <c r="H1292" t="s">
        <v>153</v>
      </c>
      <c r="I1292" t="s">
        <v>45</v>
      </c>
      <c r="J1292" t="s">
        <v>4232</v>
      </c>
      <c r="K1292" t="s">
        <v>55</v>
      </c>
      <c r="L1292" s="6">
        <v>126939.27</v>
      </c>
      <c r="M1292">
        <v>123486.13</v>
      </c>
      <c r="N1292" t="s">
        <v>4232</v>
      </c>
      <c r="O1292">
        <v>17</v>
      </c>
      <c r="P1292">
        <v>237</v>
      </c>
      <c r="Q1292">
        <v>2</v>
      </c>
      <c r="R1292">
        <v>131</v>
      </c>
      <c r="S1292">
        <v>93</v>
      </c>
      <c r="T1292" t="s">
        <v>37</v>
      </c>
      <c r="U1292" s="7">
        <f t="shared" si="229"/>
        <v>54</v>
      </c>
      <c r="V1292" s="6">
        <f t="shared" si="224"/>
        <v>3453.1399999999994</v>
      </c>
      <c r="W1292" t="str">
        <f t="shared" si="230"/>
        <v>Middle Age</v>
      </c>
      <c r="X1292" t="str">
        <f>_xlfn.XLOOKUP(Table1_1[[#This Row],[Department]],Dim_Department!B:B,Dim_Department!A:A,"Unknown")</f>
        <v>DEP05</v>
      </c>
      <c r="Y1292" t="str">
        <f>_xlfn.XLOOKUP(Table1_1[[#This Row],[Doctor]],Dim_Doctor!B:B,Dim_Doctor!A:A,"Unknown")</f>
        <v>D03</v>
      </c>
      <c r="Z1292" t="str">
        <f>_xlfn.XLOOKUP(H1292,Dim_Diagnosis!B:B,Dim_Diagnosis!A:A)</f>
        <v>D003</v>
      </c>
      <c r="AA1292" t="str">
        <f>_xlfn.XLOOKUP(K1292,Dim_Ward!B:B,Dim_Ward!A:A)</f>
        <v>W005</v>
      </c>
      <c r="AB1292" t="str">
        <f t="shared" si="225"/>
        <v>Q2</v>
      </c>
      <c r="AC1292">
        <f t="shared" si="226"/>
        <v>2023</v>
      </c>
      <c r="AD1292" t="str">
        <f t="shared" si="227"/>
        <v>May</v>
      </c>
      <c r="AE1292" t="str">
        <f t="shared" si="228"/>
        <v>Sun</v>
      </c>
      <c r="AF1292" t="str">
        <f>_xlfn.XLOOKUP(N1292,Dim_Payment!B:B,Dim_Payment!A:A)</f>
        <v>PAY05</v>
      </c>
      <c r="AG1292" t="str">
        <f>_xlfn.XLOOKUP(J1292,Dim_Insurance!B:B,Dim_Insurance!A:A)</f>
        <v>INS08</v>
      </c>
    </row>
    <row r="1293" spans="1:33">
      <c r="A1293" t="s">
        <v>4181</v>
      </c>
      <c r="B1293" t="s">
        <v>871</v>
      </c>
      <c r="C1293" t="s">
        <v>133</v>
      </c>
      <c r="D1293" s="5">
        <v>20749</v>
      </c>
      <c r="E1293" s="5">
        <v>45598</v>
      </c>
      <c r="F1293" s="5">
        <v>45607</v>
      </c>
      <c r="G1293" t="s">
        <v>117</v>
      </c>
      <c r="H1293" t="s">
        <v>113</v>
      </c>
      <c r="I1293" t="s">
        <v>25</v>
      </c>
      <c r="J1293" t="s">
        <v>97</v>
      </c>
      <c r="K1293" t="s">
        <v>120</v>
      </c>
      <c r="L1293" s="6">
        <v>141773.98000000001</v>
      </c>
      <c r="M1293">
        <v>122078.74</v>
      </c>
      <c r="N1293" t="s">
        <v>56</v>
      </c>
      <c r="O1293">
        <v>9</v>
      </c>
      <c r="P1293">
        <v>153</v>
      </c>
      <c r="Q1293">
        <v>5</v>
      </c>
      <c r="R1293">
        <v>114</v>
      </c>
      <c r="S1293">
        <v>197.5</v>
      </c>
      <c r="T1293" t="s">
        <v>4232</v>
      </c>
      <c r="U1293" s="7">
        <f t="shared" si="229"/>
        <v>68</v>
      </c>
      <c r="V1293" s="6">
        <f t="shared" si="224"/>
        <v>19695.240000000005</v>
      </c>
      <c r="W1293" t="str">
        <f t="shared" si="230"/>
        <v>Senior</v>
      </c>
      <c r="X1293" t="str">
        <f>_xlfn.XLOOKUP(Table1_1[[#This Row],[Department]],Dim_Department!B:B,Dim_Department!A:A,"Unknown")</f>
        <v>DEP04</v>
      </c>
      <c r="Y1293" t="str">
        <f>_xlfn.XLOOKUP(Table1_1[[#This Row],[Doctor]],Dim_Doctor!B:B,Dim_Doctor!A:A,"Unknown")</f>
        <v>D01</v>
      </c>
      <c r="Z1293" t="str">
        <f>_xlfn.XLOOKUP(H1293,Dim_Diagnosis!B:B,Dim_Diagnosis!A:A)</f>
        <v>D009</v>
      </c>
      <c r="AA1293" t="str">
        <f>_xlfn.XLOOKUP(K1293,Dim_Ward!B:B,Dim_Ward!A:A)</f>
        <v>W001</v>
      </c>
      <c r="AB1293" t="str">
        <f t="shared" si="225"/>
        <v>Q4</v>
      </c>
      <c r="AC1293">
        <f t="shared" si="226"/>
        <v>2024</v>
      </c>
      <c r="AD1293" t="str">
        <f t="shared" si="227"/>
        <v>Nov</v>
      </c>
      <c r="AE1293" t="str">
        <f t="shared" si="228"/>
        <v>Sat</v>
      </c>
      <c r="AF1293" t="str">
        <f>_xlfn.XLOOKUP(N1293,Dim_Payment!B:B,Dim_Payment!A:A)</f>
        <v>PAY04</v>
      </c>
      <c r="AG1293" t="str">
        <f>_xlfn.XLOOKUP(J1293,Dim_Insurance!B:B,Dim_Insurance!A:A)</f>
        <v>INS07</v>
      </c>
    </row>
    <row r="1294" spans="1:33">
      <c r="A1294" t="s">
        <v>2903</v>
      </c>
      <c r="B1294" t="s">
        <v>1001</v>
      </c>
      <c r="C1294" t="s">
        <v>133</v>
      </c>
      <c r="D1294" s="5">
        <v>35000</v>
      </c>
      <c r="E1294" s="5">
        <v>45112</v>
      </c>
      <c r="F1294" s="5">
        <v>45124</v>
      </c>
      <c r="G1294" t="s">
        <v>161</v>
      </c>
      <c r="H1294" t="s">
        <v>134</v>
      </c>
      <c r="I1294" t="s">
        <v>33</v>
      </c>
      <c r="J1294" t="s">
        <v>4232</v>
      </c>
      <c r="K1294" t="s">
        <v>55</v>
      </c>
      <c r="L1294" s="6">
        <v>48908.25</v>
      </c>
      <c r="M1294">
        <v>42515.76</v>
      </c>
      <c r="N1294" t="s">
        <v>192</v>
      </c>
      <c r="O1294">
        <v>12</v>
      </c>
      <c r="P1294">
        <v>171</v>
      </c>
      <c r="Q1294">
        <v>5</v>
      </c>
      <c r="R1294">
        <v>186</v>
      </c>
      <c r="S1294">
        <v>182.3</v>
      </c>
      <c r="T1294" t="s">
        <v>47</v>
      </c>
      <c r="U1294" s="7">
        <f t="shared" si="229"/>
        <v>27</v>
      </c>
      <c r="V1294" s="6">
        <f t="shared" si="224"/>
        <v>6392.489999999998</v>
      </c>
      <c r="W1294" t="str">
        <f t="shared" si="230"/>
        <v>Adult</v>
      </c>
      <c r="X1294" t="str">
        <f>_xlfn.XLOOKUP(Table1_1[[#This Row],[Department]],Dim_Department!B:B,Dim_Department!A:A,"Unknown")</f>
        <v>DEP03</v>
      </c>
      <c r="Y1294" t="str">
        <f>_xlfn.XLOOKUP(Table1_1[[#This Row],[Doctor]],Dim_Doctor!B:B,Dim_Doctor!A:A,"Unknown")</f>
        <v>D04</v>
      </c>
      <c r="Z1294" t="str">
        <f>_xlfn.XLOOKUP(H1294,Dim_Diagnosis!B:B,Dim_Diagnosis!A:A)</f>
        <v>D002</v>
      </c>
      <c r="AA1294" t="str">
        <f>_xlfn.XLOOKUP(K1294,Dim_Ward!B:B,Dim_Ward!A:A)</f>
        <v>W005</v>
      </c>
      <c r="AB1294" t="str">
        <f t="shared" si="225"/>
        <v>Q3</v>
      </c>
      <c r="AC1294">
        <f t="shared" si="226"/>
        <v>2023</v>
      </c>
      <c r="AD1294" t="str">
        <f t="shared" si="227"/>
        <v>Jul</v>
      </c>
      <c r="AE1294" t="str">
        <f t="shared" si="228"/>
        <v>Wed</v>
      </c>
      <c r="AF1294" t="str">
        <f>_xlfn.XLOOKUP(N1294,Dim_Payment!B:B,Dim_Payment!A:A)</f>
        <v>PAY06</v>
      </c>
      <c r="AG1294" t="str">
        <f>_xlfn.XLOOKUP(J1294,Dim_Insurance!B:B,Dim_Insurance!A:A)</f>
        <v>INS08</v>
      </c>
    </row>
    <row r="1295" spans="1:33">
      <c r="A1295" t="s">
        <v>2906</v>
      </c>
      <c r="B1295" t="s">
        <v>1362</v>
      </c>
      <c r="C1295" t="s">
        <v>133</v>
      </c>
      <c r="D1295" s="5">
        <v>29831</v>
      </c>
      <c r="E1295" s="5">
        <v>45824</v>
      </c>
      <c r="F1295" s="5" t="s">
        <v>4232</v>
      </c>
      <c r="G1295" t="s">
        <v>62</v>
      </c>
      <c r="H1295" t="s">
        <v>24</v>
      </c>
      <c r="I1295" t="s">
        <v>45</v>
      </c>
      <c r="J1295" t="s">
        <v>80</v>
      </c>
      <c r="K1295" t="s">
        <v>55</v>
      </c>
      <c r="L1295" s="6">
        <v>123663.9</v>
      </c>
      <c r="M1295">
        <v>91178.44</v>
      </c>
      <c r="N1295" t="s">
        <v>192</v>
      </c>
      <c r="O1295">
        <v>5</v>
      </c>
      <c r="P1295">
        <v>22</v>
      </c>
      <c r="Q1295">
        <v>3</v>
      </c>
      <c r="R1295">
        <v>91</v>
      </c>
      <c r="S1295">
        <v>214.1</v>
      </c>
      <c r="T1295" t="s">
        <v>37</v>
      </c>
      <c r="U1295" s="7">
        <f t="shared" si="229"/>
        <v>43</v>
      </c>
      <c r="V1295" s="6">
        <f t="shared" si="224"/>
        <v>32485.459999999992</v>
      </c>
      <c r="W1295" t="str">
        <f t="shared" si="230"/>
        <v>Middle Age</v>
      </c>
      <c r="X1295" t="str">
        <f>_xlfn.XLOOKUP(Table1_1[[#This Row],[Department]],Dim_Department!B:B,Dim_Department!A:A,"Unknown")</f>
        <v>DEP09</v>
      </c>
      <c r="Y1295" t="str">
        <f>_xlfn.XLOOKUP(Table1_1[[#This Row],[Doctor]],Dim_Doctor!B:B,Dim_Doctor!A:A,"Unknown")</f>
        <v>D03</v>
      </c>
      <c r="Z1295" t="str">
        <f>_xlfn.XLOOKUP(H1295,Dim_Diagnosis!B:B,Dim_Diagnosis!A:A)</f>
        <v>D008</v>
      </c>
      <c r="AA1295" t="str">
        <f>_xlfn.XLOOKUP(K1295,Dim_Ward!B:B,Dim_Ward!A:A)</f>
        <v>W005</v>
      </c>
      <c r="AB1295" t="str">
        <f t="shared" si="225"/>
        <v>Q2</v>
      </c>
      <c r="AC1295">
        <f t="shared" si="226"/>
        <v>2025</v>
      </c>
      <c r="AD1295" t="str">
        <f t="shared" si="227"/>
        <v>Jun</v>
      </c>
      <c r="AE1295" t="str">
        <f t="shared" si="228"/>
        <v>Mon</v>
      </c>
      <c r="AF1295" t="str">
        <f>_xlfn.XLOOKUP(N1295,Dim_Payment!B:B,Dim_Payment!A:A)</f>
        <v>PAY06</v>
      </c>
      <c r="AG1295" t="str">
        <f>_xlfn.XLOOKUP(J1295,Dim_Insurance!B:B,Dim_Insurance!A:A)</f>
        <v>INS01</v>
      </c>
    </row>
    <row r="1296" spans="1:33">
      <c r="A1296" t="s">
        <v>2908</v>
      </c>
      <c r="B1296" t="s">
        <v>253</v>
      </c>
      <c r="C1296" t="s">
        <v>133</v>
      </c>
      <c r="D1296" s="5">
        <v>29235</v>
      </c>
      <c r="E1296" s="5">
        <v>45133</v>
      </c>
      <c r="F1296" s="5">
        <v>45134</v>
      </c>
      <c r="G1296" t="s">
        <v>152</v>
      </c>
      <c r="H1296" t="s">
        <v>124</v>
      </c>
      <c r="I1296" t="s">
        <v>119</v>
      </c>
      <c r="J1296" t="s">
        <v>34</v>
      </c>
      <c r="K1296" t="s">
        <v>27</v>
      </c>
      <c r="L1296" s="6">
        <v>201868.39</v>
      </c>
      <c r="M1296">
        <v>176975.19</v>
      </c>
      <c r="N1296" t="s">
        <v>4232</v>
      </c>
      <c r="O1296">
        <v>1</v>
      </c>
      <c r="P1296">
        <v>130</v>
      </c>
      <c r="Q1296">
        <v>4</v>
      </c>
      <c r="R1296">
        <v>94</v>
      </c>
      <c r="S1296">
        <v>130.4</v>
      </c>
      <c r="T1296" t="s">
        <v>37</v>
      </c>
      <c r="U1296" s="7">
        <f t="shared" si="229"/>
        <v>43</v>
      </c>
      <c r="V1296" s="6">
        <f t="shared" si="224"/>
        <v>24893.200000000012</v>
      </c>
      <c r="W1296" t="str">
        <f t="shared" si="230"/>
        <v>Middle Age</v>
      </c>
      <c r="X1296" t="str">
        <f>_xlfn.XLOOKUP(Table1_1[[#This Row],[Department]],Dim_Department!B:B,Dim_Department!A:A,"Unknown")</f>
        <v>DEP01</v>
      </c>
      <c r="Y1296" t="str">
        <f>_xlfn.XLOOKUP(Table1_1[[#This Row],[Doctor]],Dim_Doctor!B:B,Dim_Doctor!A:A,"Unknown")</f>
        <v>D02</v>
      </c>
      <c r="Z1296" t="str">
        <f>_xlfn.XLOOKUP(H1296,Dim_Diagnosis!B:B,Dim_Diagnosis!A:A)</f>
        <v>D007</v>
      </c>
      <c r="AA1296" t="str">
        <f>_xlfn.XLOOKUP(K1296,Dim_Ward!B:B,Dim_Ward!A:A)</f>
        <v>W003</v>
      </c>
      <c r="AB1296" t="str">
        <f t="shared" si="225"/>
        <v>Q3</v>
      </c>
      <c r="AC1296">
        <f t="shared" si="226"/>
        <v>2023</v>
      </c>
      <c r="AD1296" t="str">
        <f t="shared" si="227"/>
        <v>Jul</v>
      </c>
      <c r="AE1296" t="str">
        <f t="shared" si="228"/>
        <v>Wed</v>
      </c>
      <c r="AF1296" t="str">
        <f>_xlfn.XLOOKUP(N1296,Dim_Payment!B:B,Dim_Payment!A:A)</f>
        <v>PAY05</v>
      </c>
      <c r="AG1296" t="str">
        <f>_xlfn.XLOOKUP(J1296,Dim_Insurance!B:B,Dim_Insurance!A:A)</f>
        <v>INS06</v>
      </c>
    </row>
    <row r="1297" spans="1:33">
      <c r="A1297" t="s">
        <v>2910</v>
      </c>
      <c r="B1297" t="s">
        <v>298</v>
      </c>
      <c r="C1297" t="s">
        <v>40</v>
      </c>
      <c r="D1297" s="5">
        <v>35005</v>
      </c>
      <c r="E1297" s="5">
        <v>45651</v>
      </c>
      <c r="F1297" s="5">
        <v>45668</v>
      </c>
      <c r="G1297" t="s">
        <v>43</v>
      </c>
      <c r="H1297" t="s">
        <v>95</v>
      </c>
      <c r="I1297" t="s">
        <v>33</v>
      </c>
      <c r="J1297" t="s">
        <v>179</v>
      </c>
      <c r="K1297" t="s">
        <v>110</v>
      </c>
      <c r="L1297" s="6">
        <v>212834.14</v>
      </c>
      <c r="M1297">
        <v>162542.19</v>
      </c>
      <c r="N1297" t="s">
        <v>192</v>
      </c>
      <c r="O1297">
        <v>17</v>
      </c>
      <c r="P1297">
        <v>29</v>
      </c>
      <c r="Q1297">
        <v>3</v>
      </c>
      <c r="R1297">
        <v>165</v>
      </c>
      <c r="S1297">
        <v>222.2</v>
      </c>
      <c r="T1297" t="s">
        <v>37</v>
      </c>
      <c r="U1297" s="7">
        <f t="shared" si="229"/>
        <v>29</v>
      </c>
      <c r="V1297" s="6">
        <f t="shared" si="224"/>
        <v>50291.950000000012</v>
      </c>
      <c r="W1297" t="str">
        <f t="shared" si="230"/>
        <v>Adult</v>
      </c>
      <c r="X1297" t="str">
        <f>_xlfn.XLOOKUP(Table1_1[[#This Row],[Department]],Dim_Department!B:B,Dim_Department!A:A,"Unknown")</f>
        <v>DEP08</v>
      </c>
      <c r="Y1297" t="str">
        <f>_xlfn.XLOOKUP(Table1_1[[#This Row],[Doctor]],Dim_Doctor!B:B,Dim_Doctor!A:A,"Unknown")</f>
        <v>D04</v>
      </c>
      <c r="Z1297" t="str">
        <f>_xlfn.XLOOKUP(H1297,Dim_Diagnosis!B:B,Dim_Diagnosis!A:A)</f>
        <v>D006</v>
      </c>
      <c r="AA1297" t="str">
        <f>_xlfn.XLOOKUP(K1297,Dim_Ward!B:B,Dim_Ward!A:A)</f>
        <v>W002</v>
      </c>
      <c r="AB1297" t="str">
        <f t="shared" si="225"/>
        <v>Q4</v>
      </c>
      <c r="AC1297">
        <f t="shared" si="226"/>
        <v>2024</v>
      </c>
      <c r="AD1297" t="str">
        <f t="shared" si="227"/>
        <v>Dec</v>
      </c>
      <c r="AE1297" t="str">
        <f t="shared" si="228"/>
        <v>Wed</v>
      </c>
      <c r="AF1297" t="str">
        <f>_xlfn.XLOOKUP(N1297,Dim_Payment!B:B,Dim_Payment!A:A)</f>
        <v>PAY06</v>
      </c>
      <c r="AG1297" t="str">
        <f>_xlfn.XLOOKUP(J1297,Dim_Insurance!B:B,Dim_Insurance!A:A)</f>
        <v>INS03</v>
      </c>
    </row>
    <row r="1298" spans="1:33">
      <c r="A1298" t="s">
        <v>2911</v>
      </c>
      <c r="B1298" t="s">
        <v>864</v>
      </c>
      <c r="C1298" t="s">
        <v>40</v>
      </c>
      <c r="D1298" s="5">
        <v>37792</v>
      </c>
      <c r="E1298" s="5" t="s">
        <v>4232</v>
      </c>
      <c r="F1298" s="5" t="s">
        <v>4232</v>
      </c>
      <c r="G1298" t="s">
        <v>161</v>
      </c>
      <c r="H1298" t="s">
        <v>118</v>
      </c>
      <c r="I1298" t="s">
        <v>25</v>
      </c>
      <c r="J1298" t="s">
        <v>179</v>
      </c>
      <c r="K1298" t="s">
        <v>161</v>
      </c>
      <c r="L1298" s="6">
        <v>114059.31</v>
      </c>
      <c r="M1298">
        <v>87454.56</v>
      </c>
      <c r="N1298" t="s">
        <v>91</v>
      </c>
      <c r="O1298">
        <v>1</v>
      </c>
      <c r="P1298">
        <v>86</v>
      </c>
      <c r="Q1298">
        <v>5</v>
      </c>
      <c r="R1298">
        <v>140</v>
      </c>
      <c r="S1298">
        <v>153.80000000000001</v>
      </c>
      <c r="T1298" t="s">
        <v>4232</v>
      </c>
      <c r="U1298" s="7" t="s">
        <v>4232</v>
      </c>
      <c r="V1298" s="6">
        <f t="shared" si="224"/>
        <v>26604.75</v>
      </c>
      <c r="W1298" t="s">
        <v>4232</v>
      </c>
      <c r="X1298" t="str">
        <f>_xlfn.XLOOKUP(Table1_1[[#This Row],[Department]],Dim_Department!B:B,Dim_Department!A:A,"Unknown")</f>
        <v>DEP03</v>
      </c>
      <c r="Y1298" t="str">
        <f>_xlfn.XLOOKUP(Table1_1[[#This Row],[Doctor]],Dim_Doctor!B:B,Dim_Doctor!A:A,"Unknown")</f>
        <v>D01</v>
      </c>
      <c r="Z1298" t="str">
        <f>_xlfn.XLOOKUP(H1298,Dim_Diagnosis!B:B,Dim_Diagnosis!A:A)</f>
        <v>D001</v>
      </c>
      <c r="AA1298" t="str">
        <f>_xlfn.XLOOKUP(K1298,Dim_Ward!B:B,Dim_Ward!A:A)</f>
        <v>W004</v>
      </c>
      <c r="AB1298" t="str">
        <f t="shared" si="225"/>
        <v>Unknown</v>
      </c>
      <c r="AC1298" t="str">
        <f t="shared" si="226"/>
        <v>Unknown</v>
      </c>
      <c r="AD1298" t="str">
        <f t="shared" si="227"/>
        <v>Unknown</v>
      </c>
      <c r="AE1298" t="str">
        <f t="shared" si="228"/>
        <v>Unknown</v>
      </c>
      <c r="AF1298" t="str">
        <f>_xlfn.XLOOKUP(N1298,Dim_Payment!B:B,Dim_Payment!A:A)</f>
        <v>PAY01</v>
      </c>
      <c r="AG1298" t="str">
        <f>_xlfn.XLOOKUP(J1298,Dim_Insurance!B:B,Dim_Insurance!A:A)</f>
        <v>INS03</v>
      </c>
    </row>
    <row r="1299" spans="1:33">
      <c r="A1299" t="s">
        <v>4182</v>
      </c>
      <c r="B1299" t="s">
        <v>1068</v>
      </c>
      <c r="C1299" t="s">
        <v>40</v>
      </c>
      <c r="D1299" s="5">
        <v>30486</v>
      </c>
      <c r="E1299" s="5">
        <v>45701</v>
      </c>
      <c r="F1299" s="5" t="s">
        <v>4232</v>
      </c>
      <c r="G1299" t="s">
        <v>94</v>
      </c>
      <c r="H1299" t="s">
        <v>124</v>
      </c>
      <c r="I1299" t="s">
        <v>33</v>
      </c>
      <c r="J1299" t="s">
        <v>80</v>
      </c>
      <c r="K1299" t="s">
        <v>120</v>
      </c>
      <c r="L1299" s="6">
        <v>239866.55</v>
      </c>
      <c r="M1299">
        <v>189047.92</v>
      </c>
      <c r="N1299" t="s">
        <v>192</v>
      </c>
      <c r="O1299">
        <v>16</v>
      </c>
      <c r="P1299">
        <v>174</v>
      </c>
      <c r="Q1299">
        <v>4</v>
      </c>
      <c r="R1299">
        <v>141</v>
      </c>
      <c r="S1299">
        <v>118.1</v>
      </c>
      <c r="T1299" t="s">
        <v>4232</v>
      </c>
      <c r="U1299" s="7">
        <f>DATEDIF(D1299,E1299,"Y")</f>
        <v>41</v>
      </c>
      <c r="V1299" s="6">
        <f t="shared" si="224"/>
        <v>50818.629999999976</v>
      </c>
      <c r="W1299" t="str">
        <f>IF(OR(U1299="",U1299="Unknown"),"",IF(U1299&lt;18,"Child",IF(U1299&lt;40,"Adult",IF(U1299&lt;60,"Middle Age","Senior"))))</f>
        <v>Middle Age</v>
      </c>
      <c r="X1299" t="str">
        <f>_xlfn.XLOOKUP(Table1_1[[#This Row],[Department]],Dim_Department!B:B,Dim_Department!A:A,"Unknown")</f>
        <v>DEP05</v>
      </c>
      <c r="Y1299" t="str">
        <f>_xlfn.XLOOKUP(Table1_1[[#This Row],[Doctor]],Dim_Doctor!B:B,Dim_Doctor!A:A,"Unknown")</f>
        <v>D04</v>
      </c>
      <c r="Z1299" t="str">
        <f>_xlfn.XLOOKUP(H1299,Dim_Diagnosis!B:B,Dim_Diagnosis!A:A)</f>
        <v>D007</v>
      </c>
      <c r="AA1299" t="str">
        <f>_xlfn.XLOOKUP(K1299,Dim_Ward!B:B,Dim_Ward!A:A)</f>
        <v>W001</v>
      </c>
      <c r="AB1299" t="str">
        <f t="shared" si="225"/>
        <v>Q1</v>
      </c>
      <c r="AC1299">
        <f t="shared" si="226"/>
        <v>2025</v>
      </c>
      <c r="AD1299" t="str">
        <f t="shared" si="227"/>
        <v>Feb</v>
      </c>
      <c r="AE1299" t="str">
        <f t="shared" si="228"/>
        <v>Thu</v>
      </c>
      <c r="AF1299" t="str">
        <f>_xlfn.XLOOKUP(N1299,Dim_Payment!B:B,Dim_Payment!A:A)</f>
        <v>PAY06</v>
      </c>
      <c r="AG1299" t="str">
        <f>_xlfn.XLOOKUP(J1299,Dim_Insurance!B:B,Dim_Insurance!A:A)</f>
        <v>INS01</v>
      </c>
    </row>
    <row r="1300" spans="1:33">
      <c r="A1300" t="s">
        <v>2914</v>
      </c>
      <c r="B1300" t="s">
        <v>1888</v>
      </c>
      <c r="C1300" t="s">
        <v>133</v>
      </c>
      <c r="D1300" s="5" t="s">
        <v>4232</v>
      </c>
      <c r="E1300" s="5">
        <v>45474</v>
      </c>
      <c r="F1300" s="5">
        <v>45309</v>
      </c>
      <c r="G1300" t="s">
        <v>117</v>
      </c>
      <c r="H1300" t="s">
        <v>118</v>
      </c>
      <c r="I1300" t="s">
        <v>25</v>
      </c>
      <c r="J1300" t="s">
        <v>80</v>
      </c>
      <c r="K1300" t="s">
        <v>55</v>
      </c>
      <c r="L1300" s="6">
        <v>190682.33</v>
      </c>
      <c r="M1300">
        <v>147601.62</v>
      </c>
      <c r="N1300" t="s">
        <v>192</v>
      </c>
      <c r="O1300">
        <v>11</v>
      </c>
      <c r="P1300">
        <v>143</v>
      </c>
      <c r="Q1300">
        <v>4</v>
      </c>
      <c r="R1300">
        <v>176</v>
      </c>
      <c r="S1300">
        <v>149.6</v>
      </c>
      <c r="T1300" t="s">
        <v>37</v>
      </c>
      <c r="U1300" s="7" t="s">
        <v>4232</v>
      </c>
      <c r="V1300" s="6">
        <f t="shared" si="224"/>
        <v>43080.709999999992</v>
      </c>
      <c r="W1300" t="s">
        <v>4232</v>
      </c>
      <c r="X1300" t="str">
        <f>_xlfn.XLOOKUP(Table1_1[[#This Row],[Department]],Dim_Department!B:B,Dim_Department!A:A,"Unknown")</f>
        <v>DEP04</v>
      </c>
      <c r="Y1300" t="str">
        <f>_xlfn.XLOOKUP(Table1_1[[#This Row],[Doctor]],Dim_Doctor!B:B,Dim_Doctor!A:A,"Unknown")</f>
        <v>D01</v>
      </c>
      <c r="Z1300" t="str">
        <f>_xlfn.XLOOKUP(H1300,Dim_Diagnosis!B:B,Dim_Diagnosis!A:A)</f>
        <v>D001</v>
      </c>
      <c r="AA1300" t="str">
        <f>_xlfn.XLOOKUP(K1300,Dim_Ward!B:B,Dim_Ward!A:A)</f>
        <v>W005</v>
      </c>
      <c r="AB1300" t="str">
        <f t="shared" si="225"/>
        <v>Q3</v>
      </c>
      <c r="AC1300">
        <f t="shared" si="226"/>
        <v>2024</v>
      </c>
      <c r="AD1300" t="str">
        <f t="shared" si="227"/>
        <v>Jul</v>
      </c>
      <c r="AE1300" t="str">
        <f t="shared" si="228"/>
        <v>Mon</v>
      </c>
      <c r="AF1300" t="str">
        <f>_xlfn.XLOOKUP(N1300,Dim_Payment!B:B,Dim_Payment!A:A)</f>
        <v>PAY06</v>
      </c>
      <c r="AG1300" t="str">
        <f>_xlfn.XLOOKUP(J1300,Dim_Insurance!B:B,Dim_Insurance!A:A)</f>
        <v>INS01</v>
      </c>
    </row>
    <row r="1301" spans="1:33">
      <c r="A1301" t="s">
        <v>4183</v>
      </c>
      <c r="B1301" t="s">
        <v>2918</v>
      </c>
      <c r="C1301" t="s">
        <v>40</v>
      </c>
      <c r="D1301" s="5">
        <v>31712</v>
      </c>
      <c r="E1301" s="5" t="s">
        <v>4232</v>
      </c>
      <c r="F1301" s="5">
        <v>45908</v>
      </c>
      <c r="G1301" t="s">
        <v>77</v>
      </c>
      <c r="H1301" t="s">
        <v>44</v>
      </c>
      <c r="I1301" t="s">
        <v>96</v>
      </c>
      <c r="J1301" t="s">
        <v>80</v>
      </c>
      <c r="K1301" t="s">
        <v>55</v>
      </c>
      <c r="L1301" s="6">
        <v>7783.43</v>
      </c>
      <c r="M1301">
        <v>98646.34</v>
      </c>
      <c r="N1301" t="s">
        <v>91</v>
      </c>
      <c r="O1301">
        <v>18</v>
      </c>
      <c r="P1301">
        <v>109</v>
      </c>
      <c r="Q1301">
        <v>4</v>
      </c>
      <c r="R1301">
        <v>110</v>
      </c>
      <c r="S1301">
        <v>201.2</v>
      </c>
      <c r="T1301" t="s">
        <v>37</v>
      </c>
      <c r="U1301" s="7" t="s">
        <v>4232</v>
      </c>
      <c r="V1301" s="6">
        <f t="shared" si="224"/>
        <v>-90862.91</v>
      </c>
      <c r="W1301" t="s">
        <v>4232</v>
      </c>
      <c r="X1301" t="str">
        <f>_xlfn.XLOOKUP(Table1_1[[#This Row],[Department]],Dim_Department!B:B,Dim_Department!A:A,"Unknown")</f>
        <v>DEP02</v>
      </c>
      <c r="Y1301" t="str">
        <f>_xlfn.XLOOKUP(Table1_1[[#This Row],[Doctor]],Dim_Doctor!B:B,Dim_Doctor!A:A,"Unknown")</f>
        <v>D05</v>
      </c>
      <c r="Z1301" t="str">
        <f>_xlfn.XLOOKUP(H1301,Dim_Diagnosis!B:B,Dim_Diagnosis!A:A)</f>
        <v>D012</v>
      </c>
      <c r="AA1301" t="str">
        <f>_xlfn.XLOOKUP(K1301,Dim_Ward!B:B,Dim_Ward!A:A)</f>
        <v>W005</v>
      </c>
      <c r="AB1301" t="str">
        <f t="shared" si="225"/>
        <v>Unknown</v>
      </c>
      <c r="AC1301" t="str">
        <f t="shared" si="226"/>
        <v>Unknown</v>
      </c>
      <c r="AD1301" t="str">
        <f t="shared" si="227"/>
        <v>Unknown</v>
      </c>
      <c r="AE1301" t="str">
        <f t="shared" si="228"/>
        <v>Unknown</v>
      </c>
      <c r="AF1301" t="str">
        <f>_xlfn.XLOOKUP(N1301,Dim_Payment!B:B,Dim_Payment!A:A)</f>
        <v>PAY01</v>
      </c>
      <c r="AG1301" t="str">
        <f>_xlfn.XLOOKUP(J1301,Dim_Insurance!B:B,Dim_Insurance!A:A)</f>
        <v>INS01</v>
      </c>
    </row>
    <row r="1302" spans="1:33">
      <c r="A1302" t="s">
        <v>2920</v>
      </c>
      <c r="B1302" t="s">
        <v>810</v>
      </c>
      <c r="C1302" t="s">
        <v>40</v>
      </c>
      <c r="D1302" s="5">
        <v>23494</v>
      </c>
      <c r="E1302" s="5">
        <v>45142</v>
      </c>
      <c r="F1302" s="5">
        <v>45145</v>
      </c>
      <c r="G1302" t="s">
        <v>89</v>
      </c>
      <c r="H1302" t="s">
        <v>134</v>
      </c>
      <c r="I1302" t="s">
        <v>25</v>
      </c>
      <c r="J1302" t="s">
        <v>46</v>
      </c>
      <c r="K1302" t="s">
        <v>55</v>
      </c>
      <c r="L1302" s="6">
        <v>110834.13</v>
      </c>
      <c r="M1302">
        <v>86529.05</v>
      </c>
      <c r="N1302" t="s">
        <v>192</v>
      </c>
      <c r="O1302">
        <v>3</v>
      </c>
      <c r="P1302">
        <v>120</v>
      </c>
      <c r="Q1302">
        <v>4</v>
      </c>
      <c r="R1302">
        <v>99</v>
      </c>
      <c r="S1302">
        <v>163.5</v>
      </c>
      <c r="T1302" t="s">
        <v>4232</v>
      </c>
      <c r="U1302" s="7">
        <f>DATEDIF(D1302,E1302,"Y")</f>
        <v>59</v>
      </c>
      <c r="V1302" s="6">
        <f t="shared" si="224"/>
        <v>24305.08</v>
      </c>
      <c r="W1302" t="str">
        <f>IF(OR(U1302="",U1302="Unknown"),"",IF(U1302&lt;18,"Child",IF(U1302&lt;40,"Adult",IF(U1302&lt;60,"Middle Age","Senior"))))</f>
        <v>Middle Age</v>
      </c>
      <c r="X1302" t="str">
        <f>_xlfn.XLOOKUP(Table1_1[[#This Row],[Department]],Dim_Department!B:B,Dim_Department!A:A,"Unknown")</f>
        <v>DEP06</v>
      </c>
      <c r="Y1302" t="str">
        <f>_xlfn.XLOOKUP(Table1_1[[#This Row],[Doctor]],Dim_Doctor!B:B,Dim_Doctor!A:A,"Unknown")</f>
        <v>D01</v>
      </c>
      <c r="Z1302" t="str">
        <f>_xlfn.XLOOKUP(H1302,Dim_Diagnosis!B:B,Dim_Diagnosis!A:A)</f>
        <v>D002</v>
      </c>
      <c r="AA1302" t="str">
        <f>_xlfn.XLOOKUP(K1302,Dim_Ward!B:B,Dim_Ward!A:A)</f>
        <v>W005</v>
      </c>
      <c r="AB1302" t="str">
        <f t="shared" si="225"/>
        <v>Q3</v>
      </c>
      <c r="AC1302">
        <f t="shared" si="226"/>
        <v>2023</v>
      </c>
      <c r="AD1302" t="str">
        <f t="shared" si="227"/>
        <v>Aug</v>
      </c>
      <c r="AE1302" t="str">
        <f t="shared" si="228"/>
        <v>Fri</v>
      </c>
      <c r="AF1302" t="str">
        <f>_xlfn.XLOOKUP(N1302,Dim_Payment!B:B,Dim_Payment!A:A)</f>
        <v>PAY06</v>
      </c>
      <c r="AG1302" t="str">
        <f>_xlfn.XLOOKUP(J1302,Dim_Insurance!B:B,Dim_Insurance!A:A)</f>
        <v>INS02</v>
      </c>
    </row>
    <row r="1303" spans="1:33">
      <c r="A1303" t="s">
        <v>2921</v>
      </c>
      <c r="B1303" t="s">
        <v>194</v>
      </c>
      <c r="C1303" t="s">
        <v>133</v>
      </c>
      <c r="D1303" s="5">
        <v>23193</v>
      </c>
      <c r="E1303" s="5">
        <v>45701</v>
      </c>
      <c r="F1303" s="5">
        <v>45716</v>
      </c>
      <c r="G1303" t="s">
        <v>77</v>
      </c>
      <c r="H1303" t="s">
        <v>52</v>
      </c>
      <c r="I1303" t="s">
        <v>53</v>
      </c>
      <c r="J1303" t="s">
        <v>71</v>
      </c>
      <c r="K1303" t="s">
        <v>27</v>
      </c>
      <c r="L1303" s="6">
        <v>190506.64</v>
      </c>
      <c r="M1303">
        <v>162650.99</v>
      </c>
      <c r="N1303" t="s">
        <v>73</v>
      </c>
      <c r="O1303">
        <v>15</v>
      </c>
      <c r="P1303">
        <v>49</v>
      </c>
      <c r="Q1303">
        <v>4</v>
      </c>
      <c r="R1303">
        <v>131</v>
      </c>
      <c r="S1303">
        <v>134.9</v>
      </c>
      <c r="T1303" t="s">
        <v>37</v>
      </c>
      <c r="U1303" s="7">
        <f>DATEDIF(D1303,E1303,"Y")</f>
        <v>61</v>
      </c>
      <c r="V1303" s="6">
        <f t="shared" si="224"/>
        <v>27855.650000000023</v>
      </c>
      <c r="W1303" t="str">
        <f>IF(OR(U1303="",U1303="Unknown"),"",IF(U1303&lt;18,"Child",IF(U1303&lt;40,"Adult",IF(U1303&lt;60,"Middle Age","Senior"))))</f>
        <v>Senior</v>
      </c>
      <c r="X1303" t="str">
        <f>_xlfn.XLOOKUP(Table1_1[[#This Row],[Department]],Dim_Department!B:B,Dim_Department!A:A,"Unknown")</f>
        <v>DEP02</v>
      </c>
      <c r="Y1303" t="str">
        <f>_xlfn.XLOOKUP(Table1_1[[#This Row],[Doctor]],Dim_Doctor!B:B,Dim_Doctor!A:A,"Unknown")</f>
        <v>D06</v>
      </c>
      <c r="Z1303" t="str">
        <f>_xlfn.XLOOKUP(H1303,Dim_Diagnosis!B:B,Dim_Diagnosis!A:A)</f>
        <v>D004</v>
      </c>
      <c r="AA1303" t="str">
        <f>_xlfn.XLOOKUP(K1303,Dim_Ward!B:B,Dim_Ward!A:A)</f>
        <v>W003</v>
      </c>
      <c r="AB1303" t="str">
        <f t="shared" si="225"/>
        <v>Q1</v>
      </c>
      <c r="AC1303">
        <f t="shared" si="226"/>
        <v>2025</v>
      </c>
      <c r="AD1303" t="str">
        <f t="shared" si="227"/>
        <v>Feb</v>
      </c>
      <c r="AE1303" t="str">
        <f t="shared" si="228"/>
        <v>Thu</v>
      </c>
      <c r="AF1303" t="str">
        <f>_xlfn.XLOOKUP(N1303,Dim_Payment!B:B,Dim_Payment!A:A)</f>
        <v>PAY02</v>
      </c>
      <c r="AG1303" t="str">
        <f>_xlfn.XLOOKUP(J1303,Dim_Insurance!B:B,Dim_Insurance!A:A)</f>
        <v>INS04</v>
      </c>
    </row>
    <row r="1304" spans="1:33">
      <c r="A1304" t="s">
        <v>2922</v>
      </c>
      <c r="B1304" t="s">
        <v>1079</v>
      </c>
      <c r="C1304" t="s">
        <v>133</v>
      </c>
      <c r="D1304" s="5" t="s">
        <v>4232</v>
      </c>
      <c r="E1304" s="5">
        <v>45542</v>
      </c>
      <c r="F1304" s="5" t="s">
        <v>4232</v>
      </c>
      <c r="G1304" t="s">
        <v>94</v>
      </c>
      <c r="H1304" t="s">
        <v>95</v>
      </c>
      <c r="I1304" t="s">
        <v>53</v>
      </c>
      <c r="J1304" t="s">
        <v>46</v>
      </c>
      <c r="K1304" t="s">
        <v>120</v>
      </c>
      <c r="L1304" s="6">
        <v>37025.24</v>
      </c>
      <c r="M1304">
        <v>31530.25</v>
      </c>
      <c r="N1304" t="s">
        <v>73</v>
      </c>
      <c r="O1304">
        <v>10</v>
      </c>
      <c r="P1304">
        <v>159</v>
      </c>
      <c r="Q1304">
        <v>1</v>
      </c>
      <c r="R1304">
        <v>180</v>
      </c>
      <c r="S1304">
        <v>91.4</v>
      </c>
      <c r="T1304" t="s">
        <v>37</v>
      </c>
      <c r="U1304" s="7" t="s">
        <v>4232</v>
      </c>
      <c r="V1304" s="6">
        <f t="shared" si="224"/>
        <v>5494.989999999998</v>
      </c>
      <c r="W1304" t="s">
        <v>4232</v>
      </c>
      <c r="X1304" t="str">
        <f>_xlfn.XLOOKUP(Table1_1[[#This Row],[Department]],Dim_Department!B:B,Dim_Department!A:A,"Unknown")</f>
        <v>DEP05</v>
      </c>
      <c r="Y1304" t="str">
        <f>_xlfn.XLOOKUP(Table1_1[[#This Row],[Doctor]],Dim_Doctor!B:B,Dim_Doctor!A:A,"Unknown")</f>
        <v>D06</v>
      </c>
      <c r="Z1304" t="str">
        <f>_xlfn.XLOOKUP(H1304,Dim_Diagnosis!B:B,Dim_Diagnosis!A:A)</f>
        <v>D006</v>
      </c>
      <c r="AA1304" t="str">
        <f>_xlfn.XLOOKUP(K1304,Dim_Ward!B:B,Dim_Ward!A:A)</f>
        <v>W001</v>
      </c>
      <c r="AB1304" t="str">
        <f t="shared" si="225"/>
        <v>Q3</v>
      </c>
      <c r="AC1304">
        <f t="shared" si="226"/>
        <v>2024</v>
      </c>
      <c r="AD1304" t="str">
        <f t="shared" si="227"/>
        <v>Sep</v>
      </c>
      <c r="AE1304" t="str">
        <f t="shared" si="228"/>
        <v>Sat</v>
      </c>
      <c r="AF1304" t="str">
        <f>_xlfn.XLOOKUP(N1304,Dim_Payment!B:B,Dim_Payment!A:A)</f>
        <v>PAY02</v>
      </c>
      <c r="AG1304" t="str">
        <f>_xlfn.XLOOKUP(J1304,Dim_Insurance!B:B,Dim_Insurance!A:A)</f>
        <v>INS02</v>
      </c>
    </row>
    <row r="1305" spans="1:33">
      <c r="A1305" t="s">
        <v>4184</v>
      </c>
      <c r="B1305" t="s">
        <v>1104</v>
      </c>
      <c r="C1305" t="s">
        <v>133</v>
      </c>
      <c r="D1305" s="5">
        <v>35627</v>
      </c>
      <c r="E1305" s="5">
        <v>45002</v>
      </c>
      <c r="F1305" s="5" t="s">
        <v>4232</v>
      </c>
      <c r="G1305" t="s">
        <v>43</v>
      </c>
      <c r="H1305" t="s">
        <v>78</v>
      </c>
      <c r="I1305" t="s">
        <v>25</v>
      </c>
      <c r="J1305" t="s">
        <v>4232</v>
      </c>
      <c r="K1305" t="s">
        <v>110</v>
      </c>
      <c r="L1305" s="6">
        <v>137287.54</v>
      </c>
      <c r="M1305">
        <v>113744.49</v>
      </c>
      <c r="N1305" t="s">
        <v>35</v>
      </c>
      <c r="O1305">
        <v>12</v>
      </c>
      <c r="P1305">
        <v>22</v>
      </c>
      <c r="Q1305">
        <v>4</v>
      </c>
      <c r="R1305">
        <v>123</v>
      </c>
      <c r="S1305">
        <v>152.4</v>
      </c>
      <c r="T1305" t="s">
        <v>4232</v>
      </c>
      <c r="U1305" s="7">
        <f t="shared" ref="U1305:U1336" si="231">DATEDIF(D1305,E1305,"Y")</f>
        <v>25</v>
      </c>
      <c r="V1305" s="6">
        <f t="shared" si="224"/>
        <v>23543.050000000003</v>
      </c>
      <c r="W1305" t="str">
        <f t="shared" ref="W1305:W1336" si="232">IF(OR(U1305="",U1305="Unknown"),"",IF(U1305&lt;18,"Child",IF(U1305&lt;40,"Adult",IF(U1305&lt;60,"Middle Age","Senior"))))</f>
        <v>Adult</v>
      </c>
      <c r="X1305" t="str">
        <f>_xlfn.XLOOKUP(Table1_1[[#This Row],[Department]],Dim_Department!B:B,Dim_Department!A:A,"Unknown")</f>
        <v>DEP08</v>
      </c>
      <c r="Y1305" t="str">
        <f>_xlfn.XLOOKUP(Table1_1[[#This Row],[Doctor]],Dim_Doctor!B:B,Dim_Doctor!A:A,"Unknown")</f>
        <v>D01</v>
      </c>
      <c r="Z1305" t="str">
        <f>_xlfn.XLOOKUP(H1305,Dim_Diagnosis!B:B,Dim_Diagnosis!A:A)</f>
        <v>D013</v>
      </c>
      <c r="AA1305" t="str">
        <f>_xlfn.XLOOKUP(K1305,Dim_Ward!B:B,Dim_Ward!A:A)</f>
        <v>W002</v>
      </c>
      <c r="AB1305" t="str">
        <f t="shared" si="225"/>
        <v>Q1</v>
      </c>
      <c r="AC1305">
        <f t="shared" si="226"/>
        <v>2023</v>
      </c>
      <c r="AD1305" t="str">
        <f t="shared" si="227"/>
        <v>Mar</v>
      </c>
      <c r="AE1305" t="str">
        <f t="shared" si="228"/>
        <v>Fri</v>
      </c>
      <c r="AF1305" t="str">
        <f>_xlfn.XLOOKUP(N1305,Dim_Payment!B:B,Dim_Payment!A:A)</f>
        <v>PAY03</v>
      </c>
      <c r="AG1305" t="str">
        <f>_xlfn.XLOOKUP(J1305,Dim_Insurance!B:B,Dim_Insurance!A:A)</f>
        <v>INS08</v>
      </c>
    </row>
    <row r="1306" spans="1:33">
      <c r="A1306" t="s">
        <v>2928</v>
      </c>
      <c r="B1306" t="s">
        <v>1509</v>
      </c>
      <c r="C1306" t="s">
        <v>40</v>
      </c>
      <c r="D1306" s="5">
        <v>36422</v>
      </c>
      <c r="E1306" s="5">
        <v>45235</v>
      </c>
      <c r="F1306" s="5">
        <v>45243</v>
      </c>
      <c r="G1306" t="s">
        <v>105</v>
      </c>
      <c r="H1306" t="s">
        <v>124</v>
      </c>
      <c r="I1306" t="s">
        <v>96</v>
      </c>
      <c r="J1306" t="s">
        <v>46</v>
      </c>
      <c r="K1306" t="s">
        <v>55</v>
      </c>
      <c r="L1306" s="6">
        <v>114387.4</v>
      </c>
      <c r="M1306">
        <v>82718</v>
      </c>
      <c r="N1306" t="s">
        <v>192</v>
      </c>
      <c r="O1306">
        <v>8</v>
      </c>
      <c r="P1306">
        <v>226</v>
      </c>
      <c r="Q1306">
        <v>5</v>
      </c>
      <c r="R1306">
        <v>182</v>
      </c>
      <c r="S1306">
        <v>159.4</v>
      </c>
      <c r="T1306" t="s">
        <v>37</v>
      </c>
      <c r="U1306" s="7">
        <f t="shared" si="231"/>
        <v>24</v>
      </c>
      <c r="V1306" s="6">
        <f t="shared" si="224"/>
        <v>31669.399999999994</v>
      </c>
      <c r="W1306" t="str">
        <f t="shared" si="232"/>
        <v>Adult</v>
      </c>
      <c r="X1306" t="str">
        <f>_xlfn.XLOOKUP(Table1_1[[#This Row],[Department]],Dim_Department!B:B,Dim_Department!A:A,"Unknown")</f>
        <v>DEP10</v>
      </c>
      <c r="Y1306" t="str">
        <f>_xlfn.XLOOKUP(Table1_1[[#This Row],[Doctor]],Dim_Doctor!B:B,Dim_Doctor!A:A,"Unknown")</f>
        <v>D05</v>
      </c>
      <c r="Z1306" t="str">
        <f>_xlfn.XLOOKUP(H1306,Dim_Diagnosis!B:B,Dim_Diagnosis!A:A)</f>
        <v>D007</v>
      </c>
      <c r="AA1306" t="str">
        <f>_xlfn.XLOOKUP(K1306,Dim_Ward!B:B,Dim_Ward!A:A)</f>
        <v>W005</v>
      </c>
      <c r="AB1306" t="str">
        <f t="shared" si="225"/>
        <v>Q4</v>
      </c>
      <c r="AC1306">
        <f t="shared" si="226"/>
        <v>2023</v>
      </c>
      <c r="AD1306" t="str">
        <f t="shared" si="227"/>
        <v>Nov</v>
      </c>
      <c r="AE1306" t="str">
        <f t="shared" si="228"/>
        <v>Sun</v>
      </c>
      <c r="AF1306" t="str">
        <f>_xlfn.XLOOKUP(N1306,Dim_Payment!B:B,Dim_Payment!A:A)</f>
        <v>PAY06</v>
      </c>
      <c r="AG1306" t="str">
        <f>_xlfn.XLOOKUP(J1306,Dim_Insurance!B:B,Dim_Insurance!A:A)</f>
        <v>INS02</v>
      </c>
    </row>
    <row r="1307" spans="1:33">
      <c r="A1307" t="s">
        <v>2931</v>
      </c>
      <c r="B1307" t="s">
        <v>221</v>
      </c>
      <c r="C1307" t="s">
        <v>40</v>
      </c>
      <c r="D1307" s="5">
        <v>33871</v>
      </c>
      <c r="E1307" s="5">
        <v>45725</v>
      </c>
      <c r="F1307" s="5">
        <v>45731</v>
      </c>
      <c r="G1307" t="s">
        <v>161</v>
      </c>
      <c r="H1307" t="s">
        <v>95</v>
      </c>
      <c r="I1307" t="s">
        <v>79</v>
      </c>
      <c r="J1307" t="s">
        <v>4232</v>
      </c>
      <c r="K1307" t="s">
        <v>120</v>
      </c>
      <c r="L1307" s="6">
        <v>234042.42</v>
      </c>
      <c r="M1307">
        <v>154231.38</v>
      </c>
      <c r="N1307" t="s">
        <v>91</v>
      </c>
      <c r="O1307">
        <v>6</v>
      </c>
      <c r="P1307">
        <v>111</v>
      </c>
      <c r="Q1307">
        <v>3</v>
      </c>
      <c r="R1307">
        <v>117</v>
      </c>
      <c r="S1307">
        <v>190.2</v>
      </c>
      <c r="T1307" t="s">
        <v>37</v>
      </c>
      <c r="U1307" s="7">
        <f t="shared" si="231"/>
        <v>32</v>
      </c>
      <c r="V1307" s="6">
        <f t="shared" si="224"/>
        <v>79811.040000000008</v>
      </c>
      <c r="W1307" t="str">
        <f t="shared" si="232"/>
        <v>Adult</v>
      </c>
      <c r="X1307" t="str">
        <f>_xlfn.XLOOKUP(Table1_1[[#This Row],[Department]],Dim_Department!B:B,Dim_Department!A:A,"Unknown")</f>
        <v>DEP03</v>
      </c>
      <c r="Y1307" t="str">
        <f>_xlfn.XLOOKUP(Table1_1[[#This Row],[Doctor]],Dim_Doctor!B:B,Dim_Doctor!A:A,"Unknown")</f>
        <v>D07</v>
      </c>
      <c r="Z1307" t="str">
        <f>_xlfn.XLOOKUP(H1307,Dim_Diagnosis!B:B,Dim_Diagnosis!A:A)</f>
        <v>D006</v>
      </c>
      <c r="AA1307" t="str">
        <f>_xlfn.XLOOKUP(K1307,Dim_Ward!B:B,Dim_Ward!A:A)</f>
        <v>W001</v>
      </c>
      <c r="AB1307" t="str">
        <f t="shared" si="225"/>
        <v>Q1</v>
      </c>
      <c r="AC1307">
        <f t="shared" si="226"/>
        <v>2025</v>
      </c>
      <c r="AD1307" t="str">
        <f t="shared" si="227"/>
        <v>Mar</v>
      </c>
      <c r="AE1307" t="str">
        <f t="shared" si="228"/>
        <v>Sun</v>
      </c>
      <c r="AF1307" t="str">
        <f>_xlfn.XLOOKUP(N1307,Dim_Payment!B:B,Dim_Payment!A:A)</f>
        <v>PAY01</v>
      </c>
      <c r="AG1307" t="str">
        <f>_xlfn.XLOOKUP(J1307,Dim_Insurance!B:B,Dim_Insurance!A:A)</f>
        <v>INS08</v>
      </c>
    </row>
    <row r="1308" spans="1:33">
      <c r="A1308" t="s">
        <v>2933</v>
      </c>
      <c r="B1308" t="s">
        <v>796</v>
      </c>
      <c r="C1308" t="s">
        <v>133</v>
      </c>
      <c r="D1308" s="5">
        <v>21633</v>
      </c>
      <c r="E1308" s="5">
        <v>45501</v>
      </c>
      <c r="F1308" s="5">
        <v>45504</v>
      </c>
      <c r="G1308" t="s">
        <v>161</v>
      </c>
      <c r="H1308" t="s">
        <v>124</v>
      </c>
      <c r="I1308" t="s">
        <v>45</v>
      </c>
      <c r="J1308" t="s">
        <v>97</v>
      </c>
      <c r="K1308" t="s">
        <v>120</v>
      </c>
      <c r="L1308" s="6">
        <v>128831.1</v>
      </c>
      <c r="M1308">
        <v>76686.58</v>
      </c>
      <c r="N1308" t="s">
        <v>56</v>
      </c>
      <c r="O1308">
        <v>3</v>
      </c>
      <c r="P1308">
        <v>200</v>
      </c>
      <c r="Q1308">
        <v>4</v>
      </c>
      <c r="R1308">
        <v>113</v>
      </c>
      <c r="S1308">
        <v>136.19999999999999</v>
      </c>
      <c r="T1308" t="s">
        <v>4232</v>
      </c>
      <c r="U1308" s="7">
        <f t="shared" si="231"/>
        <v>65</v>
      </c>
      <c r="V1308" s="6">
        <f t="shared" si="224"/>
        <v>52144.520000000004</v>
      </c>
      <c r="W1308" t="str">
        <f t="shared" si="232"/>
        <v>Senior</v>
      </c>
      <c r="X1308" t="str">
        <f>_xlfn.XLOOKUP(Table1_1[[#This Row],[Department]],Dim_Department!B:B,Dim_Department!A:A,"Unknown")</f>
        <v>DEP03</v>
      </c>
      <c r="Y1308" t="str">
        <f>_xlfn.XLOOKUP(Table1_1[[#This Row],[Doctor]],Dim_Doctor!B:B,Dim_Doctor!A:A,"Unknown")</f>
        <v>D03</v>
      </c>
      <c r="Z1308" t="str">
        <f>_xlfn.XLOOKUP(H1308,Dim_Diagnosis!B:B,Dim_Diagnosis!A:A)</f>
        <v>D007</v>
      </c>
      <c r="AA1308" t="str">
        <f>_xlfn.XLOOKUP(K1308,Dim_Ward!B:B,Dim_Ward!A:A)</f>
        <v>W001</v>
      </c>
      <c r="AB1308" t="str">
        <f t="shared" si="225"/>
        <v>Q3</v>
      </c>
      <c r="AC1308">
        <f t="shared" si="226"/>
        <v>2024</v>
      </c>
      <c r="AD1308" t="str">
        <f t="shared" si="227"/>
        <v>Jul</v>
      </c>
      <c r="AE1308" t="str">
        <f t="shared" si="228"/>
        <v>Sun</v>
      </c>
      <c r="AF1308" t="str">
        <f>_xlfn.XLOOKUP(N1308,Dim_Payment!B:B,Dim_Payment!A:A)</f>
        <v>PAY04</v>
      </c>
      <c r="AG1308" t="str">
        <f>_xlfn.XLOOKUP(J1308,Dim_Insurance!B:B,Dim_Insurance!A:A)</f>
        <v>INS07</v>
      </c>
    </row>
    <row r="1309" spans="1:33">
      <c r="A1309" t="s">
        <v>4185</v>
      </c>
      <c r="B1309" t="s">
        <v>556</v>
      </c>
      <c r="C1309" t="s">
        <v>133</v>
      </c>
      <c r="D1309" s="5">
        <v>36162</v>
      </c>
      <c r="E1309" s="5">
        <v>45402</v>
      </c>
      <c r="F1309" s="5">
        <v>45414</v>
      </c>
      <c r="G1309" t="s">
        <v>152</v>
      </c>
      <c r="H1309" t="s">
        <v>86</v>
      </c>
      <c r="I1309" t="s">
        <v>53</v>
      </c>
      <c r="J1309" t="s">
        <v>4232</v>
      </c>
      <c r="K1309" t="s">
        <v>120</v>
      </c>
      <c r="L1309" s="6">
        <v>39788.99</v>
      </c>
      <c r="M1309">
        <v>28623.14</v>
      </c>
      <c r="N1309" t="s">
        <v>192</v>
      </c>
      <c r="O1309">
        <v>12</v>
      </c>
      <c r="P1309">
        <v>175</v>
      </c>
      <c r="Q1309">
        <v>5</v>
      </c>
      <c r="R1309">
        <v>168</v>
      </c>
      <c r="S1309">
        <v>71.7</v>
      </c>
      <c r="T1309" t="s">
        <v>37</v>
      </c>
      <c r="U1309" s="7">
        <f t="shared" si="231"/>
        <v>25</v>
      </c>
      <c r="V1309" s="6">
        <f t="shared" si="224"/>
        <v>11165.849999999999</v>
      </c>
      <c r="W1309" t="str">
        <f t="shared" si="232"/>
        <v>Adult</v>
      </c>
      <c r="X1309" t="str">
        <f>_xlfn.XLOOKUP(Table1_1[[#This Row],[Department]],Dim_Department!B:B,Dim_Department!A:A,"Unknown")</f>
        <v>DEP01</v>
      </c>
      <c r="Y1309" t="str">
        <f>_xlfn.XLOOKUP(Table1_1[[#This Row],[Doctor]],Dim_Doctor!B:B,Dim_Doctor!A:A,"Unknown")</f>
        <v>D06</v>
      </c>
      <c r="Z1309" t="str">
        <f>_xlfn.XLOOKUP(H1309,Dim_Diagnosis!B:B,Dim_Diagnosis!A:A)</f>
        <v>D005</v>
      </c>
      <c r="AA1309" t="str">
        <f>_xlfn.XLOOKUP(K1309,Dim_Ward!B:B,Dim_Ward!A:A)</f>
        <v>W001</v>
      </c>
      <c r="AB1309" t="str">
        <f t="shared" si="225"/>
        <v>Q2</v>
      </c>
      <c r="AC1309">
        <f t="shared" si="226"/>
        <v>2024</v>
      </c>
      <c r="AD1309" t="str">
        <f t="shared" si="227"/>
        <v>Apr</v>
      </c>
      <c r="AE1309" t="str">
        <f t="shared" si="228"/>
        <v>Sat</v>
      </c>
      <c r="AF1309" t="str">
        <f>_xlfn.XLOOKUP(N1309,Dim_Payment!B:B,Dim_Payment!A:A)</f>
        <v>PAY06</v>
      </c>
      <c r="AG1309" t="str">
        <f>_xlfn.XLOOKUP(J1309,Dim_Insurance!B:B,Dim_Insurance!A:A)</f>
        <v>INS08</v>
      </c>
    </row>
    <row r="1310" spans="1:33">
      <c r="A1310" t="s">
        <v>2937</v>
      </c>
      <c r="B1310" t="s">
        <v>390</v>
      </c>
      <c r="C1310" t="s">
        <v>133</v>
      </c>
      <c r="D1310" s="5">
        <v>22538</v>
      </c>
      <c r="E1310" s="5">
        <v>45569</v>
      </c>
      <c r="F1310" s="5">
        <v>45582</v>
      </c>
      <c r="G1310" t="s">
        <v>152</v>
      </c>
      <c r="H1310" t="s">
        <v>86</v>
      </c>
      <c r="I1310" t="s">
        <v>96</v>
      </c>
      <c r="J1310" t="s">
        <v>34</v>
      </c>
      <c r="K1310" t="s">
        <v>120</v>
      </c>
      <c r="L1310" s="6">
        <v>98183.84</v>
      </c>
      <c r="M1310">
        <v>75446.55</v>
      </c>
      <c r="N1310" t="s">
        <v>192</v>
      </c>
      <c r="O1310">
        <v>13</v>
      </c>
      <c r="P1310">
        <v>215</v>
      </c>
      <c r="Q1310">
        <v>4</v>
      </c>
      <c r="R1310">
        <v>112</v>
      </c>
      <c r="S1310">
        <v>110.1</v>
      </c>
      <c r="T1310" t="s">
        <v>37</v>
      </c>
      <c r="U1310" s="7">
        <f t="shared" si="231"/>
        <v>63</v>
      </c>
      <c r="V1310" s="6">
        <f t="shared" si="224"/>
        <v>22737.289999999994</v>
      </c>
      <c r="W1310" t="str">
        <f t="shared" si="232"/>
        <v>Senior</v>
      </c>
      <c r="X1310" t="str">
        <f>_xlfn.XLOOKUP(Table1_1[[#This Row],[Department]],Dim_Department!B:B,Dim_Department!A:A,"Unknown")</f>
        <v>DEP01</v>
      </c>
      <c r="Y1310" t="str">
        <f>_xlfn.XLOOKUP(Table1_1[[#This Row],[Doctor]],Dim_Doctor!B:B,Dim_Doctor!A:A,"Unknown")</f>
        <v>D05</v>
      </c>
      <c r="Z1310" t="str">
        <f>_xlfn.XLOOKUP(H1310,Dim_Diagnosis!B:B,Dim_Diagnosis!A:A)</f>
        <v>D005</v>
      </c>
      <c r="AA1310" t="str">
        <f>_xlfn.XLOOKUP(K1310,Dim_Ward!B:B,Dim_Ward!A:A)</f>
        <v>W001</v>
      </c>
      <c r="AB1310" t="str">
        <f t="shared" si="225"/>
        <v>Q4</v>
      </c>
      <c r="AC1310">
        <f t="shared" si="226"/>
        <v>2024</v>
      </c>
      <c r="AD1310" t="str">
        <f t="shared" si="227"/>
        <v>Oct</v>
      </c>
      <c r="AE1310" t="str">
        <f t="shared" si="228"/>
        <v>Fri</v>
      </c>
      <c r="AF1310" t="str">
        <f>_xlfn.XLOOKUP(N1310,Dim_Payment!B:B,Dim_Payment!A:A)</f>
        <v>PAY06</v>
      </c>
      <c r="AG1310" t="str">
        <f>_xlfn.XLOOKUP(J1310,Dim_Insurance!B:B,Dim_Insurance!A:A)</f>
        <v>INS06</v>
      </c>
    </row>
    <row r="1311" spans="1:33">
      <c r="A1311" t="s">
        <v>2939</v>
      </c>
      <c r="B1311" t="s">
        <v>922</v>
      </c>
      <c r="C1311" t="s">
        <v>40</v>
      </c>
      <c r="D1311" s="5">
        <v>18881</v>
      </c>
      <c r="E1311" s="5">
        <v>45720</v>
      </c>
      <c r="F1311" s="5">
        <v>45722</v>
      </c>
      <c r="G1311" t="s">
        <v>62</v>
      </c>
      <c r="H1311" t="s">
        <v>153</v>
      </c>
      <c r="I1311" t="s">
        <v>79</v>
      </c>
      <c r="J1311" t="s">
        <v>97</v>
      </c>
      <c r="K1311" t="s">
        <v>55</v>
      </c>
      <c r="L1311" s="6">
        <v>129752</v>
      </c>
      <c r="M1311">
        <v>99997.91</v>
      </c>
      <c r="N1311" t="s">
        <v>56</v>
      </c>
      <c r="O1311">
        <v>2</v>
      </c>
      <c r="P1311">
        <v>58</v>
      </c>
      <c r="Q1311">
        <v>4</v>
      </c>
      <c r="R1311">
        <v>129</v>
      </c>
      <c r="S1311">
        <v>185.6</v>
      </c>
      <c r="T1311" t="s">
        <v>37</v>
      </c>
      <c r="U1311" s="7">
        <f t="shared" si="231"/>
        <v>73</v>
      </c>
      <c r="V1311" s="6">
        <f t="shared" si="224"/>
        <v>29754.089999999997</v>
      </c>
      <c r="W1311" t="str">
        <f t="shared" si="232"/>
        <v>Senior</v>
      </c>
      <c r="X1311" t="str">
        <f>_xlfn.XLOOKUP(Table1_1[[#This Row],[Department]],Dim_Department!B:B,Dim_Department!A:A,"Unknown")</f>
        <v>DEP09</v>
      </c>
      <c r="Y1311" t="str">
        <f>_xlfn.XLOOKUP(Table1_1[[#This Row],[Doctor]],Dim_Doctor!B:B,Dim_Doctor!A:A,"Unknown")</f>
        <v>D07</v>
      </c>
      <c r="Z1311" t="str">
        <f>_xlfn.XLOOKUP(H1311,Dim_Diagnosis!B:B,Dim_Diagnosis!A:A)</f>
        <v>D003</v>
      </c>
      <c r="AA1311" t="str">
        <f>_xlfn.XLOOKUP(K1311,Dim_Ward!B:B,Dim_Ward!A:A)</f>
        <v>W005</v>
      </c>
      <c r="AB1311" t="str">
        <f t="shared" si="225"/>
        <v>Q1</v>
      </c>
      <c r="AC1311">
        <f t="shared" si="226"/>
        <v>2025</v>
      </c>
      <c r="AD1311" t="str">
        <f t="shared" si="227"/>
        <v>Mar</v>
      </c>
      <c r="AE1311" t="str">
        <f t="shared" si="228"/>
        <v>Tue</v>
      </c>
      <c r="AF1311" t="str">
        <f>_xlfn.XLOOKUP(N1311,Dim_Payment!B:B,Dim_Payment!A:A)</f>
        <v>PAY04</v>
      </c>
      <c r="AG1311" t="str">
        <f>_xlfn.XLOOKUP(J1311,Dim_Insurance!B:B,Dim_Insurance!A:A)</f>
        <v>INS07</v>
      </c>
    </row>
    <row r="1312" spans="1:33">
      <c r="A1312" t="s">
        <v>2940</v>
      </c>
      <c r="B1312" t="s">
        <v>556</v>
      </c>
      <c r="C1312" t="s">
        <v>133</v>
      </c>
      <c r="D1312" s="5">
        <v>35037</v>
      </c>
      <c r="E1312" s="5">
        <v>45722</v>
      </c>
      <c r="F1312" s="5">
        <v>45736</v>
      </c>
      <c r="G1312" t="s">
        <v>43</v>
      </c>
      <c r="H1312" t="s">
        <v>134</v>
      </c>
      <c r="I1312" t="s">
        <v>53</v>
      </c>
      <c r="J1312" t="s">
        <v>97</v>
      </c>
      <c r="K1312" t="s">
        <v>55</v>
      </c>
      <c r="L1312" s="6">
        <v>132229.97</v>
      </c>
      <c r="M1312">
        <v>125767.33</v>
      </c>
      <c r="N1312" t="s">
        <v>73</v>
      </c>
      <c r="O1312">
        <v>14</v>
      </c>
      <c r="P1312">
        <v>83</v>
      </c>
      <c r="Q1312">
        <v>2</v>
      </c>
      <c r="R1312">
        <v>141</v>
      </c>
      <c r="S1312">
        <v>212.5</v>
      </c>
      <c r="T1312" t="s">
        <v>37</v>
      </c>
      <c r="U1312" s="7">
        <f t="shared" si="231"/>
        <v>29</v>
      </c>
      <c r="V1312" s="6">
        <f t="shared" si="224"/>
        <v>6462.6399999999994</v>
      </c>
      <c r="W1312" t="str">
        <f t="shared" si="232"/>
        <v>Adult</v>
      </c>
      <c r="X1312" t="str">
        <f>_xlfn.XLOOKUP(Table1_1[[#This Row],[Department]],Dim_Department!B:B,Dim_Department!A:A,"Unknown")</f>
        <v>DEP08</v>
      </c>
      <c r="Y1312" t="str">
        <f>_xlfn.XLOOKUP(Table1_1[[#This Row],[Doctor]],Dim_Doctor!B:B,Dim_Doctor!A:A,"Unknown")</f>
        <v>D06</v>
      </c>
      <c r="Z1312" t="str">
        <f>_xlfn.XLOOKUP(H1312,Dim_Diagnosis!B:B,Dim_Diagnosis!A:A)</f>
        <v>D002</v>
      </c>
      <c r="AA1312" t="str">
        <f>_xlfn.XLOOKUP(K1312,Dim_Ward!B:B,Dim_Ward!A:A)</f>
        <v>W005</v>
      </c>
      <c r="AB1312" t="str">
        <f t="shared" si="225"/>
        <v>Q1</v>
      </c>
      <c r="AC1312">
        <f t="shared" si="226"/>
        <v>2025</v>
      </c>
      <c r="AD1312" t="str">
        <f t="shared" si="227"/>
        <v>Mar</v>
      </c>
      <c r="AE1312" t="str">
        <f t="shared" si="228"/>
        <v>Thu</v>
      </c>
      <c r="AF1312" t="str">
        <f>_xlfn.XLOOKUP(N1312,Dim_Payment!B:B,Dim_Payment!A:A)</f>
        <v>PAY02</v>
      </c>
      <c r="AG1312" t="str">
        <f>_xlfn.XLOOKUP(J1312,Dim_Insurance!B:B,Dim_Insurance!A:A)</f>
        <v>INS07</v>
      </c>
    </row>
    <row r="1313" spans="1:33">
      <c r="A1313" t="s">
        <v>2941</v>
      </c>
      <c r="B1313" t="s">
        <v>1464</v>
      </c>
      <c r="C1313" t="s">
        <v>133</v>
      </c>
      <c r="D1313" s="5">
        <v>20102</v>
      </c>
      <c r="E1313" s="5">
        <v>45776</v>
      </c>
      <c r="F1313" s="5">
        <v>45778</v>
      </c>
      <c r="G1313" t="s">
        <v>94</v>
      </c>
      <c r="H1313" t="s">
        <v>24</v>
      </c>
      <c r="I1313" t="s">
        <v>53</v>
      </c>
      <c r="J1313" t="s">
        <v>34</v>
      </c>
      <c r="K1313" t="s">
        <v>27</v>
      </c>
      <c r="L1313" s="6">
        <v>223025.02</v>
      </c>
      <c r="M1313">
        <v>184140.99</v>
      </c>
      <c r="N1313" t="s">
        <v>73</v>
      </c>
      <c r="O1313">
        <v>2</v>
      </c>
      <c r="P1313">
        <v>9</v>
      </c>
      <c r="Q1313">
        <v>2</v>
      </c>
      <c r="R1313">
        <v>146</v>
      </c>
      <c r="S1313">
        <v>119.8</v>
      </c>
      <c r="T1313" t="s">
        <v>4232</v>
      </c>
      <c r="U1313" s="7">
        <f t="shared" si="231"/>
        <v>70</v>
      </c>
      <c r="V1313" s="6">
        <f t="shared" si="224"/>
        <v>38884.03</v>
      </c>
      <c r="W1313" t="str">
        <f t="shared" si="232"/>
        <v>Senior</v>
      </c>
      <c r="X1313" t="str">
        <f>_xlfn.XLOOKUP(Table1_1[[#This Row],[Department]],Dim_Department!B:B,Dim_Department!A:A,"Unknown")</f>
        <v>DEP05</v>
      </c>
      <c r="Y1313" t="str">
        <f>_xlfn.XLOOKUP(Table1_1[[#This Row],[Doctor]],Dim_Doctor!B:B,Dim_Doctor!A:A,"Unknown")</f>
        <v>D06</v>
      </c>
      <c r="Z1313" t="str">
        <f>_xlfn.XLOOKUP(H1313,Dim_Diagnosis!B:B,Dim_Diagnosis!A:A)</f>
        <v>D008</v>
      </c>
      <c r="AA1313" t="str">
        <f>_xlfn.XLOOKUP(K1313,Dim_Ward!B:B,Dim_Ward!A:A)</f>
        <v>W003</v>
      </c>
      <c r="AB1313" t="str">
        <f t="shared" si="225"/>
        <v>Q2</v>
      </c>
      <c r="AC1313">
        <f t="shared" si="226"/>
        <v>2025</v>
      </c>
      <c r="AD1313" t="str">
        <f t="shared" si="227"/>
        <v>Apr</v>
      </c>
      <c r="AE1313" t="str">
        <f t="shared" si="228"/>
        <v>Tue</v>
      </c>
      <c r="AF1313" t="str">
        <f>_xlfn.XLOOKUP(N1313,Dim_Payment!B:B,Dim_Payment!A:A)</f>
        <v>PAY02</v>
      </c>
      <c r="AG1313" t="str">
        <f>_xlfn.XLOOKUP(J1313,Dim_Insurance!B:B,Dim_Insurance!A:A)</f>
        <v>INS06</v>
      </c>
    </row>
    <row r="1314" spans="1:33">
      <c r="A1314" t="s">
        <v>2942</v>
      </c>
      <c r="B1314" t="s">
        <v>444</v>
      </c>
      <c r="C1314" t="s">
        <v>40</v>
      </c>
      <c r="D1314" s="5">
        <v>30935</v>
      </c>
      <c r="E1314" s="5">
        <v>45581</v>
      </c>
      <c r="F1314" s="5">
        <v>45597</v>
      </c>
      <c r="G1314" t="s">
        <v>94</v>
      </c>
      <c r="H1314" t="s">
        <v>153</v>
      </c>
      <c r="I1314" t="s">
        <v>53</v>
      </c>
      <c r="J1314" t="s">
        <v>26</v>
      </c>
      <c r="K1314" t="s">
        <v>120</v>
      </c>
      <c r="L1314" s="6">
        <v>109066.93</v>
      </c>
      <c r="M1314">
        <v>104972.07</v>
      </c>
      <c r="N1314" t="s">
        <v>91</v>
      </c>
      <c r="O1314">
        <v>16</v>
      </c>
      <c r="P1314">
        <v>121</v>
      </c>
      <c r="Q1314">
        <v>5</v>
      </c>
      <c r="R1314">
        <v>109</v>
      </c>
      <c r="S1314">
        <v>240.4</v>
      </c>
      <c r="T1314" t="s">
        <v>37</v>
      </c>
      <c r="U1314" s="7">
        <f t="shared" si="231"/>
        <v>40</v>
      </c>
      <c r="V1314" s="6">
        <f t="shared" si="224"/>
        <v>4094.859999999986</v>
      </c>
      <c r="W1314" t="str">
        <f t="shared" si="232"/>
        <v>Middle Age</v>
      </c>
      <c r="X1314" t="str">
        <f>_xlfn.XLOOKUP(Table1_1[[#This Row],[Department]],Dim_Department!B:B,Dim_Department!A:A,"Unknown")</f>
        <v>DEP05</v>
      </c>
      <c r="Y1314" t="str">
        <f>_xlfn.XLOOKUP(Table1_1[[#This Row],[Doctor]],Dim_Doctor!B:B,Dim_Doctor!A:A,"Unknown")</f>
        <v>D06</v>
      </c>
      <c r="Z1314" t="str">
        <f>_xlfn.XLOOKUP(H1314,Dim_Diagnosis!B:B,Dim_Diagnosis!A:A)</f>
        <v>D003</v>
      </c>
      <c r="AA1314" t="str">
        <f>_xlfn.XLOOKUP(K1314,Dim_Ward!B:B,Dim_Ward!A:A)</f>
        <v>W001</v>
      </c>
      <c r="AB1314" t="str">
        <f t="shared" si="225"/>
        <v>Q4</v>
      </c>
      <c r="AC1314">
        <f t="shared" si="226"/>
        <v>2024</v>
      </c>
      <c r="AD1314" t="str">
        <f t="shared" si="227"/>
        <v>Oct</v>
      </c>
      <c r="AE1314" t="str">
        <f t="shared" si="228"/>
        <v>Wed</v>
      </c>
      <c r="AF1314" t="str">
        <f>_xlfn.XLOOKUP(N1314,Dim_Payment!B:B,Dim_Payment!A:A)</f>
        <v>PAY01</v>
      </c>
      <c r="AG1314" t="str">
        <f>_xlfn.XLOOKUP(J1314,Dim_Insurance!B:B,Dim_Insurance!A:A)</f>
        <v>INS05</v>
      </c>
    </row>
    <row r="1315" spans="1:33">
      <c r="A1315" t="s">
        <v>2945</v>
      </c>
      <c r="B1315" t="s">
        <v>658</v>
      </c>
      <c r="C1315" t="s">
        <v>133</v>
      </c>
      <c r="D1315" s="5">
        <v>22028</v>
      </c>
      <c r="E1315" s="5">
        <v>44979</v>
      </c>
      <c r="F1315" s="5">
        <v>45080</v>
      </c>
      <c r="G1315" t="s">
        <v>161</v>
      </c>
      <c r="H1315" t="s">
        <v>24</v>
      </c>
      <c r="I1315" t="s">
        <v>79</v>
      </c>
      <c r="J1315" t="s">
        <v>34</v>
      </c>
      <c r="K1315" t="s">
        <v>120</v>
      </c>
      <c r="L1315" s="6">
        <v>112515.38</v>
      </c>
      <c r="M1315">
        <v>97018.240000000005</v>
      </c>
      <c r="N1315" t="s">
        <v>4232</v>
      </c>
      <c r="O1315">
        <v>12</v>
      </c>
      <c r="P1315">
        <v>64</v>
      </c>
      <c r="Q1315">
        <v>4</v>
      </c>
      <c r="R1315">
        <v>174</v>
      </c>
      <c r="S1315">
        <v>107.8</v>
      </c>
      <c r="T1315" t="s">
        <v>37</v>
      </c>
      <c r="U1315" s="7">
        <f t="shared" si="231"/>
        <v>62</v>
      </c>
      <c r="V1315" s="6">
        <f t="shared" si="224"/>
        <v>15497.14</v>
      </c>
      <c r="W1315" t="str">
        <f t="shared" si="232"/>
        <v>Senior</v>
      </c>
      <c r="X1315" t="str">
        <f>_xlfn.XLOOKUP(Table1_1[[#This Row],[Department]],Dim_Department!B:B,Dim_Department!A:A,"Unknown")</f>
        <v>DEP03</v>
      </c>
      <c r="Y1315" t="str">
        <f>_xlfn.XLOOKUP(Table1_1[[#This Row],[Doctor]],Dim_Doctor!B:B,Dim_Doctor!A:A,"Unknown")</f>
        <v>D07</v>
      </c>
      <c r="Z1315" t="str">
        <f>_xlfn.XLOOKUP(H1315,Dim_Diagnosis!B:B,Dim_Diagnosis!A:A)</f>
        <v>D008</v>
      </c>
      <c r="AA1315" t="str">
        <f>_xlfn.XLOOKUP(K1315,Dim_Ward!B:B,Dim_Ward!A:A)</f>
        <v>W001</v>
      </c>
      <c r="AB1315" t="str">
        <f t="shared" si="225"/>
        <v>Q1</v>
      </c>
      <c r="AC1315">
        <f t="shared" si="226"/>
        <v>2023</v>
      </c>
      <c r="AD1315" t="str">
        <f t="shared" si="227"/>
        <v>Feb</v>
      </c>
      <c r="AE1315" t="str">
        <f t="shared" si="228"/>
        <v>Wed</v>
      </c>
      <c r="AF1315" t="str">
        <f>_xlfn.XLOOKUP(N1315,Dim_Payment!B:B,Dim_Payment!A:A)</f>
        <v>PAY05</v>
      </c>
      <c r="AG1315" t="str">
        <f>_xlfn.XLOOKUP(J1315,Dim_Insurance!B:B,Dim_Insurance!A:A)</f>
        <v>INS06</v>
      </c>
    </row>
    <row r="1316" spans="1:33">
      <c r="A1316" t="s">
        <v>2948</v>
      </c>
      <c r="B1316" t="s">
        <v>1460</v>
      </c>
      <c r="C1316" t="s">
        <v>133</v>
      </c>
      <c r="D1316" s="5">
        <v>22341</v>
      </c>
      <c r="E1316" s="5">
        <v>45295</v>
      </c>
      <c r="F1316" s="5">
        <v>45312</v>
      </c>
      <c r="G1316" t="s">
        <v>89</v>
      </c>
      <c r="H1316" t="s">
        <v>52</v>
      </c>
      <c r="I1316" t="s">
        <v>119</v>
      </c>
      <c r="J1316" t="s">
        <v>97</v>
      </c>
      <c r="K1316" t="s">
        <v>55</v>
      </c>
      <c r="L1316" s="6">
        <v>14270.77</v>
      </c>
      <c r="M1316">
        <v>12302.43</v>
      </c>
      <c r="N1316" t="s">
        <v>192</v>
      </c>
      <c r="O1316">
        <v>17</v>
      </c>
      <c r="P1316">
        <v>179</v>
      </c>
      <c r="Q1316">
        <v>5</v>
      </c>
      <c r="R1316">
        <v>107</v>
      </c>
      <c r="S1316">
        <v>91</v>
      </c>
      <c r="T1316" t="s">
        <v>37</v>
      </c>
      <c r="U1316" s="7">
        <f t="shared" si="231"/>
        <v>62</v>
      </c>
      <c r="V1316" s="6">
        <f t="shared" si="224"/>
        <v>1968.3400000000001</v>
      </c>
      <c r="W1316" t="str">
        <f t="shared" si="232"/>
        <v>Senior</v>
      </c>
      <c r="X1316" t="str">
        <f>_xlfn.XLOOKUP(Table1_1[[#This Row],[Department]],Dim_Department!B:B,Dim_Department!A:A,"Unknown")</f>
        <v>DEP06</v>
      </c>
      <c r="Y1316" t="str">
        <f>_xlfn.XLOOKUP(Table1_1[[#This Row],[Doctor]],Dim_Doctor!B:B,Dim_Doctor!A:A,"Unknown")</f>
        <v>D02</v>
      </c>
      <c r="Z1316" t="str">
        <f>_xlfn.XLOOKUP(H1316,Dim_Diagnosis!B:B,Dim_Diagnosis!A:A)</f>
        <v>D004</v>
      </c>
      <c r="AA1316" t="str">
        <f>_xlfn.XLOOKUP(K1316,Dim_Ward!B:B,Dim_Ward!A:A)</f>
        <v>W005</v>
      </c>
      <c r="AB1316" t="str">
        <f t="shared" si="225"/>
        <v>Q1</v>
      </c>
      <c r="AC1316">
        <f t="shared" si="226"/>
        <v>2024</v>
      </c>
      <c r="AD1316" t="str">
        <f t="shared" si="227"/>
        <v>Jan</v>
      </c>
      <c r="AE1316" t="str">
        <f t="shared" si="228"/>
        <v>Thu</v>
      </c>
      <c r="AF1316" t="str">
        <f>_xlfn.XLOOKUP(N1316,Dim_Payment!B:B,Dim_Payment!A:A)</f>
        <v>PAY06</v>
      </c>
      <c r="AG1316" t="str">
        <f>_xlfn.XLOOKUP(J1316,Dim_Insurance!B:B,Dim_Insurance!A:A)</f>
        <v>INS07</v>
      </c>
    </row>
    <row r="1317" spans="1:33">
      <c r="A1317" t="s">
        <v>2951</v>
      </c>
      <c r="B1317" t="s">
        <v>563</v>
      </c>
      <c r="C1317" t="s">
        <v>40</v>
      </c>
      <c r="D1317" s="5">
        <v>19834</v>
      </c>
      <c r="E1317" s="5">
        <v>45531</v>
      </c>
      <c r="F1317" s="5" t="s">
        <v>4232</v>
      </c>
      <c r="G1317" t="s">
        <v>94</v>
      </c>
      <c r="H1317" t="s">
        <v>153</v>
      </c>
      <c r="I1317" t="s">
        <v>53</v>
      </c>
      <c r="J1317" t="s">
        <v>46</v>
      </c>
      <c r="K1317" t="s">
        <v>161</v>
      </c>
      <c r="L1317" s="6">
        <v>13842.3</v>
      </c>
      <c r="M1317">
        <v>11709.25</v>
      </c>
      <c r="N1317" t="s">
        <v>91</v>
      </c>
      <c r="O1317">
        <v>8</v>
      </c>
      <c r="P1317">
        <v>158</v>
      </c>
      <c r="Q1317">
        <v>4</v>
      </c>
      <c r="R1317">
        <v>109</v>
      </c>
      <c r="S1317">
        <v>219.8</v>
      </c>
      <c r="T1317" t="s">
        <v>47</v>
      </c>
      <c r="U1317" s="7">
        <f t="shared" si="231"/>
        <v>70</v>
      </c>
      <c r="V1317" s="6">
        <f t="shared" si="224"/>
        <v>2133.0499999999993</v>
      </c>
      <c r="W1317" t="str">
        <f t="shared" si="232"/>
        <v>Senior</v>
      </c>
      <c r="X1317" t="str">
        <f>_xlfn.XLOOKUP(Table1_1[[#This Row],[Department]],Dim_Department!B:B,Dim_Department!A:A,"Unknown")</f>
        <v>DEP05</v>
      </c>
      <c r="Y1317" t="str">
        <f>_xlfn.XLOOKUP(Table1_1[[#This Row],[Doctor]],Dim_Doctor!B:B,Dim_Doctor!A:A,"Unknown")</f>
        <v>D06</v>
      </c>
      <c r="Z1317" t="str">
        <f>_xlfn.XLOOKUP(H1317,Dim_Diagnosis!B:B,Dim_Diagnosis!A:A)</f>
        <v>D003</v>
      </c>
      <c r="AA1317" t="str">
        <f>_xlfn.XLOOKUP(K1317,Dim_Ward!B:B,Dim_Ward!A:A)</f>
        <v>W004</v>
      </c>
      <c r="AB1317" t="str">
        <f t="shared" si="225"/>
        <v>Q3</v>
      </c>
      <c r="AC1317">
        <f t="shared" si="226"/>
        <v>2024</v>
      </c>
      <c r="AD1317" t="str">
        <f t="shared" si="227"/>
        <v>Aug</v>
      </c>
      <c r="AE1317" t="str">
        <f t="shared" si="228"/>
        <v>Tue</v>
      </c>
      <c r="AF1317" t="str">
        <f>_xlfn.XLOOKUP(N1317,Dim_Payment!B:B,Dim_Payment!A:A)</f>
        <v>PAY01</v>
      </c>
      <c r="AG1317" t="str">
        <f>_xlfn.XLOOKUP(J1317,Dim_Insurance!B:B,Dim_Insurance!A:A)</f>
        <v>INS02</v>
      </c>
    </row>
    <row r="1318" spans="1:33">
      <c r="A1318" t="s">
        <v>2952</v>
      </c>
      <c r="B1318" t="s">
        <v>132</v>
      </c>
      <c r="C1318" t="s">
        <v>133</v>
      </c>
      <c r="D1318" s="5">
        <v>21902</v>
      </c>
      <c r="E1318" s="5">
        <v>45656</v>
      </c>
      <c r="F1318" s="5" t="s">
        <v>4232</v>
      </c>
      <c r="G1318" t="s">
        <v>94</v>
      </c>
      <c r="H1318" t="s">
        <v>24</v>
      </c>
      <c r="I1318" t="s">
        <v>79</v>
      </c>
      <c r="J1318" t="s">
        <v>71</v>
      </c>
      <c r="K1318" t="s">
        <v>55</v>
      </c>
      <c r="L1318" s="6">
        <v>205729.93</v>
      </c>
      <c r="M1318">
        <v>178365.28</v>
      </c>
      <c r="N1318" t="s">
        <v>73</v>
      </c>
      <c r="O1318">
        <v>17</v>
      </c>
      <c r="P1318">
        <v>172</v>
      </c>
      <c r="Q1318">
        <v>4</v>
      </c>
      <c r="R1318">
        <v>106</v>
      </c>
      <c r="S1318">
        <v>182.2</v>
      </c>
      <c r="T1318" t="s">
        <v>37</v>
      </c>
      <c r="U1318" s="7">
        <f t="shared" si="231"/>
        <v>65</v>
      </c>
      <c r="V1318" s="6">
        <f t="shared" si="224"/>
        <v>27364.649999999994</v>
      </c>
      <c r="W1318" t="str">
        <f t="shared" si="232"/>
        <v>Senior</v>
      </c>
      <c r="X1318" t="str">
        <f>_xlfn.XLOOKUP(Table1_1[[#This Row],[Department]],Dim_Department!B:B,Dim_Department!A:A,"Unknown")</f>
        <v>DEP05</v>
      </c>
      <c r="Y1318" t="str">
        <f>_xlfn.XLOOKUP(Table1_1[[#This Row],[Doctor]],Dim_Doctor!B:B,Dim_Doctor!A:A,"Unknown")</f>
        <v>D07</v>
      </c>
      <c r="Z1318" t="str">
        <f>_xlfn.XLOOKUP(H1318,Dim_Diagnosis!B:B,Dim_Diagnosis!A:A)</f>
        <v>D008</v>
      </c>
      <c r="AA1318" t="str">
        <f>_xlfn.XLOOKUP(K1318,Dim_Ward!B:B,Dim_Ward!A:A)</f>
        <v>W005</v>
      </c>
      <c r="AB1318" t="str">
        <f t="shared" si="225"/>
        <v>Q4</v>
      </c>
      <c r="AC1318">
        <f t="shared" si="226"/>
        <v>2024</v>
      </c>
      <c r="AD1318" t="str">
        <f t="shared" si="227"/>
        <v>Dec</v>
      </c>
      <c r="AE1318" t="str">
        <f t="shared" si="228"/>
        <v>Mon</v>
      </c>
      <c r="AF1318" t="str">
        <f>_xlfn.XLOOKUP(N1318,Dim_Payment!B:B,Dim_Payment!A:A)</f>
        <v>PAY02</v>
      </c>
      <c r="AG1318" t="str">
        <f>_xlfn.XLOOKUP(J1318,Dim_Insurance!B:B,Dim_Insurance!A:A)</f>
        <v>INS04</v>
      </c>
    </row>
    <row r="1319" spans="1:33">
      <c r="A1319" t="s">
        <v>2954</v>
      </c>
      <c r="B1319" t="s">
        <v>324</v>
      </c>
      <c r="C1319" t="s">
        <v>133</v>
      </c>
      <c r="D1319" s="5">
        <v>39553</v>
      </c>
      <c r="E1319" s="5">
        <v>45926</v>
      </c>
      <c r="F1319" s="5">
        <v>45932</v>
      </c>
      <c r="G1319" t="s">
        <v>117</v>
      </c>
      <c r="H1319" t="s">
        <v>24</v>
      </c>
      <c r="I1319" t="s">
        <v>33</v>
      </c>
      <c r="J1319" t="s">
        <v>71</v>
      </c>
      <c r="K1319" t="s">
        <v>161</v>
      </c>
      <c r="L1319" s="6">
        <v>74012.72</v>
      </c>
      <c r="M1319">
        <v>61292.19</v>
      </c>
      <c r="N1319" t="s">
        <v>35</v>
      </c>
      <c r="O1319">
        <v>6</v>
      </c>
      <c r="P1319">
        <v>64</v>
      </c>
      <c r="Q1319">
        <v>2</v>
      </c>
      <c r="R1319">
        <v>178</v>
      </c>
      <c r="S1319">
        <v>83.6</v>
      </c>
      <c r="T1319" t="s">
        <v>37</v>
      </c>
      <c r="U1319" s="7">
        <f t="shared" si="231"/>
        <v>17</v>
      </c>
      <c r="V1319" s="6">
        <f t="shared" si="224"/>
        <v>12720.529999999999</v>
      </c>
      <c r="W1319" t="str">
        <f t="shared" si="232"/>
        <v>Child</v>
      </c>
      <c r="X1319" t="str">
        <f>_xlfn.XLOOKUP(Table1_1[[#This Row],[Department]],Dim_Department!B:B,Dim_Department!A:A,"Unknown")</f>
        <v>DEP04</v>
      </c>
      <c r="Y1319" t="str">
        <f>_xlfn.XLOOKUP(Table1_1[[#This Row],[Doctor]],Dim_Doctor!B:B,Dim_Doctor!A:A,"Unknown")</f>
        <v>D04</v>
      </c>
      <c r="Z1319" t="str">
        <f>_xlfn.XLOOKUP(H1319,Dim_Diagnosis!B:B,Dim_Diagnosis!A:A)</f>
        <v>D008</v>
      </c>
      <c r="AA1319" t="str">
        <f>_xlfn.XLOOKUP(K1319,Dim_Ward!B:B,Dim_Ward!A:A)</f>
        <v>W004</v>
      </c>
      <c r="AB1319" t="str">
        <f t="shared" si="225"/>
        <v>Q3</v>
      </c>
      <c r="AC1319">
        <f t="shared" si="226"/>
        <v>2025</v>
      </c>
      <c r="AD1319" t="str">
        <f t="shared" si="227"/>
        <v>Sep</v>
      </c>
      <c r="AE1319" t="str">
        <f t="shared" si="228"/>
        <v>Fri</v>
      </c>
      <c r="AF1319" t="str">
        <f>_xlfn.XLOOKUP(N1319,Dim_Payment!B:B,Dim_Payment!A:A)</f>
        <v>PAY03</v>
      </c>
      <c r="AG1319" t="str">
        <f>_xlfn.XLOOKUP(J1319,Dim_Insurance!B:B,Dim_Insurance!A:A)</f>
        <v>INS04</v>
      </c>
    </row>
    <row r="1320" spans="1:33">
      <c r="A1320" t="s">
        <v>2956</v>
      </c>
      <c r="B1320" t="s">
        <v>253</v>
      </c>
      <c r="C1320" t="s">
        <v>40</v>
      </c>
      <c r="D1320" s="5">
        <v>35901</v>
      </c>
      <c r="E1320" s="5">
        <v>45528</v>
      </c>
      <c r="F1320" s="5">
        <v>45537</v>
      </c>
      <c r="G1320" t="s">
        <v>43</v>
      </c>
      <c r="H1320" t="s">
        <v>134</v>
      </c>
      <c r="I1320" t="s">
        <v>25</v>
      </c>
      <c r="J1320" t="s">
        <v>34</v>
      </c>
      <c r="K1320" t="s">
        <v>120</v>
      </c>
      <c r="L1320" s="6">
        <v>35937.379999999997</v>
      </c>
      <c r="M1320">
        <v>27774.46</v>
      </c>
      <c r="N1320" t="s">
        <v>35</v>
      </c>
      <c r="O1320">
        <v>9</v>
      </c>
      <c r="P1320">
        <v>19</v>
      </c>
      <c r="Q1320">
        <v>5</v>
      </c>
      <c r="R1320">
        <v>150</v>
      </c>
      <c r="S1320">
        <v>120</v>
      </c>
      <c r="T1320" t="s">
        <v>47</v>
      </c>
      <c r="U1320" s="7">
        <f t="shared" si="231"/>
        <v>26</v>
      </c>
      <c r="V1320" s="6">
        <f t="shared" si="224"/>
        <v>8162.9199999999983</v>
      </c>
      <c r="W1320" t="str">
        <f t="shared" si="232"/>
        <v>Adult</v>
      </c>
      <c r="X1320" t="str">
        <f>_xlfn.XLOOKUP(Table1_1[[#This Row],[Department]],Dim_Department!B:B,Dim_Department!A:A,"Unknown")</f>
        <v>DEP08</v>
      </c>
      <c r="Y1320" t="str">
        <f>_xlfn.XLOOKUP(Table1_1[[#This Row],[Doctor]],Dim_Doctor!B:B,Dim_Doctor!A:A,"Unknown")</f>
        <v>D01</v>
      </c>
      <c r="Z1320" t="str">
        <f>_xlfn.XLOOKUP(H1320,Dim_Diagnosis!B:B,Dim_Diagnosis!A:A)</f>
        <v>D002</v>
      </c>
      <c r="AA1320" t="str">
        <f>_xlfn.XLOOKUP(K1320,Dim_Ward!B:B,Dim_Ward!A:A)</f>
        <v>W001</v>
      </c>
      <c r="AB1320" t="str">
        <f t="shared" si="225"/>
        <v>Q3</v>
      </c>
      <c r="AC1320">
        <f t="shared" si="226"/>
        <v>2024</v>
      </c>
      <c r="AD1320" t="str">
        <f t="shared" si="227"/>
        <v>Aug</v>
      </c>
      <c r="AE1320" t="str">
        <f t="shared" si="228"/>
        <v>Sat</v>
      </c>
      <c r="AF1320" t="str">
        <f>_xlfn.XLOOKUP(N1320,Dim_Payment!B:B,Dim_Payment!A:A)</f>
        <v>PAY03</v>
      </c>
      <c r="AG1320" t="str">
        <f>_xlfn.XLOOKUP(J1320,Dim_Insurance!B:B,Dim_Insurance!A:A)</f>
        <v>INS06</v>
      </c>
    </row>
    <row r="1321" spans="1:33">
      <c r="A1321" t="s">
        <v>2957</v>
      </c>
      <c r="B1321" t="s">
        <v>458</v>
      </c>
      <c r="C1321" t="s">
        <v>133</v>
      </c>
      <c r="D1321" s="5">
        <v>18390</v>
      </c>
      <c r="E1321" s="5">
        <v>45432</v>
      </c>
      <c r="F1321" s="5">
        <v>45444</v>
      </c>
      <c r="G1321" t="s">
        <v>152</v>
      </c>
      <c r="H1321" t="s">
        <v>124</v>
      </c>
      <c r="I1321" t="s">
        <v>79</v>
      </c>
      <c r="J1321" t="s">
        <v>4232</v>
      </c>
      <c r="K1321" t="s">
        <v>161</v>
      </c>
      <c r="L1321" s="6">
        <v>194103.38</v>
      </c>
      <c r="M1321">
        <v>164006.75</v>
      </c>
      <c r="N1321" t="s">
        <v>192</v>
      </c>
      <c r="O1321">
        <v>12</v>
      </c>
      <c r="P1321">
        <v>117</v>
      </c>
      <c r="Q1321">
        <v>5</v>
      </c>
      <c r="R1321">
        <v>106</v>
      </c>
      <c r="S1321">
        <v>201.1</v>
      </c>
      <c r="T1321" t="s">
        <v>37</v>
      </c>
      <c r="U1321" s="7">
        <f t="shared" si="231"/>
        <v>74</v>
      </c>
      <c r="V1321" s="6">
        <f t="shared" si="224"/>
        <v>30096.630000000005</v>
      </c>
      <c r="W1321" t="str">
        <f t="shared" si="232"/>
        <v>Senior</v>
      </c>
      <c r="X1321" t="str">
        <f>_xlfn.XLOOKUP(Table1_1[[#This Row],[Department]],Dim_Department!B:B,Dim_Department!A:A,"Unknown")</f>
        <v>DEP01</v>
      </c>
      <c r="Y1321" t="str">
        <f>_xlfn.XLOOKUP(Table1_1[[#This Row],[Doctor]],Dim_Doctor!B:B,Dim_Doctor!A:A,"Unknown")</f>
        <v>D07</v>
      </c>
      <c r="Z1321" t="str">
        <f>_xlfn.XLOOKUP(H1321,Dim_Diagnosis!B:B,Dim_Diagnosis!A:A)</f>
        <v>D007</v>
      </c>
      <c r="AA1321" t="str">
        <f>_xlfn.XLOOKUP(K1321,Dim_Ward!B:B,Dim_Ward!A:A)</f>
        <v>W004</v>
      </c>
      <c r="AB1321" t="str">
        <f t="shared" si="225"/>
        <v>Q2</v>
      </c>
      <c r="AC1321">
        <f t="shared" si="226"/>
        <v>2024</v>
      </c>
      <c r="AD1321" t="str">
        <f t="shared" si="227"/>
        <v>May</v>
      </c>
      <c r="AE1321" t="str">
        <f t="shared" si="228"/>
        <v>Mon</v>
      </c>
      <c r="AF1321" t="str">
        <f>_xlfn.XLOOKUP(N1321,Dim_Payment!B:B,Dim_Payment!A:A)</f>
        <v>PAY06</v>
      </c>
      <c r="AG1321" t="str">
        <f>_xlfn.XLOOKUP(J1321,Dim_Insurance!B:B,Dim_Insurance!A:A)</f>
        <v>INS08</v>
      </c>
    </row>
    <row r="1322" spans="1:33">
      <c r="A1322" t="s">
        <v>2958</v>
      </c>
      <c r="B1322" t="s">
        <v>159</v>
      </c>
      <c r="C1322" t="s">
        <v>40</v>
      </c>
      <c r="D1322" s="5">
        <v>26039</v>
      </c>
      <c r="E1322" s="5">
        <v>45716</v>
      </c>
      <c r="F1322" s="5">
        <v>45725</v>
      </c>
      <c r="G1322" t="s">
        <v>94</v>
      </c>
      <c r="H1322" t="s">
        <v>95</v>
      </c>
      <c r="I1322" t="s">
        <v>45</v>
      </c>
      <c r="J1322" t="s">
        <v>4232</v>
      </c>
      <c r="K1322" t="s">
        <v>55</v>
      </c>
      <c r="L1322" s="6">
        <v>57002.86</v>
      </c>
      <c r="M1322">
        <v>56255.87</v>
      </c>
      <c r="N1322" t="s">
        <v>192</v>
      </c>
      <c r="O1322">
        <v>9</v>
      </c>
      <c r="P1322">
        <v>200</v>
      </c>
      <c r="Q1322">
        <v>5</v>
      </c>
      <c r="R1322">
        <v>120</v>
      </c>
      <c r="S1322">
        <v>183.9</v>
      </c>
      <c r="T1322" t="s">
        <v>47</v>
      </c>
      <c r="U1322" s="7">
        <f t="shared" si="231"/>
        <v>53</v>
      </c>
      <c r="V1322" s="6">
        <f t="shared" si="224"/>
        <v>746.98999999999796</v>
      </c>
      <c r="W1322" t="str">
        <f t="shared" si="232"/>
        <v>Middle Age</v>
      </c>
      <c r="X1322" t="str">
        <f>_xlfn.XLOOKUP(Table1_1[[#This Row],[Department]],Dim_Department!B:B,Dim_Department!A:A,"Unknown")</f>
        <v>DEP05</v>
      </c>
      <c r="Y1322" t="str">
        <f>_xlfn.XLOOKUP(Table1_1[[#This Row],[Doctor]],Dim_Doctor!B:B,Dim_Doctor!A:A,"Unknown")</f>
        <v>D03</v>
      </c>
      <c r="Z1322" t="str">
        <f>_xlfn.XLOOKUP(H1322,Dim_Diagnosis!B:B,Dim_Diagnosis!A:A)</f>
        <v>D006</v>
      </c>
      <c r="AA1322" t="str">
        <f>_xlfn.XLOOKUP(K1322,Dim_Ward!B:B,Dim_Ward!A:A)</f>
        <v>W005</v>
      </c>
      <c r="AB1322" t="str">
        <f t="shared" si="225"/>
        <v>Q1</v>
      </c>
      <c r="AC1322">
        <f t="shared" si="226"/>
        <v>2025</v>
      </c>
      <c r="AD1322" t="str">
        <f t="shared" si="227"/>
        <v>Feb</v>
      </c>
      <c r="AE1322" t="str">
        <f t="shared" si="228"/>
        <v>Fri</v>
      </c>
      <c r="AF1322" t="str">
        <f>_xlfn.XLOOKUP(N1322,Dim_Payment!B:B,Dim_Payment!A:A)</f>
        <v>PAY06</v>
      </c>
      <c r="AG1322" t="str">
        <f>_xlfn.XLOOKUP(J1322,Dim_Insurance!B:B,Dim_Insurance!A:A)</f>
        <v>INS08</v>
      </c>
    </row>
    <row r="1323" spans="1:33">
      <c r="A1323" t="s">
        <v>2960</v>
      </c>
      <c r="B1323" t="s">
        <v>1590</v>
      </c>
      <c r="C1323" t="s">
        <v>133</v>
      </c>
      <c r="D1323" s="5">
        <v>32797</v>
      </c>
      <c r="E1323" s="5">
        <v>45550</v>
      </c>
      <c r="F1323" s="5">
        <v>45565</v>
      </c>
      <c r="G1323" t="s">
        <v>109</v>
      </c>
      <c r="H1323" t="s">
        <v>153</v>
      </c>
      <c r="I1323" t="s">
        <v>33</v>
      </c>
      <c r="J1323" t="s">
        <v>80</v>
      </c>
      <c r="K1323" t="s">
        <v>55</v>
      </c>
      <c r="L1323" s="6">
        <v>168810.66</v>
      </c>
      <c r="M1323">
        <v>119793.04</v>
      </c>
      <c r="N1323" t="s">
        <v>35</v>
      </c>
      <c r="O1323">
        <v>15</v>
      </c>
      <c r="P1323">
        <v>123</v>
      </c>
      <c r="Q1323">
        <v>1</v>
      </c>
      <c r="R1323">
        <v>125</v>
      </c>
      <c r="S1323">
        <v>214.6</v>
      </c>
      <c r="T1323" t="s">
        <v>37</v>
      </c>
      <c r="U1323" s="7">
        <f t="shared" si="231"/>
        <v>34</v>
      </c>
      <c r="V1323" s="6">
        <f t="shared" si="224"/>
        <v>49017.62000000001</v>
      </c>
      <c r="W1323" t="str">
        <f t="shared" si="232"/>
        <v>Adult</v>
      </c>
      <c r="X1323" t="str">
        <f>_xlfn.XLOOKUP(Table1_1[[#This Row],[Department]],Dim_Department!B:B,Dim_Department!A:A,"Unknown")</f>
        <v>DEP07</v>
      </c>
      <c r="Y1323" t="str">
        <f>_xlfn.XLOOKUP(Table1_1[[#This Row],[Doctor]],Dim_Doctor!B:B,Dim_Doctor!A:A,"Unknown")</f>
        <v>D04</v>
      </c>
      <c r="Z1323" t="str">
        <f>_xlfn.XLOOKUP(H1323,Dim_Diagnosis!B:B,Dim_Diagnosis!A:A)</f>
        <v>D003</v>
      </c>
      <c r="AA1323" t="str">
        <f>_xlfn.XLOOKUP(K1323,Dim_Ward!B:B,Dim_Ward!A:A)</f>
        <v>W005</v>
      </c>
      <c r="AB1323" t="str">
        <f t="shared" si="225"/>
        <v>Q3</v>
      </c>
      <c r="AC1323">
        <f t="shared" si="226"/>
        <v>2024</v>
      </c>
      <c r="AD1323" t="str">
        <f t="shared" si="227"/>
        <v>Sep</v>
      </c>
      <c r="AE1323" t="str">
        <f t="shared" si="228"/>
        <v>Sun</v>
      </c>
      <c r="AF1323" t="str">
        <f>_xlfn.XLOOKUP(N1323,Dim_Payment!B:B,Dim_Payment!A:A)</f>
        <v>PAY03</v>
      </c>
      <c r="AG1323" t="str">
        <f>_xlfn.XLOOKUP(J1323,Dim_Insurance!B:B,Dim_Insurance!A:A)</f>
        <v>INS01</v>
      </c>
    </row>
    <row r="1324" spans="1:33">
      <c r="A1324" t="s">
        <v>2962</v>
      </c>
      <c r="B1324" t="s">
        <v>1065</v>
      </c>
      <c r="C1324" t="s">
        <v>133</v>
      </c>
      <c r="D1324" s="5">
        <v>33719</v>
      </c>
      <c r="E1324" s="5">
        <v>45440</v>
      </c>
      <c r="F1324" s="5">
        <v>45441</v>
      </c>
      <c r="G1324" t="s">
        <v>94</v>
      </c>
      <c r="H1324" t="s">
        <v>134</v>
      </c>
      <c r="I1324" t="s">
        <v>33</v>
      </c>
      <c r="J1324" t="s">
        <v>179</v>
      </c>
      <c r="K1324" t="s">
        <v>161</v>
      </c>
      <c r="L1324" s="6">
        <v>130924.98</v>
      </c>
      <c r="M1324">
        <v>78574.039999999994</v>
      </c>
      <c r="N1324" t="s">
        <v>192</v>
      </c>
      <c r="O1324">
        <v>1</v>
      </c>
      <c r="P1324">
        <v>212</v>
      </c>
      <c r="Q1324">
        <v>2</v>
      </c>
      <c r="R1324">
        <v>180</v>
      </c>
      <c r="S1324">
        <v>198.1</v>
      </c>
      <c r="T1324" t="s">
        <v>65</v>
      </c>
      <c r="U1324" s="7">
        <f t="shared" si="231"/>
        <v>32</v>
      </c>
      <c r="V1324" s="6">
        <f t="shared" si="224"/>
        <v>52350.94</v>
      </c>
      <c r="W1324" t="str">
        <f t="shared" si="232"/>
        <v>Adult</v>
      </c>
      <c r="X1324" t="str">
        <f>_xlfn.XLOOKUP(Table1_1[[#This Row],[Department]],Dim_Department!B:B,Dim_Department!A:A,"Unknown")</f>
        <v>DEP05</v>
      </c>
      <c r="Y1324" t="str">
        <f>_xlfn.XLOOKUP(Table1_1[[#This Row],[Doctor]],Dim_Doctor!B:B,Dim_Doctor!A:A,"Unknown")</f>
        <v>D04</v>
      </c>
      <c r="Z1324" t="str">
        <f>_xlfn.XLOOKUP(H1324,Dim_Diagnosis!B:B,Dim_Diagnosis!A:A)</f>
        <v>D002</v>
      </c>
      <c r="AA1324" t="str">
        <f>_xlfn.XLOOKUP(K1324,Dim_Ward!B:B,Dim_Ward!A:A)</f>
        <v>W004</v>
      </c>
      <c r="AB1324" t="str">
        <f t="shared" si="225"/>
        <v>Q2</v>
      </c>
      <c r="AC1324">
        <f t="shared" si="226"/>
        <v>2024</v>
      </c>
      <c r="AD1324" t="str">
        <f t="shared" si="227"/>
        <v>May</v>
      </c>
      <c r="AE1324" t="str">
        <f t="shared" si="228"/>
        <v>Tue</v>
      </c>
      <c r="AF1324" t="str">
        <f>_xlfn.XLOOKUP(N1324,Dim_Payment!B:B,Dim_Payment!A:A)</f>
        <v>PAY06</v>
      </c>
      <c r="AG1324" t="str">
        <f>_xlfn.XLOOKUP(J1324,Dim_Insurance!B:B,Dim_Insurance!A:A)</f>
        <v>INS03</v>
      </c>
    </row>
    <row r="1325" spans="1:33">
      <c r="A1325" t="s">
        <v>4186</v>
      </c>
      <c r="B1325" t="s">
        <v>545</v>
      </c>
      <c r="C1325" t="s">
        <v>40</v>
      </c>
      <c r="D1325" s="5">
        <v>34317</v>
      </c>
      <c r="E1325" s="5">
        <v>45133</v>
      </c>
      <c r="F1325" s="5">
        <v>45146</v>
      </c>
      <c r="G1325" t="s">
        <v>77</v>
      </c>
      <c r="H1325" t="s">
        <v>124</v>
      </c>
      <c r="I1325" t="s">
        <v>45</v>
      </c>
      <c r="J1325" t="s">
        <v>34</v>
      </c>
      <c r="K1325" t="s">
        <v>55</v>
      </c>
      <c r="L1325" s="6">
        <v>63693.64</v>
      </c>
      <c r="M1325">
        <v>46853.96</v>
      </c>
      <c r="N1325" t="s">
        <v>192</v>
      </c>
      <c r="O1325">
        <v>13</v>
      </c>
      <c r="P1325">
        <v>72</v>
      </c>
      <c r="Q1325">
        <v>4</v>
      </c>
      <c r="R1325">
        <v>132</v>
      </c>
      <c r="S1325">
        <v>153.5</v>
      </c>
      <c r="T1325" t="s">
        <v>37</v>
      </c>
      <c r="U1325" s="7">
        <f t="shared" si="231"/>
        <v>29</v>
      </c>
      <c r="V1325" s="6">
        <f t="shared" si="224"/>
        <v>16839.68</v>
      </c>
      <c r="W1325" t="str">
        <f t="shared" si="232"/>
        <v>Adult</v>
      </c>
      <c r="X1325" t="str">
        <f>_xlfn.XLOOKUP(Table1_1[[#This Row],[Department]],Dim_Department!B:B,Dim_Department!A:A,"Unknown")</f>
        <v>DEP02</v>
      </c>
      <c r="Y1325" t="str">
        <f>_xlfn.XLOOKUP(Table1_1[[#This Row],[Doctor]],Dim_Doctor!B:B,Dim_Doctor!A:A,"Unknown")</f>
        <v>D03</v>
      </c>
      <c r="Z1325" t="str">
        <f>_xlfn.XLOOKUP(H1325,Dim_Diagnosis!B:B,Dim_Diagnosis!A:A)</f>
        <v>D007</v>
      </c>
      <c r="AA1325" t="str">
        <f>_xlfn.XLOOKUP(K1325,Dim_Ward!B:B,Dim_Ward!A:A)</f>
        <v>W005</v>
      </c>
      <c r="AB1325" t="str">
        <f t="shared" si="225"/>
        <v>Q3</v>
      </c>
      <c r="AC1325">
        <f t="shared" si="226"/>
        <v>2023</v>
      </c>
      <c r="AD1325" t="str">
        <f t="shared" si="227"/>
        <v>Jul</v>
      </c>
      <c r="AE1325" t="str">
        <f t="shared" si="228"/>
        <v>Wed</v>
      </c>
      <c r="AF1325" t="str">
        <f>_xlfn.XLOOKUP(N1325,Dim_Payment!B:B,Dim_Payment!A:A)</f>
        <v>PAY06</v>
      </c>
      <c r="AG1325" t="str">
        <f>_xlfn.XLOOKUP(J1325,Dim_Insurance!B:B,Dim_Insurance!A:A)</f>
        <v>INS06</v>
      </c>
    </row>
    <row r="1326" spans="1:33">
      <c r="A1326" t="s">
        <v>2964</v>
      </c>
      <c r="B1326" t="s">
        <v>829</v>
      </c>
      <c r="C1326" t="s">
        <v>40</v>
      </c>
      <c r="D1326" s="5">
        <v>22153</v>
      </c>
      <c r="E1326" s="5">
        <v>46020</v>
      </c>
      <c r="F1326" s="5">
        <v>46037</v>
      </c>
      <c r="G1326" t="s">
        <v>152</v>
      </c>
      <c r="H1326" t="s">
        <v>124</v>
      </c>
      <c r="I1326" t="s">
        <v>96</v>
      </c>
      <c r="J1326" t="s">
        <v>4232</v>
      </c>
      <c r="K1326" t="s">
        <v>120</v>
      </c>
      <c r="L1326" s="6">
        <v>238932.65</v>
      </c>
      <c r="M1326">
        <v>154655.12</v>
      </c>
      <c r="N1326" t="s">
        <v>73</v>
      </c>
      <c r="O1326">
        <v>17</v>
      </c>
      <c r="P1326">
        <v>230</v>
      </c>
      <c r="Q1326">
        <v>4</v>
      </c>
      <c r="R1326">
        <v>93</v>
      </c>
      <c r="S1326">
        <v>191.3</v>
      </c>
      <c r="T1326" t="s">
        <v>65</v>
      </c>
      <c r="U1326" s="7">
        <f t="shared" si="231"/>
        <v>65</v>
      </c>
      <c r="V1326" s="6">
        <f t="shared" si="224"/>
        <v>84277.53</v>
      </c>
      <c r="W1326" t="str">
        <f t="shared" si="232"/>
        <v>Senior</v>
      </c>
      <c r="X1326" t="str">
        <f>_xlfn.XLOOKUP(Table1_1[[#This Row],[Department]],Dim_Department!B:B,Dim_Department!A:A,"Unknown")</f>
        <v>DEP01</v>
      </c>
      <c r="Y1326" t="str">
        <f>_xlfn.XLOOKUP(Table1_1[[#This Row],[Doctor]],Dim_Doctor!B:B,Dim_Doctor!A:A,"Unknown")</f>
        <v>D05</v>
      </c>
      <c r="Z1326" t="str">
        <f>_xlfn.XLOOKUP(H1326,Dim_Diagnosis!B:B,Dim_Diagnosis!A:A)</f>
        <v>D007</v>
      </c>
      <c r="AA1326" t="str">
        <f>_xlfn.XLOOKUP(K1326,Dim_Ward!B:B,Dim_Ward!A:A)</f>
        <v>W001</v>
      </c>
      <c r="AB1326" t="str">
        <f t="shared" si="225"/>
        <v>Q4</v>
      </c>
      <c r="AC1326">
        <f t="shared" si="226"/>
        <v>2025</v>
      </c>
      <c r="AD1326" t="str">
        <f t="shared" si="227"/>
        <v>Dec</v>
      </c>
      <c r="AE1326" t="str">
        <f t="shared" si="228"/>
        <v>Mon</v>
      </c>
      <c r="AF1326" t="str">
        <f>_xlfn.XLOOKUP(N1326,Dim_Payment!B:B,Dim_Payment!A:A)</f>
        <v>PAY02</v>
      </c>
      <c r="AG1326" t="str">
        <f>_xlfn.XLOOKUP(J1326,Dim_Insurance!B:B,Dim_Insurance!A:A)</f>
        <v>INS08</v>
      </c>
    </row>
    <row r="1327" spans="1:33">
      <c r="A1327" t="s">
        <v>2968</v>
      </c>
      <c r="B1327" t="s">
        <v>756</v>
      </c>
      <c r="C1327" t="s">
        <v>40</v>
      </c>
      <c r="D1327" s="5">
        <v>30479</v>
      </c>
      <c r="E1327" s="5">
        <v>45753</v>
      </c>
      <c r="F1327" s="5" t="s">
        <v>4232</v>
      </c>
      <c r="G1327" t="s">
        <v>161</v>
      </c>
      <c r="H1327" t="s">
        <v>52</v>
      </c>
      <c r="I1327" t="s">
        <v>79</v>
      </c>
      <c r="J1327" t="s">
        <v>4232</v>
      </c>
      <c r="K1327" t="s">
        <v>55</v>
      </c>
      <c r="L1327" s="6">
        <v>209065.77</v>
      </c>
      <c r="M1327">
        <v>180681.12</v>
      </c>
      <c r="N1327" t="s">
        <v>35</v>
      </c>
      <c r="O1327">
        <v>16</v>
      </c>
      <c r="P1327">
        <v>221</v>
      </c>
      <c r="Q1327">
        <v>2</v>
      </c>
      <c r="R1327">
        <v>124</v>
      </c>
      <c r="S1327">
        <v>212.4</v>
      </c>
      <c r="T1327" t="s">
        <v>37</v>
      </c>
      <c r="U1327" s="7">
        <f t="shared" si="231"/>
        <v>41</v>
      </c>
      <c r="V1327" s="6">
        <f t="shared" si="224"/>
        <v>28384.649999999994</v>
      </c>
      <c r="W1327" t="str">
        <f t="shared" si="232"/>
        <v>Middle Age</v>
      </c>
      <c r="X1327" t="str">
        <f>_xlfn.XLOOKUP(Table1_1[[#This Row],[Department]],Dim_Department!B:B,Dim_Department!A:A,"Unknown")</f>
        <v>DEP03</v>
      </c>
      <c r="Y1327" t="str">
        <f>_xlfn.XLOOKUP(Table1_1[[#This Row],[Doctor]],Dim_Doctor!B:B,Dim_Doctor!A:A,"Unknown")</f>
        <v>D07</v>
      </c>
      <c r="Z1327" t="str">
        <f>_xlfn.XLOOKUP(H1327,Dim_Diagnosis!B:B,Dim_Diagnosis!A:A)</f>
        <v>D004</v>
      </c>
      <c r="AA1327" t="str">
        <f>_xlfn.XLOOKUP(K1327,Dim_Ward!B:B,Dim_Ward!A:A)</f>
        <v>W005</v>
      </c>
      <c r="AB1327" t="str">
        <f t="shared" si="225"/>
        <v>Q2</v>
      </c>
      <c r="AC1327">
        <f t="shared" si="226"/>
        <v>2025</v>
      </c>
      <c r="AD1327" t="str">
        <f t="shared" si="227"/>
        <v>Apr</v>
      </c>
      <c r="AE1327" t="str">
        <f t="shared" si="228"/>
        <v>Sun</v>
      </c>
      <c r="AF1327" t="str">
        <f>_xlfn.XLOOKUP(N1327,Dim_Payment!B:B,Dim_Payment!A:A)</f>
        <v>PAY03</v>
      </c>
      <c r="AG1327" t="str">
        <f>_xlfn.XLOOKUP(J1327,Dim_Insurance!B:B,Dim_Insurance!A:A)</f>
        <v>INS08</v>
      </c>
    </row>
    <row r="1328" spans="1:33">
      <c r="A1328" t="s">
        <v>2970</v>
      </c>
      <c r="B1328" t="s">
        <v>1460</v>
      </c>
      <c r="C1328" t="s">
        <v>133</v>
      </c>
      <c r="D1328" s="5">
        <v>28779</v>
      </c>
      <c r="E1328" s="5">
        <v>45252</v>
      </c>
      <c r="F1328" s="5">
        <v>45266</v>
      </c>
      <c r="G1328" t="s">
        <v>62</v>
      </c>
      <c r="H1328" t="s">
        <v>124</v>
      </c>
      <c r="I1328" t="s">
        <v>119</v>
      </c>
      <c r="J1328" t="s">
        <v>71</v>
      </c>
      <c r="K1328" t="s">
        <v>120</v>
      </c>
      <c r="L1328" s="6">
        <v>40582.53</v>
      </c>
      <c r="M1328">
        <v>37449.24</v>
      </c>
      <c r="N1328" t="s">
        <v>192</v>
      </c>
      <c r="O1328">
        <v>14</v>
      </c>
      <c r="P1328">
        <v>71</v>
      </c>
      <c r="Q1328">
        <v>4</v>
      </c>
      <c r="R1328">
        <v>163</v>
      </c>
      <c r="S1328">
        <v>226.3</v>
      </c>
      <c r="T1328" t="s">
        <v>37</v>
      </c>
      <c r="U1328" s="7">
        <f t="shared" si="231"/>
        <v>45</v>
      </c>
      <c r="V1328" s="6">
        <f t="shared" si="224"/>
        <v>3133.2900000000009</v>
      </c>
      <c r="W1328" t="str">
        <f t="shared" si="232"/>
        <v>Middle Age</v>
      </c>
      <c r="X1328" t="str">
        <f>_xlfn.XLOOKUP(Table1_1[[#This Row],[Department]],Dim_Department!B:B,Dim_Department!A:A,"Unknown")</f>
        <v>DEP09</v>
      </c>
      <c r="Y1328" t="str">
        <f>_xlfn.XLOOKUP(Table1_1[[#This Row],[Doctor]],Dim_Doctor!B:B,Dim_Doctor!A:A,"Unknown")</f>
        <v>D02</v>
      </c>
      <c r="Z1328" t="str">
        <f>_xlfn.XLOOKUP(H1328,Dim_Diagnosis!B:B,Dim_Diagnosis!A:A)</f>
        <v>D007</v>
      </c>
      <c r="AA1328" t="str">
        <f>_xlfn.XLOOKUP(K1328,Dim_Ward!B:B,Dim_Ward!A:A)</f>
        <v>W001</v>
      </c>
      <c r="AB1328" t="str">
        <f t="shared" si="225"/>
        <v>Q4</v>
      </c>
      <c r="AC1328">
        <f t="shared" si="226"/>
        <v>2023</v>
      </c>
      <c r="AD1328" t="str">
        <f t="shared" si="227"/>
        <v>Nov</v>
      </c>
      <c r="AE1328" t="str">
        <f t="shared" si="228"/>
        <v>Wed</v>
      </c>
      <c r="AF1328" t="str">
        <f>_xlfn.XLOOKUP(N1328,Dim_Payment!B:B,Dim_Payment!A:A)</f>
        <v>PAY06</v>
      </c>
      <c r="AG1328" t="str">
        <f>_xlfn.XLOOKUP(J1328,Dim_Insurance!B:B,Dim_Insurance!A:A)</f>
        <v>INS04</v>
      </c>
    </row>
    <row r="1329" spans="1:33">
      <c r="A1329" t="s">
        <v>2971</v>
      </c>
      <c r="B1329" t="s">
        <v>247</v>
      </c>
      <c r="C1329" t="s">
        <v>40</v>
      </c>
      <c r="D1329" s="5">
        <v>30190</v>
      </c>
      <c r="E1329" s="5">
        <v>45425</v>
      </c>
      <c r="F1329" s="5">
        <v>45441</v>
      </c>
      <c r="G1329" t="s">
        <v>152</v>
      </c>
      <c r="H1329" t="s">
        <v>124</v>
      </c>
      <c r="I1329" t="s">
        <v>119</v>
      </c>
      <c r="J1329" t="s">
        <v>80</v>
      </c>
      <c r="K1329" t="s">
        <v>120</v>
      </c>
      <c r="L1329" s="6">
        <v>243544.92</v>
      </c>
      <c r="M1329">
        <v>188124.76</v>
      </c>
      <c r="N1329" t="s">
        <v>35</v>
      </c>
      <c r="O1329">
        <v>16</v>
      </c>
      <c r="P1329">
        <v>95</v>
      </c>
      <c r="Q1329">
        <v>1</v>
      </c>
      <c r="R1329">
        <v>145</v>
      </c>
      <c r="S1329">
        <v>163.5</v>
      </c>
      <c r="T1329" t="s">
        <v>37</v>
      </c>
      <c r="U1329" s="7">
        <f t="shared" si="231"/>
        <v>41</v>
      </c>
      <c r="V1329" s="6">
        <f t="shared" si="224"/>
        <v>55420.160000000003</v>
      </c>
      <c r="W1329" t="str">
        <f t="shared" si="232"/>
        <v>Middle Age</v>
      </c>
      <c r="X1329" t="str">
        <f>_xlfn.XLOOKUP(Table1_1[[#This Row],[Department]],Dim_Department!B:B,Dim_Department!A:A,"Unknown")</f>
        <v>DEP01</v>
      </c>
      <c r="Y1329" t="str">
        <f>_xlfn.XLOOKUP(Table1_1[[#This Row],[Doctor]],Dim_Doctor!B:B,Dim_Doctor!A:A,"Unknown")</f>
        <v>D02</v>
      </c>
      <c r="Z1329" t="str">
        <f>_xlfn.XLOOKUP(H1329,Dim_Diagnosis!B:B,Dim_Diagnosis!A:A)</f>
        <v>D007</v>
      </c>
      <c r="AA1329" t="str">
        <f>_xlfn.XLOOKUP(K1329,Dim_Ward!B:B,Dim_Ward!A:A)</f>
        <v>W001</v>
      </c>
      <c r="AB1329" t="str">
        <f t="shared" si="225"/>
        <v>Q2</v>
      </c>
      <c r="AC1329">
        <f t="shared" si="226"/>
        <v>2024</v>
      </c>
      <c r="AD1329" t="str">
        <f t="shared" si="227"/>
        <v>May</v>
      </c>
      <c r="AE1329" t="str">
        <f t="shared" si="228"/>
        <v>Mon</v>
      </c>
      <c r="AF1329" t="str">
        <f>_xlfn.XLOOKUP(N1329,Dim_Payment!B:B,Dim_Payment!A:A)</f>
        <v>PAY03</v>
      </c>
      <c r="AG1329" t="str">
        <f>_xlfn.XLOOKUP(J1329,Dim_Insurance!B:B,Dim_Insurance!A:A)</f>
        <v>INS01</v>
      </c>
    </row>
    <row r="1330" spans="1:33">
      <c r="A1330" t="s">
        <v>2973</v>
      </c>
      <c r="B1330" t="s">
        <v>898</v>
      </c>
      <c r="C1330" t="s">
        <v>133</v>
      </c>
      <c r="D1330" s="5">
        <v>36527</v>
      </c>
      <c r="E1330" s="5">
        <v>45528</v>
      </c>
      <c r="F1330" s="5">
        <v>45532</v>
      </c>
      <c r="G1330" t="s">
        <v>161</v>
      </c>
      <c r="H1330" t="s">
        <v>134</v>
      </c>
      <c r="I1330" t="s">
        <v>79</v>
      </c>
      <c r="J1330" t="s">
        <v>34</v>
      </c>
      <c r="K1330" t="s">
        <v>120</v>
      </c>
      <c r="L1330" s="6">
        <v>117549.94</v>
      </c>
      <c r="M1330">
        <v>99222.62</v>
      </c>
      <c r="N1330" t="s">
        <v>4232</v>
      </c>
      <c r="O1330">
        <v>4</v>
      </c>
      <c r="P1330">
        <v>5</v>
      </c>
      <c r="Q1330">
        <v>4</v>
      </c>
      <c r="R1330">
        <v>104</v>
      </c>
      <c r="S1330">
        <v>258.2</v>
      </c>
      <c r="T1330" t="s">
        <v>37</v>
      </c>
      <c r="U1330" s="7">
        <f t="shared" si="231"/>
        <v>24</v>
      </c>
      <c r="V1330" s="6">
        <f t="shared" si="224"/>
        <v>18327.320000000007</v>
      </c>
      <c r="W1330" t="str">
        <f t="shared" si="232"/>
        <v>Adult</v>
      </c>
      <c r="X1330" t="str">
        <f>_xlfn.XLOOKUP(Table1_1[[#This Row],[Department]],Dim_Department!B:B,Dim_Department!A:A,"Unknown")</f>
        <v>DEP03</v>
      </c>
      <c r="Y1330" t="str">
        <f>_xlfn.XLOOKUP(Table1_1[[#This Row],[Doctor]],Dim_Doctor!B:B,Dim_Doctor!A:A,"Unknown")</f>
        <v>D07</v>
      </c>
      <c r="Z1330" t="str">
        <f>_xlfn.XLOOKUP(H1330,Dim_Diagnosis!B:B,Dim_Diagnosis!A:A)</f>
        <v>D002</v>
      </c>
      <c r="AA1330" t="str">
        <f>_xlfn.XLOOKUP(K1330,Dim_Ward!B:B,Dim_Ward!A:A)</f>
        <v>W001</v>
      </c>
      <c r="AB1330" t="str">
        <f t="shared" si="225"/>
        <v>Q3</v>
      </c>
      <c r="AC1330">
        <f t="shared" si="226"/>
        <v>2024</v>
      </c>
      <c r="AD1330" t="str">
        <f t="shared" si="227"/>
        <v>Aug</v>
      </c>
      <c r="AE1330" t="str">
        <f t="shared" si="228"/>
        <v>Sat</v>
      </c>
      <c r="AF1330" t="str">
        <f>_xlfn.XLOOKUP(N1330,Dim_Payment!B:B,Dim_Payment!A:A)</f>
        <v>PAY05</v>
      </c>
      <c r="AG1330" t="str">
        <f>_xlfn.XLOOKUP(J1330,Dim_Insurance!B:B,Dim_Insurance!A:A)</f>
        <v>INS06</v>
      </c>
    </row>
    <row r="1331" spans="1:33">
      <c r="A1331" t="s">
        <v>2975</v>
      </c>
      <c r="B1331" t="s">
        <v>604</v>
      </c>
      <c r="C1331" t="s">
        <v>133</v>
      </c>
      <c r="D1331" s="5">
        <v>34461</v>
      </c>
      <c r="E1331" s="5">
        <v>45975</v>
      </c>
      <c r="F1331" s="5">
        <v>45993</v>
      </c>
      <c r="G1331" t="s">
        <v>77</v>
      </c>
      <c r="H1331" t="s">
        <v>153</v>
      </c>
      <c r="I1331" t="s">
        <v>79</v>
      </c>
      <c r="J1331" t="s">
        <v>34</v>
      </c>
      <c r="K1331" t="s">
        <v>120</v>
      </c>
      <c r="L1331" s="6">
        <v>100915.72</v>
      </c>
      <c r="M1331">
        <v>96319.6</v>
      </c>
      <c r="N1331" t="s">
        <v>91</v>
      </c>
      <c r="O1331">
        <v>18</v>
      </c>
      <c r="P1331">
        <v>117</v>
      </c>
      <c r="Q1331">
        <v>1</v>
      </c>
      <c r="R1331">
        <v>108</v>
      </c>
      <c r="S1331">
        <v>210.3</v>
      </c>
      <c r="T1331" t="s">
        <v>65</v>
      </c>
      <c r="U1331" s="7">
        <f t="shared" si="231"/>
        <v>31</v>
      </c>
      <c r="V1331" s="6">
        <f t="shared" si="224"/>
        <v>4596.1199999999953</v>
      </c>
      <c r="W1331" t="str">
        <f t="shared" si="232"/>
        <v>Adult</v>
      </c>
      <c r="X1331" t="str">
        <f>_xlfn.XLOOKUP(Table1_1[[#This Row],[Department]],Dim_Department!B:B,Dim_Department!A:A,"Unknown")</f>
        <v>DEP02</v>
      </c>
      <c r="Y1331" t="str">
        <f>_xlfn.XLOOKUP(Table1_1[[#This Row],[Doctor]],Dim_Doctor!B:B,Dim_Doctor!A:A,"Unknown")</f>
        <v>D07</v>
      </c>
      <c r="Z1331" t="str">
        <f>_xlfn.XLOOKUP(H1331,Dim_Diagnosis!B:B,Dim_Diagnosis!A:A)</f>
        <v>D003</v>
      </c>
      <c r="AA1331" t="str">
        <f>_xlfn.XLOOKUP(K1331,Dim_Ward!B:B,Dim_Ward!A:A)</f>
        <v>W001</v>
      </c>
      <c r="AB1331" t="str">
        <f t="shared" si="225"/>
        <v>Q4</v>
      </c>
      <c r="AC1331">
        <f t="shared" si="226"/>
        <v>2025</v>
      </c>
      <c r="AD1331" t="str">
        <f t="shared" si="227"/>
        <v>Nov</v>
      </c>
      <c r="AE1331" t="str">
        <f t="shared" si="228"/>
        <v>Fri</v>
      </c>
      <c r="AF1331" t="str">
        <f>_xlfn.XLOOKUP(N1331,Dim_Payment!B:B,Dim_Payment!A:A)</f>
        <v>PAY01</v>
      </c>
      <c r="AG1331" t="str">
        <f>_xlfn.XLOOKUP(J1331,Dim_Insurance!B:B,Dim_Insurance!A:A)</f>
        <v>INS06</v>
      </c>
    </row>
    <row r="1332" spans="1:33">
      <c r="A1332" t="s">
        <v>2977</v>
      </c>
      <c r="B1332" t="s">
        <v>752</v>
      </c>
      <c r="C1332" t="s">
        <v>133</v>
      </c>
      <c r="D1332" s="5">
        <v>27258</v>
      </c>
      <c r="E1332" s="5">
        <v>45249</v>
      </c>
      <c r="F1332" s="5">
        <v>45251</v>
      </c>
      <c r="G1332" t="s">
        <v>43</v>
      </c>
      <c r="H1332" t="s">
        <v>118</v>
      </c>
      <c r="I1332" t="s">
        <v>33</v>
      </c>
      <c r="J1332" t="s">
        <v>34</v>
      </c>
      <c r="K1332" t="s">
        <v>120</v>
      </c>
      <c r="L1332" s="6">
        <v>174191.91</v>
      </c>
      <c r="M1332">
        <v>138671</v>
      </c>
      <c r="N1332" t="s">
        <v>192</v>
      </c>
      <c r="O1332">
        <v>2</v>
      </c>
      <c r="P1332">
        <v>208</v>
      </c>
      <c r="Q1332">
        <v>5</v>
      </c>
      <c r="R1332">
        <v>94</v>
      </c>
      <c r="S1332">
        <v>196</v>
      </c>
      <c r="T1332" t="s">
        <v>47</v>
      </c>
      <c r="U1332" s="7">
        <f t="shared" si="231"/>
        <v>49</v>
      </c>
      <c r="V1332" s="6">
        <f t="shared" si="224"/>
        <v>35520.910000000003</v>
      </c>
      <c r="W1332" t="str">
        <f t="shared" si="232"/>
        <v>Middle Age</v>
      </c>
      <c r="X1332" t="str">
        <f>_xlfn.XLOOKUP(Table1_1[[#This Row],[Department]],Dim_Department!B:B,Dim_Department!A:A,"Unknown")</f>
        <v>DEP08</v>
      </c>
      <c r="Y1332" t="str">
        <f>_xlfn.XLOOKUP(Table1_1[[#This Row],[Doctor]],Dim_Doctor!B:B,Dim_Doctor!A:A,"Unknown")</f>
        <v>D04</v>
      </c>
      <c r="Z1332" t="str">
        <f>_xlfn.XLOOKUP(H1332,Dim_Diagnosis!B:B,Dim_Diagnosis!A:A)</f>
        <v>D001</v>
      </c>
      <c r="AA1332" t="str">
        <f>_xlfn.XLOOKUP(K1332,Dim_Ward!B:B,Dim_Ward!A:A)</f>
        <v>W001</v>
      </c>
      <c r="AB1332" t="str">
        <f t="shared" si="225"/>
        <v>Q4</v>
      </c>
      <c r="AC1332">
        <f t="shared" si="226"/>
        <v>2023</v>
      </c>
      <c r="AD1332" t="str">
        <f t="shared" si="227"/>
        <v>Nov</v>
      </c>
      <c r="AE1332" t="str">
        <f t="shared" si="228"/>
        <v>Sun</v>
      </c>
      <c r="AF1332" t="str">
        <f>_xlfn.XLOOKUP(N1332,Dim_Payment!B:B,Dim_Payment!A:A)</f>
        <v>PAY06</v>
      </c>
      <c r="AG1332" t="str">
        <f>_xlfn.XLOOKUP(J1332,Dim_Insurance!B:B,Dim_Insurance!A:A)</f>
        <v>INS06</v>
      </c>
    </row>
    <row r="1333" spans="1:33">
      <c r="A1333" t="s">
        <v>2978</v>
      </c>
      <c r="B1333" t="s">
        <v>444</v>
      </c>
      <c r="C1333" t="s">
        <v>40</v>
      </c>
      <c r="D1333" s="5">
        <v>28317</v>
      </c>
      <c r="E1333" s="5">
        <v>45513</v>
      </c>
      <c r="F1333" s="5">
        <v>45573</v>
      </c>
      <c r="G1333" t="s">
        <v>161</v>
      </c>
      <c r="H1333" t="s">
        <v>113</v>
      </c>
      <c r="I1333" t="s">
        <v>53</v>
      </c>
      <c r="J1333" t="s">
        <v>71</v>
      </c>
      <c r="K1333" t="s">
        <v>110</v>
      </c>
      <c r="L1333" s="6">
        <v>41301.129999999997</v>
      </c>
      <c r="M1333">
        <v>98646.34</v>
      </c>
      <c r="N1333" t="s">
        <v>91</v>
      </c>
      <c r="O1333">
        <v>1</v>
      </c>
      <c r="P1333">
        <v>225</v>
      </c>
      <c r="Q1333">
        <v>4</v>
      </c>
      <c r="R1333">
        <v>162</v>
      </c>
      <c r="S1333">
        <v>122.7</v>
      </c>
      <c r="T1333" t="s">
        <v>65</v>
      </c>
      <c r="U1333" s="7">
        <f t="shared" si="231"/>
        <v>47</v>
      </c>
      <c r="V1333" s="6">
        <f t="shared" si="224"/>
        <v>-57345.21</v>
      </c>
      <c r="W1333" t="str">
        <f t="shared" si="232"/>
        <v>Middle Age</v>
      </c>
      <c r="X1333" t="str">
        <f>_xlfn.XLOOKUP(Table1_1[[#This Row],[Department]],Dim_Department!B:B,Dim_Department!A:A,"Unknown")</f>
        <v>DEP03</v>
      </c>
      <c r="Y1333" t="str">
        <f>_xlfn.XLOOKUP(Table1_1[[#This Row],[Doctor]],Dim_Doctor!B:B,Dim_Doctor!A:A,"Unknown")</f>
        <v>D06</v>
      </c>
      <c r="Z1333" t="str">
        <f>_xlfn.XLOOKUP(H1333,Dim_Diagnosis!B:B,Dim_Diagnosis!A:A)</f>
        <v>D009</v>
      </c>
      <c r="AA1333" t="str">
        <f>_xlfn.XLOOKUP(K1333,Dim_Ward!B:B,Dim_Ward!A:A)</f>
        <v>W002</v>
      </c>
      <c r="AB1333" t="str">
        <f t="shared" si="225"/>
        <v>Q3</v>
      </c>
      <c r="AC1333">
        <f t="shared" si="226"/>
        <v>2024</v>
      </c>
      <c r="AD1333" t="str">
        <f t="shared" si="227"/>
        <v>Aug</v>
      </c>
      <c r="AE1333" t="str">
        <f t="shared" si="228"/>
        <v>Fri</v>
      </c>
      <c r="AF1333" t="str">
        <f>_xlfn.XLOOKUP(N1333,Dim_Payment!B:B,Dim_Payment!A:A)</f>
        <v>PAY01</v>
      </c>
      <c r="AG1333" t="str">
        <f>_xlfn.XLOOKUP(J1333,Dim_Insurance!B:B,Dim_Insurance!A:A)</f>
        <v>INS04</v>
      </c>
    </row>
    <row r="1334" spans="1:33">
      <c r="A1334" t="s">
        <v>2980</v>
      </c>
      <c r="B1334" t="s">
        <v>587</v>
      </c>
      <c r="C1334" t="s">
        <v>40</v>
      </c>
      <c r="D1334" s="5">
        <v>28586</v>
      </c>
      <c r="E1334" s="5">
        <v>45164</v>
      </c>
      <c r="F1334" s="5">
        <v>45172</v>
      </c>
      <c r="G1334" t="s">
        <v>94</v>
      </c>
      <c r="H1334" t="s">
        <v>32</v>
      </c>
      <c r="I1334" t="s">
        <v>33</v>
      </c>
      <c r="J1334" t="s">
        <v>71</v>
      </c>
      <c r="K1334" t="s">
        <v>120</v>
      </c>
      <c r="L1334" s="6">
        <v>90832.28</v>
      </c>
      <c r="M1334">
        <v>67217.240000000005</v>
      </c>
      <c r="N1334" t="s">
        <v>73</v>
      </c>
      <c r="O1334">
        <v>8</v>
      </c>
      <c r="P1334">
        <v>33</v>
      </c>
      <c r="Q1334">
        <v>5</v>
      </c>
      <c r="R1334">
        <v>105</v>
      </c>
      <c r="S1334">
        <v>75.7</v>
      </c>
      <c r="T1334" t="s">
        <v>37</v>
      </c>
      <c r="U1334" s="7">
        <f t="shared" si="231"/>
        <v>45</v>
      </c>
      <c r="V1334" s="6">
        <f t="shared" si="224"/>
        <v>23615.039999999994</v>
      </c>
      <c r="W1334" t="str">
        <f t="shared" si="232"/>
        <v>Middle Age</v>
      </c>
      <c r="X1334" t="str">
        <f>_xlfn.XLOOKUP(Table1_1[[#This Row],[Department]],Dim_Department!B:B,Dim_Department!A:A,"Unknown")</f>
        <v>DEP05</v>
      </c>
      <c r="Y1334" t="str">
        <f>_xlfn.XLOOKUP(Table1_1[[#This Row],[Doctor]],Dim_Doctor!B:B,Dim_Doctor!A:A,"Unknown")</f>
        <v>D04</v>
      </c>
      <c r="Z1334" t="str">
        <f>_xlfn.XLOOKUP(H1334,Dim_Diagnosis!B:B,Dim_Diagnosis!A:A)</f>
        <v>D010</v>
      </c>
      <c r="AA1334" t="str">
        <f>_xlfn.XLOOKUP(K1334,Dim_Ward!B:B,Dim_Ward!A:A)</f>
        <v>W001</v>
      </c>
      <c r="AB1334" t="str">
        <f t="shared" si="225"/>
        <v>Q3</v>
      </c>
      <c r="AC1334">
        <f t="shared" si="226"/>
        <v>2023</v>
      </c>
      <c r="AD1334" t="str">
        <f t="shared" si="227"/>
        <v>Aug</v>
      </c>
      <c r="AE1334" t="str">
        <f t="shared" si="228"/>
        <v>Sat</v>
      </c>
      <c r="AF1334" t="str">
        <f>_xlfn.XLOOKUP(N1334,Dim_Payment!B:B,Dim_Payment!A:A)</f>
        <v>PAY02</v>
      </c>
      <c r="AG1334" t="str">
        <f>_xlfn.XLOOKUP(J1334,Dim_Insurance!B:B,Dim_Insurance!A:A)</f>
        <v>INS04</v>
      </c>
    </row>
    <row r="1335" spans="1:33">
      <c r="A1335" t="s">
        <v>2982</v>
      </c>
      <c r="B1335" t="s">
        <v>806</v>
      </c>
      <c r="C1335" t="s">
        <v>133</v>
      </c>
      <c r="D1335" s="5">
        <v>36468</v>
      </c>
      <c r="E1335" s="5">
        <v>45815</v>
      </c>
      <c r="F1335" s="5">
        <v>45821</v>
      </c>
      <c r="G1335" t="s">
        <v>105</v>
      </c>
      <c r="H1335" t="s">
        <v>95</v>
      </c>
      <c r="I1335" t="s">
        <v>79</v>
      </c>
      <c r="J1335" t="s">
        <v>4232</v>
      </c>
      <c r="K1335" t="s">
        <v>120</v>
      </c>
      <c r="L1335" s="6">
        <v>39741.11</v>
      </c>
      <c r="M1335">
        <v>29219.85</v>
      </c>
      <c r="N1335" t="s">
        <v>73</v>
      </c>
      <c r="O1335">
        <v>6</v>
      </c>
      <c r="P1335">
        <v>115</v>
      </c>
      <c r="Q1335">
        <v>1</v>
      </c>
      <c r="R1335">
        <v>94</v>
      </c>
      <c r="S1335">
        <v>142.69999999999999</v>
      </c>
      <c r="T1335" t="s">
        <v>47</v>
      </c>
      <c r="U1335" s="7">
        <f t="shared" si="231"/>
        <v>25</v>
      </c>
      <c r="V1335" s="6">
        <f t="shared" si="224"/>
        <v>10521.260000000002</v>
      </c>
      <c r="W1335" t="str">
        <f t="shared" si="232"/>
        <v>Adult</v>
      </c>
      <c r="X1335" t="str">
        <f>_xlfn.XLOOKUP(Table1_1[[#This Row],[Department]],Dim_Department!B:B,Dim_Department!A:A,"Unknown")</f>
        <v>DEP10</v>
      </c>
      <c r="Y1335" t="str">
        <f>_xlfn.XLOOKUP(Table1_1[[#This Row],[Doctor]],Dim_Doctor!B:B,Dim_Doctor!A:A,"Unknown")</f>
        <v>D07</v>
      </c>
      <c r="Z1335" t="str">
        <f>_xlfn.XLOOKUP(H1335,Dim_Diagnosis!B:B,Dim_Diagnosis!A:A)</f>
        <v>D006</v>
      </c>
      <c r="AA1335" t="str">
        <f>_xlfn.XLOOKUP(K1335,Dim_Ward!B:B,Dim_Ward!A:A)</f>
        <v>W001</v>
      </c>
      <c r="AB1335" t="str">
        <f t="shared" si="225"/>
        <v>Q2</v>
      </c>
      <c r="AC1335">
        <f t="shared" si="226"/>
        <v>2025</v>
      </c>
      <c r="AD1335" t="str">
        <f t="shared" si="227"/>
        <v>Jun</v>
      </c>
      <c r="AE1335" t="str">
        <f t="shared" si="228"/>
        <v>Sat</v>
      </c>
      <c r="AF1335" t="str">
        <f>_xlfn.XLOOKUP(N1335,Dim_Payment!B:B,Dim_Payment!A:A)</f>
        <v>PAY02</v>
      </c>
      <c r="AG1335" t="str">
        <f>_xlfn.XLOOKUP(J1335,Dim_Insurance!B:B,Dim_Insurance!A:A)</f>
        <v>INS08</v>
      </c>
    </row>
    <row r="1336" spans="1:33">
      <c r="A1336" t="s">
        <v>2985</v>
      </c>
      <c r="B1336" t="s">
        <v>2393</v>
      </c>
      <c r="C1336" t="s">
        <v>133</v>
      </c>
      <c r="D1336" s="5">
        <v>24391</v>
      </c>
      <c r="E1336" s="5">
        <v>45373</v>
      </c>
      <c r="F1336" s="5">
        <v>45376</v>
      </c>
      <c r="G1336" t="s">
        <v>62</v>
      </c>
      <c r="H1336" t="s">
        <v>32</v>
      </c>
      <c r="I1336" t="s">
        <v>45</v>
      </c>
      <c r="J1336" t="s">
        <v>71</v>
      </c>
      <c r="K1336" t="s">
        <v>55</v>
      </c>
      <c r="L1336" s="6">
        <v>191894.73</v>
      </c>
      <c r="M1336">
        <v>180797.54</v>
      </c>
      <c r="N1336" t="s">
        <v>35</v>
      </c>
      <c r="O1336">
        <v>3</v>
      </c>
      <c r="P1336">
        <v>90</v>
      </c>
      <c r="Q1336">
        <v>4</v>
      </c>
      <c r="R1336">
        <v>172</v>
      </c>
      <c r="S1336">
        <v>73.8</v>
      </c>
      <c r="T1336" t="s">
        <v>37</v>
      </c>
      <c r="U1336" s="7">
        <f t="shared" si="231"/>
        <v>57</v>
      </c>
      <c r="V1336" s="6">
        <f t="shared" si="224"/>
        <v>11097.190000000002</v>
      </c>
      <c r="W1336" t="str">
        <f t="shared" si="232"/>
        <v>Middle Age</v>
      </c>
      <c r="X1336" t="str">
        <f>_xlfn.XLOOKUP(Table1_1[[#This Row],[Department]],Dim_Department!B:B,Dim_Department!A:A,"Unknown")</f>
        <v>DEP09</v>
      </c>
      <c r="Y1336" t="str">
        <f>_xlfn.XLOOKUP(Table1_1[[#This Row],[Doctor]],Dim_Doctor!B:B,Dim_Doctor!A:A,"Unknown")</f>
        <v>D03</v>
      </c>
      <c r="Z1336" t="str">
        <f>_xlfn.XLOOKUP(H1336,Dim_Diagnosis!B:B,Dim_Diagnosis!A:A)</f>
        <v>D010</v>
      </c>
      <c r="AA1336" t="str">
        <f>_xlfn.XLOOKUP(K1336,Dim_Ward!B:B,Dim_Ward!A:A)</f>
        <v>W005</v>
      </c>
      <c r="AB1336" t="str">
        <f t="shared" si="225"/>
        <v>Q1</v>
      </c>
      <c r="AC1336">
        <f t="shared" si="226"/>
        <v>2024</v>
      </c>
      <c r="AD1336" t="str">
        <f t="shared" si="227"/>
        <v>Mar</v>
      </c>
      <c r="AE1336" t="str">
        <f t="shared" si="228"/>
        <v>Fri</v>
      </c>
      <c r="AF1336" t="str">
        <f>_xlfn.XLOOKUP(N1336,Dim_Payment!B:B,Dim_Payment!A:A)</f>
        <v>PAY03</v>
      </c>
      <c r="AG1336" t="str">
        <f>_xlfn.XLOOKUP(J1336,Dim_Insurance!B:B,Dim_Insurance!A:A)</f>
        <v>INS04</v>
      </c>
    </row>
    <row r="1337" spans="1:33">
      <c r="A1337" t="s">
        <v>2988</v>
      </c>
      <c r="B1337" t="s">
        <v>768</v>
      </c>
      <c r="C1337" t="s">
        <v>40</v>
      </c>
      <c r="D1337" s="5" t="s">
        <v>4232</v>
      </c>
      <c r="E1337" s="5" t="s">
        <v>4232</v>
      </c>
      <c r="F1337" s="5">
        <v>45221</v>
      </c>
      <c r="G1337" t="s">
        <v>94</v>
      </c>
      <c r="H1337" t="s">
        <v>44</v>
      </c>
      <c r="I1337" t="s">
        <v>33</v>
      </c>
      <c r="J1337" t="s">
        <v>179</v>
      </c>
      <c r="K1337" t="s">
        <v>55</v>
      </c>
      <c r="L1337" s="6">
        <v>186011.85</v>
      </c>
      <c r="M1337">
        <v>121947.64</v>
      </c>
      <c r="N1337" t="s">
        <v>192</v>
      </c>
      <c r="O1337">
        <v>5</v>
      </c>
      <c r="P1337">
        <v>5</v>
      </c>
      <c r="Q1337">
        <v>2</v>
      </c>
      <c r="R1337">
        <v>124</v>
      </c>
      <c r="S1337">
        <v>170.3</v>
      </c>
      <c r="T1337" t="s">
        <v>37</v>
      </c>
      <c r="U1337" s="7" t="s">
        <v>4232</v>
      </c>
      <c r="V1337" s="6">
        <f t="shared" si="224"/>
        <v>64064.210000000006</v>
      </c>
      <c r="W1337" t="s">
        <v>4232</v>
      </c>
      <c r="X1337" t="str">
        <f>_xlfn.XLOOKUP(Table1_1[[#This Row],[Department]],Dim_Department!B:B,Dim_Department!A:A,"Unknown")</f>
        <v>DEP05</v>
      </c>
      <c r="Y1337" t="str">
        <f>_xlfn.XLOOKUP(Table1_1[[#This Row],[Doctor]],Dim_Doctor!B:B,Dim_Doctor!A:A,"Unknown")</f>
        <v>D04</v>
      </c>
      <c r="Z1337" t="str">
        <f>_xlfn.XLOOKUP(H1337,Dim_Diagnosis!B:B,Dim_Diagnosis!A:A)</f>
        <v>D012</v>
      </c>
      <c r="AA1337" t="str">
        <f>_xlfn.XLOOKUP(K1337,Dim_Ward!B:B,Dim_Ward!A:A)</f>
        <v>W005</v>
      </c>
      <c r="AB1337" t="str">
        <f t="shared" si="225"/>
        <v>Unknown</v>
      </c>
      <c r="AC1337" t="str">
        <f t="shared" si="226"/>
        <v>Unknown</v>
      </c>
      <c r="AD1337" t="str">
        <f t="shared" si="227"/>
        <v>Unknown</v>
      </c>
      <c r="AE1337" t="str">
        <f t="shared" si="228"/>
        <v>Unknown</v>
      </c>
      <c r="AF1337" t="str">
        <f>_xlfn.XLOOKUP(N1337,Dim_Payment!B:B,Dim_Payment!A:A)</f>
        <v>PAY06</v>
      </c>
      <c r="AG1337" t="str">
        <f>_xlfn.XLOOKUP(J1337,Dim_Insurance!B:B,Dim_Insurance!A:A)</f>
        <v>INS03</v>
      </c>
    </row>
    <row r="1338" spans="1:33">
      <c r="A1338" t="s">
        <v>2991</v>
      </c>
      <c r="B1338" t="s">
        <v>1464</v>
      </c>
      <c r="C1338" t="s">
        <v>40</v>
      </c>
      <c r="D1338" s="5">
        <v>36963</v>
      </c>
      <c r="E1338" s="5">
        <v>45982</v>
      </c>
      <c r="F1338" s="5">
        <v>45986</v>
      </c>
      <c r="G1338" t="s">
        <v>117</v>
      </c>
      <c r="H1338" t="s">
        <v>86</v>
      </c>
      <c r="I1338" t="s">
        <v>25</v>
      </c>
      <c r="J1338" t="s">
        <v>179</v>
      </c>
      <c r="K1338" t="s">
        <v>120</v>
      </c>
      <c r="L1338" s="6">
        <v>131495.92000000001</v>
      </c>
      <c r="M1338">
        <v>104813.97</v>
      </c>
      <c r="N1338" t="s">
        <v>35</v>
      </c>
      <c r="O1338">
        <v>4</v>
      </c>
      <c r="P1338">
        <v>143</v>
      </c>
      <c r="Q1338">
        <v>1</v>
      </c>
      <c r="R1338">
        <v>132</v>
      </c>
      <c r="S1338">
        <v>232</v>
      </c>
      <c r="T1338" t="s">
        <v>37</v>
      </c>
      <c r="U1338" s="7">
        <f>DATEDIF(D1338,E1338,"Y")</f>
        <v>24</v>
      </c>
      <c r="V1338" s="6">
        <f t="shared" si="224"/>
        <v>26681.950000000012</v>
      </c>
      <c r="W1338" t="str">
        <f>IF(OR(U1338="",U1338="Unknown"),"",IF(U1338&lt;18,"Child",IF(U1338&lt;40,"Adult",IF(U1338&lt;60,"Middle Age","Senior"))))</f>
        <v>Adult</v>
      </c>
      <c r="X1338" t="str">
        <f>_xlfn.XLOOKUP(Table1_1[[#This Row],[Department]],Dim_Department!B:B,Dim_Department!A:A,"Unknown")</f>
        <v>DEP04</v>
      </c>
      <c r="Y1338" t="str">
        <f>_xlfn.XLOOKUP(Table1_1[[#This Row],[Doctor]],Dim_Doctor!B:B,Dim_Doctor!A:A,"Unknown")</f>
        <v>D01</v>
      </c>
      <c r="Z1338" t="str">
        <f>_xlfn.XLOOKUP(H1338,Dim_Diagnosis!B:B,Dim_Diagnosis!A:A)</f>
        <v>D005</v>
      </c>
      <c r="AA1338" t="str">
        <f>_xlfn.XLOOKUP(K1338,Dim_Ward!B:B,Dim_Ward!A:A)</f>
        <v>W001</v>
      </c>
      <c r="AB1338" t="str">
        <f t="shared" si="225"/>
        <v>Q4</v>
      </c>
      <c r="AC1338">
        <f t="shared" si="226"/>
        <v>2025</v>
      </c>
      <c r="AD1338" t="str">
        <f t="shared" si="227"/>
        <v>Nov</v>
      </c>
      <c r="AE1338" t="str">
        <f t="shared" si="228"/>
        <v>Fri</v>
      </c>
      <c r="AF1338" t="str">
        <f>_xlfn.XLOOKUP(N1338,Dim_Payment!B:B,Dim_Payment!A:A)</f>
        <v>PAY03</v>
      </c>
      <c r="AG1338" t="str">
        <f>_xlfn.XLOOKUP(J1338,Dim_Insurance!B:B,Dim_Insurance!A:A)</f>
        <v>INS03</v>
      </c>
    </row>
    <row r="1339" spans="1:33">
      <c r="A1339" t="s">
        <v>2994</v>
      </c>
      <c r="B1339" t="s">
        <v>1364</v>
      </c>
      <c r="C1339" t="s">
        <v>133</v>
      </c>
      <c r="D1339" s="5">
        <v>40520</v>
      </c>
      <c r="E1339" s="5">
        <v>45625</v>
      </c>
      <c r="F1339" s="5" t="s">
        <v>4232</v>
      </c>
      <c r="G1339" t="s">
        <v>152</v>
      </c>
      <c r="H1339" t="s">
        <v>134</v>
      </c>
      <c r="I1339" t="s">
        <v>25</v>
      </c>
      <c r="J1339" t="s">
        <v>97</v>
      </c>
      <c r="K1339" t="s">
        <v>55</v>
      </c>
      <c r="L1339" s="6">
        <v>240454.05</v>
      </c>
      <c r="M1339">
        <v>240428.81</v>
      </c>
      <c r="N1339" t="s">
        <v>192</v>
      </c>
      <c r="O1339">
        <v>17</v>
      </c>
      <c r="P1339">
        <v>29</v>
      </c>
      <c r="Q1339">
        <v>4</v>
      </c>
      <c r="R1339">
        <v>179</v>
      </c>
      <c r="S1339">
        <v>148.80000000000001</v>
      </c>
      <c r="T1339" t="s">
        <v>65</v>
      </c>
      <c r="U1339" s="7">
        <f>DATEDIF(D1339,E1339,"Y")</f>
        <v>13</v>
      </c>
      <c r="V1339" s="6">
        <f t="shared" si="224"/>
        <v>25.239999999990687</v>
      </c>
      <c r="W1339" t="str">
        <f>IF(OR(U1339="",U1339="Unknown"),"",IF(U1339&lt;18,"Child",IF(U1339&lt;40,"Adult",IF(U1339&lt;60,"Middle Age","Senior"))))</f>
        <v>Child</v>
      </c>
      <c r="X1339" t="str">
        <f>_xlfn.XLOOKUP(Table1_1[[#This Row],[Department]],Dim_Department!B:B,Dim_Department!A:A,"Unknown")</f>
        <v>DEP01</v>
      </c>
      <c r="Y1339" t="str">
        <f>_xlfn.XLOOKUP(Table1_1[[#This Row],[Doctor]],Dim_Doctor!B:B,Dim_Doctor!A:A,"Unknown")</f>
        <v>D01</v>
      </c>
      <c r="Z1339" t="str">
        <f>_xlfn.XLOOKUP(H1339,Dim_Diagnosis!B:B,Dim_Diagnosis!A:A)</f>
        <v>D002</v>
      </c>
      <c r="AA1339" t="str">
        <f>_xlfn.XLOOKUP(K1339,Dim_Ward!B:B,Dim_Ward!A:A)</f>
        <v>W005</v>
      </c>
      <c r="AB1339" t="str">
        <f t="shared" si="225"/>
        <v>Q4</v>
      </c>
      <c r="AC1339">
        <f t="shared" si="226"/>
        <v>2024</v>
      </c>
      <c r="AD1339" t="str">
        <f t="shared" si="227"/>
        <v>Nov</v>
      </c>
      <c r="AE1339" t="str">
        <f t="shared" si="228"/>
        <v>Fri</v>
      </c>
      <c r="AF1339" t="str">
        <f>_xlfn.XLOOKUP(N1339,Dim_Payment!B:B,Dim_Payment!A:A)</f>
        <v>PAY06</v>
      </c>
      <c r="AG1339" t="str">
        <f>_xlfn.XLOOKUP(J1339,Dim_Insurance!B:B,Dim_Insurance!A:A)</f>
        <v>INS07</v>
      </c>
    </row>
    <row r="1340" spans="1:33">
      <c r="A1340" t="s">
        <v>2996</v>
      </c>
      <c r="B1340" t="s">
        <v>385</v>
      </c>
      <c r="C1340" t="s">
        <v>40</v>
      </c>
      <c r="D1340" s="5" t="s">
        <v>4232</v>
      </c>
      <c r="E1340" s="5">
        <v>45637</v>
      </c>
      <c r="F1340" s="5">
        <v>45654</v>
      </c>
      <c r="G1340" t="s">
        <v>43</v>
      </c>
      <c r="H1340" t="s">
        <v>78</v>
      </c>
      <c r="I1340" t="s">
        <v>53</v>
      </c>
      <c r="J1340" t="s">
        <v>179</v>
      </c>
      <c r="K1340" t="s">
        <v>120</v>
      </c>
      <c r="L1340" s="6">
        <v>115616.7</v>
      </c>
      <c r="M1340">
        <v>102502.09</v>
      </c>
      <c r="N1340" t="s">
        <v>73</v>
      </c>
      <c r="O1340">
        <v>17</v>
      </c>
      <c r="P1340">
        <v>215</v>
      </c>
      <c r="Q1340">
        <v>4</v>
      </c>
      <c r="R1340">
        <v>190</v>
      </c>
      <c r="S1340">
        <v>229.4</v>
      </c>
      <c r="T1340" t="s">
        <v>37</v>
      </c>
      <c r="U1340" s="7" t="s">
        <v>4232</v>
      </c>
      <c r="V1340" s="6">
        <f t="shared" si="224"/>
        <v>13114.61</v>
      </c>
      <c r="W1340" t="s">
        <v>4232</v>
      </c>
      <c r="X1340" t="str">
        <f>_xlfn.XLOOKUP(Table1_1[[#This Row],[Department]],Dim_Department!B:B,Dim_Department!A:A,"Unknown")</f>
        <v>DEP08</v>
      </c>
      <c r="Y1340" t="str">
        <f>_xlfn.XLOOKUP(Table1_1[[#This Row],[Doctor]],Dim_Doctor!B:B,Dim_Doctor!A:A,"Unknown")</f>
        <v>D06</v>
      </c>
      <c r="Z1340" t="str">
        <f>_xlfn.XLOOKUP(H1340,Dim_Diagnosis!B:B,Dim_Diagnosis!A:A)</f>
        <v>D013</v>
      </c>
      <c r="AA1340" t="str">
        <f>_xlfn.XLOOKUP(K1340,Dim_Ward!B:B,Dim_Ward!A:A)</f>
        <v>W001</v>
      </c>
      <c r="AB1340" t="str">
        <f t="shared" si="225"/>
        <v>Q4</v>
      </c>
      <c r="AC1340">
        <f t="shared" si="226"/>
        <v>2024</v>
      </c>
      <c r="AD1340" t="str">
        <f t="shared" si="227"/>
        <v>Dec</v>
      </c>
      <c r="AE1340" t="str">
        <f t="shared" si="228"/>
        <v>Wed</v>
      </c>
      <c r="AF1340" t="str">
        <f>_xlfn.XLOOKUP(N1340,Dim_Payment!B:B,Dim_Payment!A:A)</f>
        <v>PAY02</v>
      </c>
      <c r="AG1340" t="str">
        <f>_xlfn.XLOOKUP(J1340,Dim_Insurance!B:B,Dim_Insurance!A:A)</f>
        <v>INS03</v>
      </c>
    </row>
    <row r="1341" spans="1:33">
      <c r="A1341" t="s">
        <v>2999</v>
      </c>
      <c r="B1341" t="s">
        <v>697</v>
      </c>
      <c r="C1341" t="s">
        <v>40</v>
      </c>
      <c r="D1341" s="5">
        <v>35989</v>
      </c>
      <c r="E1341" s="5">
        <v>45652</v>
      </c>
      <c r="F1341" s="5">
        <v>45668</v>
      </c>
      <c r="G1341" t="s">
        <v>89</v>
      </c>
      <c r="H1341" t="s">
        <v>113</v>
      </c>
      <c r="I1341" t="s">
        <v>33</v>
      </c>
      <c r="J1341" t="s">
        <v>80</v>
      </c>
      <c r="K1341" t="s">
        <v>161</v>
      </c>
      <c r="L1341" s="6">
        <v>8118.15</v>
      </c>
      <c r="M1341">
        <v>6481.35</v>
      </c>
      <c r="N1341" t="s">
        <v>192</v>
      </c>
      <c r="O1341">
        <v>16</v>
      </c>
      <c r="P1341">
        <v>222</v>
      </c>
      <c r="Q1341">
        <v>1</v>
      </c>
      <c r="R1341">
        <v>128</v>
      </c>
      <c r="S1341">
        <v>114.7</v>
      </c>
      <c r="T1341" t="s">
        <v>37</v>
      </c>
      <c r="U1341" s="7">
        <f t="shared" ref="U1341:U1360" si="233">DATEDIF(D1341,E1341,"Y")</f>
        <v>26</v>
      </c>
      <c r="V1341" s="6">
        <f t="shared" si="224"/>
        <v>1636.7999999999993</v>
      </c>
      <c r="W1341" t="str">
        <f t="shared" ref="W1341:W1360" si="234">IF(OR(U1341="",U1341="Unknown"),"",IF(U1341&lt;18,"Child",IF(U1341&lt;40,"Adult",IF(U1341&lt;60,"Middle Age","Senior"))))</f>
        <v>Adult</v>
      </c>
      <c r="X1341" t="str">
        <f>_xlfn.XLOOKUP(Table1_1[[#This Row],[Department]],Dim_Department!B:B,Dim_Department!A:A,"Unknown")</f>
        <v>DEP06</v>
      </c>
      <c r="Y1341" t="str">
        <f>_xlfn.XLOOKUP(Table1_1[[#This Row],[Doctor]],Dim_Doctor!B:B,Dim_Doctor!A:A,"Unknown")</f>
        <v>D04</v>
      </c>
      <c r="Z1341" t="str">
        <f>_xlfn.XLOOKUP(H1341,Dim_Diagnosis!B:B,Dim_Diagnosis!A:A)</f>
        <v>D009</v>
      </c>
      <c r="AA1341" t="str">
        <f>_xlfn.XLOOKUP(K1341,Dim_Ward!B:B,Dim_Ward!A:A)</f>
        <v>W004</v>
      </c>
      <c r="AB1341" t="str">
        <f t="shared" si="225"/>
        <v>Q4</v>
      </c>
      <c r="AC1341">
        <f t="shared" si="226"/>
        <v>2024</v>
      </c>
      <c r="AD1341" t="str">
        <f t="shared" si="227"/>
        <v>Dec</v>
      </c>
      <c r="AE1341" t="str">
        <f t="shared" si="228"/>
        <v>Thu</v>
      </c>
      <c r="AF1341" t="str">
        <f>_xlfn.XLOOKUP(N1341,Dim_Payment!B:B,Dim_Payment!A:A)</f>
        <v>PAY06</v>
      </c>
      <c r="AG1341" t="str">
        <f>_xlfn.XLOOKUP(J1341,Dim_Insurance!B:B,Dim_Insurance!A:A)</f>
        <v>INS01</v>
      </c>
    </row>
    <row r="1342" spans="1:33">
      <c r="A1342" t="s">
        <v>3001</v>
      </c>
      <c r="B1342" t="s">
        <v>241</v>
      </c>
      <c r="C1342" t="s">
        <v>133</v>
      </c>
      <c r="D1342" s="5">
        <v>38078</v>
      </c>
      <c r="E1342" s="5">
        <v>45893</v>
      </c>
      <c r="F1342" s="5" t="s">
        <v>4232</v>
      </c>
      <c r="G1342" t="s">
        <v>161</v>
      </c>
      <c r="H1342" t="s">
        <v>95</v>
      </c>
      <c r="I1342" t="s">
        <v>33</v>
      </c>
      <c r="J1342" t="s">
        <v>34</v>
      </c>
      <c r="K1342" t="s">
        <v>55</v>
      </c>
      <c r="L1342" s="6">
        <v>65531.6</v>
      </c>
      <c r="M1342">
        <v>53995.83</v>
      </c>
      <c r="N1342" t="s">
        <v>73</v>
      </c>
      <c r="O1342">
        <v>5</v>
      </c>
      <c r="P1342">
        <v>233</v>
      </c>
      <c r="Q1342">
        <v>4</v>
      </c>
      <c r="R1342">
        <v>175</v>
      </c>
      <c r="S1342">
        <v>234.6</v>
      </c>
      <c r="T1342" t="s">
        <v>65</v>
      </c>
      <c r="U1342" s="7">
        <f t="shared" si="233"/>
        <v>21</v>
      </c>
      <c r="V1342" s="6">
        <f t="shared" si="224"/>
        <v>11535.769999999997</v>
      </c>
      <c r="W1342" t="str">
        <f t="shared" si="234"/>
        <v>Adult</v>
      </c>
      <c r="X1342" t="str">
        <f>_xlfn.XLOOKUP(Table1_1[[#This Row],[Department]],Dim_Department!B:B,Dim_Department!A:A,"Unknown")</f>
        <v>DEP03</v>
      </c>
      <c r="Y1342" t="str">
        <f>_xlfn.XLOOKUP(Table1_1[[#This Row],[Doctor]],Dim_Doctor!B:B,Dim_Doctor!A:A,"Unknown")</f>
        <v>D04</v>
      </c>
      <c r="Z1342" t="str">
        <f>_xlfn.XLOOKUP(H1342,Dim_Diagnosis!B:B,Dim_Diagnosis!A:A)</f>
        <v>D006</v>
      </c>
      <c r="AA1342" t="str">
        <f>_xlfn.XLOOKUP(K1342,Dim_Ward!B:B,Dim_Ward!A:A)</f>
        <v>W005</v>
      </c>
      <c r="AB1342" t="str">
        <f t="shared" si="225"/>
        <v>Q3</v>
      </c>
      <c r="AC1342">
        <f t="shared" si="226"/>
        <v>2025</v>
      </c>
      <c r="AD1342" t="str">
        <f t="shared" si="227"/>
        <v>Aug</v>
      </c>
      <c r="AE1342" t="str">
        <f t="shared" si="228"/>
        <v>Sun</v>
      </c>
      <c r="AF1342" t="str">
        <f>_xlfn.XLOOKUP(N1342,Dim_Payment!B:B,Dim_Payment!A:A)</f>
        <v>PAY02</v>
      </c>
      <c r="AG1342" t="str">
        <f>_xlfn.XLOOKUP(J1342,Dim_Insurance!B:B,Dim_Insurance!A:A)</f>
        <v>INS06</v>
      </c>
    </row>
    <row r="1343" spans="1:33">
      <c r="A1343" t="s">
        <v>3004</v>
      </c>
      <c r="B1343" t="s">
        <v>390</v>
      </c>
      <c r="C1343" t="s">
        <v>40</v>
      </c>
      <c r="D1343" s="5">
        <v>26805</v>
      </c>
      <c r="E1343" s="5">
        <v>45498</v>
      </c>
      <c r="F1343" s="5" t="s">
        <v>4232</v>
      </c>
      <c r="G1343" t="s">
        <v>77</v>
      </c>
      <c r="H1343" t="s">
        <v>95</v>
      </c>
      <c r="I1343" t="s">
        <v>119</v>
      </c>
      <c r="J1343" t="s">
        <v>4232</v>
      </c>
      <c r="K1343" t="s">
        <v>27</v>
      </c>
      <c r="L1343" s="6">
        <v>137567.10999999999</v>
      </c>
      <c r="M1343">
        <v>91309.59</v>
      </c>
      <c r="N1343" t="s">
        <v>192</v>
      </c>
      <c r="O1343">
        <v>5</v>
      </c>
      <c r="P1343">
        <v>49</v>
      </c>
      <c r="Q1343">
        <v>1</v>
      </c>
      <c r="R1343">
        <v>145</v>
      </c>
      <c r="S1343">
        <v>186.3</v>
      </c>
      <c r="T1343" t="s">
        <v>65</v>
      </c>
      <c r="U1343" s="7">
        <f t="shared" si="233"/>
        <v>51</v>
      </c>
      <c r="V1343" s="6">
        <f t="shared" si="224"/>
        <v>46257.51999999999</v>
      </c>
      <c r="W1343" t="str">
        <f t="shared" si="234"/>
        <v>Middle Age</v>
      </c>
      <c r="X1343" t="str">
        <f>_xlfn.XLOOKUP(Table1_1[[#This Row],[Department]],Dim_Department!B:B,Dim_Department!A:A,"Unknown")</f>
        <v>DEP02</v>
      </c>
      <c r="Y1343" t="str">
        <f>_xlfn.XLOOKUP(Table1_1[[#This Row],[Doctor]],Dim_Doctor!B:B,Dim_Doctor!A:A,"Unknown")</f>
        <v>D02</v>
      </c>
      <c r="Z1343" t="str">
        <f>_xlfn.XLOOKUP(H1343,Dim_Diagnosis!B:B,Dim_Diagnosis!A:A)</f>
        <v>D006</v>
      </c>
      <c r="AA1343" t="str">
        <f>_xlfn.XLOOKUP(K1343,Dim_Ward!B:B,Dim_Ward!A:A)</f>
        <v>W003</v>
      </c>
      <c r="AB1343" t="str">
        <f t="shared" si="225"/>
        <v>Q3</v>
      </c>
      <c r="AC1343">
        <f t="shared" si="226"/>
        <v>2024</v>
      </c>
      <c r="AD1343" t="str">
        <f t="shared" si="227"/>
        <v>Jul</v>
      </c>
      <c r="AE1343" t="str">
        <f t="shared" si="228"/>
        <v>Thu</v>
      </c>
      <c r="AF1343" t="str">
        <f>_xlfn.XLOOKUP(N1343,Dim_Payment!B:B,Dim_Payment!A:A)</f>
        <v>PAY06</v>
      </c>
      <c r="AG1343" t="str">
        <f>_xlfn.XLOOKUP(J1343,Dim_Insurance!B:B,Dim_Insurance!A:A)</f>
        <v>INS08</v>
      </c>
    </row>
    <row r="1344" spans="1:33">
      <c r="A1344" t="s">
        <v>3006</v>
      </c>
      <c r="B1344" t="s">
        <v>850</v>
      </c>
      <c r="C1344" t="s">
        <v>133</v>
      </c>
      <c r="D1344" s="5">
        <v>29380</v>
      </c>
      <c r="E1344" s="5">
        <v>45388</v>
      </c>
      <c r="F1344" s="5">
        <v>45451</v>
      </c>
      <c r="G1344" t="s">
        <v>117</v>
      </c>
      <c r="H1344" t="s">
        <v>113</v>
      </c>
      <c r="I1344" t="s">
        <v>119</v>
      </c>
      <c r="J1344" t="s">
        <v>46</v>
      </c>
      <c r="K1344" t="s">
        <v>120</v>
      </c>
      <c r="L1344" s="6">
        <v>159608.23000000001</v>
      </c>
      <c r="M1344">
        <v>144123.5</v>
      </c>
      <c r="N1344" t="s">
        <v>35</v>
      </c>
      <c r="O1344">
        <v>4</v>
      </c>
      <c r="P1344">
        <v>215</v>
      </c>
      <c r="Q1344">
        <v>1</v>
      </c>
      <c r="R1344">
        <v>110</v>
      </c>
      <c r="S1344">
        <v>163.5</v>
      </c>
      <c r="T1344" t="s">
        <v>47</v>
      </c>
      <c r="U1344" s="7">
        <f t="shared" si="233"/>
        <v>43</v>
      </c>
      <c r="V1344" s="6">
        <f t="shared" si="224"/>
        <v>15484.73000000001</v>
      </c>
      <c r="W1344" t="str">
        <f t="shared" si="234"/>
        <v>Middle Age</v>
      </c>
      <c r="X1344" t="str">
        <f>_xlfn.XLOOKUP(Table1_1[[#This Row],[Department]],Dim_Department!B:B,Dim_Department!A:A,"Unknown")</f>
        <v>DEP04</v>
      </c>
      <c r="Y1344" t="str">
        <f>_xlfn.XLOOKUP(Table1_1[[#This Row],[Doctor]],Dim_Doctor!B:B,Dim_Doctor!A:A,"Unknown")</f>
        <v>D02</v>
      </c>
      <c r="Z1344" t="str">
        <f>_xlfn.XLOOKUP(H1344,Dim_Diagnosis!B:B,Dim_Diagnosis!A:A)</f>
        <v>D009</v>
      </c>
      <c r="AA1344" t="str">
        <f>_xlfn.XLOOKUP(K1344,Dim_Ward!B:B,Dim_Ward!A:A)</f>
        <v>W001</v>
      </c>
      <c r="AB1344" t="str">
        <f t="shared" si="225"/>
        <v>Q2</v>
      </c>
      <c r="AC1344">
        <f t="shared" si="226"/>
        <v>2024</v>
      </c>
      <c r="AD1344" t="str">
        <f t="shared" si="227"/>
        <v>Apr</v>
      </c>
      <c r="AE1344" t="str">
        <f t="shared" si="228"/>
        <v>Sat</v>
      </c>
      <c r="AF1344" t="str">
        <f>_xlfn.XLOOKUP(N1344,Dim_Payment!B:B,Dim_Payment!A:A)</f>
        <v>PAY03</v>
      </c>
      <c r="AG1344" t="str">
        <f>_xlfn.XLOOKUP(J1344,Dim_Insurance!B:B,Dim_Insurance!A:A)</f>
        <v>INS02</v>
      </c>
    </row>
    <row r="1345" spans="1:33">
      <c r="A1345" t="s">
        <v>3007</v>
      </c>
      <c r="B1345" t="s">
        <v>116</v>
      </c>
      <c r="C1345" t="s">
        <v>133</v>
      </c>
      <c r="D1345" s="5">
        <v>28970</v>
      </c>
      <c r="E1345" s="5">
        <v>45674</v>
      </c>
      <c r="F1345" s="5">
        <v>45681</v>
      </c>
      <c r="G1345" t="s">
        <v>109</v>
      </c>
      <c r="H1345" t="s">
        <v>113</v>
      </c>
      <c r="I1345" t="s">
        <v>96</v>
      </c>
      <c r="J1345" t="s">
        <v>80</v>
      </c>
      <c r="K1345" t="s">
        <v>55</v>
      </c>
      <c r="L1345" s="6">
        <v>156268.01</v>
      </c>
      <c r="M1345">
        <v>144219.01</v>
      </c>
      <c r="N1345" t="s">
        <v>192</v>
      </c>
      <c r="O1345">
        <v>7</v>
      </c>
      <c r="P1345">
        <v>52</v>
      </c>
      <c r="Q1345">
        <v>4</v>
      </c>
      <c r="R1345">
        <v>184</v>
      </c>
      <c r="S1345">
        <v>203</v>
      </c>
      <c r="T1345" t="s">
        <v>37</v>
      </c>
      <c r="U1345" s="7">
        <f t="shared" si="233"/>
        <v>45</v>
      </c>
      <c r="V1345" s="6">
        <f t="shared" si="224"/>
        <v>12049</v>
      </c>
      <c r="W1345" t="str">
        <f t="shared" si="234"/>
        <v>Middle Age</v>
      </c>
      <c r="X1345" t="str">
        <f>_xlfn.XLOOKUP(Table1_1[[#This Row],[Department]],Dim_Department!B:B,Dim_Department!A:A,"Unknown")</f>
        <v>DEP07</v>
      </c>
      <c r="Y1345" t="str">
        <f>_xlfn.XLOOKUP(Table1_1[[#This Row],[Doctor]],Dim_Doctor!B:B,Dim_Doctor!A:A,"Unknown")</f>
        <v>D05</v>
      </c>
      <c r="Z1345" t="str">
        <f>_xlfn.XLOOKUP(H1345,Dim_Diagnosis!B:B,Dim_Diagnosis!A:A)</f>
        <v>D009</v>
      </c>
      <c r="AA1345" t="str">
        <f>_xlfn.XLOOKUP(K1345,Dim_Ward!B:B,Dim_Ward!A:A)</f>
        <v>W005</v>
      </c>
      <c r="AB1345" t="str">
        <f t="shared" si="225"/>
        <v>Q1</v>
      </c>
      <c r="AC1345">
        <f t="shared" si="226"/>
        <v>2025</v>
      </c>
      <c r="AD1345" t="str">
        <f t="shared" si="227"/>
        <v>Jan</v>
      </c>
      <c r="AE1345" t="str">
        <f t="shared" si="228"/>
        <v>Fri</v>
      </c>
      <c r="AF1345" t="str">
        <f>_xlfn.XLOOKUP(N1345,Dim_Payment!B:B,Dim_Payment!A:A)</f>
        <v>PAY06</v>
      </c>
      <c r="AG1345" t="str">
        <f>_xlfn.XLOOKUP(J1345,Dim_Insurance!B:B,Dim_Insurance!A:A)</f>
        <v>INS01</v>
      </c>
    </row>
    <row r="1346" spans="1:33">
      <c r="A1346" t="s">
        <v>3009</v>
      </c>
      <c r="B1346" t="s">
        <v>241</v>
      </c>
      <c r="C1346" t="s">
        <v>133</v>
      </c>
      <c r="D1346" s="5">
        <v>34733</v>
      </c>
      <c r="E1346" s="5">
        <v>45052</v>
      </c>
      <c r="F1346" s="5" t="s">
        <v>4232</v>
      </c>
      <c r="G1346" t="s">
        <v>94</v>
      </c>
      <c r="H1346" t="s">
        <v>95</v>
      </c>
      <c r="I1346" t="s">
        <v>96</v>
      </c>
      <c r="J1346" t="s">
        <v>80</v>
      </c>
      <c r="K1346" t="s">
        <v>120</v>
      </c>
      <c r="L1346" s="6">
        <v>186065.62</v>
      </c>
      <c r="M1346">
        <v>125933.41</v>
      </c>
      <c r="N1346" t="s">
        <v>35</v>
      </c>
      <c r="O1346">
        <v>10</v>
      </c>
      <c r="P1346">
        <v>9</v>
      </c>
      <c r="Q1346">
        <v>2</v>
      </c>
      <c r="R1346">
        <v>172</v>
      </c>
      <c r="S1346">
        <v>173.8</v>
      </c>
      <c r="T1346" t="s">
        <v>37</v>
      </c>
      <c r="U1346" s="7">
        <f t="shared" si="233"/>
        <v>28</v>
      </c>
      <c r="V1346" s="6">
        <f t="shared" ref="V1346:V1409" si="235">L1346-M1346</f>
        <v>60132.209999999992</v>
      </c>
      <c r="W1346" t="str">
        <f t="shared" si="234"/>
        <v>Adult</v>
      </c>
      <c r="X1346" t="str">
        <f>_xlfn.XLOOKUP(Table1_1[[#This Row],[Department]],Dim_Department!B:B,Dim_Department!A:A,"Unknown")</f>
        <v>DEP05</v>
      </c>
      <c r="Y1346" t="str">
        <f>_xlfn.XLOOKUP(Table1_1[[#This Row],[Doctor]],Dim_Doctor!B:B,Dim_Doctor!A:A,"Unknown")</f>
        <v>D05</v>
      </c>
      <c r="Z1346" t="str">
        <f>_xlfn.XLOOKUP(H1346,Dim_Diagnosis!B:B,Dim_Diagnosis!A:A)</f>
        <v>D006</v>
      </c>
      <c r="AA1346" t="str">
        <f>_xlfn.XLOOKUP(K1346,Dim_Ward!B:B,Dim_Ward!A:A)</f>
        <v>W001</v>
      </c>
      <c r="AB1346" t="str">
        <f t="shared" ref="AB1346:AB1409" si="236">IFERROR("Q" &amp; ROUNDUP(MONTH(E1346)/3,0),"Unknown")</f>
        <v>Q2</v>
      </c>
      <c r="AC1346">
        <f t="shared" ref="AC1346:AC1409" si="237">IFERROR(YEAR(E1346),"Unknown")</f>
        <v>2023</v>
      </c>
      <c r="AD1346" t="str">
        <f t="shared" ref="AD1346:AD1409" si="238">IFERROR(TEXT(E1346,"MMM"),"Unknown")</f>
        <v>May</v>
      </c>
      <c r="AE1346" t="str">
        <f t="shared" ref="AE1346:AE1409" si="239">IFERROR(TEXT(E1346,"ddd"),"Unknown")</f>
        <v>Sat</v>
      </c>
      <c r="AF1346" t="str">
        <f>_xlfn.XLOOKUP(N1346,Dim_Payment!B:B,Dim_Payment!A:A)</f>
        <v>PAY03</v>
      </c>
      <c r="AG1346" t="str">
        <f>_xlfn.XLOOKUP(J1346,Dim_Insurance!B:B,Dim_Insurance!A:A)</f>
        <v>INS01</v>
      </c>
    </row>
    <row r="1347" spans="1:33">
      <c r="A1347" t="s">
        <v>3012</v>
      </c>
      <c r="B1347" t="s">
        <v>2075</v>
      </c>
      <c r="C1347" t="s">
        <v>40</v>
      </c>
      <c r="D1347" s="5">
        <v>38945</v>
      </c>
      <c r="E1347" s="5">
        <v>45850</v>
      </c>
      <c r="F1347" s="5">
        <v>45856</v>
      </c>
      <c r="G1347" t="s">
        <v>109</v>
      </c>
      <c r="H1347" t="s">
        <v>63</v>
      </c>
      <c r="I1347" t="s">
        <v>33</v>
      </c>
      <c r="J1347" t="s">
        <v>46</v>
      </c>
      <c r="K1347" t="s">
        <v>161</v>
      </c>
      <c r="L1347" s="6">
        <v>14355.62</v>
      </c>
      <c r="M1347">
        <v>12884.32</v>
      </c>
      <c r="N1347" t="s">
        <v>56</v>
      </c>
      <c r="O1347">
        <v>6</v>
      </c>
      <c r="P1347">
        <v>138</v>
      </c>
      <c r="Q1347">
        <v>4</v>
      </c>
      <c r="R1347">
        <v>134</v>
      </c>
      <c r="S1347">
        <v>105.5</v>
      </c>
      <c r="T1347" t="s">
        <v>37</v>
      </c>
      <c r="U1347" s="7">
        <f t="shared" si="233"/>
        <v>18</v>
      </c>
      <c r="V1347" s="6">
        <f t="shared" si="235"/>
        <v>1471.3000000000011</v>
      </c>
      <c r="W1347" t="str">
        <f t="shared" si="234"/>
        <v>Adult</v>
      </c>
      <c r="X1347" t="str">
        <f>_xlfn.XLOOKUP(Table1_1[[#This Row],[Department]],Dim_Department!B:B,Dim_Department!A:A,"Unknown")</f>
        <v>DEP07</v>
      </c>
      <c r="Y1347" t="str">
        <f>_xlfn.XLOOKUP(Table1_1[[#This Row],[Doctor]],Dim_Doctor!B:B,Dim_Doctor!A:A,"Unknown")</f>
        <v>D04</v>
      </c>
      <c r="Z1347" t="str">
        <f>_xlfn.XLOOKUP(H1347,Dim_Diagnosis!B:B,Dim_Diagnosis!A:A)</f>
        <v>D011</v>
      </c>
      <c r="AA1347" t="str">
        <f>_xlfn.XLOOKUP(K1347,Dim_Ward!B:B,Dim_Ward!A:A)</f>
        <v>W004</v>
      </c>
      <c r="AB1347" t="str">
        <f t="shared" si="236"/>
        <v>Q3</v>
      </c>
      <c r="AC1347">
        <f t="shared" si="237"/>
        <v>2025</v>
      </c>
      <c r="AD1347" t="str">
        <f t="shared" si="238"/>
        <v>Jul</v>
      </c>
      <c r="AE1347" t="str">
        <f t="shared" si="239"/>
        <v>Sat</v>
      </c>
      <c r="AF1347" t="str">
        <f>_xlfn.XLOOKUP(N1347,Dim_Payment!B:B,Dim_Payment!A:A)</f>
        <v>PAY04</v>
      </c>
      <c r="AG1347" t="str">
        <f>_xlfn.XLOOKUP(J1347,Dim_Insurance!B:B,Dim_Insurance!A:A)</f>
        <v>INS02</v>
      </c>
    </row>
    <row r="1348" spans="1:33">
      <c r="A1348" t="s">
        <v>3014</v>
      </c>
      <c r="B1348" t="s">
        <v>3015</v>
      </c>
      <c r="C1348" t="s">
        <v>133</v>
      </c>
      <c r="D1348" s="5">
        <v>22306</v>
      </c>
      <c r="E1348" s="5">
        <v>45511</v>
      </c>
      <c r="F1348" s="5">
        <v>45526</v>
      </c>
      <c r="G1348" t="s">
        <v>161</v>
      </c>
      <c r="H1348" t="s">
        <v>113</v>
      </c>
      <c r="I1348" t="s">
        <v>45</v>
      </c>
      <c r="J1348" t="s">
        <v>46</v>
      </c>
      <c r="K1348" t="s">
        <v>110</v>
      </c>
      <c r="L1348" s="6">
        <v>166688.26</v>
      </c>
      <c r="M1348">
        <v>119013.72</v>
      </c>
      <c r="N1348" t="s">
        <v>91</v>
      </c>
      <c r="O1348">
        <v>15</v>
      </c>
      <c r="P1348">
        <v>197</v>
      </c>
      <c r="Q1348">
        <v>4</v>
      </c>
      <c r="R1348">
        <v>97</v>
      </c>
      <c r="S1348">
        <v>237.3</v>
      </c>
      <c r="T1348" t="s">
        <v>37</v>
      </c>
      <c r="U1348" s="7">
        <f t="shared" si="233"/>
        <v>63</v>
      </c>
      <c r="V1348" s="6">
        <f t="shared" si="235"/>
        <v>47674.540000000008</v>
      </c>
      <c r="W1348" t="str">
        <f t="shared" si="234"/>
        <v>Senior</v>
      </c>
      <c r="X1348" t="str">
        <f>_xlfn.XLOOKUP(Table1_1[[#This Row],[Department]],Dim_Department!B:B,Dim_Department!A:A,"Unknown")</f>
        <v>DEP03</v>
      </c>
      <c r="Y1348" t="str">
        <f>_xlfn.XLOOKUP(Table1_1[[#This Row],[Doctor]],Dim_Doctor!B:B,Dim_Doctor!A:A,"Unknown")</f>
        <v>D03</v>
      </c>
      <c r="Z1348" t="str">
        <f>_xlfn.XLOOKUP(H1348,Dim_Diagnosis!B:B,Dim_Diagnosis!A:A)</f>
        <v>D009</v>
      </c>
      <c r="AA1348" t="str">
        <f>_xlfn.XLOOKUP(K1348,Dim_Ward!B:B,Dim_Ward!A:A)</f>
        <v>W002</v>
      </c>
      <c r="AB1348" t="str">
        <f t="shared" si="236"/>
        <v>Q3</v>
      </c>
      <c r="AC1348">
        <f t="shared" si="237"/>
        <v>2024</v>
      </c>
      <c r="AD1348" t="str">
        <f t="shared" si="238"/>
        <v>Aug</v>
      </c>
      <c r="AE1348" t="str">
        <f t="shared" si="239"/>
        <v>Wed</v>
      </c>
      <c r="AF1348" t="str">
        <f>_xlfn.XLOOKUP(N1348,Dim_Payment!B:B,Dim_Payment!A:A)</f>
        <v>PAY01</v>
      </c>
      <c r="AG1348" t="str">
        <f>_xlfn.XLOOKUP(J1348,Dim_Insurance!B:B,Dim_Insurance!A:A)</f>
        <v>INS02</v>
      </c>
    </row>
    <row r="1349" spans="1:33">
      <c r="A1349" t="s">
        <v>3018</v>
      </c>
      <c r="B1349" t="s">
        <v>433</v>
      </c>
      <c r="C1349" t="s">
        <v>133</v>
      </c>
      <c r="D1349" s="5">
        <v>28109</v>
      </c>
      <c r="E1349" s="5">
        <v>45853</v>
      </c>
      <c r="F1349" s="5">
        <v>45870</v>
      </c>
      <c r="G1349" t="s">
        <v>161</v>
      </c>
      <c r="H1349" t="s">
        <v>95</v>
      </c>
      <c r="I1349" t="s">
        <v>79</v>
      </c>
      <c r="J1349" t="s">
        <v>80</v>
      </c>
      <c r="K1349" t="s">
        <v>120</v>
      </c>
      <c r="L1349" s="6">
        <v>180100.88</v>
      </c>
      <c r="M1349">
        <v>149389.1</v>
      </c>
      <c r="N1349" t="s">
        <v>56</v>
      </c>
      <c r="O1349">
        <v>17</v>
      </c>
      <c r="P1349">
        <v>228</v>
      </c>
      <c r="Q1349">
        <v>4</v>
      </c>
      <c r="R1349">
        <v>163</v>
      </c>
      <c r="S1349">
        <v>131.9</v>
      </c>
      <c r="T1349" t="s">
        <v>4232</v>
      </c>
      <c r="U1349" s="7">
        <f t="shared" si="233"/>
        <v>48</v>
      </c>
      <c r="V1349" s="6">
        <f t="shared" si="235"/>
        <v>30711.78</v>
      </c>
      <c r="W1349" t="str">
        <f t="shared" si="234"/>
        <v>Middle Age</v>
      </c>
      <c r="X1349" t="str">
        <f>_xlfn.XLOOKUP(Table1_1[[#This Row],[Department]],Dim_Department!B:B,Dim_Department!A:A,"Unknown")</f>
        <v>DEP03</v>
      </c>
      <c r="Y1349" t="str">
        <f>_xlfn.XLOOKUP(Table1_1[[#This Row],[Doctor]],Dim_Doctor!B:B,Dim_Doctor!A:A,"Unknown")</f>
        <v>D07</v>
      </c>
      <c r="Z1349" t="str">
        <f>_xlfn.XLOOKUP(H1349,Dim_Diagnosis!B:B,Dim_Diagnosis!A:A)</f>
        <v>D006</v>
      </c>
      <c r="AA1349" t="str">
        <f>_xlfn.XLOOKUP(K1349,Dim_Ward!B:B,Dim_Ward!A:A)</f>
        <v>W001</v>
      </c>
      <c r="AB1349" t="str">
        <f t="shared" si="236"/>
        <v>Q3</v>
      </c>
      <c r="AC1349">
        <f t="shared" si="237"/>
        <v>2025</v>
      </c>
      <c r="AD1349" t="str">
        <f t="shared" si="238"/>
        <v>Jul</v>
      </c>
      <c r="AE1349" t="str">
        <f t="shared" si="239"/>
        <v>Tue</v>
      </c>
      <c r="AF1349" t="str">
        <f>_xlfn.XLOOKUP(N1349,Dim_Payment!B:B,Dim_Payment!A:A)</f>
        <v>PAY04</v>
      </c>
      <c r="AG1349" t="str">
        <f>_xlfn.XLOOKUP(J1349,Dim_Insurance!B:B,Dim_Insurance!A:A)</f>
        <v>INS01</v>
      </c>
    </row>
    <row r="1350" spans="1:33">
      <c r="A1350" t="s">
        <v>3019</v>
      </c>
      <c r="B1350" t="s">
        <v>1167</v>
      </c>
      <c r="C1350" t="s">
        <v>133</v>
      </c>
      <c r="D1350" s="5">
        <v>24691</v>
      </c>
      <c r="E1350" s="5">
        <v>45939</v>
      </c>
      <c r="F1350" s="5">
        <v>45955</v>
      </c>
      <c r="G1350" t="s">
        <v>62</v>
      </c>
      <c r="H1350" t="s">
        <v>134</v>
      </c>
      <c r="I1350" t="s">
        <v>45</v>
      </c>
      <c r="J1350" t="s">
        <v>4232</v>
      </c>
      <c r="K1350" t="s">
        <v>55</v>
      </c>
      <c r="L1350" s="6">
        <v>229029.82</v>
      </c>
      <c r="M1350">
        <v>167729.91</v>
      </c>
      <c r="N1350" t="s">
        <v>4232</v>
      </c>
      <c r="O1350">
        <v>16</v>
      </c>
      <c r="P1350">
        <v>121</v>
      </c>
      <c r="Q1350">
        <v>5</v>
      </c>
      <c r="R1350">
        <v>127</v>
      </c>
      <c r="S1350">
        <v>215.5</v>
      </c>
      <c r="T1350" t="s">
        <v>37</v>
      </c>
      <c r="U1350" s="7">
        <f t="shared" si="233"/>
        <v>58</v>
      </c>
      <c r="V1350" s="6">
        <f t="shared" si="235"/>
        <v>61299.91</v>
      </c>
      <c r="W1350" t="str">
        <f t="shared" si="234"/>
        <v>Middle Age</v>
      </c>
      <c r="X1350" t="str">
        <f>_xlfn.XLOOKUP(Table1_1[[#This Row],[Department]],Dim_Department!B:B,Dim_Department!A:A,"Unknown")</f>
        <v>DEP09</v>
      </c>
      <c r="Y1350" t="str">
        <f>_xlfn.XLOOKUP(Table1_1[[#This Row],[Doctor]],Dim_Doctor!B:B,Dim_Doctor!A:A,"Unknown")</f>
        <v>D03</v>
      </c>
      <c r="Z1350" t="str">
        <f>_xlfn.XLOOKUP(H1350,Dim_Diagnosis!B:B,Dim_Diagnosis!A:A)</f>
        <v>D002</v>
      </c>
      <c r="AA1350" t="str">
        <f>_xlfn.XLOOKUP(K1350,Dim_Ward!B:B,Dim_Ward!A:A)</f>
        <v>W005</v>
      </c>
      <c r="AB1350" t="str">
        <f t="shared" si="236"/>
        <v>Q4</v>
      </c>
      <c r="AC1350">
        <f t="shared" si="237"/>
        <v>2025</v>
      </c>
      <c r="AD1350" t="str">
        <f t="shared" si="238"/>
        <v>Oct</v>
      </c>
      <c r="AE1350" t="str">
        <f t="shared" si="239"/>
        <v>Thu</v>
      </c>
      <c r="AF1350" t="str">
        <f>_xlfn.XLOOKUP(N1350,Dim_Payment!B:B,Dim_Payment!A:A)</f>
        <v>PAY05</v>
      </c>
      <c r="AG1350" t="str">
        <f>_xlfn.XLOOKUP(J1350,Dim_Insurance!B:B,Dim_Insurance!A:A)</f>
        <v>INS08</v>
      </c>
    </row>
    <row r="1351" spans="1:33">
      <c r="A1351" t="s">
        <v>3021</v>
      </c>
      <c r="B1351" t="s">
        <v>427</v>
      </c>
      <c r="C1351" t="s">
        <v>133</v>
      </c>
      <c r="D1351" s="5">
        <v>20798</v>
      </c>
      <c r="E1351" s="5">
        <v>45291</v>
      </c>
      <c r="F1351" s="5">
        <v>45308</v>
      </c>
      <c r="G1351" t="s">
        <v>152</v>
      </c>
      <c r="H1351" t="s">
        <v>134</v>
      </c>
      <c r="I1351" t="s">
        <v>25</v>
      </c>
      <c r="J1351" t="s">
        <v>34</v>
      </c>
      <c r="K1351" t="s">
        <v>55</v>
      </c>
      <c r="L1351" s="6">
        <v>123663.9</v>
      </c>
      <c r="M1351">
        <v>37912.04</v>
      </c>
      <c r="N1351" t="s">
        <v>35</v>
      </c>
      <c r="O1351">
        <v>17</v>
      </c>
      <c r="P1351">
        <v>121</v>
      </c>
      <c r="Q1351">
        <v>5</v>
      </c>
      <c r="R1351">
        <v>103</v>
      </c>
      <c r="S1351">
        <v>118.1</v>
      </c>
      <c r="T1351" t="s">
        <v>37</v>
      </c>
      <c r="U1351" s="7">
        <f t="shared" si="233"/>
        <v>67</v>
      </c>
      <c r="V1351" s="6">
        <f t="shared" si="235"/>
        <v>85751.859999999986</v>
      </c>
      <c r="W1351" t="str">
        <f t="shared" si="234"/>
        <v>Senior</v>
      </c>
      <c r="X1351" t="str">
        <f>_xlfn.XLOOKUP(Table1_1[[#This Row],[Department]],Dim_Department!B:B,Dim_Department!A:A,"Unknown")</f>
        <v>DEP01</v>
      </c>
      <c r="Y1351" t="str">
        <f>_xlfn.XLOOKUP(Table1_1[[#This Row],[Doctor]],Dim_Doctor!B:B,Dim_Doctor!A:A,"Unknown")</f>
        <v>D01</v>
      </c>
      <c r="Z1351" t="str">
        <f>_xlfn.XLOOKUP(H1351,Dim_Diagnosis!B:B,Dim_Diagnosis!A:A)</f>
        <v>D002</v>
      </c>
      <c r="AA1351" t="str">
        <f>_xlfn.XLOOKUP(K1351,Dim_Ward!B:B,Dim_Ward!A:A)</f>
        <v>W005</v>
      </c>
      <c r="AB1351" t="str">
        <f t="shared" si="236"/>
        <v>Q4</v>
      </c>
      <c r="AC1351">
        <f t="shared" si="237"/>
        <v>2023</v>
      </c>
      <c r="AD1351" t="str">
        <f t="shared" si="238"/>
        <v>Dec</v>
      </c>
      <c r="AE1351" t="str">
        <f t="shared" si="239"/>
        <v>Sun</v>
      </c>
      <c r="AF1351" t="str">
        <f>_xlfn.XLOOKUP(N1351,Dim_Payment!B:B,Dim_Payment!A:A)</f>
        <v>PAY03</v>
      </c>
      <c r="AG1351" t="str">
        <f>_xlfn.XLOOKUP(J1351,Dim_Insurance!B:B,Dim_Insurance!A:A)</f>
        <v>INS06</v>
      </c>
    </row>
    <row r="1352" spans="1:33">
      <c r="A1352" t="s">
        <v>3022</v>
      </c>
      <c r="B1352" t="s">
        <v>1563</v>
      </c>
      <c r="C1352" t="s">
        <v>40</v>
      </c>
      <c r="D1352" s="5">
        <v>39150</v>
      </c>
      <c r="E1352" s="5">
        <v>45247</v>
      </c>
      <c r="F1352" s="5">
        <v>45253</v>
      </c>
      <c r="G1352" t="s">
        <v>152</v>
      </c>
      <c r="H1352" t="s">
        <v>113</v>
      </c>
      <c r="I1352" t="s">
        <v>96</v>
      </c>
      <c r="J1352" t="s">
        <v>4232</v>
      </c>
      <c r="K1352" t="s">
        <v>55</v>
      </c>
      <c r="L1352" s="6">
        <v>239754.63</v>
      </c>
      <c r="M1352">
        <v>183323.04</v>
      </c>
      <c r="N1352" t="s">
        <v>91</v>
      </c>
      <c r="O1352">
        <v>6</v>
      </c>
      <c r="P1352">
        <v>173</v>
      </c>
      <c r="Q1352">
        <v>3</v>
      </c>
      <c r="R1352">
        <v>169</v>
      </c>
      <c r="S1352">
        <v>126.5</v>
      </c>
      <c r="T1352" t="s">
        <v>37</v>
      </c>
      <c r="U1352" s="7">
        <f t="shared" si="233"/>
        <v>16</v>
      </c>
      <c r="V1352" s="6">
        <f t="shared" si="235"/>
        <v>56431.59</v>
      </c>
      <c r="W1352" t="str">
        <f t="shared" si="234"/>
        <v>Child</v>
      </c>
      <c r="X1352" t="str">
        <f>_xlfn.XLOOKUP(Table1_1[[#This Row],[Department]],Dim_Department!B:B,Dim_Department!A:A,"Unknown")</f>
        <v>DEP01</v>
      </c>
      <c r="Y1352" t="str">
        <f>_xlfn.XLOOKUP(Table1_1[[#This Row],[Doctor]],Dim_Doctor!B:B,Dim_Doctor!A:A,"Unknown")</f>
        <v>D05</v>
      </c>
      <c r="Z1352" t="str">
        <f>_xlfn.XLOOKUP(H1352,Dim_Diagnosis!B:B,Dim_Diagnosis!A:A)</f>
        <v>D009</v>
      </c>
      <c r="AA1352" t="str">
        <f>_xlfn.XLOOKUP(K1352,Dim_Ward!B:B,Dim_Ward!A:A)</f>
        <v>W005</v>
      </c>
      <c r="AB1352" t="str">
        <f t="shared" si="236"/>
        <v>Q4</v>
      </c>
      <c r="AC1352">
        <f t="shared" si="237"/>
        <v>2023</v>
      </c>
      <c r="AD1352" t="str">
        <f t="shared" si="238"/>
        <v>Nov</v>
      </c>
      <c r="AE1352" t="str">
        <f t="shared" si="239"/>
        <v>Fri</v>
      </c>
      <c r="AF1352" t="str">
        <f>_xlfn.XLOOKUP(N1352,Dim_Payment!B:B,Dim_Payment!A:A)</f>
        <v>PAY01</v>
      </c>
      <c r="AG1352" t="str">
        <f>_xlfn.XLOOKUP(J1352,Dim_Insurance!B:B,Dim_Insurance!A:A)</f>
        <v>INS08</v>
      </c>
    </row>
    <row r="1353" spans="1:33">
      <c r="A1353" t="s">
        <v>3025</v>
      </c>
      <c r="B1353" t="s">
        <v>295</v>
      </c>
      <c r="C1353" t="s">
        <v>40</v>
      </c>
      <c r="D1353" s="5">
        <v>25672</v>
      </c>
      <c r="E1353" s="5">
        <v>45875</v>
      </c>
      <c r="F1353" s="5">
        <v>45887</v>
      </c>
      <c r="G1353" t="s">
        <v>152</v>
      </c>
      <c r="H1353" t="s">
        <v>32</v>
      </c>
      <c r="I1353" t="s">
        <v>33</v>
      </c>
      <c r="J1353" t="s">
        <v>34</v>
      </c>
      <c r="K1353" t="s">
        <v>55</v>
      </c>
      <c r="L1353" s="6">
        <v>55137.279999999999</v>
      </c>
      <c r="M1353">
        <v>43872.13</v>
      </c>
      <c r="N1353" t="s">
        <v>73</v>
      </c>
      <c r="O1353">
        <v>12</v>
      </c>
      <c r="P1353">
        <v>121</v>
      </c>
      <c r="Q1353">
        <v>4</v>
      </c>
      <c r="R1353">
        <v>188</v>
      </c>
      <c r="S1353">
        <v>133.6</v>
      </c>
      <c r="T1353" t="s">
        <v>37</v>
      </c>
      <c r="U1353" s="7">
        <f t="shared" si="233"/>
        <v>55</v>
      </c>
      <c r="V1353" s="6">
        <f t="shared" si="235"/>
        <v>11265.150000000001</v>
      </c>
      <c r="W1353" t="str">
        <f t="shared" si="234"/>
        <v>Middle Age</v>
      </c>
      <c r="X1353" t="str">
        <f>_xlfn.XLOOKUP(Table1_1[[#This Row],[Department]],Dim_Department!B:B,Dim_Department!A:A,"Unknown")</f>
        <v>DEP01</v>
      </c>
      <c r="Y1353" t="str">
        <f>_xlfn.XLOOKUP(Table1_1[[#This Row],[Doctor]],Dim_Doctor!B:B,Dim_Doctor!A:A,"Unknown")</f>
        <v>D04</v>
      </c>
      <c r="Z1353" t="str">
        <f>_xlfn.XLOOKUP(H1353,Dim_Diagnosis!B:B,Dim_Diagnosis!A:A)</f>
        <v>D010</v>
      </c>
      <c r="AA1353" t="str">
        <f>_xlfn.XLOOKUP(K1353,Dim_Ward!B:B,Dim_Ward!A:A)</f>
        <v>W005</v>
      </c>
      <c r="AB1353" t="str">
        <f t="shared" si="236"/>
        <v>Q3</v>
      </c>
      <c r="AC1353">
        <f t="shared" si="237"/>
        <v>2025</v>
      </c>
      <c r="AD1353" t="str">
        <f t="shared" si="238"/>
        <v>Aug</v>
      </c>
      <c r="AE1353" t="str">
        <f t="shared" si="239"/>
        <v>Wed</v>
      </c>
      <c r="AF1353" t="str">
        <f>_xlfn.XLOOKUP(N1353,Dim_Payment!B:B,Dim_Payment!A:A)</f>
        <v>PAY02</v>
      </c>
      <c r="AG1353" t="str">
        <f>_xlfn.XLOOKUP(J1353,Dim_Insurance!B:B,Dim_Insurance!A:A)</f>
        <v>INS06</v>
      </c>
    </row>
    <row r="1354" spans="1:33">
      <c r="A1354" t="s">
        <v>4187</v>
      </c>
      <c r="B1354" t="s">
        <v>895</v>
      </c>
      <c r="C1354" t="s">
        <v>133</v>
      </c>
      <c r="D1354" s="5">
        <v>18812</v>
      </c>
      <c r="E1354" s="5">
        <v>44999</v>
      </c>
      <c r="F1354" s="5">
        <v>45015</v>
      </c>
      <c r="G1354" t="s">
        <v>43</v>
      </c>
      <c r="H1354" t="s">
        <v>134</v>
      </c>
      <c r="I1354" t="s">
        <v>79</v>
      </c>
      <c r="J1354" t="s">
        <v>4232</v>
      </c>
      <c r="K1354" t="s">
        <v>27</v>
      </c>
      <c r="L1354" s="6">
        <v>191329.01</v>
      </c>
      <c r="M1354">
        <v>127157.66</v>
      </c>
      <c r="N1354" t="s">
        <v>56</v>
      </c>
      <c r="O1354">
        <v>16</v>
      </c>
      <c r="P1354">
        <v>43</v>
      </c>
      <c r="Q1354">
        <v>2</v>
      </c>
      <c r="R1354">
        <v>148</v>
      </c>
      <c r="S1354">
        <v>92.7</v>
      </c>
      <c r="T1354" t="s">
        <v>47</v>
      </c>
      <c r="U1354" s="7">
        <f t="shared" si="233"/>
        <v>71</v>
      </c>
      <c r="V1354" s="6">
        <f t="shared" si="235"/>
        <v>64171.350000000006</v>
      </c>
      <c r="W1354" t="str">
        <f t="shared" si="234"/>
        <v>Senior</v>
      </c>
      <c r="X1354" t="str">
        <f>_xlfn.XLOOKUP(Table1_1[[#This Row],[Department]],Dim_Department!B:B,Dim_Department!A:A,"Unknown")</f>
        <v>DEP08</v>
      </c>
      <c r="Y1354" t="str">
        <f>_xlfn.XLOOKUP(Table1_1[[#This Row],[Doctor]],Dim_Doctor!B:B,Dim_Doctor!A:A,"Unknown")</f>
        <v>D07</v>
      </c>
      <c r="Z1354" t="str">
        <f>_xlfn.XLOOKUP(H1354,Dim_Diagnosis!B:B,Dim_Diagnosis!A:A)</f>
        <v>D002</v>
      </c>
      <c r="AA1354" t="str">
        <f>_xlfn.XLOOKUP(K1354,Dim_Ward!B:B,Dim_Ward!A:A)</f>
        <v>W003</v>
      </c>
      <c r="AB1354" t="str">
        <f t="shared" si="236"/>
        <v>Q1</v>
      </c>
      <c r="AC1354">
        <f t="shared" si="237"/>
        <v>2023</v>
      </c>
      <c r="AD1354" t="str">
        <f t="shared" si="238"/>
        <v>Mar</v>
      </c>
      <c r="AE1354" t="str">
        <f t="shared" si="239"/>
        <v>Tue</v>
      </c>
      <c r="AF1354" t="str">
        <f>_xlfn.XLOOKUP(N1354,Dim_Payment!B:B,Dim_Payment!A:A)</f>
        <v>PAY04</v>
      </c>
      <c r="AG1354" t="str">
        <f>_xlfn.XLOOKUP(J1354,Dim_Insurance!B:B,Dim_Insurance!A:A)</f>
        <v>INS08</v>
      </c>
    </row>
    <row r="1355" spans="1:33">
      <c r="A1355" t="s">
        <v>3027</v>
      </c>
      <c r="B1355" t="s">
        <v>684</v>
      </c>
      <c r="C1355" t="s">
        <v>133</v>
      </c>
      <c r="D1355" s="5">
        <v>38879</v>
      </c>
      <c r="E1355" s="5">
        <v>46016</v>
      </c>
      <c r="F1355" s="5">
        <v>46266</v>
      </c>
      <c r="G1355" t="s">
        <v>43</v>
      </c>
      <c r="H1355" t="s">
        <v>32</v>
      </c>
      <c r="I1355" t="s">
        <v>45</v>
      </c>
      <c r="J1355" t="s">
        <v>46</v>
      </c>
      <c r="K1355" t="s">
        <v>27</v>
      </c>
      <c r="L1355" s="6">
        <v>183000.54</v>
      </c>
      <c r="M1355">
        <v>172264.23</v>
      </c>
      <c r="N1355" t="s">
        <v>192</v>
      </c>
      <c r="O1355">
        <v>15</v>
      </c>
      <c r="P1355">
        <v>199</v>
      </c>
      <c r="Q1355">
        <v>2</v>
      </c>
      <c r="R1355">
        <v>185</v>
      </c>
      <c r="S1355">
        <v>80.5</v>
      </c>
      <c r="T1355" t="s">
        <v>37</v>
      </c>
      <c r="U1355" s="7">
        <f t="shared" si="233"/>
        <v>19</v>
      </c>
      <c r="V1355" s="6">
        <f t="shared" si="235"/>
        <v>10736.309999999998</v>
      </c>
      <c r="W1355" t="str">
        <f t="shared" si="234"/>
        <v>Adult</v>
      </c>
      <c r="X1355" t="str">
        <f>_xlfn.XLOOKUP(Table1_1[[#This Row],[Department]],Dim_Department!B:B,Dim_Department!A:A,"Unknown")</f>
        <v>DEP08</v>
      </c>
      <c r="Y1355" t="str">
        <f>_xlfn.XLOOKUP(Table1_1[[#This Row],[Doctor]],Dim_Doctor!B:B,Dim_Doctor!A:A,"Unknown")</f>
        <v>D03</v>
      </c>
      <c r="Z1355" t="str">
        <f>_xlfn.XLOOKUP(H1355,Dim_Diagnosis!B:B,Dim_Diagnosis!A:A)</f>
        <v>D010</v>
      </c>
      <c r="AA1355" t="str">
        <f>_xlfn.XLOOKUP(K1355,Dim_Ward!B:B,Dim_Ward!A:A)</f>
        <v>W003</v>
      </c>
      <c r="AB1355" t="str">
        <f t="shared" si="236"/>
        <v>Q4</v>
      </c>
      <c r="AC1355">
        <f t="shared" si="237"/>
        <v>2025</v>
      </c>
      <c r="AD1355" t="str">
        <f t="shared" si="238"/>
        <v>Dec</v>
      </c>
      <c r="AE1355" t="str">
        <f t="shared" si="239"/>
        <v>Thu</v>
      </c>
      <c r="AF1355" t="str">
        <f>_xlfn.XLOOKUP(N1355,Dim_Payment!B:B,Dim_Payment!A:A)</f>
        <v>PAY06</v>
      </c>
      <c r="AG1355" t="str">
        <f>_xlfn.XLOOKUP(J1355,Dim_Insurance!B:B,Dim_Insurance!A:A)</f>
        <v>INS02</v>
      </c>
    </row>
    <row r="1356" spans="1:33">
      <c r="A1356" t="s">
        <v>3030</v>
      </c>
      <c r="B1356" t="s">
        <v>1065</v>
      </c>
      <c r="C1356" t="s">
        <v>133</v>
      </c>
      <c r="D1356" s="5">
        <v>32863</v>
      </c>
      <c r="E1356" s="5">
        <v>45346</v>
      </c>
      <c r="F1356" s="5">
        <v>45359</v>
      </c>
      <c r="G1356" t="s">
        <v>94</v>
      </c>
      <c r="H1356" t="s">
        <v>52</v>
      </c>
      <c r="I1356" t="s">
        <v>79</v>
      </c>
      <c r="J1356" t="s">
        <v>97</v>
      </c>
      <c r="K1356" t="s">
        <v>120</v>
      </c>
      <c r="L1356" s="6">
        <v>215506.72</v>
      </c>
      <c r="M1356">
        <v>98646.34</v>
      </c>
      <c r="N1356" t="s">
        <v>73</v>
      </c>
      <c r="O1356">
        <v>13</v>
      </c>
      <c r="P1356">
        <v>183</v>
      </c>
      <c r="Q1356">
        <v>5</v>
      </c>
      <c r="R1356">
        <v>122</v>
      </c>
      <c r="S1356">
        <v>112.4</v>
      </c>
      <c r="T1356" t="s">
        <v>37</v>
      </c>
      <c r="U1356" s="7">
        <f t="shared" si="233"/>
        <v>34</v>
      </c>
      <c r="V1356" s="6">
        <f t="shared" si="235"/>
        <v>116860.38</v>
      </c>
      <c r="W1356" t="str">
        <f t="shared" si="234"/>
        <v>Adult</v>
      </c>
      <c r="X1356" t="str">
        <f>_xlfn.XLOOKUP(Table1_1[[#This Row],[Department]],Dim_Department!B:B,Dim_Department!A:A,"Unknown")</f>
        <v>DEP05</v>
      </c>
      <c r="Y1356" t="str">
        <f>_xlfn.XLOOKUP(Table1_1[[#This Row],[Doctor]],Dim_Doctor!B:B,Dim_Doctor!A:A,"Unknown")</f>
        <v>D07</v>
      </c>
      <c r="Z1356" t="str">
        <f>_xlfn.XLOOKUP(H1356,Dim_Diagnosis!B:B,Dim_Diagnosis!A:A)</f>
        <v>D004</v>
      </c>
      <c r="AA1356" t="str">
        <f>_xlfn.XLOOKUP(K1356,Dim_Ward!B:B,Dim_Ward!A:A)</f>
        <v>W001</v>
      </c>
      <c r="AB1356" t="str">
        <f t="shared" si="236"/>
        <v>Q1</v>
      </c>
      <c r="AC1356">
        <f t="shared" si="237"/>
        <v>2024</v>
      </c>
      <c r="AD1356" t="str">
        <f t="shared" si="238"/>
        <v>Feb</v>
      </c>
      <c r="AE1356" t="str">
        <f t="shared" si="239"/>
        <v>Sat</v>
      </c>
      <c r="AF1356" t="str">
        <f>_xlfn.XLOOKUP(N1356,Dim_Payment!B:B,Dim_Payment!A:A)</f>
        <v>PAY02</v>
      </c>
      <c r="AG1356" t="str">
        <f>_xlfn.XLOOKUP(J1356,Dim_Insurance!B:B,Dim_Insurance!A:A)</f>
        <v>INS07</v>
      </c>
    </row>
    <row r="1357" spans="1:33">
      <c r="A1357" t="s">
        <v>4188</v>
      </c>
      <c r="B1357" t="s">
        <v>796</v>
      </c>
      <c r="C1357" t="s">
        <v>133</v>
      </c>
      <c r="D1357" s="5">
        <v>26606</v>
      </c>
      <c r="E1357" s="5">
        <v>45723</v>
      </c>
      <c r="F1357" s="5" t="s">
        <v>4232</v>
      </c>
      <c r="G1357" t="s">
        <v>89</v>
      </c>
      <c r="H1357" t="s">
        <v>32</v>
      </c>
      <c r="I1357" t="s">
        <v>25</v>
      </c>
      <c r="J1357" t="s">
        <v>71</v>
      </c>
      <c r="K1357" t="s">
        <v>27</v>
      </c>
      <c r="L1357" s="6">
        <v>210220.77</v>
      </c>
      <c r="M1357">
        <v>138574.47</v>
      </c>
      <c r="N1357" t="s">
        <v>35</v>
      </c>
      <c r="O1357">
        <v>9</v>
      </c>
      <c r="P1357">
        <v>57</v>
      </c>
      <c r="Q1357">
        <v>5</v>
      </c>
      <c r="R1357">
        <v>187</v>
      </c>
      <c r="S1357">
        <v>234.1</v>
      </c>
      <c r="T1357" t="s">
        <v>47</v>
      </c>
      <c r="U1357" s="7">
        <f t="shared" si="233"/>
        <v>52</v>
      </c>
      <c r="V1357" s="6">
        <f t="shared" si="235"/>
        <v>71646.299999999988</v>
      </c>
      <c r="W1357" t="str">
        <f t="shared" si="234"/>
        <v>Middle Age</v>
      </c>
      <c r="X1357" t="str">
        <f>_xlfn.XLOOKUP(Table1_1[[#This Row],[Department]],Dim_Department!B:B,Dim_Department!A:A,"Unknown")</f>
        <v>DEP06</v>
      </c>
      <c r="Y1357" t="str">
        <f>_xlfn.XLOOKUP(Table1_1[[#This Row],[Doctor]],Dim_Doctor!B:B,Dim_Doctor!A:A,"Unknown")</f>
        <v>D01</v>
      </c>
      <c r="Z1357" t="str">
        <f>_xlfn.XLOOKUP(H1357,Dim_Diagnosis!B:B,Dim_Diagnosis!A:A)</f>
        <v>D010</v>
      </c>
      <c r="AA1357" t="str">
        <f>_xlfn.XLOOKUP(K1357,Dim_Ward!B:B,Dim_Ward!A:A)</f>
        <v>W003</v>
      </c>
      <c r="AB1357" t="str">
        <f t="shared" si="236"/>
        <v>Q1</v>
      </c>
      <c r="AC1357">
        <f t="shared" si="237"/>
        <v>2025</v>
      </c>
      <c r="AD1357" t="str">
        <f t="shared" si="238"/>
        <v>Mar</v>
      </c>
      <c r="AE1357" t="str">
        <f t="shared" si="239"/>
        <v>Fri</v>
      </c>
      <c r="AF1357" t="str">
        <f>_xlfn.XLOOKUP(N1357,Dim_Payment!B:B,Dim_Payment!A:A)</f>
        <v>PAY03</v>
      </c>
      <c r="AG1357" t="str">
        <f>_xlfn.XLOOKUP(J1357,Dim_Insurance!B:B,Dim_Insurance!A:A)</f>
        <v>INS04</v>
      </c>
    </row>
    <row r="1358" spans="1:33">
      <c r="A1358" t="s">
        <v>3032</v>
      </c>
      <c r="B1358" t="s">
        <v>611</v>
      </c>
      <c r="C1358" t="s">
        <v>40</v>
      </c>
      <c r="D1358" s="5">
        <v>34345</v>
      </c>
      <c r="E1358" s="5">
        <v>45665</v>
      </c>
      <c r="F1358" s="5">
        <v>45675</v>
      </c>
      <c r="G1358" t="s">
        <v>117</v>
      </c>
      <c r="H1358" t="s">
        <v>153</v>
      </c>
      <c r="I1358" t="s">
        <v>25</v>
      </c>
      <c r="J1358" t="s">
        <v>34</v>
      </c>
      <c r="K1358" t="s">
        <v>161</v>
      </c>
      <c r="L1358" s="6">
        <v>24570.01</v>
      </c>
      <c r="M1358">
        <v>22310.02</v>
      </c>
      <c r="N1358" t="s">
        <v>73</v>
      </c>
      <c r="O1358">
        <v>10</v>
      </c>
      <c r="P1358">
        <v>240</v>
      </c>
      <c r="Q1358">
        <v>4</v>
      </c>
      <c r="R1358">
        <v>167</v>
      </c>
      <c r="S1358">
        <v>215.5</v>
      </c>
      <c r="T1358" t="s">
        <v>37</v>
      </c>
      <c r="U1358" s="7">
        <f t="shared" si="233"/>
        <v>30</v>
      </c>
      <c r="V1358" s="6">
        <f t="shared" si="235"/>
        <v>2259.989999999998</v>
      </c>
      <c r="W1358" t="str">
        <f t="shared" si="234"/>
        <v>Adult</v>
      </c>
      <c r="X1358" t="str">
        <f>_xlfn.XLOOKUP(Table1_1[[#This Row],[Department]],Dim_Department!B:B,Dim_Department!A:A,"Unknown")</f>
        <v>DEP04</v>
      </c>
      <c r="Y1358" t="str">
        <f>_xlfn.XLOOKUP(Table1_1[[#This Row],[Doctor]],Dim_Doctor!B:B,Dim_Doctor!A:A,"Unknown")</f>
        <v>D01</v>
      </c>
      <c r="Z1358" t="str">
        <f>_xlfn.XLOOKUP(H1358,Dim_Diagnosis!B:B,Dim_Diagnosis!A:A)</f>
        <v>D003</v>
      </c>
      <c r="AA1358" t="str">
        <f>_xlfn.XLOOKUP(K1358,Dim_Ward!B:B,Dim_Ward!A:A)</f>
        <v>W004</v>
      </c>
      <c r="AB1358" t="str">
        <f t="shared" si="236"/>
        <v>Q1</v>
      </c>
      <c r="AC1358">
        <f t="shared" si="237"/>
        <v>2025</v>
      </c>
      <c r="AD1358" t="str">
        <f t="shared" si="238"/>
        <v>Jan</v>
      </c>
      <c r="AE1358" t="str">
        <f t="shared" si="239"/>
        <v>Wed</v>
      </c>
      <c r="AF1358" t="str">
        <f>_xlfn.XLOOKUP(N1358,Dim_Payment!B:B,Dim_Payment!A:A)</f>
        <v>PAY02</v>
      </c>
      <c r="AG1358" t="str">
        <f>_xlfn.XLOOKUP(J1358,Dim_Insurance!B:B,Dim_Insurance!A:A)</f>
        <v>INS06</v>
      </c>
    </row>
    <row r="1359" spans="1:33">
      <c r="A1359" t="s">
        <v>3033</v>
      </c>
      <c r="B1359" t="s">
        <v>438</v>
      </c>
      <c r="C1359" t="s">
        <v>133</v>
      </c>
      <c r="D1359" s="5">
        <v>30231</v>
      </c>
      <c r="E1359" s="5">
        <v>45891</v>
      </c>
      <c r="F1359" s="5">
        <v>45900</v>
      </c>
      <c r="G1359" t="s">
        <v>62</v>
      </c>
      <c r="H1359" t="s">
        <v>52</v>
      </c>
      <c r="I1359" t="s">
        <v>45</v>
      </c>
      <c r="J1359" t="s">
        <v>34</v>
      </c>
      <c r="K1359" t="s">
        <v>161</v>
      </c>
      <c r="L1359" s="6">
        <v>190066.55</v>
      </c>
      <c r="M1359">
        <v>134476.72</v>
      </c>
      <c r="N1359" t="s">
        <v>73</v>
      </c>
      <c r="O1359">
        <v>9</v>
      </c>
      <c r="P1359">
        <v>97</v>
      </c>
      <c r="Q1359">
        <v>4</v>
      </c>
      <c r="R1359">
        <v>151</v>
      </c>
      <c r="S1359">
        <v>85.9</v>
      </c>
      <c r="T1359" t="s">
        <v>47</v>
      </c>
      <c r="U1359" s="7">
        <f t="shared" si="233"/>
        <v>42</v>
      </c>
      <c r="V1359" s="6">
        <f t="shared" si="235"/>
        <v>55589.829999999987</v>
      </c>
      <c r="W1359" t="str">
        <f t="shared" si="234"/>
        <v>Middle Age</v>
      </c>
      <c r="X1359" t="str">
        <f>_xlfn.XLOOKUP(Table1_1[[#This Row],[Department]],Dim_Department!B:B,Dim_Department!A:A,"Unknown")</f>
        <v>DEP09</v>
      </c>
      <c r="Y1359" t="str">
        <f>_xlfn.XLOOKUP(Table1_1[[#This Row],[Doctor]],Dim_Doctor!B:B,Dim_Doctor!A:A,"Unknown")</f>
        <v>D03</v>
      </c>
      <c r="Z1359" t="str">
        <f>_xlfn.XLOOKUP(H1359,Dim_Diagnosis!B:B,Dim_Diagnosis!A:A)</f>
        <v>D004</v>
      </c>
      <c r="AA1359" t="str">
        <f>_xlfn.XLOOKUP(K1359,Dim_Ward!B:B,Dim_Ward!A:A)</f>
        <v>W004</v>
      </c>
      <c r="AB1359" t="str">
        <f t="shared" si="236"/>
        <v>Q3</v>
      </c>
      <c r="AC1359">
        <f t="shared" si="237"/>
        <v>2025</v>
      </c>
      <c r="AD1359" t="str">
        <f t="shared" si="238"/>
        <v>Aug</v>
      </c>
      <c r="AE1359" t="str">
        <f t="shared" si="239"/>
        <v>Fri</v>
      </c>
      <c r="AF1359" t="str">
        <f>_xlfn.XLOOKUP(N1359,Dim_Payment!B:B,Dim_Payment!A:A)</f>
        <v>PAY02</v>
      </c>
      <c r="AG1359" t="str">
        <f>_xlfn.XLOOKUP(J1359,Dim_Insurance!B:B,Dim_Insurance!A:A)</f>
        <v>INS06</v>
      </c>
    </row>
    <row r="1360" spans="1:33">
      <c r="A1360" t="s">
        <v>3035</v>
      </c>
      <c r="B1360" t="s">
        <v>3036</v>
      </c>
      <c r="C1360" t="s">
        <v>133</v>
      </c>
      <c r="D1360" s="5">
        <v>32207</v>
      </c>
      <c r="E1360" s="5">
        <v>45377</v>
      </c>
      <c r="F1360" s="5">
        <v>45389</v>
      </c>
      <c r="G1360" t="s">
        <v>62</v>
      </c>
      <c r="H1360" t="s">
        <v>153</v>
      </c>
      <c r="I1360" t="s">
        <v>119</v>
      </c>
      <c r="J1360" t="s">
        <v>4232</v>
      </c>
      <c r="K1360" t="s">
        <v>110</v>
      </c>
      <c r="L1360" s="6">
        <v>123835.93</v>
      </c>
      <c r="M1360">
        <v>118992.45</v>
      </c>
      <c r="N1360" t="s">
        <v>192</v>
      </c>
      <c r="O1360">
        <v>12</v>
      </c>
      <c r="P1360">
        <v>234</v>
      </c>
      <c r="Q1360">
        <v>4</v>
      </c>
      <c r="R1360">
        <v>114</v>
      </c>
      <c r="S1360">
        <v>71.099999999999994</v>
      </c>
      <c r="T1360" t="s">
        <v>4232</v>
      </c>
      <c r="U1360" s="7">
        <f t="shared" si="233"/>
        <v>36</v>
      </c>
      <c r="V1360" s="6">
        <f t="shared" si="235"/>
        <v>4843.4799999999959</v>
      </c>
      <c r="W1360" t="str">
        <f t="shared" si="234"/>
        <v>Adult</v>
      </c>
      <c r="X1360" t="str">
        <f>_xlfn.XLOOKUP(Table1_1[[#This Row],[Department]],Dim_Department!B:B,Dim_Department!A:A,"Unknown")</f>
        <v>DEP09</v>
      </c>
      <c r="Y1360" t="str">
        <f>_xlfn.XLOOKUP(Table1_1[[#This Row],[Doctor]],Dim_Doctor!B:B,Dim_Doctor!A:A,"Unknown")</f>
        <v>D02</v>
      </c>
      <c r="Z1360" t="str">
        <f>_xlfn.XLOOKUP(H1360,Dim_Diagnosis!B:B,Dim_Diagnosis!A:A)</f>
        <v>D003</v>
      </c>
      <c r="AA1360" t="str">
        <f>_xlfn.XLOOKUP(K1360,Dim_Ward!B:B,Dim_Ward!A:A)</f>
        <v>W002</v>
      </c>
      <c r="AB1360" t="str">
        <f t="shared" si="236"/>
        <v>Q1</v>
      </c>
      <c r="AC1360">
        <f t="shared" si="237"/>
        <v>2024</v>
      </c>
      <c r="AD1360" t="str">
        <f t="shared" si="238"/>
        <v>Mar</v>
      </c>
      <c r="AE1360" t="str">
        <f t="shared" si="239"/>
        <v>Tue</v>
      </c>
      <c r="AF1360" t="str">
        <f>_xlfn.XLOOKUP(N1360,Dim_Payment!B:B,Dim_Payment!A:A)</f>
        <v>PAY06</v>
      </c>
      <c r="AG1360" t="str">
        <f>_xlfn.XLOOKUP(J1360,Dim_Insurance!B:B,Dim_Insurance!A:A)</f>
        <v>INS08</v>
      </c>
    </row>
    <row r="1361" spans="1:33">
      <c r="A1361" t="s">
        <v>3037</v>
      </c>
      <c r="B1361" t="s">
        <v>171</v>
      </c>
      <c r="C1361" t="s">
        <v>40</v>
      </c>
      <c r="D1361" s="5">
        <v>35167</v>
      </c>
      <c r="E1361" s="5" t="s">
        <v>4232</v>
      </c>
      <c r="F1361" s="5">
        <v>45776</v>
      </c>
      <c r="G1361" t="s">
        <v>62</v>
      </c>
      <c r="H1361" t="s">
        <v>134</v>
      </c>
      <c r="I1361" t="s">
        <v>96</v>
      </c>
      <c r="J1361" t="s">
        <v>34</v>
      </c>
      <c r="K1361" t="s">
        <v>120</v>
      </c>
      <c r="L1361" s="6">
        <v>68355.45</v>
      </c>
      <c r="M1361">
        <v>61709.01</v>
      </c>
      <c r="N1361" t="s">
        <v>91</v>
      </c>
      <c r="O1361">
        <v>10</v>
      </c>
      <c r="P1361">
        <v>87</v>
      </c>
      <c r="Q1361">
        <v>1</v>
      </c>
      <c r="R1361">
        <v>148</v>
      </c>
      <c r="S1361">
        <v>200</v>
      </c>
      <c r="T1361" t="s">
        <v>37</v>
      </c>
      <c r="U1361" s="7" t="s">
        <v>4232</v>
      </c>
      <c r="V1361" s="6">
        <f t="shared" si="235"/>
        <v>6646.4399999999951</v>
      </c>
      <c r="W1361" t="s">
        <v>4232</v>
      </c>
      <c r="X1361" t="str">
        <f>_xlfn.XLOOKUP(Table1_1[[#This Row],[Department]],Dim_Department!B:B,Dim_Department!A:A,"Unknown")</f>
        <v>DEP09</v>
      </c>
      <c r="Y1361" t="str">
        <f>_xlfn.XLOOKUP(Table1_1[[#This Row],[Doctor]],Dim_Doctor!B:B,Dim_Doctor!A:A,"Unknown")</f>
        <v>D05</v>
      </c>
      <c r="Z1361" t="str">
        <f>_xlfn.XLOOKUP(H1361,Dim_Diagnosis!B:B,Dim_Diagnosis!A:A)</f>
        <v>D002</v>
      </c>
      <c r="AA1361" t="str">
        <f>_xlfn.XLOOKUP(K1361,Dim_Ward!B:B,Dim_Ward!A:A)</f>
        <v>W001</v>
      </c>
      <c r="AB1361" t="str">
        <f t="shared" si="236"/>
        <v>Unknown</v>
      </c>
      <c r="AC1361" t="str">
        <f t="shared" si="237"/>
        <v>Unknown</v>
      </c>
      <c r="AD1361" t="str">
        <f t="shared" si="238"/>
        <v>Unknown</v>
      </c>
      <c r="AE1361" t="str">
        <f t="shared" si="239"/>
        <v>Unknown</v>
      </c>
      <c r="AF1361" t="str">
        <f>_xlfn.XLOOKUP(N1361,Dim_Payment!B:B,Dim_Payment!A:A)</f>
        <v>PAY01</v>
      </c>
      <c r="AG1361" t="str">
        <f>_xlfn.XLOOKUP(J1361,Dim_Insurance!B:B,Dim_Insurance!A:A)</f>
        <v>INS06</v>
      </c>
    </row>
    <row r="1362" spans="1:33">
      <c r="A1362" t="s">
        <v>3039</v>
      </c>
      <c r="B1362" t="s">
        <v>689</v>
      </c>
      <c r="C1362" t="s">
        <v>133</v>
      </c>
      <c r="D1362" s="5">
        <v>37432</v>
      </c>
      <c r="E1362" s="5">
        <v>44979</v>
      </c>
      <c r="F1362" s="5">
        <v>44990</v>
      </c>
      <c r="G1362" t="s">
        <v>152</v>
      </c>
      <c r="H1362" t="s">
        <v>24</v>
      </c>
      <c r="I1362" t="s">
        <v>119</v>
      </c>
      <c r="J1362" t="s">
        <v>4232</v>
      </c>
      <c r="K1362" t="s">
        <v>161</v>
      </c>
      <c r="L1362" s="6">
        <v>5108.01</v>
      </c>
      <c r="M1362">
        <v>4436.84</v>
      </c>
      <c r="N1362" t="s">
        <v>4232</v>
      </c>
      <c r="O1362">
        <v>11</v>
      </c>
      <c r="P1362">
        <v>169</v>
      </c>
      <c r="Q1362">
        <v>4</v>
      </c>
      <c r="R1362">
        <v>177</v>
      </c>
      <c r="S1362">
        <v>226.5</v>
      </c>
      <c r="T1362" t="s">
        <v>37</v>
      </c>
      <c r="U1362" s="7">
        <f t="shared" ref="U1362:U1398" si="240">DATEDIF(D1362,E1362,"Y")</f>
        <v>20</v>
      </c>
      <c r="V1362" s="6">
        <f t="shared" si="235"/>
        <v>671.17000000000007</v>
      </c>
      <c r="W1362" t="str">
        <f t="shared" ref="W1362:W1398" si="241">IF(OR(U1362="",U1362="Unknown"),"",IF(U1362&lt;18,"Child",IF(U1362&lt;40,"Adult",IF(U1362&lt;60,"Middle Age","Senior"))))</f>
        <v>Adult</v>
      </c>
      <c r="X1362" t="str">
        <f>_xlfn.XLOOKUP(Table1_1[[#This Row],[Department]],Dim_Department!B:B,Dim_Department!A:A,"Unknown")</f>
        <v>DEP01</v>
      </c>
      <c r="Y1362" t="str">
        <f>_xlfn.XLOOKUP(Table1_1[[#This Row],[Doctor]],Dim_Doctor!B:B,Dim_Doctor!A:A,"Unknown")</f>
        <v>D02</v>
      </c>
      <c r="Z1362" t="str">
        <f>_xlfn.XLOOKUP(H1362,Dim_Diagnosis!B:B,Dim_Diagnosis!A:A)</f>
        <v>D008</v>
      </c>
      <c r="AA1362" t="str">
        <f>_xlfn.XLOOKUP(K1362,Dim_Ward!B:B,Dim_Ward!A:A)</f>
        <v>W004</v>
      </c>
      <c r="AB1362" t="str">
        <f t="shared" si="236"/>
        <v>Q1</v>
      </c>
      <c r="AC1362">
        <f t="shared" si="237"/>
        <v>2023</v>
      </c>
      <c r="AD1362" t="str">
        <f t="shared" si="238"/>
        <v>Feb</v>
      </c>
      <c r="AE1362" t="str">
        <f t="shared" si="239"/>
        <v>Wed</v>
      </c>
      <c r="AF1362" t="str">
        <f>_xlfn.XLOOKUP(N1362,Dim_Payment!B:B,Dim_Payment!A:A)</f>
        <v>PAY05</v>
      </c>
      <c r="AG1362" t="str">
        <f>_xlfn.XLOOKUP(J1362,Dim_Insurance!B:B,Dim_Insurance!A:A)</f>
        <v>INS08</v>
      </c>
    </row>
    <row r="1363" spans="1:33">
      <c r="A1363" t="s">
        <v>3040</v>
      </c>
      <c r="B1363" t="s">
        <v>864</v>
      </c>
      <c r="C1363" t="s">
        <v>40</v>
      </c>
      <c r="D1363" s="5">
        <v>23840</v>
      </c>
      <c r="E1363" s="5">
        <v>45542</v>
      </c>
      <c r="F1363" s="5">
        <v>45557</v>
      </c>
      <c r="G1363" t="s">
        <v>161</v>
      </c>
      <c r="H1363" t="s">
        <v>134</v>
      </c>
      <c r="I1363" t="s">
        <v>79</v>
      </c>
      <c r="J1363" t="s">
        <v>80</v>
      </c>
      <c r="K1363" t="s">
        <v>110</v>
      </c>
      <c r="L1363" s="6">
        <v>51661.599999999999</v>
      </c>
      <c r="M1363">
        <v>42852.77</v>
      </c>
      <c r="N1363" t="s">
        <v>192</v>
      </c>
      <c r="O1363">
        <v>15</v>
      </c>
      <c r="P1363">
        <v>225</v>
      </c>
      <c r="Q1363">
        <v>3</v>
      </c>
      <c r="R1363">
        <v>109</v>
      </c>
      <c r="S1363">
        <v>220.7</v>
      </c>
      <c r="T1363" t="s">
        <v>4232</v>
      </c>
      <c r="U1363" s="7">
        <f t="shared" si="240"/>
        <v>59</v>
      </c>
      <c r="V1363" s="6">
        <f t="shared" si="235"/>
        <v>8808.8300000000017</v>
      </c>
      <c r="W1363" t="str">
        <f t="shared" si="241"/>
        <v>Middle Age</v>
      </c>
      <c r="X1363" t="str">
        <f>_xlfn.XLOOKUP(Table1_1[[#This Row],[Department]],Dim_Department!B:B,Dim_Department!A:A,"Unknown")</f>
        <v>DEP03</v>
      </c>
      <c r="Y1363" t="str">
        <f>_xlfn.XLOOKUP(Table1_1[[#This Row],[Doctor]],Dim_Doctor!B:B,Dim_Doctor!A:A,"Unknown")</f>
        <v>D07</v>
      </c>
      <c r="Z1363" t="str">
        <f>_xlfn.XLOOKUP(H1363,Dim_Diagnosis!B:B,Dim_Diagnosis!A:A)</f>
        <v>D002</v>
      </c>
      <c r="AA1363" t="str">
        <f>_xlfn.XLOOKUP(K1363,Dim_Ward!B:B,Dim_Ward!A:A)</f>
        <v>W002</v>
      </c>
      <c r="AB1363" t="str">
        <f t="shared" si="236"/>
        <v>Q3</v>
      </c>
      <c r="AC1363">
        <f t="shared" si="237"/>
        <v>2024</v>
      </c>
      <c r="AD1363" t="str">
        <f t="shared" si="238"/>
        <v>Sep</v>
      </c>
      <c r="AE1363" t="str">
        <f t="shared" si="239"/>
        <v>Sat</v>
      </c>
      <c r="AF1363" t="str">
        <f>_xlfn.XLOOKUP(N1363,Dim_Payment!B:B,Dim_Payment!A:A)</f>
        <v>PAY06</v>
      </c>
      <c r="AG1363" t="str">
        <f>_xlfn.XLOOKUP(J1363,Dim_Insurance!B:B,Dim_Insurance!A:A)</f>
        <v>INS01</v>
      </c>
    </row>
    <row r="1364" spans="1:33">
      <c r="A1364" t="s">
        <v>3042</v>
      </c>
      <c r="B1364" t="s">
        <v>1001</v>
      </c>
      <c r="C1364" t="s">
        <v>40</v>
      </c>
      <c r="D1364" s="5">
        <v>21966</v>
      </c>
      <c r="E1364" s="5">
        <v>45520</v>
      </c>
      <c r="F1364" s="5">
        <v>45521</v>
      </c>
      <c r="G1364" t="s">
        <v>152</v>
      </c>
      <c r="H1364" t="s">
        <v>124</v>
      </c>
      <c r="I1364" t="s">
        <v>96</v>
      </c>
      <c r="J1364" t="s">
        <v>34</v>
      </c>
      <c r="K1364" t="s">
        <v>55</v>
      </c>
      <c r="L1364" s="6">
        <v>34814.660000000003</v>
      </c>
      <c r="M1364">
        <v>23413.9</v>
      </c>
      <c r="N1364" t="s">
        <v>73</v>
      </c>
      <c r="O1364">
        <v>1</v>
      </c>
      <c r="P1364">
        <v>127</v>
      </c>
      <c r="Q1364">
        <v>4</v>
      </c>
      <c r="R1364">
        <v>110</v>
      </c>
      <c r="S1364">
        <v>183.1</v>
      </c>
      <c r="T1364" t="s">
        <v>65</v>
      </c>
      <c r="U1364" s="7">
        <f t="shared" si="240"/>
        <v>64</v>
      </c>
      <c r="V1364" s="6">
        <f t="shared" si="235"/>
        <v>11400.760000000002</v>
      </c>
      <c r="W1364" t="str">
        <f t="shared" si="241"/>
        <v>Senior</v>
      </c>
      <c r="X1364" t="str">
        <f>_xlfn.XLOOKUP(Table1_1[[#This Row],[Department]],Dim_Department!B:B,Dim_Department!A:A,"Unknown")</f>
        <v>DEP01</v>
      </c>
      <c r="Y1364" t="str">
        <f>_xlfn.XLOOKUP(Table1_1[[#This Row],[Doctor]],Dim_Doctor!B:B,Dim_Doctor!A:A,"Unknown")</f>
        <v>D05</v>
      </c>
      <c r="Z1364" t="str">
        <f>_xlfn.XLOOKUP(H1364,Dim_Diagnosis!B:B,Dim_Diagnosis!A:A)</f>
        <v>D007</v>
      </c>
      <c r="AA1364" t="str">
        <f>_xlfn.XLOOKUP(K1364,Dim_Ward!B:B,Dim_Ward!A:A)</f>
        <v>W005</v>
      </c>
      <c r="AB1364" t="str">
        <f t="shared" si="236"/>
        <v>Q3</v>
      </c>
      <c r="AC1364">
        <f t="shared" si="237"/>
        <v>2024</v>
      </c>
      <c r="AD1364" t="str">
        <f t="shared" si="238"/>
        <v>Aug</v>
      </c>
      <c r="AE1364" t="str">
        <f t="shared" si="239"/>
        <v>Fri</v>
      </c>
      <c r="AF1364" t="str">
        <f>_xlfn.XLOOKUP(N1364,Dim_Payment!B:B,Dim_Payment!A:A)</f>
        <v>PAY02</v>
      </c>
      <c r="AG1364" t="str">
        <f>_xlfn.XLOOKUP(J1364,Dim_Insurance!B:B,Dim_Insurance!A:A)</f>
        <v>INS06</v>
      </c>
    </row>
    <row r="1365" spans="1:33">
      <c r="A1365" t="s">
        <v>3043</v>
      </c>
      <c r="B1365" t="s">
        <v>545</v>
      </c>
      <c r="C1365" t="s">
        <v>133</v>
      </c>
      <c r="D1365" s="5">
        <v>29928</v>
      </c>
      <c r="E1365" s="5">
        <v>45723</v>
      </c>
      <c r="F1365" s="5">
        <v>45737</v>
      </c>
      <c r="G1365" t="s">
        <v>117</v>
      </c>
      <c r="H1365" t="s">
        <v>32</v>
      </c>
      <c r="I1365" t="s">
        <v>119</v>
      </c>
      <c r="J1365" t="s">
        <v>4232</v>
      </c>
      <c r="K1365" t="s">
        <v>27</v>
      </c>
      <c r="L1365" s="6">
        <v>113974.15</v>
      </c>
      <c r="M1365">
        <v>97081.99</v>
      </c>
      <c r="N1365" t="s">
        <v>73</v>
      </c>
      <c r="O1365">
        <v>14</v>
      </c>
      <c r="P1365">
        <v>157</v>
      </c>
      <c r="Q1365">
        <v>5</v>
      </c>
      <c r="R1365">
        <v>173</v>
      </c>
      <c r="S1365">
        <v>235.7</v>
      </c>
      <c r="T1365" t="s">
        <v>37</v>
      </c>
      <c r="U1365" s="7">
        <f t="shared" si="240"/>
        <v>43</v>
      </c>
      <c r="V1365" s="6">
        <f t="shared" si="235"/>
        <v>16892.159999999989</v>
      </c>
      <c r="W1365" t="str">
        <f t="shared" si="241"/>
        <v>Middle Age</v>
      </c>
      <c r="X1365" t="str">
        <f>_xlfn.XLOOKUP(Table1_1[[#This Row],[Department]],Dim_Department!B:B,Dim_Department!A:A,"Unknown")</f>
        <v>DEP04</v>
      </c>
      <c r="Y1365" t="str">
        <f>_xlfn.XLOOKUP(Table1_1[[#This Row],[Doctor]],Dim_Doctor!B:B,Dim_Doctor!A:A,"Unknown")</f>
        <v>D02</v>
      </c>
      <c r="Z1365" t="str">
        <f>_xlfn.XLOOKUP(H1365,Dim_Diagnosis!B:B,Dim_Diagnosis!A:A)</f>
        <v>D010</v>
      </c>
      <c r="AA1365" t="str">
        <f>_xlfn.XLOOKUP(K1365,Dim_Ward!B:B,Dim_Ward!A:A)</f>
        <v>W003</v>
      </c>
      <c r="AB1365" t="str">
        <f t="shared" si="236"/>
        <v>Q1</v>
      </c>
      <c r="AC1365">
        <f t="shared" si="237"/>
        <v>2025</v>
      </c>
      <c r="AD1365" t="str">
        <f t="shared" si="238"/>
        <v>Mar</v>
      </c>
      <c r="AE1365" t="str">
        <f t="shared" si="239"/>
        <v>Fri</v>
      </c>
      <c r="AF1365" t="str">
        <f>_xlfn.XLOOKUP(N1365,Dim_Payment!B:B,Dim_Payment!A:A)</f>
        <v>PAY02</v>
      </c>
      <c r="AG1365" t="str">
        <f>_xlfn.XLOOKUP(J1365,Dim_Insurance!B:B,Dim_Insurance!A:A)</f>
        <v>INS08</v>
      </c>
    </row>
    <row r="1366" spans="1:33">
      <c r="A1366" t="s">
        <v>3045</v>
      </c>
      <c r="B1366" t="s">
        <v>1509</v>
      </c>
      <c r="C1366" t="s">
        <v>40</v>
      </c>
      <c r="D1366" s="5">
        <v>25638</v>
      </c>
      <c r="E1366" s="5">
        <v>45907</v>
      </c>
      <c r="F1366" s="5">
        <v>45916</v>
      </c>
      <c r="G1366" t="s">
        <v>77</v>
      </c>
      <c r="H1366" t="s">
        <v>44</v>
      </c>
      <c r="I1366" t="s">
        <v>45</v>
      </c>
      <c r="J1366" t="s">
        <v>34</v>
      </c>
      <c r="K1366" t="s">
        <v>120</v>
      </c>
      <c r="L1366" s="6">
        <v>160951.98000000001</v>
      </c>
      <c r="M1366">
        <v>119503.78</v>
      </c>
      <c r="N1366" t="s">
        <v>192</v>
      </c>
      <c r="O1366">
        <v>9</v>
      </c>
      <c r="P1366">
        <v>134</v>
      </c>
      <c r="Q1366">
        <v>5</v>
      </c>
      <c r="R1366">
        <v>155</v>
      </c>
      <c r="S1366">
        <v>156.5</v>
      </c>
      <c r="T1366" t="s">
        <v>65</v>
      </c>
      <c r="U1366" s="7">
        <f t="shared" si="240"/>
        <v>55</v>
      </c>
      <c r="V1366" s="6">
        <f t="shared" si="235"/>
        <v>41448.200000000012</v>
      </c>
      <c r="W1366" t="str">
        <f t="shared" si="241"/>
        <v>Middle Age</v>
      </c>
      <c r="X1366" t="str">
        <f>_xlfn.XLOOKUP(Table1_1[[#This Row],[Department]],Dim_Department!B:B,Dim_Department!A:A,"Unknown")</f>
        <v>DEP02</v>
      </c>
      <c r="Y1366" t="str">
        <f>_xlfn.XLOOKUP(Table1_1[[#This Row],[Doctor]],Dim_Doctor!B:B,Dim_Doctor!A:A,"Unknown")</f>
        <v>D03</v>
      </c>
      <c r="Z1366" t="str">
        <f>_xlfn.XLOOKUP(H1366,Dim_Diagnosis!B:B,Dim_Diagnosis!A:A)</f>
        <v>D012</v>
      </c>
      <c r="AA1366" t="str">
        <f>_xlfn.XLOOKUP(K1366,Dim_Ward!B:B,Dim_Ward!A:A)</f>
        <v>W001</v>
      </c>
      <c r="AB1366" t="str">
        <f t="shared" si="236"/>
        <v>Q3</v>
      </c>
      <c r="AC1366">
        <f t="shared" si="237"/>
        <v>2025</v>
      </c>
      <c r="AD1366" t="str">
        <f t="shared" si="238"/>
        <v>Sep</v>
      </c>
      <c r="AE1366" t="str">
        <f t="shared" si="239"/>
        <v>Sun</v>
      </c>
      <c r="AF1366" t="str">
        <f>_xlfn.XLOOKUP(N1366,Dim_Payment!B:B,Dim_Payment!A:A)</f>
        <v>PAY06</v>
      </c>
      <c r="AG1366" t="str">
        <f>_xlfn.XLOOKUP(J1366,Dim_Insurance!B:B,Dim_Insurance!A:A)</f>
        <v>INS06</v>
      </c>
    </row>
    <row r="1367" spans="1:33">
      <c r="A1367" t="s">
        <v>3048</v>
      </c>
      <c r="B1367" t="s">
        <v>472</v>
      </c>
      <c r="C1367" t="s">
        <v>40</v>
      </c>
      <c r="D1367" s="5">
        <v>21525</v>
      </c>
      <c r="E1367" s="5">
        <v>45009</v>
      </c>
      <c r="F1367" s="5">
        <v>45010</v>
      </c>
      <c r="G1367" t="s">
        <v>105</v>
      </c>
      <c r="H1367" t="s">
        <v>118</v>
      </c>
      <c r="I1367" t="s">
        <v>25</v>
      </c>
      <c r="J1367" t="s">
        <v>46</v>
      </c>
      <c r="K1367" t="s">
        <v>120</v>
      </c>
      <c r="L1367" s="6">
        <v>73446.509999999995</v>
      </c>
      <c r="M1367">
        <v>45822.84</v>
      </c>
      <c r="N1367" t="s">
        <v>35</v>
      </c>
      <c r="O1367">
        <v>1</v>
      </c>
      <c r="P1367">
        <v>63</v>
      </c>
      <c r="Q1367">
        <v>4</v>
      </c>
      <c r="R1367">
        <v>131</v>
      </c>
      <c r="S1367">
        <v>174.6</v>
      </c>
      <c r="T1367" t="s">
        <v>65</v>
      </c>
      <c r="U1367" s="7">
        <f t="shared" si="240"/>
        <v>64</v>
      </c>
      <c r="V1367" s="6">
        <f t="shared" si="235"/>
        <v>27623.67</v>
      </c>
      <c r="W1367" t="str">
        <f t="shared" si="241"/>
        <v>Senior</v>
      </c>
      <c r="X1367" t="str">
        <f>_xlfn.XLOOKUP(Table1_1[[#This Row],[Department]],Dim_Department!B:B,Dim_Department!A:A,"Unknown")</f>
        <v>DEP10</v>
      </c>
      <c r="Y1367" t="str">
        <f>_xlfn.XLOOKUP(Table1_1[[#This Row],[Doctor]],Dim_Doctor!B:B,Dim_Doctor!A:A,"Unknown")</f>
        <v>D01</v>
      </c>
      <c r="Z1367" t="str">
        <f>_xlfn.XLOOKUP(H1367,Dim_Diagnosis!B:B,Dim_Diagnosis!A:A)</f>
        <v>D001</v>
      </c>
      <c r="AA1367" t="str">
        <f>_xlfn.XLOOKUP(K1367,Dim_Ward!B:B,Dim_Ward!A:A)</f>
        <v>W001</v>
      </c>
      <c r="AB1367" t="str">
        <f t="shared" si="236"/>
        <v>Q1</v>
      </c>
      <c r="AC1367">
        <f t="shared" si="237"/>
        <v>2023</v>
      </c>
      <c r="AD1367" t="str">
        <f t="shared" si="238"/>
        <v>Mar</v>
      </c>
      <c r="AE1367" t="str">
        <f t="shared" si="239"/>
        <v>Fri</v>
      </c>
      <c r="AF1367" t="str">
        <f>_xlfn.XLOOKUP(N1367,Dim_Payment!B:B,Dim_Payment!A:A)</f>
        <v>PAY03</v>
      </c>
      <c r="AG1367" t="str">
        <f>_xlfn.XLOOKUP(J1367,Dim_Insurance!B:B,Dim_Insurance!A:A)</f>
        <v>INS02</v>
      </c>
    </row>
    <row r="1368" spans="1:33">
      <c r="A1368" t="s">
        <v>3051</v>
      </c>
      <c r="B1368" t="s">
        <v>624</v>
      </c>
      <c r="C1368" t="s">
        <v>40</v>
      </c>
      <c r="D1368" s="5">
        <v>23411</v>
      </c>
      <c r="E1368" s="5">
        <v>45759</v>
      </c>
      <c r="F1368" s="5" t="s">
        <v>4232</v>
      </c>
      <c r="G1368" t="s">
        <v>105</v>
      </c>
      <c r="H1368" t="s">
        <v>78</v>
      </c>
      <c r="I1368" t="s">
        <v>45</v>
      </c>
      <c r="J1368" t="s">
        <v>46</v>
      </c>
      <c r="K1368" t="s">
        <v>120</v>
      </c>
      <c r="L1368" s="6">
        <v>154101.72</v>
      </c>
      <c r="M1368">
        <v>116258.04</v>
      </c>
      <c r="N1368" t="s">
        <v>192</v>
      </c>
      <c r="O1368">
        <v>11</v>
      </c>
      <c r="P1368">
        <v>237</v>
      </c>
      <c r="Q1368">
        <v>4</v>
      </c>
      <c r="R1368">
        <v>92</v>
      </c>
      <c r="S1368">
        <v>178.4</v>
      </c>
      <c r="T1368" t="s">
        <v>47</v>
      </c>
      <c r="U1368" s="7">
        <f t="shared" si="240"/>
        <v>61</v>
      </c>
      <c r="V1368" s="6">
        <f t="shared" si="235"/>
        <v>37843.680000000008</v>
      </c>
      <c r="W1368" t="str">
        <f t="shared" si="241"/>
        <v>Senior</v>
      </c>
      <c r="X1368" t="str">
        <f>_xlfn.XLOOKUP(Table1_1[[#This Row],[Department]],Dim_Department!B:B,Dim_Department!A:A,"Unknown")</f>
        <v>DEP10</v>
      </c>
      <c r="Y1368" t="str">
        <f>_xlfn.XLOOKUP(Table1_1[[#This Row],[Doctor]],Dim_Doctor!B:B,Dim_Doctor!A:A,"Unknown")</f>
        <v>D03</v>
      </c>
      <c r="Z1368" t="str">
        <f>_xlfn.XLOOKUP(H1368,Dim_Diagnosis!B:B,Dim_Diagnosis!A:A)</f>
        <v>D013</v>
      </c>
      <c r="AA1368" t="str">
        <f>_xlfn.XLOOKUP(K1368,Dim_Ward!B:B,Dim_Ward!A:A)</f>
        <v>W001</v>
      </c>
      <c r="AB1368" t="str">
        <f t="shared" si="236"/>
        <v>Q2</v>
      </c>
      <c r="AC1368">
        <f t="shared" si="237"/>
        <v>2025</v>
      </c>
      <c r="AD1368" t="str">
        <f t="shared" si="238"/>
        <v>Apr</v>
      </c>
      <c r="AE1368" t="str">
        <f t="shared" si="239"/>
        <v>Sat</v>
      </c>
      <c r="AF1368" t="str">
        <f>_xlfn.XLOOKUP(N1368,Dim_Payment!B:B,Dim_Payment!A:A)</f>
        <v>PAY06</v>
      </c>
      <c r="AG1368" t="str">
        <f>_xlfn.XLOOKUP(J1368,Dim_Insurance!B:B,Dim_Insurance!A:A)</f>
        <v>INS02</v>
      </c>
    </row>
    <row r="1369" spans="1:33">
      <c r="A1369" t="s">
        <v>3055</v>
      </c>
      <c r="B1369" t="s">
        <v>280</v>
      </c>
      <c r="C1369" t="s">
        <v>40</v>
      </c>
      <c r="D1369" s="5">
        <v>38176</v>
      </c>
      <c r="E1369" s="5">
        <v>45024</v>
      </c>
      <c r="F1369" s="5" t="s">
        <v>4232</v>
      </c>
      <c r="G1369" t="s">
        <v>117</v>
      </c>
      <c r="H1369" t="s">
        <v>113</v>
      </c>
      <c r="I1369" t="s">
        <v>45</v>
      </c>
      <c r="J1369" t="s">
        <v>34</v>
      </c>
      <c r="K1369" t="s">
        <v>55</v>
      </c>
      <c r="L1369" s="6">
        <v>211772.05</v>
      </c>
      <c r="M1369">
        <v>142471.6</v>
      </c>
      <c r="N1369" t="s">
        <v>35</v>
      </c>
      <c r="O1369">
        <v>16</v>
      </c>
      <c r="P1369">
        <v>132</v>
      </c>
      <c r="Q1369">
        <v>4</v>
      </c>
      <c r="R1369">
        <v>154</v>
      </c>
      <c r="S1369">
        <v>224</v>
      </c>
      <c r="T1369" t="s">
        <v>65</v>
      </c>
      <c r="U1369" s="7">
        <f t="shared" si="240"/>
        <v>18</v>
      </c>
      <c r="V1369" s="6">
        <f t="shared" si="235"/>
        <v>69300.449999999983</v>
      </c>
      <c r="W1369" t="str">
        <f t="shared" si="241"/>
        <v>Adult</v>
      </c>
      <c r="X1369" t="str">
        <f>_xlfn.XLOOKUP(Table1_1[[#This Row],[Department]],Dim_Department!B:B,Dim_Department!A:A,"Unknown")</f>
        <v>DEP04</v>
      </c>
      <c r="Y1369" t="str">
        <f>_xlfn.XLOOKUP(Table1_1[[#This Row],[Doctor]],Dim_Doctor!B:B,Dim_Doctor!A:A,"Unknown")</f>
        <v>D03</v>
      </c>
      <c r="Z1369" t="str">
        <f>_xlfn.XLOOKUP(H1369,Dim_Diagnosis!B:B,Dim_Diagnosis!A:A)</f>
        <v>D009</v>
      </c>
      <c r="AA1369" t="str">
        <f>_xlfn.XLOOKUP(K1369,Dim_Ward!B:B,Dim_Ward!A:A)</f>
        <v>W005</v>
      </c>
      <c r="AB1369" t="str">
        <f t="shared" si="236"/>
        <v>Q2</v>
      </c>
      <c r="AC1369">
        <f t="shared" si="237"/>
        <v>2023</v>
      </c>
      <c r="AD1369" t="str">
        <f t="shared" si="238"/>
        <v>Apr</v>
      </c>
      <c r="AE1369" t="str">
        <f t="shared" si="239"/>
        <v>Sat</v>
      </c>
      <c r="AF1369" t="str">
        <f>_xlfn.XLOOKUP(N1369,Dim_Payment!B:B,Dim_Payment!A:A)</f>
        <v>PAY03</v>
      </c>
      <c r="AG1369" t="str">
        <f>_xlfn.XLOOKUP(J1369,Dim_Insurance!B:B,Dim_Insurance!A:A)</f>
        <v>INS06</v>
      </c>
    </row>
    <row r="1370" spans="1:33">
      <c r="A1370" t="s">
        <v>3057</v>
      </c>
      <c r="B1370" t="s">
        <v>3110</v>
      </c>
      <c r="C1370" t="s">
        <v>40</v>
      </c>
      <c r="D1370" s="5">
        <v>18860</v>
      </c>
      <c r="E1370" s="5">
        <v>45400</v>
      </c>
      <c r="F1370" s="5">
        <v>45406</v>
      </c>
      <c r="G1370" t="s">
        <v>62</v>
      </c>
      <c r="H1370" t="s">
        <v>134</v>
      </c>
      <c r="I1370" t="s">
        <v>119</v>
      </c>
      <c r="J1370" t="s">
        <v>97</v>
      </c>
      <c r="K1370" t="s">
        <v>120</v>
      </c>
      <c r="L1370" s="6">
        <v>113538.17</v>
      </c>
      <c r="M1370">
        <v>91249.44</v>
      </c>
      <c r="N1370" t="s">
        <v>73</v>
      </c>
      <c r="O1370">
        <v>6</v>
      </c>
      <c r="P1370">
        <v>103</v>
      </c>
      <c r="Q1370">
        <v>4</v>
      </c>
      <c r="R1370">
        <v>92</v>
      </c>
      <c r="S1370">
        <v>133.19999999999999</v>
      </c>
      <c r="T1370" t="s">
        <v>65</v>
      </c>
      <c r="U1370" s="7">
        <f t="shared" si="240"/>
        <v>72</v>
      </c>
      <c r="V1370" s="6">
        <f t="shared" si="235"/>
        <v>22288.729999999996</v>
      </c>
      <c r="W1370" t="str">
        <f t="shared" si="241"/>
        <v>Senior</v>
      </c>
      <c r="X1370" t="str">
        <f>_xlfn.XLOOKUP(Table1_1[[#This Row],[Department]],Dim_Department!B:B,Dim_Department!A:A,"Unknown")</f>
        <v>DEP09</v>
      </c>
      <c r="Y1370" t="str">
        <f>_xlfn.XLOOKUP(Table1_1[[#This Row],[Doctor]],Dim_Doctor!B:B,Dim_Doctor!A:A,"Unknown")</f>
        <v>D02</v>
      </c>
      <c r="Z1370" t="str">
        <f>_xlfn.XLOOKUP(H1370,Dim_Diagnosis!B:B,Dim_Diagnosis!A:A)</f>
        <v>D002</v>
      </c>
      <c r="AA1370" t="str">
        <f>_xlfn.XLOOKUP(K1370,Dim_Ward!B:B,Dim_Ward!A:A)</f>
        <v>W001</v>
      </c>
      <c r="AB1370" t="str">
        <f t="shared" si="236"/>
        <v>Q2</v>
      </c>
      <c r="AC1370">
        <f t="shared" si="237"/>
        <v>2024</v>
      </c>
      <c r="AD1370" t="str">
        <f t="shared" si="238"/>
        <v>Apr</v>
      </c>
      <c r="AE1370" t="str">
        <f t="shared" si="239"/>
        <v>Thu</v>
      </c>
      <c r="AF1370" t="str">
        <f>_xlfn.XLOOKUP(N1370,Dim_Payment!B:B,Dim_Payment!A:A)</f>
        <v>PAY02</v>
      </c>
      <c r="AG1370" t="str">
        <f>_xlfn.XLOOKUP(J1370,Dim_Insurance!B:B,Dim_Insurance!A:A)</f>
        <v>INS07</v>
      </c>
    </row>
    <row r="1371" spans="1:33">
      <c r="A1371" t="s">
        <v>3061</v>
      </c>
      <c r="B1371" t="s">
        <v>173</v>
      </c>
      <c r="C1371" t="s">
        <v>40</v>
      </c>
      <c r="D1371" s="5">
        <v>31101</v>
      </c>
      <c r="E1371" s="5">
        <v>45869</v>
      </c>
      <c r="F1371" s="5">
        <v>45871</v>
      </c>
      <c r="G1371" t="s">
        <v>152</v>
      </c>
      <c r="H1371" t="s">
        <v>95</v>
      </c>
      <c r="I1371" t="s">
        <v>96</v>
      </c>
      <c r="J1371" t="s">
        <v>179</v>
      </c>
      <c r="K1371" t="s">
        <v>120</v>
      </c>
      <c r="L1371" s="6">
        <v>124973.93</v>
      </c>
      <c r="M1371">
        <v>84411.51</v>
      </c>
      <c r="N1371" t="s">
        <v>192</v>
      </c>
      <c r="O1371">
        <v>2</v>
      </c>
      <c r="P1371">
        <v>56</v>
      </c>
      <c r="Q1371">
        <v>4</v>
      </c>
      <c r="R1371">
        <v>90</v>
      </c>
      <c r="S1371">
        <v>139.30000000000001</v>
      </c>
      <c r="T1371" t="s">
        <v>4232</v>
      </c>
      <c r="U1371" s="7">
        <f t="shared" si="240"/>
        <v>40</v>
      </c>
      <c r="V1371" s="6">
        <f t="shared" si="235"/>
        <v>40562.42</v>
      </c>
      <c r="W1371" t="str">
        <f t="shared" si="241"/>
        <v>Middle Age</v>
      </c>
      <c r="X1371" t="str">
        <f>_xlfn.XLOOKUP(Table1_1[[#This Row],[Department]],Dim_Department!B:B,Dim_Department!A:A,"Unknown")</f>
        <v>DEP01</v>
      </c>
      <c r="Y1371" t="str">
        <f>_xlfn.XLOOKUP(Table1_1[[#This Row],[Doctor]],Dim_Doctor!B:B,Dim_Doctor!A:A,"Unknown")</f>
        <v>D05</v>
      </c>
      <c r="Z1371" t="str">
        <f>_xlfn.XLOOKUP(H1371,Dim_Diagnosis!B:B,Dim_Diagnosis!A:A)</f>
        <v>D006</v>
      </c>
      <c r="AA1371" t="str">
        <f>_xlfn.XLOOKUP(K1371,Dim_Ward!B:B,Dim_Ward!A:A)</f>
        <v>W001</v>
      </c>
      <c r="AB1371" t="str">
        <f t="shared" si="236"/>
        <v>Q3</v>
      </c>
      <c r="AC1371">
        <f t="shared" si="237"/>
        <v>2025</v>
      </c>
      <c r="AD1371" t="str">
        <f t="shared" si="238"/>
        <v>Jul</v>
      </c>
      <c r="AE1371" t="str">
        <f t="shared" si="239"/>
        <v>Thu</v>
      </c>
      <c r="AF1371" t="str">
        <f>_xlfn.XLOOKUP(N1371,Dim_Payment!B:B,Dim_Payment!A:A)</f>
        <v>PAY06</v>
      </c>
      <c r="AG1371" t="str">
        <f>_xlfn.XLOOKUP(J1371,Dim_Insurance!B:B,Dim_Insurance!A:A)</f>
        <v>INS03</v>
      </c>
    </row>
    <row r="1372" spans="1:33">
      <c r="A1372" t="s">
        <v>3063</v>
      </c>
      <c r="B1372" t="s">
        <v>607</v>
      </c>
      <c r="C1372" t="s">
        <v>40</v>
      </c>
      <c r="D1372" s="5">
        <v>38000</v>
      </c>
      <c r="E1372" s="5">
        <v>45777</v>
      </c>
      <c r="F1372" s="5">
        <v>45792</v>
      </c>
      <c r="G1372" t="s">
        <v>94</v>
      </c>
      <c r="H1372" t="s">
        <v>124</v>
      </c>
      <c r="I1372" t="s">
        <v>33</v>
      </c>
      <c r="J1372" t="s">
        <v>46</v>
      </c>
      <c r="K1372" t="s">
        <v>27</v>
      </c>
      <c r="L1372" s="6">
        <v>98561.34</v>
      </c>
      <c r="M1372">
        <v>85338.07</v>
      </c>
      <c r="N1372" t="s">
        <v>73</v>
      </c>
      <c r="O1372">
        <v>15</v>
      </c>
      <c r="P1372">
        <v>205</v>
      </c>
      <c r="Q1372">
        <v>1</v>
      </c>
      <c r="R1372">
        <v>113</v>
      </c>
      <c r="S1372">
        <v>161.9</v>
      </c>
      <c r="T1372" t="s">
        <v>37</v>
      </c>
      <c r="U1372" s="7">
        <f t="shared" si="240"/>
        <v>21</v>
      </c>
      <c r="V1372" s="6">
        <f t="shared" si="235"/>
        <v>13223.26999999999</v>
      </c>
      <c r="W1372" t="str">
        <f t="shared" si="241"/>
        <v>Adult</v>
      </c>
      <c r="X1372" t="str">
        <f>_xlfn.XLOOKUP(Table1_1[[#This Row],[Department]],Dim_Department!B:B,Dim_Department!A:A,"Unknown")</f>
        <v>DEP05</v>
      </c>
      <c r="Y1372" t="str">
        <f>_xlfn.XLOOKUP(Table1_1[[#This Row],[Doctor]],Dim_Doctor!B:B,Dim_Doctor!A:A,"Unknown")</f>
        <v>D04</v>
      </c>
      <c r="Z1372" t="str">
        <f>_xlfn.XLOOKUP(H1372,Dim_Diagnosis!B:B,Dim_Diagnosis!A:A)</f>
        <v>D007</v>
      </c>
      <c r="AA1372" t="str">
        <f>_xlfn.XLOOKUP(K1372,Dim_Ward!B:B,Dim_Ward!A:A)</f>
        <v>W003</v>
      </c>
      <c r="AB1372" t="str">
        <f t="shared" si="236"/>
        <v>Q2</v>
      </c>
      <c r="AC1372">
        <f t="shared" si="237"/>
        <v>2025</v>
      </c>
      <c r="AD1372" t="str">
        <f t="shared" si="238"/>
        <v>Apr</v>
      </c>
      <c r="AE1372" t="str">
        <f t="shared" si="239"/>
        <v>Wed</v>
      </c>
      <c r="AF1372" t="str">
        <f>_xlfn.XLOOKUP(N1372,Dim_Payment!B:B,Dim_Payment!A:A)</f>
        <v>PAY02</v>
      </c>
      <c r="AG1372" t="str">
        <f>_xlfn.XLOOKUP(J1372,Dim_Insurance!B:B,Dim_Insurance!A:A)</f>
        <v>INS02</v>
      </c>
    </row>
    <row r="1373" spans="1:33">
      <c r="A1373" t="s">
        <v>3064</v>
      </c>
      <c r="B1373" t="s">
        <v>511</v>
      </c>
      <c r="C1373" t="s">
        <v>40</v>
      </c>
      <c r="D1373" s="5">
        <v>18467</v>
      </c>
      <c r="E1373" s="5">
        <v>45320</v>
      </c>
      <c r="F1373" s="5" t="s">
        <v>4232</v>
      </c>
      <c r="G1373" t="s">
        <v>89</v>
      </c>
      <c r="H1373" t="s">
        <v>63</v>
      </c>
      <c r="I1373" t="s">
        <v>45</v>
      </c>
      <c r="J1373" t="s">
        <v>179</v>
      </c>
      <c r="K1373" t="s">
        <v>55</v>
      </c>
      <c r="L1373" s="6">
        <v>103479.27</v>
      </c>
      <c r="M1373">
        <v>93652.93</v>
      </c>
      <c r="N1373" t="s">
        <v>73</v>
      </c>
      <c r="O1373">
        <v>2</v>
      </c>
      <c r="P1373">
        <v>133</v>
      </c>
      <c r="Q1373">
        <v>4</v>
      </c>
      <c r="R1373">
        <v>144</v>
      </c>
      <c r="S1373">
        <v>217.9</v>
      </c>
      <c r="T1373" t="s">
        <v>37</v>
      </c>
      <c r="U1373" s="7">
        <f t="shared" si="240"/>
        <v>73</v>
      </c>
      <c r="V1373" s="6">
        <f t="shared" si="235"/>
        <v>9826.3400000000111</v>
      </c>
      <c r="W1373" t="str">
        <f t="shared" si="241"/>
        <v>Senior</v>
      </c>
      <c r="X1373" t="str">
        <f>_xlfn.XLOOKUP(Table1_1[[#This Row],[Department]],Dim_Department!B:B,Dim_Department!A:A,"Unknown")</f>
        <v>DEP06</v>
      </c>
      <c r="Y1373" t="str">
        <f>_xlfn.XLOOKUP(Table1_1[[#This Row],[Doctor]],Dim_Doctor!B:B,Dim_Doctor!A:A,"Unknown")</f>
        <v>D03</v>
      </c>
      <c r="Z1373" t="str">
        <f>_xlfn.XLOOKUP(H1373,Dim_Diagnosis!B:B,Dim_Diagnosis!A:A)</f>
        <v>D011</v>
      </c>
      <c r="AA1373" t="str">
        <f>_xlfn.XLOOKUP(K1373,Dim_Ward!B:B,Dim_Ward!A:A)</f>
        <v>W005</v>
      </c>
      <c r="AB1373" t="str">
        <f t="shared" si="236"/>
        <v>Q1</v>
      </c>
      <c r="AC1373">
        <f t="shared" si="237"/>
        <v>2024</v>
      </c>
      <c r="AD1373" t="str">
        <f t="shared" si="238"/>
        <v>Jan</v>
      </c>
      <c r="AE1373" t="str">
        <f t="shared" si="239"/>
        <v>Mon</v>
      </c>
      <c r="AF1373" t="str">
        <f>_xlfn.XLOOKUP(N1373,Dim_Payment!B:B,Dim_Payment!A:A)</f>
        <v>PAY02</v>
      </c>
      <c r="AG1373" t="str">
        <f>_xlfn.XLOOKUP(J1373,Dim_Insurance!B:B,Dim_Insurance!A:A)</f>
        <v>INS03</v>
      </c>
    </row>
    <row r="1374" spans="1:33">
      <c r="A1374" t="s">
        <v>3066</v>
      </c>
      <c r="B1374" t="s">
        <v>684</v>
      </c>
      <c r="C1374" t="s">
        <v>40</v>
      </c>
      <c r="D1374" s="5">
        <v>36640</v>
      </c>
      <c r="E1374" s="5">
        <v>45596</v>
      </c>
      <c r="F1374" s="5">
        <v>45606</v>
      </c>
      <c r="G1374" t="s">
        <v>152</v>
      </c>
      <c r="H1374" t="s">
        <v>63</v>
      </c>
      <c r="I1374" t="s">
        <v>33</v>
      </c>
      <c r="J1374" t="s">
        <v>34</v>
      </c>
      <c r="K1374" t="s">
        <v>55</v>
      </c>
      <c r="L1374" s="6">
        <v>225300.26</v>
      </c>
      <c r="M1374">
        <v>181622.98</v>
      </c>
      <c r="N1374" t="s">
        <v>73</v>
      </c>
      <c r="O1374">
        <v>10</v>
      </c>
      <c r="P1374">
        <v>8</v>
      </c>
      <c r="Q1374">
        <v>5</v>
      </c>
      <c r="R1374">
        <v>95</v>
      </c>
      <c r="S1374">
        <v>104</v>
      </c>
      <c r="T1374" t="s">
        <v>4232</v>
      </c>
      <c r="U1374" s="7">
        <f t="shared" si="240"/>
        <v>24</v>
      </c>
      <c r="V1374" s="6">
        <f t="shared" si="235"/>
        <v>43677.279999999999</v>
      </c>
      <c r="W1374" t="str">
        <f t="shared" si="241"/>
        <v>Adult</v>
      </c>
      <c r="X1374" t="str">
        <f>_xlfn.XLOOKUP(Table1_1[[#This Row],[Department]],Dim_Department!B:B,Dim_Department!A:A,"Unknown")</f>
        <v>DEP01</v>
      </c>
      <c r="Y1374" t="str">
        <f>_xlfn.XLOOKUP(Table1_1[[#This Row],[Doctor]],Dim_Doctor!B:B,Dim_Doctor!A:A,"Unknown")</f>
        <v>D04</v>
      </c>
      <c r="Z1374" t="str">
        <f>_xlfn.XLOOKUP(H1374,Dim_Diagnosis!B:B,Dim_Diagnosis!A:A)</f>
        <v>D011</v>
      </c>
      <c r="AA1374" t="str">
        <f>_xlfn.XLOOKUP(K1374,Dim_Ward!B:B,Dim_Ward!A:A)</f>
        <v>W005</v>
      </c>
      <c r="AB1374" t="str">
        <f t="shared" si="236"/>
        <v>Q4</v>
      </c>
      <c r="AC1374">
        <f t="shared" si="237"/>
        <v>2024</v>
      </c>
      <c r="AD1374" t="str">
        <f t="shared" si="238"/>
        <v>Oct</v>
      </c>
      <c r="AE1374" t="str">
        <f t="shared" si="239"/>
        <v>Thu</v>
      </c>
      <c r="AF1374" t="str">
        <f>_xlfn.XLOOKUP(N1374,Dim_Payment!B:B,Dim_Payment!A:A)</f>
        <v>PAY02</v>
      </c>
      <c r="AG1374" t="str">
        <f>_xlfn.XLOOKUP(J1374,Dim_Insurance!B:B,Dim_Insurance!A:A)</f>
        <v>INS06</v>
      </c>
    </row>
    <row r="1375" spans="1:33">
      <c r="A1375" t="s">
        <v>3067</v>
      </c>
      <c r="B1375" t="s">
        <v>2249</v>
      </c>
      <c r="C1375" t="s">
        <v>40</v>
      </c>
      <c r="D1375" s="5">
        <v>18697</v>
      </c>
      <c r="E1375" s="5">
        <v>45160</v>
      </c>
      <c r="F1375" s="5">
        <v>45161</v>
      </c>
      <c r="G1375" t="s">
        <v>161</v>
      </c>
      <c r="H1375" t="s">
        <v>63</v>
      </c>
      <c r="I1375" t="s">
        <v>25</v>
      </c>
      <c r="J1375" t="s">
        <v>34</v>
      </c>
      <c r="K1375" t="s">
        <v>55</v>
      </c>
      <c r="L1375" s="6">
        <v>184447.74</v>
      </c>
      <c r="M1375">
        <v>161199.22</v>
      </c>
      <c r="N1375" t="s">
        <v>73</v>
      </c>
      <c r="O1375">
        <v>1</v>
      </c>
      <c r="P1375">
        <v>34</v>
      </c>
      <c r="Q1375">
        <v>4</v>
      </c>
      <c r="R1375">
        <v>141</v>
      </c>
      <c r="S1375">
        <v>72.599999999999994</v>
      </c>
      <c r="T1375" t="s">
        <v>4232</v>
      </c>
      <c r="U1375" s="7">
        <f t="shared" si="240"/>
        <v>72</v>
      </c>
      <c r="V1375" s="6">
        <f t="shared" si="235"/>
        <v>23248.51999999999</v>
      </c>
      <c r="W1375" t="str">
        <f t="shared" si="241"/>
        <v>Senior</v>
      </c>
      <c r="X1375" t="str">
        <f>_xlfn.XLOOKUP(Table1_1[[#This Row],[Department]],Dim_Department!B:B,Dim_Department!A:A,"Unknown")</f>
        <v>DEP03</v>
      </c>
      <c r="Y1375" t="str">
        <f>_xlfn.XLOOKUP(Table1_1[[#This Row],[Doctor]],Dim_Doctor!B:B,Dim_Doctor!A:A,"Unknown")</f>
        <v>D01</v>
      </c>
      <c r="Z1375" t="str">
        <f>_xlfn.XLOOKUP(H1375,Dim_Diagnosis!B:B,Dim_Diagnosis!A:A)</f>
        <v>D011</v>
      </c>
      <c r="AA1375" t="str">
        <f>_xlfn.XLOOKUP(K1375,Dim_Ward!B:B,Dim_Ward!A:A)</f>
        <v>W005</v>
      </c>
      <c r="AB1375" t="str">
        <f t="shared" si="236"/>
        <v>Q3</v>
      </c>
      <c r="AC1375">
        <f t="shared" si="237"/>
        <v>2023</v>
      </c>
      <c r="AD1375" t="str">
        <f t="shared" si="238"/>
        <v>Aug</v>
      </c>
      <c r="AE1375" t="str">
        <f t="shared" si="239"/>
        <v>Tue</v>
      </c>
      <c r="AF1375" t="str">
        <f>_xlfn.XLOOKUP(N1375,Dim_Payment!B:B,Dim_Payment!A:A)</f>
        <v>PAY02</v>
      </c>
      <c r="AG1375" t="str">
        <f>_xlfn.XLOOKUP(J1375,Dim_Insurance!B:B,Dim_Insurance!A:A)</f>
        <v>INS06</v>
      </c>
    </row>
    <row r="1376" spans="1:33">
      <c r="A1376" t="s">
        <v>3069</v>
      </c>
      <c r="B1376" t="s">
        <v>992</v>
      </c>
      <c r="C1376" t="s">
        <v>40</v>
      </c>
      <c r="D1376" s="5">
        <v>18995</v>
      </c>
      <c r="E1376" s="5">
        <v>45565</v>
      </c>
      <c r="F1376" s="5">
        <v>45576</v>
      </c>
      <c r="G1376" t="s">
        <v>152</v>
      </c>
      <c r="H1376" t="s">
        <v>113</v>
      </c>
      <c r="I1376" t="s">
        <v>53</v>
      </c>
      <c r="J1376" t="s">
        <v>97</v>
      </c>
      <c r="K1376" t="s">
        <v>27</v>
      </c>
      <c r="L1376" s="6">
        <v>157482.82999999999</v>
      </c>
      <c r="M1376">
        <v>129425.9</v>
      </c>
      <c r="N1376" t="s">
        <v>56</v>
      </c>
      <c r="O1376">
        <v>11</v>
      </c>
      <c r="P1376">
        <v>233</v>
      </c>
      <c r="Q1376">
        <v>1</v>
      </c>
      <c r="R1376">
        <v>173</v>
      </c>
      <c r="S1376">
        <v>143</v>
      </c>
      <c r="T1376" t="s">
        <v>37</v>
      </c>
      <c r="U1376" s="7">
        <f t="shared" si="240"/>
        <v>72</v>
      </c>
      <c r="V1376" s="6">
        <f t="shared" si="235"/>
        <v>28056.929999999993</v>
      </c>
      <c r="W1376" t="str">
        <f t="shared" si="241"/>
        <v>Senior</v>
      </c>
      <c r="X1376" t="str">
        <f>_xlfn.XLOOKUP(Table1_1[[#This Row],[Department]],Dim_Department!B:B,Dim_Department!A:A,"Unknown")</f>
        <v>DEP01</v>
      </c>
      <c r="Y1376" t="str">
        <f>_xlfn.XLOOKUP(Table1_1[[#This Row],[Doctor]],Dim_Doctor!B:B,Dim_Doctor!A:A,"Unknown")</f>
        <v>D06</v>
      </c>
      <c r="Z1376" t="str">
        <f>_xlfn.XLOOKUP(H1376,Dim_Diagnosis!B:B,Dim_Diagnosis!A:A)</f>
        <v>D009</v>
      </c>
      <c r="AA1376" t="str">
        <f>_xlfn.XLOOKUP(K1376,Dim_Ward!B:B,Dim_Ward!A:A)</f>
        <v>W003</v>
      </c>
      <c r="AB1376" t="str">
        <f t="shared" si="236"/>
        <v>Q3</v>
      </c>
      <c r="AC1376">
        <f t="shared" si="237"/>
        <v>2024</v>
      </c>
      <c r="AD1376" t="str">
        <f t="shared" si="238"/>
        <v>Sep</v>
      </c>
      <c r="AE1376" t="str">
        <f t="shared" si="239"/>
        <v>Mon</v>
      </c>
      <c r="AF1376" t="str">
        <f>_xlfn.XLOOKUP(N1376,Dim_Payment!B:B,Dim_Payment!A:A)</f>
        <v>PAY04</v>
      </c>
      <c r="AG1376" t="str">
        <f>_xlfn.XLOOKUP(J1376,Dim_Insurance!B:B,Dim_Insurance!A:A)</f>
        <v>INS07</v>
      </c>
    </row>
    <row r="1377" spans="1:33">
      <c r="A1377" t="s">
        <v>3071</v>
      </c>
      <c r="B1377" t="s">
        <v>922</v>
      </c>
      <c r="C1377" t="s">
        <v>40</v>
      </c>
      <c r="D1377" s="5">
        <v>23202</v>
      </c>
      <c r="E1377" s="5">
        <v>45924</v>
      </c>
      <c r="F1377" s="5">
        <v>45929</v>
      </c>
      <c r="G1377" t="s">
        <v>109</v>
      </c>
      <c r="H1377" t="s">
        <v>63</v>
      </c>
      <c r="I1377" t="s">
        <v>119</v>
      </c>
      <c r="J1377" t="s">
        <v>4232</v>
      </c>
      <c r="K1377" t="s">
        <v>161</v>
      </c>
      <c r="L1377" s="6">
        <v>229285.35</v>
      </c>
      <c r="M1377">
        <v>193827.28</v>
      </c>
      <c r="N1377" t="s">
        <v>192</v>
      </c>
      <c r="O1377">
        <v>5</v>
      </c>
      <c r="P1377">
        <v>139</v>
      </c>
      <c r="Q1377">
        <v>4</v>
      </c>
      <c r="R1377">
        <v>120</v>
      </c>
      <c r="S1377">
        <v>136.4</v>
      </c>
      <c r="T1377" t="s">
        <v>65</v>
      </c>
      <c r="U1377" s="7">
        <f t="shared" si="240"/>
        <v>62</v>
      </c>
      <c r="V1377" s="6">
        <f t="shared" si="235"/>
        <v>35458.070000000007</v>
      </c>
      <c r="W1377" t="str">
        <f t="shared" si="241"/>
        <v>Senior</v>
      </c>
      <c r="X1377" t="str">
        <f>_xlfn.XLOOKUP(Table1_1[[#This Row],[Department]],Dim_Department!B:B,Dim_Department!A:A,"Unknown")</f>
        <v>DEP07</v>
      </c>
      <c r="Y1377" t="str">
        <f>_xlfn.XLOOKUP(Table1_1[[#This Row],[Doctor]],Dim_Doctor!B:B,Dim_Doctor!A:A,"Unknown")</f>
        <v>D02</v>
      </c>
      <c r="Z1377" t="str">
        <f>_xlfn.XLOOKUP(H1377,Dim_Diagnosis!B:B,Dim_Diagnosis!A:A)</f>
        <v>D011</v>
      </c>
      <c r="AA1377" t="str">
        <f>_xlfn.XLOOKUP(K1377,Dim_Ward!B:B,Dim_Ward!A:A)</f>
        <v>W004</v>
      </c>
      <c r="AB1377" t="str">
        <f t="shared" si="236"/>
        <v>Q3</v>
      </c>
      <c r="AC1377">
        <f t="shared" si="237"/>
        <v>2025</v>
      </c>
      <c r="AD1377" t="str">
        <f t="shared" si="238"/>
        <v>Sep</v>
      </c>
      <c r="AE1377" t="str">
        <f t="shared" si="239"/>
        <v>Wed</v>
      </c>
      <c r="AF1377" t="str">
        <f>_xlfn.XLOOKUP(N1377,Dim_Payment!B:B,Dim_Payment!A:A)</f>
        <v>PAY06</v>
      </c>
      <c r="AG1377" t="str">
        <f>_xlfn.XLOOKUP(J1377,Dim_Insurance!B:B,Dim_Insurance!A:A)</f>
        <v>INS08</v>
      </c>
    </row>
    <row r="1378" spans="1:33">
      <c r="A1378" t="s">
        <v>3073</v>
      </c>
      <c r="B1378" t="s">
        <v>104</v>
      </c>
      <c r="C1378" t="s">
        <v>40</v>
      </c>
      <c r="D1378" s="5">
        <v>23307</v>
      </c>
      <c r="E1378" s="5">
        <v>44964</v>
      </c>
      <c r="F1378" s="5">
        <v>44973</v>
      </c>
      <c r="G1378" t="s">
        <v>161</v>
      </c>
      <c r="H1378" t="s">
        <v>153</v>
      </c>
      <c r="I1378" t="s">
        <v>79</v>
      </c>
      <c r="J1378" t="s">
        <v>34</v>
      </c>
      <c r="K1378" t="s">
        <v>27</v>
      </c>
      <c r="L1378" s="6">
        <v>158911.67000000001</v>
      </c>
      <c r="M1378">
        <v>116219.56</v>
      </c>
      <c r="N1378" t="s">
        <v>4232</v>
      </c>
      <c r="O1378">
        <v>9</v>
      </c>
      <c r="P1378">
        <v>7</v>
      </c>
      <c r="Q1378">
        <v>4</v>
      </c>
      <c r="R1378">
        <v>104</v>
      </c>
      <c r="S1378">
        <v>210.4</v>
      </c>
      <c r="T1378" t="s">
        <v>37</v>
      </c>
      <c r="U1378" s="7">
        <f t="shared" si="240"/>
        <v>59</v>
      </c>
      <c r="V1378" s="6">
        <f t="shared" si="235"/>
        <v>42692.110000000015</v>
      </c>
      <c r="W1378" t="str">
        <f t="shared" si="241"/>
        <v>Middle Age</v>
      </c>
      <c r="X1378" t="str">
        <f>_xlfn.XLOOKUP(Table1_1[[#This Row],[Department]],Dim_Department!B:B,Dim_Department!A:A,"Unknown")</f>
        <v>DEP03</v>
      </c>
      <c r="Y1378" t="str">
        <f>_xlfn.XLOOKUP(Table1_1[[#This Row],[Doctor]],Dim_Doctor!B:B,Dim_Doctor!A:A,"Unknown")</f>
        <v>D07</v>
      </c>
      <c r="Z1378" t="str">
        <f>_xlfn.XLOOKUP(H1378,Dim_Diagnosis!B:B,Dim_Diagnosis!A:A)</f>
        <v>D003</v>
      </c>
      <c r="AA1378" t="str">
        <f>_xlfn.XLOOKUP(K1378,Dim_Ward!B:B,Dim_Ward!A:A)</f>
        <v>W003</v>
      </c>
      <c r="AB1378" t="str">
        <f t="shared" si="236"/>
        <v>Q1</v>
      </c>
      <c r="AC1378">
        <f t="shared" si="237"/>
        <v>2023</v>
      </c>
      <c r="AD1378" t="str">
        <f t="shared" si="238"/>
        <v>Feb</v>
      </c>
      <c r="AE1378" t="str">
        <f t="shared" si="239"/>
        <v>Tue</v>
      </c>
      <c r="AF1378" t="str">
        <f>_xlfn.XLOOKUP(N1378,Dim_Payment!B:B,Dim_Payment!A:A)</f>
        <v>PAY05</v>
      </c>
      <c r="AG1378" t="str">
        <f>_xlfn.XLOOKUP(J1378,Dim_Insurance!B:B,Dim_Insurance!A:A)</f>
        <v>INS06</v>
      </c>
    </row>
    <row r="1379" spans="1:33">
      <c r="A1379" t="s">
        <v>3075</v>
      </c>
      <c r="B1379" t="s">
        <v>485</v>
      </c>
      <c r="C1379" t="s">
        <v>133</v>
      </c>
      <c r="D1379" s="5">
        <v>23699</v>
      </c>
      <c r="E1379" s="5">
        <v>45529</v>
      </c>
      <c r="F1379" s="5">
        <v>45542</v>
      </c>
      <c r="G1379" t="s">
        <v>152</v>
      </c>
      <c r="H1379" t="s">
        <v>124</v>
      </c>
      <c r="I1379" t="s">
        <v>33</v>
      </c>
      <c r="J1379" t="s">
        <v>46</v>
      </c>
      <c r="K1379" t="s">
        <v>27</v>
      </c>
      <c r="L1379" s="6">
        <v>16025.65</v>
      </c>
      <c r="M1379">
        <v>11809.77</v>
      </c>
      <c r="N1379" t="s">
        <v>35</v>
      </c>
      <c r="O1379">
        <v>13</v>
      </c>
      <c r="P1379">
        <v>71</v>
      </c>
      <c r="Q1379">
        <v>4</v>
      </c>
      <c r="R1379">
        <v>139</v>
      </c>
      <c r="S1379">
        <v>259.10000000000002</v>
      </c>
      <c r="T1379" t="s">
        <v>65</v>
      </c>
      <c r="U1379" s="7">
        <f t="shared" si="240"/>
        <v>59</v>
      </c>
      <c r="V1379" s="6">
        <f t="shared" si="235"/>
        <v>4215.8799999999992</v>
      </c>
      <c r="W1379" t="str">
        <f t="shared" si="241"/>
        <v>Middle Age</v>
      </c>
      <c r="X1379" t="str">
        <f>_xlfn.XLOOKUP(Table1_1[[#This Row],[Department]],Dim_Department!B:B,Dim_Department!A:A,"Unknown")</f>
        <v>DEP01</v>
      </c>
      <c r="Y1379" t="str">
        <f>_xlfn.XLOOKUP(Table1_1[[#This Row],[Doctor]],Dim_Doctor!B:B,Dim_Doctor!A:A,"Unknown")</f>
        <v>D04</v>
      </c>
      <c r="Z1379" t="str">
        <f>_xlfn.XLOOKUP(H1379,Dim_Diagnosis!B:B,Dim_Diagnosis!A:A)</f>
        <v>D007</v>
      </c>
      <c r="AA1379" t="str">
        <f>_xlfn.XLOOKUP(K1379,Dim_Ward!B:B,Dim_Ward!A:A)</f>
        <v>W003</v>
      </c>
      <c r="AB1379" t="str">
        <f t="shared" si="236"/>
        <v>Q3</v>
      </c>
      <c r="AC1379">
        <f t="shared" si="237"/>
        <v>2024</v>
      </c>
      <c r="AD1379" t="str">
        <f t="shared" si="238"/>
        <v>Aug</v>
      </c>
      <c r="AE1379" t="str">
        <f t="shared" si="239"/>
        <v>Sun</v>
      </c>
      <c r="AF1379" t="str">
        <f>_xlfn.XLOOKUP(N1379,Dim_Payment!B:B,Dim_Payment!A:A)</f>
        <v>PAY03</v>
      </c>
      <c r="AG1379" t="str">
        <f>_xlfn.XLOOKUP(J1379,Dim_Insurance!B:B,Dim_Insurance!A:A)</f>
        <v>INS02</v>
      </c>
    </row>
    <row r="1380" spans="1:33">
      <c r="A1380" t="s">
        <v>3076</v>
      </c>
      <c r="B1380" t="s">
        <v>684</v>
      </c>
      <c r="C1380" t="s">
        <v>40</v>
      </c>
      <c r="D1380" s="5">
        <v>36881</v>
      </c>
      <c r="E1380" s="5">
        <v>45559</v>
      </c>
      <c r="F1380" s="5">
        <v>45575</v>
      </c>
      <c r="G1380" t="s">
        <v>152</v>
      </c>
      <c r="H1380" t="s">
        <v>95</v>
      </c>
      <c r="I1380" t="s">
        <v>25</v>
      </c>
      <c r="J1380" t="s">
        <v>4232</v>
      </c>
      <c r="K1380" t="s">
        <v>55</v>
      </c>
      <c r="L1380" s="6">
        <v>162771.71</v>
      </c>
      <c r="M1380">
        <v>136986.06</v>
      </c>
      <c r="N1380" t="s">
        <v>73</v>
      </c>
      <c r="O1380">
        <v>16</v>
      </c>
      <c r="P1380">
        <v>35</v>
      </c>
      <c r="Q1380">
        <v>4</v>
      </c>
      <c r="R1380">
        <v>119</v>
      </c>
      <c r="S1380">
        <v>193.9</v>
      </c>
      <c r="T1380" t="s">
        <v>37</v>
      </c>
      <c r="U1380" s="7">
        <f t="shared" si="240"/>
        <v>23</v>
      </c>
      <c r="V1380" s="6">
        <f t="shared" si="235"/>
        <v>25785.649999999994</v>
      </c>
      <c r="W1380" t="str">
        <f t="shared" si="241"/>
        <v>Adult</v>
      </c>
      <c r="X1380" t="str">
        <f>_xlfn.XLOOKUP(Table1_1[[#This Row],[Department]],Dim_Department!B:B,Dim_Department!A:A,"Unknown")</f>
        <v>DEP01</v>
      </c>
      <c r="Y1380" t="str">
        <f>_xlfn.XLOOKUP(Table1_1[[#This Row],[Doctor]],Dim_Doctor!B:B,Dim_Doctor!A:A,"Unknown")</f>
        <v>D01</v>
      </c>
      <c r="Z1380" t="str">
        <f>_xlfn.XLOOKUP(H1380,Dim_Diagnosis!B:B,Dim_Diagnosis!A:A)</f>
        <v>D006</v>
      </c>
      <c r="AA1380" t="str">
        <f>_xlfn.XLOOKUP(K1380,Dim_Ward!B:B,Dim_Ward!A:A)</f>
        <v>W005</v>
      </c>
      <c r="AB1380" t="str">
        <f t="shared" si="236"/>
        <v>Q3</v>
      </c>
      <c r="AC1380">
        <f t="shared" si="237"/>
        <v>2024</v>
      </c>
      <c r="AD1380" t="str">
        <f t="shared" si="238"/>
        <v>Sep</v>
      </c>
      <c r="AE1380" t="str">
        <f t="shared" si="239"/>
        <v>Tue</v>
      </c>
      <c r="AF1380" t="str">
        <f>_xlfn.XLOOKUP(N1380,Dim_Payment!B:B,Dim_Payment!A:A)</f>
        <v>PAY02</v>
      </c>
      <c r="AG1380" t="str">
        <f>_xlfn.XLOOKUP(J1380,Dim_Insurance!B:B,Dim_Insurance!A:A)</f>
        <v>INS08</v>
      </c>
    </row>
    <row r="1381" spans="1:33">
      <c r="A1381" t="s">
        <v>3078</v>
      </c>
      <c r="B1381" t="s">
        <v>524</v>
      </c>
      <c r="C1381" t="s">
        <v>133</v>
      </c>
      <c r="D1381" s="5">
        <v>25961</v>
      </c>
      <c r="E1381" s="5">
        <v>45469</v>
      </c>
      <c r="F1381" s="5">
        <v>45478</v>
      </c>
      <c r="G1381" t="s">
        <v>105</v>
      </c>
      <c r="H1381" t="s">
        <v>124</v>
      </c>
      <c r="I1381" t="s">
        <v>79</v>
      </c>
      <c r="J1381" t="s">
        <v>71</v>
      </c>
      <c r="K1381" t="s">
        <v>120</v>
      </c>
      <c r="L1381" s="6">
        <v>72772.399999999994</v>
      </c>
      <c r="M1381">
        <v>65834</v>
      </c>
      <c r="N1381" t="s">
        <v>56</v>
      </c>
      <c r="O1381">
        <v>9</v>
      </c>
      <c r="P1381">
        <v>133</v>
      </c>
      <c r="Q1381">
        <v>3</v>
      </c>
      <c r="R1381">
        <v>166</v>
      </c>
      <c r="S1381">
        <v>241.6</v>
      </c>
      <c r="T1381" t="s">
        <v>37</v>
      </c>
      <c r="U1381" s="7">
        <f t="shared" si="240"/>
        <v>53</v>
      </c>
      <c r="V1381" s="6">
        <f t="shared" si="235"/>
        <v>6938.3999999999942</v>
      </c>
      <c r="W1381" t="str">
        <f t="shared" si="241"/>
        <v>Middle Age</v>
      </c>
      <c r="X1381" t="str">
        <f>_xlfn.XLOOKUP(Table1_1[[#This Row],[Department]],Dim_Department!B:B,Dim_Department!A:A,"Unknown")</f>
        <v>DEP10</v>
      </c>
      <c r="Y1381" t="str">
        <f>_xlfn.XLOOKUP(Table1_1[[#This Row],[Doctor]],Dim_Doctor!B:B,Dim_Doctor!A:A,"Unknown")</f>
        <v>D07</v>
      </c>
      <c r="Z1381" t="str">
        <f>_xlfn.XLOOKUP(H1381,Dim_Diagnosis!B:B,Dim_Diagnosis!A:A)</f>
        <v>D007</v>
      </c>
      <c r="AA1381" t="str">
        <f>_xlfn.XLOOKUP(K1381,Dim_Ward!B:B,Dim_Ward!A:A)</f>
        <v>W001</v>
      </c>
      <c r="AB1381" t="str">
        <f t="shared" si="236"/>
        <v>Q2</v>
      </c>
      <c r="AC1381">
        <f t="shared" si="237"/>
        <v>2024</v>
      </c>
      <c r="AD1381" t="str">
        <f t="shared" si="238"/>
        <v>Jun</v>
      </c>
      <c r="AE1381" t="str">
        <f t="shared" si="239"/>
        <v>Wed</v>
      </c>
      <c r="AF1381" t="str">
        <f>_xlfn.XLOOKUP(N1381,Dim_Payment!B:B,Dim_Payment!A:A)</f>
        <v>PAY04</v>
      </c>
      <c r="AG1381" t="str">
        <f>_xlfn.XLOOKUP(J1381,Dim_Insurance!B:B,Dim_Insurance!A:A)</f>
        <v>INS04</v>
      </c>
    </row>
    <row r="1382" spans="1:33">
      <c r="A1382" t="s">
        <v>3081</v>
      </c>
      <c r="B1382" t="s">
        <v>515</v>
      </c>
      <c r="C1382" t="s">
        <v>40</v>
      </c>
      <c r="D1382" s="5">
        <v>37807</v>
      </c>
      <c r="E1382" s="5">
        <v>44969</v>
      </c>
      <c r="F1382" s="5">
        <v>44976</v>
      </c>
      <c r="G1382" t="s">
        <v>94</v>
      </c>
      <c r="H1382" t="s">
        <v>86</v>
      </c>
      <c r="I1382" t="s">
        <v>33</v>
      </c>
      <c r="J1382" t="s">
        <v>80</v>
      </c>
      <c r="K1382" t="s">
        <v>161</v>
      </c>
      <c r="L1382" s="6">
        <v>149571.76999999999</v>
      </c>
      <c r="M1382">
        <v>98646.34</v>
      </c>
      <c r="N1382" t="s">
        <v>35</v>
      </c>
      <c r="O1382">
        <v>7</v>
      </c>
      <c r="P1382">
        <v>84</v>
      </c>
      <c r="Q1382">
        <v>3</v>
      </c>
      <c r="R1382">
        <v>150</v>
      </c>
      <c r="S1382">
        <v>197.3</v>
      </c>
      <c r="T1382" t="s">
        <v>37</v>
      </c>
      <c r="U1382" s="7">
        <f t="shared" si="240"/>
        <v>19</v>
      </c>
      <c r="V1382" s="6">
        <f t="shared" si="235"/>
        <v>50925.429999999993</v>
      </c>
      <c r="W1382" t="str">
        <f t="shared" si="241"/>
        <v>Adult</v>
      </c>
      <c r="X1382" t="str">
        <f>_xlfn.XLOOKUP(Table1_1[[#This Row],[Department]],Dim_Department!B:B,Dim_Department!A:A,"Unknown")</f>
        <v>DEP05</v>
      </c>
      <c r="Y1382" t="str">
        <f>_xlfn.XLOOKUP(Table1_1[[#This Row],[Doctor]],Dim_Doctor!B:B,Dim_Doctor!A:A,"Unknown")</f>
        <v>D04</v>
      </c>
      <c r="Z1382" t="str">
        <f>_xlfn.XLOOKUP(H1382,Dim_Diagnosis!B:B,Dim_Diagnosis!A:A)</f>
        <v>D005</v>
      </c>
      <c r="AA1382" t="str">
        <f>_xlfn.XLOOKUP(K1382,Dim_Ward!B:B,Dim_Ward!A:A)</f>
        <v>W004</v>
      </c>
      <c r="AB1382" t="str">
        <f t="shared" si="236"/>
        <v>Q1</v>
      </c>
      <c r="AC1382">
        <f t="shared" si="237"/>
        <v>2023</v>
      </c>
      <c r="AD1382" t="str">
        <f t="shared" si="238"/>
        <v>Feb</v>
      </c>
      <c r="AE1382" t="str">
        <f t="shared" si="239"/>
        <v>Sun</v>
      </c>
      <c r="AF1382" t="str">
        <f>_xlfn.XLOOKUP(N1382,Dim_Payment!B:B,Dim_Payment!A:A)</f>
        <v>PAY03</v>
      </c>
      <c r="AG1382" t="str">
        <f>_xlfn.XLOOKUP(J1382,Dim_Insurance!B:B,Dim_Insurance!A:A)</f>
        <v>INS01</v>
      </c>
    </row>
    <row r="1383" spans="1:33">
      <c r="A1383" t="s">
        <v>3082</v>
      </c>
      <c r="B1383" t="s">
        <v>1054</v>
      </c>
      <c r="C1383" t="s">
        <v>133</v>
      </c>
      <c r="D1383" s="5">
        <v>25730</v>
      </c>
      <c r="E1383" s="5">
        <v>45716</v>
      </c>
      <c r="F1383" s="5">
        <v>45719</v>
      </c>
      <c r="G1383" t="s">
        <v>62</v>
      </c>
      <c r="H1383" t="s">
        <v>134</v>
      </c>
      <c r="I1383" t="s">
        <v>79</v>
      </c>
      <c r="J1383" t="s">
        <v>97</v>
      </c>
      <c r="K1383" t="s">
        <v>161</v>
      </c>
      <c r="L1383" s="6">
        <v>208202.66</v>
      </c>
      <c r="M1383">
        <v>179056.11</v>
      </c>
      <c r="N1383" t="s">
        <v>73</v>
      </c>
      <c r="O1383">
        <v>3</v>
      </c>
      <c r="P1383">
        <v>36</v>
      </c>
      <c r="Q1383">
        <v>5</v>
      </c>
      <c r="R1383">
        <v>134</v>
      </c>
      <c r="S1383">
        <v>83.8</v>
      </c>
      <c r="T1383" t="s">
        <v>37</v>
      </c>
      <c r="U1383" s="7">
        <f t="shared" si="240"/>
        <v>54</v>
      </c>
      <c r="V1383" s="6">
        <f t="shared" si="235"/>
        <v>29146.550000000017</v>
      </c>
      <c r="W1383" t="str">
        <f t="shared" si="241"/>
        <v>Middle Age</v>
      </c>
      <c r="X1383" t="str">
        <f>_xlfn.XLOOKUP(Table1_1[[#This Row],[Department]],Dim_Department!B:B,Dim_Department!A:A,"Unknown")</f>
        <v>DEP09</v>
      </c>
      <c r="Y1383" t="str">
        <f>_xlfn.XLOOKUP(Table1_1[[#This Row],[Doctor]],Dim_Doctor!B:B,Dim_Doctor!A:A,"Unknown")</f>
        <v>D07</v>
      </c>
      <c r="Z1383" t="str">
        <f>_xlfn.XLOOKUP(H1383,Dim_Diagnosis!B:B,Dim_Diagnosis!A:A)</f>
        <v>D002</v>
      </c>
      <c r="AA1383" t="str">
        <f>_xlfn.XLOOKUP(K1383,Dim_Ward!B:B,Dim_Ward!A:A)</f>
        <v>W004</v>
      </c>
      <c r="AB1383" t="str">
        <f t="shared" si="236"/>
        <v>Q1</v>
      </c>
      <c r="AC1383">
        <f t="shared" si="237"/>
        <v>2025</v>
      </c>
      <c r="AD1383" t="str">
        <f t="shared" si="238"/>
        <v>Feb</v>
      </c>
      <c r="AE1383" t="str">
        <f t="shared" si="239"/>
        <v>Fri</v>
      </c>
      <c r="AF1383" t="str">
        <f>_xlfn.XLOOKUP(N1383,Dim_Payment!B:B,Dim_Payment!A:A)</f>
        <v>PAY02</v>
      </c>
      <c r="AG1383" t="str">
        <f>_xlfn.XLOOKUP(J1383,Dim_Insurance!B:B,Dim_Insurance!A:A)</f>
        <v>INS07</v>
      </c>
    </row>
    <row r="1384" spans="1:33">
      <c r="A1384" t="s">
        <v>3084</v>
      </c>
      <c r="B1384" t="s">
        <v>390</v>
      </c>
      <c r="C1384" t="s">
        <v>133</v>
      </c>
      <c r="D1384" s="5">
        <v>33398</v>
      </c>
      <c r="E1384" s="5">
        <v>44954</v>
      </c>
      <c r="F1384" s="5">
        <v>44969</v>
      </c>
      <c r="G1384" t="s">
        <v>161</v>
      </c>
      <c r="H1384" t="s">
        <v>124</v>
      </c>
      <c r="I1384" t="s">
        <v>79</v>
      </c>
      <c r="J1384" t="s">
        <v>80</v>
      </c>
      <c r="K1384" t="s">
        <v>110</v>
      </c>
      <c r="L1384" s="6">
        <v>53366.71</v>
      </c>
      <c r="M1384">
        <v>48439.89</v>
      </c>
      <c r="N1384" t="s">
        <v>91</v>
      </c>
      <c r="O1384">
        <v>15</v>
      </c>
      <c r="P1384">
        <v>52</v>
      </c>
      <c r="Q1384">
        <v>4</v>
      </c>
      <c r="R1384">
        <v>152</v>
      </c>
      <c r="S1384">
        <v>170.6</v>
      </c>
      <c r="T1384" t="s">
        <v>37</v>
      </c>
      <c r="U1384" s="7">
        <f t="shared" si="240"/>
        <v>31</v>
      </c>
      <c r="V1384" s="6">
        <f t="shared" si="235"/>
        <v>4926.82</v>
      </c>
      <c r="W1384" t="str">
        <f t="shared" si="241"/>
        <v>Adult</v>
      </c>
      <c r="X1384" t="str">
        <f>_xlfn.XLOOKUP(Table1_1[[#This Row],[Department]],Dim_Department!B:B,Dim_Department!A:A,"Unknown")</f>
        <v>DEP03</v>
      </c>
      <c r="Y1384" t="str">
        <f>_xlfn.XLOOKUP(Table1_1[[#This Row],[Doctor]],Dim_Doctor!B:B,Dim_Doctor!A:A,"Unknown")</f>
        <v>D07</v>
      </c>
      <c r="Z1384" t="str">
        <f>_xlfn.XLOOKUP(H1384,Dim_Diagnosis!B:B,Dim_Diagnosis!A:A)</f>
        <v>D007</v>
      </c>
      <c r="AA1384" t="str">
        <f>_xlfn.XLOOKUP(K1384,Dim_Ward!B:B,Dim_Ward!A:A)</f>
        <v>W002</v>
      </c>
      <c r="AB1384" t="str">
        <f t="shared" si="236"/>
        <v>Q1</v>
      </c>
      <c r="AC1384">
        <f t="shared" si="237"/>
        <v>2023</v>
      </c>
      <c r="AD1384" t="str">
        <f t="shared" si="238"/>
        <v>Jan</v>
      </c>
      <c r="AE1384" t="str">
        <f t="shared" si="239"/>
        <v>Sat</v>
      </c>
      <c r="AF1384" t="str">
        <f>_xlfn.XLOOKUP(N1384,Dim_Payment!B:B,Dim_Payment!A:A)</f>
        <v>PAY01</v>
      </c>
      <c r="AG1384" t="str">
        <f>_xlfn.XLOOKUP(J1384,Dim_Insurance!B:B,Dim_Insurance!A:A)</f>
        <v>INS01</v>
      </c>
    </row>
    <row r="1385" spans="1:33">
      <c r="A1385" t="s">
        <v>3086</v>
      </c>
      <c r="B1385" t="s">
        <v>1935</v>
      </c>
      <c r="C1385" t="s">
        <v>133</v>
      </c>
      <c r="D1385" s="5">
        <v>36797</v>
      </c>
      <c r="E1385" s="5">
        <v>45180</v>
      </c>
      <c r="F1385" s="5">
        <v>45190</v>
      </c>
      <c r="G1385" t="s">
        <v>89</v>
      </c>
      <c r="H1385" t="s">
        <v>32</v>
      </c>
      <c r="I1385" t="s">
        <v>33</v>
      </c>
      <c r="J1385" t="s">
        <v>71</v>
      </c>
      <c r="K1385" t="s">
        <v>55</v>
      </c>
      <c r="L1385" s="6">
        <v>146933.53</v>
      </c>
      <c r="M1385">
        <v>145859.34</v>
      </c>
      <c r="N1385" t="s">
        <v>91</v>
      </c>
      <c r="O1385">
        <v>10</v>
      </c>
      <c r="P1385">
        <v>79</v>
      </c>
      <c r="Q1385">
        <v>5</v>
      </c>
      <c r="R1385">
        <v>167</v>
      </c>
      <c r="S1385">
        <v>186</v>
      </c>
      <c r="T1385" t="s">
        <v>37</v>
      </c>
      <c r="U1385" s="7">
        <f t="shared" si="240"/>
        <v>22</v>
      </c>
      <c r="V1385" s="6">
        <f t="shared" si="235"/>
        <v>1074.1900000000023</v>
      </c>
      <c r="W1385" t="str">
        <f t="shared" si="241"/>
        <v>Adult</v>
      </c>
      <c r="X1385" t="str">
        <f>_xlfn.XLOOKUP(Table1_1[[#This Row],[Department]],Dim_Department!B:B,Dim_Department!A:A,"Unknown")</f>
        <v>DEP06</v>
      </c>
      <c r="Y1385" t="str">
        <f>_xlfn.XLOOKUP(Table1_1[[#This Row],[Doctor]],Dim_Doctor!B:B,Dim_Doctor!A:A,"Unknown")</f>
        <v>D04</v>
      </c>
      <c r="Z1385" t="str">
        <f>_xlfn.XLOOKUP(H1385,Dim_Diagnosis!B:B,Dim_Diagnosis!A:A)</f>
        <v>D010</v>
      </c>
      <c r="AA1385" t="str">
        <f>_xlfn.XLOOKUP(K1385,Dim_Ward!B:B,Dim_Ward!A:A)</f>
        <v>W005</v>
      </c>
      <c r="AB1385" t="str">
        <f t="shared" si="236"/>
        <v>Q3</v>
      </c>
      <c r="AC1385">
        <f t="shared" si="237"/>
        <v>2023</v>
      </c>
      <c r="AD1385" t="str">
        <f t="shared" si="238"/>
        <v>Sep</v>
      </c>
      <c r="AE1385" t="str">
        <f t="shared" si="239"/>
        <v>Mon</v>
      </c>
      <c r="AF1385" t="str">
        <f>_xlfn.XLOOKUP(N1385,Dim_Payment!B:B,Dim_Payment!A:A)</f>
        <v>PAY01</v>
      </c>
      <c r="AG1385" t="str">
        <f>_xlfn.XLOOKUP(J1385,Dim_Insurance!B:B,Dim_Insurance!A:A)</f>
        <v>INS04</v>
      </c>
    </row>
    <row r="1386" spans="1:33">
      <c r="A1386" t="s">
        <v>3087</v>
      </c>
      <c r="B1386" t="s">
        <v>604</v>
      </c>
      <c r="C1386" t="s">
        <v>133</v>
      </c>
      <c r="D1386" s="5">
        <v>39763</v>
      </c>
      <c r="E1386" s="5">
        <v>45397</v>
      </c>
      <c r="F1386" s="5">
        <v>45410</v>
      </c>
      <c r="G1386" t="s">
        <v>77</v>
      </c>
      <c r="H1386" t="s">
        <v>113</v>
      </c>
      <c r="I1386" t="s">
        <v>45</v>
      </c>
      <c r="J1386" t="s">
        <v>97</v>
      </c>
      <c r="K1386" t="s">
        <v>120</v>
      </c>
      <c r="L1386" s="6">
        <v>10357.77</v>
      </c>
      <c r="M1386">
        <v>8483.5300000000007</v>
      </c>
      <c r="N1386" t="s">
        <v>35</v>
      </c>
      <c r="O1386">
        <v>13</v>
      </c>
      <c r="P1386">
        <v>235</v>
      </c>
      <c r="Q1386">
        <v>4</v>
      </c>
      <c r="R1386">
        <v>103</v>
      </c>
      <c r="S1386">
        <v>161.9</v>
      </c>
      <c r="T1386" t="s">
        <v>37</v>
      </c>
      <c r="U1386" s="7">
        <f t="shared" si="240"/>
        <v>15</v>
      </c>
      <c r="V1386" s="6">
        <f t="shared" si="235"/>
        <v>1874.2399999999998</v>
      </c>
      <c r="W1386" t="str">
        <f t="shared" si="241"/>
        <v>Child</v>
      </c>
      <c r="X1386" t="str">
        <f>_xlfn.XLOOKUP(Table1_1[[#This Row],[Department]],Dim_Department!B:B,Dim_Department!A:A,"Unknown")</f>
        <v>DEP02</v>
      </c>
      <c r="Y1386" t="str">
        <f>_xlfn.XLOOKUP(Table1_1[[#This Row],[Doctor]],Dim_Doctor!B:B,Dim_Doctor!A:A,"Unknown")</f>
        <v>D03</v>
      </c>
      <c r="Z1386" t="str">
        <f>_xlfn.XLOOKUP(H1386,Dim_Diagnosis!B:B,Dim_Diagnosis!A:A)</f>
        <v>D009</v>
      </c>
      <c r="AA1386" t="str">
        <f>_xlfn.XLOOKUP(K1386,Dim_Ward!B:B,Dim_Ward!A:A)</f>
        <v>W001</v>
      </c>
      <c r="AB1386" t="str">
        <f t="shared" si="236"/>
        <v>Q2</v>
      </c>
      <c r="AC1386">
        <f t="shared" si="237"/>
        <v>2024</v>
      </c>
      <c r="AD1386" t="str">
        <f t="shared" si="238"/>
        <v>Apr</v>
      </c>
      <c r="AE1386" t="str">
        <f t="shared" si="239"/>
        <v>Mon</v>
      </c>
      <c r="AF1386" t="str">
        <f>_xlfn.XLOOKUP(N1386,Dim_Payment!B:B,Dim_Payment!A:A)</f>
        <v>PAY03</v>
      </c>
      <c r="AG1386" t="str">
        <f>_xlfn.XLOOKUP(J1386,Dim_Insurance!B:B,Dim_Insurance!A:A)</f>
        <v>INS07</v>
      </c>
    </row>
    <row r="1387" spans="1:33">
      <c r="A1387" t="s">
        <v>3089</v>
      </c>
      <c r="B1387" t="s">
        <v>324</v>
      </c>
      <c r="C1387" t="s">
        <v>133</v>
      </c>
      <c r="D1387" s="5">
        <v>20649</v>
      </c>
      <c r="E1387" s="5">
        <v>45499</v>
      </c>
      <c r="F1387" s="5" t="s">
        <v>4232</v>
      </c>
      <c r="G1387" t="s">
        <v>62</v>
      </c>
      <c r="H1387" t="s">
        <v>86</v>
      </c>
      <c r="I1387" t="s">
        <v>79</v>
      </c>
      <c r="J1387" t="s">
        <v>97</v>
      </c>
      <c r="K1387" t="s">
        <v>27</v>
      </c>
      <c r="L1387" s="6">
        <v>135592.03</v>
      </c>
      <c r="M1387">
        <v>130356.99</v>
      </c>
      <c r="N1387" t="s">
        <v>73</v>
      </c>
      <c r="O1387">
        <v>18</v>
      </c>
      <c r="P1387">
        <v>61</v>
      </c>
      <c r="Q1387">
        <v>4</v>
      </c>
      <c r="R1387">
        <v>157</v>
      </c>
      <c r="S1387">
        <v>228.9</v>
      </c>
      <c r="T1387" t="s">
        <v>4232</v>
      </c>
      <c r="U1387" s="7">
        <f t="shared" si="240"/>
        <v>68</v>
      </c>
      <c r="V1387" s="6">
        <f t="shared" si="235"/>
        <v>5235.0399999999936</v>
      </c>
      <c r="W1387" t="str">
        <f t="shared" si="241"/>
        <v>Senior</v>
      </c>
      <c r="X1387" t="str">
        <f>_xlfn.XLOOKUP(Table1_1[[#This Row],[Department]],Dim_Department!B:B,Dim_Department!A:A,"Unknown")</f>
        <v>DEP09</v>
      </c>
      <c r="Y1387" t="str">
        <f>_xlfn.XLOOKUP(Table1_1[[#This Row],[Doctor]],Dim_Doctor!B:B,Dim_Doctor!A:A,"Unknown")</f>
        <v>D07</v>
      </c>
      <c r="Z1387" t="str">
        <f>_xlfn.XLOOKUP(H1387,Dim_Diagnosis!B:B,Dim_Diagnosis!A:A)</f>
        <v>D005</v>
      </c>
      <c r="AA1387" t="str">
        <f>_xlfn.XLOOKUP(K1387,Dim_Ward!B:B,Dim_Ward!A:A)</f>
        <v>W003</v>
      </c>
      <c r="AB1387" t="str">
        <f t="shared" si="236"/>
        <v>Q3</v>
      </c>
      <c r="AC1387">
        <f t="shared" si="237"/>
        <v>2024</v>
      </c>
      <c r="AD1387" t="str">
        <f t="shared" si="238"/>
        <v>Jul</v>
      </c>
      <c r="AE1387" t="str">
        <f t="shared" si="239"/>
        <v>Fri</v>
      </c>
      <c r="AF1387" t="str">
        <f>_xlfn.XLOOKUP(N1387,Dim_Payment!B:B,Dim_Payment!A:A)</f>
        <v>PAY02</v>
      </c>
      <c r="AG1387" t="str">
        <f>_xlfn.XLOOKUP(J1387,Dim_Insurance!B:B,Dim_Insurance!A:A)</f>
        <v>INS07</v>
      </c>
    </row>
    <row r="1388" spans="1:33">
      <c r="A1388" t="s">
        <v>3091</v>
      </c>
      <c r="B1388" t="s">
        <v>744</v>
      </c>
      <c r="C1388" t="s">
        <v>40</v>
      </c>
      <c r="D1388" s="5">
        <v>31809</v>
      </c>
      <c r="E1388" s="5">
        <v>45700</v>
      </c>
      <c r="F1388" s="5" t="s">
        <v>4232</v>
      </c>
      <c r="G1388" t="s">
        <v>43</v>
      </c>
      <c r="H1388" t="s">
        <v>153</v>
      </c>
      <c r="I1388" t="s">
        <v>53</v>
      </c>
      <c r="J1388" t="s">
        <v>80</v>
      </c>
      <c r="K1388" t="s">
        <v>110</v>
      </c>
      <c r="L1388" s="6">
        <v>179641.8</v>
      </c>
      <c r="M1388">
        <v>128961.5</v>
      </c>
      <c r="N1388" t="s">
        <v>192</v>
      </c>
      <c r="O1388">
        <v>14</v>
      </c>
      <c r="P1388">
        <v>106</v>
      </c>
      <c r="Q1388">
        <v>1</v>
      </c>
      <c r="R1388">
        <v>108</v>
      </c>
      <c r="S1388">
        <v>148</v>
      </c>
      <c r="T1388" t="s">
        <v>4232</v>
      </c>
      <c r="U1388" s="7">
        <f t="shared" si="240"/>
        <v>38</v>
      </c>
      <c r="V1388" s="6">
        <f t="shared" si="235"/>
        <v>50680.299999999988</v>
      </c>
      <c r="W1388" t="str">
        <f t="shared" si="241"/>
        <v>Adult</v>
      </c>
      <c r="X1388" t="str">
        <f>_xlfn.XLOOKUP(Table1_1[[#This Row],[Department]],Dim_Department!B:B,Dim_Department!A:A,"Unknown")</f>
        <v>DEP08</v>
      </c>
      <c r="Y1388" t="str">
        <f>_xlfn.XLOOKUP(Table1_1[[#This Row],[Doctor]],Dim_Doctor!B:B,Dim_Doctor!A:A,"Unknown")</f>
        <v>D06</v>
      </c>
      <c r="Z1388" t="str">
        <f>_xlfn.XLOOKUP(H1388,Dim_Diagnosis!B:B,Dim_Diagnosis!A:A)</f>
        <v>D003</v>
      </c>
      <c r="AA1388" t="str">
        <f>_xlfn.XLOOKUP(K1388,Dim_Ward!B:B,Dim_Ward!A:A)</f>
        <v>W002</v>
      </c>
      <c r="AB1388" t="str">
        <f t="shared" si="236"/>
        <v>Q1</v>
      </c>
      <c r="AC1388">
        <f t="shared" si="237"/>
        <v>2025</v>
      </c>
      <c r="AD1388" t="str">
        <f t="shared" si="238"/>
        <v>Feb</v>
      </c>
      <c r="AE1388" t="str">
        <f t="shared" si="239"/>
        <v>Wed</v>
      </c>
      <c r="AF1388" t="str">
        <f>_xlfn.XLOOKUP(N1388,Dim_Payment!B:B,Dim_Payment!A:A)</f>
        <v>PAY06</v>
      </c>
      <c r="AG1388" t="str">
        <f>_xlfn.XLOOKUP(J1388,Dim_Insurance!B:B,Dim_Insurance!A:A)</f>
        <v>INS01</v>
      </c>
    </row>
    <row r="1389" spans="1:33">
      <c r="A1389" t="s">
        <v>3093</v>
      </c>
      <c r="B1389" t="s">
        <v>762</v>
      </c>
      <c r="C1389" t="s">
        <v>133</v>
      </c>
      <c r="D1389" s="5">
        <v>33295</v>
      </c>
      <c r="E1389" s="5">
        <v>45428</v>
      </c>
      <c r="F1389" s="5" t="s">
        <v>4232</v>
      </c>
      <c r="G1389" t="s">
        <v>43</v>
      </c>
      <c r="H1389" t="s">
        <v>124</v>
      </c>
      <c r="I1389" t="s">
        <v>33</v>
      </c>
      <c r="J1389" t="s">
        <v>179</v>
      </c>
      <c r="K1389" t="s">
        <v>55</v>
      </c>
      <c r="L1389" s="6">
        <v>133518.13</v>
      </c>
      <c r="M1389">
        <v>96562.44</v>
      </c>
      <c r="N1389" t="s">
        <v>35</v>
      </c>
      <c r="O1389">
        <v>11</v>
      </c>
      <c r="P1389">
        <v>226</v>
      </c>
      <c r="Q1389">
        <v>4</v>
      </c>
      <c r="R1389">
        <v>168</v>
      </c>
      <c r="S1389">
        <v>239.1</v>
      </c>
      <c r="T1389" t="s">
        <v>37</v>
      </c>
      <c r="U1389" s="7">
        <f t="shared" si="240"/>
        <v>33</v>
      </c>
      <c r="V1389" s="6">
        <f t="shared" si="235"/>
        <v>36955.69</v>
      </c>
      <c r="W1389" t="str">
        <f t="shared" si="241"/>
        <v>Adult</v>
      </c>
      <c r="X1389" t="str">
        <f>_xlfn.XLOOKUP(Table1_1[[#This Row],[Department]],Dim_Department!B:B,Dim_Department!A:A,"Unknown")</f>
        <v>DEP08</v>
      </c>
      <c r="Y1389" t="str">
        <f>_xlfn.XLOOKUP(Table1_1[[#This Row],[Doctor]],Dim_Doctor!B:B,Dim_Doctor!A:A,"Unknown")</f>
        <v>D04</v>
      </c>
      <c r="Z1389" t="str">
        <f>_xlfn.XLOOKUP(H1389,Dim_Diagnosis!B:B,Dim_Diagnosis!A:A)</f>
        <v>D007</v>
      </c>
      <c r="AA1389" t="str">
        <f>_xlfn.XLOOKUP(K1389,Dim_Ward!B:B,Dim_Ward!A:A)</f>
        <v>W005</v>
      </c>
      <c r="AB1389" t="str">
        <f t="shared" si="236"/>
        <v>Q2</v>
      </c>
      <c r="AC1389">
        <f t="shared" si="237"/>
        <v>2024</v>
      </c>
      <c r="AD1389" t="str">
        <f t="shared" si="238"/>
        <v>May</v>
      </c>
      <c r="AE1389" t="str">
        <f t="shared" si="239"/>
        <v>Thu</v>
      </c>
      <c r="AF1389" t="str">
        <f>_xlfn.XLOOKUP(N1389,Dim_Payment!B:B,Dim_Payment!A:A)</f>
        <v>PAY03</v>
      </c>
      <c r="AG1389" t="str">
        <f>_xlfn.XLOOKUP(J1389,Dim_Insurance!B:B,Dim_Insurance!A:A)</f>
        <v>INS03</v>
      </c>
    </row>
    <row r="1390" spans="1:33">
      <c r="A1390" t="s">
        <v>3094</v>
      </c>
      <c r="B1390" t="s">
        <v>857</v>
      </c>
      <c r="C1390" t="s">
        <v>40</v>
      </c>
      <c r="D1390" s="5">
        <v>19609</v>
      </c>
      <c r="E1390" s="5">
        <v>45784</v>
      </c>
      <c r="F1390" s="5">
        <v>45802</v>
      </c>
      <c r="G1390" t="s">
        <v>43</v>
      </c>
      <c r="H1390" t="s">
        <v>153</v>
      </c>
      <c r="I1390" t="s">
        <v>53</v>
      </c>
      <c r="J1390" t="s">
        <v>26</v>
      </c>
      <c r="K1390" t="s">
        <v>161</v>
      </c>
      <c r="L1390" s="6">
        <v>74500.39</v>
      </c>
      <c r="M1390">
        <v>69794.81</v>
      </c>
      <c r="N1390" t="s">
        <v>73</v>
      </c>
      <c r="O1390">
        <v>18</v>
      </c>
      <c r="P1390">
        <v>125</v>
      </c>
      <c r="Q1390">
        <v>4</v>
      </c>
      <c r="R1390">
        <v>96</v>
      </c>
      <c r="S1390">
        <v>169.8</v>
      </c>
      <c r="T1390" t="s">
        <v>37</v>
      </c>
      <c r="U1390" s="7">
        <f t="shared" si="240"/>
        <v>71</v>
      </c>
      <c r="V1390" s="6">
        <f t="shared" si="235"/>
        <v>4705.5800000000017</v>
      </c>
      <c r="W1390" t="str">
        <f t="shared" si="241"/>
        <v>Senior</v>
      </c>
      <c r="X1390" t="str">
        <f>_xlfn.XLOOKUP(Table1_1[[#This Row],[Department]],Dim_Department!B:B,Dim_Department!A:A,"Unknown")</f>
        <v>DEP08</v>
      </c>
      <c r="Y1390" t="str">
        <f>_xlfn.XLOOKUP(Table1_1[[#This Row],[Doctor]],Dim_Doctor!B:B,Dim_Doctor!A:A,"Unknown")</f>
        <v>D06</v>
      </c>
      <c r="Z1390" t="str">
        <f>_xlfn.XLOOKUP(H1390,Dim_Diagnosis!B:B,Dim_Diagnosis!A:A)</f>
        <v>D003</v>
      </c>
      <c r="AA1390" t="str">
        <f>_xlfn.XLOOKUP(K1390,Dim_Ward!B:B,Dim_Ward!A:A)</f>
        <v>W004</v>
      </c>
      <c r="AB1390" t="str">
        <f t="shared" si="236"/>
        <v>Q2</v>
      </c>
      <c r="AC1390">
        <f t="shared" si="237"/>
        <v>2025</v>
      </c>
      <c r="AD1390" t="str">
        <f t="shared" si="238"/>
        <v>May</v>
      </c>
      <c r="AE1390" t="str">
        <f t="shared" si="239"/>
        <v>Wed</v>
      </c>
      <c r="AF1390" t="str">
        <f>_xlfn.XLOOKUP(N1390,Dim_Payment!B:B,Dim_Payment!A:A)</f>
        <v>PAY02</v>
      </c>
      <c r="AG1390" t="str">
        <f>_xlfn.XLOOKUP(J1390,Dim_Insurance!B:B,Dim_Insurance!A:A)</f>
        <v>INS05</v>
      </c>
    </row>
    <row r="1391" spans="1:33">
      <c r="A1391" t="s">
        <v>3095</v>
      </c>
      <c r="B1391" t="s">
        <v>274</v>
      </c>
      <c r="C1391" t="s">
        <v>133</v>
      </c>
      <c r="D1391" s="5">
        <v>36541</v>
      </c>
      <c r="E1391" s="5">
        <v>44941</v>
      </c>
      <c r="F1391" s="5">
        <v>44947</v>
      </c>
      <c r="G1391" t="s">
        <v>109</v>
      </c>
      <c r="H1391" t="s">
        <v>32</v>
      </c>
      <c r="I1391" t="s">
        <v>96</v>
      </c>
      <c r="J1391" t="s">
        <v>4232</v>
      </c>
      <c r="K1391" t="s">
        <v>110</v>
      </c>
      <c r="L1391" s="6">
        <v>206767.88</v>
      </c>
      <c r="M1391">
        <v>146694.66</v>
      </c>
      <c r="N1391" t="s">
        <v>91</v>
      </c>
      <c r="O1391">
        <v>6</v>
      </c>
      <c r="P1391">
        <v>138</v>
      </c>
      <c r="Q1391">
        <v>4</v>
      </c>
      <c r="R1391">
        <v>157</v>
      </c>
      <c r="S1391">
        <v>187</v>
      </c>
      <c r="T1391" t="s">
        <v>37</v>
      </c>
      <c r="U1391" s="7">
        <f t="shared" si="240"/>
        <v>22</v>
      </c>
      <c r="V1391" s="6">
        <f t="shared" si="235"/>
        <v>60073.22</v>
      </c>
      <c r="W1391" t="str">
        <f t="shared" si="241"/>
        <v>Adult</v>
      </c>
      <c r="X1391" t="str">
        <f>_xlfn.XLOOKUP(Table1_1[[#This Row],[Department]],Dim_Department!B:B,Dim_Department!A:A,"Unknown")</f>
        <v>DEP07</v>
      </c>
      <c r="Y1391" t="str">
        <f>_xlfn.XLOOKUP(Table1_1[[#This Row],[Doctor]],Dim_Doctor!B:B,Dim_Doctor!A:A,"Unknown")</f>
        <v>D05</v>
      </c>
      <c r="Z1391" t="str">
        <f>_xlfn.XLOOKUP(H1391,Dim_Diagnosis!B:B,Dim_Diagnosis!A:A)</f>
        <v>D010</v>
      </c>
      <c r="AA1391" t="str">
        <f>_xlfn.XLOOKUP(K1391,Dim_Ward!B:B,Dim_Ward!A:A)</f>
        <v>W002</v>
      </c>
      <c r="AB1391" t="str">
        <f t="shared" si="236"/>
        <v>Q1</v>
      </c>
      <c r="AC1391">
        <f t="shared" si="237"/>
        <v>2023</v>
      </c>
      <c r="AD1391" t="str">
        <f t="shared" si="238"/>
        <v>Jan</v>
      </c>
      <c r="AE1391" t="str">
        <f t="shared" si="239"/>
        <v>Sun</v>
      </c>
      <c r="AF1391" t="str">
        <f>_xlfn.XLOOKUP(N1391,Dim_Payment!B:B,Dim_Payment!A:A)</f>
        <v>PAY01</v>
      </c>
      <c r="AG1391" t="str">
        <f>_xlfn.XLOOKUP(J1391,Dim_Insurance!B:B,Dim_Insurance!A:A)</f>
        <v>INS08</v>
      </c>
    </row>
    <row r="1392" spans="1:33">
      <c r="A1392" t="s">
        <v>3096</v>
      </c>
      <c r="B1392" t="s">
        <v>1017</v>
      </c>
      <c r="C1392" t="s">
        <v>40</v>
      </c>
      <c r="D1392" s="5">
        <v>24111</v>
      </c>
      <c r="E1392" s="5">
        <v>45534</v>
      </c>
      <c r="F1392" s="5">
        <v>45542</v>
      </c>
      <c r="G1392" t="s">
        <v>117</v>
      </c>
      <c r="H1392" t="s">
        <v>44</v>
      </c>
      <c r="I1392" t="s">
        <v>33</v>
      </c>
      <c r="J1392" t="s">
        <v>46</v>
      </c>
      <c r="K1392" t="s">
        <v>55</v>
      </c>
      <c r="L1392" s="6">
        <v>74681.16</v>
      </c>
      <c r="M1392">
        <v>46060.05</v>
      </c>
      <c r="N1392" t="s">
        <v>56</v>
      </c>
      <c r="O1392">
        <v>8</v>
      </c>
      <c r="P1392">
        <v>142</v>
      </c>
      <c r="Q1392">
        <v>4</v>
      </c>
      <c r="R1392">
        <v>190</v>
      </c>
      <c r="S1392">
        <v>129.1</v>
      </c>
      <c r="T1392" t="s">
        <v>37</v>
      </c>
      <c r="U1392" s="7">
        <f t="shared" si="240"/>
        <v>58</v>
      </c>
      <c r="V1392" s="6">
        <f t="shared" si="235"/>
        <v>28621.11</v>
      </c>
      <c r="W1392" t="str">
        <f t="shared" si="241"/>
        <v>Middle Age</v>
      </c>
      <c r="X1392" t="str">
        <f>_xlfn.XLOOKUP(Table1_1[[#This Row],[Department]],Dim_Department!B:B,Dim_Department!A:A,"Unknown")</f>
        <v>DEP04</v>
      </c>
      <c r="Y1392" t="str">
        <f>_xlfn.XLOOKUP(Table1_1[[#This Row],[Doctor]],Dim_Doctor!B:B,Dim_Doctor!A:A,"Unknown")</f>
        <v>D04</v>
      </c>
      <c r="Z1392" t="str">
        <f>_xlfn.XLOOKUP(H1392,Dim_Diagnosis!B:B,Dim_Diagnosis!A:A)</f>
        <v>D012</v>
      </c>
      <c r="AA1392" t="str">
        <f>_xlfn.XLOOKUP(K1392,Dim_Ward!B:B,Dim_Ward!A:A)</f>
        <v>W005</v>
      </c>
      <c r="AB1392" t="str">
        <f t="shared" si="236"/>
        <v>Q3</v>
      </c>
      <c r="AC1392">
        <f t="shared" si="237"/>
        <v>2024</v>
      </c>
      <c r="AD1392" t="str">
        <f t="shared" si="238"/>
        <v>Aug</v>
      </c>
      <c r="AE1392" t="str">
        <f t="shared" si="239"/>
        <v>Fri</v>
      </c>
      <c r="AF1392" t="str">
        <f>_xlfn.XLOOKUP(N1392,Dim_Payment!B:B,Dim_Payment!A:A)</f>
        <v>PAY04</v>
      </c>
      <c r="AG1392" t="str">
        <f>_xlfn.XLOOKUP(J1392,Dim_Insurance!B:B,Dim_Insurance!A:A)</f>
        <v>INS02</v>
      </c>
    </row>
    <row r="1393" spans="1:33">
      <c r="A1393" t="s">
        <v>3099</v>
      </c>
      <c r="B1393" t="s">
        <v>867</v>
      </c>
      <c r="C1393" t="s">
        <v>133</v>
      </c>
      <c r="D1393" s="5">
        <v>23981</v>
      </c>
      <c r="E1393" s="5">
        <v>45644</v>
      </c>
      <c r="F1393" s="5">
        <v>45656</v>
      </c>
      <c r="G1393" t="s">
        <v>152</v>
      </c>
      <c r="H1393" t="s">
        <v>63</v>
      </c>
      <c r="I1393" t="s">
        <v>25</v>
      </c>
      <c r="J1393" t="s">
        <v>71</v>
      </c>
      <c r="K1393" t="s">
        <v>55</v>
      </c>
      <c r="L1393" s="6">
        <v>208315.86</v>
      </c>
      <c r="M1393">
        <v>179827.91</v>
      </c>
      <c r="N1393" t="s">
        <v>35</v>
      </c>
      <c r="O1393">
        <v>12</v>
      </c>
      <c r="P1393">
        <v>143</v>
      </c>
      <c r="Q1393">
        <v>4</v>
      </c>
      <c r="R1393">
        <v>136</v>
      </c>
      <c r="S1393">
        <v>77.400000000000006</v>
      </c>
      <c r="T1393" t="s">
        <v>4232</v>
      </c>
      <c r="U1393" s="7">
        <f t="shared" si="240"/>
        <v>59</v>
      </c>
      <c r="V1393" s="6">
        <f t="shared" si="235"/>
        <v>28487.949999999983</v>
      </c>
      <c r="W1393" t="str">
        <f t="shared" si="241"/>
        <v>Middle Age</v>
      </c>
      <c r="X1393" t="str">
        <f>_xlfn.XLOOKUP(Table1_1[[#This Row],[Department]],Dim_Department!B:B,Dim_Department!A:A,"Unknown")</f>
        <v>DEP01</v>
      </c>
      <c r="Y1393" t="str">
        <f>_xlfn.XLOOKUP(Table1_1[[#This Row],[Doctor]],Dim_Doctor!B:B,Dim_Doctor!A:A,"Unknown")</f>
        <v>D01</v>
      </c>
      <c r="Z1393" t="str">
        <f>_xlfn.XLOOKUP(H1393,Dim_Diagnosis!B:B,Dim_Diagnosis!A:A)</f>
        <v>D011</v>
      </c>
      <c r="AA1393" t="str">
        <f>_xlfn.XLOOKUP(K1393,Dim_Ward!B:B,Dim_Ward!A:A)</f>
        <v>W005</v>
      </c>
      <c r="AB1393" t="str">
        <f t="shared" si="236"/>
        <v>Q4</v>
      </c>
      <c r="AC1393">
        <f t="shared" si="237"/>
        <v>2024</v>
      </c>
      <c r="AD1393" t="str">
        <f t="shared" si="238"/>
        <v>Dec</v>
      </c>
      <c r="AE1393" t="str">
        <f t="shared" si="239"/>
        <v>Wed</v>
      </c>
      <c r="AF1393" t="str">
        <f>_xlfn.XLOOKUP(N1393,Dim_Payment!B:B,Dim_Payment!A:A)</f>
        <v>PAY03</v>
      </c>
      <c r="AG1393" t="str">
        <f>_xlfn.XLOOKUP(J1393,Dim_Insurance!B:B,Dim_Insurance!A:A)</f>
        <v>INS04</v>
      </c>
    </row>
    <row r="1394" spans="1:33">
      <c r="A1394" t="s">
        <v>3100</v>
      </c>
      <c r="B1394" t="s">
        <v>392</v>
      </c>
      <c r="C1394" t="s">
        <v>133</v>
      </c>
      <c r="D1394" s="5">
        <v>18390</v>
      </c>
      <c r="E1394" s="5">
        <v>45356</v>
      </c>
      <c r="F1394" s="5">
        <v>45364</v>
      </c>
      <c r="G1394" t="s">
        <v>94</v>
      </c>
      <c r="H1394" t="s">
        <v>63</v>
      </c>
      <c r="I1394" t="s">
        <v>33</v>
      </c>
      <c r="J1394" t="s">
        <v>4232</v>
      </c>
      <c r="K1394" t="s">
        <v>27</v>
      </c>
      <c r="L1394" s="6">
        <v>106579.79</v>
      </c>
      <c r="M1394">
        <v>78299.86</v>
      </c>
      <c r="N1394" t="s">
        <v>91</v>
      </c>
      <c r="O1394">
        <v>8</v>
      </c>
      <c r="P1394">
        <v>26</v>
      </c>
      <c r="Q1394">
        <v>5</v>
      </c>
      <c r="R1394">
        <v>141</v>
      </c>
      <c r="S1394">
        <v>75.900000000000006</v>
      </c>
      <c r="T1394" t="s">
        <v>37</v>
      </c>
      <c r="U1394" s="7">
        <f t="shared" si="240"/>
        <v>73</v>
      </c>
      <c r="V1394" s="6">
        <f t="shared" si="235"/>
        <v>28279.929999999993</v>
      </c>
      <c r="W1394" t="str">
        <f t="shared" si="241"/>
        <v>Senior</v>
      </c>
      <c r="X1394" t="str">
        <f>_xlfn.XLOOKUP(Table1_1[[#This Row],[Department]],Dim_Department!B:B,Dim_Department!A:A,"Unknown")</f>
        <v>DEP05</v>
      </c>
      <c r="Y1394" t="str">
        <f>_xlfn.XLOOKUP(Table1_1[[#This Row],[Doctor]],Dim_Doctor!B:B,Dim_Doctor!A:A,"Unknown")</f>
        <v>D04</v>
      </c>
      <c r="Z1394" t="str">
        <f>_xlfn.XLOOKUP(H1394,Dim_Diagnosis!B:B,Dim_Diagnosis!A:A)</f>
        <v>D011</v>
      </c>
      <c r="AA1394" t="str">
        <f>_xlfn.XLOOKUP(K1394,Dim_Ward!B:B,Dim_Ward!A:A)</f>
        <v>W003</v>
      </c>
      <c r="AB1394" t="str">
        <f t="shared" si="236"/>
        <v>Q1</v>
      </c>
      <c r="AC1394">
        <f t="shared" si="237"/>
        <v>2024</v>
      </c>
      <c r="AD1394" t="str">
        <f t="shared" si="238"/>
        <v>Mar</v>
      </c>
      <c r="AE1394" t="str">
        <f t="shared" si="239"/>
        <v>Tue</v>
      </c>
      <c r="AF1394" t="str">
        <f>_xlfn.XLOOKUP(N1394,Dim_Payment!B:B,Dim_Payment!A:A)</f>
        <v>PAY01</v>
      </c>
      <c r="AG1394" t="str">
        <f>_xlfn.XLOOKUP(J1394,Dim_Insurance!B:B,Dim_Insurance!A:A)</f>
        <v>INS08</v>
      </c>
    </row>
    <row r="1395" spans="1:33">
      <c r="A1395" t="s">
        <v>3101</v>
      </c>
      <c r="B1395" t="s">
        <v>249</v>
      </c>
      <c r="C1395" t="s">
        <v>133</v>
      </c>
      <c r="D1395" s="5">
        <v>21379</v>
      </c>
      <c r="E1395" s="5">
        <v>45391</v>
      </c>
      <c r="F1395" s="5">
        <v>45399</v>
      </c>
      <c r="G1395" t="s">
        <v>161</v>
      </c>
      <c r="H1395" t="s">
        <v>44</v>
      </c>
      <c r="I1395" t="s">
        <v>25</v>
      </c>
      <c r="J1395" t="s">
        <v>4232</v>
      </c>
      <c r="K1395" t="s">
        <v>120</v>
      </c>
      <c r="L1395" s="6">
        <v>238475.21</v>
      </c>
      <c r="M1395">
        <v>174473.5</v>
      </c>
      <c r="N1395" t="s">
        <v>56</v>
      </c>
      <c r="O1395">
        <v>8</v>
      </c>
      <c r="P1395">
        <v>21</v>
      </c>
      <c r="Q1395">
        <v>4</v>
      </c>
      <c r="R1395">
        <v>100</v>
      </c>
      <c r="S1395">
        <v>201.3</v>
      </c>
      <c r="T1395" t="s">
        <v>37</v>
      </c>
      <c r="U1395" s="7">
        <f t="shared" si="240"/>
        <v>65</v>
      </c>
      <c r="V1395" s="6">
        <f t="shared" si="235"/>
        <v>64001.709999999992</v>
      </c>
      <c r="W1395" t="str">
        <f t="shared" si="241"/>
        <v>Senior</v>
      </c>
      <c r="X1395" t="str">
        <f>_xlfn.XLOOKUP(Table1_1[[#This Row],[Department]],Dim_Department!B:B,Dim_Department!A:A,"Unknown")</f>
        <v>DEP03</v>
      </c>
      <c r="Y1395" t="str">
        <f>_xlfn.XLOOKUP(Table1_1[[#This Row],[Doctor]],Dim_Doctor!B:B,Dim_Doctor!A:A,"Unknown")</f>
        <v>D01</v>
      </c>
      <c r="Z1395" t="str">
        <f>_xlfn.XLOOKUP(H1395,Dim_Diagnosis!B:B,Dim_Diagnosis!A:A)</f>
        <v>D012</v>
      </c>
      <c r="AA1395" t="str">
        <f>_xlfn.XLOOKUP(K1395,Dim_Ward!B:B,Dim_Ward!A:A)</f>
        <v>W001</v>
      </c>
      <c r="AB1395" t="str">
        <f t="shared" si="236"/>
        <v>Q2</v>
      </c>
      <c r="AC1395">
        <f t="shared" si="237"/>
        <v>2024</v>
      </c>
      <c r="AD1395" t="str">
        <f t="shared" si="238"/>
        <v>Apr</v>
      </c>
      <c r="AE1395" t="str">
        <f t="shared" si="239"/>
        <v>Tue</v>
      </c>
      <c r="AF1395" t="str">
        <f>_xlfn.XLOOKUP(N1395,Dim_Payment!B:B,Dim_Payment!A:A)</f>
        <v>PAY04</v>
      </c>
      <c r="AG1395" t="str">
        <f>_xlfn.XLOOKUP(J1395,Dim_Insurance!B:B,Dim_Insurance!A:A)</f>
        <v>INS08</v>
      </c>
    </row>
    <row r="1396" spans="1:33">
      <c r="A1396" t="s">
        <v>3102</v>
      </c>
      <c r="B1396" t="s">
        <v>875</v>
      </c>
      <c r="C1396" t="s">
        <v>40</v>
      </c>
      <c r="D1396" s="5">
        <v>27998</v>
      </c>
      <c r="E1396" s="5">
        <v>45403</v>
      </c>
      <c r="F1396" s="5">
        <v>45356</v>
      </c>
      <c r="G1396" t="s">
        <v>43</v>
      </c>
      <c r="H1396" t="s">
        <v>86</v>
      </c>
      <c r="I1396" t="s">
        <v>119</v>
      </c>
      <c r="J1396" t="s">
        <v>4232</v>
      </c>
      <c r="K1396" t="s">
        <v>110</v>
      </c>
      <c r="L1396" s="6">
        <v>93847.360000000001</v>
      </c>
      <c r="M1396">
        <v>83799.67</v>
      </c>
      <c r="N1396" t="s">
        <v>35</v>
      </c>
      <c r="O1396">
        <v>12</v>
      </c>
      <c r="P1396">
        <v>66</v>
      </c>
      <c r="Q1396">
        <v>5</v>
      </c>
      <c r="R1396">
        <v>113</v>
      </c>
      <c r="S1396">
        <v>120.1</v>
      </c>
      <c r="T1396" t="s">
        <v>47</v>
      </c>
      <c r="U1396" s="7">
        <f t="shared" si="240"/>
        <v>47</v>
      </c>
      <c r="V1396" s="6">
        <f t="shared" si="235"/>
        <v>10047.690000000002</v>
      </c>
      <c r="W1396" t="str">
        <f t="shared" si="241"/>
        <v>Middle Age</v>
      </c>
      <c r="X1396" t="str">
        <f>_xlfn.XLOOKUP(Table1_1[[#This Row],[Department]],Dim_Department!B:B,Dim_Department!A:A,"Unknown")</f>
        <v>DEP08</v>
      </c>
      <c r="Y1396" t="str">
        <f>_xlfn.XLOOKUP(Table1_1[[#This Row],[Doctor]],Dim_Doctor!B:B,Dim_Doctor!A:A,"Unknown")</f>
        <v>D02</v>
      </c>
      <c r="Z1396" t="str">
        <f>_xlfn.XLOOKUP(H1396,Dim_Diagnosis!B:B,Dim_Diagnosis!A:A)</f>
        <v>D005</v>
      </c>
      <c r="AA1396" t="str">
        <f>_xlfn.XLOOKUP(K1396,Dim_Ward!B:B,Dim_Ward!A:A)</f>
        <v>W002</v>
      </c>
      <c r="AB1396" t="str">
        <f t="shared" si="236"/>
        <v>Q2</v>
      </c>
      <c r="AC1396">
        <f t="shared" si="237"/>
        <v>2024</v>
      </c>
      <c r="AD1396" t="str">
        <f t="shared" si="238"/>
        <v>Apr</v>
      </c>
      <c r="AE1396" t="str">
        <f t="shared" si="239"/>
        <v>Sun</v>
      </c>
      <c r="AF1396" t="str">
        <f>_xlfn.XLOOKUP(N1396,Dim_Payment!B:B,Dim_Payment!A:A)</f>
        <v>PAY03</v>
      </c>
      <c r="AG1396" t="str">
        <f>_xlfn.XLOOKUP(J1396,Dim_Insurance!B:B,Dim_Insurance!A:A)</f>
        <v>INS08</v>
      </c>
    </row>
    <row r="1397" spans="1:33">
      <c r="A1397" t="s">
        <v>4189</v>
      </c>
      <c r="B1397" t="s">
        <v>1125</v>
      </c>
      <c r="C1397" t="s">
        <v>133</v>
      </c>
      <c r="D1397" s="5">
        <v>31843</v>
      </c>
      <c r="E1397" s="5">
        <v>45677</v>
      </c>
      <c r="F1397" s="5">
        <v>45692</v>
      </c>
      <c r="G1397" t="s">
        <v>109</v>
      </c>
      <c r="H1397" t="s">
        <v>52</v>
      </c>
      <c r="I1397" t="s">
        <v>96</v>
      </c>
      <c r="J1397" t="s">
        <v>4232</v>
      </c>
      <c r="K1397" t="s">
        <v>120</v>
      </c>
      <c r="L1397" s="6">
        <v>13351.6</v>
      </c>
      <c r="M1397">
        <v>9203.9699999999993</v>
      </c>
      <c r="N1397" t="s">
        <v>4232</v>
      </c>
      <c r="O1397">
        <v>15</v>
      </c>
      <c r="P1397">
        <v>91</v>
      </c>
      <c r="Q1397">
        <v>4</v>
      </c>
      <c r="R1397">
        <v>109</v>
      </c>
      <c r="S1397">
        <v>94.4</v>
      </c>
      <c r="T1397" t="s">
        <v>37</v>
      </c>
      <c r="U1397" s="7">
        <f t="shared" si="240"/>
        <v>37</v>
      </c>
      <c r="V1397" s="6">
        <f t="shared" si="235"/>
        <v>4147.630000000001</v>
      </c>
      <c r="W1397" t="str">
        <f t="shared" si="241"/>
        <v>Adult</v>
      </c>
      <c r="X1397" t="str">
        <f>_xlfn.XLOOKUP(Table1_1[[#This Row],[Department]],Dim_Department!B:B,Dim_Department!A:A,"Unknown")</f>
        <v>DEP07</v>
      </c>
      <c r="Y1397" t="str">
        <f>_xlfn.XLOOKUP(Table1_1[[#This Row],[Doctor]],Dim_Doctor!B:B,Dim_Doctor!A:A,"Unknown")</f>
        <v>D05</v>
      </c>
      <c r="Z1397" t="str">
        <f>_xlfn.XLOOKUP(H1397,Dim_Diagnosis!B:B,Dim_Diagnosis!A:A)</f>
        <v>D004</v>
      </c>
      <c r="AA1397" t="str">
        <f>_xlfn.XLOOKUP(K1397,Dim_Ward!B:B,Dim_Ward!A:A)</f>
        <v>W001</v>
      </c>
      <c r="AB1397" t="str">
        <f t="shared" si="236"/>
        <v>Q1</v>
      </c>
      <c r="AC1397">
        <f t="shared" si="237"/>
        <v>2025</v>
      </c>
      <c r="AD1397" t="str">
        <f t="shared" si="238"/>
        <v>Jan</v>
      </c>
      <c r="AE1397" t="str">
        <f t="shared" si="239"/>
        <v>Mon</v>
      </c>
      <c r="AF1397" t="str">
        <f>_xlfn.XLOOKUP(N1397,Dim_Payment!B:B,Dim_Payment!A:A)</f>
        <v>PAY05</v>
      </c>
      <c r="AG1397" t="str">
        <f>_xlfn.XLOOKUP(J1397,Dim_Insurance!B:B,Dim_Insurance!A:A)</f>
        <v>INS08</v>
      </c>
    </row>
    <row r="1398" spans="1:33">
      <c r="A1398" t="s">
        <v>3106</v>
      </c>
      <c r="B1398" t="s">
        <v>613</v>
      </c>
      <c r="C1398" t="s">
        <v>133</v>
      </c>
      <c r="D1398" s="5">
        <v>38446</v>
      </c>
      <c r="E1398" s="5">
        <v>45756</v>
      </c>
      <c r="F1398" s="5">
        <v>45908</v>
      </c>
      <c r="G1398" t="s">
        <v>161</v>
      </c>
      <c r="H1398" t="s">
        <v>52</v>
      </c>
      <c r="I1398" t="s">
        <v>33</v>
      </c>
      <c r="J1398" t="s">
        <v>71</v>
      </c>
      <c r="K1398" t="s">
        <v>55</v>
      </c>
      <c r="L1398" s="6">
        <v>42714.28</v>
      </c>
      <c r="M1398">
        <v>31386.58</v>
      </c>
      <c r="N1398" t="s">
        <v>192</v>
      </c>
      <c r="O1398">
        <v>4</v>
      </c>
      <c r="P1398">
        <v>79</v>
      </c>
      <c r="Q1398">
        <v>4</v>
      </c>
      <c r="R1398">
        <v>129</v>
      </c>
      <c r="S1398">
        <v>258.89999999999998</v>
      </c>
      <c r="T1398" t="s">
        <v>65</v>
      </c>
      <c r="U1398" s="7">
        <f t="shared" si="240"/>
        <v>20</v>
      </c>
      <c r="V1398" s="6">
        <f t="shared" si="235"/>
        <v>11327.699999999997</v>
      </c>
      <c r="W1398" t="str">
        <f t="shared" si="241"/>
        <v>Adult</v>
      </c>
      <c r="X1398" t="str">
        <f>_xlfn.XLOOKUP(Table1_1[[#This Row],[Department]],Dim_Department!B:B,Dim_Department!A:A,"Unknown")</f>
        <v>DEP03</v>
      </c>
      <c r="Y1398" t="str">
        <f>_xlfn.XLOOKUP(Table1_1[[#This Row],[Doctor]],Dim_Doctor!B:B,Dim_Doctor!A:A,"Unknown")</f>
        <v>D04</v>
      </c>
      <c r="Z1398" t="str">
        <f>_xlfn.XLOOKUP(H1398,Dim_Diagnosis!B:B,Dim_Diagnosis!A:A)</f>
        <v>D004</v>
      </c>
      <c r="AA1398" t="str">
        <f>_xlfn.XLOOKUP(K1398,Dim_Ward!B:B,Dim_Ward!A:A)</f>
        <v>W005</v>
      </c>
      <c r="AB1398" t="str">
        <f t="shared" si="236"/>
        <v>Q2</v>
      </c>
      <c r="AC1398">
        <f t="shared" si="237"/>
        <v>2025</v>
      </c>
      <c r="AD1398" t="str">
        <f t="shared" si="238"/>
        <v>Apr</v>
      </c>
      <c r="AE1398" t="str">
        <f t="shared" si="239"/>
        <v>Wed</v>
      </c>
      <c r="AF1398" t="str">
        <f>_xlfn.XLOOKUP(N1398,Dim_Payment!B:B,Dim_Payment!A:A)</f>
        <v>PAY06</v>
      </c>
      <c r="AG1398" t="str">
        <f>_xlfn.XLOOKUP(J1398,Dim_Insurance!B:B,Dim_Insurance!A:A)</f>
        <v>INS04</v>
      </c>
    </row>
    <row r="1399" spans="1:33">
      <c r="A1399" t="s">
        <v>3109</v>
      </c>
      <c r="B1399" t="s">
        <v>3110</v>
      </c>
      <c r="C1399" t="s">
        <v>133</v>
      </c>
      <c r="D1399" s="5">
        <v>27678</v>
      </c>
      <c r="E1399" s="5" t="s">
        <v>4232</v>
      </c>
      <c r="F1399" s="5">
        <v>45573</v>
      </c>
      <c r="G1399" t="s">
        <v>89</v>
      </c>
      <c r="H1399" t="s">
        <v>63</v>
      </c>
      <c r="I1399" t="s">
        <v>33</v>
      </c>
      <c r="J1399" t="s">
        <v>179</v>
      </c>
      <c r="K1399" t="s">
        <v>55</v>
      </c>
      <c r="L1399" s="6">
        <v>50033.91</v>
      </c>
      <c r="M1399">
        <v>48424.53</v>
      </c>
      <c r="N1399" t="s">
        <v>35</v>
      </c>
      <c r="O1399">
        <v>11</v>
      </c>
      <c r="P1399">
        <v>171</v>
      </c>
      <c r="Q1399">
        <v>2</v>
      </c>
      <c r="R1399">
        <v>153</v>
      </c>
      <c r="S1399">
        <v>146.6</v>
      </c>
      <c r="T1399" t="s">
        <v>37</v>
      </c>
      <c r="U1399" s="7" t="s">
        <v>4232</v>
      </c>
      <c r="V1399" s="6">
        <f t="shared" si="235"/>
        <v>1609.3800000000047</v>
      </c>
      <c r="W1399" t="s">
        <v>4232</v>
      </c>
      <c r="X1399" t="str">
        <f>_xlfn.XLOOKUP(Table1_1[[#This Row],[Department]],Dim_Department!B:B,Dim_Department!A:A,"Unknown")</f>
        <v>DEP06</v>
      </c>
      <c r="Y1399" t="str">
        <f>_xlfn.XLOOKUP(Table1_1[[#This Row],[Doctor]],Dim_Doctor!B:B,Dim_Doctor!A:A,"Unknown")</f>
        <v>D04</v>
      </c>
      <c r="Z1399" t="str">
        <f>_xlfn.XLOOKUP(H1399,Dim_Diagnosis!B:B,Dim_Diagnosis!A:A)</f>
        <v>D011</v>
      </c>
      <c r="AA1399" t="str">
        <f>_xlfn.XLOOKUP(K1399,Dim_Ward!B:B,Dim_Ward!A:A)</f>
        <v>W005</v>
      </c>
      <c r="AB1399" t="str">
        <f t="shared" si="236"/>
        <v>Unknown</v>
      </c>
      <c r="AC1399" t="str">
        <f t="shared" si="237"/>
        <v>Unknown</v>
      </c>
      <c r="AD1399" t="str">
        <f t="shared" si="238"/>
        <v>Unknown</v>
      </c>
      <c r="AE1399" t="str">
        <f t="shared" si="239"/>
        <v>Unknown</v>
      </c>
      <c r="AF1399" t="str">
        <f>_xlfn.XLOOKUP(N1399,Dim_Payment!B:B,Dim_Payment!A:A)</f>
        <v>PAY03</v>
      </c>
      <c r="AG1399" t="str">
        <f>_xlfn.XLOOKUP(J1399,Dim_Insurance!B:B,Dim_Insurance!A:A)</f>
        <v>INS03</v>
      </c>
    </row>
    <row r="1400" spans="1:33">
      <c r="A1400" t="s">
        <v>3113</v>
      </c>
      <c r="B1400" t="s">
        <v>1050</v>
      </c>
      <c r="C1400" t="s">
        <v>40</v>
      </c>
      <c r="D1400" s="5">
        <v>28915</v>
      </c>
      <c r="E1400" s="5">
        <v>45427</v>
      </c>
      <c r="F1400" s="5" t="s">
        <v>4232</v>
      </c>
      <c r="G1400" t="s">
        <v>43</v>
      </c>
      <c r="H1400" t="s">
        <v>63</v>
      </c>
      <c r="I1400" t="s">
        <v>79</v>
      </c>
      <c r="J1400" t="s">
        <v>71</v>
      </c>
      <c r="K1400" t="s">
        <v>55</v>
      </c>
      <c r="L1400" s="6">
        <v>5523.31</v>
      </c>
      <c r="M1400">
        <v>4810.37</v>
      </c>
      <c r="N1400" t="s">
        <v>35</v>
      </c>
      <c r="O1400">
        <v>11</v>
      </c>
      <c r="P1400">
        <v>175</v>
      </c>
      <c r="Q1400">
        <v>5</v>
      </c>
      <c r="R1400">
        <v>127</v>
      </c>
      <c r="S1400">
        <v>232.6</v>
      </c>
      <c r="T1400" t="s">
        <v>37</v>
      </c>
      <c r="U1400" s="7">
        <f t="shared" ref="U1400:U1423" si="242">DATEDIF(D1400,E1400,"Y")</f>
        <v>45</v>
      </c>
      <c r="V1400" s="6">
        <f t="shared" si="235"/>
        <v>712.94000000000051</v>
      </c>
      <c r="W1400" t="str">
        <f t="shared" ref="W1400:W1423" si="243">IF(OR(U1400="",U1400="Unknown"),"",IF(U1400&lt;18,"Child",IF(U1400&lt;40,"Adult",IF(U1400&lt;60,"Middle Age","Senior"))))</f>
        <v>Middle Age</v>
      </c>
      <c r="X1400" t="str">
        <f>_xlfn.XLOOKUP(Table1_1[[#This Row],[Department]],Dim_Department!B:B,Dim_Department!A:A,"Unknown")</f>
        <v>DEP08</v>
      </c>
      <c r="Y1400" t="str">
        <f>_xlfn.XLOOKUP(Table1_1[[#This Row],[Doctor]],Dim_Doctor!B:B,Dim_Doctor!A:A,"Unknown")</f>
        <v>D07</v>
      </c>
      <c r="Z1400" t="str">
        <f>_xlfn.XLOOKUP(H1400,Dim_Diagnosis!B:B,Dim_Diagnosis!A:A)</f>
        <v>D011</v>
      </c>
      <c r="AA1400" t="str">
        <f>_xlfn.XLOOKUP(K1400,Dim_Ward!B:B,Dim_Ward!A:A)</f>
        <v>W005</v>
      </c>
      <c r="AB1400" t="str">
        <f t="shared" si="236"/>
        <v>Q2</v>
      </c>
      <c r="AC1400">
        <f t="shared" si="237"/>
        <v>2024</v>
      </c>
      <c r="AD1400" t="str">
        <f t="shared" si="238"/>
        <v>May</v>
      </c>
      <c r="AE1400" t="str">
        <f t="shared" si="239"/>
        <v>Wed</v>
      </c>
      <c r="AF1400" t="str">
        <f>_xlfn.XLOOKUP(N1400,Dim_Payment!B:B,Dim_Payment!A:A)</f>
        <v>PAY03</v>
      </c>
      <c r="AG1400" t="str">
        <f>_xlfn.XLOOKUP(J1400,Dim_Insurance!B:B,Dim_Insurance!A:A)</f>
        <v>INS04</v>
      </c>
    </row>
    <row r="1401" spans="1:33">
      <c r="A1401" t="s">
        <v>3115</v>
      </c>
      <c r="B1401" t="s">
        <v>744</v>
      </c>
      <c r="C1401" t="s">
        <v>40</v>
      </c>
      <c r="D1401" s="5">
        <v>24330</v>
      </c>
      <c r="E1401" s="5">
        <v>45524</v>
      </c>
      <c r="F1401" s="5">
        <v>45537</v>
      </c>
      <c r="G1401" t="s">
        <v>62</v>
      </c>
      <c r="H1401" t="s">
        <v>44</v>
      </c>
      <c r="I1401" t="s">
        <v>53</v>
      </c>
      <c r="J1401" t="s">
        <v>97</v>
      </c>
      <c r="K1401" t="s">
        <v>161</v>
      </c>
      <c r="L1401" s="6">
        <v>59134.07</v>
      </c>
      <c r="M1401">
        <v>52822.47</v>
      </c>
      <c r="N1401" t="s">
        <v>192</v>
      </c>
      <c r="O1401">
        <v>13</v>
      </c>
      <c r="P1401">
        <v>234</v>
      </c>
      <c r="Q1401">
        <v>5</v>
      </c>
      <c r="R1401">
        <v>106</v>
      </c>
      <c r="S1401">
        <v>211</v>
      </c>
      <c r="T1401" t="s">
        <v>37</v>
      </c>
      <c r="U1401" s="7">
        <f t="shared" si="242"/>
        <v>58</v>
      </c>
      <c r="V1401" s="6">
        <f t="shared" si="235"/>
        <v>6311.5999999999985</v>
      </c>
      <c r="W1401" t="str">
        <f t="shared" si="243"/>
        <v>Middle Age</v>
      </c>
      <c r="X1401" t="str">
        <f>_xlfn.XLOOKUP(Table1_1[[#This Row],[Department]],Dim_Department!B:B,Dim_Department!A:A,"Unknown")</f>
        <v>DEP09</v>
      </c>
      <c r="Y1401" t="str">
        <f>_xlfn.XLOOKUP(Table1_1[[#This Row],[Doctor]],Dim_Doctor!B:B,Dim_Doctor!A:A,"Unknown")</f>
        <v>D06</v>
      </c>
      <c r="Z1401" t="str">
        <f>_xlfn.XLOOKUP(H1401,Dim_Diagnosis!B:B,Dim_Diagnosis!A:A)</f>
        <v>D012</v>
      </c>
      <c r="AA1401" t="str">
        <f>_xlfn.XLOOKUP(K1401,Dim_Ward!B:B,Dim_Ward!A:A)</f>
        <v>W004</v>
      </c>
      <c r="AB1401" t="str">
        <f t="shared" si="236"/>
        <v>Q3</v>
      </c>
      <c r="AC1401">
        <f t="shared" si="237"/>
        <v>2024</v>
      </c>
      <c r="AD1401" t="str">
        <f t="shared" si="238"/>
        <v>Aug</v>
      </c>
      <c r="AE1401" t="str">
        <f t="shared" si="239"/>
        <v>Tue</v>
      </c>
      <c r="AF1401" t="str">
        <f>_xlfn.XLOOKUP(N1401,Dim_Payment!B:B,Dim_Payment!A:A)</f>
        <v>PAY06</v>
      </c>
      <c r="AG1401" t="str">
        <f>_xlfn.XLOOKUP(J1401,Dim_Insurance!B:B,Dim_Insurance!A:A)</f>
        <v>INS07</v>
      </c>
    </row>
    <row r="1402" spans="1:33">
      <c r="A1402" t="s">
        <v>3118</v>
      </c>
      <c r="B1402" t="s">
        <v>444</v>
      </c>
      <c r="C1402" t="s">
        <v>40</v>
      </c>
      <c r="D1402" s="5">
        <v>21609</v>
      </c>
      <c r="E1402" s="5">
        <v>45971</v>
      </c>
      <c r="F1402" s="5">
        <v>45951</v>
      </c>
      <c r="G1402" t="s">
        <v>105</v>
      </c>
      <c r="H1402" t="s">
        <v>86</v>
      </c>
      <c r="I1402" t="s">
        <v>45</v>
      </c>
      <c r="J1402" t="s">
        <v>26</v>
      </c>
      <c r="K1402" t="s">
        <v>120</v>
      </c>
      <c r="L1402" s="6">
        <v>236774.05</v>
      </c>
      <c r="M1402">
        <v>206975.19</v>
      </c>
      <c r="N1402" t="s">
        <v>56</v>
      </c>
      <c r="O1402">
        <v>10</v>
      </c>
      <c r="P1402">
        <v>85</v>
      </c>
      <c r="Q1402">
        <v>1</v>
      </c>
      <c r="R1402">
        <v>145</v>
      </c>
      <c r="S1402">
        <v>76.400000000000006</v>
      </c>
      <c r="T1402" t="s">
        <v>65</v>
      </c>
      <c r="U1402" s="7">
        <f t="shared" si="242"/>
        <v>66</v>
      </c>
      <c r="V1402" s="6">
        <f t="shared" si="235"/>
        <v>29798.859999999986</v>
      </c>
      <c r="W1402" t="str">
        <f t="shared" si="243"/>
        <v>Senior</v>
      </c>
      <c r="X1402" t="str">
        <f>_xlfn.XLOOKUP(Table1_1[[#This Row],[Department]],Dim_Department!B:B,Dim_Department!A:A,"Unknown")</f>
        <v>DEP10</v>
      </c>
      <c r="Y1402" t="str">
        <f>_xlfn.XLOOKUP(Table1_1[[#This Row],[Doctor]],Dim_Doctor!B:B,Dim_Doctor!A:A,"Unknown")</f>
        <v>D03</v>
      </c>
      <c r="Z1402" t="str">
        <f>_xlfn.XLOOKUP(H1402,Dim_Diagnosis!B:B,Dim_Diagnosis!A:A)</f>
        <v>D005</v>
      </c>
      <c r="AA1402" t="str">
        <f>_xlfn.XLOOKUP(K1402,Dim_Ward!B:B,Dim_Ward!A:A)</f>
        <v>W001</v>
      </c>
      <c r="AB1402" t="str">
        <f t="shared" si="236"/>
        <v>Q4</v>
      </c>
      <c r="AC1402">
        <f t="shared" si="237"/>
        <v>2025</v>
      </c>
      <c r="AD1402" t="str">
        <f t="shared" si="238"/>
        <v>Nov</v>
      </c>
      <c r="AE1402" t="str">
        <f t="shared" si="239"/>
        <v>Mon</v>
      </c>
      <c r="AF1402" t="str">
        <f>_xlfn.XLOOKUP(N1402,Dim_Payment!B:B,Dim_Payment!A:A)</f>
        <v>PAY04</v>
      </c>
      <c r="AG1402" t="str">
        <f>_xlfn.XLOOKUP(J1402,Dim_Insurance!B:B,Dim_Insurance!A:A)</f>
        <v>INS05</v>
      </c>
    </row>
    <row r="1403" spans="1:33">
      <c r="A1403" t="s">
        <v>3120</v>
      </c>
      <c r="B1403" t="s">
        <v>1598</v>
      </c>
      <c r="C1403" t="s">
        <v>40</v>
      </c>
      <c r="D1403" s="5">
        <v>36100</v>
      </c>
      <c r="E1403" s="5">
        <v>45943</v>
      </c>
      <c r="F1403" s="5" t="s">
        <v>4232</v>
      </c>
      <c r="G1403" t="s">
        <v>152</v>
      </c>
      <c r="H1403" t="s">
        <v>24</v>
      </c>
      <c r="I1403" t="s">
        <v>33</v>
      </c>
      <c r="J1403" t="s">
        <v>4232</v>
      </c>
      <c r="K1403" t="s">
        <v>55</v>
      </c>
      <c r="L1403" s="6">
        <v>108488.26</v>
      </c>
      <c r="M1403">
        <v>85282.57</v>
      </c>
      <c r="N1403" t="s">
        <v>91</v>
      </c>
      <c r="O1403">
        <v>18</v>
      </c>
      <c r="P1403">
        <v>120</v>
      </c>
      <c r="Q1403">
        <v>4</v>
      </c>
      <c r="R1403">
        <v>96</v>
      </c>
      <c r="S1403">
        <v>91.2</v>
      </c>
      <c r="T1403" t="s">
        <v>37</v>
      </c>
      <c r="U1403" s="7">
        <f t="shared" si="242"/>
        <v>26</v>
      </c>
      <c r="V1403" s="6">
        <f t="shared" si="235"/>
        <v>23205.689999999988</v>
      </c>
      <c r="W1403" t="str">
        <f t="shared" si="243"/>
        <v>Adult</v>
      </c>
      <c r="X1403" t="str">
        <f>_xlfn.XLOOKUP(Table1_1[[#This Row],[Department]],Dim_Department!B:B,Dim_Department!A:A,"Unknown")</f>
        <v>DEP01</v>
      </c>
      <c r="Y1403" t="str">
        <f>_xlfn.XLOOKUP(Table1_1[[#This Row],[Doctor]],Dim_Doctor!B:B,Dim_Doctor!A:A,"Unknown")</f>
        <v>D04</v>
      </c>
      <c r="Z1403" t="str">
        <f>_xlfn.XLOOKUP(H1403,Dim_Diagnosis!B:B,Dim_Diagnosis!A:A)</f>
        <v>D008</v>
      </c>
      <c r="AA1403" t="str">
        <f>_xlfn.XLOOKUP(K1403,Dim_Ward!B:B,Dim_Ward!A:A)</f>
        <v>W005</v>
      </c>
      <c r="AB1403" t="str">
        <f t="shared" si="236"/>
        <v>Q4</v>
      </c>
      <c r="AC1403">
        <f t="shared" si="237"/>
        <v>2025</v>
      </c>
      <c r="AD1403" t="str">
        <f t="shared" si="238"/>
        <v>Oct</v>
      </c>
      <c r="AE1403" t="str">
        <f t="shared" si="239"/>
        <v>Mon</v>
      </c>
      <c r="AF1403" t="str">
        <f>_xlfn.XLOOKUP(N1403,Dim_Payment!B:B,Dim_Payment!A:A)</f>
        <v>PAY01</v>
      </c>
      <c r="AG1403" t="str">
        <f>_xlfn.XLOOKUP(J1403,Dim_Insurance!B:B,Dim_Insurance!A:A)</f>
        <v>INS08</v>
      </c>
    </row>
    <row r="1404" spans="1:33">
      <c r="A1404" t="s">
        <v>3122</v>
      </c>
      <c r="B1404" t="s">
        <v>1097</v>
      </c>
      <c r="C1404" t="s">
        <v>40</v>
      </c>
      <c r="D1404" s="5">
        <v>29325</v>
      </c>
      <c r="E1404" s="5">
        <v>45905</v>
      </c>
      <c r="F1404" s="5">
        <v>45907</v>
      </c>
      <c r="G1404" t="s">
        <v>43</v>
      </c>
      <c r="H1404" t="s">
        <v>95</v>
      </c>
      <c r="I1404" t="s">
        <v>119</v>
      </c>
      <c r="J1404" t="s">
        <v>97</v>
      </c>
      <c r="K1404" t="s">
        <v>55</v>
      </c>
      <c r="L1404" s="6">
        <v>209435.07</v>
      </c>
      <c r="M1404">
        <v>199173.78</v>
      </c>
      <c r="N1404" t="s">
        <v>91</v>
      </c>
      <c r="O1404">
        <v>2</v>
      </c>
      <c r="P1404">
        <v>24</v>
      </c>
      <c r="Q1404">
        <v>4</v>
      </c>
      <c r="R1404">
        <v>130</v>
      </c>
      <c r="S1404">
        <v>79.3</v>
      </c>
      <c r="T1404" t="s">
        <v>37</v>
      </c>
      <c r="U1404" s="7">
        <f t="shared" si="242"/>
        <v>45</v>
      </c>
      <c r="V1404" s="6">
        <f t="shared" si="235"/>
        <v>10261.290000000008</v>
      </c>
      <c r="W1404" t="str">
        <f t="shared" si="243"/>
        <v>Middle Age</v>
      </c>
      <c r="X1404" t="str">
        <f>_xlfn.XLOOKUP(Table1_1[[#This Row],[Department]],Dim_Department!B:B,Dim_Department!A:A,"Unknown")</f>
        <v>DEP08</v>
      </c>
      <c r="Y1404" t="str">
        <f>_xlfn.XLOOKUP(Table1_1[[#This Row],[Doctor]],Dim_Doctor!B:B,Dim_Doctor!A:A,"Unknown")</f>
        <v>D02</v>
      </c>
      <c r="Z1404" t="str">
        <f>_xlfn.XLOOKUP(H1404,Dim_Diagnosis!B:B,Dim_Diagnosis!A:A)</f>
        <v>D006</v>
      </c>
      <c r="AA1404" t="str">
        <f>_xlfn.XLOOKUP(K1404,Dim_Ward!B:B,Dim_Ward!A:A)</f>
        <v>W005</v>
      </c>
      <c r="AB1404" t="str">
        <f t="shared" si="236"/>
        <v>Q3</v>
      </c>
      <c r="AC1404">
        <f t="shared" si="237"/>
        <v>2025</v>
      </c>
      <c r="AD1404" t="str">
        <f t="shared" si="238"/>
        <v>Sep</v>
      </c>
      <c r="AE1404" t="str">
        <f t="shared" si="239"/>
        <v>Fri</v>
      </c>
      <c r="AF1404" t="str">
        <f>_xlfn.XLOOKUP(N1404,Dim_Payment!B:B,Dim_Payment!A:A)</f>
        <v>PAY01</v>
      </c>
      <c r="AG1404" t="str">
        <f>_xlfn.XLOOKUP(J1404,Dim_Insurance!B:B,Dim_Insurance!A:A)</f>
        <v>INS07</v>
      </c>
    </row>
    <row r="1405" spans="1:33">
      <c r="A1405" t="s">
        <v>3123</v>
      </c>
      <c r="B1405" t="s">
        <v>576</v>
      </c>
      <c r="C1405" t="s">
        <v>133</v>
      </c>
      <c r="D1405" s="5">
        <v>18803</v>
      </c>
      <c r="E1405" s="5">
        <v>45652</v>
      </c>
      <c r="F1405" s="5">
        <v>45654</v>
      </c>
      <c r="G1405" t="s">
        <v>77</v>
      </c>
      <c r="H1405" t="s">
        <v>118</v>
      </c>
      <c r="I1405" t="s">
        <v>53</v>
      </c>
      <c r="J1405" t="s">
        <v>4232</v>
      </c>
      <c r="K1405" t="s">
        <v>110</v>
      </c>
      <c r="L1405" s="6">
        <v>19186.669999999998</v>
      </c>
      <c r="M1405">
        <v>16003.1</v>
      </c>
      <c r="N1405" t="s">
        <v>91</v>
      </c>
      <c r="O1405">
        <v>2</v>
      </c>
      <c r="P1405">
        <v>44</v>
      </c>
      <c r="Q1405">
        <v>4</v>
      </c>
      <c r="R1405">
        <v>140</v>
      </c>
      <c r="S1405">
        <v>166</v>
      </c>
      <c r="T1405" t="s">
        <v>37</v>
      </c>
      <c r="U1405" s="7">
        <f t="shared" si="242"/>
        <v>73</v>
      </c>
      <c r="V1405" s="6">
        <f t="shared" si="235"/>
        <v>3183.5699999999979</v>
      </c>
      <c r="W1405" t="str">
        <f t="shared" si="243"/>
        <v>Senior</v>
      </c>
      <c r="X1405" t="str">
        <f>_xlfn.XLOOKUP(Table1_1[[#This Row],[Department]],Dim_Department!B:B,Dim_Department!A:A,"Unknown")</f>
        <v>DEP02</v>
      </c>
      <c r="Y1405" t="str">
        <f>_xlfn.XLOOKUP(Table1_1[[#This Row],[Doctor]],Dim_Doctor!B:B,Dim_Doctor!A:A,"Unknown")</f>
        <v>D06</v>
      </c>
      <c r="Z1405" t="str">
        <f>_xlfn.XLOOKUP(H1405,Dim_Diagnosis!B:B,Dim_Diagnosis!A:A)</f>
        <v>D001</v>
      </c>
      <c r="AA1405" t="str">
        <f>_xlfn.XLOOKUP(K1405,Dim_Ward!B:B,Dim_Ward!A:A)</f>
        <v>W002</v>
      </c>
      <c r="AB1405" t="str">
        <f t="shared" si="236"/>
        <v>Q4</v>
      </c>
      <c r="AC1405">
        <f t="shared" si="237"/>
        <v>2024</v>
      </c>
      <c r="AD1405" t="str">
        <f t="shared" si="238"/>
        <v>Dec</v>
      </c>
      <c r="AE1405" t="str">
        <f t="shared" si="239"/>
        <v>Thu</v>
      </c>
      <c r="AF1405" t="str">
        <f>_xlfn.XLOOKUP(N1405,Dim_Payment!B:B,Dim_Payment!A:A)</f>
        <v>PAY01</v>
      </c>
      <c r="AG1405" t="str">
        <f>_xlfn.XLOOKUP(J1405,Dim_Insurance!B:B,Dim_Insurance!A:A)</f>
        <v>INS08</v>
      </c>
    </row>
    <row r="1406" spans="1:33">
      <c r="A1406" t="s">
        <v>3124</v>
      </c>
      <c r="B1406" t="s">
        <v>274</v>
      </c>
      <c r="C1406" t="s">
        <v>40</v>
      </c>
      <c r="D1406" s="5">
        <v>30275</v>
      </c>
      <c r="E1406" s="5">
        <v>44980</v>
      </c>
      <c r="F1406" s="5">
        <v>44997</v>
      </c>
      <c r="G1406" t="s">
        <v>161</v>
      </c>
      <c r="H1406" t="s">
        <v>153</v>
      </c>
      <c r="I1406" t="s">
        <v>25</v>
      </c>
      <c r="J1406" t="s">
        <v>34</v>
      </c>
      <c r="K1406" t="s">
        <v>110</v>
      </c>
      <c r="L1406" s="6">
        <v>126819.83</v>
      </c>
      <c r="M1406">
        <v>92161.11</v>
      </c>
      <c r="N1406" t="s">
        <v>73</v>
      </c>
      <c r="O1406">
        <v>17</v>
      </c>
      <c r="P1406">
        <v>36</v>
      </c>
      <c r="Q1406">
        <v>3</v>
      </c>
      <c r="R1406">
        <v>175</v>
      </c>
      <c r="S1406">
        <v>226.1</v>
      </c>
      <c r="T1406" t="s">
        <v>37</v>
      </c>
      <c r="U1406" s="7">
        <f t="shared" si="242"/>
        <v>40</v>
      </c>
      <c r="V1406" s="6">
        <f t="shared" si="235"/>
        <v>34658.720000000001</v>
      </c>
      <c r="W1406" t="str">
        <f t="shared" si="243"/>
        <v>Middle Age</v>
      </c>
      <c r="X1406" t="str">
        <f>_xlfn.XLOOKUP(Table1_1[[#This Row],[Department]],Dim_Department!B:B,Dim_Department!A:A,"Unknown")</f>
        <v>DEP03</v>
      </c>
      <c r="Y1406" t="str">
        <f>_xlfn.XLOOKUP(Table1_1[[#This Row],[Doctor]],Dim_Doctor!B:B,Dim_Doctor!A:A,"Unknown")</f>
        <v>D01</v>
      </c>
      <c r="Z1406" t="str">
        <f>_xlfn.XLOOKUP(H1406,Dim_Diagnosis!B:B,Dim_Diagnosis!A:A)</f>
        <v>D003</v>
      </c>
      <c r="AA1406" t="str">
        <f>_xlfn.XLOOKUP(K1406,Dim_Ward!B:B,Dim_Ward!A:A)</f>
        <v>W002</v>
      </c>
      <c r="AB1406" t="str">
        <f t="shared" si="236"/>
        <v>Q1</v>
      </c>
      <c r="AC1406">
        <f t="shared" si="237"/>
        <v>2023</v>
      </c>
      <c r="AD1406" t="str">
        <f t="shared" si="238"/>
        <v>Feb</v>
      </c>
      <c r="AE1406" t="str">
        <f t="shared" si="239"/>
        <v>Thu</v>
      </c>
      <c r="AF1406" t="str">
        <f>_xlfn.XLOOKUP(N1406,Dim_Payment!B:B,Dim_Payment!A:A)</f>
        <v>PAY02</v>
      </c>
      <c r="AG1406" t="str">
        <f>_xlfn.XLOOKUP(J1406,Dim_Insurance!B:B,Dim_Insurance!A:A)</f>
        <v>INS06</v>
      </c>
    </row>
    <row r="1407" spans="1:33">
      <c r="A1407" t="s">
        <v>3125</v>
      </c>
      <c r="B1407" t="s">
        <v>503</v>
      </c>
      <c r="C1407" t="s">
        <v>40</v>
      </c>
      <c r="D1407" s="5">
        <v>30492</v>
      </c>
      <c r="E1407" s="5">
        <v>45805</v>
      </c>
      <c r="F1407" s="5">
        <v>45809</v>
      </c>
      <c r="G1407" t="s">
        <v>161</v>
      </c>
      <c r="H1407" t="s">
        <v>32</v>
      </c>
      <c r="I1407" t="s">
        <v>33</v>
      </c>
      <c r="J1407" t="s">
        <v>71</v>
      </c>
      <c r="K1407" t="s">
        <v>27</v>
      </c>
      <c r="L1407" s="6">
        <v>25252.42</v>
      </c>
      <c r="M1407">
        <v>23670.29</v>
      </c>
      <c r="N1407" t="s">
        <v>35</v>
      </c>
      <c r="O1407">
        <v>4</v>
      </c>
      <c r="P1407">
        <v>132</v>
      </c>
      <c r="Q1407">
        <v>4</v>
      </c>
      <c r="R1407">
        <v>114</v>
      </c>
      <c r="S1407">
        <v>97.4</v>
      </c>
      <c r="T1407" t="s">
        <v>65</v>
      </c>
      <c r="U1407" s="7">
        <f t="shared" si="242"/>
        <v>41</v>
      </c>
      <c r="V1407" s="6">
        <f t="shared" si="235"/>
        <v>1582.1299999999974</v>
      </c>
      <c r="W1407" t="str">
        <f t="shared" si="243"/>
        <v>Middle Age</v>
      </c>
      <c r="X1407" t="str">
        <f>_xlfn.XLOOKUP(Table1_1[[#This Row],[Department]],Dim_Department!B:B,Dim_Department!A:A,"Unknown")</f>
        <v>DEP03</v>
      </c>
      <c r="Y1407" t="str">
        <f>_xlfn.XLOOKUP(Table1_1[[#This Row],[Doctor]],Dim_Doctor!B:B,Dim_Doctor!A:A,"Unknown")</f>
        <v>D04</v>
      </c>
      <c r="Z1407" t="str">
        <f>_xlfn.XLOOKUP(H1407,Dim_Diagnosis!B:B,Dim_Diagnosis!A:A)</f>
        <v>D010</v>
      </c>
      <c r="AA1407" t="str">
        <f>_xlfn.XLOOKUP(K1407,Dim_Ward!B:B,Dim_Ward!A:A)</f>
        <v>W003</v>
      </c>
      <c r="AB1407" t="str">
        <f t="shared" si="236"/>
        <v>Q2</v>
      </c>
      <c r="AC1407">
        <f t="shared" si="237"/>
        <v>2025</v>
      </c>
      <c r="AD1407" t="str">
        <f t="shared" si="238"/>
        <v>May</v>
      </c>
      <c r="AE1407" t="str">
        <f t="shared" si="239"/>
        <v>Wed</v>
      </c>
      <c r="AF1407" t="str">
        <f>_xlfn.XLOOKUP(N1407,Dim_Payment!B:B,Dim_Payment!A:A)</f>
        <v>PAY03</v>
      </c>
      <c r="AG1407" t="str">
        <f>_xlfn.XLOOKUP(J1407,Dim_Insurance!B:B,Dim_Insurance!A:A)</f>
        <v>INS04</v>
      </c>
    </row>
    <row r="1408" spans="1:33">
      <c r="A1408" t="s">
        <v>3126</v>
      </c>
      <c r="B1408" t="s">
        <v>234</v>
      </c>
      <c r="C1408" t="s">
        <v>40</v>
      </c>
      <c r="D1408" s="5">
        <v>39303</v>
      </c>
      <c r="E1408" s="5">
        <v>45156</v>
      </c>
      <c r="F1408" s="5">
        <v>45168</v>
      </c>
      <c r="G1408" t="s">
        <v>77</v>
      </c>
      <c r="H1408" t="s">
        <v>52</v>
      </c>
      <c r="I1408" t="s">
        <v>96</v>
      </c>
      <c r="J1408" t="s">
        <v>97</v>
      </c>
      <c r="K1408" t="s">
        <v>55</v>
      </c>
      <c r="L1408" s="6">
        <v>87238.92</v>
      </c>
      <c r="M1408">
        <v>59232.44</v>
      </c>
      <c r="N1408" t="s">
        <v>91</v>
      </c>
      <c r="O1408">
        <v>12</v>
      </c>
      <c r="P1408">
        <v>150</v>
      </c>
      <c r="Q1408">
        <v>3</v>
      </c>
      <c r="R1408">
        <v>174</v>
      </c>
      <c r="S1408">
        <v>252.3</v>
      </c>
      <c r="T1408" t="s">
        <v>65</v>
      </c>
      <c r="U1408" s="7">
        <f t="shared" si="242"/>
        <v>16</v>
      </c>
      <c r="V1408" s="6">
        <f t="shared" si="235"/>
        <v>28006.479999999996</v>
      </c>
      <c r="W1408" t="str">
        <f t="shared" si="243"/>
        <v>Child</v>
      </c>
      <c r="X1408" t="str">
        <f>_xlfn.XLOOKUP(Table1_1[[#This Row],[Department]],Dim_Department!B:B,Dim_Department!A:A,"Unknown")</f>
        <v>DEP02</v>
      </c>
      <c r="Y1408" t="str">
        <f>_xlfn.XLOOKUP(Table1_1[[#This Row],[Doctor]],Dim_Doctor!B:B,Dim_Doctor!A:A,"Unknown")</f>
        <v>D05</v>
      </c>
      <c r="Z1408" t="str">
        <f>_xlfn.XLOOKUP(H1408,Dim_Diagnosis!B:B,Dim_Diagnosis!A:A)</f>
        <v>D004</v>
      </c>
      <c r="AA1408" t="str">
        <f>_xlfn.XLOOKUP(K1408,Dim_Ward!B:B,Dim_Ward!A:A)</f>
        <v>W005</v>
      </c>
      <c r="AB1408" t="str">
        <f t="shared" si="236"/>
        <v>Q3</v>
      </c>
      <c r="AC1408">
        <f t="shared" si="237"/>
        <v>2023</v>
      </c>
      <c r="AD1408" t="str">
        <f t="shared" si="238"/>
        <v>Aug</v>
      </c>
      <c r="AE1408" t="str">
        <f t="shared" si="239"/>
        <v>Fri</v>
      </c>
      <c r="AF1408" t="str">
        <f>_xlfn.XLOOKUP(N1408,Dim_Payment!B:B,Dim_Payment!A:A)</f>
        <v>PAY01</v>
      </c>
      <c r="AG1408" t="str">
        <f>_xlfn.XLOOKUP(J1408,Dim_Insurance!B:B,Dim_Insurance!A:A)</f>
        <v>INS07</v>
      </c>
    </row>
    <row r="1409" spans="1:33">
      <c r="A1409" t="s">
        <v>3127</v>
      </c>
      <c r="B1409" t="s">
        <v>164</v>
      </c>
      <c r="C1409" t="s">
        <v>133</v>
      </c>
      <c r="D1409" s="5">
        <v>29691</v>
      </c>
      <c r="E1409" s="5">
        <v>45640</v>
      </c>
      <c r="F1409" s="5">
        <v>45655</v>
      </c>
      <c r="G1409" t="s">
        <v>89</v>
      </c>
      <c r="H1409" t="s">
        <v>153</v>
      </c>
      <c r="I1409" t="s">
        <v>33</v>
      </c>
      <c r="J1409" t="s">
        <v>4232</v>
      </c>
      <c r="K1409" t="s">
        <v>27</v>
      </c>
      <c r="L1409" s="6">
        <v>240321.38</v>
      </c>
      <c r="M1409">
        <v>177428.77</v>
      </c>
      <c r="N1409" t="s">
        <v>73</v>
      </c>
      <c r="O1409">
        <v>15</v>
      </c>
      <c r="P1409">
        <v>43</v>
      </c>
      <c r="Q1409">
        <v>2</v>
      </c>
      <c r="R1409">
        <v>120</v>
      </c>
      <c r="S1409">
        <v>130.9</v>
      </c>
      <c r="T1409" t="s">
        <v>37</v>
      </c>
      <c r="U1409" s="7">
        <f t="shared" si="242"/>
        <v>43</v>
      </c>
      <c r="V1409" s="6">
        <f t="shared" si="235"/>
        <v>62892.610000000015</v>
      </c>
      <c r="W1409" t="str">
        <f t="shared" si="243"/>
        <v>Middle Age</v>
      </c>
      <c r="X1409" t="str">
        <f>_xlfn.XLOOKUP(Table1_1[[#This Row],[Department]],Dim_Department!B:B,Dim_Department!A:A,"Unknown")</f>
        <v>DEP06</v>
      </c>
      <c r="Y1409" t="str">
        <f>_xlfn.XLOOKUP(Table1_1[[#This Row],[Doctor]],Dim_Doctor!B:B,Dim_Doctor!A:A,"Unknown")</f>
        <v>D04</v>
      </c>
      <c r="Z1409" t="str">
        <f>_xlfn.XLOOKUP(H1409,Dim_Diagnosis!B:B,Dim_Diagnosis!A:A)</f>
        <v>D003</v>
      </c>
      <c r="AA1409" t="str">
        <f>_xlfn.XLOOKUP(K1409,Dim_Ward!B:B,Dim_Ward!A:A)</f>
        <v>W003</v>
      </c>
      <c r="AB1409" t="str">
        <f t="shared" si="236"/>
        <v>Q4</v>
      </c>
      <c r="AC1409">
        <f t="shared" si="237"/>
        <v>2024</v>
      </c>
      <c r="AD1409" t="str">
        <f t="shared" si="238"/>
        <v>Dec</v>
      </c>
      <c r="AE1409" t="str">
        <f t="shared" si="239"/>
        <v>Sat</v>
      </c>
      <c r="AF1409" t="str">
        <f>_xlfn.XLOOKUP(N1409,Dim_Payment!B:B,Dim_Payment!A:A)</f>
        <v>PAY02</v>
      </c>
      <c r="AG1409" t="str">
        <f>_xlfn.XLOOKUP(J1409,Dim_Insurance!B:B,Dim_Insurance!A:A)</f>
        <v>INS08</v>
      </c>
    </row>
    <row r="1410" spans="1:33">
      <c r="A1410" t="s">
        <v>3129</v>
      </c>
      <c r="B1410" t="s">
        <v>116</v>
      </c>
      <c r="C1410" t="s">
        <v>40</v>
      </c>
      <c r="D1410" s="5">
        <v>37764</v>
      </c>
      <c r="E1410" s="5">
        <v>45139</v>
      </c>
      <c r="F1410" s="5">
        <v>45145</v>
      </c>
      <c r="G1410" t="s">
        <v>94</v>
      </c>
      <c r="H1410" t="s">
        <v>153</v>
      </c>
      <c r="I1410" t="s">
        <v>53</v>
      </c>
      <c r="J1410" t="s">
        <v>97</v>
      </c>
      <c r="K1410" t="s">
        <v>55</v>
      </c>
      <c r="L1410" s="6">
        <v>58966.44</v>
      </c>
      <c r="M1410">
        <v>57309.760000000002</v>
      </c>
      <c r="N1410" t="s">
        <v>35</v>
      </c>
      <c r="O1410">
        <v>6</v>
      </c>
      <c r="P1410">
        <v>147</v>
      </c>
      <c r="Q1410">
        <v>4</v>
      </c>
      <c r="R1410">
        <v>190</v>
      </c>
      <c r="S1410">
        <v>163.5</v>
      </c>
      <c r="T1410" t="s">
        <v>65</v>
      </c>
      <c r="U1410" s="7">
        <f t="shared" si="242"/>
        <v>20</v>
      </c>
      <c r="V1410" s="6">
        <f t="shared" ref="V1410:V1473" si="244">L1410-M1410</f>
        <v>1656.6800000000003</v>
      </c>
      <c r="W1410" t="str">
        <f t="shared" si="243"/>
        <v>Adult</v>
      </c>
      <c r="X1410" t="str">
        <f>_xlfn.XLOOKUP(Table1_1[[#This Row],[Department]],Dim_Department!B:B,Dim_Department!A:A,"Unknown")</f>
        <v>DEP05</v>
      </c>
      <c r="Y1410" t="str">
        <f>_xlfn.XLOOKUP(Table1_1[[#This Row],[Doctor]],Dim_Doctor!B:B,Dim_Doctor!A:A,"Unknown")</f>
        <v>D06</v>
      </c>
      <c r="Z1410" t="str">
        <f>_xlfn.XLOOKUP(H1410,Dim_Diagnosis!B:B,Dim_Diagnosis!A:A)</f>
        <v>D003</v>
      </c>
      <c r="AA1410" t="str">
        <f>_xlfn.XLOOKUP(K1410,Dim_Ward!B:B,Dim_Ward!A:A)</f>
        <v>W005</v>
      </c>
      <c r="AB1410" t="str">
        <f t="shared" ref="AB1410:AB1473" si="245">IFERROR("Q" &amp; ROUNDUP(MONTH(E1410)/3,0),"Unknown")</f>
        <v>Q3</v>
      </c>
      <c r="AC1410">
        <f t="shared" ref="AC1410:AC1473" si="246">IFERROR(YEAR(E1410),"Unknown")</f>
        <v>2023</v>
      </c>
      <c r="AD1410" t="str">
        <f t="shared" ref="AD1410:AD1473" si="247">IFERROR(TEXT(E1410,"MMM"),"Unknown")</f>
        <v>Aug</v>
      </c>
      <c r="AE1410" t="str">
        <f t="shared" ref="AE1410:AE1473" si="248">IFERROR(TEXT(E1410,"ddd"),"Unknown")</f>
        <v>Tue</v>
      </c>
      <c r="AF1410" t="str">
        <f>_xlfn.XLOOKUP(N1410,Dim_Payment!B:B,Dim_Payment!A:A)</f>
        <v>PAY03</v>
      </c>
      <c r="AG1410" t="str">
        <f>_xlfn.XLOOKUP(J1410,Dim_Insurance!B:B,Dim_Insurance!A:A)</f>
        <v>INS07</v>
      </c>
    </row>
    <row r="1411" spans="1:33">
      <c r="A1411" t="s">
        <v>3130</v>
      </c>
      <c r="B1411" t="s">
        <v>419</v>
      </c>
      <c r="C1411" t="s">
        <v>40</v>
      </c>
      <c r="D1411" s="5">
        <v>30422</v>
      </c>
      <c r="E1411" s="5">
        <v>45274</v>
      </c>
      <c r="F1411" s="5">
        <v>45278</v>
      </c>
      <c r="G1411" t="s">
        <v>161</v>
      </c>
      <c r="H1411" t="s">
        <v>134</v>
      </c>
      <c r="I1411" t="s">
        <v>53</v>
      </c>
      <c r="J1411" t="s">
        <v>97</v>
      </c>
      <c r="K1411" t="s">
        <v>120</v>
      </c>
      <c r="L1411" s="6">
        <v>95506.57</v>
      </c>
      <c r="M1411">
        <v>81635.13</v>
      </c>
      <c r="N1411" t="s">
        <v>91</v>
      </c>
      <c r="O1411">
        <v>4</v>
      </c>
      <c r="P1411">
        <v>163</v>
      </c>
      <c r="Q1411">
        <v>4</v>
      </c>
      <c r="R1411">
        <v>147</v>
      </c>
      <c r="S1411">
        <v>82.8</v>
      </c>
      <c r="T1411" t="s">
        <v>37</v>
      </c>
      <c r="U1411" s="7">
        <f t="shared" si="242"/>
        <v>40</v>
      </c>
      <c r="V1411" s="6">
        <f t="shared" si="244"/>
        <v>13871.440000000002</v>
      </c>
      <c r="W1411" t="str">
        <f t="shared" si="243"/>
        <v>Middle Age</v>
      </c>
      <c r="X1411" t="str">
        <f>_xlfn.XLOOKUP(Table1_1[[#This Row],[Department]],Dim_Department!B:B,Dim_Department!A:A,"Unknown")</f>
        <v>DEP03</v>
      </c>
      <c r="Y1411" t="str">
        <f>_xlfn.XLOOKUP(Table1_1[[#This Row],[Doctor]],Dim_Doctor!B:B,Dim_Doctor!A:A,"Unknown")</f>
        <v>D06</v>
      </c>
      <c r="Z1411" t="str">
        <f>_xlfn.XLOOKUP(H1411,Dim_Diagnosis!B:B,Dim_Diagnosis!A:A)</f>
        <v>D002</v>
      </c>
      <c r="AA1411" t="str">
        <f>_xlfn.XLOOKUP(K1411,Dim_Ward!B:B,Dim_Ward!A:A)</f>
        <v>W001</v>
      </c>
      <c r="AB1411" t="str">
        <f t="shared" si="245"/>
        <v>Q4</v>
      </c>
      <c r="AC1411">
        <f t="shared" si="246"/>
        <v>2023</v>
      </c>
      <c r="AD1411" t="str">
        <f t="shared" si="247"/>
        <v>Dec</v>
      </c>
      <c r="AE1411" t="str">
        <f t="shared" si="248"/>
        <v>Thu</v>
      </c>
      <c r="AF1411" t="str">
        <f>_xlfn.XLOOKUP(N1411,Dim_Payment!B:B,Dim_Payment!A:A)</f>
        <v>PAY01</v>
      </c>
      <c r="AG1411" t="str">
        <f>_xlfn.XLOOKUP(J1411,Dim_Insurance!B:B,Dim_Insurance!A:A)</f>
        <v>INS07</v>
      </c>
    </row>
    <row r="1412" spans="1:33">
      <c r="A1412" t="s">
        <v>3132</v>
      </c>
      <c r="B1412" t="s">
        <v>2447</v>
      </c>
      <c r="C1412" t="s">
        <v>40</v>
      </c>
      <c r="D1412" s="5">
        <v>39077</v>
      </c>
      <c r="E1412" s="5">
        <v>45400</v>
      </c>
      <c r="F1412" s="5">
        <v>45418</v>
      </c>
      <c r="G1412" t="s">
        <v>94</v>
      </c>
      <c r="H1412" t="s">
        <v>52</v>
      </c>
      <c r="I1412" t="s">
        <v>45</v>
      </c>
      <c r="J1412" t="s">
        <v>34</v>
      </c>
      <c r="K1412" t="s">
        <v>55</v>
      </c>
      <c r="L1412" s="6">
        <v>17647.02</v>
      </c>
      <c r="M1412">
        <v>15396.3</v>
      </c>
      <c r="N1412" t="s">
        <v>56</v>
      </c>
      <c r="O1412">
        <v>18</v>
      </c>
      <c r="P1412">
        <v>106</v>
      </c>
      <c r="Q1412">
        <v>3</v>
      </c>
      <c r="R1412">
        <v>129</v>
      </c>
      <c r="S1412">
        <v>230</v>
      </c>
      <c r="T1412" t="s">
        <v>65</v>
      </c>
      <c r="U1412" s="7">
        <f t="shared" si="242"/>
        <v>17</v>
      </c>
      <c r="V1412" s="6">
        <f t="shared" si="244"/>
        <v>2250.7200000000012</v>
      </c>
      <c r="W1412" t="str">
        <f t="shared" si="243"/>
        <v>Child</v>
      </c>
      <c r="X1412" t="str">
        <f>_xlfn.XLOOKUP(Table1_1[[#This Row],[Department]],Dim_Department!B:B,Dim_Department!A:A,"Unknown")</f>
        <v>DEP05</v>
      </c>
      <c r="Y1412" t="str">
        <f>_xlfn.XLOOKUP(Table1_1[[#This Row],[Doctor]],Dim_Doctor!B:B,Dim_Doctor!A:A,"Unknown")</f>
        <v>D03</v>
      </c>
      <c r="Z1412" t="str">
        <f>_xlfn.XLOOKUP(H1412,Dim_Diagnosis!B:B,Dim_Diagnosis!A:A)</f>
        <v>D004</v>
      </c>
      <c r="AA1412" t="str">
        <f>_xlfn.XLOOKUP(K1412,Dim_Ward!B:B,Dim_Ward!A:A)</f>
        <v>W005</v>
      </c>
      <c r="AB1412" t="str">
        <f t="shared" si="245"/>
        <v>Q2</v>
      </c>
      <c r="AC1412">
        <f t="shared" si="246"/>
        <v>2024</v>
      </c>
      <c r="AD1412" t="str">
        <f t="shared" si="247"/>
        <v>Apr</v>
      </c>
      <c r="AE1412" t="str">
        <f t="shared" si="248"/>
        <v>Thu</v>
      </c>
      <c r="AF1412" t="str">
        <f>_xlfn.XLOOKUP(N1412,Dim_Payment!B:B,Dim_Payment!A:A)</f>
        <v>PAY04</v>
      </c>
      <c r="AG1412" t="str">
        <f>_xlfn.XLOOKUP(J1412,Dim_Insurance!B:B,Dim_Insurance!A:A)</f>
        <v>INS06</v>
      </c>
    </row>
    <row r="1413" spans="1:33">
      <c r="A1413" t="s">
        <v>3133</v>
      </c>
      <c r="B1413" t="s">
        <v>2029</v>
      </c>
      <c r="C1413" t="s">
        <v>133</v>
      </c>
      <c r="D1413" s="5">
        <v>31385</v>
      </c>
      <c r="E1413" s="5">
        <v>45181</v>
      </c>
      <c r="F1413" s="5" t="s">
        <v>4232</v>
      </c>
      <c r="G1413" t="s">
        <v>89</v>
      </c>
      <c r="H1413" t="s">
        <v>78</v>
      </c>
      <c r="I1413" t="s">
        <v>53</v>
      </c>
      <c r="J1413" t="s">
        <v>4232</v>
      </c>
      <c r="K1413" t="s">
        <v>55</v>
      </c>
      <c r="L1413" s="6">
        <v>163847.66</v>
      </c>
      <c r="M1413">
        <v>140129.45000000001</v>
      </c>
      <c r="N1413" t="s">
        <v>56</v>
      </c>
      <c r="O1413">
        <v>17</v>
      </c>
      <c r="P1413">
        <v>87</v>
      </c>
      <c r="Q1413">
        <v>1</v>
      </c>
      <c r="R1413">
        <v>107</v>
      </c>
      <c r="S1413">
        <v>208.5</v>
      </c>
      <c r="T1413" t="s">
        <v>37</v>
      </c>
      <c r="U1413" s="7">
        <f t="shared" si="242"/>
        <v>37</v>
      </c>
      <c r="V1413" s="6">
        <f t="shared" si="244"/>
        <v>23718.209999999992</v>
      </c>
      <c r="W1413" t="str">
        <f t="shared" si="243"/>
        <v>Adult</v>
      </c>
      <c r="X1413" t="str">
        <f>_xlfn.XLOOKUP(Table1_1[[#This Row],[Department]],Dim_Department!B:B,Dim_Department!A:A,"Unknown")</f>
        <v>DEP06</v>
      </c>
      <c r="Y1413" t="str">
        <f>_xlfn.XLOOKUP(Table1_1[[#This Row],[Doctor]],Dim_Doctor!B:B,Dim_Doctor!A:A,"Unknown")</f>
        <v>D06</v>
      </c>
      <c r="Z1413" t="str">
        <f>_xlfn.XLOOKUP(H1413,Dim_Diagnosis!B:B,Dim_Diagnosis!A:A)</f>
        <v>D013</v>
      </c>
      <c r="AA1413" t="str">
        <f>_xlfn.XLOOKUP(K1413,Dim_Ward!B:B,Dim_Ward!A:A)</f>
        <v>W005</v>
      </c>
      <c r="AB1413" t="str">
        <f t="shared" si="245"/>
        <v>Q3</v>
      </c>
      <c r="AC1413">
        <f t="shared" si="246"/>
        <v>2023</v>
      </c>
      <c r="AD1413" t="str">
        <f t="shared" si="247"/>
        <v>Sep</v>
      </c>
      <c r="AE1413" t="str">
        <f t="shared" si="248"/>
        <v>Tue</v>
      </c>
      <c r="AF1413" t="str">
        <f>_xlfn.XLOOKUP(N1413,Dim_Payment!B:B,Dim_Payment!A:A)</f>
        <v>PAY04</v>
      </c>
      <c r="AG1413" t="str">
        <f>_xlfn.XLOOKUP(J1413,Dim_Insurance!B:B,Dim_Insurance!A:A)</f>
        <v>INS08</v>
      </c>
    </row>
    <row r="1414" spans="1:33">
      <c r="A1414" t="s">
        <v>3134</v>
      </c>
      <c r="B1414" t="s">
        <v>806</v>
      </c>
      <c r="C1414" t="s">
        <v>40</v>
      </c>
      <c r="D1414" s="5">
        <v>38814</v>
      </c>
      <c r="E1414" s="5">
        <v>44995</v>
      </c>
      <c r="F1414" s="5">
        <v>45010</v>
      </c>
      <c r="G1414" t="s">
        <v>43</v>
      </c>
      <c r="H1414" t="s">
        <v>134</v>
      </c>
      <c r="I1414" t="s">
        <v>79</v>
      </c>
      <c r="J1414" t="s">
        <v>34</v>
      </c>
      <c r="K1414" t="s">
        <v>120</v>
      </c>
      <c r="L1414" s="6">
        <v>17561.349999999999</v>
      </c>
      <c r="M1414">
        <v>13575.22</v>
      </c>
      <c r="N1414" t="s">
        <v>192</v>
      </c>
      <c r="O1414">
        <v>15</v>
      </c>
      <c r="P1414">
        <v>59</v>
      </c>
      <c r="Q1414">
        <v>4</v>
      </c>
      <c r="R1414">
        <v>101</v>
      </c>
      <c r="S1414">
        <v>89</v>
      </c>
      <c r="T1414" t="s">
        <v>37</v>
      </c>
      <c r="U1414" s="7">
        <f t="shared" si="242"/>
        <v>16</v>
      </c>
      <c r="V1414" s="6">
        <f t="shared" si="244"/>
        <v>3986.1299999999992</v>
      </c>
      <c r="W1414" t="str">
        <f t="shared" si="243"/>
        <v>Child</v>
      </c>
      <c r="X1414" t="str">
        <f>_xlfn.XLOOKUP(Table1_1[[#This Row],[Department]],Dim_Department!B:B,Dim_Department!A:A,"Unknown")</f>
        <v>DEP08</v>
      </c>
      <c r="Y1414" t="str">
        <f>_xlfn.XLOOKUP(Table1_1[[#This Row],[Doctor]],Dim_Doctor!B:B,Dim_Doctor!A:A,"Unknown")</f>
        <v>D07</v>
      </c>
      <c r="Z1414" t="str">
        <f>_xlfn.XLOOKUP(H1414,Dim_Diagnosis!B:B,Dim_Diagnosis!A:A)</f>
        <v>D002</v>
      </c>
      <c r="AA1414" t="str">
        <f>_xlfn.XLOOKUP(K1414,Dim_Ward!B:B,Dim_Ward!A:A)</f>
        <v>W001</v>
      </c>
      <c r="AB1414" t="str">
        <f t="shared" si="245"/>
        <v>Q1</v>
      </c>
      <c r="AC1414">
        <f t="shared" si="246"/>
        <v>2023</v>
      </c>
      <c r="AD1414" t="str">
        <f t="shared" si="247"/>
        <v>Mar</v>
      </c>
      <c r="AE1414" t="str">
        <f t="shared" si="248"/>
        <v>Fri</v>
      </c>
      <c r="AF1414" t="str">
        <f>_xlfn.XLOOKUP(N1414,Dim_Payment!B:B,Dim_Payment!A:A)</f>
        <v>PAY06</v>
      </c>
      <c r="AG1414" t="str">
        <f>_xlfn.XLOOKUP(J1414,Dim_Insurance!B:B,Dim_Insurance!A:A)</f>
        <v>INS06</v>
      </c>
    </row>
    <row r="1415" spans="1:33">
      <c r="A1415" t="s">
        <v>3135</v>
      </c>
      <c r="B1415" t="s">
        <v>2447</v>
      </c>
      <c r="C1415" t="s">
        <v>133</v>
      </c>
      <c r="D1415" s="5">
        <v>23605</v>
      </c>
      <c r="E1415" s="5">
        <v>45085</v>
      </c>
      <c r="F1415" s="5" t="s">
        <v>4232</v>
      </c>
      <c r="G1415" t="s">
        <v>94</v>
      </c>
      <c r="H1415" t="s">
        <v>32</v>
      </c>
      <c r="I1415" t="s">
        <v>45</v>
      </c>
      <c r="J1415" t="s">
        <v>179</v>
      </c>
      <c r="K1415" t="s">
        <v>55</v>
      </c>
      <c r="L1415" s="6">
        <v>105006.74</v>
      </c>
      <c r="M1415">
        <v>82618.429999999993</v>
      </c>
      <c r="N1415" t="s">
        <v>192</v>
      </c>
      <c r="O1415">
        <v>15</v>
      </c>
      <c r="P1415">
        <v>230</v>
      </c>
      <c r="Q1415">
        <v>1</v>
      </c>
      <c r="R1415">
        <v>91</v>
      </c>
      <c r="S1415">
        <v>124.5</v>
      </c>
      <c r="T1415" t="s">
        <v>65</v>
      </c>
      <c r="U1415" s="7">
        <f t="shared" si="242"/>
        <v>58</v>
      </c>
      <c r="V1415" s="6">
        <f t="shared" si="244"/>
        <v>22388.310000000012</v>
      </c>
      <c r="W1415" t="str">
        <f t="shared" si="243"/>
        <v>Middle Age</v>
      </c>
      <c r="X1415" t="str">
        <f>_xlfn.XLOOKUP(Table1_1[[#This Row],[Department]],Dim_Department!B:B,Dim_Department!A:A,"Unknown")</f>
        <v>DEP05</v>
      </c>
      <c r="Y1415" t="str">
        <f>_xlfn.XLOOKUP(Table1_1[[#This Row],[Doctor]],Dim_Doctor!B:B,Dim_Doctor!A:A,"Unknown")</f>
        <v>D03</v>
      </c>
      <c r="Z1415" t="str">
        <f>_xlfn.XLOOKUP(H1415,Dim_Diagnosis!B:B,Dim_Diagnosis!A:A)</f>
        <v>D010</v>
      </c>
      <c r="AA1415" t="str">
        <f>_xlfn.XLOOKUP(K1415,Dim_Ward!B:B,Dim_Ward!A:A)</f>
        <v>W005</v>
      </c>
      <c r="AB1415" t="str">
        <f t="shared" si="245"/>
        <v>Q2</v>
      </c>
      <c r="AC1415">
        <f t="shared" si="246"/>
        <v>2023</v>
      </c>
      <c r="AD1415" t="str">
        <f t="shared" si="247"/>
        <v>Jun</v>
      </c>
      <c r="AE1415" t="str">
        <f t="shared" si="248"/>
        <v>Thu</v>
      </c>
      <c r="AF1415" t="str">
        <f>_xlfn.XLOOKUP(N1415,Dim_Payment!B:B,Dim_Payment!A:A)</f>
        <v>PAY06</v>
      </c>
      <c r="AG1415" t="str">
        <f>_xlfn.XLOOKUP(J1415,Dim_Insurance!B:B,Dim_Insurance!A:A)</f>
        <v>INS03</v>
      </c>
    </row>
    <row r="1416" spans="1:33">
      <c r="A1416" t="s">
        <v>3137</v>
      </c>
      <c r="B1416" t="s">
        <v>280</v>
      </c>
      <c r="C1416" t="s">
        <v>133</v>
      </c>
      <c r="D1416" s="5">
        <v>26817</v>
      </c>
      <c r="E1416" s="5">
        <v>45796</v>
      </c>
      <c r="F1416" s="5">
        <v>45807</v>
      </c>
      <c r="G1416" t="s">
        <v>117</v>
      </c>
      <c r="H1416" t="s">
        <v>113</v>
      </c>
      <c r="I1416" t="s">
        <v>25</v>
      </c>
      <c r="J1416" t="s">
        <v>46</v>
      </c>
      <c r="K1416" t="s">
        <v>55</v>
      </c>
      <c r="L1416" s="6">
        <v>179834.83</v>
      </c>
      <c r="M1416">
        <v>146633.18</v>
      </c>
      <c r="N1416" t="s">
        <v>35</v>
      </c>
      <c r="O1416">
        <v>11</v>
      </c>
      <c r="P1416">
        <v>239</v>
      </c>
      <c r="Q1416">
        <v>4</v>
      </c>
      <c r="R1416">
        <v>169</v>
      </c>
      <c r="S1416">
        <v>190.8</v>
      </c>
      <c r="T1416" t="s">
        <v>47</v>
      </c>
      <c r="U1416" s="7">
        <f t="shared" si="242"/>
        <v>51</v>
      </c>
      <c r="V1416" s="6">
        <f t="shared" si="244"/>
        <v>33201.649999999994</v>
      </c>
      <c r="W1416" t="str">
        <f t="shared" si="243"/>
        <v>Middle Age</v>
      </c>
      <c r="X1416" t="str">
        <f>_xlfn.XLOOKUP(Table1_1[[#This Row],[Department]],Dim_Department!B:B,Dim_Department!A:A,"Unknown")</f>
        <v>DEP04</v>
      </c>
      <c r="Y1416" t="str">
        <f>_xlfn.XLOOKUP(Table1_1[[#This Row],[Doctor]],Dim_Doctor!B:B,Dim_Doctor!A:A,"Unknown")</f>
        <v>D01</v>
      </c>
      <c r="Z1416" t="str">
        <f>_xlfn.XLOOKUP(H1416,Dim_Diagnosis!B:B,Dim_Diagnosis!A:A)</f>
        <v>D009</v>
      </c>
      <c r="AA1416" t="str">
        <f>_xlfn.XLOOKUP(K1416,Dim_Ward!B:B,Dim_Ward!A:A)</f>
        <v>W005</v>
      </c>
      <c r="AB1416" t="str">
        <f t="shared" si="245"/>
        <v>Q2</v>
      </c>
      <c r="AC1416">
        <f t="shared" si="246"/>
        <v>2025</v>
      </c>
      <c r="AD1416" t="str">
        <f t="shared" si="247"/>
        <v>May</v>
      </c>
      <c r="AE1416" t="str">
        <f t="shared" si="248"/>
        <v>Mon</v>
      </c>
      <c r="AF1416" t="str">
        <f>_xlfn.XLOOKUP(N1416,Dim_Payment!B:B,Dim_Payment!A:A)</f>
        <v>PAY03</v>
      </c>
      <c r="AG1416" t="str">
        <f>_xlfn.XLOOKUP(J1416,Dim_Insurance!B:B,Dim_Insurance!A:A)</f>
        <v>INS02</v>
      </c>
    </row>
    <row r="1417" spans="1:33">
      <c r="A1417" t="s">
        <v>3139</v>
      </c>
      <c r="B1417" t="s">
        <v>622</v>
      </c>
      <c r="C1417" t="s">
        <v>40</v>
      </c>
      <c r="D1417" s="5">
        <v>18510</v>
      </c>
      <c r="E1417" s="5">
        <v>45775</v>
      </c>
      <c r="F1417" s="5">
        <v>45793</v>
      </c>
      <c r="G1417" t="s">
        <v>161</v>
      </c>
      <c r="H1417" t="s">
        <v>44</v>
      </c>
      <c r="I1417" t="s">
        <v>96</v>
      </c>
      <c r="J1417" t="s">
        <v>46</v>
      </c>
      <c r="K1417" t="s">
        <v>161</v>
      </c>
      <c r="L1417" s="6">
        <v>110270.25</v>
      </c>
      <c r="M1417">
        <v>78171.47</v>
      </c>
      <c r="N1417" t="s">
        <v>35</v>
      </c>
      <c r="O1417">
        <v>18</v>
      </c>
      <c r="P1417">
        <v>195</v>
      </c>
      <c r="Q1417">
        <v>4</v>
      </c>
      <c r="R1417">
        <v>189</v>
      </c>
      <c r="S1417">
        <v>85.1</v>
      </c>
      <c r="T1417" t="s">
        <v>4232</v>
      </c>
      <c r="U1417" s="7">
        <f t="shared" si="242"/>
        <v>74</v>
      </c>
      <c r="V1417" s="6">
        <f t="shared" si="244"/>
        <v>32098.78</v>
      </c>
      <c r="W1417" t="str">
        <f t="shared" si="243"/>
        <v>Senior</v>
      </c>
      <c r="X1417" t="str">
        <f>_xlfn.XLOOKUP(Table1_1[[#This Row],[Department]],Dim_Department!B:B,Dim_Department!A:A,"Unknown")</f>
        <v>DEP03</v>
      </c>
      <c r="Y1417" t="str">
        <f>_xlfn.XLOOKUP(Table1_1[[#This Row],[Doctor]],Dim_Doctor!B:B,Dim_Doctor!A:A,"Unknown")</f>
        <v>D05</v>
      </c>
      <c r="Z1417" t="str">
        <f>_xlfn.XLOOKUP(H1417,Dim_Diagnosis!B:B,Dim_Diagnosis!A:A)</f>
        <v>D012</v>
      </c>
      <c r="AA1417" t="str">
        <f>_xlfn.XLOOKUP(K1417,Dim_Ward!B:B,Dim_Ward!A:A)</f>
        <v>W004</v>
      </c>
      <c r="AB1417" t="str">
        <f t="shared" si="245"/>
        <v>Q2</v>
      </c>
      <c r="AC1417">
        <f t="shared" si="246"/>
        <v>2025</v>
      </c>
      <c r="AD1417" t="str">
        <f t="shared" si="247"/>
        <v>Apr</v>
      </c>
      <c r="AE1417" t="str">
        <f t="shared" si="248"/>
        <v>Mon</v>
      </c>
      <c r="AF1417" t="str">
        <f>_xlfn.XLOOKUP(N1417,Dim_Payment!B:B,Dim_Payment!A:A)</f>
        <v>PAY03</v>
      </c>
      <c r="AG1417" t="str">
        <f>_xlfn.XLOOKUP(J1417,Dim_Insurance!B:B,Dim_Insurance!A:A)</f>
        <v>INS02</v>
      </c>
    </row>
    <row r="1418" spans="1:33">
      <c r="A1418" t="s">
        <v>3141</v>
      </c>
      <c r="B1418" t="s">
        <v>689</v>
      </c>
      <c r="C1418" t="s">
        <v>40</v>
      </c>
      <c r="D1418" s="5">
        <v>37012</v>
      </c>
      <c r="E1418" s="5">
        <v>45283</v>
      </c>
      <c r="F1418" s="5">
        <v>45285</v>
      </c>
      <c r="G1418" t="s">
        <v>43</v>
      </c>
      <c r="H1418" t="s">
        <v>113</v>
      </c>
      <c r="I1418" t="s">
        <v>33</v>
      </c>
      <c r="J1418" t="s">
        <v>46</v>
      </c>
      <c r="K1418" t="s">
        <v>161</v>
      </c>
      <c r="L1418" s="6">
        <v>151351.03</v>
      </c>
      <c r="M1418">
        <v>98646.34</v>
      </c>
      <c r="N1418" t="s">
        <v>73</v>
      </c>
      <c r="O1418">
        <v>2</v>
      </c>
      <c r="P1418">
        <v>14</v>
      </c>
      <c r="Q1418">
        <v>1</v>
      </c>
      <c r="R1418">
        <v>99</v>
      </c>
      <c r="S1418">
        <v>112.6</v>
      </c>
      <c r="T1418" t="s">
        <v>65</v>
      </c>
      <c r="U1418" s="7">
        <f t="shared" si="242"/>
        <v>22</v>
      </c>
      <c r="V1418" s="6">
        <f t="shared" si="244"/>
        <v>52704.69</v>
      </c>
      <c r="W1418" t="str">
        <f t="shared" si="243"/>
        <v>Adult</v>
      </c>
      <c r="X1418" t="str">
        <f>_xlfn.XLOOKUP(Table1_1[[#This Row],[Department]],Dim_Department!B:B,Dim_Department!A:A,"Unknown")</f>
        <v>DEP08</v>
      </c>
      <c r="Y1418" t="str">
        <f>_xlfn.XLOOKUP(Table1_1[[#This Row],[Doctor]],Dim_Doctor!B:B,Dim_Doctor!A:A,"Unknown")</f>
        <v>D04</v>
      </c>
      <c r="Z1418" t="str">
        <f>_xlfn.XLOOKUP(H1418,Dim_Diagnosis!B:B,Dim_Diagnosis!A:A)</f>
        <v>D009</v>
      </c>
      <c r="AA1418" t="str">
        <f>_xlfn.XLOOKUP(K1418,Dim_Ward!B:B,Dim_Ward!A:A)</f>
        <v>W004</v>
      </c>
      <c r="AB1418" t="str">
        <f t="shared" si="245"/>
        <v>Q4</v>
      </c>
      <c r="AC1418">
        <f t="shared" si="246"/>
        <v>2023</v>
      </c>
      <c r="AD1418" t="str">
        <f t="shared" si="247"/>
        <v>Dec</v>
      </c>
      <c r="AE1418" t="str">
        <f t="shared" si="248"/>
        <v>Sat</v>
      </c>
      <c r="AF1418" t="str">
        <f>_xlfn.XLOOKUP(N1418,Dim_Payment!B:B,Dim_Payment!A:A)</f>
        <v>PAY02</v>
      </c>
      <c r="AG1418" t="str">
        <f>_xlfn.XLOOKUP(J1418,Dim_Insurance!B:B,Dim_Insurance!A:A)</f>
        <v>INS02</v>
      </c>
    </row>
    <row r="1419" spans="1:33">
      <c r="A1419" t="s">
        <v>3142</v>
      </c>
      <c r="B1419" t="s">
        <v>1101</v>
      </c>
      <c r="C1419" t="s">
        <v>133</v>
      </c>
      <c r="D1419" s="5">
        <v>30437</v>
      </c>
      <c r="E1419" s="5">
        <v>45027</v>
      </c>
      <c r="F1419" s="5" t="s">
        <v>4232</v>
      </c>
      <c r="G1419" t="s">
        <v>109</v>
      </c>
      <c r="H1419" t="s">
        <v>24</v>
      </c>
      <c r="I1419" t="s">
        <v>25</v>
      </c>
      <c r="J1419" t="s">
        <v>4232</v>
      </c>
      <c r="K1419" t="s">
        <v>55</v>
      </c>
      <c r="L1419" s="6">
        <v>179019.58</v>
      </c>
      <c r="M1419">
        <v>170923.68</v>
      </c>
      <c r="N1419" t="s">
        <v>56</v>
      </c>
      <c r="O1419">
        <v>1</v>
      </c>
      <c r="P1419">
        <v>69</v>
      </c>
      <c r="Q1419">
        <v>4</v>
      </c>
      <c r="R1419">
        <v>139</v>
      </c>
      <c r="S1419">
        <v>170.4</v>
      </c>
      <c r="T1419" t="s">
        <v>47</v>
      </c>
      <c r="U1419" s="7">
        <f t="shared" si="242"/>
        <v>39</v>
      </c>
      <c r="V1419" s="6">
        <f t="shared" si="244"/>
        <v>8095.8999999999942</v>
      </c>
      <c r="W1419" t="str">
        <f t="shared" si="243"/>
        <v>Adult</v>
      </c>
      <c r="X1419" t="str">
        <f>_xlfn.XLOOKUP(Table1_1[[#This Row],[Department]],Dim_Department!B:B,Dim_Department!A:A,"Unknown")</f>
        <v>DEP07</v>
      </c>
      <c r="Y1419" t="str">
        <f>_xlfn.XLOOKUP(Table1_1[[#This Row],[Doctor]],Dim_Doctor!B:B,Dim_Doctor!A:A,"Unknown")</f>
        <v>D01</v>
      </c>
      <c r="Z1419" t="str">
        <f>_xlfn.XLOOKUP(H1419,Dim_Diagnosis!B:B,Dim_Diagnosis!A:A)</f>
        <v>D008</v>
      </c>
      <c r="AA1419" t="str">
        <f>_xlfn.XLOOKUP(K1419,Dim_Ward!B:B,Dim_Ward!A:A)</f>
        <v>W005</v>
      </c>
      <c r="AB1419" t="str">
        <f t="shared" si="245"/>
        <v>Q2</v>
      </c>
      <c r="AC1419">
        <f t="shared" si="246"/>
        <v>2023</v>
      </c>
      <c r="AD1419" t="str">
        <f t="shared" si="247"/>
        <v>Apr</v>
      </c>
      <c r="AE1419" t="str">
        <f t="shared" si="248"/>
        <v>Tue</v>
      </c>
      <c r="AF1419" t="str">
        <f>_xlfn.XLOOKUP(N1419,Dim_Payment!B:B,Dim_Payment!A:A)</f>
        <v>PAY04</v>
      </c>
      <c r="AG1419" t="str">
        <f>_xlfn.XLOOKUP(J1419,Dim_Insurance!B:B,Dim_Insurance!A:A)</f>
        <v>INS08</v>
      </c>
    </row>
    <row r="1420" spans="1:33">
      <c r="A1420" t="s">
        <v>3143</v>
      </c>
      <c r="B1420" t="s">
        <v>1104</v>
      </c>
      <c r="C1420" t="s">
        <v>133</v>
      </c>
      <c r="D1420" s="5">
        <v>20196</v>
      </c>
      <c r="E1420" s="5">
        <v>45007</v>
      </c>
      <c r="F1420" s="5">
        <v>45023</v>
      </c>
      <c r="G1420" t="s">
        <v>161</v>
      </c>
      <c r="H1420" t="s">
        <v>52</v>
      </c>
      <c r="I1420" t="s">
        <v>33</v>
      </c>
      <c r="J1420" t="s">
        <v>4232</v>
      </c>
      <c r="K1420" t="s">
        <v>55</v>
      </c>
      <c r="L1420" s="6">
        <v>30246.080000000002</v>
      </c>
      <c r="M1420">
        <v>24879.67</v>
      </c>
      <c r="N1420" t="s">
        <v>73</v>
      </c>
      <c r="O1420">
        <v>16</v>
      </c>
      <c r="P1420">
        <v>207</v>
      </c>
      <c r="Q1420">
        <v>4</v>
      </c>
      <c r="R1420">
        <v>135</v>
      </c>
      <c r="S1420">
        <v>103.6</v>
      </c>
      <c r="T1420" t="s">
        <v>4232</v>
      </c>
      <c r="U1420" s="7">
        <f t="shared" si="242"/>
        <v>67</v>
      </c>
      <c r="V1420" s="6">
        <f t="shared" si="244"/>
        <v>5366.4100000000035</v>
      </c>
      <c r="W1420" t="str">
        <f t="shared" si="243"/>
        <v>Senior</v>
      </c>
      <c r="X1420" t="str">
        <f>_xlfn.XLOOKUP(Table1_1[[#This Row],[Department]],Dim_Department!B:B,Dim_Department!A:A,"Unknown")</f>
        <v>DEP03</v>
      </c>
      <c r="Y1420" t="str">
        <f>_xlfn.XLOOKUP(Table1_1[[#This Row],[Doctor]],Dim_Doctor!B:B,Dim_Doctor!A:A,"Unknown")</f>
        <v>D04</v>
      </c>
      <c r="Z1420" t="str">
        <f>_xlfn.XLOOKUP(H1420,Dim_Diagnosis!B:B,Dim_Diagnosis!A:A)</f>
        <v>D004</v>
      </c>
      <c r="AA1420" t="str">
        <f>_xlfn.XLOOKUP(K1420,Dim_Ward!B:B,Dim_Ward!A:A)</f>
        <v>W005</v>
      </c>
      <c r="AB1420" t="str">
        <f t="shared" si="245"/>
        <v>Q1</v>
      </c>
      <c r="AC1420">
        <f t="shared" si="246"/>
        <v>2023</v>
      </c>
      <c r="AD1420" t="str">
        <f t="shared" si="247"/>
        <v>Mar</v>
      </c>
      <c r="AE1420" t="str">
        <f t="shared" si="248"/>
        <v>Wed</v>
      </c>
      <c r="AF1420" t="str">
        <f>_xlfn.XLOOKUP(N1420,Dim_Payment!B:B,Dim_Payment!A:A)</f>
        <v>PAY02</v>
      </c>
      <c r="AG1420" t="str">
        <f>_xlfn.XLOOKUP(J1420,Dim_Insurance!B:B,Dim_Insurance!A:A)</f>
        <v>INS08</v>
      </c>
    </row>
    <row r="1421" spans="1:33">
      <c r="A1421" t="s">
        <v>3145</v>
      </c>
      <c r="B1421" t="s">
        <v>850</v>
      </c>
      <c r="C1421" t="s">
        <v>40</v>
      </c>
      <c r="D1421" s="5">
        <v>24159</v>
      </c>
      <c r="E1421" s="5">
        <v>45783</v>
      </c>
      <c r="F1421" s="5">
        <v>45822</v>
      </c>
      <c r="G1421" t="s">
        <v>94</v>
      </c>
      <c r="H1421" t="s">
        <v>32</v>
      </c>
      <c r="I1421" t="s">
        <v>79</v>
      </c>
      <c r="J1421" t="s">
        <v>80</v>
      </c>
      <c r="K1421" t="s">
        <v>120</v>
      </c>
      <c r="L1421" s="6">
        <v>205093.23</v>
      </c>
      <c r="M1421">
        <v>182072.14</v>
      </c>
      <c r="N1421" t="s">
        <v>91</v>
      </c>
      <c r="O1421">
        <v>9</v>
      </c>
      <c r="P1421">
        <v>181</v>
      </c>
      <c r="Q1421">
        <v>4</v>
      </c>
      <c r="R1421">
        <v>189</v>
      </c>
      <c r="S1421">
        <v>226.4</v>
      </c>
      <c r="T1421" t="s">
        <v>4232</v>
      </c>
      <c r="U1421" s="7">
        <f t="shared" si="242"/>
        <v>59</v>
      </c>
      <c r="V1421" s="6">
        <f t="shared" si="244"/>
        <v>23021.089999999997</v>
      </c>
      <c r="W1421" t="str">
        <f t="shared" si="243"/>
        <v>Middle Age</v>
      </c>
      <c r="X1421" t="str">
        <f>_xlfn.XLOOKUP(Table1_1[[#This Row],[Department]],Dim_Department!B:B,Dim_Department!A:A,"Unknown")</f>
        <v>DEP05</v>
      </c>
      <c r="Y1421" t="str">
        <f>_xlfn.XLOOKUP(Table1_1[[#This Row],[Doctor]],Dim_Doctor!B:B,Dim_Doctor!A:A,"Unknown")</f>
        <v>D07</v>
      </c>
      <c r="Z1421" t="str">
        <f>_xlfn.XLOOKUP(H1421,Dim_Diagnosis!B:B,Dim_Diagnosis!A:A)</f>
        <v>D010</v>
      </c>
      <c r="AA1421" t="str">
        <f>_xlfn.XLOOKUP(K1421,Dim_Ward!B:B,Dim_Ward!A:A)</f>
        <v>W001</v>
      </c>
      <c r="AB1421" t="str">
        <f t="shared" si="245"/>
        <v>Q2</v>
      </c>
      <c r="AC1421">
        <f t="shared" si="246"/>
        <v>2025</v>
      </c>
      <c r="AD1421" t="str">
        <f t="shared" si="247"/>
        <v>May</v>
      </c>
      <c r="AE1421" t="str">
        <f t="shared" si="248"/>
        <v>Tue</v>
      </c>
      <c r="AF1421" t="str">
        <f>_xlfn.XLOOKUP(N1421,Dim_Payment!B:B,Dim_Payment!A:A)</f>
        <v>PAY01</v>
      </c>
      <c r="AG1421" t="str">
        <f>_xlfn.XLOOKUP(J1421,Dim_Insurance!B:B,Dim_Insurance!A:A)</f>
        <v>INS01</v>
      </c>
    </row>
    <row r="1422" spans="1:33">
      <c r="A1422" t="s">
        <v>3146</v>
      </c>
      <c r="B1422" t="s">
        <v>49</v>
      </c>
      <c r="C1422" t="s">
        <v>133</v>
      </c>
      <c r="D1422" s="5">
        <v>26985</v>
      </c>
      <c r="E1422" s="5">
        <v>45383</v>
      </c>
      <c r="F1422" s="5">
        <v>45304</v>
      </c>
      <c r="G1422" t="s">
        <v>161</v>
      </c>
      <c r="H1422" t="s">
        <v>113</v>
      </c>
      <c r="I1422" t="s">
        <v>45</v>
      </c>
      <c r="J1422" t="s">
        <v>97</v>
      </c>
      <c r="K1422" t="s">
        <v>55</v>
      </c>
      <c r="L1422" s="6">
        <v>128350.9</v>
      </c>
      <c r="M1422">
        <v>123222.43</v>
      </c>
      <c r="N1422" t="s">
        <v>56</v>
      </c>
      <c r="O1422">
        <v>9</v>
      </c>
      <c r="P1422">
        <v>224</v>
      </c>
      <c r="Q1422">
        <v>4</v>
      </c>
      <c r="R1422">
        <v>146</v>
      </c>
      <c r="S1422">
        <v>190.2</v>
      </c>
      <c r="T1422" t="s">
        <v>65</v>
      </c>
      <c r="U1422" s="7">
        <f t="shared" si="242"/>
        <v>50</v>
      </c>
      <c r="V1422" s="6">
        <f t="shared" si="244"/>
        <v>5128.4700000000012</v>
      </c>
      <c r="W1422" t="str">
        <f t="shared" si="243"/>
        <v>Middle Age</v>
      </c>
      <c r="X1422" t="str">
        <f>_xlfn.XLOOKUP(Table1_1[[#This Row],[Department]],Dim_Department!B:B,Dim_Department!A:A,"Unknown")</f>
        <v>DEP03</v>
      </c>
      <c r="Y1422" t="str">
        <f>_xlfn.XLOOKUP(Table1_1[[#This Row],[Doctor]],Dim_Doctor!B:B,Dim_Doctor!A:A,"Unknown")</f>
        <v>D03</v>
      </c>
      <c r="Z1422" t="str">
        <f>_xlfn.XLOOKUP(H1422,Dim_Diagnosis!B:B,Dim_Diagnosis!A:A)</f>
        <v>D009</v>
      </c>
      <c r="AA1422" t="str">
        <f>_xlfn.XLOOKUP(K1422,Dim_Ward!B:B,Dim_Ward!A:A)</f>
        <v>W005</v>
      </c>
      <c r="AB1422" t="str">
        <f t="shared" si="245"/>
        <v>Q2</v>
      </c>
      <c r="AC1422">
        <f t="shared" si="246"/>
        <v>2024</v>
      </c>
      <c r="AD1422" t="str">
        <f t="shared" si="247"/>
        <v>Apr</v>
      </c>
      <c r="AE1422" t="str">
        <f t="shared" si="248"/>
        <v>Mon</v>
      </c>
      <c r="AF1422" t="str">
        <f>_xlfn.XLOOKUP(N1422,Dim_Payment!B:B,Dim_Payment!A:A)</f>
        <v>PAY04</v>
      </c>
      <c r="AG1422" t="str">
        <f>_xlfn.XLOOKUP(J1422,Dim_Insurance!B:B,Dim_Insurance!A:A)</f>
        <v>INS07</v>
      </c>
    </row>
    <row r="1423" spans="1:33">
      <c r="A1423" t="s">
        <v>3148</v>
      </c>
      <c r="B1423" t="s">
        <v>1464</v>
      </c>
      <c r="C1423" t="s">
        <v>133</v>
      </c>
      <c r="D1423" s="5">
        <v>25204</v>
      </c>
      <c r="E1423" s="5">
        <v>45560</v>
      </c>
      <c r="F1423" s="5">
        <v>45573</v>
      </c>
      <c r="G1423" t="s">
        <v>94</v>
      </c>
      <c r="H1423" t="s">
        <v>24</v>
      </c>
      <c r="I1423" t="s">
        <v>96</v>
      </c>
      <c r="J1423" t="s">
        <v>34</v>
      </c>
      <c r="K1423" t="s">
        <v>55</v>
      </c>
      <c r="L1423" s="6">
        <v>60570.31</v>
      </c>
      <c r="M1423">
        <v>40688.720000000001</v>
      </c>
      <c r="N1423" t="s">
        <v>4232</v>
      </c>
      <c r="O1423">
        <v>13</v>
      </c>
      <c r="P1423">
        <v>196</v>
      </c>
      <c r="Q1423">
        <v>5</v>
      </c>
      <c r="R1423">
        <v>161</v>
      </c>
      <c r="S1423">
        <v>210.9</v>
      </c>
      <c r="T1423" t="s">
        <v>37</v>
      </c>
      <c r="U1423" s="7">
        <f t="shared" si="242"/>
        <v>55</v>
      </c>
      <c r="V1423" s="6">
        <f t="shared" si="244"/>
        <v>19881.589999999997</v>
      </c>
      <c r="W1423" t="str">
        <f t="shared" si="243"/>
        <v>Middle Age</v>
      </c>
      <c r="X1423" t="str">
        <f>_xlfn.XLOOKUP(Table1_1[[#This Row],[Department]],Dim_Department!B:B,Dim_Department!A:A,"Unknown")</f>
        <v>DEP05</v>
      </c>
      <c r="Y1423" t="str">
        <f>_xlfn.XLOOKUP(Table1_1[[#This Row],[Doctor]],Dim_Doctor!B:B,Dim_Doctor!A:A,"Unknown")</f>
        <v>D05</v>
      </c>
      <c r="Z1423" t="str">
        <f>_xlfn.XLOOKUP(H1423,Dim_Diagnosis!B:B,Dim_Diagnosis!A:A)</f>
        <v>D008</v>
      </c>
      <c r="AA1423" t="str">
        <f>_xlfn.XLOOKUP(K1423,Dim_Ward!B:B,Dim_Ward!A:A)</f>
        <v>W005</v>
      </c>
      <c r="AB1423" t="str">
        <f t="shared" si="245"/>
        <v>Q3</v>
      </c>
      <c r="AC1423">
        <f t="shared" si="246"/>
        <v>2024</v>
      </c>
      <c r="AD1423" t="str">
        <f t="shared" si="247"/>
        <v>Sep</v>
      </c>
      <c r="AE1423" t="str">
        <f t="shared" si="248"/>
        <v>Wed</v>
      </c>
      <c r="AF1423" t="str">
        <f>_xlfn.XLOOKUP(N1423,Dim_Payment!B:B,Dim_Payment!A:A)</f>
        <v>PAY05</v>
      </c>
      <c r="AG1423" t="str">
        <f>_xlfn.XLOOKUP(J1423,Dim_Insurance!B:B,Dim_Insurance!A:A)</f>
        <v>INS06</v>
      </c>
    </row>
    <row r="1424" spans="1:33">
      <c r="A1424" t="s">
        <v>3150</v>
      </c>
      <c r="B1424" t="s">
        <v>354</v>
      </c>
      <c r="C1424" t="s">
        <v>40</v>
      </c>
      <c r="D1424" s="5">
        <v>19153</v>
      </c>
      <c r="E1424" s="5" t="s">
        <v>4232</v>
      </c>
      <c r="F1424" s="5">
        <v>45493</v>
      </c>
      <c r="G1424" t="s">
        <v>117</v>
      </c>
      <c r="H1424" t="s">
        <v>52</v>
      </c>
      <c r="I1424" t="s">
        <v>33</v>
      </c>
      <c r="J1424" t="s">
        <v>26</v>
      </c>
      <c r="K1424" t="s">
        <v>55</v>
      </c>
      <c r="L1424" s="6">
        <v>107304.98</v>
      </c>
      <c r="M1424">
        <v>84164.17</v>
      </c>
      <c r="N1424" t="s">
        <v>192</v>
      </c>
      <c r="O1424">
        <v>5</v>
      </c>
      <c r="P1424">
        <v>83</v>
      </c>
      <c r="Q1424">
        <v>4</v>
      </c>
      <c r="R1424">
        <v>145</v>
      </c>
      <c r="S1424">
        <v>223.3</v>
      </c>
      <c r="T1424" t="s">
        <v>37</v>
      </c>
      <c r="U1424" s="7" t="s">
        <v>4232</v>
      </c>
      <c r="V1424" s="6">
        <f t="shared" si="244"/>
        <v>23140.809999999998</v>
      </c>
      <c r="W1424" t="s">
        <v>4232</v>
      </c>
      <c r="X1424" t="str">
        <f>_xlfn.XLOOKUP(Table1_1[[#This Row],[Department]],Dim_Department!B:B,Dim_Department!A:A,"Unknown")</f>
        <v>DEP04</v>
      </c>
      <c r="Y1424" t="str">
        <f>_xlfn.XLOOKUP(Table1_1[[#This Row],[Doctor]],Dim_Doctor!B:B,Dim_Doctor!A:A,"Unknown")</f>
        <v>D04</v>
      </c>
      <c r="Z1424" t="str">
        <f>_xlfn.XLOOKUP(H1424,Dim_Diagnosis!B:B,Dim_Diagnosis!A:A)</f>
        <v>D004</v>
      </c>
      <c r="AA1424" t="str">
        <f>_xlfn.XLOOKUP(K1424,Dim_Ward!B:B,Dim_Ward!A:A)</f>
        <v>W005</v>
      </c>
      <c r="AB1424" t="str">
        <f t="shared" si="245"/>
        <v>Unknown</v>
      </c>
      <c r="AC1424" t="str">
        <f t="shared" si="246"/>
        <v>Unknown</v>
      </c>
      <c r="AD1424" t="str">
        <f t="shared" si="247"/>
        <v>Unknown</v>
      </c>
      <c r="AE1424" t="str">
        <f t="shared" si="248"/>
        <v>Unknown</v>
      </c>
      <c r="AF1424" t="str">
        <f>_xlfn.XLOOKUP(N1424,Dim_Payment!B:B,Dim_Payment!A:A)</f>
        <v>PAY06</v>
      </c>
      <c r="AG1424" t="str">
        <f>_xlfn.XLOOKUP(J1424,Dim_Insurance!B:B,Dim_Insurance!A:A)</f>
        <v>INS05</v>
      </c>
    </row>
    <row r="1425" spans="1:33">
      <c r="A1425" t="s">
        <v>3152</v>
      </c>
      <c r="B1425" t="s">
        <v>565</v>
      </c>
      <c r="C1425" t="s">
        <v>40</v>
      </c>
      <c r="D1425" s="5">
        <v>28699</v>
      </c>
      <c r="E1425" s="5">
        <v>45943</v>
      </c>
      <c r="F1425" s="5" t="s">
        <v>4232</v>
      </c>
      <c r="G1425" t="s">
        <v>105</v>
      </c>
      <c r="H1425" t="s">
        <v>134</v>
      </c>
      <c r="I1425" t="s">
        <v>33</v>
      </c>
      <c r="J1425" t="s">
        <v>46</v>
      </c>
      <c r="K1425" t="s">
        <v>55</v>
      </c>
      <c r="L1425" s="6">
        <v>144852.57</v>
      </c>
      <c r="M1425">
        <v>128702.26</v>
      </c>
      <c r="N1425" t="s">
        <v>192</v>
      </c>
      <c r="O1425">
        <v>1</v>
      </c>
      <c r="P1425">
        <v>221</v>
      </c>
      <c r="Q1425">
        <v>4</v>
      </c>
      <c r="R1425">
        <v>183</v>
      </c>
      <c r="S1425">
        <v>219.4</v>
      </c>
      <c r="T1425" t="s">
        <v>4232</v>
      </c>
      <c r="U1425" s="7">
        <f t="shared" ref="U1425:U1467" si="249">DATEDIF(D1425,E1425,"Y")</f>
        <v>47</v>
      </c>
      <c r="V1425" s="6">
        <f t="shared" si="244"/>
        <v>16150.310000000012</v>
      </c>
      <c r="W1425" t="str">
        <f t="shared" ref="W1425:W1467" si="250">IF(OR(U1425="",U1425="Unknown"),"",IF(U1425&lt;18,"Child",IF(U1425&lt;40,"Adult",IF(U1425&lt;60,"Middle Age","Senior"))))</f>
        <v>Middle Age</v>
      </c>
      <c r="X1425" t="str">
        <f>_xlfn.XLOOKUP(Table1_1[[#This Row],[Department]],Dim_Department!B:B,Dim_Department!A:A,"Unknown")</f>
        <v>DEP10</v>
      </c>
      <c r="Y1425" t="str">
        <f>_xlfn.XLOOKUP(Table1_1[[#This Row],[Doctor]],Dim_Doctor!B:B,Dim_Doctor!A:A,"Unknown")</f>
        <v>D04</v>
      </c>
      <c r="Z1425" t="str">
        <f>_xlfn.XLOOKUP(H1425,Dim_Diagnosis!B:B,Dim_Diagnosis!A:A)</f>
        <v>D002</v>
      </c>
      <c r="AA1425" t="str">
        <f>_xlfn.XLOOKUP(K1425,Dim_Ward!B:B,Dim_Ward!A:A)</f>
        <v>W005</v>
      </c>
      <c r="AB1425" t="str">
        <f t="shared" si="245"/>
        <v>Q4</v>
      </c>
      <c r="AC1425">
        <f t="shared" si="246"/>
        <v>2025</v>
      </c>
      <c r="AD1425" t="str">
        <f t="shared" si="247"/>
        <v>Oct</v>
      </c>
      <c r="AE1425" t="str">
        <f t="shared" si="248"/>
        <v>Mon</v>
      </c>
      <c r="AF1425" t="str">
        <f>_xlfn.XLOOKUP(N1425,Dim_Payment!B:B,Dim_Payment!A:A)</f>
        <v>PAY06</v>
      </c>
      <c r="AG1425" t="str">
        <f>_xlfn.XLOOKUP(J1425,Dim_Insurance!B:B,Dim_Insurance!A:A)</f>
        <v>INS02</v>
      </c>
    </row>
    <row r="1426" spans="1:33">
      <c r="A1426" t="s">
        <v>3154</v>
      </c>
      <c r="B1426" t="s">
        <v>999</v>
      </c>
      <c r="C1426" t="s">
        <v>40</v>
      </c>
      <c r="D1426" s="5">
        <v>40183</v>
      </c>
      <c r="E1426" s="5">
        <v>45674</v>
      </c>
      <c r="F1426" s="5">
        <v>45675</v>
      </c>
      <c r="G1426" t="s">
        <v>105</v>
      </c>
      <c r="H1426" t="s">
        <v>63</v>
      </c>
      <c r="I1426" t="s">
        <v>96</v>
      </c>
      <c r="J1426" t="s">
        <v>71</v>
      </c>
      <c r="K1426" t="s">
        <v>120</v>
      </c>
      <c r="L1426" s="6">
        <v>155381.25</v>
      </c>
      <c r="M1426">
        <v>138595.39000000001</v>
      </c>
      <c r="N1426" t="s">
        <v>192</v>
      </c>
      <c r="O1426">
        <v>1</v>
      </c>
      <c r="P1426">
        <v>205</v>
      </c>
      <c r="Q1426">
        <v>4</v>
      </c>
      <c r="R1426">
        <v>131</v>
      </c>
      <c r="S1426">
        <v>157.1</v>
      </c>
      <c r="T1426" t="s">
        <v>65</v>
      </c>
      <c r="U1426" s="7">
        <f t="shared" si="249"/>
        <v>15</v>
      </c>
      <c r="V1426" s="6">
        <f t="shared" si="244"/>
        <v>16785.859999999986</v>
      </c>
      <c r="W1426" t="str">
        <f t="shared" si="250"/>
        <v>Child</v>
      </c>
      <c r="X1426" t="str">
        <f>_xlfn.XLOOKUP(Table1_1[[#This Row],[Department]],Dim_Department!B:B,Dim_Department!A:A,"Unknown")</f>
        <v>DEP10</v>
      </c>
      <c r="Y1426" t="str">
        <f>_xlfn.XLOOKUP(Table1_1[[#This Row],[Doctor]],Dim_Doctor!B:B,Dim_Doctor!A:A,"Unknown")</f>
        <v>D05</v>
      </c>
      <c r="Z1426" t="str">
        <f>_xlfn.XLOOKUP(H1426,Dim_Diagnosis!B:B,Dim_Diagnosis!A:A)</f>
        <v>D011</v>
      </c>
      <c r="AA1426" t="str">
        <f>_xlfn.XLOOKUP(K1426,Dim_Ward!B:B,Dim_Ward!A:A)</f>
        <v>W001</v>
      </c>
      <c r="AB1426" t="str">
        <f t="shared" si="245"/>
        <v>Q1</v>
      </c>
      <c r="AC1426">
        <f t="shared" si="246"/>
        <v>2025</v>
      </c>
      <c r="AD1426" t="str">
        <f t="shared" si="247"/>
        <v>Jan</v>
      </c>
      <c r="AE1426" t="str">
        <f t="shared" si="248"/>
        <v>Fri</v>
      </c>
      <c r="AF1426" t="str">
        <f>_xlfn.XLOOKUP(N1426,Dim_Payment!B:B,Dim_Payment!A:A)</f>
        <v>PAY06</v>
      </c>
      <c r="AG1426" t="str">
        <f>_xlfn.XLOOKUP(J1426,Dim_Insurance!B:B,Dim_Insurance!A:A)</f>
        <v>INS04</v>
      </c>
    </row>
    <row r="1427" spans="1:33">
      <c r="A1427" t="s">
        <v>3157</v>
      </c>
      <c r="B1427" t="s">
        <v>1393</v>
      </c>
      <c r="C1427" t="s">
        <v>133</v>
      </c>
      <c r="D1427" s="5">
        <v>23128</v>
      </c>
      <c r="E1427" s="5">
        <v>45619</v>
      </c>
      <c r="F1427" s="5">
        <v>45628</v>
      </c>
      <c r="G1427" t="s">
        <v>152</v>
      </c>
      <c r="H1427" t="s">
        <v>153</v>
      </c>
      <c r="I1427" t="s">
        <v>119</v>
      </c>
      <c r="J1427" t="s">
        <v>179</v>
      </c>
      <c r="K1427" t="s">
        <v>110</v>
      </c>
      <c r="L1427" s="6">
        <v>249922.52</v>
      </c>
      <c r="M1427">
        <v>246324.71</v>
      </c>
      <c r="N1427" t="s">
        <v>35</v>
      </c>
      <c r="O1427">
        <v>9</v>
      </c>
      <c r="P1427">
        <v>204</v>
      </c>
      <c r="Q1427">
        <v>1</v>
      </c>
      <c r="R1427">
        <v>177</v>
      </c>
      <c r="S1427">
        <v>155.4</v>
      </c>
      <c r="T1427" t="s">
        <v>37</v>
      </c>
      <c r="U1427" s="7">
        <f t="shared" si="249"/>
        <v>61</v>
      </c>
      <c r="V1427" s="6">
        <f t="shared" si="244"/>
        <v>3597.8099999999977</v>
      </c>
      <c r="W1427" t="str">
        <f t="shared" si="250"/>
        <v>Senior</v>
      </c>
      <c r="X1427" t="str">
        <f>_xlfn.XLOOKUP(Table1_1[[#This Row],[Department]],Dim_Department!B:B,Dim_Department!A:A,"Unknown")</f>
        <v>DEP01</v>
      </c>
      <c r="Y1427" t="str">
        <f>_xlfn.XLOOKUP(Table1_1[[#This Row],[Doctor]],Dim_Doctor!B:B,Dim_Doctor!A:A,"Unknown")</f>
        <v>D02</v>
      </c>
      <c r="Z1427" t="str">
        <f>_xlfn.XLOOKUP(H1427,Dim_Diagnosis!B:B,Dim_Diagnosis!A:A)</f>
        <v>D003</v>
      </c>
      <c r="AA1427" t="str">
        <f>_xlfn.XLOOKUP(K1427,Dim_Ward!B:B,Dim_Ward!A:A)</f>
        <v>W002</v>
      </c>
      <c r="AB1427" t="str">
        <f t="shared" si="245"/>
        <v>Q4</v>
      </c>
      <c r="AC1427">
        <f t="shared" si="246"/>
        <v>2024</v>
      </c>
      <c r="AD1427" t="str">
        <f t="shared" si="247"/>
        <v>Nov</v>
      </c>
      <c r="AE1427" t="str">
        <f t="shared" si="248"/>
        <v>Sat</v>
      </c>
      <c r="AF1427" t="str">
        <f>_xlfn.XLOOKUP(N1427,Dim_Payment!B:B,Dim_Payment!A:A)</f>
        <v>PAY03</v>
      </c>
      <c r="AG1427" t="str">
        <f>_xlfn.XLOOKUP(J1427,Dim_Insurance!B:B,Dim_Insurance!A:A)</f>
        <v>INS03</v>
      </c>
    </row>
    <row r="1428" spans="1:33">
      <c r="A1428" t="s">
        <v>3158</v>
      </c>
      <c r="B1428" t="s">
        <v>1119</v>
      </c>
      <c r="C1428" t="s">
        <v>133</v>
      </c>
      <c r="D1428" s="5">
        <v>37704</v>
      </c>
      <c r="E1428" s="5">
        <v>45800</v>
      </c>
      <c r="F1428" s="5" t="s">
        <v>4232</v>
      </c>
      <c r="G1428" t="s">
        <v>43</v>
      </c>
      <c r="H1428" t="s">
        <v>134</v>
      </c>
      <c r="I1428" t="s">
        <v>25</v>
      </c>
      <c r="J1428" t="s">
        <v>97</v>
      </c>
      <c r="K1428" t="s">
        <v>27</v>
      </c>
      <c r="L1428" s="6">
        <v>195022.36</v>
      </c>
      <c r="M1428">
        <v>167559.9</v>
      </c>
      <c r="N1428" t="s">
        <v>56</v>
      </c>
      <c r="O1428">
        <v>13</v>
      </c>
      <c r="P1428">
        <v>83</v>
      </c>
      <c r="Q1428">
        <v>5</v>
      </c>
      <c r="R1428">
        <v>159</v>
      </c>
      <c r="S1428">
        <v>102.8</v>
      </c>
      <c r="T1428" t="s">
        <v>37</v>
      </c>
      <c r="U1428" s="7">
        <f t="shared" si="249"/>
        <v>22</v>
      </c>
      <c r="V1428" s="6">
        <f t="shared" si="244"/>
        <v>27462.459999999992</v>
      </c>
      <c r="W1428" t="str">
        <f t="shared" si="250"/>
        <v>Adult</v>
      </c>
      <c r="X1428" t="str">
        <f>_xlfn.XLOOKUP(Table1_1[[#This Row],[Department]],Dim_Department!B:B,Dim_Department!A:A,"Unknown")</f>
        <v>DEP08</v>
      </c>
      <c r="Y1428" t="str">
        <f>_xlfn.XLOOKUP(Table1_1[[#This Row],[Doctor]],Dim_Doctor!B:B,Dim_Doctor!A:A,"Unknown")</f>
        <v>D01</v>
      </c>
      <c r="Z1428" t="str">
        <f>_xlfn.XLOOKUP(H1428,Dim_Diagnosis!B:B,Dim_Diagnosis!A:A)</f>
        <v>D002</v>
      </c>
      <c r="AA1428" t="str">
        <f>_xlfn.XLOOKUP(K1428,Dim_Ward!B:B,Dim_Ward!A:A)</f>
        <v>W003</v>
      </c>
      <c r="AB1428" t="str">
        <f t="shared" si="245"/>
        <v>Q2</v>
      </c>
      <c r="AC1428">
        <f t="shared" si="246"/>
        <v>2025</v>
      </c>
      <c r="AD1428" t="str">
        <f t="shared" si="247"/>
        <v>May</v>
      </c>
      <c r="AE1428" t="str">
        <f t="shared" si="248"/>
        <v>Fri</v>
      </c>
      <c r="AF1428" t="str">
        <f>_xlfn.XLOOKUP(N1428,Dim_Payment!B:B,Dim_Payment!A:A)</f>
        <v>PAY04</v>
      </c>
      <c r="AG1428" t="str">
        <f>_xlfn.XLOOKUP(J1428,Dim_Insurance!B:B,Dim_Insurance!A:A)</f>
        <v>INS07</v>
      </c>
    </row>
    <row r="1429" spans="1:33">
      <c r="A1429" t="s">
        <v>3159</v>
      </c>
      <c r="B1429" t="s">
        <v>373</v>
      </c>
      <c r="C1429" t="s">
        <v>40</v>
      </c>
      <c r="D1429" s="5">
        <v>24175</v>
      </c>
      <c r="E1429" s="5">
        <v>45932</v>
      </c>
      <c r="F1429" s="5">
        <v>45936</v>
      </c>
      <c r="G1429" t="s">
        <v>109</v>
      </c>
      <c r="H1429" t="s">
        <v>118</v>
      </c>
      <c r="I1429" t="s">
        <v>33</v>
      </c>
      <c r="J1429" t="s">
        <v>4232</v>
      </c>
      <c r="K1429" t="s">
        <v>110</v>
      </c>
      <c r="L1429" s="6">
        <v>30144.83</v>
      </c>
      <c r="M1429">
        <v>29646.03</v>
      </c>
      <c r="N1429" t="s">
        <v>4232</v>
      </c>
      <c r="O1429">
        <v>4</v>
      </c>
      <c r="P1429">
        <v>114</v>
      </c>
      <c r="Q1429">
        <v>5</v>
      </c>
      <c r="R1429">
        <v>92</v>
      </c>
      <c r="S1429">
        <v>232.4</v>
      </c>
      <c r="T1429" t="s">
        <v>4232</v>
      </c>
      <c r="U1429" s="7">
        <f t="shared" si="249"/>
        <v>59</v>
      </c>
      <c r="V1429" s="6">
        <f t="shared" si="244"/>
        <v>498.80000000000291</v>
      </c>
      <c r="W1429" t="str">
        <f t="shared" si="250"/>
        <v>Middle Age</v>
      </c>
      <c r="X1429" t="str">
        <f>_xlfn.XLOOKUP(Table1_1[[#This Row],[Department]],Dim_Department!B:B,Dim_Department!A:A,"Unknown")</f>
        <v>DEP07</v>
      </c>
      <c r="Y1429" t="str">
        <f>_xlfn.XLOOKUP(Table1_1[[#This Row],[Doctor]],Dim_Doctor!B:B,Dim_Doctor!A:A,"Unknown")</f>
        <v>D04</v>
      </c>
      <c r="Z1429" t="str">
        <f>_xlfn.XLOOKUP(H1429,Dim_Diagnosis!B:B,Dim_Diagnosis!A:A)</f>
        <v>D001</v>
      </c>
      <c r="AA1429" t="str">
        <f>_xlfn.XLOOKUP(K1429,Dim_Ward!B:B,Dim_Ward!A:A)</f>
        <v>W002</v>
      </c>
      <c r="AB1429" t="str">
        <f t="shared" si="245"/>
        <v>Q4</v>
      </c>
      <c r="AC1429">
        <f t="shared" si="246"/>
        <v>2025</v>
      </c>
      <c r="AD1429" t="str">
        <f t="shared" si="247"/>
        <v>Oct</v>
      </c>
      <c r="AE1429" t="str">
        <f t="shared" si="248"/>
        <v>Thu</v>
      </c>
      <c r="AF1429" t="str">
        <f>_xlfn.XLOOKUP(N1429,Dim_Payment!B:B,Dim_Payment!A:A)</f>
        <v>PAY05</v>
      </c>
      <c r="AG1429" t="str">
        <f>_xlfn.XLOOKUP(J1429,Dim_Insurance!B:B,Dim_Insurance!A:A)</f>
        <v>INS08</v>
      </c>
    </row>
    <row r="1430" spans="1:33">
      <c r="A1430" t="s">
        <v>4190</v>
      </c>
      <c r="B1430" t="s">
        <v>624</v>
      </c>
      <c r="C1430" t="s">
        <v>133</v>
      </c>
      <c r="D1430" s="5">
        <v>29527</v>
      </c>
      <c r="E1430" s="5">
        <v>44970</v>
      </c>
      <c r="F1430" s="5" t="s">
        <v>4232</v>
      </c>
      <c r="G1430" t="s">
        <v>94</v>
      </c>
      <c r="H1430" t="s">
        <v>78</v>
      </c>
      <c r="I1430" t="s">
        <v>96</v>
      </c>
      <c r="J1430" t="s">
        <v>4232</v>
      </c>
      <c r="K1430" t="s">
        <v>161</v>
      </c>
      <c r="L1430" s="6">
        <v>7049.72</v>
      </c>
      <c r="M1430">
        <v>6937.51</v>
      </c>
      <c r="N1430" t="s">
        <v>192</v>
      </c>
      <c r="O1430">
        <v>17</v>
      </c>
      <c r="P1430">
        <v>127</v>
      </c>
      <c r="Q1430">
        <v>5</v>
      </c>
      <c r="R1430">
        <v>119</v>
      </c>
      <c r="S1430">
        <v>103.8</v>
      </c>
      <c r="T1430" t="s">
        <v>37</v>
      </c>
      <c r="U1430" s="7">
        <f t="shared" si="249"/>
        <v>42</v>
      </c>
      <c r="V1430" s="6">
        <f t="shared" si="244"/>
        <v>112.21000000000004</v>
      </c>
      <c r="W1430" t="str">
        <f t="shared" si="250"/>
        <v>Middle Age</v>
      </c>
      <c r="X1430" t="str">
        <f>_xlfn.XLOOKUP(Table1_1[[#This Row],[Department]],Dim_Department!B:B,Dim_Department!A:A,"Unknown")</f>
        <v>DEP05</v>
      </c>
      <c r="Y1430" t="str">
        <f>_xlfn.XLOOKUP(Table1_1[[#This Row],[Doctor]],Dim_Doctor!B:B,Dim_Doctor!A:A,"Unknown")</f>
        <v>D05</v>
      </c>
      <c r="Z1430" t="str">
        <f>_xlfn.XLOOKUP(H1430,Dim_Diagnosis!B:B,Dim_Diagnosis!A:A)</f>
        <v>D013</v>
      </c>
      <c r="AA1430" t="str">
        <f>_xlfn.XLOOKUP(K1430,Dim_Ward!B:B,Dim_Ward!A:A)</f>
        <v>W004</v>
      </c>
      <c r="AB1430" t="str">
        <f t="shared" si="245"/>
        <v>Q1</v>
      </c>
      <c r="AC1430">
        <f t="shared" si="246"/>
        <v>2023</v>
      </c>
      <c r="AD1430" t="str">
        <f t="shared" si="247"/>
        <v>Feb</v>
      </c>
      <c r="AE1430" t="str">
        <f t="shared" si="248"/>
        <v>Mon</v>
      </c>
      <c r="AF1430" t="str">
        <f>_xlfn.XLOOKUP(N1430,Dim_Payment!B:B,Dim_Payment!A:A)</f>
        <v>PAY06</v>
      </c>
      <c r="AG1430" t="str">
        <f>_xlfn.XLOOKUP(J1430,Dim_Insurance!B:B,Dim_Insurance!A:A)</f>
        <v>INS08</v>
      </c>
    </row>
    <row r="1431" spans="1:33">
      <c r="A1431" t="s">
        <v>3161</v>
      </c>
      <c r="B1431" t="s">
        <v>417</v>
      </c>
      <c r="C1431" t="s">
        <v>133</v>
      </c>
      <c r="D1431" s="5">
        <v>27882</v>
      </c>
      <c r="E1431" s="5">
        <v>45433</v>
      </c>
      <c r="F1431" s="5">
        <v>45436</v>
      </c>
      <c r="G1431" t="s">
        <v>89</v>
      </c>
      <c r="H1431" t="s">
        <v>124</v>
      </c>
      <c r="I1431" t="s">
        <v>33</v>
      </c>
      <c r="J1431" t="s">
        <v>4232</v>
      </c>
      <c r="K1431" t="s">
        <v>55</v>
      </c>
      <c r="L1431" s="6">
        <v>226655.79</v>
      </c>
      <c r="M1431">
        <v>188213.55</v>
      </c>
      <c r="N1431" t="s">
        <v>192</v>
      </c>
      <c r="O1431">
        <v>3</v>
      </c>
      <c r="P1431">
        <v>96</v>
      </c>
      <c r="Q1431">
        <v>5</v>
      </c>
      <c r="R1431">
        <v>102</v>
      </c>
      <c r="S1431">
        <v>255.7</v>
      </c>
      <c r="T1431" t="s">
        <v>4232</v>
      </c>
      <c r="U1431" s="7">
        <f t="shared" si="249"/>
        <v>48</v>
      </c>
      <c r="V1431" s="6">
        <f t="shared" si="244"/>
        <v>38442.24000000002</v>
      </c>
      <c r="W1431" t="str">
        <f t="shared" si="250"/>
        <v>Middle Age</v>
      </c>
      <c r="X1431" t="str">
        <f>_xlfn.XLOOKUP(Table1_1[[#This Row],[Department]],Dim_Department!B:B,Dim_Department!A:A,"Unknown")</f>
        <v>DEP06</v>
      </c>
      <c r="Y1431" t="str">
        <f>_xlfn.XLOOKUP(Table1_1[[#This Row],[Doctor]],Dim_Doctor!B:B,Dim_Doctor!A:A,"Unknown")</f>
        <v>D04</v>
      </c>
      <c r="Z1431" t="str">
        <f>_xlfn.XLOOKUP(H1431,Dim_Diagnosis!B:B,Dim_Diagnosis!A:A)</f>
        <v>D007</v>
      </c>
      <c r="AA1431" t="str">
        <f>_xlfn.XLOOKUP(K1431,Dim_Ward!B:B,Dim_Ward!A:A)</f>
        <v>W005</v>
      </c>
      <c r="AB1431" t="str">
        <f t="shared" si="245"/>
        <v>Q2</v>
      </c>
      <c r="AC1431">
        <f t="shared" si="246"/>
        <v>2024</v>
      </c>
      <c r="AD1431" t="str">
        <f t="shared" si="247"/>
        <v>May</v>
      </c>
      <c r="AE1431" t="str">
        <f t="shared" si="248"/>
        <v>Tue</v>
      </c>
      <c r="AF1431" t="str">
        <f>_xlfn.XLOOKUP(N1431,Dim_Payment!B:B,Dim_Payment!A:A)</f>
        <v>PAY06</v>
      </c>
      <c r="AG1431" t="str">
        <f>_xlfn.XLOOKUP(J1431,Dim_Insurance!B:B,Dim_Insurance!A:A)</f>
        <v>INS08</v>
      </c>
    </row>
    <row r="1432" spans="1:33">
      <c r="A1432" t="s">
        <v>3162</v>
      </c>
      <c r="B1432" t="s">
        <v>342</v>
      </c>
      <c r="C1432" t="s">
        <v>133</v>
      </c>
      <c r="D1432" s="5">
        <v>24173</v>
      </c>
      <c r="E1432" s="5">
        <v>45521</v>
      </c>
      <c r="F1432" s="5">
        <v>45528</v>
      </c>
      <c r="G1432" t="s">
        <v>94</v>
      </c>
      <c r="H1432" t="s">
        <v>153</v>
      </c>
      <c r="I1432" t="s">
        <v>33</v>
      </c>
      <c r="J1432" t="s">
        <v>46</v>
      </c>
      <c r="K1432" t="s">
        <v>55</v>
      </c>
      <c r="L1432" s="6">
        <v>220432.28</v>
      </c>
      <c r="M1432">
        <v>173081.72</v>
      </c>
      <c r="N1432" t="s">
        <v>91</v>
      </c>
      <c r="O1432">
        <v>7</v>
      </c>
      <c r="P1432">
        <v>121</v>
      </c>
      <c r="Q1432">
        <v>3</v>
      </c>
      <c r="R1432">
        <v>157</v>
      </c>
      <c r="S1432">
        <v>165.2</v>
      </c>
      <c r="T1432" t="s">
        <v>37</v>
      </c>
      <c r="U1432" s="7">
        <f t="shared" si="249"/>
        <v>58</v>
      </c>
      <c r="V1432" s="6">
        <f t="shared" si="244"/>
        <v>47350.559999999998</v>
      </c>
      <c r="W1432" t="str">
        <f t="shared" si="250"/>
        <v>Middle Age</v>
      </c>
      <c r="X1432" t="str">
        <f>_xlfn.XLOOKUP(Table1_1[[#This Row],[Department]],Dim_Department!B:B,Dim_Department!A:A,"Unknown")</f>
        <v>DEP05</v>
      </c>
      <c r="Y1432" t="str">
        <f>_xlfn.XLOOKUP(Table1_1[[#This Row],[Doctor]],Dim_Doctor!B:B,Dim_Doctor!A:A,"Unknown")</f>
        <v>D04</v>
      </c>
      <c r="Z1432" t="str">
        <f>_xlfn.XLOOKUP(H1432,Dim_Diagnosis!B:B,Dim_Diagnosis!A:A)</f>
        <v>D003</v>
      </c>
      <c r="AA1432" t="str">
        <f>_xlfn.XLOOKUP(K1432,Dim_Ward!B:B,Dim_Ward!A:A)</f>
        <v>W005</v>
      </c>
      <c r="AB1432" t="str">
        <f t="shared" si="245"/>
        <v>Q3</v>
      </c>
      <c r="AC1432">
        <f t="shared" si="246"/>
        <v>2024</v>
      </c>
      <c r="AD1432" t="str">
        <f t="shared" si="247"/>
        <v>Aug</v>
      </c>
      <c r="AE1432" t="str">
        <f t="shared" si="248"/>
        <v>Sat</v>
      </c>
      <c r="AF1432" t="str">
        <f>_xlfn.XLOOKUP(N1432,Dim_Payment!B:B,Dim_Payment!A:A)</f>
        <v>PAY01</v>
      </c>
      <c r="AG1432" t="str">
        <f>_xlfn.XLOOKUP(J1432,Dim_Insurance!B:B,Dim_Insurance!A:A)</f>
        <v>INS02</v>
      </c>
    </row>
    <row r="1433" spans="1:33">
      <c r="A1433" t="s">
        <v>3163</v>
      </c>
      <c r="B1433" t="s">
        <v>611</v>
      </c>
      <c r="C1433" t="s">
        <v>133</v>
      </c>
      <c r="D1433" s="5">
        <v>34015</v>
      </c>
      <c r="E1433" s="5">
        <v>45345</v>
      </c>
      <c r="F1433" s="5">
        <v>45348</v>
      </c>
      <c r="G1433" t="s">
        <v>105</v>
      </c>
      <c r="H1433" t="s">
        <v>24</v>
      </c>
      <c r="I1433" t="s">
        <v>119</v>
      </c>
      <c r="J1433" t="s">
        <v>46</v>
      </c>
      <c r="K1433" t="s">
        <v>27</v>
      </c>
      <c r="L1433" s="6">
        <v>51472.28</v>
      </c>
      <c r="M1433">
        <v>40735.24</v>
      </c>
      <c r="N1433" t="s">
        <v>56</v>
      </c>
      <c r="O1433">
        <v>3</v>
      </c>
      <c r="P1433">
        <v>160</v>
      </c>
      <c r="Q1433">
        <v>3</v>
      </c>
      <c r="R1433">
        <v>125</v>
      </c>
      <c r="S1433">
        <v>233.8</v>
      </c>
      <c r="T1433" t="s">
        <v>4232</v>
      </c>
      <c r="U1433" s="7">
        <f t="shared" si="249"/>
        <v>31</v>
      </c>
      <c r="V1433" s="6">
        <f t="shared" si="244"/>
        <v>10737.04</v>
      </c>
      <c r="W1433" t="str">
        <f t="shared" si="250"/>
        <v>Adult</v>
      </c>
      <c r="X1433" t="str">
        <f>_xlfn.XLOOKUP(Table1_1[[#This Row],[Department]],Dim_Department!B:B,Dim_Department!A:A,"Unknown")</f>
        <v>DEP10</v>
      </c>
      <c r="Y1433" t="str">
        <f>_xlfn.XLOOKUP(Table1_1[[#This Row],[Doctor]],Dim_Doctor!B:B,Dim_Doctor!A:A,"Unknown")</f>
        <v>D02</v>
      </c>
      <c r="Z1433" t="str">
        <f>_xlfn.XLOOKUP(H1433,Dim_Diagnosis!B:B,Dim_Diagnosis!A:A)</f>
        <v>D008</v>
      </c>
      <c r="AA1433" t="str">
        <f>_xlfn.XLOOKUP(K1433,Dim_Ward!B:B,Dim_Ward!A:A)</f>
        <v>W003</v>
      </c>
      <c r="AB1433" t="str">
        <f t="shared" si="245"/>
        <v>Q1</v>
      </c>
      <c r="AC1433">
        <f t="shared" si="246"/>
        <v>2024</v>
      </c>
      <c r="AD1433" t="str">
        <f t="shared" si="247"/>
        <v>Feb</v>
      </c>
      <c r="AE1433" t="str">
        <f t="shared" si="248"/>
        <v>Fri</v>
      </c>
      <c r="AF1433" t="str">
        <f>_xlfn.XLOOKUP(N1433,Dim_Payment!B:B,Dim_Payment!A:A)</f>
        <v>PAY04</v>
      </c>
      <c r="AG1433" t="str">
        <f>_xlfn.XLOOKUP(J1433,Dim_Insurance!B:B,Dim_Insurance!A:A)</f>
        <v>INS02</v>
      </c>
    </row>
    <row r="1434" spans="1:33">
      <c r="A1434" t="s">
        <v>3165</v>
      </c>
      <c r="B1434" t="s">
        <v>1700</v>
      </c>
      <c r="C1434" t="s">
        <v>133</v>
      </c>
      <c r="D1434" s="5">
        <v>38628</v>
      </c>
      <c r="E1434" s="5">
        <v>45278</v>
      </c>
      <c r="F1434" s="5">
        <v>45295</v>
      </c>
      <c r="G1434" t="s">
        <v>77</v>
      </c>
      <c r="H1434" t="s">
        <v>124</v>
      </c>
      <c r="I1434" t="s">
        <v>33</v>
      </c>
      <c r="J1434" t="s">
        <v>34</v>
      </c>
      <c r="K1434" t="s">
        <v>110</v>
      </c>
      <c r="L1434" s="6">
        <v>66134.960000000006</v>
      </c>
      <c r="M1434">
        <v>48513.86</v>
      </c>
      <c r="N1434" t="s">
        <v>192</v>
      </c>
      <c r="O1434">
        <v>17</v>
      </c>
      <c r="P1434">
        <v>162</v>
      </c>
      <c r="Q1434">
        <v>2</v>
      </c>
      <c r="R1434">
        <v>96</v>
      </c>
      <c r="S1434">
        <v>126</v>
      </c>
      <c r="T1434" t="s">
        <v>37</v>
      </c>
      <c r="U1434" s="7">
        <f t="shared" si="249"/>
        <v>18</v>
      </c>
      <c r="V1434" s="6">
        <f t="shared" si="244"/>
        <v>17621.100000000006</v>
      </c>
      <c r="W1434" t="str">
        <f t="shared" si="250"/>
        <v>Adult</v>
      </c>
      <c r="X1434" t="str">
        <f>_xlfn.XLOOKUP(Table1_1[[#This Row],[Department]],Dim_Department!B:B,Dim_Department!A:A,"Unknown")</f>
        <v>DEP02</v>
      </c>
      <c r="Y1434" t="str">
        <f>_xlfn.XLOOKUP(Table1_1[[#This Row],[Doctor]],Dim_Doctor!B:B,Dim_Doctor!A:A,"Unknown")</f>
        <v>D04</v>
      </c>
      <c r="Z1434" t="str">
        <f>_xlfn.XLOOKUP(H1434,Dim_Diagnosis!B:B,Dim_Diagnosis!A:A)</f>
        <v>D007</v>
      </c>
      <c r="AA1434" t="str">
        <f>_xlfn.XLOOKUP(K1434,Dim_Ward!B:B,Dim_Ward!A:A)</f>
        <v>W002</v>
      </c>
      <c r="AB1434" t="str">
        <f t="shared" si="245"/>
        <v>Q4</v>
      </c>
      <c r="AC1434">
        <f t="shared" si="246"/>
        <v>2023</v>
      </c>
      <c r="AD1434" t="str">
        <f t="shared" si="247"/>
        <v>Dec</v>
      </c>
      <c r="AE1434" t="str">
        <f t="shared" si="248"/>
        <v>Mon</v>
      </c>
      <c r="AF1434" t="str">
        <f>_xlfn.XLOOKUP(N1434,Dim_Payment!B:B,Dim_Payment!A:A)</f>
        <v>PAY06</v>
      </c>
      <c r="AG1434" t="str">
        <f>_xlfn.XLOOKUP(J1434,Dim_Insurance!B:B,Dim_Insurance!A:A)</f>
        <v>INS06</v>
      </c>
    </row>
    <row r="1435" spans="1:33">
      <c r="A1435" t="s">
        <v>3167</v>
      </c>
      <c r="B1435" t="s">
        <v>587</v>
      </c>
      <c r="C1435" t="s">
        <v>133</v>
      </c>
      <c r="D1435" s="5">
        <v>18749</v>
      </c>
      <c r="E1435" s="5">
        <v>45467</v>
      </c>
      <c r="F1435" s="5">
        <v>45470</v>
      </c>
      <c r="G1435" t="s">
        <v>152</v>
      </c>
      <c r="H1435" t="s">
        <v>32</v>
      </c>
      <c r="I1435" t="s">
        <v>33</v>
      </c>
      <c r="J1435" t="s">
        <v>4232</v>
      </c>
      <c r="K1435" t="s">
        <v>110</v>
      </c>
      <c r="L1435" s="6">
        <v>19592.669999999998</v>
      </c>
      <c r="M1435">
        <v>16446.28</v>
      </c>
      <c r="N1435" t="s">
        <v>35</v>
      </c>
      <c r="O1435">
        <v>3</v>
      </c>
      <c r="P1435">
        <v>76</v>
      </c>
      <c r="Q1435">
        <v>4</v>
      </c>
      <c r="R1435">
        <v>190</v>
      </c>
      <c r="S1435">
        <v>200.8</v>
      </c>
      <c r="T1435" t="s">
        <v>37</v>
      </c>
      <c r="U1435" s="7">
        <f t="shared" si="249"/>
        <v>73</v>
      </c>
      <c r="V1435" s="6">
        <f t="shared" si="244"/>
        <v>3146.3899999999994</v>
      </c>
      <c r="W1435" t="str">
        <f t="shared" si="250"/>
        <v>Senior</v>
      </c>
      <c r="X1435" t="str">
        <f>_xlfn.XLOOKUP(Table1_1[[#This Row],[Department]],Dim_Department!B:B,Dim_Department!A:A,"Unknown")</f>
        <v>DEP01</v>
      </c>
      <c r="Y1435" t="str">
        <f>_xlfn.XLOOKUP(Table1_1[[#This Row],[Doctor]],Dim_Doctor!B:B,Dim_Doctor!A:A,"Unknown")</f>
        <v>D04</v>
      </c>
      <c r="Z1435" t="str">
        <f>_xlfn.XLOOKUP(H1435,Dim_Diagnosis!B:B,Dim_Diagnosis!A:A)</f>
        <v>D010</v>
      </c>
      <c r="AA1435" t="str">
        <f>_xlfn.XLOOKUP(K1435,Dim_Ward!B:B,Dim_Ward!A:A)</f>
        <v>W002</v>
      </c>
      <c r="AB1435" t="str">
        <f t="shared" si="245"/>
        <v>Q2</v>
      </c>
      <c r="AC1435">
        <f t="shared" si="246"/>
        <v>2024</v>
      </c>
      <c r="AD1435" t="str">
        <f t="shared" si="247"/>
        <v>Jun</v>
      </c>
      <c r="AE1435" t="str">
        <f t="shared" si="248"/>
        <v>Mon</v>
      </c>
      <c r="AF1435" t="str">
        <f>_xlfn.XLOOKUP(N1435,Dim_Payment!B:B,Dim_Payment!A:A)</f>
        <v>PAY03</v>
      </c>
      <c r="AG1435" t="str">
        <f>_xlfn.XLOOKUP(J1435,Dim_Insurance!B:B,Dim_Insurance!A:A)</f>
        <v>INS08</v>
      </c>
    </row>
    <row r="1436" spans="1:33">
      <c r="A1436" t="s">
        <v>3168</v>
      </c>
      <c r="B1436" t="s">
        <v>2029</v>
      </c>
      <c r="C1436" t="s">
        <v>40</v>
      </c>
      <c r="D1436" s="5">
        <v>33635</v>
      </c>
      <c r="E1436" s="5">
        <v>45160</v>
      </c>
      <c r="F1436" s="5">
        <v>45171</v>
      </c>
      <c r="G1436" t="s">
        <v>105</v>
      </c>
      <c r="H1436" t="s">
        <v>134</v>
      </c>
      <c r="I1436" t="s">
        <v>33</v>
      </c>
      <c r="J1436" t="s">
        <v>80</v>
      </c>
      <c r="K1436" t="s">
        <v>55</v>
      </c>
      <c r="L1436" s="6">
        <v>238711.99</v>
      </c>
      <c r="M1436">
        <v>225292.5</v>
      </c>
      <c r="N1436" t="s">
        <v>73</v>
      </c>
      <c r="O1436">
        <v>11</v>
      </c>
      <c r="P1436">
        <v>127</v>
      </c>
      <c r="Q1436">
        <v>1</v>
      </c>
      <c r="R1436">
        <v>178</v>
      </c>
      <c r="S1436">
        <v>78.8</v>
      </c>
      <c r="T1436" t="s">
        <v>4232</v>
      </c>
      <c r="U1436" s="7">
        <f t="shared" si="249"/>
        <v>31</v>
      </c>
      <c r="V1436" s="6">
        <f t="shared" si="244"/>
        <v>13419.489999999991</v>
      </c>
      <c r="W1436" t="str">
        <f t="shared" si="250"/>
        <v>Adult</v>
      </c>
      <c r="X1436" t="str">
        <f>_xlfn.XLOOKUP(Table1_1[[#This Row],[Department]],Dim_Department!B:B,Dim_Department!A:A,"Unknown")</f>
        <v>DEP10</v>
      </c>
      <c r="Y1436" t="str">
        <f>_xlfn.XLOOKUP(Table1_1[[#This Row],[Doctor]],Dim_Doctor!B:B,Dim_Doctor!A:A,"Unknown")</f>
        <v>D04</v>
      </c>
      <c r="Z1436" t="str">
        <f>_xlfn.XLOOKUP(H1436,Dim_Diagnosis!B:B,Dim_Diagnosis!A:A)</f>
        <v>D002</v>
      </c>
      <c r="AA1436" t="str">
        <f>_xlfn.XLOOKUP(K1436,Dim_Ward!B:B,Dim_Ward!A:A)</f>
        <v>W005</v>
      </c>
      <c r="AB1436" t="str">
        <f t="shared" si="245"/>
        <v>Q3</v>
      </c>
      <c r="AC1436">
        <f t="shared" si="246"/>
        <v>2023</v>
      </c>
      <c r="AD1436" t="str">
        <f t="shared" si="247"/>
        <v>Aug</v>
      </c>
      <c r="AE1436" t="str">
        <f t="shared" si="248"/>
        <v>Tue</v>
      </c>
      <c r="AF1436" t="str">
        <f>_xlfn.XLOOKUP(N1436,Dim_Payment!B:B,Dim_Payment!A:A)</f>
        <v>PAY02</v>
      </c>
      <c r="AG1436" t="str">
        <f>_xlfn.XLOOKUP(J1436,Dim_Insurance!B:B,Dim_Insurance!A:A)</f>
        <v>INS01</v>
      </c>
    </row>
    <row r="1437" spans="1:33">
      <c r="A1437" t="s">
        <v>3170</v>
      </c>
      <c r="B1437" t="s">
        <v>1200</v>
      </c>
      <c r="C1437" t="s">
        <v>40</v>
      </c>
      <c r="D1437" s="5">
        <v>23230</v>
      </c>
      <c r="E1437" s="5">
        <v>45410</v>
      </c>
      <c r="F1437" s="5">
        <v>45426</v>
      </c>
      <c r="G1437" t="s">
        <v>152</v>
      </c>
      <c r="H1437" t="s">
        <v>24</v>
      </c>
      <c r="I1437" t="s">
        <v>33</v>
      </c>
      <c r="J1437" t="s">
        <v>179</v>
      </c>
      <c r="K1437" t="s">
        <v>110</v>
      </c>
      <c r="L1437" s="6">
        <v>26682.39</v>
      </c>
      <c r="M1437">
        <v>23205.79</v>
      </c>
      <c r="N1437" t="s">
        <v>192</v>
      </c>
      <c r="O1437">
        <v>16</v>
      </c>
      <c r="P1437">
        <v>110</v>
      </c>
      <c r="Q1437">
        <v>3</v>
      </c>
      <c r="R1437">
        <v>99</v>
      </c>
      <c r="S1437">
        <v>227.1</v>
      </c>
      <c r="T1437" t="s">
        <v>37</v>
      </c>
      <c r="U1437" s="7">
        <f t="shared" si="249"/>
        <v>60</v>
      </c>
      <c r="V1437" s="6">
        <f t="shared" si="244"/>
        <v>3476.5999999999985</v>
      </c>
      <c r="W1437" t="str">
        <f t="shared" si="250"/>
        <v>Senior</v>
      </c>
      <c r="X1437" t="str">
        <f>_xlfn.XLOOKUP(Table1_1[[#This Row],[Department]],Dim_Department!B:B,Dim_Department!A:A,"Unknown")</f>
        <v>DEP01</v>
      </c>
      <c r="Y1437" t="str">
        <f>_xlfn.XLOOKUP(Table1_1[[#This Row],[Doctor]],Dim_Doctor!B:B,Dim_Doctor!A:A,"Unknown")</f>
        <v>D04</v>
      </c>
      <c r="Z1437" t="str">
        <f>_xlfn.XLOOKUP(H1437,Dim_Diagnosis!B:B,Dim_Diagnosis!A:A)</f>
        <v>D008</v>
      </c>
      <c r="AA1437" t="str">
        <f>_xlfn.XLOOKUP(K1437,Dim_Ward!B:B,Dim_Ward!A:A)</f>
        <v>W002</v>
      </c>
      <c r="AB1437" t="str">
        <f t="shared" si="245"/>
        <v>Q2</v>
      </c>
      <c r="AC1437">
        <f t="shared" si="246"/>
        <v>2024</v>
      </c>
      <c r="AD1437" t="str">
        <f t="shared" si="247"/>
        <v>Apr</v>
      </c>
      <c r="AE1437" t="str">
        <f t="shared" si="248"/>
        <v>Sun</v>
      </c>
      <c r="AF1437" t="str">
        <f>_xlfn.XLOOKUP(N1437,Dim_Payment!B:B,Dim_Payment!A:A)</f>
        <v>PAY06</v>
      </c>
      <c r="AG1437" t="str">
        <f>_xlfn.XLOOKUP(J1437,Dim_Insurance!B:B,Dim_Insurance!A:A)</f>
        <v>INS03</v>
      </c>
    </row>
    <row r="1438" spans="1:33">
      <c r="A1438" t="s">
        <v>3173</v>
      </c>
      <c r="B1438" t="s">
        <v>852</v>
      </c>
      <c r="C1438" t="s">
        <v>133</v>
      </c>
      <c r="D1438" s="5">
        <v>19439</v>
      </c>
      <c r="E1438" s="5">
        <v>45568</v>
      </c>
      <c r="F1438" s="5">
        <v>45571</v>
      </c>
      <c r="G1438" t="s">
        <v>109</v>
      </c>
      <c r="H1438" t="s">
        <v>86</v>
      </c>
      <c r="I1438" t="s">
        <v>119</v>
      </c>
      <c r="J1438" t="s">
        <v>4232</v>
      </c>
      <c r="K1438" t="s">
        <v>161</v>
      </c>
      <c r="L1438" s="6">
        <v>181162.12</v>
      </c>
      <c r="M1438">
        <v>171850.62</v>
      </c>
      <c r="N1438" t="s">
        <v>35</v>
      </c>
      <c r="O1438">
        <v>3</v>
      </c>
      <c r="P1438">
        <v>26</v>
      </c>
      <c r="Q1438">
        <v>2</v>
      </c>
      <c r="R1438">
        <v>161</v>
      </c>
      <c r="S1438">
        <v>205.1</v>
      </c>
      <c r="T1438" t="s">
        <v>37</v>
      </c>
      <c r="U1438" s="7">
        <f t="shared" si="249"/>
        <v>71</v>
      </c>
      <c r="V1438" s="6">
        <f t="shared" si="244"/>
        <v>9311.5</v>
      </c>
      <c r="W1438" t="str">
        <f t="shared" si="250"/>
        <v>Senior</v>
      </c>
      <c r="X1438" t="str">
        <f>_xlfn.XLOOKUP(Table1_1[[#This Row],[Department]],Dim_Department!B:B,Dim_Department!A:A,"Unknown")</f>
        <v>DEP07</v>
      </c>
      <c r="Y1438" t="str">
        <f>_xlfn.XLOOKUP(Table1_1[[#This Row],[Doctor]],Dim_Doctor!B:B,Dim_Doctor!A:A,"Unknown")</f>
        <v>D02</v>
      </c>
      <c r="Z1438" t="str">
        <f>_xlfn.XLOOKUP(H1438,Dim_Diagnosis!B:B,Dim_Diagnosis!A:A)</f>
        <v>D005</v>
      </c>
      <c r="AA1438" t="str">
        <f>_xlfn.XLOOKUP(K1438,Dim_Ward!B:B,Dim_Ward!A:A)</f>
        <v>W004</v>
      </c>
      <c r="AB1438" t="str">
        <f t="shared" si="245"/>
        <v>Q4</v>
      </c>
      <c r="AC1438">
        <f t="shared" si="246"/>
        <v>2024</v>
      </c>
      <c r="AD1438" t="str">
        <f t="shared" si="247"/>
        <v>Oct</v>
      </c>
      <c r="AE1438" t="str">
        <f t="shared" si="248"/>
        <v>Thu</v>
      </c>
      <c r="AF1438" t="str">
        <f>_xlfn.XLOOKUP(N1438,Dim_Payment!B:B,Dim_Payment!A:A)</f>
        <v>PAY03</v>
      </c>
      <c r="AG1438" t="str">
        <f>_xlfn.XLOOKUP(J1438,Dim_Insurance!B:B,Dim_Insurance!A:A)</f>
        <v>INS08</v>
      </c>
    </row>
    <row r="1439" spans="1:33">
      <c r="A1439" t="s">
        <v>3176</v>
      </c>
      <c r="B1439" t="s">
        <v>1362</v>
      </c>
      <c r="C1439" t="s">
        <v>133</v>
      </c>
      <c r="D1439" s="5">
        <v>29422</v>
      </c>
      <c r="E1439" s="5">
        <v>45317</v>
      </c>
      <c r="F1439" s="5">
        <v>45326</v>
      </c>
      <c r="G1439" t="s">
        <v>94</v>
      </c>
      <c r="H1439" t="s">
        <v>32</v>
      </c>
      <c r="I1439" t="s">
        <v>33</v>
      </c>
      <c r="J1439" t="s">
        <v>4232</v>
      </c>
      <c r="K1439" t="s">
        <v>120</v>
      </c>
      <c r="L1439" s="6">
        <v>110662.79</v>
      </c>
      <c r="M1439">
        <v>105594.87</v>
      </c>
      <c r="N1439" t="s">
        <v>4232</v>
      </c>
      <c r="O1439">
        <v>9</v>
      </c>
      <c r="P1439">
        <v>70</v>
      </c>
      <c r="Q1439">
        <v>4</v>
      </c>
      <c r="R1439">
        <v>132</v>
      </c>
      <c r="S1439">
        <v>141.4</v>
      </c>
      <c r="T1439" t="s">
        <v>65</v>
      </c>
      <c r="U1439" s="7">
        <f t="shared" si="249"/>
        <v>43</v>
      </c>
      <c r="V1439" s="6">
        <f t="shared" si="244"/>
        <v>5067.9199999999983</v>
      </c>
      <c r="W1439" t="str">
        <f t="shared" si="250"/>
        <v>Middle Age</v>
      </c>
      <c r="X1439" t="str">
        <f>_xlfn.XLOOKUP(Table1_1[[#This Row],[Department]],Dim_Department!B:B,Dim_Department!A:A,"Unknown")</f>
        <v>DEP05</v>
      </c>
      <c r="Y1439" t="str">
        <f>_xlfn.XLOOKUP(Table1_1[[#This Row],[Doctor]],Dim_Doctor!B:B,Dim_Doctor!A:A,"Unknown")</f>
        <v>D04</v>
      </c>
      <c r="Z1439" t="str">
        <f>_xlfn.XLOOKUP(H1439,Dim_Diagnosis!B:B,Dim_Diagnosis!A:A)</f>
        <v>D010</v>
      </c>
      <c r="AA1439" t="str">
        <f>_xlfn.XLOOKUP(K1439,Dim_Ward!B:B,Dim_Ward!A:A)</f>
        <v>W001</v>
      </c>
      <c r="AB1439" t="str">
        <f t="shared" si="245"/>
        <v>Q1</v>
      </c>
      <c r="AC1439">
        <f t="shared" si="246"/>
        <v>2024</v>
      </c>
      <c r="AD1439" t="str">
        <f t="shared" si="247"/>
        <v>Jan</v>
      </c>
      <c r="AE1439" t="str">
        <f t="shared" si="248"/>
        <v>Fri</v>
      </c>
      <c r="AF1439" t="str">
        <f>_xlfn.XLOOKUP(N1439,Dim_Payment!B:B,Dim_Payment!A:A)</f>
        <v>PAY05</v>
      </c>
      <c r="AG1439" t="str">
        <f>_xlfn.XLOOKUP(J1439,Dim_Insurance!B:B,Dim_Insurance!A:A)</f>
        <v>INS08</v>
      </c>
    </row>
    <row r="1440" spans="1:33">
      <c r="A1440" t="s">
        <v>3178</v>
      </c>
      <c r="B1440" t="s">
        <v>394</v>
      </c>
      <c r="C1440" t="s">
        <v>40</v>
      </c>
      <c r="D1440" s="5">
        <v>36519</v>
      </c>
      <c r="E1440" s="5">
        <v>45934</v>
      </c>
      <c r="F1440" s="5">
        <v>45945</v>
      </c>
      <c r="G1440" t="s">
        <v>161</v>
      </c>
      <c r="H1440" t="s">
        <v>153</v>
      </c>
      <c r="I1440" t="s">
        <v>53</v>
      </c>
      <c r="J1440" t="s">
        <v>34</v>
      </c>
      <c r="K1440" t="s">
        <v>55</v>
      </c>
      <c r="L1440" s="6">
        <v>194850.95</v>
      </c>
      <c r="M1440">
        <v>182770.26</v>
      </c>
      <c r="N1440" t="s">
        <v>192</v>
      </c>
      <c r="O1440">
        <v>11</v>
      </c>
      <c r="P1440">
        <v>81</v>
      </c>
      <c r="Q1440">
        <v>4</v>
      </c>
      <c r="R1440">
        <v>161</v>
      </c>
      <c r="S1440">
        <v>227.2</v>
      </c>
      <c r="T1440" t="s">
        <v>37</v>
      </c>
      <c r="U1440" s="7">
        <f t="shared" si="249"/>
        <v>25</v>
      </c>
      <c r="V1440" s="6">
        <f t="shared" si="244"/>
        <v>12080.690000000002</v>
      </c>
      <c r="W1440" t="str">
        <f t="shared" si="250"/>
        <v>Adult</v>
      </c>
      <c r="X1440" t="str">
        <f>_xlfn.XLOOKUP(Table1_1[[#This Row],[Department]],Dim_Department!B:B,Dim_Department!A:A,"Unknown")</f>
        <v>DEP03</v>
      </c>
      <c r="Y1440" t="str">
        <f>_xlfn.XLOOKUP(Table1_1[[#This Row],[Doctor]],Dim_Doctor!B:B,Dim_Doctor!A:A,"Unknown")</f>
        <v>D06</v>
      </c>
      <c r="Z1440" t="str">
        <f>_xlfn.XLOOKUP(H1440,Dim_Diagnosis!B:B,Dim_Diagnosis!A:A)</f>
        <v>D003</v>
      </c>
      <c r="AA1440" t="str">
        <f>_xlfn.XLOOKUP(K1440,Dim_Ward!B:B,Dim_Ward!A:A)</f>
        <v>W005</v>
      </c>
      <c r="AB1440" t="str">
        <f t="shared" si="245"/>
        <v>Q4</v>
      </c>
      <c r="AC1440">
        <f t="shared" si="246"/>
        <v>2025</v>
      </c>
      <c r="AD1440" t="str">
        <f t="shared" si="247"/>
        <v>Oct</v>
      </c>
      <c r="AE1440" t="str">
        <f t="shared" si="248"/>
        <v>Sat</v>
      </c>
      <c r="AF1440" t="str">
        <f>_xlfn.XLOOKUP(N1440,Dim_Payment!B:B,Dim_Payment!A:A)</f>
        <v>PAY06</v>
      </c>
      <c r="AG1440" t="str">
        <f>_xlfn.XLOOKUP(J1440,Dim_Insurance!B:B,Dim_Insurance!A:A)</f>
        <v>INS06</v>
      </c>
    </row>
    <row r="1441" spans="1:33">
      <c r="A1441" t="s">
        <v>3179</v>
      </c>
      <c r="B1441" t="s">
        <v>1153</v>
      </c>
      <c r="C1441" t="s">
        <v>40</v>
      </c>
      <c r="D1441" s="5">
        <v>27182</v>
      </c>
      <c r="E1441" s="5">
        <v>45464</v>
      </c>
      <c r="F1441" s="5">
        <v>45473</v>
      </c>
      <c r="G1441" t="s">
        <v>161</v>
      </c>
      <c r="H1441" t="s">
        <v>44</v>
      </c>
      <c r="I1441" t="s">
        <v>96</v>
      </c>
      <c r="J1441" t="s">
        <v>97</v>
      </c>
      <c r="K1441" t="s">
        <v>120</v>
      </c>
      <c r="L1441" s="6">
        <v>156972.47</v>
      </c>
      <c r="M1441">
        <v>145941.39000000001</v>
      </c>
      <c r="N1441" t="s">
        <v>35</v>
      </c>
      <c r="O1441">
        <v>9</v>
      </c>
      <c r="P1441">
        <v>196</v>
      </c>
      <c r="Q1441">
        <v>4</v>
      </c>
      <c r="R1441">
        <v>153</v>
      </c>
      <c r="S1441">
        <v>220.3</v>
      </c>
      <c r="T1441" t="s">
        <v>37</v>
      </c>
      <c r="U1441" s="7">
        <f t="shared" si="249"/>
        <v>50</v>
      </c>
      <c r="V1441" s="6">
        <f t="shared" si="244"/>
        <v>11031.079999999987</v>
      </c>
      <c r="W1441" t="str">
        <f t="shared" si="250"/>
        <v>Middle Age</v>
      </c>
      <c r="X1441" t="str">
        <f>_xlfn.XLOOKUP(Table1_1[[#This Row],[Department]],Dim_Department!B:B,Dim_Department!A:A,"Unknown")</f>
        <v>DEP03</v>
      </c>
      <c r="Y1441" t="str">
        <f>_xlfn.XLOOKUP(Table1_1[[#This Row],[Doctor]],Dim_Doctor!B:B,Dim_Doctor!A:A,"Unknown")</f>
        <v>D05</v>
      </c>
      <c r="Z1441" t="str">
        <f>_xlfn.XLOOKUP(H1441,Dim_Diagnosis!B:B,Dim_Diagnosis!A:A)</f>
        <v>D012</v>
      </c>
      <c r="AA1441" t="str">
        <f>_xlfn.XLOOKUP(K1441,Dim_Ward!B:B,Dim_Ward!A:A)</f>
        <v>W001</v>
      </c>
      <c r="AB1441" t="str">
        <f t="shared" si="245"/>
        <v>Q2</v>
      </c>
      <c r="AC1441">
        <f t="shared" si="246"/>
        <v>2024</v>
      </c>
      <c r="AD1441" t="str">
        <f t="shared" si="247"/>
        <v>Jun</v>
      </c>
      <c r="AE1441" t="str">
        <f t="shared" si="248"/>
        <v>Fri</v>
      </c>
      <c r="AF1441" t="str">
        <f>_xlfn.XLOOKUP(N1441,Dim_Payment!B:B,Dim_Payment!A:A)</f>
        <v>PAY03</v>
      </c>
      <c r="AG1441" t="str">
        <f>_xlfn.XLOOKUP(J1441,Dim_Insurance!B:B,Dim_Insurance!A:A)</f>
        <v>INS07</v>
      </c>
    </row>
    <row r="1442" spans="1:33">
      <c r="A1442" t="s">
        <v>3181</v>
      </c>
      <c r="B1442" t="s">
        <v>965</v>
      </c>
      <c r="C1442" t="s">
        <v>40</v>
      </c>
      <c r="D1442" s="5">
        <v>40392</v>
      </c>
      <c r="E1442" s="5">
        <v>45527</v>
      </c>
      <c r="F1442" s="5">
        <v>45532</v>
      </c>
      <c r="G1442" t="s">
        <v>43</v>
      </c>
      <c r="H1442" t="s">
        <v>153</v>
      </c>
      <c r="I1442" t="s">
        <v>33</v>
      </c>
      <c r="J1442" t="s">
        <v>71</v>
      </c>
      <c r="K1442" t="s">
        <v>55</v>
      </c>
      <c r="L1442" s="6">
        <v>39592.230000000003</v>
      </c>
      <c r="M1442">
        <v>33003.51</v>
      </c>
      <c r="N1442" t="s">
        <v>35</v>
      </c>
      <c r="O1442">
        <v>5</v>
      </c>
      <c r="P1442">
        <v>102</v>
      </c>
      <c r="Q1442">
        <v>4</v>
      </c>
      <c r="R1442">
        <v>100</v>
      </c>
      <c r="S1442">
        <v>153.4</v>
      </c>
      <c r="T1442" t="s">
        <v>37</v>
      </c>
      <c r="U1442" s="7">
        <f t="shared" si="249"/>
        <v>14</v>
      </c>
      <c r="V1442" s="6">
        <f t="shared" si="244"/>
        <v>6588.7200000000012</v>
      </c>
      <c r="W1442" t="str">
        <f t="shared" si="250"/>
        <v>Child</v>
      </c>
      <c r="X1442" t="str">
        <f>_xlfn.XLOOKUP(Table1_1[[#This Row],[Department]],Dim_Department!B:B,Dim_Department!A:A,"Unknown")</f>
        <v>DEP08</v>
      </c>
      <c r="Y1442" t="str">
        <f>_xlfn.XLOOKUP(Table1_1[[#This Row],[Doctor]],Dim_Doctor!B:B,Dim_Doctor!A:A,"Unknown")</f>
        <v>D04</v>
      </c>
      <c r="Z1442" t="str">
        <f>_xlfn.XLOOKUP(H1442,Dim_Diagnosis!B:B,Dim_Diagnosis!A:A)</f>
        <v>D003</v>
      </c>
      <c r="AA1442" t="str">
        <f>_xlfn.XLOOKUP(K1442,Dim_Ward!B:B,Dim_Ward!A:A)</f>
        <v>W005</v>
      </c>
      <c r="AB1442" t="str">
        <f t="shared" si="245"/>
        <v>Q3</v>
      </c>
      <c r="AC1442">
        <f t="shared" si="246"/>
        <v>2024</v>
      </c>
      <c r="AD1442" t="str">
        <f t="shared" si="247"/>
        <v>Aug</v>
      </c>
      <c r="AE1442" t="str">
        <f t="shared" si="248"/>
        <v>Fri</v>
      </c>
      <c r="AF1442" t="str">
        <f>_xlfn.XLOOKUP(N1442,Dim_Payment!B:B,Dim_Payment!A:A)</f>
        <v>PAY03</v>
      </c>
      <c r="AG1442" t="str">
        <f>_xlfn.XLOOKUP(J1442,Dim_Insurance!B:B,Dim_Insurance!A:A)</f>
        <v>INS04</v>
      </c>
    </row>
    <row r="1443" spans="1:33">
      <c r="A1443" t="s">
        <v>3183</v>
      </c>
      <c r="B1443" t="s">
        <v>857</v>
      </c>
      <c r="C1443" t="s">
        <v>40</v>
      </c>
      <c r="D1443" s="5">
        <v>34274</v>
      </c>
      <c r="E1443" s="5">
        <v>45442</v>
      </c>
      <c r="F1443" s="5">
        <v>45446</v>
      </c>
      <c r="G1443" t="s">
        <v>94</v>
      </c>
      <c r="H1443" t="s">
        <v>52</v>
      </c>
      <c r="I1443" t="s">
        <v>119</v>
      </c>
      <c r="J1443" t="s">
        <v>179</v>
      </c>
      <c r="K1443" t="s">
        <v>55</v>
      </c>
      <c r="L1443" s="6">
        <v>9750.7900000000009</v>
      </c>
      <c r="M1443">
        <v>7685.96</v>
      </c>
      <c r="N1443" t="s">
        <v>35</v>
      </c>
      <c r="O1443">
        <v>4</v>
      </c>
      <c r="P1443">
        <v>25</v>
      </c>
      <c r="Q1443">
        <v>4</v>
      </c>
      <c r="R1443">
        <v>134</v>
      </c>
      <c r="S1443">
        <v>214</v>
      </c>
      <c r="T1443" t="s">
        <v>37</v>
      </c>
      <c r="U1443" s="7">
        <f t="shared" si="249"/>
        <v>30</v>
      </c>
      <c r="V1443" s="6">
        <f t="shared" si="244"/>
        <v>2064.8300000000008</v>
      </c>
      <c r="W1443" t="str">
        <f t="shared" si="250"/>
        <v>Adult</v>
      </c>
      <c r="X1443" t="str">
        <f>_xlfn.XLOOKUP(Table1_1[[#This Row],[Department]],Dim_Department!B:B,Dim_Department!A:A,"Unknown")</f>
        <v>DEP05</v>
      </c>
      <c r="Y1443" t="str">
        <f>_xlfn.XLOOKUP(Table1_1[[#This Row],[Doctor]],Dim_Doctor!B:B,Dim_Doctor!A:A,"Unknown")</f>
        <v>D02</v>
      </c>
      <c r="Z1443" t="str">
        <f>_xlfn.XLOOKUP(H1443,Dim_Diagnosis!B:B,Dim_Diagnosis!A:A)</f>
        <v>D004</v>
      </c>
      <c r="AA1443" t="str">
        <f>_xlfn.XLOOKUP(K1443,Dim_Ward!B:B,Dim_Ward!A:A)</f>
        <v>W005</v>
      </c>
      <c r="AB1443" t="str">
        <f t="shared" si="245"/>
        <v>Q2</v>
      </c>
      <c r="AC1443">
        <f t="shared" si="246"/>
        <v>2024</v>
      </c>
      <c r="AD1443" t="str">
        <f t="shared" si="247"/>
        <v>May</v>
      </c>
      <c r="AE1443" t="str">
        <f t="shared" si="248"/>
        <v>Thu</v>
      </c>
      <c r="AF1443" t="str">
        <f>_xlfn.XLOOKUP(N1443,Dim_Payment!B:B,Dim_Payment!A:A)</f>
        <v>PAY03</v>
      </c>
      <c r="AG1443" t="str">
        <f>_xlfn.XLOOKUP(J1443,Dim_Insurance!B:B,Dim_Insurance!A:A)</f>
        <v>INS03</v>
      </c>
    </row>
    <row r="1444" spans="1:33">
      <c r="A1444" t="s">
        <v>3185</v>
      </c>
      <c r="B1444" t="s">
        <v>760</v>
      </c>
      <c r="C1444" t="s">
        <v>133</v>
      </c>
      <c r="D1444" s="5">
        <v>28322</v>
      </c>
      <c r="E1444" s="5">
        <v>45195</v>
      </c>
      <c r="F1444" s="5">
        <v>45198</v>
      </c>
      <c r="G1444" t="s">
        <v>62</v>
      </c>
      <c r="H1444" t="s">
        <v>78</v>
      </c>
      <c r="I1444" t="s">
        <v>53</v>
      </c>
      <c r="J1444" t="s">
        <v>4232</v>
      </c>
      <c r="K1444" t="s">
        <v>120</v>
      </c>
      <c r="L1444" s="6">
        <v>190531.51</v>
      </c>
      <c r="M1444">
        <v>166878.62</v>
      </c>
      <c r="N1444" t="s">
        <v>192</v>
      </c>
      <c r="O1444">
        <v>3</v>
      </c>
      <c r="P1444">
        <v>35</v>
      </c>
      <c r="Q1444">
        <v>5</v>
      </c>
      <c r="R1444">
        <v>116</v>
      </c>
      <c r="S1444">
        <v>72</v>
      </c>
      <c r="T1444" t="s">
        <v>4232</v>
      </c>
      <c r="U1444" s="7">
        <f t="shared" si="249"/>
        <v>46</v>
      </c>
      <c r="V1444" s="6">
        <f t="shared" si="244"/>
        <v>23652.890000000014</v>
      </c>
      <c r="W1444" t="str">
        <f t="shared" si="250"/>
        <v>Middle Age</v>
      </c>
      <c r="X1444" t="str">
        <f>_xlfn.XLOOKUP(Table1_1[[#This Row],[Department]],Dim_Department!B:B,Dim_Department!A:A,"Unknown")</f>
        <v>DEP09</v>
      </c>
      <c r="Y1444" t="str">
        <f>_xlfn.XLOOKUP(Table1_1[[#This Row],[Doctor]],Dim_Doctor!B:B,Dim_Doctor!A:A,"Unknown")</f>
        <v>D06</v>
      </c>
      <c r="Z1444" t="str">
        <f>_xlfn.XLOOKUP(H1444,Dim_Diagnosis!B:B,Dim_Diagnosis!A:A)</f>
        <v>D013</v>
      </c>
      <c r="AA1444" t="str">
        <f>_xlfn.XLOOKUP(K1444,Dim_Ward!B:B,Dim_Ward!A:A)</f>
        <v>W001</v>
      </c>
      <c r="AB1444" t="str">
        <f t="shared" si="245"/>
        <v>Q3</v>
      </c>
      <c r="AC1444">
        <f t="shared" si="246"/>
        <v>2023</v>
      </c>
      <c r="AD1444" t="str">
        <f t="shared" si="247"/>
        <v>Sep</v>
      </c>
      <c r="AE1444" t="str">
        <f t="shared" si="248"/>
        <v>Tue</v>
      </c>
      <c r="AF1444" t="str">
        <f>_xlfn.XLOOKUP(N1444,Dim_Payment!B:B,Dim_Payment!A:A)</f>
        <v>PAY06</v>
      </c>
      <c r="AG1444" t="str">
        <f>_xlfn.XLOOKUP(J1444,Dim_Insurance!B:B,Dim_Insurance!A:A)</f>
        <v>INS08</v>
      </c>
    </row>
    <row r="1445" spans="1:33">
      <c r="A1445" t="s">
        <v>3187</v>
      </c>
      <c r="B1445" t="s">
        <v>173</v>
      </c>
      <c r="C1445" t="s">
        <v>133</v>
      </c>
      <c r="D1445" s="5">
        <v>39347</v>
      </c>
      <c r="E1445" s="5">
        <v>45136</v>
      </c>
      <c r="F1445" s="5">
        <v>45142</v>
      </c>
      <c r="G1445" t="s">
        <v>152</v>
      </c>
      <c r="H1445" t="s">
        <v>63</v>
      </c>
      <c r="I1445" t="s">
        <v>96</v>
      </c>
      <c r="J1445" t="s">
        <v>71</v>
      </c>
      <c r="K1445" t="s">
        <v>120</v>
      </c>
      <c r="L1445" s="6">
        <v>172798.26</v>
      </c>
      <c r="M1445">
        <v>98646.34</v>
      </c>
      <c r="N1445" t="s">
        <v>192</v>
      </c>
      <c r="O1445">
        <v>6</v>
      </c>
      <c r="P1445">
        <v>105</v>
      </c>
      <c r="Q1445">
        <v>4</v>
      </c>
      <c r="R1445">
        <v>159</v>
      </c>
      <c r="S1445">
        <v>163.5</v>
      </c>
      <c r="T1445" t="s">
        <v>47</v>
      </c>
      <c r="U1445" s="7">
        <f t="shared" si="249"/>
        <v>15</v>
      </c>
      <c r="V1445" s="6">
        <f t="shared" si="244"/>
        <v>74151.920000000013</v>
      </c>
      <c r="W1445" t="str">
        <f t="shared" si="250"/>
        <v>Child</v>
      </c>
      <c r="X1445" t="str">
        <f>_xlfn.XLOOKUP(Table1_1[[#This Row],[Department]],Dim_Department!B:B,Dim_Department!A:A,"Unknown")</f>
        <v>DEP01</v>
      </c>
      <c r="Y1445" t="str">
        <f>_xlfn.XLOOKUP(Table1_1[[#This Row],[Doctor]],Dim_Doctor!B:B,Dim_Doctor!A:A,"Unknown")</f>
        <v>D05</v>
      </c>
      <c r="Z1445" t="str">
        <f>_xlfn.XLOOKUP(H1445,Dim_Diagnosis!B:B,Dim_Diagnosis!A:A)</f>
        <v>D011</v>
      </c>
      <c r="AA1445" t="str">
        <f>_xlfn.XLOOKUP(K1445,Dim_Ward!B:B,Dim_Ward!A:A)</f>
        <v>W001</v>
      </c>
      <c r="AB1445" t="str">
        <f t="shared" si="245"/>
        <v>Q3</v>
      </c>
      <c r="AC1445">
        <f t="shared" si="246"/>
        <v>2023</v>
      </c>
      <c r="AD1445" t="str">
        <f t="shared" si="247"/>
        <v>Jul</v>
      </c>
      <c r="AE1445" t="str">
        <f t="shared" si="248"/>
        <v>Sat</v>
      </c>
      <c r="AF1445" t="str">
        <f>_xlfn.XLOOKUP(N1445,Dim_Payment!B:B,Dim_Payment!A:A)</f>
        <v>PAY06</v>
      </c>
      <c r="AG1445" t="str">
        <f>_xlfn.XLOOKUP(J1445,Dim_Insurance!B:B,Dim_Insurance!A:A)</f>
        <v>INS04</v>
      </c>
    </row>
    <row r="1446" spans="1:33">
      <c r="A1446" t="s">
        <v>3189</v>
      </c>
      <c r="B1446" t="s">
        <v>321</v>
      </c>
      <c r="C1446" t="s">
        <v>40</v>
      </c>
      <c r="D1446" s="5">
        <v>38196</v>
      </c>
      <c r="E1446" s="5">
        <v>45271</v>
      </c>
      <c r="F1446" s="5">
        <v>45273</v>
      </c>
      <c r="G1446" t="s">
        <v>43</v>
      </c>
      <c r="H1446" t="s">
        <v>153</v>
      </c>
      <c r="I1446" t="s">
        <v>45</v>
      </c>
      <c r="J1446" t="s">
        <v>34</v>
      </c>
      <c r="K1446" t="s">
        <v>55</v>
      </c>
      <c r="L1446" s="6">
        <v>17911.509999999998</v>
      </c>
      <c r="M1446">
        <v>17519.669999999998</v>
      </c>
      <c r="N1446" t="s">
        <v>192</v>
      </c>
      <c r="O1446">
        <v>2</v>
      </c>
      <c r="P1446">
        <v>163</v>
      </c>
      <c r="Q1446">
        <v>5</v>
      </c>
      <c r="R1446">
        <v>169</v>
      </c>
      <c r="S1446">
        <v>90.1</v>
      </c>
      <c r="T1446" t="s">
        <v>37</v>
      </c>
      <c r="U1446" s="7">
        <f t="shared" si="249"/>
        <v>19</v>
      </c>
      <c r="V1446" s="6">
        <f t="shared" si="244"/>
        <v>391.84000000000015</v>
      </c>
      <c r="W1446" t="str">
        <f t="shared" si="250"/>
        <v>Adult</v>
      </c>
      <c r="X1446" t="str">
        <f>_xlfn.XLOOKUP(Table1_1[[#This Row],[Department]],Dim_Department!B:B,Dim_Department!A:A,"Unknown")</f>
        <v>DEP08</v>
      </c>
      <c r="Y1446" t="str">
        <f>_xlfn.XLOOKUP(Table1_1[[#This Row],[Doctor]],Dim_Doctor!B:B,Dim_Doctor!A:A,"Unknown")</f>
        <v>D03</v>
      </c>
      <c r="Z1446" t="str">
        <f>_xlfn.XLOOKUP(H1446,Dim_Diagnosis!B:B,Dim_Diagnosis!A:A)</f>
        <v>D003</v>
      </c>
      <c r="AA1446" t="str">
        <f>_xlfn.XLOOKUP(K1446,Dim_Ward!B:B,Dim_Ward!A:A)</f>
        <v>W005</v>
      </c>
      <c r="AB1446" t="str">
        <f t="shared" si="245"/>
        <v>Q4</v>
      </c>
      <c r="AC1446">
        <f t="shared" si="246"/>
        <v>2023</v>
      </c>
      <c r="AD1446" t="str">
        <f t="shared" si="247"/>
        <v>Dec</v>
      </c>
      <c r="AE1446" t="str">
        <f t="shared" si="248"/>
        <v>Mon</v>
      </c>
      <c r="AF1446" t="str">
        <f>_xlfn.XLOOKUP(N1446,Dim_Payment!B:B,Dim_Payment!A:A)</f>
        <v>PAY06</v>
      </c>
      <c r="AG1446" t="str">
        <f>_xlfn.XLOOKUP(J1446,Dim_Insurance!B:B,Dim_Insurance!A:A)</f>
        <v>INS06</v>
      </c>
    </row>
    <row r="1447" spans="1:33">
      <c r="A1447" t="s">
        <v>3190</v>
      </c>
      <c r="B1447" t="s">
        <v>1818</v>
      </c>
      <c r="C1447" t="s">
        <v>40</v>
      </c>
      <c r="D1447" s="5">
        <v>21344</v>
      </c>
      <c r="E1447" s="5">
        <v>45696</v>
      </c>
      <c r="F1447" s="5">
        <v>45713</v>
      </c>
      <c r="G1447" t="s">
        <v>62</v>
      </c>
      <c r="H1447" t="s">
        <v>78</v>
      </c>
      <c r="I1447" t="s">
        <v>25</v>
      </c>
      <c r="J1447" t="s">
        <v>4232</v>
      </c>
      <c r="K1447" t="s">
        <v>161</v>
      </c>
      <c r="L1447" s="6">
        <v>39172.58</v>
      </c>
      <c r="M1447">
        <v>37681.18</v>
      </c>
      <c r="N1447" t="s">
        <v>192</v>
      </c>
      <c r="O1447">
        <v>17</v>
      </c>
      <c r="P1447">
        <v>97</v>
      </c>
      <c r="Q1447">
        <v>1</v>
      </c>
      <c r="R1447">
        <v>160</v>
      </c>
      <c r="S1447">
        <v>258.89999999999998</v>
      </c>
      <c r="T1447" t="s">
        <v>37</v>
      </c>
      <c r="U1447" s="7">
        <f t="shared" si="249"/>
        <v>66</v>
      </c>
      <c r="V1447" s="6">
        <f t="shared" si="244"/>
        <v>1491.4000000000015</v>
      </c>
      <c r="W1447" t="str">
        <f t="shared" si="250"/>
        <v>Senior</v>
      </c>
      <c r="X1447" t="str">
        <f>_xlfn.XLOOKUP(Table1_1[[#This Row],[Department]],Dim_Department!B:B,Dim_Department!A:A,"Unknown")</f>
        <v>DEP09</v>
      </c>
      <c r="Y1447" t="str">
        <f>_xlfn.XLOOKUP(Table1_1[[#This Row],[Doctor]],Dim_Doctor!B:B,Dim_Doctor!A:A,"Unknown")</f>
        <v>D01</v>
      </c>
      <c r="Z1447" t="str">
        <f>_xlfn.XLOOKUP(H1447,Dim_Diagnosis!B:B,Dim_Diagnosis!A:A)</f>
        <v>D013</v>
      </c>
      <c r="AA1447" t="str">
        <f>_xlfn.XLOOKUP(K1447,Dim_Ward!B:B,Dim_Ward!A:A)</f>
        <v>W004</v>
      </c>
      <c r="AB1447" t="str">
        <f t="shared" si="245"/>
        <v>Q1</v>
      </c>
      <c r="AC1447">
        <f t="shared" si="246"/>
        <v>2025</v>
      </c>
      <c r="AD1447" t="str">
        <f t="shared" si="247"/>
        <v>Feb</v>
      </c>
      <c r="AE1447" t="str">
        <f t="shared" si="248"/>
        <v>Sat</v>
      </c>
      <c r="AF1447" t="str">
        <f>_xlfn.XLOOKUP(N1447,Dim_Payment!B:B,Dim_Payment!A:A)</f>
        <v>PAY06</v>
      </c>
      <c r="AG1447" t="str">
        <f>_xlfn.XLOOKUP(J1447,Dim_Insurance!B:B,Dim_Insurance!A:A)</f>
        <v>INS08</v>
      </c>
    </row>
    <row r="1448" spans="1:33">
      <c r="A1448" t="s">
        <v>3193</v>
      </c>
      <c r="B1448" t="s">
        <v>591</v>
      </c>
      <c r="C1448" t="s">
        <v>40</v>
      </c>
      <c r="D1448" s="5">
        <v>32997</v>
      </c>
      <c r="E1448" s="5">
        <v>45041</v>
      </c>
      <c r="F1448" s="5">
        <v>45043</v>
      </c>
      <c r="G1448" t="s">
        <v>43</v>
      </c>
      <c r="H1448" t="s">
        <v>134</v>
      </c>
      <c r="I1448" t="s">
        <v>119</v>
      </c>
      <c r="J1448" t="s">
        <v>4232</v>
      </c>
      <c r="K1448" t="s">
        <v>55</v>
      </c>
      <c r="L1448" s="6">
        <v>123663.9</v>
      </c>
      <c r="M1448">
        <v>74812.91</v>
      </c>
      <c r="N1448" t="s">
        <v>192</v>
      </c>
      <c r="O1448">
        <v>2</v>
      </c>
      <c r="P1448">
        <v>66</v>
      </c>
      <c r="Q1448">
        <v>4</v>
      </c>
      <c r="R1448">
        <v>93</v>
      </c>
      <c r="S1448">
        <v>213.7</v>
      </c>
      <c r="T1448" t="s">
        <v>65</v>
      </c>
      <c r="U1448" s="7">
        <f t="shared" si="249"/>
        <v>32</v>
      </c>
      <c r="V1448" s="6">
        <f t="shared" si="244"/>
        <v>48850.989999999991</v>
      </c>
      <c r="W1448" t="str">
        <f t="shared" si="250"/>
        <v>Adult</v>
      </c>
      <c r="X1448" t="str">
        <f>_xlfn.XLOOKUP(Table1_1[[#This Row],[Department]],Dim_Department!B:B,Dim_Department!A:A,"Unknown")</f>
        <v>DEP08</v>
      </c>
      <c r="Y1448" t="str">
        <f>_xlfn.XLOOKUP(Table1_1[[#This Row],[Doctor]],Dim_Doctor!B:B,Dim_Doctor!A:A,"Unknown")</f>
        <v>D02</v>
      </c>
      <c r="Z1448" t="str">
        <f>_xlfn.XLOOKUP(H1448,Dim_Diagnosis!B:B,Dim_Diagnosis!A:A)</f>
        <v>D002</v>
      </c>
      <c r="AA1448" t="str">
        <f>_xlfn.XLOOKUP(K1448,Dim_Ward!B:B,Dim_Ward!A:A)</f>
        <v>W005</v>
      </c>
      <c r="AB1448" t="str">
        <f t="shared" si="245"/>
        <v>Q2</v>
      </c>
      <c r="AC1448">
        <f t="shared" si="246"/>
        <v>2023</v>
      </c>
      <c r="AD1448" t="str">
        <f t="shared" si="247"/>
        <v>Apr</v>
      </c>
      <c r="AE1448" t="str">
        <f t="shared" si="248"/>
        <v>Tue</v>
      </c>
      <c r="AF1448" t="str">
        <f>_xlfn.XLOOKUP(N1448,Dim_Payment!B:B,Dim_Payment!A:A)</f>
        <v>PAY06</v>
      </c>
      <c r="AG1448" t="str">
        <f>_xlfn.XLOOKUP(J1448,Dim_Insurance!B:B,Dim_Insurance!A:A)</f>
        <v>INS08</v>
      </c>
    </row>
    <row r="1449" spans="1:33">
      <c r="A1449" t="s">
        <v>3195</v>
      </c>
      <c r="B1449" t="s">
        <v>765</v>
      </c>
      <c r="C1449" t="s">
        <v>133</v>
      </c>
      <c r="D1449" s="5">
        <v>31724</v>
      </c>
      <c r="E1449" s="5">
        <v>45890</v>
      </c>
      <c r="F1449" s="5">
        <v>45902</v>
      </c>
      <c r="G1449" t="s">
        <v>152</v>
      </c>
      <c r="H1449" t="s">
        <v>44</v>
      </c>
      <c r="I1449" t="s">
        <v>96</v>
      </c>
      <c r="J1449" t="s">
        <v>4232</v>
      </c>
      <c r="K1449" t="s">
        <v>110</v>
      </c>
      <c r="L1449" s="6">
        <v>221185.49</v>
      </c>
      <c r="M1449">
        <v>196995.7</v>
      </c>
      <c r="N1449" t="s">
        <v>35</v>
      </c>
      <c r="O1449">
        <v>12</v>
      </c>
      <c r="P1449">
        <v>85</v>
      </c>
      <c r="Q1449">
        <v>4</v>
      </c>
      <c r="R1449">
        <v>121</v>
      </c>
      <c r="S1449">
        <v>163.5</v>
      </c>
      <c r="T1449" t="s">
        <v>37</v>
      </c>
      <c r="U1449" s="7">
        <f t="shared" si="249"/>
        <v>38</v>
      </c>
      <c r="V1449" s="6">
        <f t="shared" si="244"/>
        <v>24189.789999999979</v>
      </c>
      <c r="W1449" t="str">
        <f t="shared" si="250"/>
        <v>Adult</v>
      </c>
      <c r="X1449" t="str">
        <f>_xlfn.XLOOKUP(Table1_1[[#This Row],[Department]],Dim_Department!B:B,Dim_Department!A:A,"Unknown")</f>
        <v>DEP01</v>
      </c>
      <c r="Y1449" t="str">
        <f>_xlfn.XLOOKUP(Table1_1[[#This Row],[Doctor]],Dim_Doctor!B:B,Dim_Doctor!A:A,"Unknown")</f>
        <v>D05</v>
      </c>
      <c r="Z1449" t="str">
        <f>_xlfn.XLOOKUP(H1449,Dim_Diagnosis!B:B,Dim_Diagnosis!A:A)</f>
        <v>D012</v>
      </c>
      <c r="AA1449" t="str">
        <f>_xlfn.XLOOKUP(K1449,Dim_Ward!B:B,Dim_Ward!A:A)</f>
        <v>W002</v>
      </c>
      <c r="AB1449" t="str">
        <f t="shared" si="245"/>
        <v>Q3</v>
      </c>
      <c r="AC1449">
        <f t="shared" si="246"/>
        <v>2025</v>
      </c>
      <c r="AD1449" t="str">
        <f t="shared" si="247"/>
        <v>Aug</v>
      </c>
      <c r="AE1449" t="str">
        <f t="shared" si="248"/>
        <v>Thu</v>
      </c>
      <c r="AF1449" t="str">
        <f>_xlfn.XLOOKUP(N1449,Dim_Payment!B:B,Dim_Payment!A:A)</f>
        <v>PAY03</v>
      </c>
      <c r="AG1449" t="str">
        <f>_xlfn.XLOOKUP(J1449,Dim_Insurance!B:B,Dim_Insurance!A:A)</f>
        <v>INS08</v>
      </c>
    </row>
    <row r="1450" spans="1:33">
      <c r="A1450" t="s">
        <v>3197</v>
      </c>
      <c r="B1450" t="s">
        <v>1364</v>
      </c>
      <c r="C1450" t="s">
        <v>133</v>
      </c>
      <c r="D1450" s="5">
        <v>39133</v>
      </c>
      <c r="E1450" s="5">
        <v>45598</v>
      </c>
      <c r="F1450" s="5">
        <v>45614</v>
      </c>
      <c r="G1450" t="s">
        <v>77</v>
      </c>
      <c r="H1450" t="s">
        <v>86</v>
      </c>
      <c r="I1450" t="s">
        <v>25</v>
      </c>
      <c r="J1450" t="s">
        <v>4232</v>
      </c>
      <c r="K1450" t="s">
        <v>55</v>
      </c>
      <c r="L1450" s="6">
        <v>72480.52</v>
      </c>
      <c r="M1450">
        <v>54550.67</v>
      </c>
      <c r="N1450" t="s">
        <v>35</v>
      </c>
      <c r="O1450">
        <v>16</v>
      </c>
      <c r="P1450">
        <v>102</v>
      </c>
      <c r="Q1450">
        <v>3</v>
      </c>
      <c r="R1450">
        <v>155</v>
      </c>
      <c r="S1450">
        <v>101.3</v>
      </c>
      <c r="T1450" t="s">
        <v>65</v>
      </c>
      <c r="U1450" s="7">
        <f t="shared" si="249"/>
        <v>17</v>
      </c>
      <c r="V1450" s="6">
        <f t="shared" si="244"/>
        <v>17929.850000000006</v>
      </c>
      <c r="W1450" t="str">
        <f t="shared" si="250"/>
        <v>Child</v>
      </c>
      <c r="X1450" t="str">
        <f>_xlfn.XLOOKUP(Table1_1[[#This Row],[Department]],Dim_Department!B:B,Dim_Department!A:A,"Unknown")</f>
        <v>DEP02</v>
      </c>
      <c r="Y1450" t="str">
        <f>_xlfn.XLOOKUP(Table1_1[[#This Row],[Doctor]],Dim_Doctor!B:B,Dim_Doctor!A:A,"Unknown")</f>
        <v>D01</v>
      </c>
      <c r="Z1450" t="str">
        <f>_xlfn.XLOOKUP(H1450,Dim_Diagnosis!B:B,Dim_Diagnosis!A:A)</f>
        <v>D005</v>
      </c>
      <c r="AA1450" t="str">
        <f>_xlfn.XLOOKUP(K1450,Dim_Ward!B:B,Dim_Ward!A:A)</f>
        <v>W005</v>
      </c>
      <c r="AB1450" t="str">
        <f t="shared" si="245"/>
        <v>Q4</v>
      </c>
      <c r="AC1450">
        <f t="shared" si="246"/>
        <v>2024</v>
      </c>
      <c r="AD1450" t="str">
        <f t="shared" si="247"/>
        <v>Nov</v>
      </c>
      <c r="AE1450" t="str">
        <f t="shared" si="248"/>
        <v>Sat</v>
      </c>
      <c r="AF1450" t="str">
        <f>_xlfn.XLOOKUP(N1450,Dim_Payment!B:B,Dim_Payment!A:A)</f>
        <v>PAY03</v>
      </c>
      <c r="AG1450" t="str">
        <f>_xlfn.XLOOKUP(J1450,Dim_Insurance!B:B,Dim_Insurance!A:A)</f>
        <v>INS08</v>
      </c>
    </row>
    <row r="1451" spans="1:33">
      <c r="A1451" t="s">
        <v>3200</v>
      </c>
      <c r="B1451" t="s">
        <v>1350</v>
      </c>
      <c r="C1451" t="s">
        <v>40</v>
      </c>
      <c r="D1451" s="5">
        <v>22051</v>
      </c>
      <c r="E1451" s="5">
        <v>45092</v>
      </c>
      <c r="F1451" s="5" t="s">
        <v>4232</v>
      </c>
      <c r="G1451" t="s">
        <v>89</v>
      </c>
      <c r="H1451" t="s">
        <v>4231</v>
      </c>
      <c r="I1451" t="s">
        <v>33</v>
      </c>
      <c r="J1451" t="s">
        <v>46</v>
      </c>
      <c r="K1451" t="s">
        <v>120</v>
      </c>
      <c r="L1451" s="6">
        <v>5831.03</v>
      </c>
      <c r="M1451">
        <v>4295.29</v>
      </c>
      <c r="N1451" t="s">
        <v>35</v>
      </c>
      <c r="O1451">
        <v>3</v>
      </c>
      <c r="P1451">
        <v>226</v>
      </c>
      <c r="Q1451">
        <v>2</v>
      </c>
      <c r="R1451">
        <v>157</v>
      </c>
      <c r="S1451">
        <v>190.7</v>
      </c>
      <c r="T1451" t="s">
        <v>37</v>
      </c>
      <c r="U1451" s="7">
        <f t="shared" si="249"/>
        <v>63</v>
      </c>
      <c r="V1451" s="6">
        <f t="shared" si="244"/>
        <v>1535.7399999999998</v>
      </c>
      <c r="W1451" t="str">
        <f t="shared" si="250"/>
        <v>Senior</v>
      </c>
      <c r="X1451" t="str">
        <f>_xlfn.XLOOKUP(Table1_1[[#This Row],[Department]],Dim_Department!B:B,Dim_Department!A:A,"Unknown")</f>
        <v>DEP06</v>
      </c>
      <c r="Y1451" t="str">
        <f>_xlfn.XLOOKUP(Table1_1[[#This Row],[Doctor]],Dim_Doctor!B:B,Dim_Doctor!A:A,"Unknown")</f>
        <v>D04</v>
      </c>
      <c r="Z1451" t="str">
        <f>_xlfn.XLOOKUP(H1451,Dim_Diagnosis!B:B,Dim_Diagnosis!A:A)</f>
        <v>D012</v>
      </c>
      <c r="AA1451" t="str">
        <f>_xlfn.XLOOKUP(K1451,Dim_Ward!B:B,Dim_Ward!A:A)</f>
        <v>W001</v>
      </c>
      <c r="AB1451" t="str">
        <f t="shared" si="245"/>
        <v>Q2</v>
      </c>
      <c r="AC1451">
        <f t="shared" si="246"/>
        <v>2023</v>
      </c>
      <c r="AD1451" t="str">
        <f t="shared" si="247"/>
        <v>Jun</v>
      </c>
      <c r="AE1451" t="str">
        <f t="shared" si="248"/>
        <v>Thu</v>
      </c>
      <c r="AF1451" t="str">
        <f>_xlfn.XLOOKUP(N1451,Dim_Payment!B:B,Dim_Payment!A:A)</f>
        <v>PAY03</v>
      </c>
      <c r="AG1451" t="str">
        <f>_xlfn.XLOOKUP(J1451,Dim_Insurance!B:B,Dim_Insurance!A:A)</f>
        <v>INS02</v>
      </c>
    </row>
    <row r="1452" spans="1:33">
      <c r="A1452" t="s">
        <v>3202</v>
      </c>
      <c r="B1452" t="s">
        <v>39</v>
      </c>
      <c r="C1452" t="s">
        <v>40</v>
      </c>
      <c r="D1452" s="5">
        <v>19889</v>
      </c>
      <c r="E1452" s="5">
        <v>45599</v>
      </c>
      <c r="F1452" s="5">
        <v>45369</v>
      </c>
      <c r="G1452" t="s">
        <v>62</v>
      </c>
      <c r="H1452" t="s">
        <v>32</v>
      </c>
      <c r="I1452" t="s">
        <v>79</v>
      </c>
      <c r="J1452" t="s">
        <v>4232</v>
      </c>
      <c r="K1452" t="s">
        <v>55</v>
      </c>
      <c r="L1452" s="6">
        <v>38486.31</v>
      </c>
      <c r="M1452">
        <v>31755.07</v>
      </c>
      <c r="N1452" t="s">
        <v>91</v>
      </c>
      <c r="O1452">
        <v>7</v>
      </c>
      <c r="P1452">
        <v>233</v>
      </c>
      <c r="Q1452">
        <v>5</v>
      </c>
      <c r="R1452">
        <v>147</v>
      </c>
      <c r="S1452">
        <v>113</v>
      </c>
      <c r="T1452" t="s">
        <v>37</v>
      </c>
      <c r="U1452" s="7">
        <f t="shared" si="249"/>
        <v>70</v>
      </c>
      <c r="V1452" s="6">
        <f t="shared" si="244"/>
        <v>6731.239999999998</v>
      </c>
      <c r="W1452" t="str">
        <f t="shared" si="250"/>
        <v>Senior</v>
      </c>
      <c r="X1452" t="str">
        <f>_xlfn.XLOOKUP(Table1_1[[#This Row],[Department]],Dim_Department!B:B,Dim_Department!A:A,"Unknown")</f>
        <v>DEP09</v>
      </c>
      <c r="Y1452" t="str">
        <f>_xlfn.XLOOKUP(Table1_1[[#This Row],[Doctor]],Dim_Doctor!B:B,Dim_Doctor!A:A,"Unknown")</f>
        <v>D07</v>
      </c>
      <c r="Z1452" t="str">
        <f>_xlfn.XLOOKUP(H1452,Dim_Diagnosis!B:B,Dim_Diagnosis!A:A)</f>
        <v>D010</v>
      </c>
      <c r="AA1452" t="str">
        <f>_xlfn.XLOOKUP(K1452,Dim_Ward!B:B,Dim_Ward!A:A)</f>
        <v>W005</v>
      </c>
      <c r="AB1452" t="str">
        <f t="shared" si="245"/>
        <v>Q4</v>
      </c>
      <c r="AC1452">
        <f t="shared" si="246"/>
        <v>2024</v>
      </c>
      <c r="AD1452" t="str">
        <f t="shared" si="247"/>
        <v>Nov</v>
      </c>
      <c r="AE1452" t="str">
        <f t="shared" si="248"/>
        <v>Sun</v>
      </c>
      <c r="AF1452" t="str">
        <f>_xlfn.XLOOKUP(N1452,Dim_Payment!B:B,Dim_Payment!A:A)</f>
        <v>PAY01</v>
      </c>
      <c r="AG1452" t="str">
        <f>_xlfn.XLOOKUP(J1452,Dim_Insurance!B:B,Dim_Insurance!A:A)</f>
        <v>INS08</v>
      </c>
    </row>
    <row r="1453" spans="1:33">
      <c r="A1453" t="s">
        <v>3205</v>
      </c>
      <c r="B1453" t="s">
        <v>229</v>
      </c>
      <c r="C1453" t="s">
        <v>40</v>
      </c>
      <c r="D1453" s="5">
        <v>21697</v>
      </c>
      <c r="E1453" s="5">
        <v>45179</v>
      </c>
      <c r="F1453" s="5">
        <v>45186</v>
      </c>
      <c r="G1453" t="s">
        <v>117</v>
      </c>
      <c r="H1453" t="s">
        <v>24</v>
      </c>
      <c r="I1453" t="s">
        <v>96</v>
      </c>
      <c r="J1453" t="s">
        <v>4232</v>
      </c>
      <c r="K1453" t="s">
        <v>161</v>
      </c>
      <c r="L1453" s="6">
        <v>23920.77</v>
      </c>
      <c r="M1453">
        <v>16141.71</v>
      </c>
      <c r="N1453" t="s">
        <v>192</v>
      </c>
      <c r="O1453">
        <v>7</v>
      </c>
      <c r="P1453">
        <v>213</v>
      </c>
      <c r="Q1453">
        <v>2</v>
      </c>
      <c r="R1453">
        <v>162</v>
      </c>
      <c r="S1453">
        <v>112.1</v>
      </c>
      <c r="T1453" t="s">
        <v>37</v>
      </c>
      <c r="U1453" s="7">
        <f t="shared" si="249"/>
        <v>64</v>
      </c>
      <c r="V1453" s="6">
        <f t="shared" si="244"/>
        <v>7779.0600000000013</v>
      </c>
      <c r="W1453" t="str">
        <f t="shared" si="250"/>
        <v>Senior</v>
      </c>
      <c r="X1453" t="str">
        <f>_xlfn.XLOOKUP(Table1_1[[#This Row],[Department]],Dim_Department!B:B,Dim_Department!A:A,"Unknown")</f>
        <v>DEP04</v>
      </c>
      <c r="Y1453" t="str">
        <f>_xlfn.XLOOKUP(Table1_1[[#This Row],[Doctor]],Dim_Doctor!B:B,Dim_Doctor!A:A,"Unknown")</f>
        <v>D05</v>
      </c>
      <c r="Z1453" t="str">
        <f>_xlfn.XLOOKUP(H1453,Dim_Diagnosis!B:B,Dim_Diagnosis!A:A)</f>
        <v>D008</v>
      </c>
      <c r="AA1453" t="str">
        <f>_xlfn.XLOOKUP(K1453,Dim_Ward!B:B,Dim_Ward!A:A)</f>
        <v>W004</v>
      </c>
      <c r="AB1453" t="str">
        <f t="shared" si="245"/>
        <v>Q3</v>
      </c>
      <c r="AC1453">
        <f t="shared" si="246"/>
        <v>2023</v>
      </c>
      <c r="AD1453" t="str">
        <f t="shared" si="247"/>
        <v>Sep</v>
      </c>
      <c r="AE1453" t="str">
        <f t="shared" si="248"/>
        <v>Sun</v>
      </c>
      <c r="AF1453" t="str">
        <f>_xlfn.XLOOKUP(N1453,Dim_Payment!B:B,Dim_Payment!A:A)</f>
        <v>PAY06</v>
      </c>
      <c r="AG1453" t="str">
        <f>_xlfn.XLOOKUP(J1453,Dim_Insurance!B:B,Dim_Insurance!A:A)</f>
        <v>INS08</v>
      </c>
    </row>
    <row r="1454" spans="1:33">
      <c r="A1454" t="s">
        <v>3207</v>
      </c>
      <c r="B1454" t="s">
        <v>1175</v>
      </c>
      <c r="C1454" t="s">
        <v>133</v>
      </c>
      <c r="D1454" s="5">
        <v>26863</v>
      </c>
      <c r="E1454" s="5">
        <v>45167</v>
      </c>
      <c r="F1454" s="5" t="s">
        <v>4232</v>
      </c>
      <c r="G1454" t="s">
        <v>89</v>
      </c>
      <c r="H1454" t="s">
        <v>118</v>
      </c>
      <c r="I1454" t="s">
        <v>119</v>
      </c>
      <c r="J1454" t="s">
        <v>26</v>
      </c>
      <c r="K1454" t="s">
        <v>55</v>
      </c>
      <c r="L1454" s="6">
        <v>229246.34</v>
      </c>
      <c r="M1454">
        <v>198264.5</v>
      </c>
      <c r="N1454" t="s">
        <v>35</v>
      </c>
      <c r="O1454">
        <v>12</v>
      </c>
      <c r="P1454">
        <v>207</v>
      </c>
      <c r="Q1454">
        <v>2</v>
      </c>
      <c r="R1454">
        <v>158</v>
      </c>
      <c r="S1454">
        <v>155.1</v>
      </c>
      <c r="T1454" t="s">
        <v>37</v>
      </c>
      <c r="U1454" s="7">
        <f t="shared" si="249"/>
        <v>50</v>
      </c>
      <c r="V1454" s="6">
        <f t="shared" si="244"/>
        <v>30981.839999999997</v>
      </c>
      <c r="W1454" t="str">
        <f t="shared" si="250"/>
        <v>Middle Age</v>
      </c>
      <c r="X1454" t="str">
        <f>_xlfn.XLOOKUP(Table1_1[[#This Row],[Department]],Dim_Department!B:B,Dim_Department!A:A,"Unknown")</f>
        <v>DEP06</v>
      </c>
      <c r="Y1454" t="str">
        <f>_xlfn.XLOOKUP(Table1_1[[#This Row],[Doctor]],Dim_Doctor!B:B,Dim_Doctor!A:A,"Unknown")</f>
        <v>D02</v>
      </c>
      <c r="Z1454" t="str">
        <f>_xlfn.XLOOKUP(H1454,Dim_Diagnosis!B:B,Dim_Diagnosis!A:A)</f>
        <v>D001</v>
      </c>
      <c r="AA1454" t="str">
        <f>_xlfn.XLOOKUP(K1454,Dim_Ward!B:B,Dim_Ward!A:A)</f>
        <v>W005</v>
      </c>
      <c r="AB1454" t="str">
        <f t="shared" si="245"/>
        <v>Q3</v>
      </c>
      <c r="AC1454">
        <f t="shared" si="246"/>
        <v>2023</v>
      </c>
      <c r="AD1454" t="str">
        <f t="shared" si="247"/>
        <v>Aug</v>
      </c>
      <c r="AE1454" t="str">
        <f t="shared" si="248"/>
        <v>Tue</v>
      </c>
      <c r="AF1454" t="str">
        <f>_xlfn.XLOOKUP(N1454,Dim_Payment!B:B,Dim_Payment!A:A)</f>
        <v>PAY03</v>
      </c>
      <c r="AG1454" t="str">
        <f>_xlfn.XLOOKUP(J1454,Dim_Insurance!B:B,Dim_Insurance!A:A)</f>
        <v>INS05</v>
      </c>
    </row>
    <row r="1455" spans="1:33">
      <c r="A1455" t="s">
        <v>3209</v>
      </c>
      <c r="B1455" t="s">
        <v>1505</v>
      </c>
      <c r="C1455" t="s">
        <v>40</v>
      </c>
      <c r="D1455" s="5">
        <v>20778</v>
      </c>
      <c r="E1455" s="5">
        <v>45718</v>
      </c>
      <c r="F1455" s="5">
        <v>45719</v>
      </c>
      <c r="G1455" t="s">
        <v>105</v>
      </c>
      <c r="H1455" t="s">
        <v>24</v>
      </c>
      <c r="I1455" t="s">
        <v>53</v>
      </c>
      <c r="J1455" t="s">
        <v>34</v>
      </c>
      <c r="K1455" t="s">
        <v>55</v>
      </c>
      <c r="L1455" s="6">
        <v>6498.28</v>
      </c>
      <c r="M1455">
        <v>4596.07</v>
      </c>
      <c r="N1455" t="s">
        <v>192</v>
      </c>
      <c r="O1455">
        <v>1</v>
      </c>
      <c r="P1455">
        <v>84</v>
      </c>
      <c r="Q1455">
        <v>4</v>
      </c>
      <c r="R1455">
        <v>189</v>
      </c>
      <c r="S1455">
        <v>228.7</v>
      </c>
      <c r="T1455" t="s">
        <v>37</v>
      </c>
      <c r="U1455" s="7">
        <f t="shared" si="249"/>
        <v>68</v>
      </c>
      <c r="V1455" s="6">
        <f t="shared" si="244"/>
        <v>1902.21</v>
      </c>
      <c r="W1455" t="str">
        <f t="shared" si="250"/>
        <v>Senior</v>
      </c>
      <c r="X1455" t="str">
        <f>_xlfn.XLOOKUP(Table1_1[[#This Row],[Department]],Dim_Department!B:B,Dim_Department!A:A,"Unknown")</f>
        <v>DEP10</v>
      </c>
      <c r="Y1455" t="str">
        <f>_xlfn.XLOOKUP(Table1_1[[#This Row],[Doctor]],Dim_Doctor!B:B,Dim_Doctor!A:A,"Unknown")</f>
        <v>D06</v>
      </c>
      <c r="Z1455" t="str">
        <f>_xlfn.XLOOKUP(H1455,Dim_Diagnosis!B:B,Dim_Diagnosis!A:A)</f>
        <v>D008</v>
      </c>
      <c r="AA1455" t="str">
        <f>_xlfn.XLOOKUP(K1455,Dim_Ward!B:B,Dim_Ward!A:A)</f>
        <v>W005</v>
      </c>
      <c r="AB1455" t="str">
        <f t="shared" si="245"/>
        <v>Q1</v>
      </c>
      <c r="AC1455">
        <f t="shared" si="246"/>
        <v>2025</v>
      </c>
      <c r="AD1455" t="str">
        <f t="shared" si="247"/>
        <v>Mar</v>
      </c>
      <c r="AE1455" t="str">
        <f t="shared" si="248"/>
        <v>Sun</v>
      </c>
      <c r="AF1455" t="str">
        <f>_xlfn.XLOOKUP(N1455,Dim_Payment!B:B,Dim_Payment!A:A)</f>
        <v>PAY06</v>
      </c>
      <c r="AG1455" t="str">
        <f>_xlfn.XLOOKUP(J1455,Dim_Insurance!B:B,Dim_Insurance!A:A)</f>
        <v>INS06</v>
      </c>
    </row>
    <row r="1456" spans="1:33">
      <c r="A1456" t="s">
        <v>3211</v>
      </c>
      <c r="B1456" t="s">
        <v>444</v>
      </c>
      <c r="C1456" t="s">
        <v>40</v>
      </c>
      <c r="D1456" s="5">
        <v>28004</v>
      </c>
      <c r="E1456" s="5">
        <v>45657</v>
      </c>
      <c r="F1456" s="5">
        <v>45664</v>
      </c>
      <c r="G1456" t="s">
        <v>77</v>
      </c>
      <c r="H1456" t="s">
        <v>86</v>
      </c>
      <c r="I1456" t="s">
        <v>25</v>
      </c>
      <c r="J1456" t="s">
        <v>4232</v>
      </c>
      <c r="K1456" t="s">
        <v>161</v>
      </c>
      <c r="L1456" s="6">
        <v>194220.77</v>
      </c>
      <c r="M1456">
        <v>147680.47</v>
      </c>
      <c r="N1456" t="s">
        <v>192</v>
      </c>
      <c r="O1456">
        <v>7</v>
      </c>
      <c r="P1456">
        <v>231</v>
      </c>
      <c r="Q1456">
        <v>1</v>
      </c>
      <c r="R1456">
        <v>162</v>
      </c>
      <c r="S1456">
        <v>163.5</v>
      </c>
      <c r="T1456" t="s">
        <v>37</v>
      </c>
      <c r="U1456" s="7">
        <f t="shared" si="249"/>
        <v>48</v>
      </c>
      <c r="V1456" s="6">
        <f t="shared" si="244"/>
        <v>46540.299999999988</v>
      </c>
      <c r="W1456" t="str">
        <f t="shared" si="250"/>
        <v>Middle Age</v>
      </c>
      <c r="X1456" t="str">
        <f>_xlfn.XLOOKUP(Table1_1[[#This Row],[Department]],Dim_Department!B:B,Dim_Department!A:A,"Unknown")</f>
        <v>DEP02</v>
      </c>
      <c r="Y1456" t="str">
        <f>_xlfn.XLOOKUP(Table1_1[[#This Row],[Doctor]],Dim_Doctor!B:B,Dim_Doctor!A:A,"Unknown")</f>
        <v>D01</v>
      </c>
      <c r="Z1456" t="str">
        <f>_xlfn.XLOOKUP(H1456,Dim_Diagnosis!B:B,Dim_Diagnosis!A:A)</f>
        <v>D005</v>
      </c>
      <c r="AA1456" t="str">
        <f>_xlfn.XLOOKUP(K1456,Dim_Ward!B:B,Dim_Ward!A:A)</f>
        <v>W004</v>
      </c>
      <c r="AB1456" t="str">
        <f t="shared" si="245"/>
        <v>Q4</v>
      </c>
      <c r="AC1456">
        <f t="shared" si="246"/>
        <v>2024</v>
      </c>
      <c r="AD1456" t="str">
        <f t="shared" si="247"/>
        <v>Dec</v>
      </c>
      <c r="AE1456" t="str">
        <f t="shared" si="248"/>
        <v>Tue</v>
      </c>
      <c r="AF1456" t="str">
        <f>_xlfn.XLOOKUP(N1456,Dim_Payment!B:B,Dim_Payment!A:A)</f>
        <v>PAY06</v>
      </c>
      <c r="AG1456" t="str">
        <f>_xlfn.XLOOKUP(J1456,Dim_Insurance!B:B,Dim_Insurance!A:A)</f>
        <v>INS08</v>
      </c>
    </row>
    <row r="1457" spans="1:33">
      <c r="A1457" t="s">
        <v>3213</v>
      </c>
      <c r="B1457" t="s">
        <v>126</v>
      </c>
      <c r="C1457" t="s">
        <v>40</v>
      </c>
      <c r="D1457" s="5">
        <v>27623</v>
      </c>
      <c r="E1457" s="5">
        <v>45283</v>
      </c>
      <c r="F1457" s="5">
        <v>45536</v>
      </c>
      <c r="G1457" t="s">
        <v>161</v>
      </c>
      <c r="H1457" t="s">
        <v>134</v>
      </c>
      <c r="I1457" t="s">
        <v>79</v>
      </c>
      <c r="J1457" t="s">
        <v>179</v>
      </c>
      <c r="K1457" t="s">
        <v>55</v>
      </c>
      <c r="L1457" s="6">
        <v>5908.48</v>
      </c>
      <c r="M1457">
        <v>5366.39</v>
      </c>
      <c r="N1457" t="s">
        <v>35</v>
      </c>
      <c r="O1457">
        <v>17</v>
      </c>
      <c r="P1457">
        <v>134</v>
      </c>
      <c r="Q1457">
        <v>4</v>
      </c>
      <c r="R1457">
        <v>98</v>
      </c>
      <c r="S1457">
        <v>236.3</v>
      </c>
      <c r="T1457" t="s">
        <v>47</v>
      </c>
      <c r="U1457" s="7">
        <f t="shared" si="249"/>
        <v>48</v>
      </c>
      <c r="V1457" s="6">
        <f t="shared" si="244"/>
        <v>542.08999999999924</v>
      </c>
      <c r="W1457" t="str">
        <f t="shared" si="250"/>
        <v>Middle Age</v>
      </c>
      <c r="X1457" t="str">
        <f>_xlfn.XLOOKUP(Table1_1[[#This Row],[Department]],Dim_Department!B:B,Dim_Department!A:A,"Unknown")</f>
        <v>DEP03</v>
      </c>
      <c r="Y1457" t="str">
        <f>_xlfn.XLOOKUP(Table1_1[[#This Row],[Doctor]],Dim_Doctor!B:B,Dim_Doctor!A:A,"Unknown")</f>
        <v>D07</v>
      </c>
      <c r="Z1457" t="str">
        <f>_xlfn.XLOOKUP(H1457,Dim_Diagnosis!B:B,Dim_Diagnosis!A:A)</f>
        <v>D002</v>
      </c>
      <c r="AA1457" t="str">
        <f>_xlfn.XLOOKUP(K1457,Dim_Ward!B:B,Dim_Ward!A:A)</f>
        <v>W005</v>
      </c>
      <c r="AB1457" t="str">
        <f t="shared" si="245"/>
        <v>Q4</v>
      </c>
      <c r="AC1457">
        <f t="shared" si="246"/>
        <v>2023</v>
      </c>
      <c r="AD1457" t="str">
        <f t="shared" si="247"/>
        <v>Dec</v>
      </c>
      <c r="AE1457" t="str">
        <f t="shared" si="248"/>
        <v>Sat</v>
      </c>
      <c r="AF1457" t="str">
        <f>_xlfn.XLOOKUP(N1457,Dim_Payment!B:B,Dim_Payment!A:A)</f>
        <v>PAY03</v>
      </c>
      <c r="AG1457" t="str">
        <f>_xlfn.XLOOKUP(J1457,Dim_Insurance!B:B,Dim_Insurance!A:A)</f>
        <v>INS03</v>
      </c>
    </row>
    <row r="1458" spans="1:33">
      <c r="A1458" t="s">
        <v>3216</v>
      </c>
      <c r="B1458" t="s">
        <v>234</v>
      </c>
      <c r="C1458" t="s">
        <v>133</v>
      </c>
      <c r="D1458" s="5">
        <v>22200</v>
      </c>
      <c r="E1458" s="5">
        <v>45133</v>
      </c>
      <c r="F1458" s="5">
        <v>45148</v>
      </c>
      <c r="G1458" t="s">
        <v>77</v>
      </c>
      <c r="H1458" t="s">
        <v>24</v>
      </c>
      <c r="I1458" t="s">
        <v>45</v>
      </c>
      <c r="J1458" t="s">
        <v>26</v>
      </c>
      <c r="K1458" t="s">
        <v>161</v>
      </c>
      <c r="L1458" s="6">
        <v>12718.69</v>
      </c>
      <c r="M1458">
        <v>10929.83</v>
      </c>
      <c r="N1458" t="s">
        <v>73</v>
      </c>
      <c r="O1458">
        <v>15</v>
      </c>
      <c r="P1458">
        <v>72</v>
      </c>
      <c r="Q1458">
        <v>4</v>
      </c>
      <c r="R1458">
        <v>182</v>
      </c>
      <c r="S1458">
        <v>70.8</v>
      </c>
      <c r="T1458" t="s">
        <v>37</v>
      </c>
      <c r="U1458" s="7">
        <f t="shared" si="249"/>
        <v>62</v>
      </c>
      <c r="V1458" s="6">
        <f t="shared" si="244"/>
        <v>1788.8600000000006</v>
      </c>
      <c r="W1458" t="str">
        <f t="shared" si="250"/>
        <v>Senior</v>
      </c>
      <c r="X1458" t="str">
        <f>_xlfn.XLOOKUP(Table1_1[[#This Row],[Department]],Dim_Department!B:B,Dim_Department!A:A,"Unknown")</f>
        <v>DEP02</v>
      </c>
      <c r="Y1458" t="str">
        <f>_xlfn.XLOOKUP(Table1_1[[#This Row],[Doctor]],Dim_Doctor!B:B,Dim_Doctor!A:A,"Unknown")</f>
        <v>D03</v>
      </c>
      <c r="Z1458" t="str">
        <f>_xlfn.XLOOKUP(H1458,Dim_Diagnosis!B:B,Dim_Diagnosis!A:A)</f>
        <v>D008</v>
      </c>
      <c r="AA1458" t="str">
        <f>_xlfn.XLOOKUP(K1458,Dim_Ward!B:B,Dim_Ward!A:A)</f>
        <v>W004</v>
      </c>
      <c r="AB1458" t="str">
        <f t="shared" si="245"/>
        <v>Q3</v>
      </c>
      <c r="AC1458">
        <f t="shared" si="246"/>
        <v>2023</v>
      </c>
      <c r="AD1458" t="str">
        <f t="shared" si="247"/>
        <v>Jul</v>
      </c>
      <c r="AE1458" t="str">
        <f t="shared" si="248"/>
        <v>Wed</v>
      </c>
      <c r="AF1458" t="str">
        <f>_xlfn.XLOOKUP(N1458,Dim_Payment!B:B,Dim_Payment!A:A)</f>
        <v>PAY02</v>
      </c>
      <c r="AG1458" t="str">
        <f>_xlfn.XLOOKUP(J1458,Dim_Insurance!B:B,Dim_Insurance!A:A)</f>
        <v>INS05</v>
      </c>
    </row>
    <row r="1459" spans="1:33">
      <c r="A1459" t="s">
        <v>3218</v>
      </c>
      <c r="B1459" t="s">
        <v>1263</v>
      </c>
      <c r="C1459" t="s">
        <v>40</v>
      </c>
      <c r="D1459" s="5">
        <v>30886</v>
      </c>
      <c r="E1459" s="5">
        <v>45864</v>
      </c>
      <c r="F1459" s="5">
        <v>45869</v>
      </c>
      <c r="G1459" t="s">
        <v>62</v>
      </c>
      <c r="H1459" t="s">
        <v>52</v>
      </c>
      <c r="I1459" t="s">
        <v>45</v>
      </c>
      <c r="J1459" t="s">
        <v>26</v>
      </c>
      <c r="K1459" t="s">
        <v>120</v>
      </c>
      <c r="L1459" s="6">
        <v>168316.66</v>
      </c>
      <c r="M1459">
        <v>137294.32</v>
      </c>
      <c r="N1459" t="s">
        <v>35</v>
      </c>
      <c r="O1459">
        <v>5</v>
      </c>
      <c r="P1459">
        <v>113</v>
      </c>
      <c r="Q1459">
        <v>4</v>
      </c>
      <c r="R1459">
        <v>141</v>
      </c>
      <c r="S1459">
        <v>208.2</v>
      </c>
      <c r="T1459" t="s">
        <v>65</v>
      </c>
      <c r="U1459" s="7">
        <f t="shared" si="249"/>
        <v>41</v>
      </c>
      <c r="V1459" s="6">
        <f t="shared" si="244"/>
        <v>31022.339999999997</v>
      </c>
      <c r="W1459" t="str">
        <f t="shared" si="250"/>
        <v>Middle Age</v>
      </c>
      <c r="X1459" t="str">
        <f>_xlfn.XLOOKUP(Table1_1[[#This Row],[Department]],Dim_Department!B:B,Dim_Department!A:A,"Unknown")</f>
        <v>DEP09</v>
      </c>
      <c r="Y1459" t="str">
        <f>_xlfn.XLOOKUP(Table1_1[[#This Row],[Doctor]],Dim_Doctor!B:B,Dim_Doctor!A:A,"Unknown")</f>
        <v>D03</v>
      </c>
      <c r="Z1459" t="str">
        <f>_xlfn.XLOOKUP(H1459,Dim_Diagnosis!B:B,Dim_Diagnosis!A:A)</f>
        <v>D004</v>
      </c>
      <c r="AA1459" t="str">
        <f>_xlfn.XLOOKUP(K1459,Dim_Ward!B:B,Dim_Ward!A:A)</f>
        <v>W001</v>
      </c>
      <c r="AB1459" t="str">
        <f t="shared" si="245"/>
        <v>Q3</v>
      </c>
      <c r="AC1459">
        <f t="shared" si="246"/>
        <v>2025</v>
      </c>
      <c r="AD1459" t="str">
        <f t="shared" si="247"/>
        <v>Jul</v>
      </c>
      <c r="AE1459" t="str">
        <f t="shared" si="248"/>
        <v>Sat</v>
      </c>
      <c r="AF1459" t="str">
        <f>_xlfn.XLOOKUP(N1459,Dim_Payment!B:B,Dim_Payment!A:A)</f>
        <v>PAY03</v>
      </c>
      <c r="AG1459" t="str">
        <f>_xlfn.XLOOKUP(J1459,Dim_Insurance!B:B,Dim_Insurance!A:A)</f>
        <v>INS05</v>
      </c>
    </row>
    <row r="1460" spans="1:33">
      <c r="A1460" t="s">
        <v>3219</v>
      </c>
      <c r="B1460" t="s">
        <v>354</v>
      </c>
      <c r="C1460" t="s">
        <v>40</v>
      </c>
      <c r="D1460" s="5">
        <v>22610</v>
      </c>
      <c r="E1460" s="5">
        <v>45611</v>
      </c>
      <c r="F1460" s="5" t="s">
        <v>4232</v>
      </c>
      <c r="G1460" t="s">
        <v>62</v>
      </c>
      <c r="H1460" t="s">
        <v>134</v>
      </c>
      <c r="I1460" t="s">
        <v>33</v>
      </c>
      <c r="J1460" t="s">
        <v>179</v>
      </c>
      <c r="K1460" t="s">
        <v>55</v>
      </c>
      <c r="L1460" s="6">
        <v>73614.45</v>
      </c>
      <c r="M1460">
        <v>58898.19</v>
      </c>
      <c r="N1460" t="s">
        <v>91</v>
      </c>
      <c r="O1460">
        <v>8</v>
      </c>
      <c r="P1460">
        <v>86</v>
      </c>
      <c r="Q1460">
        <v>4</v>
      </c>
      <c r="R1460">
        <v>159</v>
      </c>
      <c r="S1460">
        <v>250.6</v>
      </c>
      <c r="T1460" t="s">
        <v>37</v>
      </c>
      <c r="U1460" s="7">
        <f t="shared" si="249"/>
        <v>62</v>
      </c>
      <c r="V1460" s="6">
        <f t="shared" si="244"/>
        <v>14716.259999999995</v>
      </c>
      <c r="W1460" t="str">
        <f t="shared" si="250"/>
        <v>Senior</v>
      </c>
      <c r="X1460" t="str">
        <f>_xlfn.XLOOKUP(Table1_1[[#This Row],[Department]],Dim_Department!B:B,Dim_Department!A:A,"Unknown")</f>
        <v>DEP09</v>
      </c>
      <c r="Y1460" t="str">
        <f>_xlfn.XLOOKUP(Table1_1[[#This Row],[Doctor]],Dim_Doctor!B:B,Dim_Doctor!A:A,"Unknown")</f>
        <v>D04</v>
      </c>
      <c r="Z1460" t="str">
        <f>_xlfn.XLOOKUP(H1460,Dim_Diagnosis!B:B,Dim_Diagnosis!A:A)</f>
        <v>D002</v>
      </c>
      <c r="AA1460" t="str">
        <f>_xlfn.XLOOKUP(K1460,Dim_Ward!B:B,Dim_Ward!A:A)</f>
        <v>W005</v>
      </c>
      <c r="AB1460" t="str">
        <f t="shared" si="245"/>
        <v>Q4</v>
      </c>
      <c r="AC1460">
        <f t="shared" si="246"/>
        <v>2024</v>
      </c>
      <c r="AD1460" t="str">
        <f t="shared" si="247"/>
        <v>Nov</v>
      </c>
      <c r="AE1460" t="str">
        <f t="shared" si="248"/>
        <v>Fri</v>
      </c>
      <c r="AF1460" t="str">
        <f>_xlfn.XLOOKUP(N1460,Dim_Payment!B:B,Dim_Payment!A:A)</f>
        <v>PAY01</v>
      </c>
      <c r="AG1460" t="str">
        <f>_xlfn.XLOOKUP(J1460,Dim_Insurance!B:B,Dim_Insurance!A:A)</f>
        <v>INS03</v>
      </c>
    </row>
    <row r="1461" spans="1:33">
      <c r="A1461" t="s">
        <v>3221</v>
      </c>
      <c r="B1461" t="s">
        <v>356</v>
      </c>
      <c r="C1461" t="s">
        <v>133</v>
      </c>
      <c r="D1461" s="5">
        <v>35193</v>
      </c>
      <c r="E1461" s="5">
        <v>45329</v>
      </c>
      <c r="F1461" s="5">
        <v>45333</v>
      </c>
      <c r="G1461" t="s">
        <v>89</v>
      </c>
      <c r="H1461" t="s">
        <v>124</v>
      </c>
      <c r="I1461" t="s">
        <v>33</v>
      </c>
      <c r="J1461" t="s">
        <v>80</v>
      </c>
      <c r="K1461" t="s">
        <v>55</v>
      </c>
      <c r="L1461" s="6">
        <v>181296.92</v>
      </c>
      <c r="M1461">
        <v>98646.34</v>
      </c>
      <c r="N1461" t="s">
        <v>56</v>
      </c>
      <c r="O1461">
        <v>4</v>
      </c>
      <c r="P1461">
        <v>226</v>
      </c>
      <c r="Q1461">
        <v>4</v>
      </c>
      <c r="R1461">
        <v>142</v>
      </c>
      <c r="S1461">
        <v>152.6</v>
      </c>
      <c r="T1461" t="s">
        <v>37</v>
      </c>
      <c r="U1461" s="7">
        <f t="shared" si="249"/>
        <v>27</v>
      </c>
      <c r="V1461" s="6">
        <f t="shared" si="244"/>
        <v>82650.580000000016</v>
      </c>
      <c r="W1461" t="str">
        <f t="shared" si="250"/>
        <v>Adult</v>
      </c>
      <c r="X1461" t="str">
        <f>_xlfn.XLOOKUP(Table1_1[[#This Row],[Department]],Dim_Department!B:B,Dim_Department!A:A,"Unknown")</f>
        <v>DEP06</v>
      </c>
      <c r="Y1461" t="str">
        <f>_xlfn.XLOOKUP(Table1_1[[#This Row],[Doctor]],Dim_Doctor!B:B,Dim_Doctor!A:A,"Unknown")</f>
        <v>D04</v>
      </c>
      <c r="Z1461" t="str">
        <f>_xlfn.XLOOKUP(H1461,Dim_Diagnosis!B:B,Dim_Diagnosis!A:A)</f>
        <v>D007</v>
      </c>
      <c r="AA1461" t="str">
        <f>_xlfn.XLOOKUP(K1461,Dim_Ward!B:B,Dim_Ward!A:A)</f>
        <v>W005</v>
      </c>
      <c r="AB1461" t="str">
        <f t="shared" si="245"/>
        <v>Q1</v>
      </c>
      <c r="AC1461">
        <f t="shared" si="246"/>
        <v>2024</v>
      </c>
      <c r="AD1461" t="str">
        <f t="shared" si="247"/>
        <v>Feb</v>
      </c>
      <c r="AE1461" t="str">
        <f t="shared" si="248"/>
        <v>Wed</v>
      </c>
      <c r="AF1461" t="str">
        <f>_xlfn.XLOOKUP(N1461,Dim_Payment!B:B,Dim_Payment!A:A)</f>
        <v>PAY04</v>
      </c>
      <c r="AG1461" t="str">
        <f>_xlfn.XLOOKUP(J1461,Dim_Insurance!B:B,Dim_Insurance!A:A)</f>
        <v>INS01</v>
      </c>
    </row>
    <row r="1462" spans="1:33">
      <c r="A1462" t="s">
        <v>3222</v>
      </c>
      <c r="B1462" t="s">
        <v>274</v>
      </c>
      <c r="C1462" t="s">
        <v>40</v>
      </c>
      <c r="D1462" s="5">
        <v>32439</v>
      </c>
      <c r="E1462" s="5">
        <v>45921</v>
      </c>
      <c r="F1462" s="5">
        <v>45879</v>
      </c>
      <c r="G1462" t="s">
        <v>117</v>
      </c>
      <c r="H1462" t="s">
        <v>134</v>
      </c>
      <c r="I1462" t="s">
        <v>119</v>
      </c>
      <c r="J1462" t="s">
        <v>97</v>
      </c>
      <c r="K1462" t="s">
        <v>55</v>
      </c>
      <c r="L1462" s="6">
        <v>80733.649999999994</v>
      </c>
      <c r="M1462">
        <v>72595.42</v>
      </c>
      <c r="N1462" t="s">
        <v>192</v>
      </c>
      <c r="O1462">
        <v>17</v>
      </c>
      <c r="P1462">
        <v>81</v>
      </c>
      <c r="Q1462">
        <v>3</v>
      </c>
      <c r="R1462">
        <v>123</v>
      </c>
      <c r="S1462">
        <v>133.5</v>
      </c>
      <c r="T1462" t="s">
        <v>37</v>
      </c>
      <c r="U1462" s="7">
        <f t="shared" si="249"/>
        <v>36</v>
      </c>
      <c r="V1462" s="6">
        <f t="shared" si="244"/>
        <v>8138.2299999999959</v>
      </c>
      <c r="W1462" t="str">
        <f t="shared" si="250"/>
        <v>Adult</v>
      </c>
      <c r="X1462" t="str">
        <f>_xlfn.XLOOKUP(Table1_1[[#This Row],[Department]],Dim_Department!B:B,Dim_Department!A:A,"Unknown")</f>
        <v>DEP04</v>
      </c>
      <c r="Y1462" t="str">
        <f>_xlfn.XLOOKUP(Table1_1[[#This Row],[Doctor]],Dim_Doctor!B:B,Dim_Doctor!A:A,"Unknown")</f>
        <v>D02</v>
      </c>
      <c r="Z1462" t="str">
        <f>_xlfn.XLOOKUP(H1462,Dim_Diagnosis!B:B,Dim_Diagnosis!A:A)</f>
        <v>D002</v>
      </c>
      <c r="AA1462" t="str">
        <f>_xlfn.XLOOKUP(K1462,Dim_Ward!B:B,Dim_Ward!A:A)</f>
        <v>W005</v>
      </c>
      <c r="AB1462" t="str">
        <f t="shared" si="245"/>
        <v>Q3</v>
      </c>
      <c r="AC1462">
        <f t="shared" si="246"/>
        <v>2025</v>
      </c>
      <c r="AD1462" t="str">
        <f t="shared" si="247"/>
        <v>Sep</v>
      </c>
      <c r="AE1462" t="str">
        <f t="shared" si="248"/>
        <v>Sun</v>
      </c>
      <c r="AF1462" t="str">
        <f>_xlfn.XLOOKUP(N1462,Dim_Payment!B:B,Dim_Payment!A:A)</f>
        <v>PAY06</v>
      </c>
      <c r="AG1462" t="str">
        <f>_xlfn.XLOOKUP(J1462,Dim_Insurance!B:B,Dim_Insurance!A:A)</f>
        <v>INS07</v>
      </c>
    </row>
    <row r="1463" spans="1:33">
      <c r="A1463" t="s">
        <v>3225</v>
      </c>
      <c r="B1463" t="s">
        <v>147</v>
      </c>
      <c r="C1463" t="s">
        <v>40</v>
      </c>
      <c r="D1463" s="5">
        <v>36284</v>
      </c>
      <c r="E1463" s="5">
        <v>45393</v>
      </c>
      <c r="F1463" s="5">
        <v>45410</v>
      </c>
      <c r="G1463" t="s">
        <v>161</v>
      </c>
      <c r="H1463" t="s">
        <v>86</v>
      </c>
      <c r="I1463" t="s">
        <v>79</v>
      </c>
      <c r="J1463" t="s">
        <v>4232</v>
      </c>
      <c r="K1463" t="s">
        <v>110</v>
      </c>
      <c r="L1463" s="6">
        <v>132589.54999999999</v>
      </c>
      <c r="M1463">
        <v>117321.12</v>
      </c>
      <c r="N1463" t="s">
        <v>192</v>
      </c>
      <c r="O1463">
        <v>17</v>
      </c>
      <c r="P1463">
        <v>210</v>
      </c>
      <c r="Q1463">
        <v>4</v>
      </c>
      <c r="R1463">
        <v>158</v>
      </c>
      <c r="S1463">
        <v>196.6</v>
      </c>
      <c r="T1463" t="s">
        <v>37</v>
      </c>
      <c r="U1463" s="7">
        <f t="shared" si="249"/>
        <v>24</v>
      </c>
      <c r="V1463" s="6">
        <f t="shared" si="244"/>
        <v>15268.429999999993</v>
      </c>
      <c r="W1463" t="str">
        <f t="shared" si="250"/>
        <v>Adult</v>
      </c>
      <c r="X1463" t="str">
        <f>_xlfn.XLOOKUP(Table1_1[[#This Row],[Department]],Dim_Department!B:B,Dim_Department!A:A,"Unknown")</f>
        <v>DEP03</v>
      </c>
      <c r="Y1463" t="str">
        <f>_xlfn.XLOOKUP(Table1_1[[#This Row],[Doctor]],Dim_Doctor!B:B,Dim_Doctor!A:A,"Unknown")</f>
        <v>D07</v>
      </c>
      <c r="Z1463" t="str">
        <f>_xlfn.XLOOKUP(H1463,Dim_Diagnosis!B:B,Dim_Diagnosis!A:A)</f>
        <v>D005</v>
      </c>
      <c r="AA1463" t="str">
        <f>_xlfn.XLOOKUP(K1463,Dim_Ward!B:B,Dim_Ward!A:A)</f>
        <v>W002</v>
      </c>
      <c r="AB1463" t="str">
        <f t="shared" si="245"/>
        <v>Q2</v>
      </c>
      <c r="AC1463">
        <f t="shared" si="246"/>
        <v>2024</v>
      </c>
      <c r="AD1463" t="str">
        <f t="shared" si="247"/>
        <v>Apr</v>
      </c>
      <c r="AE1463" t="str">
        <f t="shared" si="248"/>
        <v>Thu</v>
      </c>
      <c r="AF1463" t="str">
        <f>_xlfn.XLOOKUP(N1463,Dim_Payment!B:B,Dim_Payment!A:A)</f>
        <v>PAY06</v>
      </c>
      <c r="AG1463" t="str">
        <f>_xlfn.XLOOKUP(J1463,Dim_Insurance!B:B,Dim_Insurance!A:A)</f>
        <v>INS08</v>
      </c>
    </row>
    <row r="1464" spans="1:33">
      <c r="A1464" t="s">
        <v>3227</v>
      </c>
      <c r="B1464" t="s">
        <v>1097</v>
      </c>
      <c r="C1464" t="s">
        <v>133</v>
      </c>
      <c r="D1464" s="5">
        <v>26885</v>
      </c>
      <c r="E1464" s="5">
        <v>45033</v>
      </c>
      <c r="F1464" s="5">
        <v>45051</v>
      </c>
      <c r="G1464" t="s">
        <v>94</v>
      </c>
      <c r="H1464" t="s">
        <v>32</v>
      </c>
      <c r="I1464" t="s">
        <v>33</v>
      </c>
      <c r="J1464" t="s">
        <v>71</v>
      </c>
      <c r="K1464" t="s">
        <v>55</v>
      </c>
      <c r="L1464" s="6">
        <v>208527.15</v>
      </c>
      <c r="M1464">
        <v>140432.93</v>
      </c>
      <c r="N1464" t="s">
        <v>192</v>
      </c>
      <c r="O1464">
        <v>18</v>
      </c>
      <c r="P1464">
        <v>42</v>
      </c>
      <c r="Q1464">
        <v>4</v>
      </c>
      <c r="R1464">
        <v>119</v>
      </c>
      <c r="S1464">
        <v>189.1</v>
      </c>
      <c r="T1464" t="s">
        <v>37</v>
      </c>
      <c r="U1464" s="7">
        <f t="shared" si="249"/>
        <v>49</v>
      </c>
      <c r="V1464" s="6">
        <f t="shared" si="244"/>
        <v>68094.22</v>
      </c>
      <c r="W1464" t="str">
        <f t="shared" si="250"/>
        <v>Middle Age</v>
      </c>
      <c r="X1464" t="str">
        <f>_xlfn.XLOOKUP(Table1_1[[#This Row],[Department]],Dim_Department!B:B,Dim_Department!A:A,"Unknown")</f>
        <v>DEP05</v>
      </c>
      <c r="Y1464" t="str">
        <f>_xlfn.XLOOKUP(Table1_1[[#This Row],[Doctor]],Dim_Doctor!B:B,Dim_Doctor!A:A,"Unknown")</f>
        <v>D04</v>
      </c>
      <c r="Z1464" t="str">
        <f>_xlfn.XLOOKUP(H1464,Dim_Diagnosis!B:B,Dim_Diagnosis!A:A)</f>
        <v>D010</v>
      </c>
      <c r="AA1464" t="str">
        <f>_xlfn.XLOOKUP(K1464,Dim_Ward!B:B,Dim_Ward!A:A)</f>
        <v>W005</v>
      </c>
      <c r="AB1464" t="str">
        <f t="shared" si="245"/>
        <v>Q2</v>
      </c>
      <c r="AC1464">
        <f t="shared" si="246"/>
        <v>2023</v>
      </c>
      <c r="AD1464" t="str">
        <f t="shared" si="247"/>
        <v>Apr</v>
      </c>
      <c r="AE1464" t="str">
        <f t="shared" si="248"/>
        <v>Mon</v>
      </c>
      <c r="AF1464" t="str">
        <f>_xlfn.XLOOKUP(N1464,Dim_Payment!B:B,Dim_Payment!A:A)</f>
        <v>PAY06</v>
      </c>
      <c r="AG1464" t="str">
        <f>_xlfn.XLOOKUP(J1464,Dim_Insurance!B:B,Dim_Insurance!A:A)</f>
        <v>INS04</v>
      </c>
    </row>
    <row r="1465" spans="1:33">
      <c r="A1465" t="s">
        <v>3230</v>
      </c>
      <c r="B1465" t="s">
        <v>99</v>
      </c>
      <c r="C1465" t="s">
        <v>133</v>
      </c>
      <c r="D1465" s="5">
        <v>31444</v>
      </c>
      <c r="E1465" s="5">
        <v>45023</v>
      </c>
      <c r="F1465" s="5">
        <v>45027</v>
      </c>
      <c r="G1465" t="s">
        <v>105</v>
      </c>
      <c r="H1465" t="s">
        <v>113</v>
      </c>
      <c r="I1465" t="s">
        <v>119</v>
      </c>
      <c r="J1465" t="s">
        <v>71</v>
      </c>
      <c r="K1465" t="s">
        <v>55</v>
      </c>
      <c r="L1465" s="6">
        <v>86605.08</v>
      </c>
      <c r="M1465">
        <v>84929.06</v>
      </c>
      <c r="N1465" t="s">
        <v>56</v>
      </c>
      <c r="O1465">
        <v>4</v>
      </c>
      <c r="P1465">
        <v>68</v>
      </c>
      <c r="Q1465">
        <v>1</v>
      </c>
      <c r="R1465">
        <v>96</v>
      </c>
      <c r="S1465">
        <v>163.5</v>
      </c>
      <c r="T1465" t="s">
        <v>37</v>
      </c>
      <c r="U1465" s="7">
        <f t="shared" si="249"/>
        <v>37</v>
      </c>
      <c r="V1465" s="6">
        <f t="shared" si="244"/>
        <v>1676.0200000000041</v>
      </c>
      <c r="W1465" t="str">
        <f t="shared" si="250"/>
        <v>Adult</v>
      </c>
      <c r="X1465" t="str">
        <f>_xlfn.XLOOKUP(Table1_1[[#This Row],[Department]],Dim_Department!B:B,Dim_Department!A:A,"Unknown")</f>
        <v>DEP10</v>
      </c>
      <c r="Y1465" t="str">
        <f>_xlfn.XLOOKUP(Table1_1[[#This Row],[Doctor]],Dim_Doctor!B:B,Dim_Doctor!A:A,"Unknown")</f>
        <v>D02</v>
      </c>
      <c r="Z1465" t="str">
        <f>_xlfn.XLOOKUP(H1465,Dim_Diagnosis!B:B,Dim_Diagnosis!A:A)</f>
        <v>D009</v>
      </c>
      <c r="AA1465" t="str">
        <f>_xlfn.XLOOKUP(K1465,Dim_Ward!B:B,Dim_Ward!A:A)</f>
        <v>W005</v>
      </c>
      <c r="AB1465" t="str">
        <f t="shared" si="245"/>
        <v>Q2</v>
      </c>
      <c r="AC1465">
        <f t="shared" si="246"/>
        <v>2023</v>
      </c>
      <c r="AD1465" t="str">
        <f t="shared" si="247"/>
        <v>Apr</v>
      </c>
      <c r="AE1465" t="str">
        <f t="shared" si="248"/>
        <v>Fri</v>
      </c>
      <c r="AF1465" t="str">
        <f>_xlfn.XLOOKUP(N1465,Dim_Payment!B:B,Dim_Payment!A:A)</f>
        <v>PAY04</v>
      </c>
      <c r="AG1465" t="str">
        <f>_xlfn.XLOOKUP(J1465,Dim_Insurance!B:B,Dim_Insurance!A:A)</f>
        <v>INS04</v>
      </c>
    </row>
    <row r="1466" spans="1:33">
      <c r="A1466" t="s">
        <v>3232</v>
      </c>
      <c r="B1466" t="s">
        <v>895</v>
      </c>
      <c r="C1466" t="s">
        <v>133</v>
      </c>
      <c r="D1466" s="5">
        <v>26259</v>
      </c>
      <c r="E1466" s="5">
        <v>45964</v>
      </c>
      <c r="F1466" s="5">
        <v>45979</v>
      </c>
      <c r="G1466" t="s">
        <v>43</v>
      </c>
      <c r="H1466" t="s">
        <v>86</v>
      </c>
      <c r="I1466" t="s">
        <v>25</v>
      </c>
      <c r="J1466" t="s">
        <v>34</v>
      </c>
      <c r="K1466" t="s">
        <v>55</v>
      </c>
      <c r="L1466" s="6">
        <v>193997.99</v>
      </c>
      <c r="M1466">
        <v>144985.13</v>
      </c>
      <c r="N1466" t="s">
        <v>73</v>
      </c>
      <c r="O1466">
        <v>15</v>
      </c>
      <c r="P1466">
        <v>110</v>
      </c>
      <c r="Q1466">
        <v>4</v>
      </c>
      <c r="R1466">
        <v>137</v>
      </c>
      <c r="S1466">
        <v>226</v>
      </c>
      <c r="T1466" t="s">
        <v>37</v>
      </c>
      <c r="U1466" s="7">
        <f t="shared" si="249"/>
        <v>53</v>
      </c>
      <c r="V1466" s="6">
        <f t="shared" si="244"/>
        <v>49012.859999999986</v>
      </c>
      <c r="W1466" t="str">
        <f t="shared" si="250"/>
        <v>Middle Age</v>
      </c>
      <c r="X1466" t="str">
        <f>_xlfn.XLOOKUP(Table1_1[[#This Row],[Department]],Dim_Department!B:B,Dim_Department!A:A,"Unknown")</f>
        <v>DEP08</v>
      </c>
      <c r="Y1466" t="str">
        <f>_xlfn.XLOOKUP(Table1_1[[#This Row],[Doctor]],Dim_Doctor!B:B,Dim_Doctor!A:A,"Unknown")</f>
        <v>D01</v>
      </c>
      <c r="Z1466" t="str">
        <f>_xlfn.XLOOKUP(H1466,Dim_Diagnosis!B:B,Dim_Diagnosis!A:A)</f>
        <v>D005</v>
      </c>
      <c r="AA1466" t="str">
        <f>_xlfn.XLOOKUP(K1466,Dim_Ward!B:B,Dim_Ward!A:A)</f>
        <v>W005</v>
      </c>
      <c r="AB1466" t="str">
        <f t="shared" si="245"/>
        <v>Q4</v>
      </c>
      <c r="AC1466">
        <f t="shared" si="246"/>
        <v>2025</v>
      </c>
      <c r="AD1466" t="str">
        <f t="shared" si="247"/>
        <v>Nov</v>
      </c>
      <c r="AE1466" t="str">
        <f t="shared" si="248"/>
        <v>Mon</v>
      </c>
      <c r="AF1466" t="str">
        <f>_xlfn.XLOOKUP(N1466,Dim_Payment!B:B,Dim_Payment!A:A)</f>
        <v>PAY02</v>
      </c>
      <c r="AG1466" t="str">
        <f>_xlfn.XLOOKUP(J1466,Dim_Insurance!B:B,Dim_Insurance!A:A)</f>
        <v>INS06</v>
      </c>
    </row>
    <row r="1467" spans="1:33">
      <c r="A1467" t="s">
        <v>3233</v>
      </c>
      <c r="B1467" t="s">
        <v>568</v>
      </c>
      <c r="C1467" t="s">
        <v>133</v>
      </c>
      <c r="D1467" s="5">
        <v>26299</v>
      </c>
      <c r="E1467" s="5">
        <v>45760</v>
      </c>
      <c r="F1467" s="5">
        <v>45769</v>
      </c>
      <c r="G1467" t="s">
        <v>77</v>
      </c>
      <c r="H1467" t="s">
        <v>134</v>
      </c>
      <c r="I1467" t="s">
        <v>96</v>
      </c>
      <c r="J1467" t="s">
        <v>80</v>
      </c>
      <c r="K1467" t="s">
        <v>55</v>
      </c>
      <c r="L1467" s="6">
        <v>79252.59</v>
      </c>
      <c r="M1467">
        <v>63760.07</v>
      </c>
      <c r="N1467" t="s">
        <v>73</v>
      </c>
      <c r="O1467">
        <v>9</v>
      </c>
      <c r="P1467">
        <v>200</v>
      </c>
      <c r="Q1467">
        <v>4</v>
      </c>
      <c r="R1467">
        <v>133</v>
      </c>
      <c r="S1467">
        <v>96.6</v>
      </c>
      <c r="T1467" t="s">
        <v>37</v>
      </c>
      <c r="U1467" s="7">
        <f t="shared" si="249"/>
        <v>53</v>
      </c>
      <c r="V1467" s="6">
        <f t="shared" si="244"/>
        <v>15492.519999999997</v>
      </c>
      <c r="W1467" t="str">
        <f t="shared" si="250"/>
        <v>Middle Age</v>
      </c>
      <c r="X1467" t="str">
        <f>_xlfn.XLOOKUP(Table1_1[[#This Row],[Department]],Dim_Department!B:B,Dim_Department!A:A,"Unknown")</f>
        <v>DEP02</v>
      </c>
      <c r="Y1467" t="str">
        <f>_xlfn.XLOOKUP(Table1_1[[#This Row],[Doctor]],Dim_Doctor!B:B,Dim_Doctor!A:A,"Unknown")</f>
        <v>D05</v>
      </c>
      <c r="Z1467" t="str">
        <f>_xlfn.XLOOKUP(H1467,Dim_Diagnosis!B:B,Dim_Diagnosis!A:A)</f>
        <v>D002</v>
      </c>
      <c r="AA1467" t="str">
        <f>_xlfn.XLOOKUP(K1467,Dim_Ward!B:B,Dim_Ward!A:A)</f>
        <v>W005</v>
      </c>
      <c r="AB1467" t="str">
        <f t="shared" si="245"/>
        <v>Q2</v>
      </c>
      <c r="AC1467">
        <f t="shared" si="246"/>
        <v>2025</v>
      </c>
      <c r="AD1467" t="str">
        <f t="shared" si="247"/>
        <v>Apr</v>
      </c>
      <c r="AE1467" t="str">
        <f t="shared" si="248"/>
        <v>Sun</v>
      </c>
      <c r="AF1467" t="str">
        <f>_xlfn.XLOOKUP(N1467,Dim_Payment!B:B,Dim_Payment!A:A)</f>
        <v>PAY02</v>
      </c>
      <c r="AG1467" t="str">
        <f>_xlfn.XLOOKUP(J1467,Dim_Insurance!B:B,Dim_Insurance!A:A)</f>
        <v>INS01</v>
      </c>
    </row>
    <row r="1468" spans="1:33">
      <c r="A1468" t="s">
        <v>3235</v>
      </c>
      <c r="B1468" t="s">
        <v>1305</v>
      </c>
      <c r="C1468" t="s">
        <v>133</v>
      </c>
      <c r="D1468" s="5">
        <v>38875</v>
      </c>
      <c r="E1468" s="5" t="s">
        <v>4232</v>
      </c>
      <c r="F1468" s="5">
        <v>45958</v>
      </c>
      <c r="G1468" t="s">
        <v>152</v>
      </c>
      <c r="H1468" t="s">
        <v>95</v>
      </c>
      <c r="I1468" t="s">
        <v>33</v>
      </c>
      <c r="J1468" t="s">
        <v>46</v>
      </c>
      <c r="K1468" t="s">
        <v>110</v>
      </c>
      <c r="L1468" s="6">
        <v>142035.56</v>
      </c>
      <c r="M1468">
        <v>91294.8</v>
      </c>
      <c r="N1468" t="s">
        <v>192</v>
      </c>
      <c r="O1468">
        <v>11</v>
      </c>
      <c r="P1468">
        <v>121</v>
      </c>
      <c r="Q1468">
        <v>2</v>
      </c>
      <c r="R1468">
        <v>176</v>
      </c>
      <c r="S1468">
        <v>135.4</v>
      </c>
      <c r="T1468" t="s">
        <v>65</v>
      </c>
      <c r="U1468" s="7" t="s">
        <v>4232</v>
      </c>
      <c r="V1468" s="6">
        <f t="shared" si="244"/>
        <v>50740.759999999995</v>
      </c>
      <c r="W1468" t="s">
        <v>4232</v>
      </c>
      <c r="X1468" t="str">
        <f>_xlfn.XLOOKUP(Table1_1[[#This Row],[Department]],Dim_Department!B:B,Dim_Department!A:A,"Unknown")</f>
        <v>DEP01</v>
      </c>
      <c r="Y1468" t="str">
        <f>_xlfn.XLOOKUP(Table1_1[[#This Row],[Doctor]],Dim_Doctor!B:B,Dim_Doctor!A:A,"Unknown")</f>
        <v>D04</v>
      </c>
      <c r="Z1468" t="str">
        <f>_xlfn.XLOOKUP(H1468,Dim_Diagnosis!B:B,Dim_Diagnosis!A:A)</f>
        <v>D006</v>
      </c>
      <c r="AA1468" t="str">
        <f>_xlfn.XLOOKUP(K1468,Dim_Ward!B:B,Dim_Ward!A:A)</f>
        <v>W002</v>
      </c>
      <c r="AB1468" t="str">
        <f t="shared" si="245"/>
        <v>Unknown</v>
      </c>
      <c r="AC1468" t="str">
        <f t="shared" si="246"/>
        <v>Unknown</v>
      </c>
      <c r="AD1468" t="str">
        <f t="shared" si="247"/>
        <v>Unknown</v>
      </c>
      <c r="AE1468" t="str">
        <f t="shared" si="248"/>
        <v>Unknown</v>
      </c>
      <c r="AF1468" t="str">
        <f>_xlfn.XLOOKUP(N1468,Dim_Payment!B:B,Dim_Payment!A:A)</f>
        <v>PAY06</v>
      </c>
      <c r="AG1468" t="str">
        <f>_xlfn.XLOOKUP(J1468,Dim_Insurance!B:B,Dim_Insurance!A:A)</f>
        <v>INS02</v>
      </c>
    </row>
    <row r="1469" spans="1:33">
      <c r="A1469" t="s">
        <v>3237</v>
      </c>
      <c r="B1469" t="s">
        <v>1099</v>
      </c>
      <c r="C1469" t="s">
        <v>40</v>
      </c>
      <c r="D1469" s="5">
        <v>29198</v>
      </c>
      <c r="E1469" s="5">
        <v>45530</v>
      </c>
      <c r="F1469" s="5">
        <v>45540</v>
      </c>
      <c r="G1469" t="s">
        <v>94</v>
      </c>
      <c r="H1469" t="s">
        <v>153</v>
      </c>
      <c r="I1469" t="s">
        <v>53</v>
      </c>
      <c r="J1469" t="s">
        <v>4232</v>
      </c>
      <c r="K1469" t="s">
        <v>55</v>
      </c>
      <c r="L1469" s="6">
        <v>176300.31</v>
      </c>
      <c r="M1469">
        <v>159328.16</v>
      </c>
      <c r="N1469" t="s">
        <v>56</v>
      </c>
      <c r="O1469">
        <v>10</v>
      </c>
      <c r="P1469">
        <v>139</v>
      </c>
      <c r="Q1469">
        <v>4</v>
      </c>
      <c r="R1469">
        <v>153</v>
      </c>
      <c r="S1469">
        <v>201.7</v>
      </c>
      <c r="T1469" t="s">
        <v>4232</v>
      </c>
      <c r="U1469" s="7">
        <f>DATEDIF(D1469,E1469,"Y")</f>
        <v>44</v>
      </c>
      <c r="V1469" s="6">
        <f t="shared" si="244"/>
        <v>16972.149999999994</v>
      </c>
      <c r="W1469" t="str">
        <f>IF(OR(U1469="",U1469="Unknown"),"",IF(U1469&lt;18,"Child",IF(U1469&lt;40,"Adult",IF(U1469&lt;60,"Middle Age","Senior"))))</f>
        <v>Middle Age</v>
      </c>
      <c r="X1469" t="str">
        <f>_xlfn.XLOOKUP(Table1_1[[#This Row],[Department]],Dim_Department!B:B,Dim_Department!A:A,"Unknown")</f>
        <v>DEP05</v>
      </c>
      <c r="Y1469" t="str">
        <f>_xlfn.XLOOKUP(Table1_1[[#This Row],[Doctor]],Dim_Doctor!B:B,Dim_Doctor!A:A,"Unknown")</f>
        <v>D06</v>
      </c>
      <c r="Z1469" t="str">
        <f>_xlfn.XLOOKUP(H1469,Dim_Diagnosis!B:B,Dim_Diagnosis!A:A)</f>
        <v>D003</v>
      </c>
      <c r="AA1469" t="str">
        <f>_xlfn.XLOOKUP(K1469,Dim_Ward!B:B,Dim_Ward!A:A)</f>
        <v>W005</v>
      </c>
      <c r="AB1469" t="str">
        <f t="shared" si="245"/>
        <v>Q3</v>
      </c>
      <c r="AC1469">
        <f t="shared" si="246"/>
        <v>2024</v>
      </c>
      <c r="AD1469" t="str">
        <f t="shared" si="247"/>
        <v>Aug</v>
      </c>
      <c r="AE1469" t="str">
        <f t="shared" si="248"/>
        <v>Mon</v>
      </c>
      <c r="AF1469" t="str">
        <f>_xlfn.XLOOKUP(N1469,Dim_Payment!B:B,Dim_Payment!A:A)</f>
        <v>PAY04</v>
      </c>
      <c r="AG1469" t="str">
        <f>_xlfn.XLOOKUP(J1469,Dim_Insurance!B:B,Dim_Insurance!A:A)</f>
        <v>INS08</v>
      </c>
    </row>
    <row r="1470" spans="1:33">
      <c r="A1470" t="s">
        <v>3238</v>
      </c>
      <c r="B1470" t="s">
        <v>241</v>
      </c>
      <c r="C1470" t="s">
        <v>40</v>
      </c>
      <c r="D1470" s="5">
        <v>23340</v>
      </c>
      <c r="E1470" s="5">
        <v>45532</v>
      </c>
      <c r="F1470" s="5">
        <v>45536</v>
      </c>
      <c r="G1470" t="s">
        <v>152</v>
      </c>
      <c r="H1470" t="s">
        <v>134</v>
      </c>
      <c r="I1470" t="s">
        <v>33</v>
      </c>
      <c r="J1470" t="s">
        <v>26</v>
      </c>
      <c r="K1470" t="s">
        <v>27</v>
      </c>
      <c r="L1470" s="6">
        <v>7891.34</v>
      </c>
      <c r="M1470">
        <v>6190.93</v>
      </c>
      <c r="N1470" t="s">
        <v>192</v>
      </c>
      <c r="O1470">
        <v>4</v>
      </c>
      <c r="P1470">
        <v>148</v>
      </c>
      <c r="Q1470">
        <v>5</v>
      </c>
      <c r="R1470">
        <v>127</v>
      </c>
      <c r="S1470">
        <v>257</v>
      </c>
      <c r="T1470" t="s">
        <v>37</v>
      </c>
      <c r="U1470" s="7">
        <f>DATEDIF(D1470,E1470,"Y")</f>
        <v>60</v>
      </c>
      <c r="V1470" s="6">
        <f t="shared" si="244"/>
        <v>1700.4099999999999</v>
      </c>
      <c r="W1470" t="str">
        <f>IF(OR(U1470="",U1470="Unknown"),"",IF(U1470&lt;18,"Child",IF(U1470&lt;40,"Adult",IF(U1470&lt;60,"Middle Age","Senior"))))</f>
        <v>Senior</v>
      </c>
      <c r="X1470" t="str">
        <f>_xlfn.XLOOKUP(Table1_1[[#This Row],[Department]],Dim_Department!B:B,Dim_Department!A:A,"Unknown")</f>
        <v>DEP01</v>
      </c>
      <c r="Y1470" t="str">
        <f>_xlfn.XLOOKUP(Table1_1[[#This Row],[Doctor]],Dim_Doctor!B:B,Dim_Doctor!A:A,"Unknown")</f>
        <v>D04</v>
      </c>
      <c r="Z1470" t="str">
        <f>_xlfn.XLOOKUP(H1470,Dim_Diagnosis!B:B,Dim_Diagnosis!A:A)</f>
        <v>D002</v>
      </c>
      <c r="AA1470" t="str">
        <f>_xlfn.XLOOKUP(K1470,Dim_Ward!B:B,Dim_Ward!A:A)</f>
        <v>W003</v>
      </c>
      <c r="AB1470" t="str">
        <f t="shared" si="245"/>
        <v>Q3</v>
      </c>
      <c r="AC1470">
        <f t="shared" si="246"/>
        <v>2024</v>
      </c>
      <c r="AD1470" t="str">
        <f t="shared" si="247"/>
        <v>Aug</v>
      </c>
      <c r="AE1470" t="str">
        <f t="shared" si="248"/>
        <v>Wed</v>
      </c>
      <c r="AF1470" t="str">
        <f>_xlfn.XLOOKUP(N1470,Dim_Payment!B:B,Dim_Payment!A:A)</f>
        <v>PAY06</v>
      </c>
      <c r="AG1470" t="str">
        <f>_xlfn.XLOOKUP(J1470,Dim_Insurance!B:B,Dim_Insurance!A:A)</f>
        <v>INS05</v>
      </c>
    </row>
    <row r="1471" spans="1:33">
      <c r="A1471" t="s">
        <v>3241</v>
      </c>
      <c r="B1471" t="s">
        <v>917</v>
      </c>
      <c r="C1471" t="s">
        <v>133</v>
      </c>
      <c r="D1471" s="5">
        <v>25100</v>
      </c>
      <c r="E1471" s="5">
        <v>45073</v>
      </c>
      <c r="F1471" s="5">
        <v>45074</v>
      </c>
      <c r="G1471" t="s">
        <v>105</v>
      </c>
      <c r="H1471" t="s">
        <v>32</v>
      </c>
      <c r="I1471" t="s">
        <v>33</v>
      </c>
      <c r="J1471" t="s">
        <v>46</v>
      </c>
      <c r="K1471" t="s">
        <v>120</v>
      </c>
      <c r="L1471" s="6">
        <v>192337.2</v>
      </c>
      <c r="M1471">
        <v>159776.9</v>
      </c>
      <c r="N1471" t="s">
        <v>73</v>
      </c>
      <c r="O1471">
        <v>1</v>
      </c>
      <c r="P1471">
        <v>63</v>
      </c>
      <c r="Q1471">
        <v>5</v>
      </c>
      <c r="R1471">
        <v>176</v>
      </c>
      <c r="S1471">
        <v>257.7</v>
      </c>
      <c r="T1471" t="s">
        <v>37</v>
      </c>
      <c r="U1471" s="7">
        <f>DATEDIF(D1471,E1471,"Y")</f>
        <v>54</v>
      </c>
      <c r="V1471" s="6">
        <f t="shared" si="244"/>
        <v>32560.300000000017</v>
      </c>
      <c r="W1471" t="str">
        <f>IF(OR(U1471="",U1471="Unknown"),"",IF(U1471&lt;18,"Child",IF(U1471&lt;40,"Adult",IF(U1471&lt;60,"Middle Age","Senior"))))</f>
        <v>Middle Age</v>
      </c>
      <c r="X1471" t="str">
        <f>_xlfn.XLOOKUP(Table1_1[[#This Row],[Department]],Dim_Department!B:B,Dim_Department!A:A,"Unknown")</f>
        <v>DEP10</v>
      </c>
      <c r="Y1471" t="str">
        <f>_xlfn.XLOOKUP(Table1_1[[#This Row],[Doctor]],Dim_Doctor!B:B,Dim_Doctor!A:A,"Unknown")</f>
        <v>D04</v>
      </c>
      <c r="Z1471" t="str">
        <f>_xlfn.XLOOKUP(H1471,Dim_Diagnosis!B:B,Dim_Diagnosis!A:A)</f>
        <v>D010</v>
      </c>
      <c r="AA1471" t="str">
        <f>_xlfn.XLOOKUP(K1471,Dim_Ward!B:B,Dim_Ward!A:A)</f>
        <v>W001</v>
      </c>
      <c r="AB1471" t="str">
        <f t="shared" si="245"/>
        <v>Q2</v>
      </c>
      <c r="AC1471">
        <f t="shared" si="246"/>
        <v>2023</v>
      </c>
      <c r="AD1471" t="str">
        <f t="shared" si="247"/>
        <v>May</v>
      </c>
      <c r="AE1471" t="str">
        <f t="shared" si="248"/>
        <v>Sat</v>
      </c>
      <c r="AF1471" t="str">
        <f>_xlfn.XLOOKUP(N1471,Dim_Payment!B:B,Dim_Payment!A:A)</f>
        <v>PAY02</v>
      </c>
      <c r="AG1471" t="str">
        <f>_xlfn.XLOOKUP(J1471,Dim_Insurance!B:B,Dim_Insurance!A:A)</f>
        <v>INS02</v>
      </c>
    </row>
    <row r="1472" spans="1:33">
      <c r="A1472" t="s">
        <v>3243</v>
      </c>
      <c r="B1472" t="s">
        <v>833</v>
      </c>
      <c r="C1472" t="s">
        <v>40</v>
      </c>
      <c r="D1472" s="5">
        <v>20066</v>
      </c>
      <c r="E1472" s="5">
        <v>45600</v>
      </c>
      <c r="F1472" s="5">
        <v>45610</v>
      </c>
      <c r="G1472" t="s">
        <v>77</v>
      </c>
      <c r="H1472" t="s">
        <v>95</v>
      </c>
      <c r="I1472" t="s">
        <v>96</v>
      </c>
      <c r="J1472" t="s">
        <v>46</v>
      </c>
      <c r="K1472" t="s">
        <v>120</v>
      </c>
      <c r="L1472" s="6">
        <v>155795.93</v>
      </c>
      <c r="M1472">
        <v>111473.38</v>
      </c>
      <c r="N1472" t="s">
        <v>73</v>
      </c>
      <c r="O1472">
        <v>10</v>
      </c>
      <c r="P1472">
        <v>181</v>
      </c>
      <c r="Q1472">
        <v>2</v>
      </c>
      <c r="R1472">
        <v>109</v>
      </c>
      <c r="S1472">
        <v>169.4</v>
      </c>
      <c r="T1472" t="s">
        <v>37</v>
      </c>
      <c r="U1472" s="7">
        <f>DATEDIF(D1472,E1472,"Y")</f>
        <v>69</v>
      </c>
      <c r="V1472" s="6">
        <f t="shared" si="244"/>
        <v>44322.549999999988</v>
      </c>
      <c r="W1472" t="str">
        <f>IF(OR(U1472="",U1472="Unknown"),"",IF(U1472&lt;18,"Child",IF(U1472&lt;40,"Adult",IF(U1472&lt;60,"Middle Age","Senior"))))</f>
        <v>Senior</v>
      </c>
      <c r="X1472" t="str">
        <f>_xlfn.XLOOKUP(Table1_1[[#This Row],[Department]],Dim_Department!B:B,Dim_Department!A:A,"Unknown")</f>
        <v>DEP02</v>
      </c>
      <c r="Y1472" t="str">
        <f>_xlfn.XLOOKUP(Table1_1[[#This Row],[Doctor]],Dim_Doctor!B:B,Dim_Doctor!A:A,"Unknown")</f>
        <v>D05</v>
      </c>
      <c r="Z1472" t="str">
        <f>_xlfn.XLOOKUP(H1472,Dim_Diagnosis!B:B,Dim_Diagnosis!A:A)</f>
        <v>D006</v>
      </c>
      <c r="AA1472" t="str">
        <f>_xlfn.XLOOKUP(K1472,Dim_Ward!B:B,Dim_Ward!A:A)</f>
        <v>W001</v>
      </c>
      <c r="AB1472" t="str">
        <f t="shared" si="245"/>
        <v>Q4</v>
      </c>
      <c r="AC1472">
        <f t="shared" si="246"/>
        <v>2024</v>
      </c>
      <c r="AD1472" t="str">
        <f t="shared" si="247"/>
        <v>Nov</v>
      </c>
      <c r="AE1472" t="str">
        <f t="shared" si="248"/>
        <v>Mon</v>
      </c>
      <c r="AF1472" t="str">
        <f>_xlfn.XLOOKUP(N1472,Dim_Payment!B:B,Dim_Payment!A:A)</f>
        <v>PAY02</v>
      </c>
      <c r="AG1472" t="str">
        <f>_xlfn.XLOOKUP(J1472,Dim_Insurance!B:B,Dim_Insurance!A:A)</f>
        <v>INS02</v>
      </c>
    </row>
    <row r="1473" spans="1:33">
      <c r="A1473" t="s">
        <v>3244</v>
      </c>
      <c r="B1473" t="s">
        <v>112</v>
      </c>
      <c r="C1473" t="s">
        <v>40</v>
      </c>
      <c r="D1473" s="5">
        <v>33087</v>
      </c>
      <c r="E1473" s="5">
        <v>45925</v>
      </c>
      <c r="F1473" s="5">
        <v>45927</v>
      </c>
      <c r="G1473" t="s">
        <v>152</v>
      </c>
      <c r="H1473" t="s">
        <v>32</v>
      </c>
      <c r="I1473" t="s">
        <v>25</v>
      </c>
      <c r="J1473" t="s">
        <v>4232</v>
      </c>
      <c r="K1473" t="s">
        <v>55</v>
      </c>
      <c r="L1473" s="6">
        <v>94329.15</v>
      </c>
      <c r="M1473">
        <v>73481.55</v>
      </c>
      <c r="N1473" t="s">
        <v>192</v>
      </c>
      <c r="O1473">
        <v>2</v>
      </c>
      <c r="P1473">
        <v>168</v>
      </c>
      <c r="Q1473">
        <v>4</v>
      </c>
      <c r="R1473">
        <v>141</v>
      </c>
      <c r="S1473">
        <v>143.1</v>
      </c>
      <c r="T1473" t="s">
        <v>47</v>
      </c>
      <c r="U1473" s="7">
        <f>DATEDIF(D1473,E1473,"Y")</f>
        <v>35</v>
      </c>
      <c r="V1473" s="6">
        <f t="shared" si="244"/>
        <v>20847.599999999991</v>
      </c>
      <c r="W1473" t="str">
        <f>IF(OR(U1473="",U1473="Unknown"),"",IF(U1473&lt;18,"Child",IF(U1473&lt;40,"Adult",IF(U1473&lt;60,"Middle Age","Senior"))))</f>
        <v>Adult</v>
      </c>
      <c r="X1473" t="str">
        <f>_xlfn.XLOOKUP(Table1_1[[#This Row],[Department]],Dim_Department!B:B,Dim_Department!A:A,"Unknown")</f>
        <v>DEP01</v>
      </c>
      <c r="Y1473" t="str">
        <f>_xlfn.XLOOKUP(Table1_1[[#This Row],[Doctor]],Dim_Doctor!B:B,Dim_Doctor!A:A,"Unknown")</f>
        <v>D01</v>
      </c>
      <c r="Z1473" t="str">
        <f>_xlfn.XLOOKUP(H1473,Dim_Diagnosis!B:B,Dim_Diagnosis!A:A)</f>
        <v>D010</v>
      </c>
      <c r="AA1473" t="str">
        <f>_xlfn.XLOOKUP(K1473,Dim_Ward!B:B,Dim_Ward!A:A)</f>
        <v>W005</v>
      </c>
      <c r="AB1473" t="str">
        <f t="shared" si="245"/>
        <v>Q3</v>
      </c>
      <c r="AC1473">
        <f t="shared" si="246"/>
        <v>2025</v>
      </c>
      <c r="AD1473" t="str">
        <f t="shared" si="247"/>
        <v>Sep</v>
      </c>
      <c r="AE1473" t="str">
        <f t="shared" si="248"/>
        <v>Thu</v>
      </c>
      <c r="AF1473" t="str">
        <f>_xlfn.XLOOKUP(N1473,Dim_Payment!B:B,Dim_Payment!A:A)</f>
        <v>PAY06</v>
      </c>
      <c r="AG1473" t="str">
        <f>_xlfn.XLOOKUP(J1473,Dim_Insurance!B:B,Dim_Insurance!A:A)</f>
        <v>INS08</v>
      </c>
    </row>
    <row r="1474" spans="1:33">
      <c r="A1474" t="s">
        <v>3246</v>
      </c>
      <c r="B1474" t="s">
        <v>433</v>
      </c>
      <c r="C1474" t="s">
        <v>133</v>
      </c>
      <c r="D1474" s="5" t="s">
        <v>4232</v>
      </c>
      <c r="E1474" s="5">
        <v>45932</v>
      </c>
      <c r="F1474" s="5">
        <v>45934</v>
      </c>
      <c r="G1474" t="s">
        <v>117</v>
      </c>
      <c r="H1474" t="s">
        <v>78</v>
      </c>
      <c r="I1474" t="s">
        <v>45</v>
      </c>
      <c r="J1474" t="s">
        <v>34</v>
      </c>
      <c r="K1474" t="s">
        <v>55</v>
      </c>
      <c r="L1474" s="6">
        <v>152055.79</v>
      </c>
      <c r="M1474">
        <v>116271.67</v>
      </c>
      <c r="N1474" t="s">
        <v>91</v>
      </c>
      <c r="O1474">
        <v>2</v>
      </c>
      <c r="P1474">
        <v>174</v>
      </c>
      <c r="Q1474">
        <v>5</v>
      </c>
      <c r="R1474">
        <v>110</v>
      </c>
      <c r="S1474">
        <v>203.1</v>
      </c>
      <c r="T1474" t="s">
        <v>4232</v>
      </c>
      <c r="U1474" s="7" t="s">
        <v>4232</v>
      </c>
      <c r="V1474" s="6">
        <f t="shared" ref="V1474:V1537" si="251">L1474-M1474</f>
        <v>35784.12000000001</v>
      </c>
      <c r="W1474" t="s">
        <v>4232</v>
      </c>
      <c r="X1474" t="str">
        <f>_xlfn.XLOOKUP(Table1_1[[#This Row],[Department]],Dim_Department!B:B,Dim_Department!A:A,"Unknown")</f>
        <v>DEP04</v>
      </c>
      <c r="Y1474" t="str">
        <f>_xlfn.XLOOKUP(Table1_1[[#This Row],[Doctor]],Dim_Doctor!B:B,Dim_Doctor!A:A,"Unknown")</f>
        <v>D03</v>
      </c>
      <c r="Z1474" t="str">
        <f>_xlfn.XLOOKUP(H1474,Dim_Diagnosis!B:B,Dim_Diagnosis!A:A)</f>
        <v>D013</v>
      </c>
      <c r="AA1474" t="str">
        <f>_xlfn.XLOOKUP(K1474,Dim_Ward!B:B,Dim_Ward!A:A)</f>
        <v>W005</v>
      </c>
      <c r="AB1474" t="str">
        <f t="shared" ref="AB1474:AB1537" si="252">IFERROR("Q" &amp; ROUNDUP(MONTH(E1474)/3,0),"Unknown")</f>
        <v>Q4</v>
      </c>
      <c r="AC1474">
        <f t="shared" ref="AC1474:AC1537" si="253">IFERROR(YEAR(E1474),"Unknown")</f>
        <v>2025</v>
      </c>
      <c r="AD1474" t="str">
        <f t="shared" ref="AD1474:AD1537" si="254">IFERROR(TEXT(E1474,"MMM"),"Unknown")</f>
        <v>Oct</v>
      </c>
      <c r="AE1474" t="str">
        <f t="shared" ref="AE1474:AE1537" si="255">IFERROR(TEXT(E1474,"ddd"),"Unknown")</f>
        <v>Thu</v>
      </c>
      <c r="AF1474" t="str">
        <f>_xlfn.XLOOKUP(N1474,Dim_Payment!B:B,Dim_Payment!A:A)</f>
        <v>PAY01</v>
      </c>
      <c r="AG1474" t="str">
        <f>_xlfn.XLOOKUP(J1474,Dim_Insurance!B:B,Dim_Insurance!A:A)</f>
        <v>INS06</v>
      </c>
    </row>
    <row r="1475" spans="1:33">
      <c r="A1475" t="s">
        <v>3249</v>
      </c>
      <c r="B1475" t="s">
        <v>1452</v>
      </c>
      <c r="C1475" t="s">
        <v>40</v>
      </c>
      <c r="D1475" s="5">
        <v>30117</v>
      </c>
      <c r="E1475" s="5">
        <v>45241</v>
      </c>
      <c r="F1475" s="5">
        <v>45258</v>
      </c>
      <c r="G1475" t="s">
        <v>94</v>
      </c>
      <c r="H1475" t="s">
        <v>124</v>
      </c>
      <c r="I1475" t="s">
        <v>25</v>
      </c>
      <c r="J1475" t="s">
        <v>26</v>
      </c>
      <c r="K1475" t="s">
        <v>55</v>
      </c>
      <c r="L1475" s="6">
        <v>106303.87</v>
      </c>
      <c r="M1475">
        <v>77750.429999999993</v>
      </c>
      <c r="N1475" t="s">
        <v>35</v>
      </c>
      <c r="O1475">
        <v>17</v>
      </c>
      <c r="P1475">
        <v>159</v>
      </c>
      <c r="Q1475">
        <v>5</v>
      </c>
      <c r="R1475">
        <v>111</v>
      </c>
      <c r="S1475">
        <v>161.5</v>
      </c>
      <c r="T1475" t="s">
        <v>65</v>
      </c>
      <c r="U1475" s="7">
        <f t="shared" ref="U1475:U1496" si="256">DATEDIF(D1475,E1475,"Y")</f>
        <v>41</v>
      </c>
      <c r="V1475" s="6">
        <f t="shared" si="251"/>
        <v>28553.440000000002</v>
      </c>
      <c r="W1475" t="str">
        <f t="shared" ref="W1475:W1496" si="257">IF(OR(U1475="",U1475="Unknown"),"",IF(U1475&lt;18,"Child",IF(U1475&lt;40,"Adult",IF(U1475&lt;60,"Middle Age","Senior"))))</f>
        <v>Middle Age</v>
      </c>
      <c r="X1475" t="str">
        <f>_xlfn.XLOOKUP(Table1_1[[#This Row],[Department]],Dim_Department!B:B,Dim_Department!A:A,"Unknown")</f>
        <v>DEP05</v>
      </c>
      <c r="Y1475" t="str">
        <f>_xlfn.XLOOKUP(Table1_1[[#This Row],[Doctor]],Dim_Doctor!B:B,Dim_Doctor!A:A,"Unknown")</f>
        <v>D01</v>
      </c>
      <c r="Z1475" t="str">
        <f>_xlfn.XLOOKUP(H1475,Dim_Diagnosis!B:B,Dim_Diagnosis!A:A)</f>
        <v>D007</v>
      </c>
      <c r="AA1475" t="str">
        <f>_xlfn.XLOOKUP(K1475,Dim_Ward!B:B,Dim_Ward!A:A)</f>
        <v>W005</v>
      </c>
      <c r="AB1475" t="str">
        <f t="shared" si="252"/>
        <v>Q4</v>
      </c>
      <c r="AC1475">
        <f t="shared" si="253"/>
        <v>2023</v>
      </c>
      <c r="AD1475" t="str">
        <f t="shared" si="254"/>
        <v>Nov</v>
      </c>
      <c r="AE1475" t="str">
        <f t="shared" si="255"/>
        <v>Sat</v>
      </c>
      <c r="AF1475" t="str">
        <f>_xlfn.XLOOKUP(N1475,Dim_Payment!B:B,Dim_Payment!A:A)</f>
        <v>PAY03</v>
      </c>
      <c r="AG1475" t="str">
        <f>_xlfn.XLOOKUP(J1475,Dim_Insurance!B:B,Dim_Insurance!A:A)</f>
        <v>INS05</v>
      </c>
    </row>
    <row r="1476" spans="1:33">
      <c r="A1476" t="s">
        <v>3251</v>
      </c>
      <c r="B1476" t="s">
        <v>850</v>
      </c>
      <c r="C1476" t="s">
        <v>40</v>
      </c>
      <c r="D1476" s="5">
        <v>33385</v>
      </c>
      <c r="E1476" s="5">
        <v>45940</v>
      </c>
      <c r="F1476" s="5">
        <v>45951</v>
      </c>
      <c r="G1476" t="s">
        <v>161</v>
      </c>
      <c r="H1476" t="s">
        <v>118</v>
      </c>
      <c r="I1476" t="s">
        <v>79</v>
      </c>
      <c r="J1476" t="s">
        <v>26</v>
      </c>
      <c r="K1476" t="s">
        <v>110</v>
      </c>
      <c r="L1476" s="6">
        <v>215194.17</v>
      </c>
      <c r="M1476">
        <v>165230.59</v>
      </c>
      <c r="N1476" t="s">
        <v>35</v>
      </c>
      <c r="O1476">
        <v>11</v>
      </c>
      <c r="P1476">
        <v>17</v>
      </c>
      <c r="Q1476">
        <v>3</v>
      </c>
      <c r="R1476">
        <v>104</v>
      </c>
      <c r="S1476">
        <v>222.5</v>
      </c>
      <c r="T1476" t="s">
        <v>37</v>
      </c>
      <c r="U1476" s="7">
        <f t="shared" si="256"/>
        <v>34</v>
      </c>
      <c r="V1476" s="6">
        <f t="shared" si="251"/>
        <v>49963.580000000016</v>
      </c>
      <c r="W1476" t="str">
        <f t="shared" si="257"/>
        <v>Adult</v>
      </c>
      <c r="X1476" t="str">
        <f>_xlfn.XLOOKUP(Table1_1[[#This Row],[Department]],Dim_Department!B:B,Dim_Department!A:A,"Unknown")</f>
        <v>DEP03</v>
      </c>
      <c r="Y1476" t="str">
        <f>_xlfn.XLOOKUP(Table1_1[[#This Row],[Doctor]],Dim_Doctor!B:B,Dim_Doctor!A:A,"Unknown")</f>
        <v>D07</v>
      </c>
      <c r="Z1476" t="str">
        <f>_xlfn.XLOOKUP(H1476,Dim_Diagnosis!B:B,Dim_Diagnosis!A:A)</f>
        <v>D001</v>
      </c>
      <c r="AA1476" t="str">
        <f>_xlfn.XLOOKUP(K1476,Dim_Ward!B:B,Dim_Ward!A:A)</f>
        <v>W002</v>
      </c>
      <c r="AB1476" t="str">
        <f t="shared" si="252"/>
        <v>Q4</v>
      </c>
      <c r="AC1476">
        <f t="shared" si="253"/>
        <v>2025</v>
      </c>
      <c r="AD1476" t="str">
        <f t="shared" si="254"/>
        <v>Oct</v>
      </c>
      <c r="AE1476" t="str">
        <f t="shared" si="255"/>
        <v>Fri</v>
      </c>
      <c r="AF1476" t="str">
        <f>_xlfn.XLOOKUP(N1476,Dim_Payment!B:B,Dim_Payment!A:A)</f>
        <v>PAY03</v>
      </c>
      <c r="AG1476" t="str">
        <f>_xlfn.XLOOKUP(J1476,Dim_Insurance!B:B,Dim_Insurance!A:A)</f>
        <v>INS05</v>
      </c>
    </row>
    <row r="1477" spans="1:33">
      <c r="A1477" t="s">
        <v>3253</v>
      </c>
      <c r="B1477" t="s">
        <v>584</v>
      </c>
      <c r="C1477" t="s">
        <v>133</v>
      </c>
      <c r="D1477" s="5">
        <v>26350</v>
      </c>
      <c r="E1477" s="5">
        <v>45183</v>
      </c>
      <c r="F1477" s="5">
        <v>45194</v>
      </c>
      <c r="G1477" t="s">
        <v>152</v>
      </c>
      <c r="H1477" t="s">
        <v>24</v>
      </c>
      <c r="I1477" t="s">
        <v>79</v>
      </c>
      <c r="J1477" t="s">
        <v>80</v>
      </c>
      <c r="K1477" t="s">
        <v>110</v>
      </c>
      <c r="L1477" s="6">
        <v>26149.56</v>
      </c>
      <c r="M1477">
        <v>15577.64</v>
      </c>
      <c r="N1477" t="s">
        <v>91</v>
      </c>
      <c r="O1477">
        <v>11</v>
      </c>
      <c r="P1477">
        <v>235</v>
      </c>
      <c r="Q1477">
        <v>4</v>
      </c>
      <c r="R1477">
        <v>153</v>
      </c>
      <c r="S1477">
        <v>228.6</v>
      </c>
      <c r="T1477" t="s">
        <v>37</v>
      </c>
      <c r="U1477" s="7">
        <f t="shared" si="256"/>
        <v>51</v>
      </c>
      <c r="V1477" s="6">
        <f t="shared" si="251"/>
        <v>10571.920000000002</v>
      </c>
      <c r="W1477" t="str">
        <f t="shared" si="257"/>
        <v>Middle Age</v>
      </c>
      <c r="X1477" t="str">
        <f>_xlfn.XLOOKUP(Table1_1[[#This Row],[Department]],Dim_Department!B:B,Dim_Department!A:A,"Unknown")</f>
        <v>DEP01</v>
      </c>
      <c r="Y1477" t="str">
        <f>_xlfn.XLOOKUP(Table1_1[[#This Row],[Doctor]],Dim_Doctor!B:B,Dim_Doctor!A:A,"Unknown")</f>
        <v>D07</v>
      </c>
      <c r="Z1477" t="str">
        <f>_xlfn.XLOOKUP(H1477,Dim_Diagnosis!B:B,Dim_Diagnosis!A:A)</f>
        <v>D008</v>
      </c>
      <c r="AA1477" t="str">
        <f>_xlfn.XLOOKUP(K1477,Dim_Ward!B:B,Dim_Ward!A:A)</f>
        <v>W002</v>
      </c>
      <c r="AB1477" t="str">
        <f t="shared" si="252"/>
        <v>Q3</v>
      </c>
      <c r="AC1477">
        <f t="shared" si="253"/>
        <v>2023</v>
      </c>
      <c r="AD1477" t="str">
        <f t="shared" si="254"/>
        <v>Sep</v>
      </c>
      <c r="AE1477" t="str">
        <f t="shared" si="255"/>
        <v>Thu</v>
      </c>
      <c r="AF1477" t="str">
        <f>_xlfn.XLOOKUP(N1477,Dim_Payment!B:B,Dim_Payment!A:A)</f>
        <v>PAY01</v>
      </c>
      <c r="AG1477" t="str">
        <f>_xlfn.XLOOKUP(J1477,Dim_Insurance!B:B,Dim_Insurance!A:A)</f>
        <v>INS01</v>
      </c>
    </row>
    <row r="1478" spans="1:33">
      <c r="A1478" t="s">
        <v>3255</v>
      </c>
      <c r="B1478" t="s">
        <v>560</v>
      </c>
      <c r="C1478" t="s">
        <v>133</v>
      </c>
      <c r="D1478" s="5">
        <v>22479</v>
      </c>
      <c r="E1478" s="5">
        <v>45901</v>
      </c>
      <c r="F1478" s="5">
        <v>45912</v>
      </c>
      <c r="G1478" t="s">
        <v>161</v>
      </c>
      <c r="H1478" t="s">
        <v>153</v>
      </c>
      <c r="I1478" t="s">
        <v>119</v>
      </c>
      <c r="J1478" t="s">
        <v>97</v>
      </c>
      <c r="K1478" t="s">
        <v>120</v>
      </c>
      <c r="L1478" s="6">
        <v>167912.59</v>
      </c>
      <c r="M1478">
        <v>144693.26999999999</v>
      </c>
      <c r="N1478" t="s">
        <v>91</v>
      </c>
      <c r="O1478">
        <v>11</v>
      </c>
      <c r="P1478">
        <v>39</v>
      </c>
      <c r="Q1478">
        <v>1</v>
      </c>
      <c r="R1478">
        <v>146</v>
      </c>
      <c r="S1478">
        <v>131.80000000000001</v>
      </c>
      <c r="T1478" t="s">
        <v>37</v>
      </c>
      <c r="U1478" s="7">
        <f t="shared" si="256"/>
        <v>64</v>
      </c>
      <c r="V1478" s="6">
        <f t="shared" si="251"/>
        <v>23219.320000000007</v>
      </c>
      <c r="W1478" t="str">
        <f t="shared" si="257"/>
        <v>Senior</v>
      </c>
      <c r="X1478" t="str">
        <f>_xlfn.XLOOKUP(Table1_1[[#This Row],[Department]],Dim_Department!B:B,Dim_Department!A:A,"Unknown")</f>
        <v>DEP03</v>
      </c>
      <c r="Y1478" t="str">
        <f>_xlfn.XLOOKUP(Table1_1[[#This Row],[Doctor]],Dim_Doctor!B:B,Dim_Doctor!A:A,"Unknown")</f>
        <v>D02</v>
      </c>
      <c r="Z1478" t="str">
        <f>_xlfn.XLOOKUP(H1478,Dim_Diagnosis!B:B,Dim_Diagnosis!A:A)</f>
        <v>D003</v>
      </c>
      <c r="AA1478" t="str">
        <f>_xlfn.XLOOKUP(K1478,Dim_Ward!B:B,Dim_Ward!A:A)</f>
        <v>W001</v>
      </c>
      <c r="AB1478" t="str">
        <f t="shared" si="252"/>
        <v>Q3</v>
      </c>
      <c r="AC1478">
        <f t="shared" si="253"/>
        <v>2025</v>
      </c>
      <c r="AD1478" t="str">
        <f t="shared" si="254"/>
        <v>Sep</v>
      </c>
      <c r="AE1478" t="str">
        <f t="shared" si="255"/>
        <v>Mon</v>
      </c>
      <c r="AF1478" t="str">
        <f>_xlfn.XLOOKUP(N1478,Dim_Payment!B:B,Dim_Payment!A:A)</f>
        <v>PAY01</v>
      </c>
      <c r="AG1478" t="str">
        <f>_xlfn.XLOOKUP(J1478,Dim_Insurance!B:B,Dim_Insurance!A:A)</f>
        <v>INS07</v>
      </c>
    </row>
    <row r="1479" spans="1:33">
      <c r="A1479" t="s">
        <v>3256</v>
      </c>
      <c r="B1479" t="s">
        <v>879</v>
      </c>
      <c r="C1479" t="s">
        <v>40</v>
      </c>
      <c r="D1479" s="5">
        <v>36112</v>
      </c>
      <c r="E1479" s="5">
        <v>45287</v>
      </c>
      <c r="F1479" s="5">
        <v>45296</v>
      </c>
      <c r="G1479" t="s">
        <v>89</v>
      </c>
      <c r="H1479" t="s">
        <v>44</v>
      </c>
      <c r="I1479" t="s">
        <v>25</v>
      </c>
      <c r="J1479" t="s">
        <v>4232</v>
      </c>
      <c r="K1479" t="s">
        <v>55</v>
      </c>
      <c r="L1479" s="6">
        <v>123663.9</v>
      </c>
      <c r="M1479">
        <v>191172.06</v>
      </c>
      <c r="N1479" t="s">
        <v>73</v>
      </c>
      <c r="O1479">
        <v>9</v>
      </c>
      <c r="P1479">
        <v>201</v>
      </c>
      <c r="Q1479">
        <v>4</v>
      </c>
      <c r="R1479">
        <v>147</v>
      </c>
      <c r="S1479">
        <v>248.8</v>
      </c>
      <c r="T1479" t="s">
        <v>37</v>
      </c>
      <c r="U1479" s="7">
        <f t="shared" si="256"/>
        <v>25</v>
      </c>
      <c r="V1479" s="6">
        <f t="shared" si="251"/>
        <v>-67508.160000000003</v>
      </c>
      <c r="W1479" t="str">
        <f t="shared" si="257"/>
        <v>Adult</v>
      </c>
      <c r="X1479" t="str">
        <f>_xlfn.XLOOKUP(Table1_1[[#This Row],[Department]],Dim_Department!B:B,Dim_Department!A:A,"Unknown")</f>
        <v>DEP06</v>
      </c>
      <c r="Y1479" t="str">
        <f>_xlfn.XLOOKUP(Table1_1[[#This Row],[Doctor]],Dim_Doctor!B:B,Dim_Doctor!A:A,"Unknown")</f>
        <v>D01</v>
      </c>
      <c r="Z1479" t="str">
        <f>_xlfn.XLOOKUP(H1479,Dim_Diagnosis!B:B,Dim_Diagnosis!A:A)</f>
        <v>D012</v>
      </c>
      <c r="AA1479" t="str">
        <f>_xlfn.XLOOKUP(K1479,Dim_Ward!B:B,Dim_Ward!A:A)</f>
        <v>W005</v>
      </c>
      <c r="AB1479" t="str">
        <f t="shared" si="252"/>
        <v>Q4</v>
      </c>
      <c r="AC1479">
        <f t="shared" si="253"/>
        <v>2023</v>
      </c>
      <c r="AD1479" t="str">
        <f t="shared" si="254"/>
        <v>Dec</v>
      </c>
      <c r="AE1479" t="str">
        <f t="shared" si="255"/>
        <v>Wed</v>
      </c>
      <c r="AF1479" t="str">
        <f>_xlfn.XLOOKUP(N1479,Dim_Payment!B:B,Dim_Payment!A:A)</f>
        <v>PAY02</v>
      </c>
      <c r="AG1479" t="str">
        <f>_xlfn.XLOOKUP(J1479,Dim_Insurance!B:B,Dim_Insurance!A:A)</f>
        <v>INS08</v>
      </c>
    </row>
    <row r="1480" spans="1:33">
      <c r="A1480" t="s">
        <v>3257</v>
      </c>
      <c r="B1480" t="s">
        <v>607</v>
      </c>
      <c r="C1480" t="s">
        <v>40</v>
      </c>
      <c r="D1480" s="5">
        <v>36532</v>
      </c>
      <c r="E1480" s="5">
        <v>45110</v>
      </c>
      <c r="F1480" s="5">
        <v>45128</v>
      </c>
      <c r="G1480" t="s">
        <v>62</v>
      </c>
      <c r="H1480" t="s">
        <v>24</v>
      </c>
      <c r="I1480" t="s">
        <v>33</v>
      </c>
      <c r="J1480" t="s">
        <v>46</v>
      </c>
      <c r="K1480" t="s">
        <v>55</v>
      </c>
      <c r="L1480" s="6">
        <v>145815.39000000001</v>
      </c>
      <c r="M1480">
        <v>114224.03</v>
      </c>
      <c r="N1480" t="s">
        <v>192</v>
      </c>
      <c r="O1480">
        <v>18</v>
      </c>
      <c r="P1480">
        <v>194</v>
      </c>
      <c r="Q1480">
        <v>5</v>
      </c>
      <c r="R1480">
        <v>141</v>
      </c>
      <c r="S1480">
        <v>151.6</v>
      </c>
      <c r="T1480" t="s">
        <v>37</v>
      </c>
      <c r="U1480" s="7">
        <f t="shared" si="256"/>
        <v>23</v>
      </c>
      <c r="V1480" s="6">
        <f t="shared" si="251"/>
        <v>31591.360000000015</v>
      </c>
      <c r="W1480" t="str">
        <f t="shared" si="257"/>
        <v>Adult</v>
      </c>
      <c r="X1480" t="str">
        <f>_xlfn.XLOOKUP(Table1_1[[#This Row],[Department]],Dim_Department!B:B,Dim_Department!A:A,"Unknown")</f>
        <v>DEP09</v>
      </c>
      <c r="Y1480" t="str">
        <f>_xlfn.XLOOKUP(Table1_1[[#This Row],[Doctor]],Dim_Doctor!B:B,Dim_Doctor!A:A,"Unknown")</f>
        <v>D04</v>
      </c>
      <c r="Z1480" t="str">
        <f>_xlfn.XLOOKUP(H1480,Dim_Diagnosis!B:B,Dim_Diagnosis!A:A)</f>
        <v>D008</v>
      </c>
      <c r="AA1480" t="str">
        <f>_xlfn.XLOOKUP(K1480,Dim_Ward!B:B,Dim_Ward!A:A)</f>
        <v>W005</v>
      </c>
      <c r="AB1480" t="str">
        <f t="shared" si="252"/>
        <v>Q3</v>
      </c>
      <c r="AC1480">
        <f t="shared" si="253"/>
        <v>2023</v>
      </c>
      <c r="AD1480" t="str">
        <f t="shared" si="254"/>
        <v>Jul</v>
      </c>
      <c r="AE1480" t="str">
        <f t="shared" si="255"/>
        <v>Mon</v>
      </c>
      <c r="AF1480" t="str">
        <f>_xlfn.XLOOKUP(N1480,Dim_Payment!B:B,Dim_Payment!A:A)</f>
        <v>PAY06</v>
      </c>
      <c r="AG1480" t="str">
        <f>_xlfn.XLOOKUP(J1480,Dim_Insurance!B:B,Dim_Insurance!A:A)</f>
        <v>INS02</v>
      </c>
    </row>
    <row r="1481" spans="1:33">
      <c r="A1481" t="s">
        <v>3259</v>
      </c>
      <c r="B1481" t="s">
        <v>1839</v>
      </c>
      <c r="C1481" t="s">
        <v>133</v>
      </c>
      <c r="D1481" s="5">
        <v>27710</v>
      </c>
      <c r="E1481" s="5">
        <v>45627</v>
      </c>
      <c r="F1481" s="5">
        <v>45642</v>
      </c>
      <c r="G1481" t="s">
        <v>109</v>
      </c>
      <c r="H1481" t="s">
        <v>113</v>
      </c>
      <c r="I1481" t="s">
        <v>119</v>
      </c>
      <c r="J1481" t="s">
        <v>34</v>
      </c>
      <c r="K1481" t="s">
        <v>55</v>
      </c>
      <c r="L1481" s="6">
        <v>211428.93</v>
      </c>
      <c r="M1481">
        <v>162458.76</v>
      </c>
      <c r="N1481" t="s">
        <v>4232</v>
      </c>
      <c r="O1481">
        <v>15</v>
      </c>
      <c r="P1481">
        <v>122</v>
      </c>
      <c r="Q1481">
        <v>4</v>
      </c>
      <c r="R1481">
        <v>182</v>
      </c>
      <c r="S1481">
        <v>96.5</v>
      </c>
      <c r="T1481" t="s">
        <v>4232</v>
      </c>
      <c r="U1481" s="7">
        <f t="shared" si="256"/>
        <v>49</v>
      </c>
      <c r="V1481" s="6">
        <f t="shared" si="251"/>
        <v>48970.169999999984</v>
      </c>
      <c r="W1481" t="str">
        <f t="shared" si="257"/>
        <v>Middle Age</v>
      </c>
      <c r="X1481" t="str">
        <f>_xlfn.XLOOKUP(Table1_1[[#This Row],[Department]],Dim_Department!B:B,Dim_Department!A:A,"Unknown")</f>
        <v>DEP07</v>
      </c>
      <c r="Y1481" t="str">
        <f>_xlfn.XLOOKUP(Table1_1[[#This Row],[Doctor]],Dim_Doctor!B:B,Dim_Doctor!A:A,"Unknown")</f>
        <v>D02</v>
      </c>
      <c r="Z1481" t="str">
        <f>_xlfn.XLOOKUP(H1481,Dim_Diagnosis!B:B,Dim_Diagnosis!A:A)</f>
        <v>D009</v>
      </c>
      <c r="AA1481" t="str">
        <f>_xlfn.XLOOKUP(K1481,Dim_Ward!B:B,Dim_Ward!A:A)</f>
        <v>W005</v>
      </c>
      <c r="AB1481" t="str">
        <f t="shared" si="252"/>
        <v>Q4</v>
      </c>
      <c r="AC1481">
        <f t="shared" si="253"/>
        <v>2024</v>
      </c>
      <c r="AD1481" t="str">
        <f t="shared" si="254"/>
        <v>Dec</v>
      </c>
      <c r="AE1481" t="str">
        <f t="shared" si="255"/>
        <v>Sun</v>
      </c>
      <c r="AF1481" t="str">
        <f>_xlfn.XLOOKUP(N1481,Dim_Payment!B:B,Dim_Payment!A:A)</f>
        <v>PAY05</v>
      </c>
      <c r="AG1481" t="str">
        <f>_xlfn.XLOOKUP(J1481,Dim_Insurance!B:B,Dim_Insurance!A:A)</f>
        <v>INS06</v>
      </c>
    </row>
    <row r="1482" spans="1:33">
      <c r="A1482" t="s">
        <v>3261</v>
      </c>
      <c r="B1482" t="s">
        <v>429</v>
      </c>
      <c r="C1482" t="s">
        <v>40</v>
      </c>
      <c r="D1482" s="5">
        <v>36674</v>
      </c>
      <c r="E1482" s="5">
        <v>45799</v>
      </c>
      <c r="F1482" s="5">
        <v>45805</v>
      </c>
      <c r="G1482" t="s">
        <v>161</v>
      </c>
      <c r="H1482" t="s">
        <v>32</v>
      </c>
      <c r="I1482" t="s">
        <v>25</v>
      </c>
      <c r="J1482" t="s">
        <v>34</v>
      </c>
      <c r="K1482" t="s">
        <v>27</v>
      </c>
      <c r="L1482" s="6">
        <v>209869.67</v>
      </c>
      <c r="M1482">
        <v>196431.77</v>
      </c>
      <c r="N1482" t="s">
        <v>73</v>
      </c>
      <c r="O1482">
        <v>6</v>
      </c>
      <c r="P1482">
        <v>90</v>
      </c>
      <c r="Q1482">
        <v>4</v>
      </c>
      <c r="R1482">
        <v>149</v>
      </c>
      <c r="S1482">
        <v>111.7</v>
      </c>
      <c r="T1482" t="s">
        <v>37</v>
      </c>
      <c r="U1482" s="7">
        <f t="shared" si="256"/>
        <v>24</v>
      </c>
      <c r="V1482" s="6">
        <f t="shared" si="251"/>
        <v>13437.900000000023</v>
      </c>
      <c r="W1482" t="str">
        <f t="shared" si="257"/>
        <v>Adult</v>
      </c>
      <c r="X1482" t="str">
        <f>_xlfn.XLOOKUP(Table1_1[[#This Row],[Department]],Dim_Department!B:B,Dim_Department!A:A,"Unknown")</f>
        <v>DEP03</v>
      </c>
      <c r="Y1482" t="str">
        <f>_xlfn.XLOOKUP(Table1_1[[#This Row],[Doctor]],Dim_Doctor!B:B,Dim_Doctor!A:A,"Unknown")</f>
        <v>D01</v>
      </c>
      <c r="Z1482" t="str">
        <f>_xlfn.XLOOKUP(H1482,Dim_Diagnosis!B:B,Dim_Diagnosis!A:A)</f>
        <v>D010</v>
      </c>
      <c r="AA1482" t="str">
        <f>_xlfn.XLOOKUP(K1482,Dim_Ward!B:B,Dim_Ward!A:A)</f>
        <v>W003</v>
      </c>
      <c r="AB1482" t="str">
        <f t="shared" si="252"/>
        <v>Q2</v>
      </c>
      <c r="AC1482">
        <f t="shared" si="253"/>
        <v>2025</v>
      </c>
      <c r="AD1482" t="str">
        <f t="shared" si="254"/>
        <v>May</v>
      </c>
      <c r="AE1482" t="str">
        <f t="shared" si="255"/>
        <v>Thu</v>
      </c>
      <c r="AF1482" t="str">
        <f>_xlfn.XLOOKUP(N1482,Dim_Payment!B:B,Dim_Payment!A:A)</f>
        <v>PAY02</v>
      </c>
      <c r="AG1482" t="str">
        <f>_xlfn.XLOOKUP(J1482,Dim_Insurance!B:B,Dim_Insurance!A:A)</f>
        <v>INS06</v>
      </c>
    </row>
    <row r="1483" spans="1:33">
      <c r="A1483" t="s">
        <v>3263</v>
      </c>
      <c r="B1483" t="s">
        <v>112</v>
      </c>
      <c r="C1483" t="s">
        <v>133</v>
      </c>
      <c r="D1483" s="5">
        <v>40112</v>
      </c>
      <c r="E1483" s="5">
        <v>45700</v>
      </c>
      <c r="F1483" s="5">
        <v>45704</v>
      </c>
      <c r="G1483" t="s">
        <v>152</v>
      </c>
      <c r="H1483" t="s">
        <v>32</v>
      </c>
      <c r="I1483" t="s">
        <v>33</v>
      </c>
      <c r="J1483" t="s">
        <v>179</v>
      </c>
      <c r="K1483" t="s">
        <v>120</v>
      </c>
      <c r="L1483" s="6">
        <v>109378.1</v>
      </c>
      <c r="M1483">
        <v>89601.7</v>
      </c>
      <c r="N1483" t="s">
        <v>35</v>
      </c>
      <c r="O1483">
        <v>4</v>
      </c>
      <c r="P1483">
        <v>18</v>
      </c>
      <c r="Q1483">
        <v>4</v>
      </c>
      <c r="R1483">
        <v>145</v>
      </c>
      <c r="S1483">
        <v>231</v>
      </c>
      <c r="T1483" t="s">
        <v>37</v>
      </c>
      <c r="U1483" s="7">
        <f t="shared" si="256"/>
        <v>15</v>
      </c>
      <c r="V1483" s="6">
        <f t="shared" si="251"/>
        <v>19776.400000000009</v>
      </c>
      <c r="W1483" t="str">
        <f t="shared" si="257"/>
        <v>Child</v>
      </c>
      <c r="X1483" t="str">
        <f>_xlfn.XLOOKUP(Table1_1[[#This Row],[Department]],Dim_Department!B:B,Dim_Department!A:A,"Unknown")</f>
        <v>DEP01</v>
      </c>
      <c r="Y1483" t="str">
        <f>_xlfn.XLOOKUP(Table1_1[[#This Row],[Doctor]],Dim_Doctor!B:B,Dim_Doctor!A:A,"Unknown")</f>
        <v>D04</v>
      </c>
      <c r="Z1483" t="str">
        <f>_xlfn.XLOOKUP(H1483,Dim_Diagnosis!B:B,Dim_Diagnosis!A:A)</f>
        <v>D010</v>
      </c>
      <c r="AA1483" t="str">
        <f>_xlfn.XLOOKUP(K1483,Dim_Ward!B:B,Dim_Ward!A:A)</f>
        <v>W001</v>
      </c>
      <c r="AB1483" t="str">
        <f t="shared" si="252"/>
        <v>Q1</v>
      </c>
      <c r="AC1483">
        <f t="shared" si="253"/>
        <v>2025</v>
      </c>
      <c r="AD1483" t="str">
        <f t="shared" si="254"/>
        <v>Feb</v>
      </c>
      <c r="AE1483" t="str">
        <f t="shared" si="255"/>
        <v>Wed</v>
      </c>
      <c r="AF1483" t="str">
        <f>_xlfn.XLOOKUP(N1483,Dim_Payment!B:B,Dim_Payment!A:A)</f>
        <v>PAY03</v>
      </c>
      <c r="AG1483" t="str">
        <f>_xlfn.XLOOKUP(J1483,Dim_Insurance!B:B,Dim_Insurance!A:A)</f>
        <v>INS03</v>
      </c>
    </row>
    <row r="1484" spans="1:33">
      <c r="A1484" t="s">
        <v>3264</v>
      </c>
      <c r="B1484" t="s">
        <v>1830</v>
      </c>
      <c r="C1484" t="s">
        <v>133</v>
      </c>
      <c r="D1484" s="5">
        <v>25034</v>
      </c>
      <c r="E1484" s="5">
        <v>44993</v>
      </c>
      <c r="F1484" s="5">
        <v>45006</v>
      </c>
      <c r="G1484" t="s">
        <v>89</v>
      </c>
      <c r="H1484" t="s">
        <v>32</v>
      </c>
      <c r="I1484" t="s">
        <v>96</v>
      </c>
      <c r="J1484" t="s">
        <v>4232</v>
      </c>
      <c r="K1484" t="s">
        <v>161</v>
      </c>
      <c r="L1484" s="6">
        <v>106497.3</v>
      </c>
      <c r="M1484">
        <v>102120.18</v>
      </c>
      <c r="N1484" t="s">
        <v>4232</v>
      </c>
      <c r="O1484">
        <v>13</v>
      </c>
      <c r="P1484">
        <v>43</v>
      </c>
      <c r="Q1484">
        <v>4</v>
      </c>
      <c r="R1484">
        <v>118</v>
      </c>
      <c r="S1484">
        <v>73.5</v>
      </c>
      <c r="T1484" t="s">
        <v>4232</v>
      </c>
      <c r="U1484" s="7">
        <f t="shared" si="256"/>
        <v>54</v>
      </c>
      <c r="V1484" s="6">
        <f t="shared" si="251"/>
        <v>4377.1200000000099</v>
      </c>
      <c r="W1484" t="str">
        <f t="shared" si="257"/>
        <v>Middle Age</v>
      </c>
      <c r="X1484" t="str">
        <f>_xlfn.XLOOKUP(Table1_1[[#This Row],[Department]],Dim_Department!B:B,Dim_Department!A:A,"Unknown")</f>
        <v>DEP06</v>
      </c>
      <c r="Y1484" t="str">
        <f>_xlfn.XLOOKUP(Table1_1[[#This Row],[Doctor]],Dim_Doctor!B:B,Dim_Doctor!A:A,"Unknown")</f>
        <v>D05</v>
      </c>
      <c r="Z1484" t="str">
        <f>_xlfn.XLOOKUP(H1484,Dim_Diagnosis!B:B,Dim_Diagnosis!A:A)</f>
        <v>D010</v>
      </c>
      <c r="AA1484" t="str">
        <f>_xlfn.XLOOKUP(K1484,Dim_Ward!B:B,Dim_Ward!A:A)</f>
        <v>W004</v>
      </c>
      <c r="AB1484" t="str">
        <f t="shared" si="252"/>
        <v>Q1</v>
      </c>
      <c r="AC1484">
        <f t="shared" si="253"/>
        <v>2023</v>
      </c>
      <c r="AD1484" t="str">
        <f t="shared" si="254"/>
        <v>Mar</v>
      </c>
      <c r="AE1484" t="str">
        <f t="shared" si="255"/>
        <v>Wed</v>
      </c>
      <c r="AF1484" t="str">
        <f>_xlfn.XLOOKUP(N1484,Dim_Payment!B:B,Dim_Payment!A:A)</f>
        <v>PAY05</v>
      </c>
      <c r="AG1484" t="str">
        <f>_xlfn.XLOOKUP(J1484,Dim_Insurance!B:B,Dim_Insurance!A:A)</f>
        <v>INS08</v>
      </c>
    </row>
    <row r="1485" spans="1:33">
      <c r="A1485" t="s">
        <v>3265</v>
      </c>
      <c r="B1485" t="s">
        <v>1563</v>
      </c>
      <c r="C1485" t="s">
        <v>133</v>
      </c>
      <c r="D1485" s="5">
        <v>31000</v>
      </c>
      <c r="E1485" s="5">
        <v>45289</v>
      </c>
      <c r="F1485" s="5">
        <v>45304</v>
      </c>
      <c r="G1485" t="s">
        <v>89</v>
      </c>
      <c r="H1485" t="s">
        <v>124</v>
      </c>
      <c r="I1485" t="s">
        <v>45</v>
      </c>
      <c r="J1485" t="s">
        <v>179</v>
      </c>
      <c r="K1485" t="s">
        <v>55</v>
      </c>
      <c r="L1485" s="6">
        <v>218495.44</v>
      </c>
      <c r="M1485">
        <v>190301.69</v>
      </c>
      <c r="N1485" t="s">
        <v>73</v>
      </c>
      <c r="O1485">
        <v>15</v>
      </c>
      <c r="P1485">
        <v>117</v>
      </c>
      <c r="Q1485">
        <v>2</v>
      </c>
      <c r="R1485">
        <v>131</v>
      </c>
      <c r="S1485">
        <v>118.9</v>
      </c>
      <c r="T1485" t="s">
        <v>65</v>
      </c>
      <c r="U1485" s="7">
        <f t="shared" si="256"/>
        <v>39</v>
      </c>
      <c r="V1485" s="6">
        <f t="shared" si="251"/>
        <v>28193.75</v>
      </c>
      <c r="W1485" t="str">
        <f t="shared" si="257"/>
        <v>Adult</v>
      </c>
      <c r="X1485" t="str">
        <f>_xlfn.XLOOKUP(Table1_1[[#This Row],[Department]],Dim_Department!B:B,Dim_Department!A:A,"Unknown")</f>
        <v>DEP06</v>
      </c>
      <c r="Y1485" t="str">
        <f>_xlfn.XLOOKUP(Table1_1[[#This Row],[Doctor]],Dim_Doctor!B:B,Dim_Doctor!A:A,"Unknown")</f>
        <v>D03</v>
      </c>
      <c r="Z1485" t="str">
        <f>_xlfn.XLOOKUP(H1485,Dim_Diagnosis!B:B,Dim_Diagnosis!A:A)</f>
        <v>D007</v>
      </c>
      <c r="AA1485" t="str">
        <f>_xlfn.XLOOKUP(K1485,Dim_Ward!B:B,Dim_Ward!A:A)</f>
        <v>W005</v>
      </c>
      <c r="AB1485" t="str">
        <f t="shared" si="252"/>
        <v>Q4</v>
      </c>
      <c r="AC1485">
        <f t="shared" si="253"/>
        <v>2023</v>
      </c>
      <c r="AD1485" t="str">
        <f t="shared" si="254"/>
        <v>Dec</v>
      </c>
      <c r="AE1485" t="str">
        <f t="shared" si="255"/>
        <v>Fri</v>
      </c>
      <c r="AF1485" t="str">
        <f>_xlfn.XLOOKUP(N1485,Dim_Payment!B:B,Dim_Payment!A:A)</f>
        <v>PAY02</v>
      </c>
      <c r="AG1485" t="str">
        <f>_xlfn.XLOOKUP(J1485,Dim_Insurance!B:B,Dim_Insurance!A:A)</f>
        <v>INS03</v>
      </c>
    </row>
    <row r="1486" spans="1:33">
      <c r="A1486" t="s">
        <v>3267</v>
      </c>
      <c r="B1486" t="s">
        <v>689</v>
      </c>
      <c r="C1486" t="s">
        <v>40</v>
      </c>
      <c r="D1486" s="5">
        <v>36146</v>
      </c>
      <c r="E1486" s="5">
        <v>45062</v>
      </c>
      <c r="F1486" s="5" t="s">
        <v>4232</v>
      </c>
      <c r="G1486" t="s">
        <v>62</v>
      </c>
      <c r="H1486" t="s">
        <v>95</v>
      </c>
      <c r="I1486" t="s">
        <v>53</v>
      </c>
      <c r="J1486" t="s">
        <v>71</v>
      </c>
      <c r="K1486" t="s">
        <v>120</v>
      </c>
      <c r="L1486" s="6">
        <v>188703.86</v>
      </c>
      <c r="M1486">
        <v>142083.98000000001</v>
      </c>
      <c r="N1486" t="s">
        <v>192</v>
      </c>
      <c r="O1486">
        <v>9</v>
      </c>
      <c r="P1486">
        <v>160</v>
      </c>
      <c r="Q1486">
        <v>2</v>
      </c>
      <c r="R1486">
        <v>172</v>
      </c>
      <c r="S1486">
        <v>115.6</v>
      </c>
      <c r="T1486" t="s">
        <v>37</v>
      </c>
      <c r="U1486" s="7">
        <f t="shared" si="256"/>
        <v>24</v>
      </c>
      <c r="V1486" s="6">
        <f t="shared" si="251"/>
        <v>46619.879999999976</v>
      </c>
      <c r="W1486" t="str">
        <f t="shared" si="257"/>
        <v>Adult</v>
      </c>
      <c r="X1486" t="str">
        <f>_xlfn.XLOOKUP(Table1_1[[#This Row],[Department]],Dim_Department!B:B,Dim_Department!A:A,"Unknown")</f>
        <v>DEP09</v>
      </c>
      <c r="Y1486" t="str">
        <f>_xlfn.XLOOKUP(Table1_1[[#This Row],[Doctor]],Dim_Doctor!B:B,Dim_Doctor!A:A,"Unknown")</f>
        <v>D06</v>
      </c>
      <c r="Z1486" t="str">
        <f>_xlfn.XLOOKUP(H1486,Dim_Diagnosis!B:B,Dim_Diagnosis!A:A)</f>
        <v>D006</v>
      </c>
      <c r="AA1486" t="str">
        <f>_xlfn.XLOOKUP(K1486,Dim_Ward!B:B,Dim_Ward!A:A)</f>
        <v>W001</v>
      </c>
      <c r="AB1486" t="str">
        <f t="shared" si="252"/>
        <v>Q2</v>
      </c>
      <c r="AC1486">
        <f t="shared" si="253"/>
        <v>2023</v>
      </c>
      <c r="AD1486" t="str">
        <f t="shared" si="254"/>
        <v>May</v>
      </c>
      <c r="AE1486" t="str">
        <f t="shared" si="255"/>
        <v>Tue</v>
      </c>
      <c r="AF1486" t="str">
        <f>_xlfn.XLOOKUP(N1486,Dim_Payment!B:B,Dim_Payment!A:A)</f>
        <v>PAY06</v>
      </c>
      <c r="AG1486" t="str">
        <f>_xlfn.XLOOKUP(J1486,Dim_Insurance!B:B,Dim_Insurance!A:A)</f>
        <v>INS04</v>
      </c>
    </row>
    <row r="1487" spans="1:33">
      <c r="A1487" t="s">
        <v>3268</v>
      </c>
      <c r="B1487" t="s">
        <v>67</v>
      </c>
      <c r="C1487" t="s">
        <v>40</v>
      </c>
      <c r="D1487" s="5">
        <v>36620</v>
      </c>
      <c r="E1487" s="5">
        <v>45055</v>
      </c>
      <c r="F1487" s="5">
        <v>45067</v>
      </c>
      <c r="G1487" t="s">
        <v>161</v>
      </c>
      <c r="H1487" t="s">
        <v>52</v>
      </c>
      <c r="I1487" t="s">
        <v>45</v>
      </c>
      <c r="J1487" t="s">
        <v>34</v>
      </c>
      <c r="K1487" t="s">
        <v>161</v>
      </c>
      <c r="L1487" s="6">
        <v>202269.38</v>
      </c>
      <c r="M1487">
        <v>143186.49</v>
      </c>
      <c r="N1487" t="s">
        <v>56</v>
      </c>
      <c r="O1487">
        <v>12</v>
      </c>
      <c r="P1487">
        <v>236</v>
      </c>
      <c r="Q1487">
        <v>4</v>
      </c>
      <c r="R1487">
        <v>166</v>
      </c>
      <c r="S1487">
        <v>79.2</v>
      </c>
      <c r="T1487" t="s">
        <v>37</v>
      </c>
      <c r="U1487" s="7">
        <f t="shared" si="256"/>
        <v>23</v>
      </c>
      <c r="V1487" s="6">
        <f t="shared" si="251"/>
        <v>59082.890000000014</v>
      </c>
      <c r="W1487" t="str">
        <f t="shared" si="257"/>
        <v>Adult</v>
      </c>
      <c r="X1487" t="str">
        <f>_xlfn.XLOOKUP(Table1_1[[#This Row],[Department]],Dim_Department!B:B,Dim_Department!A:A,"Unknown")</f>
        <v>DEP03</v>
      </c>
      <c r="Y1487" t="str">
        <f>_xlfn.XLOOKUP(Table1_1[[#This Row],[Doctor]],Dim_Doctor!B:B,Dim_Doctor!A:A,"Unknown")</f>
        <v>D03</v>
      </c>
      <c r="Z1487" t="str">
        <f>_xlfn.XLOOKUP(H1487,Dim_Diagnosis!B:B,Dim_Diagnosis!A:A)</f>
        <v>D004</v>
      </c>
      <c r="AA1487" t="str">
        <f>_xlfn.XLOOKUP(K1487,Dim_Ward!B:B,Dim_Ward!A:A)</f>
        <v>W004</v>
      </c>
      <c r="AB1487" t="str">
        <f t="shared" si="252"/>
        <v>Q2</v>
      </c>
      <c r="AC1487">
        <f t="shared" si="253"/>
        <v>2023</v>
      </c>
      <c r="AD1487" t="str">
        <f t="shared" si="254"/>
        <v>May</v>
      </c>
      <c r="AE1487" t="str">
        <f t="shared" si="255"/>
        <v>Tue</v>
      </c>
      <c r="AF1487" t="str">
        <f>_xlfn.XLOOKUP(N1487,Dim_Payment!B:B,Dim_Payment!A:A)</f>
        <v>PAY04</v>
      </c>
      <c r="AG1487" t="str">
        <f>_xlfn.XLOOKUP(J1487,Dim_Insurance!B:B,Dim_Insurance!A:A)</f>
        <v>INS06</v>
      </c>
    </row>
    <row r="1488" spans="1:33">
      <c r="A1488" t="s">
        <v>3270</v>
      </c>
      <c r="B1488" t="s">
        <v>67</v>
      </c>
      <c r="C1488" t="s">
        <v>133</v>
      </c>
      <c r="D1488" s="5">
        <v>38776</v>
      </c>
      <c r="E1488" s="5">
        <v>45075</v>
      </c>
      <c r="F1488" s="5">
        <v>45022</v>
      </c>
      <c r="G1488" t="s">
        <v>43</v>
      </c>
      <c r="H1488" t="s">
        <v>95</v>
      </c>
      <c r="I1488" t="s">
        <v>25</v>
      </c>
      <c r="J1488" t="s">
        <v>179</v>
      </c>
      <c r="K1488" t="s">
        <v>120</v>
      </c>
      <c r="L1488" s="6">
        <v>156848.65</v>
      </c>
      <c r="M1488">
        <v>147093.63</v>
      </c>
      <c r="N1488" t="s">
        <v>56</v>
      </c>
      <c r="O1488">
        <v>6</v>
      </c>
      <c r="P1488">
        <v>17</v>
      </c>
      <c r="Q1488">
        <v>4</v>
      </c>
      <c r="R1488">
        <v>156</v>
      </c>
      <c r="S1488">
        <v>83.8</v>
      </c>
      <c r="T1488" t="s">
        <v>65</v>
      </c>
      <c r="U1488" s="7">
        <f t="shared" si="256"/>
        <v>17</v>
      </c>
      <c r="V1488" s="6">
        <f t="shared" si="251"/>
        <v>9755.0199999999895</v>
      </c>
      <c r="W1488" t="str">
        <f t="shared" si="257"/>
        <v>Child</v>
      </c>
      <c r="X1488" t="str">
        <f>_xlfn.XLOOKUP(Table1_1[[#This Row],[Department]],Dim_Department!B:B,Dim_Department!A:A,"Unknown")</f>
        <v>DEP08</v>
      </c>
      <c r="Y1488" t="str">
        <f>_xlfn.XLOOKUP(Table1_1[[#This Row],[Doctor]],Dim_Doctor!B:B,Dim_Doctor!A:A,"Unknown")</f>
        <v>D01</v>
      </c>
      <c r="Z1488" t="str">
        <f>_xlfn.XLOOKUP(H1488,Dim_Diagnosis!B:B,Dim_Diagnosis!A:A)</f>
        <v>D006</v>
      </c>
      <c r="AA1488" t="str">
        <f>_xlfn.XLOOKUP(K1488,Dim_Ward!B:B,Dim_Ward!A:A)</f>
        <v>W001</v>
      </c>
      <c r="AB1488" t="str">
        <f t="shared" si="252"/>
        <v>Q2</v>
      </c>
      <c r="AC1488">
        <f t="shared" si="253"/>
        <v>2023</v>
      </c>
      <c r="AD1488" t="str">
        <f t="shared" si="254"/>
        <v>May</v>
      </c>
      <c r="AE1488" t="str">
        <f t="shared" si="255"/>
        <v>Mon</v>
      </c>
      <c r="AF1488" t="str">
        <f>_xlfn.XLOOKUP(N1488,Dim_Payment!B:B,Dim_Payment!A:A)</f>
        <v>PAY04</v>
      </c>
      <c r="AG1488" t="str">
        <f>_xlfn.XLOOKUP(J1488,Dim_Insurance!B:B,Dim_Insurance!A:A)</f>
        <v>INS03</v>
      </c>
    </row>
    <row r="1489" spans="1:33">
      <c r="A1489" t="s">
        <v>3272</v>
      </c>
      <c r="B1489" t="s">
        <v>833</v>
      </c>
      <c r="C1489" t="s">
        <v>40</v>
      </c>
      <c r="D1489" s="5">
        <v>19368</v>
      </c>
      <c r="E1489" s="5">
        <v>45628</v>
      </c>
      <c r="F1489" s="5">
        <v>45645</v>
      </c>
      <c r="G1489" t="s">
        <v>105</v>
      </c>
      <c r="H1489" t="s">
        <v>95</v>
      </c>
      <c r="I1489" t="s">
        <v>53</v>
      </c>
      <c r="J1489" t="s">
        <v>4232</v>
      </c>
      <c r="K1489" t="s">
        <v>55</v>
      </c>
      <c r="L1489" s="6">
        <v>249735.02</v>
      </c>
      <c r="M1489">
        <v>193915.14</v>
      </c>
      <c r="N1489" t="s">
        <v>73</v>
      </c>
      <c r="O1489">
        <v>17</v>
      </c>
      <c r="P1489">
        <v>170</v>
      </c>
      <c r="Q1489">
        <v>4</v>
      </c>
      <c r="R1489">
        <v>152</v>
      </c>
      <c r="S1489">
        <v>205.2</v>
      </c>
      <c r="T1489" t="s">
        <v>37</v>
      </c>
      <c r="U1489" s="7">
        <f t="shared" si="256"/>
        <v>71</v>
      </c>
      <c r="V1489" s="6">
        <f t="shared" si="251"/>
        <v>55819.879999999976</v>
      </c>
      <c r="W1489" t="str">
        <f t="shared" si="257"/>
        <v>Senior</v>
      </c>
      <c r="X1489" t="str">
        <f>_xlfn.XLOOKUP(Table1_1[[#This Row],[Department]],Dim_Department!B:B,Dim_Department!A:A,"Unknown")</f>
        <v>DEP10</v>
      </c>
      <c r="Y1489" t="str">
        <f>_xlfn.XLOOKUP(Table1_1[[#This Row],[Doctor]],Dim_Doctor!B:B,Dim_Doctor!A:A,"Unknown")</f>
        <v>D06</v>
      </c>
      <c r="Z1489" t="str">
        <f>_xlfn.XLOOKUP(H1489,Dim_Diagnosis!B:B,Dim_Diagnosis!A:A)</f>
        <v>D006</v>
      </c>
      <c r="AA1489" t="str">
        <f>_xlfn.XLOOKUP(K1489,Dim_Ward!B:B,Dim_Ward!A:A)</f>
        <v>W005</v>
      </c>
      <c r="AB1489" t="str">
        <f t="shared" si="252"/>
        <v>Q4</v>
      </c>
      <c r="AC1489">
        <f t="shared" si="253"/>
        <v>2024</v>
      </c>
      <c r="AD1489" t="str">
        <f t="shared" si="254"/>
        <v>Dec</v>
      </c>
      <c r="AE1489" t="str">
        <f t="shared" si="255"/>
        <v>Mon</v>
      </c>
      <c r="AF1489" t="str">
        <f>_xlfn.XLOOKUP(N1489,Dim_Payment!B:B,Dim_Payment!A:A)</f>
        <v>PAY02</v>
      </c>
      <c r="AG1489" t="str">
        <f>_xlfn.XLOOKUP(J1489,Dim_Insurance!B:B,Dim_Insurance!A:A)</f>
        <v>INS08</v>
      </c>
    </row>
    <row r="1490" spans="1:33">
      <c r="A1490" t="s">
        <v>3275</v>
      </c>
      <c r="B1490" t="s">
        <v>392</v>
      </c>
      <c r="C1490" t="s">
        <v>133</v>
      </c>
      <c r="D1490" s="5">
        <v>32301</v>
      </c>
      <c r="E1490" s="5">
        <v>45238</v>
      </c>
      <c r="F1490" s="5">
        <v>45248</v>
      </c>
      <c r="G1490" t="s">
        <v>152</v>
      </c>
      <c r="H1490" t="s">
        <v>32</v>
      </c>
      <c r="I1490" t="s">
        <v>79</v>
      </c>
      <c r="J1490" t="s">
        <v>4232</v>
      </c>
      <c r="K1490" t="s">
        <v>120</v>
      </c>
      <c r="L1490" s="6">
        <v>162203.82</v>
      </c>
      <c r="M1490">
        <v>143227.01999999999</v>
      </c>
      <c r="N1490" t="s">
        <v>73</v>
      </c>
      <c r="O1490">
        <v>10</v>
      </c>
      <c r="P1490">
        <v>155</v>
      </c>
      <c r="Q1490">
        <v>5</v>
      </c>
      <c r="R1490">
        <v>154</v>
      </c>
      <c r="S1490">
        <v>247.1</v>
      </c>
      <c r="T1490" t="s">
        <v>47</v>
      </c>
      <c r="U1490" s="7">
        <f t="shared" si="256"/>
        <v>35</v>
      </c>
      <c r="V1490" s="6">
        <f t="shared" si="251"/>
        <v>18976.800000000017</v>
      </c>
      <c r="W1490" t="str">
        <f t="shared" si="257"/>
        <v>Adult</v>
      </c>
      <c r="X1490" t="str">
        <f>_xlfn.XLOOKUP(Table1_1[[#This Row],[Department]],Dim_Department!B:B,Dim_Department!A:A,"Unknown")</f>
        <v>DEP01</v>
      </c>
      <c r="Y1490" t="str">
        <f>_xlfn.XLOOKUP(Table1_1[[#This Row],[Doctor]],Dim_Doctor!B:B,Dim_Doctor!A:A,"Unknown")</f>
        <v>D07</v>
      </c>
      <c r="Z1490" t="str">
        <f>_xlfn.XLOOKUP(H1490,Dim_Diagnosis!B:B,Dim_Diagnosis!A:A)</f>
        <v>D010</v>
      </c>
      <c r="AA1490" t="str">
        <f>_xlfn.XLOOKUP(K1490,Dim_Ward!B:B,Dim_Ward!A:A)</f>
        <v>W001</v>
      </c>
      <c r="AB1490" t="str">
        <f t="shared" si="252"/>
        <v>Q4</v>
      </c>
      <c r="AC1490">
        <f t="shared" si="253"/>
        <v>2023</v>
      </c>
      <c r="AD1490" t="str">
        <f t="shared" si="254"/>
        <v>Nov</v>
      </c>
      <c r="AE1490" t="str">
        <f t="shared" si="255"/>
        <v>Wed</v>
      </c>
      <c r="AF1490" t="str">
        <f>_xlfn.XLOOKUP(N1490,Dim_Payment!B:B,Dim_Payment!A:A)</f>
        <v>PAY02</v>
      </c>
      <c r="AG1490" t="str">
        <f>_xlfn.XLOOKUP(J1490,Dim_Insurance!B:B,Dim_Insurance!A:A)</f>
        <v>INS08</v>
      </c>
    </row>
    <row r="1491" spans="1:33">
      <c r="A1491" t="s">
        <v>3278</v>
      </c>
      <c r="B1491" t="s">
        <v>378</v>
      </c>
      <c r="C1491" t="s">
        <v>40</v>
      </c>
      <c r="D1491" s="5">
        <v>34548</v>
      </c>
      <c r="E1491" s="5">
        <v>46015</v>
      </c>
      <c r="F1491" s="5">
        <v>46113</v>
      </c>
      <c r="G1491" t="s">
        <v>94</v>
      </c>
      <c r="H1491" t="s">
        <v>113</v>
      </c>
      <c r="I1491" t="s">
        <v>53</v>
      </c>
      <c r="J1491" t="s">
        <v>34</v>
      </c>
      <c r="K1491" t="s">
        <v>161</v>
      </c>
      <c r="L1491" s="6">
        <v>127773.15</v>
      </c>
      <c r="M1491">
        <v>113092.07</v>
      </c>
      <c r="N1491" t="s">
        <v>56</v>
      </c>
      <c r="O1491">
        <v>11</v>
      </c>
      <c r="P1491">
        <v>195</v>
      </c>
      <c r="Q1491">
        <v>5</v>
      </c>
      <c r="R1491">
        <v>184</v>
      </c>
      <c r="S1491">
        <v>140.4</v>
      </c>
      <c r="T1491" t="s">
        <v>47</v>
      </c>
      <c r="U1491" s="7">
        <f t="shared" si="256"/>
        <v>31</v>
      </c>
      <c r="V1491" s="6">
        <f t="shared" si="251"/>
        <v>14681.079999999987</v>
      </c>
      <c r="W1491" t="str">
        <f t="shared" si="257"/>
        <v>Adult</v>
      </c>
      <c r="X1491" t="str">
        <f>_xlfn.XLOOKUP(Table1_1[[#This Row],[Department]],Dim_Department!B:B,Dim_Department!A:A,"Unknown")</f>
        <v>DEP05</v>
      </c>
      <c r="Y1491" t="str">
        <f>_xlfn.XLOOKUP(Table1_1[[#This Row],[Doctor]],Dim_Doctor!B:B,Dim_Doctor!A:A,"Unknown")</f>
        <v>D06</v>
      </c>
      <c r="Z1491" t="str">
        <f>_xlfn.XLOOKUP(H1491,Dim_Diagnosis!B:B,Dim_Diagnosis!A:A)</f>
        <v>D009</v>
      </c>
      <c r="AA1491" t="str">
        <f>_xlfn.XLOOKUP(K1491,Dim_Ward!B:B,Dim_Ward!A:A)</f>
        <v>W004</v>
      </c>
      <c r="AB1491" t="str">
        <f t="shared" si="252"/>
        <v>Q4</v>
      </c>
      <c r="AC1491">
        <f t="shared" si="253"/>
        <v>2025</v>
      </c>
      <c r="AD1491" t="str">
        <f t="shared" si="254"/>
        <v>Dec</v>
      </c>
      <c r="AE1491" t="str">
        <f t="shared" si="255"/>
        <v>Wed</v>
      </c>
      <c r="AF1491" t="str">
        <f>_xlfn.XLOOKUP(N1491,Dim_Payment!B:B,Dim_Payment!A:A)</f>
        <v>PAY04</v>
      </c>
      <c r="AG1491" t="str">
        <f>_xlfn.XLOOKUP(J1491,Dim_Insurance!B:B,Dim_Insurance!A:A)</f>
        <v>INS06</v>
      </c>
    </row>
    <row r="1492" spans="1:33">
      <c r="A1492" t="s">
        <v>3281</v>
      </c>
      <c r="B1492" t="s">
        <v>676</v>
      </c>
      <c r="C1492" t="s">
        <v>40</v>
      </c>
      <c r="D1492" s="5">
        <v>38390</v>
      </c>
      <c r="E1492" s="5">
        <v>45669</v>
      </c>
      <c r="F1492" s="5">
        <v>45681</v>
      </c>
      <c r="G1492" t="s">
        <v>94</v>
      </c>
      <c r="H1492" t="s">
        <v>124</v>
      </c>
      <c r="I1492" t="s">
        <v>45</v>
      </c>
      <c r="J1492" t="s">
        <v>34</v>
      </c>
      <c r="K1492" t="s">
        <v>120</v>
      </c>
      <c r="L1492" s="6">
        <v>91999.93</v>
      </c>
      <c r="M1492">
        <v>76791.009999999995</v>
      </c>
      <c r="N1492" t="s">
        <v>192</v>
      </c>
      <c r="O1492">
        <v>12</v>
      </c>
      <c r="P1492">
        <v>161</v>
      </c>
      <c r="Q1492">
        <v>4</v>
      </c>
      <c r="R1492">
        <v>121</v>
      </c>
      <c r="S1492">
        <v>92.3</v>
      </c>
      <c r="T1492" t="s">
        <v>65</v>
      </c>
      <c r="U1492" s="7">
        <f t="shared" si="256"/>
        <v>19</v>
      </c>
      <c r="V1492" s="6">
        <f t="shared" si="251"/>
        <v>15208.919999999998</v>
      </c>
      <c r="W1492" t="str">
        <f t="shared" si="257"/>
        <v>Adult</v>
      </c>
      <c r="X1492" t="str">
        <f>_xlfn.XLOOKUP(Table1_1[[#This Row],[Department]],Dim_Department!B:B,Dim_Department!A:A,"Unknown")</f>
        <v>DEP05</v>
      </c>
      <c r="Y1492" t="str">
        <f>_xlfn.XLOOKUP(Table1_1[[#This Row],[Doctor]],Dim_Doctor!B:B,Dim_Doctor!A:A,"Unknown")</f>
        <v>D03</v>
      </c>
      <c r="Z1492" t="str">
        <f>_xlfn.XLOOKUP(H1492,Dim_Diagnosis!B:B,Dim_Diagnosis!A:A)</f>
        <v>D007</v>
      </c>
      <c r="AA1492" t="str">
        <f>_xlfn.XLOOKUP(K1492,Dim_Ward!B:B,Dim_Ward!A:A)</f>
        <v>W001</v>
      </c>
      <c r="AB1492" t="str">
        <f t="shared" si="252"/>
        <v>Q1</v>
      </c>
      <c r="AC1492">
        <f t="shared" si="253"/>
        <v>2025</v>
      </c>
      <c r="AD1492" t="str">
        <f t="shared" si="254"/>
        <v>Jan</v>
      </c>
      <c r="AE1492" t="str">
        <f t="shared" si="255"/>
        <v>Sun</v>
      </c>
      <c r="AF1492" t="str">
        <f>_xlfn.XLOOKUP(N1492,Dim_Payment!B:B,Dim_Payment!A:A)</f>
        <v>PAY06</v>
      </c>
      <c r="AG1492" t="str">
        <f>_xlfn.XLOOKUP(J1492,Dim_Insurance!B:B,Dim_Insurance!A:A)</f>
        <v>INS06</v>
      </c>
    </row>
    <row r="1493" spans="1:33">
      <c r="A1493" t="s">
        <v>3282</v>
      </c>
      <c r="B1493" t="s">
        <v>825</v>
      </c>
      <c r="C1493" t="s">
        <v>133</v>
      </c>
      <c r="D1493" s="5">
        <v>38909</v>
      </c>
      <c r="E1493" s="5">
        <v>45822</v>
      </c>
      <c r="F1493" s="5">
        <v>45828</v>
      </c>
      <c r="G1493" t="s">
        <v>77</v>
      </c>
      <c r="H1493" t="s">
        <v>86</v>
      </c>
      <c r="I1493" t="s">
        <v>45</v>
      </c>
      <c r="J1493" t="s">
        <v>46</v>
      </c>
      <c r="K1493" t="s">
        <v>161</v>
      </c>
      <c r="L1493" s="6">
        <v>7203.75</v>
      </c>
      <c r="M1493">
        <v>6247.06</v>
      </c>
      <c r="N1493" t="s">
        <v>35</v>
      </c>
      <c r="O1493">
        <v>6</v>
      </c>
      <c r="P1493">
        <v>224</v>
      </c>
      <c r="Q1493">
        <v>5</v>
      </c>
      <c r="R1493">
        <v>188</v>
      </c>
      <c r="S1493">
        <v>132</v>
      </c>
      <c r="T1493" t="s">
        <v>37</v>
      </c>
      <c r="U1493" s="7">
        <f t="shared" si="256"/>
        <v>18</v>
      </c>
      <c r="V1493" s="6">
        <f t="shared" si="251"/>
        <v>956.6899999999996</v>
      </c>
      <c r="W1493" t="str">
        <f t="shared" si="257"/>
        <v>Adult</v>
      </c>
      <c r="X1493" t="str">
        <f>_xlfn.XLOOKUP(Table1_1[[#This Row],[Department]],Dim_Department!B:B,Dim_Department!A:A,"Unknown")</f>
        <v>DEP02</v>
      </c>
      <c r="Y1493" t="str">
        <f>_xlfn.XLOOKUP(Table1_1[[#This Row],[Doctor]],Dim_Doctor!B:B,Dim_Doctor!A:A,"Unknown")</f>
        <v>D03</v>
      </c>
      <c r="Z1493" t="str">
        <f>_xlfn.XLOOKUP(H1493,Dim_Diagnosis!B:B,Dim_Diagnosis!A:A)</f>
        <v>D005</v>
      </c>
      <c r="AA1493" t="str">
        <f>_xlfn.XLOOKUP(K1493,Dim_Ward!B:B,Dim_Ward!A:A)</f>
        <v>W004</v>
      </c>
      <c r="AB1493" t="str">
        <f t="shared" si="252"/>
        <v>Q2</v>
      </c>
      <c r="AC1493">
        <f t="shared" si="253"/>
        <v>2025</v>
      </c>
      <c r="AD1493" t="str">
        <f t="shared" si="254"/>
        <v>Jun</v>
      </c>
      <c r="AE1493" t="str">
        <f t="shared" si="255"/>
        <v>Sat</v>
      </c>
      <c r="AF1493" t="str">
        <f>_xlfn.XLOOKUP(N1493,Dim_Payment!B:B,Dim_Payment!A:A)</f>
        <v>PAY03</v>
      </c>
      <c r="AG1493" t="str">
        <f>_xlfn.XLOOKUP(J1493,Dim_Insurance!B:B,Dim_Insurance!A:A)</f>
        <v>INS02</v>
      </c>
    </row>
    <row r="1494" spans="1:33">
      <c r="A1494" t="s">
        <v>3283</v>
      </c>
      <c r="B1494" t="s">
        <v>288</v>
      </c>
      <c r="C1494" t="s">
        <v>133</v>
      </c>
      <c r="D1494" s="5">
        <v>31530</v>
      </c>
      <c r="E1494" s="5">
        <v>45852</v>
      </c>
      <c r="F1494" s="5">
        <v>45853</v>
      </c>
      <c r="G1494" t="s">
        <v>94</v>
      </c>
      <c r="H1494" t="s">
        <v>124</v>
      </c>
      <c r="I1494" t="s">
        <v>119</v>
      </c>
      <c r="J1494" t="s">
        <v>4232</v>
      </c>
      <c r="K1494" t="s">
        <v>110</v>
      </c>
      <c r="L1494" s="6">
        <v>238057.14</v>
      </c>
      <c r="M1494">
        <v>154852.45000000001</v>
      </c>
      <c r="N1494" t="s">
        <v>192</v>
      </c>
      <c r="O1494">
        <v>1</v>
      </c>
      <c r="P1494">
        <v>9</v>
      </c>
      <c r="Q1494">
        <v>4</v>
      </c>
      <c r="R1494">
        <v>97</v>
      </c>
      <c r="S1494">
        <v>163.5</v>
      </c>
      <c r="T1494" t="s">
        <v>37</v>
      </c>
      <c r="U1494" s="7">
        <f t="shared" si="256"/>
        <v>39</v>
      </c>
      <c r="V1494" s="6">
        <f t="shared" si="251"/>
        <v>83204.69</v>
      </c>
      <c r="W1494" t="str">
        <f t="shared" si="257"/>
        <v>Adult</v>
      </c>
      <c r="X1494" t="str">
        <f>_xlfn.XLOOKUP(Table1_1[[#This Row],[Department]],Dim_Department!B:B,Dim_Department!A:A,"Unknown")</f>
        <v>DEP05</v>
      </c>
      <c r="Y1494" t="str">
        <f>_xlfn.XLOOKUP(Table1_1[[#This Row],[Doctor]],Dim_Doctor!B:B,Dim_Doctor!A:A,"Unknown")</f>
        <v>D02</v>
      </c>
      <c r="Z1494" t="str">
        <f>_xlfn.XLOOKUP(H1494,Dim_Diagnosis!B:B,Dim_Diagnosis!A:A)</f>
        <v>D007</v>
      </c>
      <c r="AA1494" t="str">
        <f>_xlfn.XLOOKUP(K1494,Dim_Ward!B:B,Dim_Ward!A:A)</f>
        <v>W002</v>
      </c>
      <c r="AB1494" t="str">
        <f t="shared" si="252"/>
        <v>Q3</v>
      </c>
      <c r="AC1494">
        <f t="shared" si="253"/>
        <v>2025</v>
      </c>
      <c r="AD1494" t="str">
        <f t="shared" si="254"/>
        <v>Jul</v>
      </c>
      <c r="AE1494" t="str">
        <f t="shared" si="255"/>
        <v>Mon</v>
      </c>
      <c r="AF1494" t="str">
        <f>_xlfn.XLOOKUP(N1494,Dim_Payment!B:B,Dim_Payment!A:A)</f>
        <v>PAY06</v>
      </c>
      <c r="AG1494" t="str">
        <f>_xlfn.XLOOKUP(J1494,Dim_Insurance!B:B,Dim_Insurance!A:A)</f>
        <v>INS08</v>
      </c>
    </row>
    <row r="1495" spans="1:33">
      <c r="A1495" t="s">
        <v>3284</v>
      </c>
      <c r="B1495" t="s">
        <v>2483</v>
      </c>
      <c r="C1495" t="s">
        <v>133</v>
      </c>
      <c r="D1495" s="5">
        <v>33109</v>
      </c>
      <c r="E1495" s="5">
        <v>44977</v>
      </c>
      <c r="F1495" s="5">
        <v>44984</v>
      </c>
      <c r="G1495" t="s">
        <v>94</v>
      </c>
      <c r="H1495" t="s">
        <v>52</v>
      </c>
      <c r="I1495" t="s">
        <v>96</v>
      </c>
      <c r="J1495" t="s">
        <v>34</v>
      </c>
      <c r="K1495" t="s">
        <v>55</v>
      </c>
      <c r="L1495" s="6">
        <v>120507.84</v>
      </c>
      <c r="M1495">
        <v>111727.15</v>
      </c>
      <c r="N1495" t="s">
        <v>91</v>
      </c>
      <c r="O1495">
        <v>7</v>
      </c>
      <c r="P1495">
        <v>222</v>
      </c>
      <c r="Q1495">
        <v>4</v>
      </c>
      <c r="R1495">
        <v>155</v>
      </c>
      <c r="S1495">
        <v>202.4</v>
      </c>
      <c r="T1495" t="s">
        <v>37</v>
      </c>
      <c r="U1495" s="7">
        <f t="shared" si="256"/>
        <v>32</v>
      </c>
      <c r="V1495" s="6">
        <f t="shared" si="251"/>
        <v>8780.6900000000023</v>
      </c>
      <c r="W1495" t="str">
        <f t="shared" si="257"/>
        <v>Adult</v>
      </c>
      <c r="X1495" t="str">
        <f>_xlfn.XLOOKUP(Table1_1[[#This Row],[Department]],Dim_Department!B:B,Dim_Department!A:A,"Unknown")</f>
        <v>DEP05</v>
      </c>
      <c r="Y1495" t="str">
        <f>_xlfn.XLOOKUP(Table1_1[[#This Row],[Doctor]],Dim_Doctor!B:B,Dim_Doctor!A:A,"Unknown")</f>
        <v>D05</v>
      </c>
      <c r="Z1495" t="str">
        <f>_xlfn.XLOOKUP(H1495,Dim_Diagnosis!B:B,Dim_Diagnosis!A:A)</f>
        <v>D004</v>
      </c>
      <c r="AA1495" t="str">
        <f>_xlfn.XLOOKUP(K1495,Dim_Ward!B:B,Dim_Ward!A:A)</f>
        <v>W005</v>
      </c>
      <c r="AB1495" t="str">
        <f t="shared" si="252"/>
        <v>Q1</v>
      </c>
      <c r="AC1495">
        <f t="shared" si="253"/>
        <v>2023</v>
      </c>
      <c r="AD1495" t="str">
        <f t="shared" si="254"/>
        <v>Feb</v>
      </c>
      <c r="AE1495" t="str">
        <f t="shared" si="255"/>
        <v>Mon</v>
      </c>
      <c r="AF1495" t="str">
        <f>_xlfn.XLOOKUP(N1495,Dim_Payment!B:B,Dim_Payment!A:A)</f>
        <v>PAY01</v>
      </c>
      <c r="AG1495" t="str">
        <f>_xlfn.XLOOKUP(J1495,Dim_Insurance!B:B,Dim_Insurance!A:A)</f>
        <v>INS06</v>
      </c>
    </row>
    <row r="1496" spans="1:33">
      <c r="A1496" t="s">
        <v>3285</v>
      </c>
      <c r="B1496" t="s">
        <v>1748</v>
      </c>
      <c r="C1496" t="s">
        <v>133</v>
      </c>
      <c r="D1496" s="5">
        <v>30973</v>
      </c>
      <c r="E1496" s="5">
        <v>45081</v>
      </c>
      <c r="F1496" s="5">
        <v>45087</v>
      </c>
      <c r="G1496" t="s">
        <v>152</v>
      </c>
      <c r="H1496" t="s">
        <v>78</v>
      </c>
      <c r="I1496" t="s">
        <v>45</v>
      </c>
      <c r="J1496" t="s">
        <v>4232</v>
      </c>
      <c r="K1496" t="s">
        <v>161</v>
      </c>
      <c r="L1496" s="6">
        <v>99110.69</v>
      </c>
      <c r="M1496">
        <v>82843.679999999993</v>
      </c>
      <c r="N1496" t="s">
        <v>192</v>
      </c>
      <c r="O1496">
        <v>6</v>
      </c>
      <c r="P1496">
        <v>196</v>
      </c>
      <c r="Q1496">
        <v>5</v>
      </c>
      <c r="R1496">
        <v>114</v>
      </c>
      <c r="S1496">
        <v>214.3</v>
      </c>
      <c r="T1496" t="s">
        <v>37</v>
      </c>
      <c r="U1496" s="7">
        <f t="shared" si="256"/>
        <v>38</v>
      </c>
      <c r="V1496" s="6">
        <f t="shared" si="251"/>
        <v>16267.010000000009</v>
      </c>
      <c r="W1496" t="str">
        <f t="shared" si="257"/>
        <v>Adult</v>
      </c>
      <c r="X1496" t="str">
        <f>_xlfn.XLOOKUP(Table1_1[[#This Row],[Department]],Dim_Department!B:B,Dim_Department!A:A,"Unknown")</f>
        <v>DEP01</v>
      </c>
      <c r="Y1496" t="str">
        <f>_xlfn.XLOOKUP(Table1_1[[#This Row],[Doctor]],Dim_Doctor!B:B,Dim_Doctor!A:A,"Unknown")</f>
        <v>D03</v>
      </c>
      <c r="Z1496" t="str">
        <f>_xlfn.XLOOKUP(H1496,Dim_Diagnosis!B:B,Dim_Diagnosis!A:A)</f>
        <v>D013</v>
      </c>
      <c r="AA1496" t="str">
        <f>_xlfn.XLOOKUP(K1496,Dim_Ward!B:B,Dim_Ward!A:A)</f>
        <v>W004</v>
      </c>
      <c r="AB1496" t="str">
        <f t="shared" si="252"/>
        <v>Q2</v>
      </c>
      <c r="AC1496">
        <f t="shared" si="253"/>
        <v>2023</v>
      </c>
      <c r="AD1496" t="str">
        <f t="shared" si="254"/>
        <v>Jun</v>
      </c>
      <c r="AE1496" t="str">
        <f t="shared" si="255"/>
        <v>Sun</v>
      </c>
      <c r="AF1496" t="str">
        <f>_xlfn.XLOOKUP(N1496,Dim_Payment!B:B,Dim_Payment!A:A)</f>
        <v>PAY06</v>
      </c>
      <c r="AG1496" t="str">
        <f>_xlfn.XLOOKUP(J1496,Dim_Insurance!B:B,Dim_Insurance!A:A)</f>
        <v>INS08</v>
      </c>
    </row>
    <row r="1497" spans="1:33">
      <c r="A1497" t="s">
        <v>3287</v>
      </c>
      <c r="B1497" t="s">
        <v>295</v>
      </c>
      <c r="C1497" t="s">
        <v>133</v>
      </c>
      <c r="D1497" s="5" t="s">
        <v>4232</v>
      </c>
      <c r="E1497" s="5">
        <v>45541</v>
      </c>
      <c r="F1497" s="5">
        <v>45461</v>
      </c>
      <c r="G1497" t="s">
        <v>62</v>
      </c>
      <c r="H1497" t="s">
        <v>118</v>
      </c>
      <c r="I1497" t="s">
        <v>79</v>
      </c>
      <c r="J1497" t="s">
        <v>26</v>
      </c>
      <c r="K1497" t="s">
        <v>161</v>
      </c>
      <c r="L1497" s="6">
        <v>54400.53</v>
      </c>
      <c r="M1497">
        <v>45384.75</v>
      </c>
      <c r="N1497" t="s">
        <v>91</v>
      </c>
      <c r="O1497">
        <v>9</v>
      </c>
      <c r="P1497">
        <v>148</v>
      </c>
      <c r="Q1497">
        <v>4</v>
      </c>
      <c r="R1497">
        <v>95</v>
      </c>
      <c r="S1497">
        <v>244</v>
      </c>
      <c r="T1497" t="s">
        <v>37</v>
      </c>
      <c r="U1497" s="7" t="s">
        <v>4232</v>
      </c>
      <c r="V1497" s="6">
        <f t="shared" si="251"/>
        <v>9015.7799999999988</v>
      </c>
      <c r="W1497" t="s">
        <v>4232</v>
      </c>
      <c r="X1497" t="str">
        <f>_xlfn.XLOOKUP(Table1_1[[#This Row],[Department]],Dim_Department!B:B,Dim_Department!A:A,"Unknown")</f>
        <v>DEP09</v>
      </c>
      <c r="Y1497" t="str">
        <f>_xlfn.XLOOKUP(Table1_1[[#This Row],[Doctor]],Dim_Doctor!B:B,Dim_Doctor!A:A,"Unknown")</f>
        <v>D07</v>
      </c>
      <c r="Z1497" t="str">
        <f>_xlfn.XLOOKUP(H1497,Dim_Diagnosis!B:B,Dim_Diagnosis!A:A)</f>
        <v>D001</v>
      </c>
      <c r="AA1497" t="str">
        <f>_xlfn.XLOOKUP(K1497,Dim_Ward!B:B,Dim_Ward!A:A)</f>
        <v>W004</v>
      </c>
      <c r="AB1497" t="str">
        <f t="shared" si="252"/>
        <v>Q3</v>
      </c>
      <c r="AC1497">
        <f t="shared" si="253"/>
        <v>2024</v>
      </c>
      <c r="AD1497" t="str">
        <f t="shared" si="254"/>
        <v>Sep</v>
      </c>
      <c r="AE1497" t="str">
        <f t="shared" si="255"/>
        <v>Fri</v>
      </c>
      <c r="AF1497" t="str">
        <f>_xlfn.XLOOKUP(N1497,Dim_Payment!B:B,Dim_Payment!A:A)</f>
        <v>PAY01</v>
      </c>
      <c r="AG1497" t="str">
        <f>_xlfn.XLOOKUP(J1497,Dim_Insurance!B:B,Dim_Insurance!A:A)</f>
        <v>INS05</v>
      </c>
    </row>
    <row r="1498" spans="1:33">
      <c r="A1498" t="s">
        <v>3290</v>
      </c>
      <c r="B1498" t="s">
        <v>1480</v>
      </c>
      <c r="C1498" t="s">
        <v>133</v>
      </c>
      <c r="D1498" s="5">
        <v>18406</v>
      </c>
      <c r="E1498" s="5" t="s">
        <v>4232</v>
      </c>
      <c r="F1498" s="5">
        <v>45322</v>
      </c>
      <c r="G1498" t="s">
        <v>161</v>
      </c>
      <c r="H1498" t="s">
        <v>32</v>
      </c>
      <c r="I1498" t="s">
        <v>33</v>
      </c>
      <c r="J1498" t="s">
        <v>179</v>
      </c>
      <c r="K1498" t="s">
        <v>110</v>
      </c>
      <c r="L1498" s="6">
        <v>63252.94</v>
      </c>
      <c r="M1498">
        <v>40710.6</v>
      </c>
      <c r="N1498" t="s">
        <v>192</v>
      </c>
      <c r="O1498">
        <v>16</v>
      </c>
      <c r="P1498">
        <v>8</v>
      </c>
      <c r="Q1498">
        <v>5</v>
      </c>
      <c r="R1498">
        <v>138</v>
      </c>
      <c r="S1498">
        <v>183.7</v>
      </c>
      <c r="T1498" t="s">
        <v>4232</v>
      </c>
      <c r="U1498" s="7" t="s">
        <v>4232</v>
      </c>
      <c r="V1498" s="6">
        <f t="shared" si="251"/>
        <v>22542.340000000004</v>
      </c>
      <c r="W1498" t="s">
        <v>4232</v>
      </c>
      <c r="X1498" t="str">
        <f>_xlfn.XLOOKUP(Table1_1[[#This Row],[Department]],Dim_Department!B:B,Dim_Department!A:A,"Unknown")</f>
        <v>DEP03</v>
      </c>
      <c r="Y1498" t="str">
        <f>_xlfn.XLOOKUP(Table1_1[[#This Row],[Doctor]],Dim_Doctor!B:B,Dim_Doctor!A:A,"Unknown")</f>
        <v>D04</v>
      </c>
      <c r="Z1498" t="str">
        <f>_xlfn.XLOOKUP(H1498,Dim_Diagnosis!B:B,Dim_Diagnosis!A:A)</f>
        <v>D010</v>
      </c>
      <c r="AA1498" t="str">
        <f>_xlfn.XLOOKUP(K1498,Dim_Ward!B:B,Dim_Ward!A:A)</f>
        <v>W002</v>
      </c>
      <c r="AB1498" t="str">
        <f t="shared" si="252"/>
        <v>Unknown</v>
      </c>
      <c r="AC1498" t="str">
        <f t="shared" si="253"/>
        <v>Unknown</v>
      </c>
      <c r="AD1498" t="str">
        <f t="shared" si="254"/>
        <v>Unknown</v>
      </c>
      <c r="AE1498" t="str">
        <f t="shared" si="255"/>
        <v>Unknown</v>
      </c>
      <c r="AF1498" t="str">
        <f>_xlfn.XLOOKUP(N1498,Dim_Payment!B:B,Dim_Payment!A:A)</f>
        <v>PAY06</v>
      </c>
      <c r="AG1498" t="str">
        <f>_xlfn.XLOOKUP(J1498,Dim_Insurance!B:B,Dim_Insurance!A:A)</f>
        <v>INS03</v>
      </c>
    </row>
    <row r="1499" spans="1:33">
      <c r="A1499" t="s">
        <v>3292</v>
      </c>
      <c r="B1499" t="s">
        <v>3110</v>
      </c>
      <c r="C1499" t="s">
        <v>133</v>
      </c>
      <c r="D1499" s="5">
        <v>38985</v>
      </c>
      <c r="E1499" s="5" t="s">
        <v>4232</v>
      </c>
      <c r="F1499" s="5">
        <v>46002</v>
      </c>
      <c r="G1499" t="s">
        <v>89</v>
      </c>
      <c r="H1499" t="s">
        <v>52</v>
      </c>
      <c r="I1499" t="s">
        <v>33</v>
      </c>
      <c r="J1499" t="s">
        <v>179</v>
      </c>
      <c r="K1499" t="s">
        <v>55</v>
      </c>
      <c r="L1499" s="6">
        <v>116446.48</v>
      </c>
      <c r="M1499">
        <v>102327.55</v>
      </c>
      <c r="N1499" t="s">
        <v>192</v>
      </c>
      <c r="O1499">
        <v>13</v>
      </c>
      <c r="P1499">
        <v>49</v>
      </c>
      <c r="Q1499">
        <v>4</v>
      </c>
      <c r="R1499">
        <v>180</v>
      </c>
      <c r="S1499">
        <v>146</v>
      </c>
      <c r="T1499" t="s">
        <v>47</v>
      </c>
      <c r="U1499" s="7" t="s">
        <v>4232</v>
      </c>
      <c r="V1499" s="6">
        <f t="shared" si="251"/>
        <v>14118.929999999993</v>
      </c>
      <c r="W1499" t="s">
        <v>4232</v>
      </c>
      <c r="X1499" t="str">
        <f>_xlfn.XLOOKUP(Table1_1[[#This Row],[Department]],Dim_Department!B:B,Dim_Department!A:A,"Unknown")</f>
        <v>DEP06</v>
      </c>
      <c r="Y1499" t="str">
        <f>_xlfn.XLOOKUP(Table1_1[[#This Row],[Doctor]],Dim_Doctor!B:B,Dim_Doctor!A:A,"Unknown")</f>
        <v>D04</v>
      </c>
      <c r="Z1499" t="str">
        <f>_xlfn.XLOOKUP(H1499,Dim_Diagnosis!B:B,Dim_Diagnosis!A:A)</f>
        <v>D004</v>
      </c>
      <c r="AA1499" t="str">
        <f>_xlfn.XLOOKUP(K1499,Dim_Ward!B:B,Dim_Ward!A:A)</f>
        <v>W005</v>
      </c>
      <c r="AB1499" t="str">
        <f t="shared" si="252"/>
        <v>Unknown</v>
      </c>
      <c r="AC1499" t="str">
        <f t="shared" si="253"/>
        <v>Unknown</v>
      </c>
      <c r="AD1499" t="str">
        <f t="shared" si="254"/>
        <v>Unknown</v>
      </c>
      <c r="AE1499" t="str">
        <f t="shared" si="255"/>
        <v>Unknown</v>
      </c>
      <c r="AF1499" t="str">
        <f>_xlfn.XLOOKUP(N1499,Dim_Payment!B:B,Dim_Payment!A:A)</f>
        <v>PAY06</v>
      </c>
      <c r="AG1499" t="str">
        <f>_xlfn.XLOOKUP(J1499,Dim_Insurance!B:B,Dim_Insurance!A:A)</f>
        <v>INS03</v>
      </c>
    </row>
    <row r="1500" spans="1:33">
      <c r="A1500" t="s">
        <v>3293</v>
      </c>
      <c r="B1500" t="s">
        <v>579</v>
      </c>
      <c r="C1500" t="s">
        <v>40</v>
      </c>
      <c r="D1500" s="5">
        <v>22490</v>
      </c>
      <c r="E1500" s="5">
        <v>45939</v>
      </c>
      <c r="F1500" s="5">
        <v>45955</v>
      </c>
      <c r="G1500" t="s">
        <v>94</v>
      </c>
      <c r="H1500" t="s">
        <v>52</v>
      </c>
      <c r="I1500" t="s">
        <v>45</v>
      </c>
      <c r="J1500" t="s">
        <v>26</v>
      </c>
      <c r="K1500" t="s">
        <v>55</v>
      </c>
      <c r="L1500" s="6">
        <v>179488.06</v>
      </c>
      <c r="M1500">
        <v>162469.82999999999</v>
      </c>
      <c r="N1500" t="s">
        <v>91</v>
      </c>
      <c r="O1500">
        <v>16</v>
      </c>
      <c r="P1500">
        <v>134</v>
      </c>
      <c r="Q1500">
        <v>1</v>
      </c>
      <c r="R1500">
        <v>128</v>
      </c>
      <c r="S1500">
        <v>114.3</v>
      </c>
      <c r="T1500" t="s">
        <v>65</v>
      </c>
      <c r="U1500" s="7">
        <f t="shared" ref="U1500:U1522" si="258">DATEDIF(D1500,E1500,"Y")</f>
        <v>64</v>
      </c>
      <c r="V1500" s="6">
        <f t="shared" si="251"/>
        <v>17018.23000000001</v>
      </c>
      <c r="W1500" t="str">
        <f t="shared" ref="W1500:W1522" si="259">IF(OR(U1500="",U1500="Unknown"),"",IF(U1500&lt;18,"Child",IF(U1500&lt;40,"Adult",IF(U1500&lt;60,"Middle Age","Senior"))))</f>
        <v>Senior</v>
      </c>
      <c r="X1500" t="str">
        <f>_xlfn.XLOOKUP(Table1_1[[#This Row],[Department]],Dim_Department!B:B,Dim_Department!A:A,"Unknown")</f>
        <v>DEP05</v>
      </c>
      <c r="Y1500" t="str">
        <f>_xlfn.XLOOKUP(Table1_1[[#This Row],[Doctor]],Dim_Doctor!B:B,Dim_Doctor!A:A,"Unknown")</f>
        <v>D03</v>
      </c>
      <c r="Z1500" t="str">
        <f>_xlfn.XLOOKUP(H1500,Dim_Diagnosis!B:B,Dim_Diagnosis!A:A)</f>
        <v>D004</v>
      </c>
      <c r="AA1500" t="str">
        <f>_xlfn.XLOOKUP(K1500,Dim_Ward!B:B,Dim_Ward!A:A)</f>
        <v>W005</v>
      </c>
      <c r="AB1500" t="str">
        <f t="shared" si="252"/>
        <v>Q4</v>
      </c>
      <c r="AC1500">
        <f t="shared" si="253"/>
        <v>2025</v>
      </c>
      <c r="AD1500" t="str">
        <f t="shared" si="254"/>
        <v>Oct</v>
      </c>
      <c r="AE1500" t="str">
        <f t="shared" si="255"/>
        <v>Thu</v>
      </c>
      <c r="AF1500" t="str">
        <f>_xlfn.XLOOKUP(N1500,Dim_Payment!B:B,Dim_Payment!A:A)</f>
        <v>PAY01</v>
      </c>
      <c r="AG1500" t="str">
        <f>_xlfn.XLOOKUP(J1500,Dim_Insurance!B:B,Dim_Insurance!A:A)</f>
        <v>INS05</v>
      </c>
    </row>
    <row r="1501" spans="1:33">
      <c r="A1501" t="s">
        <v>3295</v>
      </c>
      <c r="B1501" t="s">
        <v>324</v>
      </c>
      <c r="C1501" t="s">
        <v>133</v>
      </c>
      <c r="D1501" s="5">
        <v>19995</v>
      </c>
      <c r="E1501" s="5">
        <v>45894</v>
      </c>
      <c r="F1501" s="5">
        <v>45903</v>
      </c>
      <c r="G1501" t="s">
        <v>117</v>
      </c>
      <c r="H1501" t="s">
        <v>52</v>
      </c>
      <c r="I1501" t="s">
        <v>45</v>
      </c>
      <c r="J1501" t="s">
        <v>26</v>
      </c>
      <c r="K1501" t="s">
        <v>110</v>
      </c>
      <c r="L1501" s="6">
        <v>32953.050000000003</v>
      </c>
      <c r="M1501">
        <v>25264.76</v>
      </c>
      <c r="N1501" t="s">
        <v>35</v>
      </c>
      <c r="O1501">
        <v>9</v>
      </c>
      <c r="P1501">
        <v>182</v>
      </c>
      <c r="Q1501">
        <v>4</v>
      </c>
      <c r="R1501">
        <v>129</v>
      </c>
      <c r="S1501">
        <v>143.69999999999999</v>
      </c>
      <c r="T1501" t="s">
        <v>47</v>
      </c>
      <c r="U1501" s="7">
        <f t="shared" si="258"/>
        <v>70</v>
      </c>
      <c r="V1501" s="6">
        <f t="shared" si="251"/>
        <v>7688.2900000000045</v>
      </c>
      <c r="W1501" t="str">
        <f t="shared" si="259"/>
        <v>Senior</v>
      </c>
      <c r="X1501" t="str">
        <f>_xlfn.XLOOKUP(Table1_1[[#This Row],[Department]],Dim_Department!B:B,Dim_Department!A:A,"Unknown")</f>
        <v>DEP04</v>
      </c>
      <c r="Y1501" t="str">
        <f>_xlfn.XLOOKUP(Table1_1[[#This Row],[Doctor]],Dim_Doctor!B:B,Dim_Doctor!A:A,"Unknown")</f>
        <v>D03</v>
      </c>
      <c r="Z1501" t="str">
        <f>_xlfn.XLOOKUP(H1501,Dim_Diagnosis!B:B,Dim_Diagnosis!A:A)</f>
        <v>D004</v>
      </c>
      <c r="AA1501" t="str">
        <f>_xlfn.XLOOKUP(K1501,Dim_Ward!B:B,Dim_Ward!A:A)</f>
        <v>W002</v>
      </c>
      <c r="AB1501" t="str">
        <f t="shared" si="252"/>
        <v>Q3</v>
      </c>
      <c r="AC1501">
        <f t="shared" si="253"/>
        <v>2025</v>
      </c>
      <c r="AD1501" t="str">
        <f t="shared" si="254"/>
        <v>Aug</v>
      </c>
      <c r="AE1501" t="str">
        <f t="shared" si="255"/>
        <v>Mon</v>
      </c>
      <c r="AF1501" t="str">
        <f>_xlfn.XLOOKUP(N1501,Dim_Payment!B:B,Dim_Payment!A:A)</f>
        <v>PAY03</v>
      </c>
      <c r="AG1501" t="str">
        <f>_xlfn.XLOOKUP(J1501,Dim_Insurance!B:B,Dim_Insurance!A:A)</f>
        <v>INS05</v>
      </c>
    </row>
    <row r="1502" spans="1:33">
      <c r="A1502" t="s">
        <v>3296</v>
      </c>
      <c r="B1502" t="s">
        <v>2270</v>
      </c>
      <c r="C1502" t="s">
        <v>40</v>
      </c>
      <c r="D1502" s="5">
        <v>30577</v>
      </c>
      <c r="E1502" s="5">
        <v>45115</v>
      </c>
      <c r="F1502" s="5">
        <v>45118</v>
      </c>
      <c r="G1502" t="s">
        <v>117</v>
      </c>
      <c r="H1502" t="s">
        <v>78</v>
      </c>
      <c r="I1502" t="s">
        <v>53</v>
      </c>
      <c r="J1502" t="s">
        <v>179</v>
      </c>
      <c r="K1502" t="s">
        <v>55</v>
      </c>
      <c r="L1502" s="6">
        <v>105089.99</v>
      </c>
      <c r="M1502">
        <v>100582.75</v>
      </c>
      <c r="N1502" t="s">
        <v>192</v>
      </c>
      <c r="O1502">
        <v>3</v>
      </c>
      <c r="P1502">
        <v>121</v>
      </c>
      <c r="Q1502">
        <v>4</v>
      </c>
      <c r="R1502">
        <v>134</v>
      </c>
      <c r="S1502">
        <v>94.8</v>
      </c>
      <c r="T1502" t="s">
        <v>37</v>
      </c>
      <c r="U1502" s="7">
        <f t="shared" si="258"/>
        <v>39</v>
      </c>
      <c r="V1502" s="6">
        <f t="shared" si="251"/>
        <v>4507.2400000000052</v>
      </c>
      <c r="W1502" t="str">
        <f t="shared" si="259"/>
        <v>Adult</v>
      </c>
      <c r="X1502" t="str">
        <f>_xlfn.XLOOKUP(Table1_1[[#This Row],[Department]],Dim_Department!B:B,Dim_Department!A:A,"Unknown")</f>
        <v>DEP04</v>
      </c>
      <c r="Y1502" t="str">
        <f>_xlfn.XLOOKUP(Table1_1[[#This Row],[Doctor]],Dim_Doctor!B:B,Dim_Doctor!A:A,"Unknown")</f>
        <v>D06</v>
      </c>
      <c r="Z1502" t="str">
        <f>_xlfn.XLOOKUP(H1502,Dim_Diagnosis!B:B,Dim_Diagnosis!A:A)</f>
        <v>D013</v>
      </c>
      <c r="AA1502" t="str">
        <f>_xlfn.XLOOKUP(K1502,Dim_Ward!B:B,Dim_Ward!A:A)</f>
        <v>W005</v>
      </c>
      <c r="AB1502" t="str">
        <f t="shared" si="252"/>
        <v>Q3</v>
      </c>
      <c r="AC1502">
        <f t="shared" si="253"/>
        <v>2023</v>
      </c>
      <c r="AD1502" t="str">
        <f t="shared" si="254"/>
        <v>Jul</v>
      </c>
      <c r="AE1502" t="str">
        <f t="shared" si="255"/>
        <v>Sat</v>
      </c>
      <c r="AF1502" t="str">
        <f>_xlfn.XLOOKUP(N1502,Dim_Payment!B:B,Dim_Payment!A:A)</f>
        <v>PAY06</v>
      </c>
      <c r="AG1502" t="str">
        <f>_xlfn.XLOOKUP(J1502,Dim_Insurance!B:B,Dim_Insurance!A:A)</f>
        <v>INS03</v>
      </c>
    </row>
    <row r="1503" spans="1:33">
      <c r="A1503" t="s">
        <v>3297</v>
      </c>
      <c r="B1503" t="s">
        <v>666</v>
      </c>
      <c r="C1503" t="s">
        <v>133</v>
      </c>
      <c r="D1503" s="5">
        <v>35949</v>
      </c>
      <c r="E1503" s="5">
        <v>45388</v>
      </c>
      <c r="F1503" s="5">
        <v>45401</v>
      </c>
      <c r="G1503" t="s">
        <v>62</v>
      </c>
      <c r="H1503" t="s">
        <v>124</v>
      </c>
      <c r="I1503" t="s">
        <v>45</v>
      </c>
      <c r="J1503" t="s">
        <v>4232</v>
      </c>
      <c r="K1503" t="s">
        <v>161</v>
      </c>
      <c r="L1503" s="6">
        <v>163954.84</v>
      </c>
      <c r="M1503">
        <v>125359.66</v>
      </c>
      <c r="N1503" t="s">
        <v>73</v>
      </c>
      <c r="O1503">
        <v>13</v>
      </c>
      <c r="P1503">
        <v>119</v>
      </c>
      <c r="Q1503">
        <v>1</v>
      </c>
      <c r="R1503">
        <v>112</v>
      </c>
      <c r="S1503">
        <v>75.7</v>
      </c>
      <c r="T1503" t="s">
        <v>37</v>
      </c>
      <c r="U1503" s="7">
        <f t="shared" si="258"/>
        <v>25</v>
      </c>
      <c r="V1503" s="6">
        <f t="shared" si="251"/>
        <v>38595.179999999993</v>
      </c>
      <c r="W1503" t="str">
        <f t="shared" si="259"/>
        <v>Adult</v>
      </c>
      <c r="X1503" t="str">
        <f>_xlfn.XLOOKUP(Table1_1[[#This Row],[Department]],Dim_Department!B:B,Dim_Department!A:A,"Unknown")</f>
        <v>DEP09</v>
      </c>
      <c r="Y1503" t="str">
        <f>_xlfn.XLOOKUP(Table1_1[[#This Row],[Doctor]],Dim_Doctor!B:B,Dim_Doctor!A:A,"Unknown")</f>
        <v>D03</v>
      </c>
      <c r="Z1503" t="str">
        <f>_xlfn.XLOOKUP(H1503,Dim_Diagnosis!B:B,Dim_Diagnosis!A:A)</f>
        <v>D007</v>
      </c>
      <c r="AA1503" t="str">
        <f>_xlfn.XLOOKUP(K1503,Dim_Ward!B:B,Dim_Ward!A:A)</f>
        <v>W004</v>
      </c>
      <c r="AB1503" t="str">
        <f t="shared" si="252"/>
        <v>Q2</v>
      </c>
      <c r="AC1503">
        <f t="shared" si="253"/>
        <v>2024</v>
      </c>
      <c r="AD1503" t="str">
        <f t="shared" si="254"/>
        <v>Apr</v>
      </c>
      <c r="AE1503" t="str">
        <f t="shared" si="255"/>
        <v>Sat</v>
      </c>
      <c r="AF1503" t="str">
        <f>_xlfn.XLOOKUP(N1503,Dim_Payment!B:B,Dim_Payment!A:A)</f>
        <v>PAY02</v>
      </c>
      <c r="AG1503" t="str">
        <f>_xlfn.XLOOKUP(J1503,Dim_Insurance!B:B,Dim_Insurance!A:A)</f>
        <v>INS08</v>
      </c>
    </row>
    <row r="1504" spans="1:33">
      <c r="A1504" t="s">
        <v>3298</v>
      </c>
      <c r="B1504" t="s">
        <v>492</v>
      </c>
      <c r="C1504" t="s">
        <v>40</v>
      </c>
      <c r="D1504" s="5">
        <v>21936</v>
      </c>
      <c r="E1504" s="5">
        <v>45505</v>
      </c>
      <c r="F1504" s="5" t="s">
        <v>4232</v>
      </c>
      <c r="G1504" t="s">
        <v>161</v>
      </c>
      <c r="H1504" t="s">
        <v>118</v>
      </c>
      <c r="I1504" t="s">
        <v>25</v>
      </c>
      <c r="J1504" t="s">
        <v>34</v>
      </c>
      <c r="K1504" t="s">
        <v>55</v>
      </c>
      <c r="L1504" s="6">
        <v>184615.73</v>
      </c>
      <c r="M1504">
        <v>167440.6</v>
      </c>
      <c r="N1504" t="s">
        <v>73</v>
      </c>
      <c r="O1504">
        <v>12</v>
      </c>
      <c r="P1504">
        <v>232</v>
      </c>
      <c r="Q1504">
        <v>5</v>
      </c>
      <c r="R1504">
        <v>119</v>
      </c>
      <c r="S1504">
        <v>115.8</v>
      </c>
      <c r="T1504" t="s">
        <v>47</v>
      </c>
      <c r="U1504" s="7">
        <f t="shared" si="258"/>
        <v>64</v>
      </c>
      <c r="V1504" s="6">
        <f t="shared" si="251"/>
        <v>17175.130000000005</v>
      </c>
      <c r="W1504" t="str">
        <f t="shared" si="259"/>
        <v>Senior</v>
      </c>
      <c r="X1504" t="str">
        <f>_xlfn.XLOOKUP(Table1_1[[#This Row],[Department]],Dim_Department!B:B,Dim_Department!A:A,"Unknown")</f>
        <v>DEP03</v>
      </c>
      <c r="Y1504" t="str">
        <f>_xlfn.XLOOKUP(Table1_1[[#This Row],[Doctor]],Dim_Doctor!B:B,Dim_Doctor!A:A,"Unknown")</f>
        <v>D01</v>
      </c>
      <c r="Z1504" t="str">
        <f>_xlfn.XLOOKUP(H1504,Dim_Diagnosis!B:B,Dim_Diagnosis!A:A)</f>
        <v>D001</v>
      </c>
      <c r="AA1504" t="str">
        <f>_xlfn.XLOOKUP(K1504,Dim_Ward!B:B,Dim_Ward!A:A)</f>
        <v>W005</v>
      </c>
      <c r="AB1504" t="str">
        <f t="shared" si="252"/>
        <v>Q3</v>
      </c>
      <c r="AC1504">
        <f t="shared" si="253"/>
        <v>2024</v>
      </c>
      <c r="AD1504" t="str">
        <f t="shared" si="254"/>
        <v>Aug</v>
      </c>
      <c r="AE1504" t="str">
        <f t="shared" si="255"/>
        <v>Thu</v>
      </c>
      <c r="AF1504" t="str">
        <f>_xlfn.XLOOKUP(N1504,Dim_Payment!B:B,Dim_Payment!A:A)</f>
        <v>PAY02</v>
      </c>
      <c r="AG1504" t="str">
        <f>_xlfn.XLOOKUP(J1504,Dim_Insurance!B:B,Dim_Insurance!A:A)</f>
        <v>INS06</v>
      </c>
    </row>
    <row r="1505" spans="1:33">
      <c r="A1505" t="s">
        <v>3300</v>
      </c>
      <c r="B1505" t="s">
        <v>511</v>
      </c>
      <c r="C1505" t="s">
        <v>40</v>
      </c>
      <c r="D1505" s="5">
        <v>19167</v>
      </c>
      <c r="E1505" s="5">
        <v>45079</v>
      </c>
      <c r="F1505" s="5">
        <v>45090</v>
      </c>
      <c r="G1505" t="s">
        <v>94</v>
      </c>
      <c r="H1505" t="s">
        <v>113</v>
      </c>
      <c r="I1505" t="s">
        <v>53</v>
      </c>
      <c r="J1505" t="s">
        <v>179</v>
      </c>
      <c r="K1505" t="s">
        <v>120</v>
      </c>
      <c r="L1505" s="6">
        <v>148941.31</v>
      </c>
      <c r="M1505">
        <v>107663.59</v>
      </c>
      <c r="N1505" t="s">
        <v>56</v>
      </c>
      <c r="O1505">
        <v>11</v>
      </c>
      <c r="P1505">
        <v>226</v>
      </c>
      <c r="Q1505">
        <v>3</v>
      </c>
      <c r="R1505">
        <v>127</v>
      </c>
      <c r="S1505">
        <v>255.3</v>
      </c>
      <c r="T1505" t="s">
        <v>37</v>
      </c>
      <c r="U1505" s="7">
        <f t="shared" si="258"/>
        <v>70</v>
      </c>
      <c r="V1505" s="6">
        <f t="shared" si="251"/>
        <v>41277.72</v>
      </c>
      <c r="W1505" t="str">
        <f t="shared" si="259"/>
        <v>Senior</v>
      </c>
      <c r="X1505" t="str">
        <f>_xlfn.XLOOKUP(Table1_1[[#This Row],[Department]],Dim_Department!B:B,Dim_Department!A:A,"Unknown")</f>
        <v>DEP05</v>
      </c>
      <c r="Y1505" t="str">
        <f>_xlfn.XLOOKUP(Table1_1[[#This Row],[Doctor]],Dim_Doctor!B:B,Dim_Doctor!A:A,"Unknown")</f>
        <v>D06</v>
      </c>
      <c r="Z1505" t="str">
        <f>_xlfn.XLOOKUP(H1505,Dim_Diagnosis!B:B,Dim_Diagnosis!A:A)</f>
        <v>D009</v>
      </c>
      <c r="AA1505" t="str">
        <f>_xlfn.XLOOKUP(K1505,Dim_Ward!B:B,Dim_Ward!A:A)</f>
        <v>W001</v>
      </c>
      <c r="AB1505" t="str">
        <f t="shared" si="252"/>
        <v>Q2</v>
      </c>
      <c r="AC1505">
        <f t="shared" si="253"/>
        <v>2023</v>
      </c>
      <c r="AD1505" t="str">
        <f t="shared" si="254"/>
        <v>Jun</v>
      </c>
      <c r="AE1505" t="str">
        <f t="shared" si="255"/>
        <v>Fri</v>
      </c>
      <c r="AF1505" t="str">
        <f>_xlfn.XLOOKUP(N1505,Dim_Payment!B:B,Dim_Payment!A:A)</f>
        <v>PAY04</v>
      </c>
      <c r="AG1505" t="str">
        <f>_xlfn.XLOOKUP(J1505,Dim_Insurance!B:B,Dim_Insurance!A:A)</f>
        <v>INS03</v>
      </c>
    </row>
    <row r="1506" spans="1:33">
      <c r="A1506" t="s">
        <v>3302</v>
      </c>
      <c r="B1506" t="s">
        <v>658</v>
      </c>
      <c r="C1506" t="s">
        <v>40</v>
      </c>
      <c r="D1506" s="5">
        <v>24570</v>
      </c>
      <c r="E1506" s="5">
        <v>45134</v>
      </c>
      <c r="F1506" s="5">
        <v>45145</v>
      </c>
      <c r="G1506" t="s">
        <v>152</v>
      </c>
      <c r="H1506" t="s">
        <v>153</v>
      </c>
      <c r="I1506" t="s">
        <v>25</v>
      </c>
      <c r="J1506" t="s">
        <v>179</v>
      </c>
      <c r="K1506" t="s">
        <v>55</v>
      </c>
      <c r="L1506" s="6">
        <v>199363.45</v>
      </c>
      <c r="M1506">
        <v>145653.24</v>
      </c>
      <c r="N1506" t="s">
        <v>56</v>
      </c>
      <c r="O1506">
        <v>11</v>
      </c>
      <c r="P1506">
        <v>41</v>
      </c>
      <c r="Q1506">
        <v>4</v>
      </c>
      <c r="R1506">
        <v>152</v>
      </c>
      <c r="S1506">
        <v>138.5</v>
      </c>
      <c r="T1506" t="s">
        <v>37</v>
      </c>
      <c r="U1506" s="7">
        <f t="shared" si="258"/>
        <v>56</v>
      </c>
      <c r="V1506" s="6">
        <f t="shared" si="251"/>
        <v>53710.210000000021</v>
      </c>
      <c r="W1506" t="str">
        <f t="shared" si="259"/>
        <v>Middle Age</v>
      </c>
      <c r="X1506" t="str">
        <f>_xlfn.XLOOKUP(Table1_1[[#This Row],[Department]],Dim_Department!B:B,Dim_Department!A:A,"Unknown")</f>
        <v>DEP01</v>
      </c>
      <c r="Y1506" t="str">
        <f>_xlfn.XLOOKUP(Table1_1[[#This Row],[Doctor]],Dim_Doctor!B:B,Dim_Doctor!A:A,"Unknown")</f>
        <v>D01</v>
      </c>
      <c r="Z1506" t="str">
        <f>_xlfn.XLOOKUP(H1506,Dim_Diagnosis!B:B,Dim_Diagnosis!A:A)</f>
        <v>D003</v>
      </c>
      <c r="AA1506" t="str">
        <f>_xlfn.XLOOKUP(K1506,Dim_Ward!B:B,Dim_Ward!A:A)</f>
        <v>W005</v>
      </c>
      <c r="AB1506" t="str">
        <f t="shared" si="252"/>
        <v>Q3</v>
      </c>
      <c r="AC1506">
        <f t="shared" si="253"/>
        <v>2023</v>
      </c>
      <c r="AD1506" t="str">
        <f t="shared" si="254"/>
        <v>Jul</v>
      </c>
      <c r="AE1506" t="str">
        <f t="shared" si="255"/>
        <v>Thu</v>
      </c>
      <c r="AF1506" t="str">
        <f>_xlfn.XLOOKUP(N1506,Dim_Payment!B:B,Dim_Payment!A:A)</f>
        <v>PAY04</v>
      </c>
      <c r="AG1506" t="str">
        <f>_xlfn.XLOOKUP(J1506,Dim_Insurance!B:B,Dim_Insurance!A:A)</f>
        <v>INS03</v>
      </c>
    </row>
    <row r="1507" spans="1:33">
      <c r="A1507" t="s">
        <v>3303</v>
      </c>
      <c r="B1507" t="s">
        <v>1026</v>
      </c>
      <c r="C1507" t="s">
        <v>40</v>
      </c>
      <c r="D1507" s="5">
        <v>30307</v>
      </c>
      <c r="E1507" s="5">
        <v>45521</v>
      </c>
      <c r="F1507" s="5">
        <v>45534</v>
      </c>
      <c r="G1507" t="s">
        <v>109</v>
      </c>
      <c r="H1507" t="s">
        <v>113</v>
      </c>
      <c r="I1507" t="s">
        <v>53</v>
      </c>
      <c r="J1507" t="s">
        <v>179</v>
      </c>
      <c r="K1507" t="s">
        <v>55</v>
      </c>
      <c r="L1507" s="6">
        <v>123663.9</v>
      </c>
      <c r="M1507">
        <v>24777.49</v>
      </c>
      <c r="N1507" t="s">
        <v>73</v>
      </c>
      <c r="O1507">
        <v>13</v>
      </c>
      <c r="P1507">
        <v>239</v>
      </c>
      <c r="Q1507">
        <v>1</v>
      </c>
      <c r="R1507">
        <v>107</v>
      </c>
      <c r="S1507">
        <v>110.6</v>
      </c>
      <c r="T1507" t="s">
        <v>37</v>
      </c>
      <c r="U1507" s="7">
        <f t="shared" si="258"/>
        <v>41</v>
      </c>
      <c r="V1507" s="6">
        <f t="shared" si="251"/>
        <v>98886.409999999989</v>
      </c>
      <c r="W1507" t="str">
        <f t="shared" si="259"/>
        <v>Middle Age</v>
      </c>
      <c r="X1507" t="str">
        <f>_xlfn.XLOOKUP(Table1_1[[#This Row],[Department]],Dim_Department!B:B,Dim_Department!A:A,"Unknown")</f>
        <v>DEP07</v>
      </c>
      <c r="Y1507" t="str">
        <f>_xlfn.XLOOKUP(Table1_1[[#This Row],[Doctor]],Dim_Doctor!B:B,Dim_Doctor!A:A,"Unknown")</f>
        <v>D06</v>
      </c>
      <c r="Z1507" t="str">
        <f>_xlfn.XLOOKUP(H1507,Dim_Diagnosis!B:B,Dim_Diagnosis!A:A)</f>
        <v>D009</v>
      </c>
      <c r="AA1507" t="str">
        <f>_xlfn.XLOOKUP(K1507,Dim_Ward!B:B,Dim_Ward!A:A)</f>
        <v>W005</v>
      </c>
      <c r="AB1507" t="str">
        <f t="shared" si="252"/>
        <v>Q3</v>
      </c>
      <c r="AC1507">
        <f t="shared" si="253"/>
        <v>2024</v>
      </c>
      <c r="AD1507" t="str">
        <f t="shared" si="254"/>
        <v>Aug</v>
      </c>
      <c r="AE1507" t="str">
        <f t="shared" si="255"/>
        <v>Sat</v>
      </c>
      <c r="AF1507" t="str">
        <f>_xlfn.XLOOKUP(N1507,Dim_Payment!B:B,Dim_Payment!A:A)</f>
        <v>PAY02</v>
      </c>
      <c r="AG1507" t="str">
        <f>_xlfn.XLOOKUP(J1507,Dim_Insurance!B:B,Dim_Insurance!A:A)</f>
        <v>INS03</v>
      </c>
    </row>
    <row r="1508" spans="1:33">
      <c r="A1508" t="s">
        <v>3305</v>
      </c>
      <c r="B1508" t="s">
        <v>1658</v>
      </c>
      <c r="C1508" t="s">
        <v>40</v>
      </c>
      <c r="D1508" s="5">
        <v>25988</v>
      </c>
      <c r="E1508" s="5">
        <v>45257</v>
      </c>
      <c r="F1508" s="5">
        <v>45270</v>
      </c>
      <c r="G1508" t="s">
        <v>77</v>
      </c>
      <c r="H1508" t="s">
        <v>32</v>
      </c>
      <c r="I1508" t="s">
        <v>119</v>
      </c>
      <c r="J1508" t="s">
        <v>179</v>
      </c>
      <c r="K1508" t="s">
        <v>27</v>
      </c>
      <c r="L1508" s="6">
        <v>71939.520000000004</v>
      </c>
      <c r="M1508">
        <v>69466.179999999993</v>
      </c>
      <c r="N1508" t="s">
        <v>56</v>
      </c>
      <c r="O1508">
        <v>13</v>
      </c>
      <c r="P1508">
        <v>170</v>
      </c>
      <c r="Q1508">
        <v>3</v>
      </c>
      <c r="R1508">
        <v>174</v>
      </c>
      <c r="S1508">
        <v>97.6</v>
      </c>
      <c r="T1508" t="s">
        <v>4232</v>
      </c>
      <c r="U1508" s="7">
        <f t="shared" si="258"/>
        <v>52</v>
      </c>
      <c r="V1508" s="6">
        <f t="shared" si="251"/>
        <v>2473.3400000000111</v>
      </c>
      <c r="W1508" t="str">
        <f t="shared" si="259"/>
        <v>Middle Age</v>
      </c>
      <c r="X1508" t="str">
        <f>_xlfn.XLOOKUP(Table1_1[[#This Row],[Department]],Dim_Department!B:B,Dim_Department!A:A,"Unknown")</f>
        <v>DEP02</v>
      </c>
      <c r="Y1508" t="str">
        <f>_xlfn.XLOOKUP(Table1_1[[#This Row],[Doctor]],Dim_Doctor!B:B,Dim_Doctor!A:A,"Unknown")</f>
        <v>D02</v>
      </c>
      <c r="Z1508" t="str">
        <f>_xlfn.XLOOKUP(H1508,Dim_Diagnosis!B:B,Dim_Diagnosis!A:A)</f>
        <v>D010</v>
      </c>
      <c r="AA1508" t="str">
        <f>_xlfn.XLOOKUP(K1508,Dim_Ward!B:B,Dim_Ward!A:A)</f>
        <v>W003</v>
      </c>
      <c r="AB1508" t="str">
        <f t="shared" si="252"/>
        <v>Q4</v>
      </c>
      <c r="AC1508">
        <f t="shared" si="253"/>
        <v>2023</v>
      </c>
      <c r="AD1508" t="str">
        <f t="shared" si="254"/>
        <v>Nov</v>
      </c>
      <c r="AE1508" t="str">
        <f t="shared" si="255"/>
        <v>Mon</v>
      </c>
      <c r="AF1508" t="str">
        <f>_xlfn.XLOOKUP(N1508,Dim_Payment!B:B,Dim_Payment!A:A)</f>
        <v>PAY04</v>
      </c>
      <c r="AG1508" t="str">
        <f>_xlfn.XLOOKUP(J1508,Dim_Insurance!B:B,Dim_Insurance!A:A)</f>
        <v>INS03</v>
      </c>
    </row>
    <row r="1509" spans="1:33">
      <c r="A1509" t="s">
        <v>3306</v>
      </c>
      <c r="B1509" t="s">
        <v>1537</v>
      </c>
      <c r="C1509" t="s">
        <v>133</v>
      </c>
      <c r="D1509" s="5">
        <v>38726</v>
      </c>
      <c r="E1509" s="5">
        <v>45922</v>
      </c>
      <c r="F1509" s="5" t="s">
        <v>4232</v>
      </c>
      <c r="G1509" t="s">
        <v>161</v>
      </c>
      <c r="H1509" t="s">
        <v>86</v>
      </c>
      <c r="I1509" t="s">
        <v>79</v>
      </c>
      <c r="J1509" t="s">
        <v>46</v>
      </c>
      <c r="K1509" t="s">
        <v>120</v>
      </c>
      <c r="L1509" s="6">
        <v>58801.9</v>
      </c>
      <c r="M1509">
        <v>45414.44</v>
      </c>
      <c r="N1509" t="s">
        <v>35</v>
      </c>
      <c r="O1509">
        <v>3</v>
      </c>
      <c r="P1509">
        <v>80</v>
      </c>
      <c r="Q1509">
        <v>2</v>
      </c>
      <c r="R1509">
        <v>141</v>
      </c>
      <c r="S1509">
        <v>125.4</v>
      </c>
      <c r="T1509" t="s">
        <v>47</v>
      </c>
      <c r="U1509" s="7">
        <f t="shared" si="258"/>
        <v>19</v>
      </c>
      <c r="V1509" s="6">
        <f t="shared" si="251"/>
        <v>13387.46</v>
      </c>
      <c r="W1509" t="str">
        <f t="shared" si="259"/>
        <v>Adult</v>
      </c>
      <c r="X1509" t="str">
        <f>_xlfn.XLOOKUP(Table1_1[[#This Row],[Department]],Dim_Department!B:B,Dim_Department!A:A,"Unknown")</f>
        <v>DEP03</v>
      </c>
      <c r="Y1509" t="str">
        <f>_xlfn.XLOOKUP(Table1_1[[#This Row],[Doctor]],Dim_Doctor!B:B,Dim_Doctor!A:A,"Unknown")</f>
        <v>D07</v>
      </c>
      <c r="Z1509" t="str">
        <f>_xlfn.XLOOKUP(H1509,Dim_Diagnosis!B:B,Dim_Diagnosis!A:A)</f>
        <v>D005</v>
      </c>
      <c r="AA1509" t="str">
        <f>_xlfn.XLOOKUP(K1509,Dim_Ward!B:B,Dim_Ward!A:A)</f>
        <v>W001</v>
      </c>
      <c r="AB1509" t="str">
        <f t="shared" si="252"/>
        <v>Q3</v>
      </c>
      <c r="AC1509">
        <f t="shared" si="253"/>
        <v>2025</v>
      </c>
      <c r="AD1509" t="str">
        <f t="shared" si="254"/>
        <v>Sep</v>
      </c>
      <c r="AE1509" t="str">
        <f t="shared" si="255"/>
        <v>Mon</v>
      </c>
      <c r="AF1509" t="str">
        <f>_xlfn.XLOOKUP(N1509,Dim_Payment!B:B,Dim_Payment!A:A)</f>
        <v>PAY03</v>
      </c>
      <c r="AG1509" t="str">
        <f>_xlfn.XLOOKUP(J1509,Dim_Insurance!B:B,Dim_Insurance!A:A)</f>
        <v>INS02</v>
      </c>
    </row>
    <row r="1510" spans="1:33">
      <c r="A1510" t="s">
        <v>3308</v>
      </c>
      <c r="B1510" t="s">
        <v>88</v>
      </c>
      <c r="C1510" t="s">
        <v>133</v>
      </c>
      <c r="D1510" s="5">
        <v>21874</v>
      </c>
      <c r="E1510" s="5">
        <v>44964</v>
      </c>
      <c r="F1510" s="5">
        <v>44978</v>
      </c>
      <c r="G1510" t="s">
        <v>105</v>
      </c>
      <c r="H1510" t="s">
        <v>44</v>
      </c>
      <c r="I1510" t="s">
        <v>33</v>
      </c>
      <c r="J1510" t="s">
        <v>80</v>
      </c>
      <c r="K1510" t="s">
        <v>27</v>
      </c>
      <c r="L1510" s="6">
        <v>243535.81</v>
      </c>
      <c r="M1510">
        <v>225200.56</v>
      </c>
      <c r="N1510" t="s">
        <v>56</v>
      </c>
      <c r="O1510">
        <v>14</v>
      </c>
      <c r="P1510">
        <v>70</v>
      </c>
      <c r="Q1510">
        <v>3</v>
      </c>
      <c r="R1510">
        <v>147</v>
      </c>
      <c r="S1510">
        <v>200.7</v>
      </c>
      <c r="T1510" t="s">
        <v>37</v>
      </c>
      <c r="U1510" s="7">
        <f t="shared" si="258"/>
        <v>63</v>
      </c>
      <c r="V1510" s="6">
        <f t="shared" si="251"/>
        <v>18335.25</v>
      </c>
      <c r="W1510" t="str">
        <f t="shared" si="259"/>
        <v>Senior</v>
      </c>
      <c r="X1510" t="str">
        <f>_xlfn.XLOOKUP(Table1_1[[#This Row],[Department]],Dim_Department!B:B,Dim_Department!A:A,"Unknown")</f>
        <v>DEP10</v>
      </c>
      <c r="Y1510" t="str">
        <f>_xlfn.XLOOKUP(Table1_1[[#This Row],[Doctor]],Dim_Doctor!B:B,Dim_Doctor!A:A,"Unknown")</f>
        <v>D04</v>
      </c>
      <c r="Z1510" t="str">
        <f>_xlfn.XLOOKUP(H1510,Dim_Diagnosis!B:B,Dim_Diagnosis!A:A)</f>
        <v>D012</v>
      </c>
      <c r="AA1510" t="str">
        <f>_xlfn.XLOOKUP(K1510,Dim_Ward!B:B,Dim_Ward!A:A)</f>
        <v>W003</v>
      </c>
      <c r="AB1510" t="str">
        <f t="shared" si="252"/>
        <v>Q1</v>
      </c>
      <c r="AC1510">
        <f t="shared" si="253"/>
        <v>2023</v>
      </c>
      <c r="AD1510" t="str">
        <f t="shared" si="254"/>
        <v>Feb</v>
      </c>
      <c r="AE1510" t="str">
        <f t="shared" si="255"/>
        <v>Tue</v>
      </c>
      <c r="AF1510" t="str">
        <f>_xlfn.XLOOKUP(N1510,Dim_Payment!B:B,Dim_Payment!A:A)</f>
        <v>PAY04</v>
      </c>
      <c r="AG1510" t="str">
        <f>_xlfn.XLOOKUP(J1510,Dim_Insurance!B:B,Dim_Insurance!A:A)</f>
        <v>INS01</v>
      </c>
    </row>
    <row r="1511" spans="1:33">
      <c r="A1511" t="s">
        <v>3309</v>
      </c>
      <c r="B1511" t="s">
        <v>39</v>
      </c>
      <c r="C1511" t="s">
        <v>133</v>
      </c>
      <c r="D1511" s="5">
        <v>33739</v>
      </c>
      <c r="E1511" s="5">
        <v>45011</v>
      </c>
      <c r="F1511" s="5">
        <v>45016</v>
      </c>
      <c r="G1511" t="s">
        <v>43</v>
      </c>
      <c r="H1511" t="s">
        <v>24</v>
      </c>
      <c r="I1511" t="s">
        <v>33</v>
      </c>
      <c r="J1511" t="s">
        <v>71</v>
      </c>
      <c r="K1511" t="s">
        <v>27</v>
      </c>
      <c r="L1511" s="6">
        <v>30305.57</v>
      </c>
      <c r="M1511">
        <v>28344.97</v>
      </c>
      <c r="N1511" t="s">
        <v>73</v>
      </c>
      <c r="O1511">
        <v>5</v>
      </c>
      <c r="P1511">
        <v>8</v>
      </c>
      <c r="Q1511">
        <v>3</v>
      </c>
      <c r="R1511">
        <v>112</v>
      </c>
      <c r="S1511">
        <v>139</v>
      </c>
      <c r="T1511" t="s">
        <v>65</v>
      </c>
      <c r="U1511" s="7">
        <f t="shared" si="258"/>
        <v>30</v>
      </c>
      <c r="V1511" s="6">
        <f t="shared" si="251"/>
        <v>1960.5999999999985</v>
      </c>
      <c r="W1511" t="str">
        <f t="shared" si="259"/>
        <v>Adult</v>
      </c>
      <c r="X1511" t="str">
        <f>_xlfn.XLOOKUP(Table1_1[[#This Row],[Department]],Dim_Department!B:B,Dim_Department!A:A,"Unknown")</f>
        <v>DEP08</v>
      </c>
      <c r="Y1511" t="str">
        <f>_xlfn.XLOOKUP(Table1_1[[#This Row],[Doctor]],Dim_Doctor!B:B,Dim_Doctor!A:A,"Unknown")</f>
        <v>D04</v>
      </c>
      <c r="Z1511" t="str">
        <f>_xlfn.XLOOKUP(H1511,Dim_Diagnosis!B:B,Dim_Diagnosis!A:A)</f>
        <v>D008</v>
      </c>
      <c r="AA1511" t="str">
        <f>_xlfn.XLOOKUP(K1511,Dim_Ward!B:B,Dim_Ward!A:A)</f>
        <v>W003</v>
      </c>
      <c r="AB1511" t="str">
        <f t="shared" si="252"/>
        <v>Q1</v>
      </c>
      <c r="AC1511">
        <f t="shared" si="253"/>
        <v>2023</v>
      </c>
      <c r="AD1511" t="str">
        <f t="shared" si="254"/>
        <v>Mar</v>
      </c>
      <c r="AE1511" t="str">
        <f t="shared" si="255"/>
        <v>Sun</v>
      </c>
      <c r="AF1511" t="str">
        <f>_xlfn.XLOOKUP(N1511,Dim_Payment!B:B,Dim_Payment!A:A)</f>
        <v>PAY02</v>
      </c>
      <c r="AG1511" t="str">
        <f>_xlfn.XLOOKUP(J1511,Dim_Insurance!B:B,Dim_Insurance!A:A)</f>
        <v>INS04</v>
      </c>
    </row>
    <row r="1512" spans="1:33">
      <c r="A1512" t="s">
        <v>3310</v>
      </c>
      <c r="B1512" t="s">
        <v>83</v>
      </c>
      <c r="C1512" t="s">
        <v>40</v>
      </c>
      <c r="D1512" s="5">
        <v>24778</v>
      </c>
      <c r="E1512" s="5">
        <v>45124</v>
      </c>
      <c r="F1512" s="5">
        <v>45137</v>
      </c>
      <c r="G1512" t="s">
        <v>77</v>
      </c>
      <c r="H1512" t="s">
        <v>118</v>
      </c>
      <c r="I1512" t="s">
        <v>25</v>
      </c>
      <c r="J1512" t="s">
        <v>4232</v>
      </c>
      <c r="K1512" t="s">
        <v>55</v>
      </c>
      <c r="L1512" s="6">
        <v>193411.4</v>
      </c>
      <c r="M1512">
        <v>167560.07999999999</v>
      </c>
      <c r="N1512" t="s">
        <v>91</v>
      </c>
      <c r="O1512">
        <v>13</v>
      </c>
      <c r="P1512">
        <v>146</v>
      </c>
      <c r="Q1512">
        <v>2</v>
      </c>
      <c r="R1512">
        <v>147</v>
      </c>
      <c r="S1512">
        <v>105.7</v>
      </c>
      <c r="T1512" t="s">
        <v>47</v>
      </c>
      <c r="U1512" s="7">
        <f t="shared" si="258"/>
        <v>55</v>
      </c>
      <c r="V1512" s="6">
        <f t="shared" si="251"/>
        <v>25851.320000000007</v>
      </c>
      <c r="W1512" t="str">
        <f t="shared" si="259"/>
        <v>Middle Age</v>
      </c>
      <c r="X1512" t="str">
        <f>_xlfn.XLOOKUP(Table1_1[[#This Row],[Department]],Dim_Department!B:B,Dim_Department!A:A,"Unknown")</f>
        <v>DEP02</v>
      </c>
      <c r="Y1512" t="str">
        <f>_xlfn.XLOOKUP(Table1_1[[#This Row],[Doctor]],Dim_Doctor!B:B,Dim_Doctor!A:A,"Unknown")</f>
        <v>D01</v>
      </c>
      <c r="Z1512" t="str">
        <f>_xlfn.XLOOKUP(H1512,Dim_Diagnosis!B:B,Dim_Diagnosis!A:A)</f>
        <v>D001</v>
      </c>
      <c r="AA1512" t="str">
        <f>_xlfn.XLOOKUP(K1512,Dim_Ward!B:B,Dim_Ward!A:A)</f>
        <v>W005</v>
      </c>
      <c r="AB1512" t="str">
        <f t="shared" si="252"/>
        <v>Q3</v>
      </c>
      <c r="AC1512">
        <f t="shared" si="253"/>
        <v>2023</v>
      </c>
      <c r="AD1512" t="str">
        <f t="shared" si="254"/>
        <v>Jul</v>
      </c>
      <c r="AE1512" t="str">
        <f t="shared" si="255"/>
        <v>Mon</v>
      </c>
      <c r="AF1512" t="str">
        <f>_xlfn.XLOOKUP(N1512,Dim_Payment!B:B,Dim_Payment!A:A)</f>
        <v>PAY01</v>
      </c>
      <c r="AG1512" t="str">
        <f>_xlfn.XLOOKUP(J1512,Dim_Insurance!B:B,Dim_Insurance!A:A)</f>
        <v>INS08</v>
      </c>
    </row>
    <row r="1513" spans="1:33">
      <c r="A1513" t="s">
        <v>4191</v>
      </c>
      <c r="B1513" t="s">
        <v>909</v>
      </c>
      <c r="C1513" t="s">
        <v>40</v>
      </c>
      <c r="D1513" s="5">
        <v>21211</v>
      </c>
      <c r="E1513" s="5">
        <v>45710</v>
      </c>
      <c r="F1513" s="5">
        <v>45720</v>
      </c>
      <c r="G1513" t="s">
        <v>161</v>
      </c>
      <c r="H1513" t="s">
        <v>134</v>
      </c>
      <c r="I1513" t="s">
        <v>33</v>
      </c>
      <c r="J1513" t="s">
        <v>34</v>
      </c>
      <c r="K1513" t="s">
        <v>120</v>
      </c>
      <c r="L1513" s="6">
        <v>66779.09</v>
      </c>
      <c r="M1513">
        <v>56794.33</v>
      </c>
      <c r="N1513" t="s">
        <v>56</v>
      </c>
      <c r="O1513">
        <v>10</v>
      </c>
      <c r="P1513">
        <v>102</v>
      </c>
      <c r="Q1513">
        <v>3</v>
      </c>
      <c r="R1513">
        <v>132</v>
      </c>
      <c r="S1513">
        <v>240.8</v>
      </c>
      <c r="T1513" t="s">
        <v>37</v>
      </c>
      <c r="U1513" s="7">
        <f t="shared" si="258"/>
        <v>67</v>
      </c>
      <c r="V1513" s="6">
        <f t="shared" si="251"/>
        <v>9984.7599999999948</v>
      </c>
      <c r="W1513" t="str">
        <f t="shared" si="259"/>
        <v>Senior</v>
      </c>
      <c r="X1513" t="str">
        <f>_xlfn.XLOOKUP(Table1_1[[#This Row],[Department]],Dim_Department!B:B,Dim_Department!A:A,"Unknown")</f>
        <v>DEP03</v>
      </c>
      <c r="Y1513" t="str">
        <f>_xlfn.XLOOKUP(Table1_1[[#This Row],[Doctor]],Dim_Doctor!B:B,Dim_Doctor!A:A,"Unknown")</f>
        <v>D04</v>
      </c>
      <c r="Z1513" t="str">
        <f>_xlfn.XLOOKUP(H1513,Dim_Diagnosis!B:B,Dim_Diagnosis!A:A)</f>
        <v>D002</v>
      </c>
      <c r="AA1513" t="str">
        <f>_xlfn.XLOOKUP(K1513,Dim_Ward!B:B,Dim_Ward!A:A)</f>
        <v>W001</v>
      </c>
      <c r="AB1513" t="str">
        <f t="shared" si="252"/>
        <v>Q1</v>
      </c>
      <c r="AC1513">
        <f t="shared" si="253"/>
        <v>2025</v>
      </c>
      <c r="AD1513" t="str">
        <f t="shared" si="254"/>
        <v>Feb</v>
      </c>
      <c r="AE1513" t="str">
        <f t="shared" si="255"/>
        <v>Sat</v>
      </c>
      <c r="AF1513" t="str">
        <f>_xlfn.XLOOKUP(N1513,Dim_Payment!B:B,Dim_Payment!A:A)</f>
        <v>PAY04</v>
      </c>
      <c r="AG1513" t="str">
        <f>_xlfn.XLOOKUP(J1513,Dim_Insurance!B:B,Dim_Insurance!A:A)</f>
        <v>INS06</v>
      </c>
    </row>
    <row r="1514" spans="1:33">
      <c r="A1514" t="s">
        <v>3314</v>
      </c>
      <c r="B1514" t="s">
        <v>1256</v>
      </c>
      <c r="C1514" t="s">
        <v>40</v>
      </c>
      <c r="D1514" s="5">
        <v>38736</v>
      </c>
      <c r="E1514" s="5">
        <v>45276</v>
      </c>
      <c r="F1514" s="5">
        <v>45293</v>
      </c>
      <c r="G1514" t="s">
        <v>152</v>
      </c>
      <c r="H1514" t="s">
        <v>124</v>
      </c>
      <c r="I1514" t="s">
        <v>119</v>
      </c>
      <c r="J1514" t="s">
        <v>46</v>
      </c>
      <c r="K1514" t="s">
        <v>27</v>
      </c>
      <c r="L1514" s="6">
        <v>191765.72</v>
      </c>
      <c r="M1514">
        <v>148669.31</v>
      </c>
      <c r="N1514" t="s">
        <v>35</v>
      </c>
      <c r="O1514">
        <v>17</v>
      </c>
      <c r="P1514">
        <v>140</v>
      </c>
      <c r="Q1514">
        <v>3</v>
      </c>
      <c r="R1514">
        <v>131</v>
      </c>
      <c r="S1514">
        <v>199.9</v>
      </c>
      <c r="T1514" t="s">
        <v>47</v>
      </c>
      <c r="U1514" s="7">
        <f t="shared" si="258"/>
        <v>17</v>
      </c>
      <c r="V1514" s="6">
        <f t="shared" si="251"/>
        <v>43096.41</v>
      </c>
      <c r="W1514" t="str">
        <f t="shared" si="259"/>
        <v>Child</v>
      </c>
      <c r="X1514" t="str">
        <f>_xlfn.XLOOKUP(Table1_1[[#This Row],[Department]],Dim_Department!B:B,Dim_Department!A:A,"Unknown")</f>
        <v>DEP01</v>
      </c>
      <c r="Y1514" t="str">
        <f>_xlfn.XLOOKUP(Table1_1[[#This Row],[Doctor]],Dim_Doctor!B:B,Dim_Doctor!A:A,"Unknown")</f>
        <v>D02</v>
      </c>
      <c r="Z1514" t="str">
        <f>_xlfn.XLOOKUP(H1514,Dim_Diagnosis!B:B,Dim_Diagnosis!A:A)</f>
        <v>D007</v>
      </c>
      <c r="AA1514" t="str">
        <f>_xlfn.XLOOKUP(K1514,Dim_Ward!B:B,Dim_Ward!A:A)</f>
        <v>W003</v>
      </c>
      <c r="AB1514" t="str">
        <f t="shared" si="252"/>
        <v>Q4</v>
      </c>
      <c r="AC1514">
        <f t="shared" si="253"/>
        <v>2023</v>
      </c>
      <c r="AD1514" t="str">
        <f t="shared" si="254"/>
        <v>Dec</v>
      </c>
      <c r="AE1514" t="str">
        <f t="shared" si="255"/>
        <v>Sat</v>
      </c>
      <c r="AF1514" t="str">
        <f>_xlfn.XLOOKUP(N1514,Dim_Payment!B:B,Dim_Payment!A:A)</f>
        <v>PAY03</v>
      </c>
      <c r="AG1514" t="str">
        <f>_xlfn.XLOOKUP(J1514,Dim_Insurance!B:B,Dim_Insurance!A:A)</f>
        <v>INS02</v>
      </c>
    </row>
    <row r="1515" spans="1:33">
      <c r="A1515" t="s">
        <v>3315</v>
      </c>
      <c r="B1515" t="s">
        <v>224</v>
      </c>
      <c r="C1515" t="s">
        <v>40</v>
      </c>
      <c r="D1515" s="5">
        <v>19151</v>
      </c>
      <c r="E1515" s="5">
        <v>46012</v>
      </c>
      <c r="F1515" s="5">
        <v>46019</v>
      </c>
      <c r="G1515" t="s">
        <v>94</v>
      </c>
      <c r="H1515" t="s">
        <v>24</v>
      </c>
      <c r="I1515" t="s">
        <v>119</v>
      </c>
      <c r="J1515" t="s">
        <v>4232</v>
      </c>
      <c r="K1515" t="s">
        <v>27</v>
      </c>
      <c r="L1515" s="6">
        <v>6240.44</v>
      </c>
      <c r="M1515">
        <v>5019.57</v>
      </c>
      <c r="N1515" t="s">
        <v>35</v>
      </c>
      <c r="O1515">
        <v>7</v>
      </c>
      <c r="P1515">
        <v>232</v>
      </c>
      <c r="Q1515">
        <v>1</v>
      </c>
      <c r="R1515">
        <v>183</v>
      </c>
      <c r="S1515">
        <v>197.4</v>
      </c>
      <c r="T1515" t="s">
        <v>47</v>
      </c>
      <c r="U1515" s="7">
        <f t="shared" si="258"/>
        <v>73</v>
      </c>
      <c r="V1515" s="6">
        <f t="shared" si="251"/>
        <v>1220.8699999999999</v>
      </c>
      <c r="W1515" t="str">
        <f t="shared" si="259"/>
        <v>Senior</v>
      </c>
      <c r="X1515" t="str">
        <f>_xlfn.XLOOKUP(Table1_1[[#This Row],[Department]],Dim_Department!B:B,Dim_Department!A:A,"Unknown")</f>
        <v>DEP05</v>
      </c>
      <c r="Y1515" t="str">
        <f>_xlfn.XLOOKUP(Table1_1[[#This Row],[Doctor]],Dim_Doctor!B:B,Dim_Doctor!A:A,"Unknown")</f>
        <v>D02</v>
      </c>
      <c r="Z1515" t="str">
        <f>_xlfn.XLOOKUP(H1515,Dim_Diagnosis!B:B,Dim_Diagnosis!A:A)</f>
        <v>D008</v>
      </c>
      <c r="AA1515" t="str">
        <f>_xlfn.XLOOKUP(K1515,Dim_Ward!B:B,Dim_Ward!A:A)</f>
        <v>W003</v>
      </c>
      <c r="AB1515" t="str">
        <f t="shared" si="252"/>
        <v>Q4</v>
      </c>
      <c r="AC1515">
        <f t="shared" si="253"/>
        <v>2025</v>
      </c>
      <c r="AD1515" t="str">
        <f t="shared" si="254"/>
        <v>Dec</v>
      </c>
      <c r="AE1515" t="str">
        <f t="shared" si="255"/>
        <v>Sun</v>
      </c>
      <c r="AF1515" t="str">
        <f>_xlfn.XLOOKUP(N1515,Dim_Payment!B:B,Dim_Payment!A:A)</f>
        <v>PAY03</v>
      </c>
      <c r="AG1515" t="str">
        <f>_xlfn.XLOOKUP(J1515,Dim_Insurance!B:B,Dim_Insurance!A:A)</f>
        <v>INS08</v>
      </c>
    </row>
    <row r="1516" spans="1:33">
      <c r="A1516" t="s">
        <v>4192</v>
      </c>
      <c r="B1516" t="s">
        <v>155</v>
      </c>
      <c r="C1516" t="s">
        <v>40</v>
      </c>
      <c r="D1516" s="5">
        <v>35441</v>
      </c>
      <c r="E1516" s="5">
        <v>44953</v>
      </c>
      <c r="F1516" s="5">
        <v>44969</v>
      </c>
      <c r="G1516" t="s">
        <v>117</v>
      </c>
      <c r="H1516" t="s">
        <v>32</v>
      </c>
      <c r="I1516" t="s">
        <v>25</v>
      </c>
      <c r="J1516" t="s">
        <v>4232</v>
      </c>
      <c r="K1516" t="s">
        <v>55</v>
      </c>
      <c r="L1516" s="6">
        <v>90113.89</v>
      </c>
      <c r="M1516">
        <v>67456.789999999994</v>
      </c>
      <c r="N1516" t="s">
        <v>35</v>
      </c>
      <c r="O1516">
        <v>16</v>
      </c>
      <c r="P1516">
        <v>238</v>
      </c>
      <c r="Q1516">
        <v>5</v>
      </c>
      <c r="R1516">
        <v>134</v>
      </c>
      <c r="S1516">
        <v>247.9</v>
      </c>
      <c r="T1516" t="s">
        <v>65</v>
      </c>
      <c r="U1516" s="7">
        <f t="shared" si="258"/>
        <v>26</v>
      </c>
      <c r="V1516" s="6">
        <f t="shared" si="251"/>
        <v>22657.100000000006</v>
      </c>
      <c r="W1516" t="str">
        <f t="shared" si="259"/>
        <v>Adult</v>
      </c>
      <c r="X1516" t="str">
        <f>_xlfn.XLOOKUP(Table1_1[[#This Row],[Department]],Dim_Department!B:B,Dim_Department!A:A,"Unknown")</f>
        <v>DEP04</v>
      </c>
      <c r="Y1516" t="str">
        <f>_xlfn.XLOOKUP(Table1_1[[#This Row],[Doctor]],Dim_Doctor!B:B,Dim_Doctor!A:A,"Unknown")</f>
        <v>D01</v>
      </c>
      <c r="Z1516" t="str">
        <f>_xlfn.XLOOKUP(H1516,Dim_Diagnosis!B:B,Dim_Diagnosis!A:A)</f>
        <v>D010</v>
      </c>
      <c r="AA1516" t="str">
        <f>_xlfn.XLOOKUP(K1516,Dim_Ward!B:B,Dim_Ward!A:A)</f>
        <v>W005</v>
      </c>
      <c r="AB1516" t="str">
        <f t="shared" si="252"/>
        <v>Q1</v>
      </c>
      <c r="AC1516">
        <f t="shared" si="253"/>
        <v>2023</v>
      </c>
      <c r="AD1516" t="str">
        <f t="shared" si="254"/>
        <v>Jan</v>
      </c>
      <c r="AE1516" t="str">
        <f t="shared" si="255"/>
        <v>Fri</v>
      </c>
      <c r="AF1516" t="str">
        <f>_xlfn.XLOOKUP(N1516,Dim_Payment!B:B,Dim_Payment!A:A)</f>
        <v>PAY03</v>
      </c>
      <c r="AG1516" t="str">
        <f>_xlfn.XLOOKUP(J1516,Dim_Insurance!B:B,Dim_Insurance!A:A)</f>
        <v>INS08</v>
      </c>
    </row>
    <row r="1517" spans="1:33">
      <c r="A1517" t="s">
        <v>3319</v>
      </c>
      <c r="B1517" t="s">
        <v>796</v>
      </c>
      <c r="C1517" t="s">
        <v>40</v>
      </c>
      <c r="D1517" s="5">
        <v>35595</v>
      </c>
      <c r="E1517" s="5">
        <v>45941</v>
      </c>
      <c r="F1517" s="5">
        <v>45955</v>
      </c>
      <c r="G1517" t="s">
        <v>117</v>
      </c>
      <c r="H1517" t="s">
        <v>32</v>
      </c>
      <c r="I1517" t="s">
        <v>53</v>
      </c>
      <c r="J1517" t="s">
        <v>4232</v>
      </c>
      <c r="K1517" t="s">
        <v>55</v>
      </c>
      <c r="L1517" s="6">
        <v>95840.48</v>
      </c>
      <c r="M1517">
        <v>67019.23</v>
      </c>
      <c r="N1517" t="s">
        <v>91</v>
      </c>
      <c r="O1517">
        <v>14</v>
      </c>
      <c r="P1517">
        <v>47</v>
      </c>
      <c r="Q1517">
        <v>4</v>
      </c>
      <c r="R1517">
        <v>117</v>
      </c>
      <c r="S1517">
        <v>101.8</v>
      </c>
      <c r="T1517" t="s">
        <v>65</v>
      </c>
      <c r="U1517" s="7">
        <f t="shared" si="258"/>
        <v>28</v>
      </c>
      <c r="V1517" s="6">
        <f t="shared" si="251"/>
        <v>28821.25</v>
      </c>
      <c r="W1517" t="str">
        <f t="shared" si="259"/>
        <v>Adult</v>
      </c>
      <c r="X1517" t="str">
        <f>_xlfn.XLOOKUP(Table1_1[[#This Row],[Department]],Dim_Department!B:B,Dim_Department!A:A,"Unknown")</f>
        <v>DEP04</v>
      </c>
      <c r="Y1517" t="str">
        <f>_xlfn.XLOOKUP(Table1_1[[#This Row],[Doctor]],Dim_Doctor!B:B,Dim_Doctor!A:A,"Unknown")</f>
        <v>D06</v>
      </c>
      <c r="Z1517" t="str">
        <f>_xlfn.XLOOKUP(H1517,Dim_Diagnosis!B:B,Dim_Diagnosis!A:A)</f>
        <v>D010</v>
      </c>
      <c r="AA1517" t="str">
        <f>_xlfn.XLOOKUP(K1517,Dim_Ward!B:B,Dim_Ward!A:A)</f>
        <v>W005</v>
      </c>
      <c r="AB1517" t="str">
        <f t="shared" si="252"/>
        <v>Q4</v>
      </c>
      <c r="AC1517">
        <f t="shared" si="253"/>
        <v>2025</v>
      </c>
      <c r="AD1517" t="str">
        <f t="shared" si="254"/>
        <v>Oct</v>
      </c>
      <c r="AE1517" t="str">
        <f t="shared" si="255"/>
        <v>Sat</v>
      </c>
      <c r="AF1517" t="str">
        <f>_xlfn.XLOOKUP(N1517,Dim_Payment!B:B,Dim_Payment!A:A)</f>
        <v>PAY01</v>
      </c>
      <c r="AG1517" t="str">
        <f>_xlfn.XLOOKUP(J1517,Dim_Insurance!B:B,Dim_Insurance!A:A)</f>
        <v>INS08</v>
      </c>
    </row>
    <row r="1518" spans="1:33">
      <c r="A1518" t="s">
        <v>3320</v>
      </c>
      <c r="B1518" t="s">
        <v>328</v>
      </c>
      <c r="C1518" t="s">
        <v>133</v>
      </c>
      <c r="D1518" s="5">
        <v>20036</v>
      </c>
      <c r="E1518" s="5">
        <v>45558</v>
      </c>
      <c r="F1518" s="5" t="s">
        <v>4232</v>
      </c>
      <c r="G1518" t="s">
        <v>77</v>
      </c>
      <c r="H1518" t="s">
        <v>134</v>
      </c>
      <c r="I1518" t="s">
        <v>45</v>
      </c>
      <c r="J1518" t="s">
        <v>97</v>
      </c>
      <c r="K1518" t="s">
        <v>55</v>
      </c>
      <c r="L1518" s="6">
        <v>237457.88</v>
      </c>
      <c r="M1518">
        <v>98646.34</v>
      </c>
      <c r="N1518" t="s">
        <v>192</v>
      </c>
      <c r="O1518">
        <v>7</v>
      </c>
      <c r="P1518">
        <v>212</v>
      </c>
      <c r="Q1518">
        <v>4</v>
      </c>
      <c r="R1518">
        <v>100</v>
      </c>
      <c r="S1518">
        <v>191.8</v>
      </c>
      <c r="T1518" t="s">
        <v>4232</v>
      </c>
      <c r="U1518" s="7">
        <f t="shared" si="258"/>
        <v>69</v>
      </c>
      <c r="V1518" s="6">
        <f t="shared" si="251"/>
        <v>138811.54</v>
      </c>
      <c r="W1518" t="str">
        <f t="shared" si="259"/>
        <v>Senior</v>
      </c>
      <c r="X1518" t="str">
        <f>_xlfn.XLOOKUP(Table1_1[[#This Row],[Department]],Dim_Department!B:B,Dim_Department!A:A,"Unknown")</f>
        <v>DEP02</v>
      </c>
      <c r="Y1518" t="str">
        <f>_xlfn.XLOOKUP(Table1_1[[#This Row],[Doctor]],Dim_Doctor!B:B,Dim_Doctor!A:A,"Unknown")</f>
        <v>D03</v>
      </c>
      <c r="Z1518" t="str">
        <f>_xlfn.XLOOKUP(H1518,Dim_Diagnosis!B:B,Dim_Diagnosis!A:A)</f>
        <v>D002</v>
      </c>
      <c r="AA1518" t="str">
        <f>_xlfn.XLOOKUP(K1518,Dim_Ward!B:B,Dim_Ward!A:A)</f>
        <v>W005</v>
      </c>
      <c r="AB1518" t="str">
        <f t="shared" si="252"/>
        <v>Q3</v>
      </c>
      <c r="AC1518">
        <f t="shared" si="253"/>
        <v>2024</v>
      </c>
      <c r="AD1518" t="str">
        <f t="shared" si="254"/>
        <v>Sep</v>
      </c>
      <c r="AE1518" t="str">
        <f t="shared" si="255"/>
        <v>Mon</v>
      </c>
      <c r="AF1518" t="str">
        <f>_xlfn.XLOOKUP(N1518,Dim_Payment!B:B,Dim_Payment!A:A)</f>
        <v>PAY06</v>
      </c>
      <c r="AG1518" t="str">
        <f>_xlfn.XLOOKUP(J1518,Dim_Insurance!B:B,Dim_Insurance!A:A)</f>
        <v>INS07</v>
      </c>
    </row>
    <row r="1519" spans="1:33">
      <c r="A1519" t="s">
        <v>3321</v>
      </c>
      <c r="B1519" t="s">
        <v>652</v>
      </c>
      <c r="C1519" t="s">
        <v>133</v>
      </c>
      <c r="D1519" s="5">
        <v>35376</v>
      </c>
      <c r="E1519" s="5">
        <v>45874</v>
      </c>
      <c r="F1519" s="5">
        <v>45882</v>
      </c>
      <c r="G1519" t="s">
        <v>161</v>
      </c>
      <c r="H1519" t="s">
        <v>86</v>
      </c>
      <c r="I1519" t="s">
        <v>33</v>
      </c>
      <c r="J1519" t="s">
        <v>4232</v>
      </c>
      <c r="K1519" t="s">
        <v>110</v>
      </c>
      <c r="L1519" s="6">
        <v>248836.71</v>
      </c>
      <c r="M1519">
        <v>195628.66</v>
      </c>
      <c r="N1519" t="s">
        <v>192</v>
      </c>
      <c r="O1519">
        <v>8</v>
      </c>
      <c r="P1519">
        <v>121</v>
      </c>
      <c r="Q1519">
        <v>5</v>
      </c>
      <c r="R1519">
        <v>176</v>
      </c>
      <c r="S1519">
        <v>161.5</v>
      </c>
      <c r="T1519" t="s">
        <v>37</v>
      </c>
      <c r="U1519" s="7">
        <f t="shared" si="258"/>
        <v>28</v>
      </c>
      <c r="V1519" s="6">
        <f t="shared" si="251"/>
        <v>53208.049999999988</v>
      </c>
      <c r="W1519" t="str">
        <f t="shared" si="259"/>
        <v>Adult</v>
      </c>
      <c r="X1519" t="str">
        <f>_xlfn.XLOOKUP(Table1_1[[#This Row],[Department]],Dim_Department!B:B,Dim_Department!A:A,"Unknown")</f>
        <v>DEP03</v>
      </c>
      <c r="Y1519" t="str">
        <f>_xlfn.XLOOKUP(Table1_1[[#This Row],[Doctor]],Dim_Doctor!B:B,Dim_Doctor!A:A,"Unknown")</f>
        <v>D04</v>
      </c>
      <c r="Z1519" t="str">
        <f>_xlfn.XLOOKUP(H1519,Dim_Diagnosis!B:B,Dim_Diagnosis!A:A)</f>
        <v>D005</v>
      </c>
      <c r="AA1519" t="str">
        <f>_xlfn.XLOOKUP(K1519,Dim_Ward!B:B,Dim_Ward!A:A)</f>
        <v>W002</v>
      </c>
      <c r="AB1519" t="str">
        <f t="shared" si="252"/>
        <v>Q3</v>
      </c>
      <c r="AC1519">
        <f t="shared" si="253"/>
        <v>2025</v>
      </c>
      <c r="AD1519" t="str">
        <f t="shared" si="254"/>
        <v>Aug</v>
      </c>
      <c r="AE1519" t="str">
        <f t="shared" si="255"/>
        <v>Tue</v>
      </c>
      <c r="AF1519" t="str">
        <f>_xlfn.XLOOKUP(N1519,Dim_Payment!B:B,Dim_Payment!A:A)</f>
        <v>PAY06</v>
      </c>
      <c r="AG1519" t="str">
        <f>_xlfn.XLOOKUP(J1519,Dim_Insurance!B:B,Dim_Insurance!A:A)</f>
        <v>INS08</v>
      </c>
    </row>
    <row r="1520" spans="1:33">
      <c r="A1520" t="s">
        <v>3322</v>
      </c>
      <c r="B1520" t="s">
        <v>2393</v>
      </c>
      <c r="C1520" t="s">
        <v>40</v>
      </c>
      <c r="D1520" s="5">
        <v>35226</v>
      </c>
      <c r="E1520" s="5">
        <v>45174</v>
      </c>
      <c r="F1520" s="5">
        <v>45183</v>
      </c>
      <c r="G1520" t="s">
        <v>105</v>
      </c>
      <c r="H1520" t="s">
        <v>134</v>
      </c>
      <c r="I1520" t="s">
        <v>79</v>
      </c>
      <c r="J1520" t="s">
        <v>71</v>
      </c>
      <c r="K1520" t="s">
        <v>55</v>
      </c>
      <c r="L1520" s="6">
        <v>114385.94</v>
      </c>
      <c r="M1520">
        <v>82273.61</v>
      </c>
      <c r="N1520" t="s">
        <v>192</v>
      </c>
      <c r="O1520">
        <v>9</v>
      </c>
      <c r="P1520">
        <v>30</v>
      </c>
      <c r="Q1520">
        <v>4</v>
      </c>
      <c r="R1520">
        <v>155</v>
      </c>
      <c r="S1520">
        <v>171.4</v>
      </c>
      <c r="T1520" t="s">
        <v>37</v>
      </c>
      <c r="U1520" s="7">
        <f t="shared" si="258"/>
        <v>27</v>
      </c>
      <c r="V1520" s="6">
        <f t="shared" si="251"/>
        <v>32112.33</v>
      </c>
      <c r="W1520" t="str">
        <f t="shared" si="259"/>
        <v>Adult</v>
      </c>
      <c r="X1520" t="str">
        <f>_xlfn.XLOOKUP(Table1_1[[#This Row],[Department]],Dim_Department!B:B,Dim_Department!A:A,"Unknown")</f>
        <v>DEP10</v>
      </c>
      <c r="Y1520" t="str">
        <f>_xlfn.XLOOKUP(Table1_1[[#This Row],[Doctor]],Dim_Doctor!B:B,Dim_Doctor!A:A,"Unknown")</f>
        <v>D07</v>
      </c>
      <c r="Z1520" t="str">
        <f>_xlfn.XLOOKUP(H1520,Dim_Diagnosis!B:B,Dim_Diagnosis!A:A)</f>
        <v>D002</v>
      </c>
      <c r="AA1520" t="str">
        <f>_xlfn.XLOOKUP(K1520,Dim_Ward!B:B,Dim_Ward!A:A)</f>
        <v>W005</v>
      </c>
      <c r="AB1520" t="str">
        <f t="shared" si="252"/>
        <v>Q3</v>
      </c>
      <c r="AC1520">
        <f t="shared" si="253"/>
        <v>2023</v>
      </c>
      <c r="AD1520" t="str">
        <f t="shared" si="254"/>
        <v>Sep</v>
      </c>
      <c r="AE1520" t="str">
        <f t="shared" si="255"/>
        <v>Tue</v>
      </c>
      <c r="AF1520" t="str">
        <f>_xlfn.XLOOKUP(N1520,Dim_Payment!B:B,Dim_Payment!A:A)</f>
        <v>PAY06</v>
      </c>
      <c r="AG1520" t="str">
        <f>_xlfn.XLOOKUP(J1520,Dim_Insurance!B:B,Dim_Insurance!A:A)</f>
        <v>INS04</v>
      </c>
    </row>
    <row r="1521" spans="1:33">
      <c r="A1521" t="s">
        <v>3323</v>
      </c>
      <c r="B1521" t="s">
        <v>238</v>
      </c>
      <c r="C1521" t="s">
        <v>133</v>
      </c>
      <c r="D1521" s="5">
        <v>33771</v>
      </c>
      <c r="E1521" s="5">
        <v>45965</v>
      </c>
      <c r="F1521" s="5">
        <v>45969</v>
      </c>
      <c r="G1521" t="s">
        <v>43</v>
      </c>
      <c r="H1521" t="s">
        <v>24</v>
      </c>
      <c r="I1521" t="s">
        <v>25</v>
      </c>
      <c r="J1521" t="s">
        <v>71</v>
      </c>
      <c r="K1521" t="s">
        <v>110</v>
      </c>
      <c r="L1521" s="6">
        <v>224523.39</v>
      </c>
      <c r="M1521">
        <v>182901.83</v>
      </c>
      <c r="N1521" t="s">
        <v>192</v>
      </c>
      <c r="O1521">
        <v>4</v>
      </c>
      <c r="P1521">
        <v>14</v>
      </c>
      <c r="Q1521">
        <v>3</v>
      </c>
      <c r="R1521">
        <v>126</v>
      </c>
      <c r="S1521">
        <v>124</v>
      </c>
      <c r="T1521" t="s">
        <v>37</v>
      </c>
      <c r="U1521" s="7">
        <f t="shared" si="258"/>
        <v>33</v>
      </c>
      <c r="V1521" s="6">
        <f t="shared" si="251"/>
        <v>41621.560000000027</v>
      </c>
      <c r="W1521" t="str">
        <f t="shared" si="259"/>
        <v>Adult</v>
      </c>
      <c r="X1521" t="str">
        <f>_xlfn.XLOOKUP(Table1_1[[#This Row],[Department]],Dim_Department!B:B,Dim_Department!A:A,"Unknown")</f>
        <v>DEP08</v>
      </c>
      <c r="Y1521" t="str">
        <f>_xlfn.XLOOKUP(Table1_1[[#This Row],[Doctor]],Dim_Doctor!B:B,Dim_Doctor!A:A,"Unknown")</f>
        <v>D01</v>
      </c>
      <c r="Z1521" t="str">
        <f>_xlfn.XLOOKUP(H1521,Dim_Diagnosis!B:B,Dim_Diagnosis!A:A)</f>
        <v>D008</v>
      </c>
      <c r="AA1521" t="str">
        <f>_xlfn.XLOOKUP(K1521,Dim_Ward!B:B,Dim_Ward!A:A)</f>
        <v>W002</v>
      </c>
      <c r="AB1521" t="str">
        <f t="shared" si="252"/>
        <v>Q4</v>
      </c>
      <c r="AC1521">
        <f t="shared" si="253"/>
        <v>2025</v>
      </c>
      <c r="AD1521" t="str">
        <f t="shared" si="254"/>
        <v>Nov</v>
      </c>
      <c r="AE1521" t="str">
        <f t="shared" si="255"/>
        <v>Tue</v>
      </c>
      <c r="AF1521" t="str">
        <f>_xlfn.XLOOKUP(N1521,Dim_Payment!B:B,Dim_Payment!A:A)</f>
        <v>PAY06</v>
      </c>
      <c r="AG1521" t="str">
        <f>_xlfn.XLOOKUP(J1521,Dim_Insurance!B:B,Dim_Insurance!A:A)</f>
        <v>INS04</v>
      </c>
    </row>
    <row r="1522" spans="1:33">
      <c r="A1522" t="s">
        <v>3325</v>
      </c>
      <c r="B1522" t="s">
        <v>1068</v>
      </c>
      <c r="C1522" t="s">
        <v>133</v>
      </c>
      <c r="D1522" s="5">
        <v>31525</v>
      </c>
      <c r="E1522" s="5">
        <v>45118</v>
      </c>
      <c r="F1522" s="5">
        <v>45135</v>
      </c>
      <c r="G1522" t="s">
        <v>77</v>
      </c>
      <c r="H1522" t="s">
        <v>124</v>
      </c>
      <c r="I1522" t="s">
        <v>53</v>
      </c>
      <c r="J1522" t="s">
        <v>4232</v>
      </c>
      <c r="K1522" t="s">
        <v>27</v>
      </c>
      <c r="L1522" s="6">
        <v>185188.49</v>
      </c>
      <c r="M1522">
        <v>153890.71</v>
      </c>
      <c r="N1522" t="s">
        <v>35</v>
      </c>
      <c r="O1522">
        <v>17</v>
      </c>
      <c r="P1522">
        <v>6</v>
      </c>
      <c r="Q1522">
        <v>5</v>
      </c>
      <c r="R1522">
        <v>133</v>
      </c>
      <c r="S1522">
        <v>71.3</v>
      </c>
      <c r="T1522" t="s">
        <v>47</v>
      </c>
      <c r="U1522" s="7">
        <f t="shared" si="258"/>
        <v>37</v>
      </c>
      <c r="V1522" s="6">
        <f t="shared" si="251"/>
        <v>31297.78</v>
      </c>
      <c r="W1522" t="str">
        <f t="shared" si="259"/>
        <v>Adult</v>
      </c>
      <c r="X1522" t="str">
        <f>_xlfn.XLOOKUP(Table1_1[[#This Row],[Department]],Dim_Department!B:B,Dim_Department!A:A,"Unknown")</f>
        <v>DEP02</v>
      </c>
      <c r="Y1522" t="str">
        <f>_xlfn.XLOOKUP(Table1_1[[#This Row],[Doctor]],Dim_Doctor!B:B,Dim_Doctor!A:A,"Unknown")</f>
        <v>D06</v>
      </c>
      <c r="Z1522" t="str">
        <f>_xlfn.XLOOKUP(H1522,Dim_Diagnosis!B:B,Dim_Diagnosis!A:A)</f>
        <v>D007</v>
      </c>
      <c r="AA1522" t="str">
        <f>_xlfn.XLOOKUP(K1522,Dim_Ward!B:B,Dim_Ward!A:A)</f>
        <v>W003</v>
      </c>
      <c r="AB1522" t="str">
        <f t="shared" si="252"/>
        <v>Q3</v>
      </c>
      <c r="AC1522">
        <f t="shared" si="253"/>
        <v>2023</v>
      </c>
      <c r="AD1522" t="str">
        <f t="shared" si="254"/>
        <v>Jul</v>
      </c>
      <c r="AE1522" t="str">
        <f t="shared" si="255"/>
        <v>Tue</v>
      </c>
      <c r="AF1522" t="str">
        <f>_xlfn.XLOOKUP(N1522,Dim_Payment!B:B,Dim_Payment!A:A)</f>
        <v>PAY03</v>
      </c>
      <c r="AG1522" t="str">
        <f>_xlfn.XLOOKUP(J1522,Dim_Insurance!B:B,Dim_Insurance!A:A)</f>
        <v>INS08</v>
      </c>
    </row>
    <row r="1523" spans="1:33">
      <c r="A1523" t="s">
        <v>3326</v>
      </c>
      <c r="B1523" t="s">
        <v>841</v>
      </c>
      <c r="C1523" t="s">
        <v>40</v>
      </c>
      <c r="D1523" s="5" t="s">
        <v>4232</v>
      </c>
      <c r="E1523" s="5">
        <v>45899</v>
      </c>
      <c r="F1523" s="5">
        <v>45904</v>
      </c>
      <c r="G1523" t="s">
        <v>62</v>
      </c>
      <c r="H1523" t="s">
        <v>113</v>
      </c>
      <c r="I1523" t="s">
        <v>33</v>
      </c>
      <c r="J1523" t="s">
        <v>4232</v>
      </c>
      <c r="K1523" t="s">
        <v>55</v>
      </c>
      <c r="L1523" s="6">
        <v>28058.11</v>
      </c>
      <c r="M1523">
        <v>22702.76</v>
      </c>
      <c r="N1523" t="s">
        <v>91</v>
      </c>
      <c r="O1523">
        <v>5</v>
      </c>
      <c r="P1523">
        <v>234</v>
      </c>
      <c r="Q1523">
        <v>4</v>
      </c>
      <c r="R1523">
        <v>174</v>
      </c>
      <c r="S1523">
        <v>180.1</v>
      </c>
      <c r="T1523" t="s">
        <v>65</v>
      </c>
      <c r="U1523" s="7" t="s">
        <v>4232</v>
      </c>
      <c r="V1523" s="6">
        <f t="shared" si="251"/>
        <v>5355.3500000000022</v>
      </c>
      <c r="W1523" t="s">
        <v>4232</v>
      </c>
      <c r="X1523" t="str">
        <f>_xlfn.XLOOKUP(Table1_1[[#This Row],[Department]],Dim_Department!B:B,Dim_Department!A:A,"Unknown")</f>
        <v>DEP09</v>
      </c>
      <c r="Y1523" t="str">
        <f>_xlfn.XLOOKUP(Table1_1[[#This Row],[Doctor]],Dim_Doctor!B:B,Dim_Doctor!A:A,"Unknown")</f>
        <v>D04</v>
      </c>
      <c r="Z1523" t="str">
        <f>_xlfn.XLOOKUP(H1523,Dim_Diagnosis!B:B,Dim_Diagnosis!A:A)</f>
        <v>D009</v>
      </c>
      <c r="AA1523" t="str">
        <f>_xlfn.XLOOKUP(K1523,Dim_Ward!B:B,Dim_Ward!A:A)</f>
        <v>W005</v>
      </c>
      <c r="AB1523" t="str">
        <f t="shared" si="252"/>
        <v>Q3</v>
      </c>
      <c r="AC1523">
        <f t="shared" si="253"/>
        <v>2025</v>
      </c>
      <c r="AD1523" t="str">
        <f t="shared" si="254"/>
        <v>Aug</v>
      </c>
      <c r="AE1523" t="str">
        <f t="shared" si="255"/>
        <v>Sat</v>
      </c>
      <c r="AF1523" t="str">
        <f>_xlfn.XLOOKUP(N1523,Dim_Payment!B:B,Dim_Payment!A:A)</f>
        <v>PAY01</v>
      </c>
      <c r="AG1523" t="str">
        <f>_xlfn.XLOOKUP(J1523,Dim_Insurance!B:B,Dim_Insurance!A:A)</f>
        <v>INS08</v>
      </c>
    </row>
    <row r="1524" spans="1:33">
      <c r="A1524" t="s">
        <v>3329</v>
      </c>
      <c r="B1524" t="s">
        <v>288</v>
      </c>
      <c r="C1524" t="s">
        <v>133</v>
      </c>
      <c r="D1524" s="5">
        <v>18339</v>
      </c>
      <c r="E1524" s="5">
        <v>45936</v>
      </c>
      <c r="F1524" s="5">
        <v>45946</v>
      </c>
      <c r="G1524" t="s">
        <v>152</v>
      </c>
      <c r="H1524" t="s">
        <v>32</v>
      </c>
      <c r="I1524" t="s">
        <v>53</v>
      </c>
      <c r="J1524" t="s">
        <v>34</v>
      </c>
      <c r="K1524" t="s">
        <v>120</v>
      </c>
      <c r="L1524" s="6">
        <v>228555.01</v>
      </c>
      <c r="M1524">
        <v>150611.63</v>
      </c>
      <c r="N1524" t="s">
        <v>91</v>
      </c>
      <c r="O1524">
        <v>10</v>
      </c>
      <c r="P1524">
        <v>135</v>
      </c>
      <c r="Q1524">
        <v>2</v>
      </c>
      <c r="R1524">
        <v>90</v>
      </c>
      <c r="S1524">
        <v>134.30000000000001</v>
      </c>
      <c r="T1524" t="s">
        <v>37</v>
      </c>
      <c r="U1524" s="7">
        <f t="shared" ref="U1524:U1570" si="260">DATEDIF(D1524,E1524,"Y")</f>
        <v>75</v>
      </c>
      <c r="V1524" s="6">
        <f t="shared" si="251"/>
        <v>77943.38</v>
      </c>
      <c r="W1524" t="str">
        <f t="shared" ref="W1524:W1570" si="261">IF(OR(U1524="",U1524="Unknown"),"",IF(U1524&lt;18,"Child",IF(U1524&lt;40,"Adult",IF(U1524&lt;60,"Middle Age","Senior"))))</f>
        <v>Senior</v>
      </c>
      <c r="X1524" t="str">
        <f>_xlfn.XLOOKUP(Table1_1[[#This Row],[Department]],Dim_Department!B:B,Dim_Department!A:A,"Unknown")</f>
        <v>DEP01</v>
      </c>
      <c r="Y1524" t="str">
        <f>_xlfn.XLOOKUP(Table1_1[[#This Row],[Doctor]],Dim_Doctor!B:B,Dim_Doctor!A:A,"Unknown")</f>
        <v>D06</v>
      </c>
      <c r="Z1524" t="str">
        <f>_xlfn.XLOOKUP(H1524,Dim_Diagnosis!B:B,Dim_Diagnosis!A:A)</f>
        <v>D010</v>
      </c>
      <c r="AA1524" t="str">
        <f>_xlfn.XLOOKUP(K1524,Dim_Ward!B:B,Dim_Ward!A:A)</f>
        <v>W001</v>
      </c>
      <c r="AB1524" t="str">
        <f t="shared" si="252"/>
        <v>Q4</v>
      </c>
      <c r="AC1524">
        <f t="shared" si="253"/>
        <v>2025</v>
      </c>
      <c r="AD1524" t="str">
        <f t="shared" si="254"/>
        <v>Oct</v>
      </c>
      <c r="AE1524" t="str">
        <f t="shared" si="255"/>
        <v>Mon</v>
      </c>
      <c r="AF1524" t="str">
        <f>_xlfn.XLOOKUP(N1524,Dim_Payment!B:B,Dim_Payment!A:A)</f>
        <v>PAY01</v>
      </c>
      <c r="AG1524" t="str">
        <f>_xlfn.XLOOKUP(J1524,Dim_Insurance!B:B,Dim_Insurance!A:A)</f>
        <v>INS06</v>
      </c>
    </row>
    <row r="1525" spans="1:33">
      <c r="A1525" t="s">
        <v>3331</v>
      </c>
      <c r="B1525" t="s">
        <v>112</v>
      </c>
      <c r="C1525" t="s">
        <v>133</v>
      </c>
      <c r="D1525" s="5">
        <v>36408</v>
      </c>
      <c r="E1525" s="5">
        <v>45303</v>
      </c>
      <c r="F1525" s="5">
        <v>45318</v>
      </c>
      <c r="G1525" t="s">
        <v>89</v>
      </c>
      <c r="H1525" t="s">
        <v>52</v>
      </c>
      <c r="I1525" t="s">
        <v>96</v>
      </c>
      <c r="J1525" t="s">
        <v>34</v>
      </c>
      <c r="K1525" t="s">
        <v>110</v>
      </c>
      <c r="L1525" s="6">
        <v>144112.78</v>
      </c>
      <c r="M1525">
        <v>126541.04</v>
      </c>
      <c r="N1525" t="s">
        <v>91</v>
      </c>
      <c r="O1525">
        <v>15</v>
      </c>
      <c r="P1525">
        <v>67</v>
      </c>
      <c r="Q1525">
        <v>4</v>
      </c>
      <c r="R1525">
        <v>165</v>
      </c>
      <c r="S1525">
        <v>168.2</v>
      </c>
      <c r="T1525" t="s">
        <v>47</v>
      </c>
      <c r="U1525" s="7">
        <f t="shared" si="260"/>
        <v>24</v>
      </c>
      <c r="V1525" s="6">
        <f t="shared" si="251"/>
        <v>17571.740000000005</v>
      </c>
      <c r="W1525" t="str">
        <f t="shared" si="261"/>
        <v>Adult</v>
      </c>
      <c r="X1525" t="str">
        <f>_xlfn.XLOOKUP(Table1_1[[#This Row],[Department]],Dim_Department!B:B,Dim_Department!A:A,"Unknown")</f>
        <v>DEP06</v>
      </c>
      <c r="Y1525" t="str">
        <f>_xlfn.XLOOKUP(Table1_1[[#This Row],[Doctor]],Dim_Doctor!B:B,Dim_Doctor!A:A,"Unknown")</f>
        <v>D05</v>
      </c>
      <c r="Z1525" t="str">
        <f>_xlfn.XLOOKUP(H1525,Dim_Diagnosis!B:B,Dim_Diagnosis!A:A)</f>
        <v>D004</v>
      </c>
      <c r="AA1525" t="str">
        <f>_xlfn.XLOOKUP(K1525,Dim_Ward!B:B,Dim_Ward!A:A)</f>
        <v>W002</v>
      </c>
      <c r="AB1525" t="str">
        <f t="shared" si="252"/>
        <v>Q1</v>
      </c>
      <c r="AC1525">
        <f t="shared" si="253"/>
        <v>2024</v>
      </c>
      <c r="AD1525" t="str">
        <f t="shared" si="254"/>
        <v>Jan</v>
      </c>
      <c r="AE1525" t="str">
        <f t="shared" si="255"/>
        <v>Fri</v>
      </c>
      <c r="AF1525" t="str">
        <f>_xlfn.XLOOKUP(N1525,Dim_Payment!B:B,Dim_Payment!A:A)</f>
        <v>PAY01</v>
      </c>
      <c r="AG1525" t="str">
        <f>_xlfn.XLOOKUP(J1525,Dim_Insurance!B:B,Dim_Insurance!A:A)</f>
        <v>INS06</v>
      </c>
    </row>
    <row r="1526" spans="1:33">
      <c r="A1526" t="s">
        <v>3332</v>
      </c>
      <c r="B1526" t="s">
        <v>194</v>
      </c>
      <c r="C1526" t="s">
        <v>133</v>
      </c>
      <c r="D1526" s="5">
        <v>37603</v>
      </c>
      <c r="E1526" s="5">
        <v>45947</v>
      </c>
      <c r="F1526" s="5" t="s">
        <v>4232</v>
      </c>
      <c r="G1526" t="s">
        <v>152</v>
      </c>
      <c r="H1526" t="s">
        <v>118</v>
      </c>
      <c r="I1526" t="s">
        <v>96</v>
      </c>
      <c r="J1526" t="s">
        <v>34</v>
      </c>
      <c r="K1526" t="s">
        <v>161</v>
      </c>
      <c r="L1526" s="6">
        <v>124075.24</v>
      </c>
      <c r="M1526">
        <v>97161.48</v>
      </c>
      <c r="N1526" t="s">
        <v>56</v>
      </c>
      <c r="O1526">
        <v>18</v>
      </c>
      <c r="P1526">
        <v>24</v>
      </c>
      <c r="Q1526">
        <v>3</v>
      </c>
      <c r="R1526">
        <v>161</v>
      </c>
      <c r="S1526">
        <v>238.6</v>
      </c>
      <c r="T1526" t="s">
        <v>37</v>
      </c>
      <c r="U1526" s="7">
        <f t="shared" si="260"/>
        <v>22</v>
      </c>
      <c r="V1526" s="6">
        <f t="shared" si="251"/>
        <v>26913.760000000009</v>
      </c>
      <c r="W1526" t="str">
        <f t="shared" si="261"/>
        <v>Adult</v>
      </c>
      <c r="X1526" t="str">
        <f>_xlfn.XLOOKUP(Table1_1[[#This Row],[Department]],Dim_Department!B:B,Dim_Department!A:A,"Unknown")</f>
        <v>DEP01</v>
      </c>
      <c r="Y1526" t="str">
        <f>_xlfn.XLOOKUP(Table1_1[[#This Row],[Doctor]],Dim_Doctor!B:B,Dim_Doctor!A:A,"Unknown")</f>
        <v>D05</v>
      </c>
      <c r="Z1526" t="str">
        <f>_xlfn.XLOOKUP(H1526,Dim_Diagnosis!B:B,Dim_Diagnosis!A:A)</f>
        <v>D001</v>
      </c>
      <c r="AA1526" t="str">
        <f>_xlfn.XLOOKUP(K1526,Dim_Ward!B:B,Dim_Ward!A:A)</f>
        <v>W004</v>
      </c>
      <c r="AB1526" t="str">
        <f t="shared" si="252"/>
        <v>Q4</v>
      </c>
      <c r="AC1526">
        <f t="shared" si="253"/>
        <v>2025</v>
      </c>
      <c r="AD1526" t="str">
        <f t="shared" si="254"/>
        <v>Oct</v>
      </c>
      <c r="AE1526" t="str">
        <f t="shared" si="255"/>
        <v>Fri</v>
      </c>
      <c r="AF1526" t="str">
        <f>_xlfn.XLOOKUP(N1526,Dim_Payment!B:B,Dim_Payment!A:A)</f>
        <v>PAY04</v>
      </c>
      <c r="AG1526" t="str">
        <f>_xlfn.XLOOKUP(J1526,Dim_Insurance!B:B,Dim_Insurance!A:A)</f>
        <v>INS06</v>
      </c>
    </row>
    <row r="1527" spans="1:33">
      <c r="A1527" t="s">
        <v>3333</v>
      </c>
      <c r="B1527" t="s">
        <v>658</v>
      </c>
      <c r="C1527" t="s">
        <v>133</v>
      </c>
      <c r="D1527" s="5">
        <v>22398</v>
      </c>
      <c r="E1527" s="5">
        <v>45845</v>
      </c>
      <c r="F1527" s="5">
        <v>45863</v>
      </c>
      <c r="G1527" t="s">
        <v>89</v>
      </c>
      <c r="H1527" t="s">
        <v>134</v>
      </c>
      <c r="I1527" t="s">
        <v>33</v>
      </c>
      <c r="J1527" t="s">
        <v>34</v>
      </c>
      <c r="K1527" t="s">
        <v>120</v>
      </c>
      <c r="L1527" s="6">
        <v>231850.41</v>
      </c>
      <c r="M1527">
        <v>217783.75</v>
      </c>
      <c r="N1527" t="s">
        <v>73</v>
      </c>
      <c r="O1527">
        <v>18</v>
      </c>
      <c r="P1527">
        <v>122</v>
      </c>
      <c r="Q1527">
        <v>4</v>
      </c>
      <c r="R1527">
        <v>93</v>
      </c>
      <c r="S1527">
        <v>203.7</v>
      </c>
      <c r="T1527" t="s">
        <v>47</v>
      </c>
      <c r="U1527" s="7">
        <f t="shared" si="260"/>
        <v>64</v>
      </c>
      <c r="V1527" s="6">
        <f t="shared" si="251"/>
        <v>14066.660000000003</v>
      </c>
      <c r="W1527" t="str">
        <f t="shared" si="261"/>
        <v>Senior</v>
      </c>
      <c r="X1527" t="str">
        <f>_xlfn.XLOOKUP(Table1_1[[#This Row],[Department]],Dim_Department!B:B,Dim_Department!A:A,"Unknown")</f>
        <v>DEP06</v>
      </c>
      <c r="Y1527" t="str">
        <f>_xlfn.XLOOKUP(Table1_1[[#This Row],[Doctor]],Dim_Doctor!B:B,Dim_Doctor!A:A,"Unknown")</f>
        <v>D04</v>
      </c>
      <c r="Z1527" t="str">
        <f>_xlfn.XLOOKUP(H1527,Dim_Diagnosis!B:B,Dim_Diagnosis!A:A)</f>
        <v>D002</v>
      </c>
      <c r="AA1527" t="str">
        <f>_xlfn.XLOOKUP(K1527,Dim_Ward!B:B,Dim_Ward!A:A)</f>
        <v>W001</v>
      </c>
      <c r="AB1527" t="str">
        <f t="shared" si="252"/>
        <v>Q3</v>
      </c>
      <c r="AC1527">
        <f t="shared" si="253"/>
        <v>2025</v>
      </c>
      <c r="AD1527" t="str">
        <f t="shared" si="254"/>
        <v>Jul</v>
      </c>
      <c r="AE1527" t="str">
        <f t="shared" si="255"/>
        <v>Mon</v>
      </c>
      <c r="AF1527" t="str">
        <f>_xlfn.XLOOKUP(N1527,Dim_Payment!B:B,Dim_Payment!A:A)</f>
        <v>PAY02</v>
      </c>
      <c r="AG1527" t="str">
        <f>_xlfn.XLOOKUP(J1527,Dim_Insurance!B:B,Dim_Insurance!A:A)</f>
        <v>INS06</v>
      </c>
    </row>
    <row r="1528" spans="1:33">
      <c r="A1528" t="s">
        <v>4193</v>
      </c>
      <c r="B1528" t="s">
        <v>2447</v>
      </c>
      <c r="C1528" t="s">
        <v>40</v>
      </c>
      <c r="D1528" s="5">
        <v>38911</v>
      </c>
      <c r="E1528" s="5">
        <v>45426</v>
      </c>
      <c r="F1528" s="5">
        <v>45434</v>
      </c>
      <c r="G1528" t="s">
        <v>117</v>
      </c>
      <c r="H1528" t="s">
        <v>113</v>
      </c>
      <c r="I1528" t="s">
        <v>119</v>
      </c>
      <c r="J1528" t="s">
        <v>34</v>
      </c>
      <c r="K1528" t="s">
        <v>120</v>
      </c>
      <c r="L1528" s="6">
        <v>195811.42</v>
      </c>
      <c r="M1528">
        <v>137760.54999999999</v>
      </c>
      <c r="N1528" t="s">
        <v>4232</v>
      </c>
      <c r="O1528">
        <v>8</v>
      </c>
      <c r="P1528">
        <v>61</v>
      </c>
      <c r="Q1528">
        <v>5</v>
      </c>
      <c r="R1528">
        <v>151</v>
      </c>
      <c r="S1528">
        <v>156</v>
      </c>
      <c r="T1528" t="s">
        <v>4232</v>
      </c>
      <c r="U1528" s="7">
        <f t="shared" si="260"/>
        <v>17</v>
      </c>
      <c r="V1528" s="6">
        <f t="shared" si="251"/>
        <v>58050.870000000024</v>
      </c>
      <c r="W1528" t="str">
        <f t="shared" si="261"/>
        <v>Child</v>
      </c>
      <c r="X1528" t="str">
        <f>_xlfn.XLOOKUP(Table1_1[[#This Row],[Department]],Dim_Department!B:B,Dim_Department!A:A,"Unknown")</f>
        <v>DEP04</v>
      </c>
      <c r="Y1528" t="str">
        <f>_xlfn.XLOOKUP(Table1_1[[#This Row],[Doctor]],Dim_Doctor!B:B,Dim_Doctor!A:A,"Unknown")</f>
        <v>D02</v>
      </c>
      <c r="Z1528" t="str">
        <f>_xlfn.XLOOKUP(H1528,Dim_Diagnosis!B:B,Dim_Diagnosis!A:A)</f>
        <v>D009</v>
      </c>
      <c r="AA1528" t="str">
        <f>_xlfn.XLOOKUP(K1528,Dim_Ward!B:B,Dim_Ward!A:A)</f>
        <v>W001</v>
      </c>
      <c r="AB1528" t="str">
        <f t="shared" si="252"/>
        <v>Q2</v>
      </c>
      <c r="AC1528">
        <f t="shared" si="253"/>
        <v>2024</v>
      </c>
      <c r="AD1528" t="str">
        <f t="shared" si="254"/>
        <v>May</v>
      </c>
      <c r="AE1528" t="str">
        <f t="shared" si="255"/>
        <v>Tue</v>
      </c>
      <c r="AF1528" t="str">
        <f>_xlfn.XLOOKUP(N1528,Dim_Payment!B:B,Dim_Payment!A:A)</f>
        <v>PAY05</v>
      </c>
      <c r="AG1528" t="str">
        <f>_xlfn.XLOOKUP(J1528,Dim_Insurance!B:B,Dim_Insurance!A:A)</f>
        <v>INS06</v>
      </c>
    </row>
    <row r="1529" spans="1:33">
      <c r="A1529" t="s">
        <v>3337</v>
      </c>
      <c r="B1529" t="s">
        <v>354</v>
      </c>
      <c r="C1529" t="s">
        <v>133</v>
      </c>
      <c r="D1529" s="5">
        <v>25465</v>
      </c>
      <c r="E1529" s="5">
        <v>45267</v>
      </c>
      <c r="F1529" s="5">
        <v>45274</v>
      </c>
      <c r="G1529" t="s">
        <v>43</v>
      </c>
      <c r="H1529" t="s">
        <v>24</v>
      </c>
      <c r="I1529" t="s">
        <v>96</v>
      </c>
      <c r="J1529" t="s">
        <v>97</v>
      </c>
      <c r="K1529" t="s">
        <v>55</v>
      </c>
      <c r="L1529" s="6">
        <v>68996.62</v>
      </c>
      <c r="M1529">
        <v>48387.6</v>
      </c>
      <c r="N1529" t="s">
        <v>73</v>
      </c>
      <c r="O1529">
        <v>7</v>
      </c>
      <c r="P1529">
        <v>94</v>
      </c>
      <c r="Q1529">
        <v>4</v>
      </c>
      <c r="R1529">
        <v>153</v>
      </c>
      <c r="S1529">
        <v>191.7</v>
      </c>
      <c r="T1529" t="s">
        <v>47</v>
      </c>
      <c r="U1529" s="7">
        <f t="shared" si="260"/>
        <v>54</v>
      </c>
      <c r="V1529" s="6">
        <f t="shared" si="251"/>
        <v>20609.019999999997</v>
      </c>
      <c r="W1529" t="str">
        <f t="shared" si="261"/>
        <v>Middle Age</v>
      </c>
      <c r="X1529" t="str">
        <f>_xlfn.XLOOKUP(Table1_1[[#This Row],[Department]],Dim_Department!B:B,Dim_Department!A:A,"Unknown")</f>
        <v>DEP08</v>
      </c>
      <c r="Y1529" t="str">
        <f>_xlfn.XLOOKUP(Table1_1[[#This Row],[Doctor]],Dim_Doctor!B:B,Dim_Doctor!A:A,"Unknown")</f>
        <v>D05</v>
      </c>
      <c r="Z1529" t="str">
        <f>_xlfn.XLOOKUP(H1529,Dim_Diagnosis!B:B,Dim_Diagnosis!A:A)</f>
        <v>D008</v>
      </c>
      <c r="AA1529" t="str">
        <f>_xlfn.XLOOKUP(K1529,Dim_Ward!B:B,Dim_Ward!A:A)</f>
        <v>W005</v>
      </c>
      <c r="AB1529" t="str">
        <f t="shared" si="252"/>
        <v>Q4</v>
      </c>
      <c r="AC1529">
        <f t="shared" si="253"/>
        <v>2023</v>
      </c>
      <c r="AD1529" t="str">
        <f t="shared" si="254"/>
        <v>Dec</v>
      </c>
      <c r="AE1529" t="str">
        <f t="shared" si="255"/>
        <v>Thu</v>
      </c>
      <c r="AF1529" t="str">
        <f>_xlfn.XLOOKUP(N1529,Dim_Payment!B:B,Dim_Payment!A:A)</f>
        <v>PAY02</v>
      </c>
      <c r="AG1529" t="str">
        <f>_xlfn.XLOOKUP(J1529,Dim_Insurance!B:B,Dim_Insurance!A:A)</f>
        <v>INS07</v>
      </c>
    </row>
    <row r="1530" spans="1:33">
      <c r="A1530" t="s">
        <v>3338</v>
      </c>
      <c r="B1530" t="s">
        <v>652</v>
      </c>
      <c r="C1530" t="s">
        <v>133</v>
      </c>
      <c r="D1530" s="5">
        <v>23089</v>
      </c>
      <c r="E1530" s="5">
        <v>45524</v>
      </c>
      <c r="F1530" s="5">
        <v>45525</v>
      </c>
      <c r="G1530" t="s">
        <v>94</v>
      </c>
      <c r="H1530" t="s">
        <v>95</v>
      </c>
      <c r="I1530" t="s">
        <v>25</v>
      </c>
      <c r="J1530" t="s">
        <v>4232</v>
      </c>
      <c r="K1530" t="s">
        <v>55</v>
      </c>
      <c r="L1530" s="6">
        <v>55433.04</v>
      </c>
      <c r="M1530">
        <v>40300.269999999997</v>
      </c>
      <c r="N1530" t="s">
        <v>35</v>
      </c>
      <c r="O1530">
        <v>1</v>
      </c>
      <c r="P1530">
        <v>45</v>
      </c>
      <c r="Q1530">
        <v>4</v>
      </c>
      <c r="R1530">
        <v>141</v>
      </c>
      <c r="S1530">
        <v>239.5</v>
      </c>
      <c r="T1530" t="s">
        <v>37</v>
      </c>
      <c r="U1530" s="7">
        <f t="shared" si="260"/>
        <v>61</v>
      </c>
      <c r="V1530" s="6">
        <f t="shared" si="251"/>
        <v>15132.770000000004</v>
      </c>
      <c r="W1530" t="str">
        <f t="shared" si="261"/>
        <v>Senior</v>
      </c>
      <c r="X1530" t="str">
        <f>_xlfn.XLOOKUP(Table1_1[[#This Row],[Department]],Dim_Department!B:B,Dim_Department!A:A,"Unknown")</f>
        <v>DEP05</v>
      </c>
      <c r="Y1530" t="str">
        <f>_xlfn.XLOOKUP(Table1_1[[#This Row],[Doctor]],Dim_Doctor!B:B,Dim_Doctor!A:A,"Unknown")</f>
        <v>D01</v>
      </c>
      <c r="Z1530" t="str">
        <f>_xlfn.XLOOKUP(H1530,Dim_Diagnosis!B:B,Dim_Diagnosis!A:A)</f>
        <v>D006</v>
      </c>
      <c r="AA1530" t="str">
        <f>_xlfn.XLOOKUP(K1530,Dim_Ward!B:B,Dim_Ward!A:A)</f>
        <v>W005</v>
      </c>
      <c r="AB1530" t="str">
        <f t="shared" si="252"/>
        <v>Q3</v>
      </c>
      <c r="AC1530">
        <f t="shared" si="253"/>
        <v>2024</v>
      </c>
      <c r="AD1530" t="str">
        <f t="shared" si="254"/>
        <v>Aug</v>
      </c>
      <c r="AE1530" t="str">
        <f t="shared" si="255"/>
        <v>Tue</v>
      </c>
      <c r="AF1530" t="str">
        <f>_xlfn.XLOOKUP(N1530,Dim_Payment!B:B,Dim_Payment!A:A)</f>
        <v>PAY03</v>
      </c>
      <c r="AG1530" t="str">
        <f>_xlfn.XLOOKUP(J1530,Dim_Insurance!B:B,Dim_Insurance!A:A)</f>
        <v>INS08</v>
      </c>
    </row>
    <row r="1531" spans="1:33">
      <c r="A1531" t="s">
        <v>3339</v>
      </c>
      <c r="B1531" t="s">
        <v>2270</v>
      </c>
      <c r="C1531" t="s">
        <v>133</v>
      </c>
      <c r="D1531" s="5">
        <v>23310</v>
      </c>
      <c r="E1531" s="5">
        <v>45350</v>
      </c>
      <c r="F1531" s="5">
        <v>45353</v>
      </c>
      <c r="G1531" t="s">
        <v>117</v>
      </c>
      <c r="H1531" t="s">
        <v>44</v>
      </c>
      <c r="I1531" t="s">
        <v>25</v>
      </c>
      <c r="J1531" t="s">
        <v>97</v>
      </c>
      <c r="K1531" t="s">
        <v>55</v>
      </c>
      <c r="L1531" s="6">
        <v>169871.22</v>
      </c>
      <c r="M1531">
        <v>148877.82999999999</v>
      </c>
      <c r="N1531" t="s">
        <v>73</v>
      </c>
      <c r="O1531">
        <v>3</v>
      </c>
      <c r="P1531">
        <v>51</v>
      </c>
      <c r="Q1531">
        <v>5</v>
      </c>
      <c r="R1531">
        <v>95</v>
      </c>
      <c r="S1531">
        <v>82.5</v>
      </c>
      <c r="T1531" t="s">
        <v>37</v>
      </c>
      <c r="U1531" s="7">
        <f t="shared" si="260"/>
        <v>60</v>
      </c>
      <c r="V1531" s="6">
        <f t="shared" si="251"/>
        <v>20993.390000000014</v>
      </c>
      <c r="W1531" t="str">
        <f t="shared" si="261"/>
        <v>Senior</v>
      </c>
      <c r="X1531" t="str">
        <f>_xlfn.XLOOKUP(Table1_1[[#This Row],[Department]],Dim_Department!B:B,Dim_Department!A:A,"Unknown")</f>
        <v>DEP04</v>
      </c>
      <c r="Y1531" t="str">
        <f>_xlfn.XLOOKUP(Table1_1[[#This Row],[Doctor]],Dim_Doctor!B:B,Dim_Doctor!A:A,"Unknown")</f>
        <v>D01</v>
      </c>
      <c r="Z1531" t="str">
        <f>_xlfn.XLOOKUP(H1531,Dim_Diagnosis!B:B,Dim_Diagnosis!A:A)</f>
        <v>D012</v>
      </c>
      <c r="AA1531" t="str">
        <f>_xlfn.XLOOKUP(K1531,Dim_Ward!B:B,Dim_Ward!A:A)</f>
        <v>W005</v>
      </c>
      <c r="AB1531" t="str">
        <f t="shared" si="252"/>
        <v>Q1</v>
      </c>
      <c r="AC1531">
        <f t="shared" si="253"/>
        <v>2024</v>
      </c>
      <c r="AD1531" t="str">
        <f t="shared" si="254"/>
        <v>Feb</v>
      </c>
      <c r="AE1531" t="str">
        <f t="shared" si="255"/>
        <v>Wed</v>
      </c>
      <c r="AF1531" t="str">
        <f>_xlfn.XLOOKUP(N1531,Dim_Payment!B:B,Dim_Payment!A:A)</f>
        <v>PAY02</v>
      </c>
      <c r="AG1531" t="str">
        <f>_xlfn.XLOOKUP(J1531,Dim_Insurance!B:B,Dim_Insurance!A:A)</f>
        <v>INS07</v>
      </c>
    </row>
    <row r="1532" spans="1:33">
      <c r="A1532" t="s">
        <v>3340</v>
      </c>
      <c r="B1532" t="s">
        <v>427</v>
      </c>
      <c r="C1532" t="s">
        <v>40</v>
      </c>
      <c r="D1532" s="5">
        <v>27422</v>
      </c>
      <c r="E1532" s="5">
        <v>45617</v>
      </c>
      <c r="F1532" s="5">
        <v>45628</v>
      </c>
      <c r="G1532" t="s">
        <v>89</v>
      </c>
      <c r="H1532" t="s">
        <v>24</v>
      </c>
      <c r="I1532" t="s">
        <v>96</v>
      </c>
      <c r="J1532" t="s">
        <v>26</v>
      </c>
      <c r="K1532" t="s">
        <v>120</v>
      </c>
      <c r="L1532" s="6">
        <v>15071.36</v>
      </c>
      <c r="M1532">
        <v>10050.93</v>
      </c>
      <c r="N1532" t="s">
        <v>73</v>
      </c>
      <c r="O1532">
        <v>11</v>
      </c>
      <c r="P1532">
        <v>12</v>
      </c>
      <c r="Q1532">
        <v>4</v>
      </c>
      <c r="R1532">
        <v>138</v>
      </c>
      <c r="S1532">
        <v>227.3</v>
      </c>
      <c r="T1532" t="s">
        <v>37</v>
      </c>
      <c r="U1532" s="7">
        <f t="shared" si="260"/>
        <v>49</v>
      </c>
      <c r="V1532" s="6">
        <f t="shared" si="251"/>
        <v>5020.43</v>
      </c>
      <c r="W1532" t="str">
        <f t="shared" si="261"/>
        <v>Middle Age</v>
      </c>
      <c r="X1532" t="str">
        <f>_xlfn.XLOOKUP(Table1_1[[#This Row],[Department]],Dim_Department!B:B,Dim_Department!A:A,"Unknown")</f>
        <v>DEP06</v>
      </c>
      <c r="Y1532" t="str">
        <f>_xlfn.XLOOKUP(Table1_1[[#This Row],[Doctor]],Dim_Doctor!B:B,Dim_Doctor!A:A,"Unknown")</f>
        <v>D05</v>
      </c>
      <c r="Z1532" t="str">
        <f>_xlfn.XLOOKUP(H1532,Dim_Diagnosis!B:B,Dim_Diagnosis!A:A)</f>
        <v>D008</v>
      </c>
      <c r="AA1532" t="str">
        <f>_xlfn.XLOOKUP(K1532,Dim_Ward!B:B,Dim_Ward!A:A)</f>
        <v>W001</v>
      </c>
      <c r="AB1532" t="str">
        <f t="shared" si="252"/>
        <v>Q4</v>
      </c>
      <c r="AC1532">
        <f t="shared" si="253"/>
        <v>2024</v>
      </c>
      <c r="AD1532" t="str">
        <f t="shared" si="254"/>
        <v>Nov</v>
      </c>
      <c r="AE1532" t="str">
        <f t="shared" si="255"/>
        <v>Thu</v>
      </c>
      <c r="AF1532" t="str">
        <f>_xlfn.XLOOKUP(N1532,Dim_Payment!B:B,Dim_Payment!A:A)</f>
        <v>PAY02</v>
      </c>
      <c r="AG1532" t="str">
        <f>_xlfn.XLOOKUP(J1532,Dim_Insurance!B:B,Dim_Insurance!A:A)</f>
        <v>INS05</v>
      </c>
    </row>
    <row r="1533" spans="1:33">
      <c r="A1533" t="s">
        <v>3341</v>
      </c>
      <c r="B1533" t="s">
        <v>967</v>
      </c>
      <c r="C1533" t="s">
        <v>40</v>
      </c>
      <c r="D1533" s="5">
        <v>20216</v>
      </c>
      <c r="E1533" s="5">
        <v>45398</v>
      </c>
      <c r="F1533" s="5">
        <v>45411</v>
      </c>
      <c r="G1533" t="s">
        <v>77</v>
      </c>
      <c r="H1533" t="s">
        <v>63</v>
      </c>
      <c r="I1533" t="s">
        <v>33</v>
      </c>
      <c r="J1533" t="s">
        <v>46</v>
      </c>
      <c r="K1533" t="s">
        <v>55</v>
      </c>
      <c r="L1533" s="6">
        <v>212121.88</v>
      </c>
      <c r="M1533">
        <v>165212.65</v>
      </c>
      <c r="N1533" t="s">
        <v>192</v>
      </c>
      <c r="O1533">
        <v>13</v>
      </c>
      <c r="P1533">
        <v>206</v>
      </c>
      <c r="Q1533">
        <v>1</v>
      </c>
      <c r="R1533">
        <v>139</v>
      </c>
      <c r="S1533">
        <v>175.8</v>
      </c>
      <c r="T1533" t="s">
        <v>65</v>
      </c>
      <c r="U1533" s="7">
        <f t="shared" si="260"/>
        <v>68</v>
      </c>
      <c r="V1533" s="6">
        <f t="shared" si="251"/>
        <v>46909.23000000001</v>
      </c>
      <c r="W1533" t="str">
        <f t="shared" si="261"/>
        <v>Senior</v>
      </c>
      <c r="X1533" t="str">
        <f>_xlfn.XLOOKUP(Table1_1[[#This Row],[Department]],Dim_Department!B:B,Dim_Department!A:A,"Unknown")</f>
        <v>DEP02</v>
      </c>
      <c r="Y1533" t="str">
        <f>_xlfn.XLOOKUP(Table1_1[[#This Row],[Doctor]],Dim_Doctor!B:B,Dim_Doctor!A:A,"Unknown")</f>
        <v>D04</v>
      </c>
      <c r="Z1533" t="str">
        <f>_xlfn.XLOOKUP(H1533,Dim_Diagnosis!B:B,Dim_Diagnosis!A:A)</f>
        <v>D011</v>
      </c>
      <c r="AA1533" t="str">
        <f>_xlfn.XLOOKUP(K1533,Dim_Ward!B:B,Dim_Ward!A:A)</f>
        <v>W005</v>
      </c>
      <c r="AB1533" t="str">
        <f t="shared" si="252"/>
        <v>Q2</v>
      </c>
      <c r="AC1533">
        <f t="shared" si="253"/>
        <v>2024</v>
      </c>
      <c r="AD1533" t="str">
        <f t="shared" si="254"/>
        <v>Apr</v>
      </c>
      <c r="AE1533" t="str">
        <f t="shared" si="255"/>
        <v>Tue</v>
      </c>
      <c r="AF1533" t="str">
        <f>_xlfn.XLOOKUP(N1533,Dim_Payment!B:B,Dim_Payment!A:A)</f>
        <v>PAY06</v>
      </c>
      <c r="AG1533" t="str">
        <f>_xlfn.XLOOKUP(J1533,Dim_Insurance!B:B,Dim_Insurance!A:A)</f>
        <v>INS02</v>
      </c>
    </row>
    <row r="1534" spans="1:33">
      <c r="A1534" t="s">
        <v>3342</v>
      </c>
      <c r="B1534" t="s">
        <v>249</v>
      </c>
      <c r="C1534" t="s">
        <v>133</v>
      </c>
      <c r="D1534" s="5">
        <v>31042</v>
      </c>
      <c r="E1534" s="5">
        <v>45163</v>
      </c>
      <c r="F1534" s="5">
        <v>45180</v>
      </c>
      <c r="G1534" t="s">
        <v>105</v>
      </c>
      <c r="H1534" t="s">
        <v>95</v>
      </c>
      <c r="I1534" t="s">
        <v>25</v>
      </c>
      <c r="J1534" t="s">
        <v>71</v>
      </c>
      <c r="K1534" t="s">
        <v>120</v>
      </c>
      <c r="L1534" s="6">
        <v>29224.959999999999</v>
      </c>
      <c r="M1534">
        <v>17535.3</v>
      </c>
      <c r="N1534" t="s">
        <v>73</v>
      </c>
      <c r="O1534">
        <v>17</v>
      </c>
      <c r="P1534">
        <v>112</v>
      </c>
      <c r="Q1534">
        <v>4</v>
      </c>
      <c r="R1534">
        <v>129</v>
      </c>
      <c r="S1534">
        <v>170</v>
      </c>
      <c r="T1534" t="s">
        <v>65</v>
      </c>
      <c r="U1534" s="7">
        <f t="shared" si="260"/>
        <v>38</v>
      </c>
      <c r="V1534" s="6">
        <f t="shared" si="251"/>
        <v>11689.66</v>
      </c>
      <c r="W1534" t="str">
        <f t="shared" si="261"/>
        <v>Adult</v>
      </c>
      <c r="X1534" t="str">
        <f>_xlfn.XLOOKUP(Table1_1[[#This Row],[Department]],Dim_Department!B:B,Dim_Department!A:A,"Unknown")</f>
        <v>DEP10</v>
      </c>
      <c r="Y1534" t="str">
        <f>_xlfn.XLOOKUP(Table1_1[[#This Row],[Doctor]],Dim_Doctor!B:B,Dim_Doctor!A:A,"Unknown")</f>
        <v>D01</v>
      </c>
      <c r="Z1534" t="str">
        <f>_xlfn.XLOOKUP(H1534,Dim_Diagnosis!B:B,Dim_Diagnosis!A:A)</f>
        <v>D006</v>
      </c>
      <c r="AA1534" t="str">
        <f>_xlfn.XLOOKUP(K1534,Dim_Ward!B:B,Dim_Ward!A:A)</f>
        <v>W001</v>
      </c>
      <c r="AB1534" t="str">
        <f t="shared" si="252"/>
        <v>Q3</v>
      </c>
      <c r="AC1534">
        <f t="shared" si="253"/>
        <v>2023</v>
      </c>
      <c r="AD1534" t="str">
        <f t="shared" si="254"/>
        <v>Aug</v>
      </c>
      <c r="AE1534" t="str">
        <f t="shared" si="255"/>
        <v>Fri</v>
      </c>
      <c r="AF1534" t="str">
        <f>_xlfn.XLOOKUP(N1534,Dim_Payment!B:B,Dim_Payment!A:A)</f>
        <v>PAY02</v>
      </c>
      <c r="AG1534" t="str">
        <f>_xlfn.XLOOKUP(J1534,Dim_Insurance!B:B,Dim_Insurance!A:A)</f>
        <v>INS04</v>
      </c>
    </row>
    <row r="1535" spans="1:33">
      <c r="A1535" t="s">
        <v>3344</v>
      </c>
      <c r="B1535" t="s">
        <v>565</v>
      </c>
      <c r="C1535" t="s">
        <v>133</v>
      </c>
      <c r="D1535" s="5">
        <v>32470</v>
      </c>
      <c r="E1535" s="5">
        <v>45523</v>
      </c>
      <c r="F1535" s="5">
        <v>45533</v>
      </c>
      <c r="G1535" t="s">
        <v>161</v>
      </c>
      <c r="H1535" t="s">
        <v>113</v>
      </c>
      <c r="I1535" t="s">
        <v>53</v>
      </c>
      <c r="J1535" t="s">
        <v>26</v>
      </c>
      <c r="K1535" t="s">
        <v>55</v>
      </c>
      <c r="L1535" s="6">
        <v>198292.36</v>
      </c>
      <c r="M1535">
        <v>197913.64</v>
      </c>
      <c r="N1535" t="s">
        <v>35</v>
      </c>
      <c r="O1535">
        <v>10</v>
      </c>
      <c r="P1535">
        <v>187</v>
      </c>
      <c r="Q1535">
        <v>5</v>
      </c>
      <c r="R1535">
        <v>132</v>
      </c>
      <c r="S1535">
        <v>228</v>
      </c>
      <c r="T1535" t="s">
        <v>37</v>
      </c>
      <c r="U1535" s="7">
        <f t="shared" si="260"/>
        <v>35</v>
      </c>
      <c r="V1535" s="6">
        <f t="shared" si="251"/>
        <v>378.71999999997206</v>
      </c>
      <c r="W1535" t="str">
        <f t="shared" si="261"/>
        <v>Adult</v>
      </c>
      <c r="X1535" t="str">
        <f>_xlfn.XLOOKUP(Table1_1[[#This Row],[Department]],Dim_Department!B:B,Dim_Department!A:A,"Unknown")</f>
        <v>DEP03</v>
      </c>
      <c r="Y1535" t="str">
        <f>_xlfn.XLOOKUP(Table1_1[[#This Row],[Doctor]],Dim_Doctor!B:B,Dim_Doctor!A:A,"Unknown")</f>
        <v>D06</v>
      </c>
      <c r="Z1535" t="str">
        <f>_xlfn.XLOOKUP(H1535,Dim_Diagnosis!B:B,Dim_Diagnosis!A:A)</f>
        <v>D009</v>
      </c>
      <c r="AA1535" t="str">
        <f>_xlfn.XLOOKUP(K1535,Dim_Ward!B:B,Dim_Ward!A:A)</f>
        <v>W005</v>
      </c>
      <c r="AB1535" t="str">
        <f t="shared" si="252"/>
        <v>Q3</v>
      </c>
      <c r="AC1535">
        <f t="shared" si="253"/>
        <v>2024</v>
      </c>
      <c r="AD1535" t="str">
        <f t="shared" si="254"/>
        <v>Aug</v>
      </c>
      <c r="AE1535" t="str">
        <f t="shared" si="255"/>
        <v>Mon</v>
      </c>
      <c r="AF1535" t="str">
        <f>_xlfn.XLOOKUP(N1535,Dim_Payment!B:B,Dim_Payment!A:A)</f>
        <v>PAY03</v>
      </c>
      <c r="AG1535" t="str">
        <f>_xlfn.XLOOKUP(J1535,Dim_Insurance!B:B,Dim_Insurance!A:A)</f>
        <v>INS05</v>
      </c>
    </row>
    <row r="1536" spans="1:33">
      <c r="A1536" t="s">
        <v>3346</v>
      </c>
      <c r="B1536" t="s">
        <v>1101</v>
      </c>
      <c r="C1536" t="s">
        <v>40</v>
      </c>
      <c r="D1536" s="5">
        <v>38602</v>
      </c>
      <c r="E1536" s="5">
        <v>45832</v>
      </c>
      <c r="F1536" s="5">
        <v>45835</v>
      </c>
      <c r="G1536" t="s">
        <v>105</v>
      </c>
      <c r="H1536" t="s">
        <v>52</v>
      </c>
      <c r="I1536" t="s">
        <v>25</v>
      </c>
      <c r="J1536" t="s">
        <v>71</v>
      </c>
      <c r="K1536" t="s">
        <v>110</v>
      </c>
      <c r="L1536" s="6">
        <v>27013.29</v>
      </c>
      <c r="M1536">
        <v>21703</v>
      </c>
      <c r="N1536" t="s">
        <v>91</v>
      </c>
      <c r="O1536">
        <v>3</v>
      </c>
      <c r="P1536">
        <v>128</v>
      </c>
      <c r="Q1536">
        <v>4</v>
      </c>
      <c r="R1536">
        <v>152</v>
      </c>
      <c r="S1536">
        <v>185.2</v>
      </c>
      <c r="T1536" t="s">
        <v>37</v>
      </c>
      <c r="U1536" s="7">
        <f t="shared" si="260"/>
        <v>19</v>
      </c>
      <c r="V1536" s="6">
        <f t="shared" si="251"/>
        <v>5310.2900000000009</v>
      </c>
      <c r="W1536" t="str">
        <f t="shared" si="261"/>
        <v>Adult</v>
      </c>
      <c r="X1536" t="str">
        <f>_xlfn.XLOOKUP(Table1_1[[#This Row],[Department]],Dim_Department!B:B,Dim_Department!A:A,"Unknown")</f>
        <v>DEP10</v>
      </c>
      <c r="Y1536" t="str">
        <f>_xlfn.XLOOKUP(Table1_1[[#This Row],[Doctor]],Dim_Doctor!B:B,Dim_Doctor!A:A,"Unknown")</f>
        <v>D01</v>
      </c>
      <c r="Z1536" t="str">
        <f>_xlfn.XLOOKUP(H1536,Dim_Diagnosis!B:B,Dim_Diagnosis!A:A)</f>
        <v>D004</v>
      </c>
      <c r="AA1536" t="str">
        <f>_xlfn.XLOOKUP(K1536,Dim_Ward!B:B,Dim_Ward!A:A)</f>
        <v>W002</v>
      </c>
      <c r="AB1536" t="str">
        <f t="shared" si="252"/>
        <v>Q2</v>
      </c>
      <c r="AC1536">
        <f t="shared" si="253"/>
        <v>2025</v>
      </c>
      <c r="AD1536" t="str">
        <f t="shared" si="254"/>
        <v>Jun</v>
      </c>
      <c r="AE1536" t="str">
        <f t="shared" si="255"/>
        <v>Tue</v>
      </c>
      <c r="AF1536" t="str">
        <f>_xlfn.XLOOKUP(N1536,Dim_Payment!B:B,Dim_Payment!A:A)</f>
        <v>PAY01</v>
      </c>
      <c r="AG1536" t="str">
        <f>_xlfn.XLOOKUP(J1536,Dim_Insurance!B:B,Dim_Insurance!A:A)</f>
        <v>INS04</v>
      </c>
    </row>
    <row r="1537" spans="1:33">
      <c r="A1537" t="s">
        <v>3348</v>
      </c>
      <c r="B1537" t="s">
        <v>967</v>
      </c>
      <c r="C1537" t="s">
        <v>133</v>
      </c>
      <c r="D1537" s="5">
        <v>18911</v>
      </c>
      <c r="E1537" s="5">
        <v>45612</v>
      </c>
      <c r="F1537" s="5">
        <v>45621</v>
      </c>
      <c r="G1537" t="s">
        <v>62</v>
      </c>
      <c r="H1537" t="s">
        <v>95</v>
      </c>
      <c r="I1537" t="s">
        <v>96</v>
      </c>
      <c r="J1537" t="s">
        <v>71</v>
      </c>
      <c r="K1537" t="s">
        <v>55</v>
      </c>
      <c r="L1537" s="6">
        <v>52835.97</v>
      </c>
      <c r="M1537">
        <v>38555.58</v>
      </c>
      <c r="N1537" t="s">
        <v>91</v>
      </c>
      <c r="O1537">
        <v>9</v>
      </c>
      <c r="P1537">
        <v>101</v>
      </c>
      <c r="Q1537">
        <v>4</v>
      </c>
      <c r="R1537">
        <v>141</v>
      </c>
      <c r="S1537">
        <v>178.6</v>
      </c>
      <c r="T1537" t="s">
        <v>37</v>
      </c>
      <c r="U1537" s="7">
        <f t="shared" si="260"/>
        <v>73</v>
      </c>
      <c r="V1537" s="6">
        <f t="shared" si="251"/>
        <v>14280.39</v>
      </c>
      <c r="W1537" t="str">
        <f t="shared" si="261"/>
        <v>Senior</v>
      </c>
      <c r="X1537" t="str">
        <f>_xlfn.XLOOKUP(Table1_1[[#This Row],[Department]],Dim_Department!B:B,Dim_Department!A:A,"Unknown")</f>
        <v>DEP09</v>
      </c>
      <c r="Y1537" t="str">
        <f>_xlfn.XLOOKUP(Table1_1[[#This Row],[Doctor]],Dim_Doctor!B:B,Dim_Doctor!A:A,"Unknown")</f>
        <v>D05</v>
      </c>
      <c r="Z1537" t="str">
        <f>_xlfn.XLOOKUP(H1537,Dim_Diagnosis!B:B,Dim_Diagnosis!A:A)</f>
        <v>D006</v>
      </c>
      <c r="AA1537" t="str">
        <f>_xlfn.XLOOKUP(K1537,Dim_Ward!B:B,Dim_Ward!A:A)</f>
        <v>W005</v>
      </c>
      <c r="AB1537" t="str">
        <f t="shared" si="252"/>
        <v>Q4</v>
      </c>
      <c r="AC1537">
        <f t="shared" si="253"/>
        <v>2024</v>
      </c>
      <c r="AD1537" t="str">
        <f t="shared" si="254"/>
        <v>Nov</v>
      </c>
      <c r="AE1537" t="str">
        <f t="shared" si="255"/>
        <v>Sat</v>
      </c>
      <c r="AF1537" t="str">
        <f>_xlfn.XLOOKUP(N1537,Dim_Payment!B:B,Dim_Payment!A:A)</f>
        <v>PAY01</v>
      </c>
      <c r="AG1537" t="str">
        <f>_xlfn.XLOOKUP(J1537,Dim_Insurance!B:B,Dim_Insurance!A:A)</f>
        <v>INS04</v>
      </c>
    </row>
    <row r="1538" spans="1:33">
      <c r="A1538" t="s">
        <v>3350</v>
      </c>
      <c r="B1538" t="s">
        <v>67</v>
      </c>
      <c r="C1538" t="s">
        <v>133</v>
      </c>
      <c r="D1538" s="5">
        <v>23653</v>
      </c>
      <c r="E1538" s="5">
        <v>45535</v>
      </c>
      <c r="F1538" s="5">
        <v>45539</v>
      </c>
      <c r="G1538" t="s">
        <v>94</v>
      </c>
      <c r="H1538" t="s">
        <v>63</v>
      </c>
      <c r="I1538" t="s">
        <v>25</v>
      </c>
      <c r="J1538" t="s">
        <v>4232</v>
      </c>
      <c r="K1538" t="s">
        <v>55</v>
      </c>
      <c r="L1538" s="6">
        <v>73112.320000000007</v>
      </c>
      <c r="M1538">
        <v>66247.039999999994</v>
      </c>
      <c r="N1538" t="s">
        <v>4232</v>
      </c>
      <c r="O1538">
        <v>4</v>
      </c>
      <c r="P1538">
        <v>207</v>
      </c>
      <c r="Q1538">
        <v>5</v>
      </c>
      <c r="R1538">
        <v>123</v>
      </c>
      <c r="S1538">
        <v>158.6</v>
      </c>
      <c r="T1538" t="s">
        <v>47</v>
      </c>
      <c r="U1538" s="7">
        <f t="shared" si="260"/>
        <v>59</v>
      </c>
      <c r="V1538" s="6">
        <f t="shared" ref="V1538:V1601" si="262">L1538-M1538</f>
        <v>6865.2800000000134</v>
      </c>
      <c r="W1538" t="str">
        <f t="shared" si="261"/>
        <v>Middle Age</v>
      </c>
      <c r="X1538" t="str">
        <f>_xlfn.XLOOKUP(Table1_1[[#This Row],[Department]],Dim_Department!B:B,Dim_Department!A:A,"Unknown")</f>
        <v>DEP05</v>
      </c>
      <c r="Y1538" t="str">
        <f>_xlfn.XLOOKUP(Table1_1[[#This Row],[Doctor]],Dim_Doctor!B:B,Dim_Doctor!A:A,"Unknown")</f>
        <v>D01</v>
      </c>
      <c r="Z1538" t="str">
        <f>_xlfn.XLOOKUP(H1538,Dim_Diagnosis!B:B,Dim_Diagnosis!A:A)</f>
        <v>D011</v>
      </c>
      <c r="AA1538" t="str">
        <f>_xlfn.XLOOKUP(K1538,Dim_Ward!B:B,Dim_Ward!A:A)</f>
        <v>W005</v>
      </c>
      <c r="AB1538" t="str">
        <f t="shared" ref="AB1538:AB1601" si="263">IFERROR("Q" &amp; ROUNDUP(MONTH(E1538)/3,0),"Unknown")</f>
        <v>Q3</v>
      </c>
      <c r="AC1538">
        <f t="shared" ref="AC1538:AC1601" si="264">IFERROR(YEAR(E1538),"Unknown")</f>
        <v>2024</v>
      </c>
      <c r="AD1538" t="str">
        <f t="shared" ref="AD1538:AD1601" si="265">IFERROR(TEXT(E1538,"MMM"),"Unknown")</f>
        <v>Aug</v>
      </c>
      <c r="AE1538" t="str">
        <f t="shared" ref="AE1538:AE1601" si="266">IFERROR(TEXT(E1538,"ddd"),"Unknown")</f>
        <v>Sat</v>
      </c>
      <c r="AF1538" t="str">
        <f>_xlfn.XLOOKUP(N1538,Dim_Payment!B:B,Dim_Payment!A:A)</f>
        <v>PAY05</v>
      </c>
      <c r="AG1538" t="str">
        <f>_xlfn.XLOOKUP(J1538,Dim_Insurance!B:B,Dim_Insurance!A:A)</f>
        <v>INS08</v>
      </c>
    </row>
    <row r="1539" spans="1:33">
      <c r="A1539" t="s">
        <v>3353</v>
      </c>
      <c r="B1539" t="s">
        <v>986</v>
      </c>
      <c r="C1539" t="s">
        <v>40</v>
      </c>
      <c r="D1539" s="5">
        <v>24487</v>
      </c>
      <c r="E1539" s="5">
        <v>45577</v>
      </c>
      <c r="F1539" s="5">
        <v>45580</v>
      </c>
      <c r="G1539" t="s">
        <v>94</v>
      </c>
      <c r="H1539" t="s">
        <v>118</v>
      </c>
      <c r="I1539" t="s">
        <v>33</v>
      </c>
      <c r="J1539" t="s">
        <v>71</v>
      </c>
      <c r="K1539" t="s">
        <v>120</v>
      </c>
      <c r="L1539" s="6">
        <v>97002.87</v>
      </c>
      <c r="M1539">
        <v>74863.92</v>
      </c>
      <c r="N1539" t="s">
        <v>91</v>
      </c>
      <c r="O1539">
        <v>3</v>
      </c>
      <c r="P1539">
        <v>144</v>
      </c>
      <c r="Q1539">
        <v>3</v>
      </c>
      <c r="R1539">
        <v>161</v>
      </c>
      <c r="S1539">
        <v>248.7</v>
      </c>
      <c r="T1539" t="s">
        <v>37</v>
      </c>
      <c r="U1539" s="7">
        <f t="shared" si="260"/>
        <v>57</v>
      </c>
      <c r="V1539" s="6">
        <f t="shared" si="262"/>
        <v>22138.949999999997</v>
      </c>
      <c r="W1539" t="str">
        <f t="shared" si="261"/>
        <v>Middle Age</v>
      </c>
      <c r="X1539" t="str">
        <f>_xlfn.XLOOKUP(Table1_1[[#This Row],[Department]],Dim_Department!B:B,Dim_Department!A:A,"Unknown")</f>
        <v>DEP05</v>
      </c>
      <c r="Y1539" t="str">
        <f>_xlfn.XLOOKUP(Table1_1[[#This Row],[Doctor]],Dim_Doctor!B:B,Dim_Doctor!A:A,"Unknown")</f>
        <v>D04</v>
      </c>
      <c r="Z1539" t="str">
        <f>_xlfn.XLOOKUP(H1539,Dim_Diagnosis!B:B,Dim_Diagnosis!A:A)</f>
        <v>D001</v>
      </c>
      <c r="AA1539" t="str">
        <f>_xlfn.XLOOKUP(K1539,Dim_Ward!B:B,Dim_Ward!A:A)</f>
        <v>W001</v>
      </c>
      <c r="AB1539" t="str">
        <f t="shared" si="263"/>
        <v>Q4</v>
      </c>
      <c r="AC1539">
        <f t="shared" si="264"/>
        <v>2024</v>
      </c>
      <c r="AD1539" t="str">
        <f t="shared" si="265"/>
        <v>Oct</v>
      </c>
      <c r="AE1539" t="str">
        <f t="shared" si="266"/>
        <v>Sat</v>
      </c>
      <c r="AF1539" t="str">
        <f>_xlfn.XLOOKUP(N1539,Dim_Payment!B:B,Dim_Payment!A:A)</f>
        <v>PAY01</v>
      </c>
      <c r="AG1539" t="str">
        <f>_xlfn.XLOOKUP(J1539,Dim_Insurance!B:B,Dim_Insurance!A:A)</f>
        <v>INS04</v>
      </c>
    </row>
    <row r="1540" spans="1:33">
      <c r="A1540" t="s">
        <v>3355</v>
      </c>
      <c r="B1540" t="s">
        <v>1342</v>
      </c>
      <c r="C1540" t="s">
        <v>40</v>
      </c>
      <c r="D1540" s="5">
        <v>26302</v>
      </c>
      <c r="E1540" s="5">
        <v>45318</v>
      </c>
      <c r="F1540" s="5">
        <v>45325</v>
      </c>
      <c r="G1540" t="s">
        <v>117</v>
      </c>
      <c r="H1540" t="s">
        <v>113</v>
      </c>
      <c r="I1540" t="s">
        <v>53</v>
      </c>
      <c r="J1540" t="s">
        <v>46</v>
      </c>
      <c r="K1540" t="s">
        <v>120</v>
      </c>
      <c r="L1540" s="6">
        <v>99938.21</v>
      </c>
      <c r="M1540">
        <v>90313.59</v>
      </c>
      <c r="N1540" t="s">
        <v>91</v>
      </c>
      <c r="O1540">
        <v>7</v>
      </c>
      <c r="P1540">
        <v>127</v>
      </c>
      <c r="Q1540">
        <v>5</v>
      </c>
      <c r="R1540">
        <v>188</v>
      </c>
      <c r="S1540">
        <v>198.5</v>
      </c>
      <c r="T1540" t="s">
        <v>37</v>
      </c>
      <c r="U1540" s="7">
        <f t="shared" si="260"/>
        <v>52</v>
      </c>
      <c r="V1540" s="6">
        <f t="shared" si="262"/>
        <v>9624.6200000000099</v>
      </c>
      <c r="W1540" t="str">
        <f t="shared" si="261"/>
        <v>Middle Age</v>
      </c>
      <c r="X1540" t="str">
        <f>_xlfn.XLOOKUP(Table1_1[[#This Row],[Department]],Dim_Department!B:B,Dim_Department!A:A,"Unknown")</f>
        <v>DEP04</v>
      </c>
      <c r="Y1540" t="str">
        <f>_xlfn.XLOOKUP(Table1_1[[#This Row],[Doctor]],Dim_Doctor!B:B,Dim_Doctor!A:A,"Unknown")</f>
        <v>D06</v>
      </c>
      <c r="Z1540" t="str">
        <f>_xlfn.XLOOKUP(H1540,Dim_Diagnosis!B:B,Dim_Diagnosis!A:A)</f>
        <v>D009</v>
      </c>
      <c r="AA1540" t="str">
        <f>_xlfn.XLOOKUP(K1540,Dim_Ward!B:B,Dim_Ward!A:A)</f>
        <v>W001</v>
      </c>
      <c r="AB1540" t="str">
        <f t="shared" si="263"/>
        <v>Q1</v>
      </c>
      <c r="AC1540">
        <f t="shared" si="264"/>
        <v>2024</v>
      </c>
      <c r="AD1540" t="str">
        <f t="shared" si="265"/>
        <v>Jan</v>
      </c>
      <c r="AE1540" t="str">
        <f t="shared" si="266"/>
        <v>Sat</v>
      </c>
      <c r="AF1540" t="str">
        <f>_xlfn.XLOOKUP(N1540,Dim_Payment!B:B,Dim_Payment!A:A)</f>
        <v>PAY01</v>
      </c>
      <c r="AG1540" t="str">
        <f>_xlfn.XLOOKUP(J1540,Dim_Insurance!B:B,Dim_Insurance!A:A)</f>
        <v>INS02</v>
      </c>
    </row>
    <row r="1541" spans="1:33">
      <c r="A1541" t="s">
        <v>3357</v>
      </c>
      <c r="B1541" t="s">
        <v>221</v>
      </c>
      <c r="C1541" t="s">
        <v>40</v>
      </c>
      <c r="D1541" s="5">
        <v>36641</v>
      </c>
      <c r="E1541" s="5">
        <v>45730</v>
      </c>
      <c r="F1541" s="5">
        <v>45737</v>
      </c>
      <c r="G1541" t="s">
        <v>161</v>
      </c>
      <c r="H1541" t="s">
        <v>86</v>
      </c>
      <c r="I1541" t="s">
        <v>25</v>
      </c>
      <c r="J1541" t="s">
        <v>80</v>
      </c>
      <c r="K1541" t="s">
        <v>55</v>
      </c>
      <c r="L1541" s="6">
        <v>37747.360000000001</v>
      </c>
      <c r="M1541">
        <v>26498.66</v>
      </c>
      <c r="N1541" t="s">
        <v>56</v>
      </c>
      <c r="O1541">
        <v>7</v>
      </c>
      <c r="P1541">
        <v>180</v>
      </c>
      <c r="Q1541">
        <v>4</v>
      </c>
      <c r="R1541">
        <v>143</v>
      </c>
      <c r="S1541">
        <v>127.6</v>
      </c>
      <c r="T1541" t="s">
        <v>37</v>
      </c>
      <c r="U1541" s="7">
        <f t="shared" si="260"/>
        <v>24</v>
      </c>
      <c r="V1541" s="6">
        <f t="shared" si="262"/>
        <v>11248.7</v>
      </c>
      <c r="W1541" t="str">
        <f t="shared" si="261"/>
        <v>Adult</v>
      </c>
      <c r="X1541" t="str">
        <f>_xlfn.XLOOKUP(Table1_1[[#This Row],[Department]],Dim_Department!B:B,Dim_Department!A:A,"Unknown")</f>
        <v>DEP03</v>
      </c>
      <c r="Y1541" t="str">
        <f>_xlfn.XLOOKUP(Table1_1[[#This Row],[Doctor]],Dim_Doctor!B:B,Dim_Doctor!A:A,"Unknown")</f>
        <v>D01</v>
      </c>
      <c r="Z1541" t="str">
        <f>_xlfn.XLOOKUP(H1541,Dim_Diagnosis!B:B,Dim_Diagnosis!A:A)</f>
        <v>D005</v>
      </c>
      <c r="AA1541" t="str">
        <f>_xlfn.XLOOKUP(K1541,Dim_Ward!B:B,Dim_Ward!A:A)</f>
        <v>W005</v>
      </c>
      <c r="AB1541" t="str">
        <f t="shared" si="263"/>
        <v>Q1</v>
      </c>
      <c r="AC1541">
        <f t="shared" si="264"/>
        <v>2025</v>
      </c>
      <c r="AD1541" t="str">
        <f t="shared" si="265"/>
        <v>Mar</v>
      </c>
      <c r="AE1541" t="str">
        <f t="shared" si="266"/>
        <v>Fri</v>
      </c>
      <c r="AF1541" t="str">
        <f>_xlfn.XLOOKUP(N1541,Dim_Payment!B:B,Dim_Payment!A:A)</f>
        <v>PAY04</v>
      </c>
      <c r="AG1541" t="str">
        <f>_xlfn.XLOOKUP(J1541,Dim_Insurance!B:B,Dim_Insurance!A:A)</f>
        <v>INS01</v>
      </c>
    </row>
    <row r="1542" spans="1:33">
      <c r="A1542" t="s">
        <v>3358</v>
      </c>
      <c r="B1542" t="s">
        <v>1509</v>
      </c>
      <c r="C1542" t="s">
        <v>133</v>
      </c>
      <c r="D1542" s="5">
        <v>31727</v>
      </c>
      <c r="E1542" s="5">
        <v>45515</v>
      </c>
      <c r="F1542" s="5">
        <v>45519</v>
      </c>
      <c r="G1542" t="s">
        <v>152</v>
      </c>
      <c r="H1542" t="s">
        <v>124</v>
      </c>
      <c r="I1542" t="s">
        <v>79</v>
      </c>
      <c r="J1542" t="s">
        <v>4232</v>
      </c>
      <c r="K1542" t="s">
        <v>161</v>
      </c>
      <c r="L1542" s="6">
        <v>14478.18</v>
      </c>
      <c r="M1542">
        <v>11670.58</v>
      </c>
      <c r="N1542" t="s">
        <v>91</v>
      </c>
      <c r="O1542">
        <v>4</v>
      </c>
      <c r="P1542">
        <v>121</v>
      </c>
      <c r="Q1542">
        <v>2</v>
      </c>
      <c r="R1542">
        <v>179</v>
      </c>
      <c r="S1542">
        <v>103.6</v>
      </c>
      <c r="T1542" t="s">
        <v>37</v>
      </c>
      <c r="U1542" s="7">
        <f t="shared" si="260"/>
        <v>37</v>
      </c>
      <c r="V1542" s="6">
        <f t="shared" si="262"/>
        <v>2807.6000000000004</v>
      </c>
      <c r="W1542" t="str">
        <f t="shared" si="261"/>
        <v>Adult</v>
      </c>
      <c r="X1542" t="str">
        <f>_xlfn.XLOOKUP(Table1_1[[#This Row],[Department]],Dim_Department!B:B,Dim_Department!A:A,"Unknown")</f>
        <v>DEP01</v>
      </c>
      <c r="Y1542" t="str">
        <f>_xlfn.XLOOKUP(Table1_1[[#This Row],[Doctor]],Dim_Doctor!B:B,Dim_Doctor!A:A,"Unknown")</f>
        <v>D07</v>
      </c>
      <c r="Z1542" t="str">
        <f>_xlfn.XLOOKUP(H1542,Dim_Diagnosis!B:B,Dim_Diagnosis!A:A)</f>
        <v>D007</v>
      </c>
      <c r="AA1542" t="str">
        <f>_xlfn.XLOOKUP(K1542,Dim_Ward!B:B,Dim_Ward!A:A)</f>
        <v>W004</v>
      </c>
      <c r="AB1542" t="str">
        <f t="shared" si="263"/>
        <v>Q3</v>
      </c>
      <c r="AC1542">
        <f t="shared" si="264"/>
        <v>2024</v>
      </c>
      <c r="AD1542" t="str">
        <f t="shared" si="265"/>
        <v>Aug</v>
      </c>
      <c r="AE1542" t="str">
        <f t="shared" si="266"/>
        <v>Sun</v>
      </c>
      <c r="AF1542" t="str">
        <f>_xlfn.XLOOKUP(N1542,Dim_Payment!B:B,Dim_Payment!A:A)</f>
        <v>PAY01</v>
      </c>
      <c r="AG1542" t="str">
        <f>_xlfn.XLOOKUP(J1542,Dim_Insurance!B:B,Dim_Insurance!A:A)</f>
        <v>INS08</v>
      </c>
    </row>
    <row r="1543" spans="1:33">
      <c r="A1543" t="s">
        <v>3362</v>
      </c>
      <c r="B1543" t="s">
        <v>2594</v>
      </c>
      <c r="C1543" t="s">
        <v>40</v>
      </c>
      <c r="D1543" s="5">
        <v>27651</v>
      </c>
      <c r="E1543" s="5">
        <v>45784</v>
      </c>
      <c r="F1543" s="5" t="s">
        <v>4232</v>
      </c>
      <c r="G1543" t="s">
        <v>161</v>
      </c>
      <c r="H1543" t="s">
        <v>118</v>
      </c>
      <c r="I1543" t="s">
        <v>53</v>
      </c>
      <c r="J1543" t="s">
        <v>80</v>
      </c>
      <c r="K1543" t="s">
        <v>55</v>
      </c>
      <c r="L1543" s="6">
        <v>49065.57</v>
      </c>
      <c r="M1543">
        <v>36304.1</v>
      </c>
      <c r="N1543" t="s">
        <v>73</v>
      </c>
      <c r="O1543">
        <v>2</v>
      </c>
      <c r="P1543">
        <v>81</v>
      </c>
      <c r="Q1543">
        <v>1</v>
      </c>
      <c r="R1543">
        <v>124</v>
      </c>
      <c r="S1543">
        <v>239.5</v>
      </c>
      <c r="T1543" t="s">
        <v>37</v>
      </c>
      <c r="U1543" s="7">
        <f t="shared" si="260"/>
        <v>49</v>
      </c>
      <c r="V1543" s="6">
        <f t="shared" si="262"/>
        <v>12761.470000000001</v>
      </c>
      <c r="W1543" t="str">
        <f t="shared" si="261"/>
        <v>Middle Age</v>
      </c>
      <c r="X1543" t="str">
        <f>_xlfn.XLOOKUP(Table1_1[[#This Row],[Department]],Dim_Department!B:B,Dim_Department!A:A,"Unknown")</f>
        <v>DEP03</v>
      </c>
      <c r="Y1543" t="str">
        <f>_xlfn.XLOOKUP(Table1_1[[#This Row],[Doctor]],Dim_Doctor!B:B,Dim_Doctor!A:A,"Unknown")</f>
        <v>D06</v>
      </c>
      <c r="Z1543" t="str">
        <f>_xlfn.XLOOKUP(H1543,Dim_Diagnosis!B:B,Dim_Diagnosis!A:A)</f>
        <v>D001</v>
      </c>
      <c r="AA1543" t="str">
        <f>_xlfn.XLOOKUP(K1543,Dim_Ward!B:B,Dim_Ward!A:A)</f>
        <v>W005</v>
      </c>
      <c r="AB1543" t="str">
        <f t="shared" si="263"/>
        <v>Q2</v>
      </c>
      <c r="AC1543">
        <f t="shared" si="264"/>
        <v>2025</v>
      </c>
      <c r="AD1543" t="str">
        <f t="shared" si="265"/>
        <v>May</v>
      </c>
      <c r="AE1543" t="str">
        <f t="shared" si="266"/>
        <v>Wed</v>
      </c>
      <c r="AF1543" t="str">
        <f>_xlfn.XLOOKUP(N1543,Dim_Payment!B:B,Dim_Payment!A:A)</f>
        <v>PAY02</v>
      </c>
      <c r="AG1543" t="str">
        <f>_xlfn.XLOOKUP(J1543,Dim_Insurance!B:B,Dim_Insurance!A:A)</f>
        <v>INS01</v>
      </c>
    </row>
    <row r="1544" spans="1:33">
      <c r="A1544" t="s">
        <v>3363</v>
      </c>
      <c r="B1544" t="s">
        <v>999</v>
      </c>
      <c r="C1544" t="s">
        <v>40</v>
      </c>
      <c r="D1544" s="5">
        <v>35546</v>
      </c>
      <c r="E1544" s="5">
        <v>45421</v>
      </c>
      <c r="F1544" s="5">
        <v>45429</v>
      </c>
      <c r="G1544" t="s">
        <v>105</v>
      </c>
      <c r="H1544" t="s">
        <v>134</v>
      </c>
      <c r="I1544" t="s">
        <v>96</v>
      </c>
      <c r="J1544" t="s">
        <v>97</v>
      </c>
      <c r="K1544" t="s">
        <v>55</v>
      </c>
      <c r="L1544" s="6">
        <v>7431.01</v>
      </c>
      <c r="M1544">
        <v>5218.74</v>
      </c>
      <c r="N1544" t="s">
        <v>73</v>
      </c>
      <c r="O1544">
        <v>8</v>
      </c>
      <c r="P1544">
        <v>208</v>
      </c>
      <c r="Q1544">
        <v>5</v>
      </c>
      <c r="R1544">
        <v>147</v>
      </c>
      <c r="S1544">
        <v>144.80000000000001</v>
      </c>
      <c r="T1544" t="s">
        <v>37</v>
      </c>
      <c r="U1544" s="7">
        <f t="shared" si="260"/>
        <v>27</v>
      </c>
      <c r="V1544" s="6">
        <f t="shared" si="262"/>
        <v>2212.2700000000004</v>
      </c>
      <c r="W1544" t="str">
        <f t="shared" si="261"/>
        <v>Adult</v>
      </c>
      <c r="X1544" t="str">
        <f>_xlfn.XLOOKUP(Table1_1[[#This Row],[Department]],Dim_Department!B:B,Dim_Department!A:A,"Unknown")</f>
        <v>DEP10</v>
      </c>
      <c r="Y1544" t="str">
        <f>_xlfn.XLOOKUP(Table1_1[[#This Row],[Doctor]],Dim_Doctor!B:B,Dim_Doctor!A:A,"Unknown")</f>
        <v>D05</v>
      </c>
      <c r="Z1544" t="str">
        <f>_xlfn.XLOOKUP(H1544,Dim_Diagnosis!B:B,Dim_Diagnosis!A:A)</f>
        <v>D002</v>
      </c>
      <c r="AA1544" t="str">
        <f>_xlfn.XLOOKUP(K1544,Dim_Ward!B:B,Dim_Ward!A:A)</f>
        <v>W005</v>
      </c>
      <c r="AB1544" t="str">
        <f t="shared" si="263"/>
        <v>Q2</v>
      </c>
      <c r="AC1544">
        <f t="shared" si="264"/>
        <v>2024</v>
      </c>
      <c r="AD1544" t="str">
        <f t="shared" si="265"/>
        <v>May</v>
      </c>
      <c r="AE1544" t="str">
        <f t="shared" si="266"/>
        <v>Thu</v>
      </c>
      <c r="AF1544" t="str">
        <f>_xlfn.XLOOKUP(N1544,Dim_Payment!B:B,Dim_Payment!A:A)</f>
        <v>PAY02</v>
      </c>
      <c r="AG1544" t="str">
        <f>_xlfn.XLOOKUP(J1544,Dim_Insurance!B:B,Dim_Insurance!A:A)</f>
        <v>INS07</v>
      </c>
    </row>
    <row r="1545" spans="1:33">
      <c r="A1545" t="s">
        <v>3364</v>
      </c>
      <c r="B1545" t="s">
        <v>1839</v>
      </c>
      <c r="C1545" t="s">
        <v>40</v>
      </c>
      <c r="D1545" s="5">
        <v>19977</v>
      </c>
      <c r="E1545" s="5">
        <v>45056</v>
      </c>
      <c r="F1545" s="5">
        <v>45072</v>
      </c>
      <c r="G1545" t="s">
        <v>152</v>
      </c>
      <c r="H1545" t="s">
        <v>124</v>
      </c>
      <c r="I1545" t="s">
        <v>79</v>
      </c>
      <c r="J1545" t="s">
        <v>46</v>
      </c>
      <c r="K1545" t="s">
        <v>55</v>
      </c>
      <c r="L1545" s="6">
        <v>207030.1</v>
      </c>
      <c r="M1545">
        <v>160798.10999999999</v>
      </c>
      <c r="N1545" t="s">
        <v>56</v>
      </c>
      <c r="O1545">
        <v>16</v>
      </c>
      <c r="P1545">
        <v>114</v>
      </c>
      <c r="Q1545">
        <v>5</v>
      </c>
      <c r="R1545">
        <v>179</v>
      </c>
      <c r="S1545">
        <v>239.7</v>
      </c>
      <c r="T1545" t="s">
        <v>65</v>
      </c>
      <c r="U1545" s="7">
        <f t="shared" si="260"/>
        <v>68</v>
      </c>
      <c r="V1545" s="6">
        <f t="shared" si="262"/>
        <v>46231.99000000002</v>
      </c>
      <c r="W1545" t="str">
        <f t="shared" si="261"/>
        <v>Senior</v>
      </c>
      <c r="X1545" t="str">
        <f>_xlfn.XLOOKUP(Table1_1[[#This Row],[Department]],Dim_Department!B:B,Dim_Department!A:A,"Unknown")</f>
        <v>DEP01</v>
      </c>
      <c r="Y1545" t="str">
        <f>_xlfn.XLOOKUP(Table1_1[[#This Row],[Doctor]],Dim_Doctor!B:B,Dim_Doctor!A:A,"Unknown")</f>
        <v>D07</v>
      </c>
      <c r="Z1545" t="str">
        <f>_xlfn.XLOOKUP(H1545,Dim_Diagnosis!B:B,Dim_Diagnosis!A:A)</f>
        <v>D007</v>
      </c>
      <c r="AA1545" t="str">
        <f>_xlfn.XLOOKUP(K1545,Dim_Ward!B:B,Dim_Ward!A:A)</f>
        <v>W005</v>
      </c>
      <c r="AB1545" t="str">
        <f t="shared" si="263"/>
        <v>Q2</v>
      </c>
      <c r="AC1545">
        <f t="shared" si="264"/>
        <v>2023</v>
      </c>
      <c r="AD1545" t="str">
        <f t="shared" si="265"/>
        <v>May</v>
      </c>
      <c r="AE1545" t="str">
        <f t="shared" si="266"/>
        <v>Wed</v>
      </c>
      <c r="AF1545" t="str">
        <f>_xlfn.XLOOKUP(N1545,Dim_Payment!B:B,Dim_Payment!A:A)</f>
        <v>PAY04</v>
      </c>
      <c r="AG1545" t="str">
        <f>_xlfn.XLOOKUP(J1545,Dim_Insurance!B:B,Dim_Insurance!A:A)</f>
        <v>INS02</v>
      </c>
    </row>
    <row r="1546" spans="1:33">
      <c r="A1546" t="s">
        <v>4194</v>
      </c>
      <c r="B1546" t="s">
        <v>251</v>
      </c>
      <c r="C1546" t="s">
        <v>133</v>
      </c>
      <c r="D1546" s="5">
        <v>33972</v>
      </c>
      <c r="E1546" s="5">
        <v>45977</v>
      </c>
      <c r="F1546" s="5">
        <v>45983</v>
      </c>
      <c r="G1546" t="s">
        <v>89</v>
      </c>
      <c r="H1546" t="s">
        <v>118</v>
      </c>
      <c r="I1546" t="s">
        <v>33</v>
      </c>
      <c r="J1546" t="s">
        <v>71</v>
      </c>
      <c r="K1546" t="s">
        <v>110</v>
      </c>
      <c r="L1546" s="6">
        <v>170712.81</v>
      </c>
      <c r="M1546">
        <v>169795.07</v>
      </c>
      <c r="N1546" t="s">
        <v>192</v>
      </c>
      <c r="O1546">
        <v>6</v>
      </c>
      <c r="P1546">
        <v>91</v>
      </c>
      <c r="Q1546">
        <v>5</v>
      </c>
      <c r="R1546">
        <v>113</v>
      </c>
      <c r="S1546">
        <v>135.1</v>
      </c>
      <c r="T1546" t="s">
        <v>4232</v>
      </c>
      <c r="U1546" s="7">
        <f t="shared" si="260"/>
        <v>32</v>
      </c>
      <c r="V1546" s="6">
        <f t="shared" si="262"/>
        <v>917.73999999999069</v>
      </c>
      <c r="W1546" t="str">
        <f t="shared" si="261"/>
        <v>Adult</v>
      </c>
      <c r="X1546" t="str">
        <f>_xlfn.XLOOKUP(Table1_1[[#This Row],[Department]],Dim_Department!B:B,Dim_Department!A:A,"Unknown")</f>
        <v>DEP06</v>
      </c>
      <c r="Y1546" t="str">
        <f>_xlfn.XLOOKUP(Table1_1[[#This Row],[Doctor]],Dim_Doctor!B:B,Dim_Doctor!A:A,"Unknown")</f>
        <v>D04</v>
      </c>
      <c r="Z1546" t="str">
        <f>_xlfn.XLOOKUP(H1546,Dim_Diagnosis!B:B,Dim_Diagnosis!A:A)</f>
        <v>D001</v>
      </c>
      <c r="AA1546" t="str">
        <f>_xlfn.XLOOKUP(K1546,Dim_Ward!B:B,Dim_Ward!A:A)</f>
        <v>W002</v>
      </c>
      <c r="AB1546" t="str">
        <f t="shared" si="263"/>
        <v>Q4</v>
      </c>
      <c r="AC1546">
        <f t="shared" si="264"/>
        <v>2025</v>
      </c>
      <c r="AD1546" t="str">
        <f t="shared" si="265"/>
        <v>Nov</v>
      </c>
      <c r="AE1546" t="str">
        <f t="shared" si="266"/>
        <v>Sun</v>
      </c>
      <c r="AF1546" t="str">
        <f>_xlfn.XLOOKUP(N1546,Dim_Payment!B:B,Dim_Payment!A:A)</f>
        <v>PAY06</v>
      </c>
      <c r="AG1546" t="str">
        <f>_xlfn.XLOOKUP(J1546,Dim_Insurance!B:B,Dim_Insurance!A:A)</f>
        <v>INS04</v>
      </c>
    </row>
    <row r="1547" spans="1:33">
      <c r="A1547" t="s">
        <v>3367</v>
      </c>
      <c r="B1547" t="s">
        <v>737</v>
      </c>
      <c r="C1547" t="s">
        <v>40</v>
      </c>
      <c r="D1547" s="5">
        <v>36705</v>
      </c>
      <c r="E1547" s="5">
        <v>45076</v>
      </c>
      <c r="F1547" s="5">
        <v>45084</v>
      </c>
      <c r="G1547" t="s">
        <v>109</v>
      </c>
      <c r="H1547" t="s">
        <v>78</v>
      </c>
      <c r="I1547" t="s">
        <v>25</v>
      </c>
      <c r="J1547" t="s">
        <v>34</v>
      </c>
      <c r="K1547" t="s">
        <v>161</v>
      </c>
      <c r="L1547" s="6">
        <v>168983.41</v>
      </c>
      <c r="M1547">
        <v>110484.17</v>
      </c>
      <c r="N1547" t="s">
        <v>192</v>
      </c>
      <c r="O1547">
        <v>8</v>
      </c>
      <c r="P1547">
        <v>227</v>
      </c>
      <c r="Q1547">
        <v>5</v>
      </c>
      <c r="R1547">
        <v>141</v>
      </c>
      <c r="S1547">
        <v>141.1</v>
      </c>
      <c r="T1547" t="s">
        <v>37</v>
      </c>
      <c r="U1547" s="7">
        <f t="shared" si="260"/>
        <v>22</v>
      </c>
      <c r="V1547" s="6">
        <f t="shared" si="262"/>
        <v>58499.240000000005</v>
      </c>
      <c r="W1547" t="str">
        <f t="shared" si="261"/>
        <v>Adult</v>
      </c>
      <c r="X1547" t="str">
        <f>_xlfn.XLOOKUP(Table1_1[[#This Row],[Department]],Dim_Department!B:B,Dim_Department!A:A,"Unknown")</f>
        <v>DEP07</v>
      </c>
      <c r="Y1547" t="str">
        <f>_xlfn.XLOOKUP(Table1_1[[#This Row],[Doctor]],Dim_Doctor!B:B,Dim_Doctor!A:A,"Unknown")</f>
        <v>D01</v>
      </c>
      <c r="Z1547" t="str">
        <f>_xlfn.XLOOKUP(H1547,Dim_Diagnosis!B:B,Dim_Diagnosis!A:A)</f>
        <v>D013</v>
      </c>
      <c r="AA1547" t="str">
        <f>_xlfn.XLOOKUP(K1547,Dim_Ward!B:B,Dim_Ward!A:A)</f>
        <v>W004</v>
      </c>
      <c r="AB1547" t="str">
        <f t="shared" si="263"/>
        <v>Q2</v>
      </c>
      <c r="AC1547">
        <f t="shared" si="264"/>
        <v>2023</v>
      </c>
      <c r="AD1547" t="str">
        <f t="shared" si="265"/>
        <v>May</v>
      </c>
      <c r="AE1547" t="str">
        <f t="shared" si="266"/>
        <v>Tue</v>
      </c>
      <c r="AF1547" t="str">
        <f>_xlfn.XLOOKUP(N1547,Dim_Payment!B:B,Dim_Payment!A:A)</f>
        <v>PAY06</v>
      </c>
      <c r="AG1547" t="str">
        <f>_xlfn.XLOOKUP(J1547,Dim_Insurance!B:B,Dim_Insurance!A:A)</f>
        <v>INS06</v>
      </c>
    </row>
    <row r="1548" spans="1:33">
      <c r="A1548" t="s">
        <v>3369</v>
      </c>
      <c r="B1548" t="s">
        <v>363</v>
      </c>
      <c r="C1548" t="s">
        <v>40</v>
      </c>
      <c r="D1548" s="5">
        <v>32854</v>
      </c>
      <c r="E1548" s="5">
        <v>45857</v>
      </c>
      <c r="F1548" s="5">
        <v>45864</v>
      </c>
      <c r="G1548" t="s">
        <v>62</v>
      </c>
      <c r="H1548" t="s">
        <v>63</v>
      </c>
      <c r="I1548" t="s">
        <v>45</v>
      </c>
      <c r="J1548" t="s">
        <v>179</v>
      </c>
      <c r="K1548" t="s">
        <v>161</v>
      </c>
      <c r="L1548" s="6">
        <v>59928.59</v>
      </c>
      <c r="M1548">
        <v>98646.34</v>
      </c>
      <c r="N1548" t="s">
        <v>56</v>
      </c>
      <c r="O1548">
        <v>7</v>
      </c>
      <c r="P1548">
        <v>101</v>
      </c>
      <c r="Q1548">
        <v>5</v>
      </c>
      <c r="R1548">
        <v>119</v>
      </c>
      <c r="S1548">
        <v>253.5</v>
      </c>
      <c r="T1548" t="s">
        <v>37</v>
      </c>
      <c r="U1548" s="7">
        <f t="shared" si="260"/>
        <v>35</v>
      </c>
      <c r="V1548" s="6">
        <f t="shared" si="262"/>
        <v>-38717.75</v>
      </c>
      <c r="W1548" t="str">
        <f t="shared" si="261"/>
        <v>Adult</v>
      </c>
      <c r="X1548" t="str">
        <f>_xlfn.XLOOKUP(Table1_1[[#This Row],[Department]],Dim_Department!B:B,Dim_Department!A:A,"Unknown")</f>
        <v>DEP09</v>
      </c>
      <c r="Y1548" t="str">
        <f>_xlfn.XLOOKUP(Table1_1[[#This Row],[Doctor]],Dim_Doctor!B:B,Dim_Doctor!A:A,"Unknown")</f>
        <v>D03</v>
      </c>
      <c r="Z1548" t="str">
        <f>_xlfn.XLOOKUP(H1548,Dim_Diagnosis!B:B,Dim_Diagnosis!A:A)</f>
        <v>D011</v>
      </c>
      <c r="AA1548" t="str">
        <f>_xlfn.XLOOKUP(K1548,Dim_Ward!B:B,Dim_Ward!A:A)</f>
        <v>W004</v>
      </c>
      <c r="AB1548" t="str">
        <f t="shared" si="263"/>
        <v>Q3</v>
      </c>
      <c r="AC1548">
        <f t="shared" si="264"/>
        <v>2025</v>
      </c>
      <c r="AD1548" t="str">
        <f t="shared" si="265"/>
        <v>Jul</v>
      </c>
      <c r="AE1548" t="str">
        <f t="shared" si="266"/>
        <v>Sat</v>
      </c>
      <c r="AF1548" t="str">
        <f>_xlfn.XLOOKUP(N1548,Dim_Payment!B:B,Dim_Payment!A:A)</f>
        <v>PAY04</v>
      </c>
      <c r="AG1548" t="str">
        <f>_xlfn.XLOOKUP(J1548,Dim_Insurance!B:B,Dim_Insurance!A:A)</f>
        <v>INS03</v>
      </c>
    </row>
    <row r="1549" spans="1:33">
      <c r="A1549" t="s">
        <v>3370</v>
      </c>
      <c r="B1549" t="s">
        <v>1068</v>
      </c>
      <c r="C1549" t="s">
        <v>40</v>
      </c>
      <c r="D1549" s="5">
        <v>26314</v>
      </c>
      <c r="E1549" s="5">
        <v>45943</v>
      </c>
      <c r="F1549" s="5" t="s">
        <v>4232</v>
      </c>
      <c r="G1549" t="s">
        <v>94</v>
      </c>
      <c r="H1549" t="s">
        <v>63</v>
      </c>
      <c r="I1549" t="s">
        <v>45</v>
      </c>
      <c r="J1549" t="s">
        <v>4232</v>
      </c>
      <c r="K1549" t="s">
        <v>110</v>
      </c>
      <c r="L1549" s="6">
        <v>9175.5300000000007</v>
      </c>
      <c r="M1549">
        <v>7083.22</v>
      </c>
      <c r="N1549" t="s">
        <v>192</v>
      </c>
      <c r="O1549">
        <v>8</v>
      </c>
      <c r="P1549">
        <v>74</v>
      </c>
      <c r="Q1549">
        <v>4</v>
      </c>
      <c r="R1549">
        <v>113</v>
      </c>
      <c r="S1549">
        <v>211.7</v>
      </c>
      <c r="T1549" t="s">
        <v>47</v>
      </c>
      <c r="U1549" s="7">
        <f t="shared" si="260"/>
        <v>53</v>
      </c>
      <c r="V1549" s="6">
        <f t="shared" si="262"/>
        <v>2092.3100000000004</v>
      </c>
      <c r="W1549" t="str">
        <f t="shared" si="261"/>
        <v>Middle Age</v>
      </c>
      <c r="X1549" t="str">
        <f>_xlfn.XLOOKUP(Table1_1[[#This Row],[Department]],Dim_Department!B:B,Dim_Department!A:A,"Unknown")</f>
        <v>DEP05</v>
      </c>
      <c r="Y1549" t="str">
        <f>_xlfn.XLOOKUP(Table1_1[[#This Row],[Doctor]],Dim_Doctor!B:B,Dim_Doctor!A:A,"Unknown")</f>
        <v>D03</v>
      </c>
      <c r="Z1549" t="str">
        <f>_xlfn.XLOOKUP(H1549,Dim_Diagnosis!B:B,Dim_Diagnosis!A:A)</f>
        <v>D011</v>
      </c>
      <c r="AA1549" t="str">
        <f>_xlfn.XLOOKUP(K1549,Dim_Ward!B:B,Dim_Ward!A:A)</f>
        <v>W002</v>
      </c>
      <c r="AB1549" t="str">
        <f t="shared" si="263"/>
        <v>Q4</v>
      </c>
      <c r="AC1549">
        <f t="shared" si="264"/>
        <v>2025</v>
      </c>
      <c r="AD1549" t="str">
        <f t="shared" si="265"/>
        <v>Oct</v>
      </c>
      <c r="AE1549" t="str">
        <f t="shared" si="266"/>
        <v>Mon</v>
      </c>
      <c r="AF1549" t="str">
        <f>_xlfn.XLOOKUP(N1549,Dim_Payment!B:B,Dim_Payment!A:A)</f>
        <v>PAY06</v>
      </c>
      <c r="AG1549" t="str">
        <f>_xlfn.XLOOKUP(J1549,Dim_Insurance!B:B,Dim_Insurance!A:A)</f>
        <v>INS08</v>
      </c>
    </row>
    <row r="1550" spans="1:33">
      <c r="A1550" t="s">
        <v>3371</v>
      </c>
      <c r="B1550" t="s">
        <v>737</v>
      </c>
      <c r="C1550" t="s">
        <v>40</v>
      </c>
      <c r="D1550" s="5">
        <v>29750</v>
      </c>
      <c r="E1550" s="5">
        <v>45633</v>
      </c>
      <c r="F1550" s="5">
        <v>45648</v>
      </c>
      <c r="G1550" t="s">
        <v>94</v>
      </c>
      <c r="H1550" t="s">
        <v>52</v>
      </c>
      <c r="I1550" t="s">
        <v>45</v>
      </c>
      <c r="J1550" t="s">
        <v>4232</v>
      </c>
      <c r="K1550" t="s">
        <v>120</v>
      </c>
      <c r="L1550" s="6">
        <v>62629.64</v>
      </c>
      <c r="M1550">
        <v>52526.07</v>
      </c>
      <c r="N1550" t="s">
        <v>73</v>
      </c>
      <c r="O1550">
        <v>15</v>
      </c>
      <c r="P1550">
        <v>121</v>
      </c>
      <c r="Q1550">
        <v>2</v>
      </c>
      <c r="R1550">
        <v>93</v>
      </c>
      <c r="S1550">
        <v>179.9</v>
      </c>
      <c r="T1550" t="s">
        <v>65</v>
      </c>
      <c r="U1550" s="7">
        <f t="shared" si="260"/>
        <v>43</v>
      </c>
      <c r="V1550" s="6">
        <f t="shared" si="262"/>
        <v>10103.57</v>
      </c>
      <c r="W1550" t="str">
        <f t="shared" si="261"/>
        <v>Middle Age</v>
      </c>
      <c r="X1550" t="str">
        <f>_xlfn.XLOOKUP(Table1_1[[#This Row],[Department]],Dim_Department!B:B,Dim_Department!A:A,"Unknown")</f>
        <v>DEP05</v>
      </c>
      <c r="Y1550" t="str">
        <f>_xlfn.XLOOKUP(Table1_1[[#This Row],[Doctor]],Dim_Doctor!B:B,Dim_Doctor!A:A,"Unknown")</f>
        <v>D03</v>
      </c>
      <c r="Z1550" t="str">
        <f>_xlfn.XLOOKUP(H1550,Dim_Diagnosis!B:B,Dim_Diagnosis!A:A)</f>
        <v>D004</v>
      </c>
      <c r="AA1550" t="str">
        <f>_xlfn.XLOOKUP(K1550,Dim_Ward!B:B,Dim_Ward!A:A)</f>
        <v>W001</v>
      </c>
      <c r="AB1550" t="str">
        <f t="shared" si="263"/>
        <v>Q4</v>
      </c>
      <c r="AC1550">
        <f t="shared" si="264"/>
        <v>2024</v>
      </c>
      <c r="AD1550" t="str">
        <f t="shared" si="265"/>
        <v>Dec</v>
      </c>
      <c r="AE1550" t="str">
        <f t="shared" si="266"/>
        <v>Sat</v>
      </c>
      <c r="AF1550" t="str">
        <f>_xlfn.XLOOKUP(N1550,Dim_Payment!B:B,Dim_Payment!A:A)</f>
        <v>PAY02</v>
      </c>
      <c r="AG1550" t="str">
        <f>_xlfn.XLOOKUP(J1550,Dim_Insurance!B:B,Dim_Insurance!A:A)</f>
        <v>INS08</v>
      </c>
    </row>
    <row r="1551" spans="1:33">
      <c r="A1551" t="s">
        <v>3372</v>
      </c>
      <c r="B1551" t="s">
        <v>531</v>
      </c>
      <c r="C1551" t="s">
        <v>133</v>
      </c>
      <c r="D1551" s="5">
        <v>24030</v>
      </c>
      <c r="E1551" s="5">
        <v>45988</v>
      </c>
      <c r="F1551" s="5" t="s">
        <v>4232</v>
      </c>
      <c r="G1551" t="s">
        <v>161</v>
      </c>
      <c r="H1551" t="s">
        <v>52</v>
      </c>
      <c r="I1551" t="s">
        <v>79</v>
      </c>
      <c r="J1551" t="s">
        <v>46</v>
      </c>
      <c r="K1551" t="s">
        <v>55</v>
      </c>
      <c r="L1551" s="6">
        <v>158712.74</v>
      </c>
      <c r="M1551">
        <v>136722.44</v>
      </c>
      <c r="N1551" t="s">
        <v>35</v>
      </c>
      <c r="O1551">
        <v>7</v>
      </c>
      <c r="P1551">
        <v>179</v>
      </c>
      <c r="Q1551">
        <v>4</v>
      </c>
      <c r="R1551">
        <v>127</v>
      </c>
      <c r="S1551">
        <v>146.80000000000001</v>
      </c>
      <c r="T1551" t="s">
        <v>4232</v>
      </c>
      <c r="U1551" s="7">
        <f t="shared" si="260"/>
        <v>60</v>
      </c>
      <c r="V1551" s="6">
        <f t="shared" si="262"/>
        <v>21990.299999999988</v>
      </c>
      <c r="W1551" t="str">
        <f t="shared" si="261"/>
        <v>Senior</v>
      </c>
      <c r="X1551" t="str">
        <f>_xlfn.XLOOKUP(Table1_1[[#This Row],[Department]],Dim_Department!B:B,Dim_Department!A:A,"Unknown")</f>
        <v>DEP03</v>
      </c>
      <c r="Y1551" t="str">
        <f>_xlfn.XLOOKUP(Table1_1[[#This Row],[Doctor]],Dim_Doctor!B:B,Dim_Doctor!A:A,"Unknown")</f>
        <v>D07</v>
      </c>
      <c r="Z1551" t="str">
        <f>_xlfn.XLOOKUP(H1551,Dim_Diagnosis!B:B,Dim_Diagnosis!A:A)</f>
        <v>D004</v>
      </c>
      <c r="AA1551" t="str">
        <f>_xlfn.XLOOKUP(K1551,Dim_Ward!B:B,Dim_Ward!A:A)</f>
        <v>W005</v>
      </c>
      <c r="AB1551" t="str">
        <f t="shared" si="263"/>
        <v>Q4</v>
      </c>
      <c r="AC1551">
        <f t="shared" si="264"/>
        <v>2025</v>
      </c>
      <c r="AD1551" t="str">
        <f t="shared" si="265"/>
        <v>Nov</v>
      </c>
      <c r="AE1551" t="str">
        <f t="shared" si="266"/>
        <v>Thu</v>
      </c>
      <c r="AF1551" t="str">
        <f>_xlfn.XLOOKUP(N1551,Dim_Payment!B:B,Dim_Payment!A:A)</f>
        <v>PAY03</v>
      </c>
      <c r="AG1551" t="str">
        <f>_xlfn.XLOOKUP(J1551,Dim_Insurance!B:B,Dim_Insurance!A:A)</f>
        <v>INS02</v>
      </c>
    </row>
    <row r="1552" spans="1:33">
      <c r="A1552" t="s">
        <v>3373</v>
      </c>
      <c r="B1552" t="s">
        <v>728</v>
      </c>
      <c r="C1552" t="s">
        <v>40</v>
      </c>
      <c r="D1552" s="5">
        <v>37212</v>
      </c>
      <c r="E1552" s="5">
        <v>45842</v>
      </c>
      <c r="F1552" s="5">
        <v>45854</v>
      </c>
      <c r="G1552" t="s">
        <v>43</v>
      </c>
      <c r="H1552" t="s">
        <v>63</v>
      </c>
      <c r="I1552" t="s">
        <v>25</v>
      </c>
      <c r="J1552" t="s">
        <v>4232</v>
      </c>
      <c r="K1552" t="s">
        <v>55</v>
      </c>
      <c r="L1552" s="6">
        <v>139161.22</v>
      </c>
      <c r="M1552">
        <v>125155.94</v>
      </c>
      <c r="N1552" t="s">
        <v>192</v>
      </c>
      <c r="O1552">
        <v>12</v>
      </c>
      <c r="P1552">
        <v>13</v>
      </c>
      <c r="Q1552">
        <v>4</v>
      </c>
      <c r="R1552">
        <v>133</v>
      </c>
      <c r="S1552">
        <v>238.4</v>
      </c>
      <c r="T1552" t="s">
        <v>4232</v>
      </c>
      <c r="U1552" s="7">
        <f t="shared" si="260"/>
        <v>23</v>
      </c>
      <c r="V1552" s="6">
        <f t="shared" si="262"/>
        <v>14005.279999999999</v>
      </c>
      <c r="W1552" t="str">
        <f t="shared" si="261"/>
        <v>Adult</v>
      </c>
      <c r="X1552" t="str">
        <f>_xlfn.XLOOKUP(Table1_1[[#This Row],[Department]],Dim_Department!B:B,Dim_Department!A:A,"Unknown")</f>
        <v>DEP08</v>
      </c>
      <c r="Y1552" t="str">
        <f>_xlfn.XLOOKUP(Table1_1[[#This Row],[Doctor]],Dim_Doctor!B:B,Dim_Doctor!A:A,"Unknown")</f>
        <v>D01</v>
      </c>
      <c r="Z1552" t="str">
        <f>_xlfn.XLOOKUP(H1552,Dim_Diagnosis!B:B,Dim_Diagnosis!A:A)</f>
        <v>D011</v>
      </c>
      <c r="AA1552" t="str">
        <f>_xlfn.XLOOKUP(K1552,Dim_Ward!B:B,Dim_Ward!A:A)</f>
        <v>W005</v>
      </c>
      <c r="AB1552" t="str">
        <f t="shared" si="263"/>
        <v>Q3</v>
      </c>
      <c r="AC1552">
        <f t="shared" si="264"/>
        <v>2025</v>
      </c>
      <c r="AD1552" t="str">
        <f t="shared" si="265"/>
        <v>Jul</v>
      </c>
      <c r="AE1552" t="str">
        <f t="shared" si="266"/>
        <v>Fri</v>
      </c>
      <c r="AF1552" t="str">
        <f>_xlfn.XLOOKUP(N1552,Dim_Payment!B:B,Dim_Payment!A:A)</f>
        <v>PAY06</v>
      </c>
      <c r="AG1552" t="str">
        <f>_xlfn.XLOOKUP(J1552,Dim_Insurance!B:B,Dim_Insurance!A:A)</f>
        <v>INS08</v>
      </c>
    </row>
    <row r="1553" spans="1:33">
      <c r="A1553" t="s">
        <v>3374</v>
      </c>
      <c r="B1553" t="s">
        <v>1088</v>
      </c>
      <c r="C1553" t="s">
        <v>40</v>
      </c>
      <c r="D1553" s="5">
        <v>29696</v>
      </c>
      <c r="E1553" s="5">
        <v>45270</v>
      </c>
      <c r="F1553" s="5">
        <v>45272</v>
      </c>
      <c r="G1553" t="s">
        <v>152</v>
      </c>
      <c r="H1553" t="s">
        <v>78</v>
      </c>
      <c r="I1553" t="s">
        <v>96</v>
      </c>
      <c r="J1553" t="s">
        <v>71</v>
      </c>
      <c r="K1553" t="s">
        <v>120</v>
      </c>
      <c r="L1553" s="6">
        <v>5725.1</v>
      </c>
      <c r="M1553">
        <v>4191.49</v>
      </c>
      <c r="N1553" t="s">
        <v>35</v>
      </c>
      <c r="O1553">
        <v>2</v>
      </c>
      <c r="P1553">
        <v>30</v>
      </c>
      <c r="Q1553">
        <v>4</v>
      </c>
      <c r="R1553">
        <v>100</v>
      </c>
      <c r="S1553">
        <v>242.7</v>
      </c>
      <c r="T1553" t="s">
        <v>4232</v>
      </c>
      <c r="U1553" s="7">
        <f t="shared" si="260"/>
        <v>42</v>
      </c>
      <c r="V1553" s="6">
        <f t="shared" si="262"/>
        <v>1533.6100000000006</v>
      </c>
      <c r="W1553" t="str">
        <f t="shared" si="261"/>
        <v>Middle Age</v>
      </c>
      <c r="X1553" t="str">
        <f>_xlfn.XLOOKUP(Table1_1[[#This Row],[Department]],Dim_Department!B:B,Dim_Department!A:A,"Unknown")</f>
        <v>DEP01</v>
      </c>
      <c r="Y1553" t="str">
        <f>_xlfn.XLOOKUP(Table1_1[[#This Row],[Doctor]],Dim_Doctor!B:B,Dim_Doctor!A:A,"Unknown")</f>
        <v>D05</v>
      </c>
      <c r="Z1553" t="str">
        <f>_xlfn.XLOOKUP(H1553,Dim_Diagnosis!B:B,Dim_Diagnosis!A:A)</f>
        <v>D013</v>
      </c>
      <c r="AA1553" t="str">
        <f>_xlfn.XLOOKUP(K1553,Dim_Ward!B:B,Dim_Ward!A:A)</f>
        <v>W001</v>
      </c>
      <c r="AB1553" t="str">
        <f t="shared" si="263"/>
        <v>Q4</v>
      </c>
      <c r="AC1553">
        <f t="shared" si="264"/>
        <v>2023</v>
      </c>
      <c r="AD1553" t="str">
        <f t="shared" si="265"/>
        <v>Dec</v>
      </c>
      <c r="AE1553" t="str">
        <f t="shared" si="266"/>
        <v>Sun</v>
      </c>
      <c r="AF1553" t="str">
        <f>_xlfn.XLOOKUP(N1553,Dim_Payment!B:B,Dim_Payment!A:A)</f>
        <v>PAY03</v>
      </c>
      <c r="AG1553" t="str">
        <f>_xlfn.XLOOKUP(J1553,Dim_Insurance!B:B,Dim_Insurance!A:A)</f>
        <v>INS04</v>
      </c>
    </row>
    <row r="1554" spans="1:33">
      <c r="A1554" t="s">
        <v>3375</v>
      </c>
      <c r="B1554" t="s">
        <v>965</v>
      </c>
      <c r="C1554" t="s">
        <v>133</v>
      </c>
      <c r="D1554" s="5">
        <v>39266</v>
      </c>
      <c r="E1554" s="5">
        <v>45730</v>
      </c>
      <c r="F1554" s="5">
        <v>45744</v>
      </c>
      <c r="G1554" t="s">
        <v>109</v>
      </c>
      <c r="H1554" t="s">
        <v>32</v>
      </c>
      <c r="I1554" t="s">
        <v>33</v>
      </c>
      <c r="J1554" t="s">
        <v>179</v>
      </c>
      <c r="K1554" t="s">
        <v>27</v>
      </c>
      <c r="L1554" s="6">
        <v>123663.9</v>
      </c>
      <c r="M1554">
        <v>98646.34</v>
      </c>
      <c r="N1554" t="s">
        <v>35</v>
      </c>
      <c r="O1554">
        <v>14</v>
      </c>
      <c r="P1554">
        <v>51</v>
      </c>
      <c r="Q1554">
        <v>4</v>
      </c>
      <c r="R1554">
        <v>133</v>
      </c>
      <c r="S1554">
        <v>149.9</v>
      </c>
      <c r="T1554" t="s">
        <v>47</v>
      </c>
      <c r="U1554" s="7">
        <f t="shared" si="260"/>
        <v>17</v>
      </c>
      <c r="V1554" s="6">
        <f t="shared" si="262"/>
        <v>25017.559999999998</v>
      </c>
      <c r="W1554" t="str">
        <f t="shared" si="261"/>
        <v>Child</v>
      </c>
      <c r="X1554" t="str">
        <f>_xlfn.XLOOKUP(Table1_1[[#This Row],[Department]],Dim_Department!B:B,Dim_Department!A:A,"Unknown")</f>
        <v>DEP07</v>
      </c>
      <c r="Y1554" t="str">
        <f>_xlfn.XLOOKUP(Table1_1[[#This Row],[Doctor]],Dim_Doctor!B:B,Dim_Doctor!A:A,"Unknown")</f>
        <v>D04</v>
      </c>
      <c r="Z1554" t="str">
        <f>_xlfn.XLOOKUP(H1554,Dim_Diagnosis!B:B,Dim_Diagnosis!A:A)</f>
        <v>D010</v>
      </c>
      <c r="AA1554" t="str">
        <f>_xlfn.XLOOKUP(K1554,Dim_Ward!B:B,Dim_Ward!A:A)</f>
        <v>W003</v>
      </c>
      <c r="AB1554" t="str">
        <f t="shared" si="263"/>
        <v>Q1</v>
      </c>
      <c r="AC1554">
        <f t="shared" si="264"/>
        <v>2025</v>
      </c>
      <c r="AD1554" t="str">
        <f t="shared" si="265"/>
        <v>Mar</v>
      </c>
      <c r="AE1554" t="str">
        <f t="shared" si="266"/>
        <v>Fri</v>
      </c>
      <c r="AF1554" t="str">
        <f>_xlfn.XLOOKUP(N1554,Dim_Payment!B:B,Dim_Payment!A:A)</f>
        <v>PAY03</v>
      </c>
      <c r="AG1554" t="str">
        <f>_xlfn.XLOOKUP(J1554,Dim_Insurance!B:B,Dim_Insurance!A:A)</f>
        <v>INS03</v>
      </c>
    </row>
    <row r="1555" spans="1:33">
      <c r="A1555" t="s">
        <v>3376</v>
      </c>
      <c r="B1555" t="s">
        <v>2177</v>
      </c>
      <c r="C1555" t="s">
        <v>40</v>
      </c>
      <c r="D1555" s="5">
        <v>26011</v>
      </c>
      <c r="E1555" s="5">
        <v>45022</v>
      </c>
      <c r="F1555" s="5">
        <v>45024</v>
      </c>
      <c r="G1555" t="s">
        <v>77</v>
      </c>
      <c r="H1555" t="s">
        <v>44</v>
      </c>
      <c r="I1555" t="s">
        <v>33</v>
      </c>
      <c r="J1555" t="s">
        <v>34</v>
      </c>
      <c r="K1555" t="s">
        <v>27</v>
      </c>
      <c r="L1555" s="6">
        <v>219379.24</v>
      </c>
      <c r="M1555">
        <v>169451.17</v>
      </c>
      <c r="N1555" t="s">
        <v>192</v>
      </c>
      <c r="O1555">
        <v>2</v>
      </c>
      <c r="P1555">
        <v>58</v>
      </c>
      <c r="Q1555">
        <v>1</v>
      </c>
      <c r="R1555">
        <v>160</v>
      </c>
      <c r="S1555">
        <v>141.80000000000001</v>
      </c>
      <c r="T1555" t="s">
        <v>65</v>
      </c>
      <c r="U1555" s="7">
        <f t="shared" si="260"/>
        <v>52</v>
      </c>
      <c r="V1555" s="6">
        <f t="shared" si="262"/>
        <v>49928.069999999978</v>
      </c>
      <c r="W1555" t="str">
        <f t="shared" si="261"/>
        <v>Middle Age</v>
      </c>
      <c r="X1555" t="str">
        <f>_xlfn.XLOOKUP(Table1_1[[#This Row],[Department]],Dim_Department!B:B,Dim_Department!A:A,"Unknown")</f>
        <v>DEP02</v>
      </c>
      <c r="Y1555" t="str">
        <f>_xlfn.XLOOKUP(Table1_1[[#This Row],[Doctor]],Dim_Doctor!B:B,Dim_Doctor!A:A,"Unknown")</f>
        <v>D04</v>
      </c>
      <c r="Z1555" t="str">
        <f>_xlfn.XLOOKUP(H1555,Dim_Diagnosis!B:B,Dim_Diagnosis!A:A)</f>
        <v>D012</v>
      </c>
      <c r="AA1555" t="str">
        <f>_xlfn.XLOOKUP(K1555,Dim_Ward!B:B,Dim_Ward!A:A)</f>
        <v>W003</v>
      </c>
      <c r="AB1555" t="str">
        <f t="shared" si="263"/>
        <v>Q2</v>
      </c>
      <c r="AC1555">
        <f t="shared" si="264"/>
        <v>2023</v>
      </c>
      <c r="AD1555" t="str">
        <f t="shared" si="265"/>
        <v>Apr</v>
      </c>
      <c r="AE1555" t="str">
        <f t="shared" si="266"/>
        <v>Thu</v>
      </c>
      <c r="AF1555" t="str">
        <f>_xlfn.XLOOKUP(N1555,Dim_Payment!B:B,Dim_Payment!A:A)</f>
        <v>PAY06</v>
      </c>
      <c r="AG1555" t="str">
        <f>_xlfn.XLOOKUP(J1555,Dim_Insurance!B:B,Dim_Insurance!A:A)</f>
        <v>INS06</v>
      </c>
    </row>
    <row r="1556" spans="1:33">
      <c r="A1556" t="s">
        <v>3377</v>
      </c>
      <c r="B1556" t="s">
        <v>1276</v>
      </c>
      <c r="C1556" t="s">
        <v>133</v>
      </c>
      <c r="D1556" s="5">
        <v>19555</v>
      </c>
      <c r="E1556" s="5">
        <v>45412</v>
      </c>
      <c r="F1556" s="5">
        <v>45428</v>
      </c>
      <c r="G1556" t="s">
        <v>89</v>
      </c>
      <c r="H1556" t="s">
        <v>95</v>
      </c>
      <c r="I1556" t="s">
        <v>53</v>
      </c>
      <c r="J1556" t="s">
        <v>26</v>
      </c>
      <c r="K1556" t="s">
        <v>55</v>
      </c>
      <c r="L1556" s="6">
        <v>65770.09</v>
      </c>
      <c r="M1556">
        <v>43528.43</v>
      </c>
      <c r="N1556" t="s">
        <v>56</v>
      </c>
      <c r="O1556">
        <v>16</v>
      </c>
      <c r="P1556">
        <v>20</v>
      </c>
      <c r="Q1556">
        <v>4</v>
      </c>
      <c r="R1556">
        <v>110</v>
      </c>
      <c r="S1556">
        <v>223.2</v>
      </c>
      <c r="T1556" t="s">
        <v>37</v>
      </c>
      <c r="U1556" s="7">
        <f t="shared" si="260"/>
        <v>70</v>
      </c>
      <c r="V1556" s="6">
        <f t="shared" si="262"/>
        <v>22241.659999999996</v>
      </c>
      <c r="W1556" t="str">
        <f t="shared" si="261"/>
        <v>Senior</v>
      </c>
      <c r="X1556" t="str">
        <f>_xlfn.XLOOKUP(Table1_1[[#This Row],[Department]],Dim_Department!B:B,Dim_Department!A:A,"Unknown")</f>
        <v>DEP06</v>
      </c>
      <c r="Y1556" t="str">
        <f>_xlfn.XLOOKUP(Table1_1[[#This Row],[Doctor]],Dim_Doctor!B:B,Dim_Doctor!A:A,"Unknown")</f>
        <v>D06</v>
      </c>
      <c r="Z1556" t="str">
        <f>_xlfn.XLOOKUP(H1556,Dim_Diagnosis!B:B,Dim_Diagnosis!A:A)</f>
        <v>D006</v>
      </c>
      <c r="AA1556" t="str">
        <f>_xlfn.XLOOKUP(K1556,Dim_Ward!B:B,Dim_Ward!A:A)</f>
        <v>W005</v>
      </c>
      <c r="AB1556" t="str">
        <f t="shared" si="263"/>
        <v>Q2</v>
      </c>
      <c r="AC1556">
        <f t="shared" si="264"/>
        <v>2024</v>
      </c>
      <c r="AD1556" t="str">
        <f t="shared" si="265"/>
        <v>Apr</v>
      </c>
      <c r="AE1556" t="str">
        <f t="shared" si="266"/>
        <v>Tue</v>
      </c>
      <c r="AF1556" t="str">
        <f>_xlfn.XLOOKUP(N1556,Dim_Payment!B:B,Dim_Payment!A:A)</f>
        <v>PAY04</v>
      </c>
      <c r="AG1556" t="str">
        <f>_xlfn.XLOOKUP(J1556,Dim_Insurance!B:B,Dim_Insurance!A:A)</f>
        <v>INS05</v>
      </c>
    </row>
    <row r="1557" spans="1:33">
      <c r="A1557" t="s">
        <v>3380</v>
      </c>
      <c r="B1557" t="s">
        <v>373</v>
      </c>
      <c r="C1557" t="s">
        <v>133</v>
      </c>
      <c r="D1557" s="5">
        <v>35599</v>
      </c>
      <c r="E1557" s="5">
        <v>45685</v>
      </c>
      <c r="F1557" s="5">
        <v>45700</v>
      </c>
      <c r="G1557" t="s">
        <v>77</v>
      </c>
      <c r="H1557" t="s">
        <v>78</v>
      </c>
      <c r="I1557" t="s">
        <v>25</v>
      </c>
      <c r="J1557" t="s">
        <v>80</v>
      </c>
      <c r="K1557" t="s">
        <v>55</v>
      </c>
      <c r="L1557" s="6">
        <v>201875.14</v>
      </c>
      <c r="M1557">
        <v>165444.66</v>
      </c>
      <c r="N1557" t="s">
        <v>56</v>
      </c>
      <c r="O1557">
        <v>15</v>
      </c>
      <c r="P1557">
        <v>123</v>
      </c>
      <c r="Q1557">
        <v>5</v>
      </c>
      <c r="R1557">
        <v>171</v>
      </c>
      <c r="S1557">
        <v>181.9</v>
      </c>
      <c r="T1557" t="s">
        <v>4232</v>
      </c>
      <c r="U1557" s="7">
        <f t="shared" si="260"/>
        <v>27</v>
      </c>
      <c r="V1557" s="6">
        <f t="shared" si="262"/>
        <v>36430.48000000001</v>
      </c>
      <c r="W1557" t="str">
        <f t="shared" si="261"/>
        <v>Adult</v>
      </c>
      <c r="X1557" t="str">
        <f>_xlfn.XLOOKUP(Table1_1[[#This Row],[Department]],Dim_Department!B:B,Dim_Department!A:A,"Unknown")</f>
        <v>DEP02</v>
      </c>
      <c r="Y1557" t="str">
        <f>_xlfn.XLOOKUP(Table1_1[[#This Row],[Doctor]],Dim_Doctor!B:B,Dim_Doctor!A:A,"Unknown")</f>
        <v>D01</v>
      </c>
      <c r="Z1557" t="str">
        <f>_xlfn.XLOOKUP(H1557,Dim_Diagnosis!B:B,Dim_Diagnosis!A:A)</f>
        <v>D013</v>
      </c>
      <c r="AA1557" t="str">
        <f>_xlfn.XLOOKUP(K1557,Dim_Ward!B:B,Dim_Ward!A:A)</f>
        <v>W005</v>
      </c>
      <c r="AB1557" t="str">
        <f t="shared" si="263"/>
        <v>Q1</v>
      </c>
      <c r="AC1557">
        <f t="shared" si="264"/>
        <v>2025</v>
      </c>
      <c r="AD1557" t="str">
        <f t="shared" si="265"/>
        <v>Jan</v>
      </c>
      <c r="AE1557" t="str">
        <f t="shared" si="266"/>
        <v>Tue</v>
      </c>
      <c r="AF1557" t="str">
        <f>_xlfn.XLOOKUP(N1557,Dim_Payment!B:B,Dim_Payment!A:A)</f>
        <v>PAY04</v>
      </c>
      <c r="AG1557" t="str">
        <f>_xlfn.XLOOKUP(J1557,Dim_Insurance!B:B,Dim_Insurance!A:A)</f>
        <v>INS01</v>
      </c>
    </row>
    <row r="1558" spans="1:33">
      <c r="A1558" t="s">
        <v>3381</v>
      </c>
      <c r="B1558" t="s">
        <v>67</v>
      </c>
      <c r="C1558" t="s">
        <v>133</v>
      </c>
      <c r="D1558" s="5">
        <v>31044</v>
      </c>
      <c r="E1558" s="5">
        <v>45750</v>
      </c>
      <c r="F1558" s="5">
        <v>45761</v>
      </c>
      <c r="G1558" t="s">
        <v>94</v>
      </c>
      <c r="H1558" t="s">
        <v>24</v>
      </c>
      <c r="I1558" t="s">
        <v>25</v>
      </c>
      <c r="J1558" t="s">
        <v>4232</v>
      </c>
      <c r="K1558" t="s">
        <v>55</v>
      </c>
      <c r="L1558" s="6">
        <v>80664.56</v>
      </c>
      <c r="M1558">
        <v>61150.11</v>
      </c>
      <c r="N1558" t="s">
        <v>192</v>
      </c>
      <c r="O1558">
        <v>11</v>
      </c>
      <c r="P1558">
        <v>229</v>
      </c>
      <c r="Q1558">
        <v>4</v>
      </c>
      <c r="R1558">
        <v>93</v>
      </c>
      <c r="S1558">
        <v>120.1</v>
      </c>
      <c r="T1558" t="s">
        <v>37</v>
      </c>
      <c r="U1558" s="7">
        <f t="shared" si="260"/>
        <v>40</v>
      </c>
      <c r="V1558" s="6">
        <f t="shared" si="262"/>
        <v>19514.449999999997</v>
      </c>
      <c r="W1558" t="str">
        <f t="shared" si="261"/>
        <v>Middle Age</v>
      </c>
      <c r="X1558" t="str">
        <f>_xlfn.XLOOKUP(Table1_1[[#This Row],[Department]],Dim_Department!B:B,Dim_Department!A:A,"Unknown")</f>
        <v>DEP05</v>
      </c>
      <c r="Y1558" t="str">
        <f>_xlfn.XLOOKUP(Table1_1[[#This Row],[Doctor]],Dim_Doctor!B:B,Dim_Doctor!A:A,"Unknown")</f>
        <v>D01</v>
      </c>
      <c r="Z1558" t="str">
        <f>_xlfn.XLOOKUP(H1558,Dim_Diagnosis!B:B,Dim_Diagnosis!A:A)</f>
        <v>D008</v>
      </c>
      <c r="AA1558" t="str">
        <f>_xlfn.XLOOKUP(K1558,Dim_Ward!B:B,Dim_Ward!A:A)</f>
        <v>W005</v>
      </c>
      <c r="AB1558" t="str">
        <f t="shared" si="263"/>
        <v>Q2</v>
      </c>
      <c r="AC1558">
        <f t="shared" si="264"/>
        <v>2025</v>
      </c>
      <c r="AD1558" t="str">
        <f t="shared" si="265"/>
        <v>Apr</v>
      </c>
      <c r="AE1558" t="str">
        <f t="shared" si="266"/>
        <v>Thu</v>
      </c>
      <c r="AF1558" t="str">
        <f>_xlfn.XLOOKUP(N1558,Dim_Payment!B:B,Dim_Payment!A:A)</f>
        <v>PAY06</v>
      </c>
      <c r="AG1558" t="str">
        <f>_xlfn.XLOOKUP(J1558,Dim_Insurance!B:B,Dim_Insurance!A:A)</f>
        <v>INS08</v>
      </c>
    </row>
    <row r="1559" spans="1:33">
      <c r="A1559" t="s">
        <v>3382</v>
      </c>
      <c r="B1559" t="s">
        <v>1293</v>
      </c>
      <c r="C1559" t="s">
        <v>133</v>
      </c>
      <c r="D1559" s="5">
        <v>36863</v>
      </c>
      <c r="E1559" s="5">
        <v>45796</v>
      </c>
      <c r="F1559" s="5">
        <v>45803</v>
      </c>
      <c r="G1559" t="s">
        <v>105</v>
      </c>
      <c r="H1559" t="s">
        <v>52</v>
      </c>
      <c r="I1559" t="s">
        <v>33</v>
      </c>
      <c r="J1559" t="s">
        <v>34</v>
      </c>
      <c r="K1559" t="s">
        <v>120</v>
      </c>
      <c r="L1559" s="6">
        <v>213808.95</v>
      </c>
      <c r="M1559">
        <v>202275.78</v>
      </c>
      <c r="N1559" t="s">
        <v>192</v>
      </c>
      <c r="O1559">
        <v>7</v>
      </c>
      <c r="P1559">
        <v>167</v>
      </c>
      <c r="Q1559">
        <v>4</v>
      </c>
      <c r="R1559">
        <v>96</v>
      </c>
      <c r="S1559">
        <v>106.6</v>
      </c>
      <c r="T1559" t="s">
        <v>65</v>
      </c>
      <c r="U1559" s="7">
        <f t="shared" si="260"/>
        <v>24</v>
      </c>
      <c r="V1559" s="6">
        <f t="shared" si="262"/>
        <v>11533.170000000013</v>
      </c>
      <c r="W1559" t="str">
        <f t="shared" si="261"/>
        <v>Adult</v>
      </c>
      <c r="X1559" t="str">
        <f>_xlfn.XLOOKUP(Table1_1[[#This Row],[Department]],Dim_Department!B:B,Dim_Department!A:A,"Unknown")</f>
        <v>DEP10</v>
      </c>
      <c r="Y1559" t="str">
        <f>_xlfn.XLOOKUP(Table1_1[[#This Row],[Doctor]],Dim_Doctor!B:B,Dim_Doctor!A:A,"Unknown")</f>
        <v>D04</v>
      </c>
      <c r="Z1559" t="str">
        <f>_xlfn.XLOOKUP(H1559,Dim_Diagnosis!B:B,Dim_Diagnosis!A:A)</f>
        <v>D004</v>
      </c>
      <c r="AA1559" t="str">
        <f>_xlfn.XLOOKUP(K1559,Dim_Ward!B:B,Dim_Ward!A:A)</f>
        <v>W001</v>
      </c>
      <c r="AB1559" t="str">
        <f t="shared" si="263"/>
        <v>Q2</v>
      </c>
      <c r="AC1559">
        <f t="shared" si="264"/>
        <v>2025</v>
      </c>
      <c r="AD1559" t="str">
        <f t="shared" si="265"/>
        <v>May</v>
      </c>
      <c r="AE1559" t="str">
        <f t="shared" si="266"/>
        <v>Mon</v>
      </c>
      <c r="AF1559" t="str">
        <f>_xlfn.XLOOKUP(N1559,Dim_Payment!B:B,Dim_Payment!A:A)</f>
        <v>PAY06</v>
      </c>
      <c r="AG1559" t="str">
        <f>_xlfn.XLOOKUP(J1559,Dim_Insurance!B:B,Dim_Insurance!A:A)</f>
        <v>INS06</v>
      </c>
    </row>
    <row r="1560" spans="1:33">
      <c r="A1560" t="s">
        <v>3383</v>
      </c>
      <c r="B1560" t="s">
        <v>59</v>
      </c>
      <c r="C1560" t="s">
        <v>133</v>
      </c>
      <c r="D1560" s="5">
        <v>31033</v>
      </c>
      <c r="E1560" s="5">
        <v>45806</v>
      </c>
      <c r="F1560" s="5">
        <v>45809</v>
      </c>
      <c r="G1560" t="s">
        <v>94</v>
      </c>
      <c r="H1560" t="s">
        <v>63</v>
      </c>
      <c r="I1560" t="s">
        <v>25</v>
      </c>
      <c r="J1560" t="s">
        <v>71</v>
      </c>
      <c r="K1560" t="s">
        <v>55</v>
      </c>
      <c r="L1560" s="6">
        <v>77875.67</v>
      </c>
      <c r="M1560">
        <v>55916.53</v>
      </c>
      <c r="N1560" t="s">
        <v>192</v>
      </c>
      <c r="O1560">
        <v>3</v>
      </c>
      <c r="P1560">
        <v>86</v>
      </c>
      <c r="Q1560">
        <v>4</v>
      </c>
      <c r="R1560">
        <v>151</v>
      </c>
      <c r="S1560">
        <v>94.1</v>
      </c>
      <c r="T1560" t="s">
        <v>37</v>
      </c>
      <c r="U1560" s="7">
        <f t="shared" si="260"/>
        <v>40</v>
      </c>
      <c r="V1560" s="6">
        <f t="shared" si="262"/>
        <v>21959.14</v>
      </c>
      <c r="W1560" t="str">
        <f t="shared" si="261"/>
        <v>Middle Age</v>
      </c>
      <c r="X1560" t="str">
        <f>_xlfn.XLOOKUP(Table1_1[[#This Row],[Department]],Dim_Department!B:B,Dim_Department!A:A,"Unknown")</f>
        <v>DEP05</v>
      </c>
      <c r="Y1560" t="str">
        <f>_xlfn.XLOOKUP(Table1_1[[#This Row],[Doctor]],Dim_Doctor!B:B,Dim_Doctor!A:A,"Unknown")</f>
        <v>D01</v>
      </c>
      <c r="Z1560" t="str">
        <f>_xlfn.XLOOKUP(H1560,Dim_Diagnosis!B:B,Dim_Diagnosis!A:A)</f>
        <v>D011</v>
      </c>
      <c r="AA1560" t="str">
        <f>_xlfn.XLOOKUP(K1560,Dim_Ward!B:B,Dim_Ward!A:A)</f>
        <v>W005</v>
      </c>
      <c r="AB1560" t="str">
        <f t="shared" si="263"/>
        <v>Q2</v>
      </c>
      <c r="AC1560">
        <f t="shared" si="264"/>
        <v>2025</v>
      </c>
      <c r="AD1560" t="str">
        <f t="shared" si="265"/>
        <v>May</v>
      </c>
      <c r="AE1560" t="str">
        <f t="shared" si="266"/>
        <v>Thu</v>
      </c>
      <c r="AF1560" t="str">
        <f>_xlfn.XLOOKUP(N1560,Dim_Payment!B:B,Dim_Payment!A:A)</f>
        <v>PAY06</v>
      </c>
      <c r="AG1560" t="str">
        <f>_xlfn.XLOOKUP(J1560,Dim_Insurance!B:B,Dim_Insurance!A:A)</f>
        <v>INS04</v>
      </c>
    </row>
    <row r="1561" spans="1:33">
      <c r="A1561" t="s">
        <v>3384</v>
      </c>
      <c r="B1561" t="s">
        <v>756</v>
      </c>
      <c r="C1561" t="s">
        <v>40</v>
      </c>
      <c r="D1561" s="5">
        <v>21227</v>
      </c>
      <c r="E1561" s="5">
        <v>45238</v>
      </c>
      <c r="F1561" s="5">
        <v>45252</v>
      </c>
      <c r="G1561" t="s">
        <v>117</v>
      </c>
      <c r="H1561" t="s">
        <v>113</v>
      </c>
      <c r="I1561" t="s">
        <v>33</v>
      </c>
      <c r="J1561" t="s">
        <v>26</v>
      </c>
      <c r="K1561" t="s">
        <v>55</v>
      </c>
      <c r="L1561" s="6">
        <v>20491.150000000001</v>
      </c>
      <c r="M1561">
        <v>18093.2</v>
      </c>
      <c r="N1561" t="s">
        <v>56</v>
      </c>
      <c r="O1561">
        <v>14</v>
      </c>
      <c r="P1561">
        <v>106</v>
      </c>
      <c r="Q1561">
        <v>4</v>
      </c>
      <c r="R1561">
        <v>142</v>
      </c>
      <c r="S1561">
        <v>169.9</v>
      </c>
      <c r="T1561" t="s">
        <v>37</v>
      </c>
      <c r="U1561" s="7">
        <f t="shared" si="260"/>
        <v>65</v>
      </c>
      <c r="V1561" s="6">
        <f t="shared" si="262"/>
        <v>2397.9500000000007</v>
      </c>
      <c r="W1561" t="str">
        <f t="shared" si="261"/>
        <v>Senior</v>
      </c>
      <c r="X1561" t="str">
        <f>_xlfn.XLOOKUP(Table1_1[[#This Row],[Department]],Dim_Department!B:B,Dim_Department!A:A,"Unknown")</f>
        <v>DEP04</v>
      </c>
      <c r="Y1561" t="str">
        <f>_xlfn.XLOOKUP(Table1_1[[#This Row],[Doctor]],Dim_Doctor!B:B,Dim_Doctor!A:A,"Unknown")</f>
        <v>D04</v>
      </c>
      <c r="Z1561" t="str">
        <f>_xlfn.XLOOKUP(H1561,Dim_Diagnosis!B:B,Dim_Diagnosis!A:A)</f>
        <v>D009</v>
      </c>
      <c r="AA1561" t="str">
        <f>_xlfn.XLOOKUP(K1561,Dim_Ward!B:B,Dim_Ward!A:A)</f>
        <v>W005</v>
      </c>
      <c r="AB1561" t="str">
        <f t="shared" si="263"/>
        <v>Q4</v>
      </c>
      <c r="AC1561">
        <f t="shared" si="264"/>
        <v>2023</v>
      </c>
      <c r="AD1561" t="str">
        <f t="shared" si="265"/>
        <v>Nov</v>
      </c>
      <c r="AE1561" t="str">
        <f t="shared" si="266"/>
        <v>Wed</v>
      </c>
      <c r="AF1561" t="str">
        <f>_xlfn.XLOOKUP(N1561,Dim_Payment!B:B,Dim_Payment!A:A)</f>
        <v>PAY04</v>
      </c>
      <c r="AG1561" t="str">
        <f>_xlfn.XLOOKUP(J1561,Dim_Insurance!B:B,Dim_Insurance!A:A)</f>
        <v>INS05</v>
      </c>
    </row>
    <row r="1562" spans="1:33">
      <c r="A1562" t="s">
        <v>4195</v>
      </c>
      <c r="B1562" t="s">
        <v>1230</v>
      </c>
      <c r="C1562" t="s">
        <v>40</v>
      </c>
      <c r="D1562" s="5">
        <v>24908</v>
      </c>
      <c r="E1562" s="5">
        <v>45280</v>
      </c>
      <c r="F1562" s="5">
        <v>45291</v>
      </c>
      <c r="G1562" t="s">
        <v>43</v>
      </c>
      <c r="H1562" t="s">
        <v>95</v>
      </c>
      <c r="I1562" t="s">
        <v>33</v>
      </c>
      <c r="J1562" t="s">
        <v>34</v>
      </c>
      <c r="K1562" t="s">
        <v>27</v>
      </c>
      <c r="L1562" s="6">
        <v>203282.37</v>
      </c>
      <c r="M1562">
        <v>183798.66</v>
      </c>
      <c r="N1562" t="s">
        <v>35</v>
      </c>
      <c r="O1562">
        <v>11</v>
      </c>
      <c r="P1562">
        <v>151</v>
      </c>
      <c r="Q1562">
        <v>5</v>
      </c>
      <c r="R1562">
        <v>101</v>
      </c>
      <c r="S1562">
        <v>143.69999999999999</v>
      </c>
      <c r="T1562" t="s">
        <v>37</v>
      </c>
      <c r="U1562" s="7">
        <f t="shared" si="260"/>
        <v>55</v>
      </c>
      <c r="V1562" s="6">
        <f t="shared" si="262"/>
        <v>19483.709999999992</v>
      </c>
      <c r="W1562" t="str">
        <f t="shared" si="261"/>
        <v>Middle Age</v>
      </c>
      <c r="X1562" t="str">
        <f>_xlfn.XLOOKUP(Table1_1[[#This Row],[Department]],Dim_Department!B:B,Dim_Department!A:A,"Unknown")</f>
        <v>DEP08</v>
      </c>
      <c r="Y1562" t="str">
        <f>_xlfn.XLOOKUP(Table1_1[[#This Row],[Doctor]],Dim_Doctor!B:B,Dim_Doctor!A:A,"Unknown")</f>
        <v>D04</v>
      </c>
      <c r="Z1562" t="str">
        <f>_xlfn.XLOOKUP(H1562,Dim_Diagnosis!B:B,Dim_Diagnosis!A:A)</f>
        <v>D006</v>
      </c>
      <c r="AA1562" t="str">
        <f>_xlfn.XLOOKUP(K1562,Dim_Ward!B:B,Dim_Ward!A:A)</f>
        <v>W003</v>
      </c>
      <c r="AB1562" t="str">
        <f t="shared" si="263"/>
        <v>Q4</v>
      </c>
      <c r="AC1562">
        <f t="shared" si="264"/>
        <v>2023</v>
      </c>
      <c r="AD1562" t="str">
        <f t="shared" si="265"/>
        <v>Dec</v>
      </c>
      <c r="AE1562" t="str">
        <f t="shared" si="266"/>
        <v>Wed</v>
      </c>
      <c r="AF1562" t="str">
        <f>_xlfn.XLOOKUP(N1562,Dim_Payment!B:B,Dim_Payment!A:A)</f>
        <v>PAY03</v>
      </c>
      <c r="AG1562" t="str">
        <f>_xlfn.XLOOKUP(J1562,Dim_Insurance!B:B,Dim_Insurance!A:A)</f>
        <v>INS06</v>
      </c>
    </row>
    <row r="1563" spans="1:33">
      <c r="A1563" t="s">
        <v>3387</v>
      </c>
      <c r="B1563" t="s">
        <v>1305</v>
      </c>
      <c r="C1563" t="s">
        <v>133</v>
      </c>
      <c r="D1563" s="5">
        <v>34207</v>
      </c>
      <c r="E1563" s="5">
        <v>45084</v>
      </c>
      <c r="F1563" s="5" t="s">
        <v>4232</v>
      </c>
      <c r="G1563" t="s">
        <v>94</v>
      </c>
      <c r="H1563" t="s">
        <v>52</v>
      </c>
      <c r="I1563" t="s">
        <v>79</v>
      </c>
      <c r="J1563" t="s">
        <v>80</v>
      </c>
      <c r="K1563" t="s">
        <v>120</v>
      </c>
      <c r="L1563" s="6">
        <v>37356.300000000003</v>
      </c>
      <c r="M1563">
        <v>33439.49</v>
      </c>
      <c r="N1563" t="s">
        <v>192</v>
      </c>
      <c r="O1563">
        <v>12</v>
      </c>
      <c r="P1563">
        <v>129</v>
      </c>
      <c r="Q1563">
        <v>4</v>
      </c>
      <c r="R1563">
        <v>109</v>
      </c>
      <c r="S1563">
        <v>134</v>
      </c>
      <c r="T1563" t="s">
        <v>37</v>
      </c>
      <c r="U1563" s="7">
        <f t="shared" si="260"/>
        <v>29</v>
      </c>
      <c r="V1563" s="6">
        <f t="shared" si="262"/>
        <v>3916.8100000000049</v>
      </c>
      <c r="W1563" t="str">
        <f t="shared" si="261"/>
        <v>Adult</v>
      </c>
      <c r="X1563" t="str">
        <f>_xlfn.XLOOKUP(Table1_1[[#This Row],[Department]],Dim_Department!B:B,Dim_Department!A:A,"Unknown")</f>
        <v>DEP05</v>
      </c>
      <c r="Y1563" t="str">
        <f>_xlfn.XLOOKUP(Table1_1[[#This Row],[Doctor]],Dim_Doctor!B:B,Dim_Doctor!A:A,"Unknown")</f>
        <v>D07</v>
      </c>
      <c r="Z1563" t="str">
        <f>_xlfn.XLOOKUP(H1563,Dim_Diagnosis!B:B,Dim_Diagnosis!A:A)</f>
        <v>D004</v>
      </c>
      <c r="AA1563" t="str">
        <f>_xlfn.XLOOKUP(K1563,Dim_Ward!B:B,Dim_Ward!A:A)</f>
        <v>W001</v>
      </c>
      <c r="AB1563" t="str">
        <f t="shared" si="263"/>
        <v>Q2</v>
      </c>
      <c r="AC1563">
        <f t="shared" si="264"/>
        <v>2023</v>
      </c>
      <c r="AD1563" t="str">
        <f t="shared" si="265"/>
        <v>Jun</v>
      </c>
      <c r="AE1563" t="str">
        <f t="shared" si="266"/>
        <v>Wed</v>
      </c>
      <c r="AF1563" t="str">
        <f>_xlfn.XLOOKUP(N1563,Dim_Payment!B:B,Dim_Payment!A:A)</f>
        <v>PAY06</v>
      </c>
      <c r="AG1563" t="str">
        <f>_xlfn.XLOOKUP(J1563,Dim_Insurance!B:B,Dim_Insurance!A:A)</f>
        <v>INS01</v>
      </c>
    </row>
    <row r="1564" spans="1:33">
      <c r="A1564" t="s">
        <v>3389</v>
      </c>
      <c r="B1564" t="s">
        <v>1438</v>
      </c>
      <c r="C1564" t="s">
        <v>133</v>
      </c>
      <c r="D1564" s="5">
        <v>20275</v>
      </c>
      <c r="E1564" s="5">
        <v>44962</v>
      </c>
      <c r="F1564" s="5">
        <v>44976</v>
      </c>
      <c r="G1564" t="s">
        <v>161</v>
      </c>
      <c r="H1564" t="s">
        <v>78</v>
      </c>
      <c r="I1564" t="s">
        <v>33</v>
      </c>
      <c r="J1564" t="s">
        <v>46</v>
      </c>
      <c r="K1564" t="s">
        <v>120</v>
      </c>
      <c r="L1564" s="6">
        <v>180610.78</v>
      </c>
      <c r="M1564">
        <v>126283.17</v>
      </c>
      <c r="N1564" t="s">
        <v>35</v>
      </c>
      <c r="O1564">
        <v>14</v>
      </c>
      <c r="P1564">
        <v>18</v>
      </c>
      <c r="Q1564">
        <v>4</v>
      </c>
      <c r="R1564">
        <v>93</v>
      </c>
      <c r="S1564">
        <v>254.4</v>
      </c>
      <c r="T1564" t="s">
        <v>37</v>
      </c>
      <c r="U1564" s="7">
        <f t="shared" si="260"/>
        <v>67</v>
      </c>
      <c r="V1564" s="6">
        <f t="shared" si="262"/>
        <v>54327.61</v>
      </c>
      <c r="W1564" t="str">
        <f t="shared" si="261"/>
        <v>Senior</v>
      </c>
      <c r="X1564" t="str">
        <f>_xlfn.XLOOKUP(Table1_1[[#This Row],[Department]],Dim_Department!B:B,Dim_Department!A:A,"Unknown")</f>
        <v>DEP03</v>
      </c>
      <c r="Y1564" t="str">
        <f>_xlfn.XLOOKUP(Table1_1[[#This Row],[Doctor]],Dim_Doctor!B:B,Dim_Doctor!A:A,"Unknown")</f>
        <v>D04</v>
      </c>
      <c r="Z1564" t="str">
        <f>_xlfn.XLOOKUP(H1564,Dim_Diagnosis!B:B,Dim_Diagnosis!A:A)</f>
        <v>D013</v>
      </c>
      <c r="AA1564" t="str">
        <f>_xlfn.XLOOKUP(K1564,Dim_Ward!B:B,Dim_Ward!A:A)</f>
        <v>W001</v>
      </c>
      <c r="AB1564" t="str">
        <f t="shared" si="263"/>
        <v>Q1</v>
      </c>
      <c r="AC1564">
        <f t="shared" si="264"/>
        <v>2023</v>
      </c>
      <c r="AD1564" t="str">
        <f t="shared" si="265"/>
        <v>Feb</v>
      </c>
      <c r="AE1564" t="str">
        <f t="shared" si="266"/>
        <v>Sun</v>
      </c>
      <c r="AF1564" t="str">
        <f>_xlfn.XLOOKUP(N1564,Dim_Payment!B:B,Dim_Payment!A:A)</f>
        <v>PAY03</v>
      </c>
      <c r="AG1564" t="str">
        <f>_xlfn.XLOOKUP(J1564,Dim_Insurance!B:B,Dim_Insurance!A:A)</f>
        <v>INS02</v>
      </c>
    </row>
    <row r="1565" spans="1:33">
      <c r="A1565" t="s">
        <v>3392</v>
      </c>
      <c r="B1565" t="s">
        <v>288</v>
      </c>
      <c r="C1565" t="s">
        <v>40</v>
      </c>
      <c r="D1565" s="5">
        <v>32837</v>
      </c>
      <c r="E1565" s="5">
        <v>45436</v>
      </c>
      <c r="F1565" s="5">
        <v>45446</v>
      </c>
      <c r="G1565" t="s">
        <v>109</v>
      </c>
      <c r="H1565" t="s">
        <v>153</v>
      </c>
      <c r="I1565" t="s">
        <v>96</v>
      </c>
      <c r="J1565" t="s">
        <v>26</v>
      </c>
      <c r="K1565" t="s">
        <v>55</v>
      </c>
      <c r="L1565" s="6">
        <v>176698.42</v>
      </c>
      <c r="M1565">
        <v>137025.65</v>
      </c>
      <c r="N1565" t="s">
        <v>35</v>
      </c>
      <c r="O1565">
        <v>10</v>
      </c>
      <c r="P1565">
        <v>29</v>
      </c>
      <c r="Q1565">
        <v>4</v>
      </c>
      <c r="R1565">
        <v>152</v>
      </c>
      <c r="S1565">
        <v>211.6</v>
      </c>
      <c r="T1565" t="s">
        <v>47</v>
      </c>
      <c r="U1565" s="7">
        <f t="shared" si="260"/>
        <v>34</v>
      </c>
      <c r="V1565" s="6">
        <f t="shared" si="262"/>
        <v>39672.770000000019</v>
      </c>
      <c r="W1565" t="str">
        <f t="shared" si="261"/>
        <v>Adult</v>
      </c>
      <c r="X1565" t="str">
        <f>_xlfn.XLOOKUP(Table1_1[[#This Row],[Department]],Dim_Department!B:B,Dim_Department!A:A,"Unknown")</f>
        <v>DEP07</v>
      </c>
      <c r="Y1565" t="str">
        <f>_xlfn.XLOOKUP(Table1_1[[#This Row],[Doctor]],Dim_Doctor!B:B,Dim_Doctor!A:A,"Unknown")</f>
        <v>D05</v>
      </c>
      <c r="Z1565" t="str">
        <f>_xlfn.XLOOKUP(H1565,Dim_Diagnosis!B:B,Dim_Diagnosis!A:A)</f>
        <v>D003</v>
      </c>
      <c r="AA1565" t="str">
        <f>_xlfn.XLOOKUP(K1565,Dim_Ward!B:B,Dim_Ward!A:A)</f>
        <v>W005</v>
      </c>
      <c r="AB1565" t="str">
        <f t="shared" si="263"/>
        <v>Q2</v>
      </c>
      <c r="AC1565">
        <f t="shared" si="264"/>
        <v>2024</v>
      </c>
      <c r="AD1565" t="str">
        <f t="shared" si="265"/>
        <v>May</v>
      </c>
      <c r="AE1565" t="str">
        <f t="shared" si="266"/>
        <v>Fri</v>
      </c>
      <c r="AF1565" t="str">
        <f>_xlfn.XLOOKUP(N1565,Dim_Payment!B:B,Dim_Payment!A:A)</f>
        <v>PAY03</v>
      </c>
      <c r="AG1565" t="str">
        <f>_xlfn.XLOOKUP(J1565,Dim_Insurance!B:B,Dim_Insurance!A:A)</f>
        <v>INS05</v>
      </c>
    </row>
    <row r="1566" spans="1:33">
      <c r="A1566" t="s">
        <v>3394</v>
      </c>
      <c r="B1566" t="s">
        <v>417</v>
      </c>
      <c r="C1566" t="s">
        <v>40</v>
      </c>
      <c r="D1566" s="5">
        <v>20658</v>
      </c>
      <c r="E1566" s="5">
        <v>45272</v>
      </c>
      <c r="F1566" s="5">
        <v>45290</v>
      </c>
      <c r="G1566" t="s">
        <v>152</v>
      </c>
      <c r="H1566" t="s">
        <v>95</v>
      </c>
      <c r="I1566" t="s">
        <v>96</v>
      </c>
      <c r="J1566" t="s">
        <v>46</v>
      </c>
      <c r="K1566" t="s">
        <v>120</v>
      </c>
      <c r="L1566" s="6">
        <v>68041.259999999995</v>
      </c>
      <c r="M1566">
        <v>55337.15</v>
      </c>
      <c r="N1566" t="s">
        <v>73</v>
      </c>
      <c r="O1566">
        <v>18</v>
      </c>
      <c r="P1566">
        <v>117</v>
      </c>
      <c r="Q1566">
        <v>4</v>
      </c>
      <c r="R1566">
        <v>116</v>
      </c>
      <c r="S1566">
        <v>112.4</v>
      </c>
      <c r="T1566" t="s">
        <v>47</v>
      </c>
      <c r="U1566" s="7">
        <f t="shared" si="260"/>
        <v>67</v>
      </c>
      <c r="V1566" s="6">
        <f t="shared" si="262"/>
        <v>12704.109999999993</v>
      </c>
      <c r="W1566" t="str">
        <f t="shared" si="261"/>
        <v>Senior</v>
      </c>
      <c r="X1566" t="str">
        <f>_xlfn.XLOOKUP(Table1_1[[#This Row],[Department]],Dim_Department!B:B,Dim_Department!A:A,"Unknown")</f>
        <v>DEP01</v>
      </c>
      <c r="Y1566" t="str">
        <f>_xlfn.XLOOKUP(Table1_1[[#This Row],[Doctor]],Dim_Doctor!B:B,Dim_Doctor!A:A,"Unknown")</f>
        <v>D05</v>
      </c>
      <c r="Z1566" t="str">
        <f>_xlfn.XLOOKUP(H1566,Dim_Diagnosis!B:B,Dim_Diagnosis!A:A)</f>
        <v>D006</v>
      </c>
      <c r="AA1566" t="str">
        <f>_xlfn.XLOOKUP(K1566,Dim_Ward!B:B,Dim_Ward!A:A)</f>
        <v>W001</v>
      </c>
      <c r="AB1566" t="str">
        <f t="shared" si="263"/>
        <v>Q4</v>
      </c>
      <c r="AC1566">
        <f t="shared" si="264"/>
        <v>2023</v>
      </c>
      <c r="AD1566" t="str">
        <f t="shared" si="265"/>
        <v>Dec</v>
      </c>
      <c r="AE1566" t="str">
        <f t="shared" si="266"/>
        <v>Tue</v>
      </c>
      <c r="AF1566" t="str">
        <f>_xlfn.XLOOKUP(N1566,Dim_Payment!B:B,Dim_Payment!A:A)</f>
        <v>PAY02</v>
      </c>
      <c r="AG1566" t="str">
        <f>_xlfn.XLOOKUP(J1566,Dim_Insurance!B:B,Dim_Insurance!A:A)</f>
        <v>INS02</v>
      </c>
    </row>
    <row r="1567" spans="1:33">
      <c r="A1567" t="s">
        <v>3396</v>
      </c>
      <c r="B1567" t="s">
        <v>999</v>
      </c>
      <c r="C1567" t="s">
        <v>133</v>
      </c>
      <c r="D1567" s="5">
        <v>24333</v>
      </c>
      <c r="E1567" s="5">
        <v>45625</v>
      </c>
      <c r="F1567" s="5">
        <v>45631</v>
      </c>
      <c r="G1567" t="s">
        <v>62</v>
      </c>
      <c r="H1567" t="s">
        <v>44</v>
      </c>
      <c r="I1567" t="s">
        <v>79</v>
      </c>
      <c r="J1567" t="s">
        <v>4232</v>
      </c>
      <c r="K1567" t="s">
        <v>120</v>
      </c>
      <c r="L1567" s="6">
        <v>101775.81</v>
      </c>
      <c r="M1567">
        <v>99946.3</v>
      </c>
      <c r="N1567" t="s">
        <v>73</v>
      </c>
      <c r="O1567">
        <v>6</v>
      </c>
      <c r="P1567">
        <v>34</v>
      </c>
      <c r="Q1567">
        <v>4</v>
      </c>
      <c r="R1567">
        <v>165</v>
      </c>
      <c r="S1567">
        <v>163.5</v>
      </c>
      <c r="T1567" t="s">
        <v>37</v>
      </c>
      <c r="U1567" s="7">
        <f t="shared" si="260"/>
        <v>58</v>
      </c>
      <c r="V1567" s="6">
        <f t="shared" si="262"/>
        <v>1829.5099999999948</v>
      </c>
      <c r="W1567" t="str">
        <f t="shared" si="261"/>
        <v>Middle Age</v>
      </c>
      <c r="X1567" t="str">
        <f>_xlfn.XLOOKUP(Table1_1[[#This Row],[Department]],Dim_Department!B:B,Dim_Department!A:A,"Unknown")</f>
        <v>DEP09</v>
      </c>
      <c r="Y1567" t="str">
        <f>_xlfn.XLOOKUP(Table1_1[[#This Row],[Doctor]],Dim_Doctor!B:B,Dim_Doctor!A:A,"Unknown")</f>
        <v>D07</v>
      </c>
      <c r="Z1567" t="str">
        <f>_xlfn.XLOOKUP(H1567,Dim_Diagnosis!B:B,Dim_Diagnosis!A:A)</f>
        <v>D012</v>
      </c>
      <c r="AA1567" t="str">
        <f>_xlfn.XLOOKUP(K1567,Dim_Ward!B:B,Dim_Ward!A:A)</f>
        <v>W001</v>
      </c>
      <c r="AB1567" t="str">
        <f t="shared" si="263"/>
        <v>Q4</v>
      </c>
      <c r="AC1567">
        <f t="shared" si="264"/>
        <v>2024</v>
      </c>
      <c r="AD1567" t="str">
        <f t="shared" si="265"/>
        <v>Nov</v>
      </c>
      <c r="AE1567" t="str">
        <f t="shared" si="266"/>
        <v>Fri</v>
      </c>
      <c r="AF1567" t="str">
        <f>_xlfn.XLOOKUP(N1567,Dim_Payment!B:B,Dim_Payment!A:A)</f>
        <v>PAY02</v>
      </c>
      <c r="AG1567" t="str">
        <f>_xlfn.XLOOKUP(J1567,Dim_Insurance!B:B,Dim_Insurance!A:A)</f>
        <v>INS08</v>
      </c>
    </row>
    <row r="1568" spans="1:33">
      <c r="A1568" t="s">
        <v>3398</v>
      </c>
      <c r="B1568" t="s">
        <v>1001</v>
      </c>
      <c r="C1568" t="s">
        <v>133</v>
      </c>
      <c r="D1568" s="5">
        <v>26520</v>
      </c>
      <c r="E1568" s="5">
        <v>45608</v>
      </c>
      <c r="F1568" s="5">
        <v>45625</v>
      </c>
      <c r="G1568" t="s">
        <v>77</v>
      </c>
      <c r="H1568" t="s">
        <v>134</v>
      </c>
      <c r="I1568" t="s">
        <v>79</v>
      </c>
      <c r="J1568" t="s">
        <v>71</v>
      </c>
      <c r="K1568" t="s">
        <v>55</v>
      </c>
      <c r="L1568" s="6">
        <v>134833.68</v>
      </c>
      <c r="M1568">
        <v>95798.2</v>
      </c>
      <c r="N1568" t="s">
        <v>35</v>
      </c>
      <c r="O1568">
        <v>17</v>
      </c>
      <c r="P1568">
        <v>62</v>
      </c>
      <c r="Q1568">
        <v>4</v>
      </c>
      <c r="R1568">
        <v>175</v>
      </c>
      <c r="S1568">
        <v>117.4</v>
      </c>
      <c r="T1568" t="s">
        <v>47</v>
      </c>
      <c r="U1568" s="7">
        <f t="shared" si="260"/>
        <v>52</v>
      </c>
      <c r="V1568" s="6">
        <f t="shared" si="262"/>
        <v>39035.479999999996</v>
      </c>
      <c r="W1568" t="str">
        <f t="shared" si="261"/>
        <v>Middle Age</v>
      </c>
      <c r="X1568" t="str">
        <f>_xlfn.XLOOKUP(Table1_1[[#This Row],[Department]],Dim_Department!B:B,Dim_Department!A:A,"Unknown")</f>
        <v>DEP02</v>
      </c>
      <c r="Y1568" t="str">
        <f>_xlfn.XLOOKUP(Table1_1[[#This Row],[Doctor]],Dim_Doctor!B:B,Dim_Doctor!A:A,"Unknown")</f>
        <v>D07</v>
      </c>
      <c r="Z1568" t="str">
        <f>_xlfn.XLOOKUP(H1568,Dim_Diagnosis!B:B,Dim_Diagnosis!A:A)</f>
        <v>D002</v>
      </c>
      <c r="AA1568" t="str">
        <f>_xlfn.XLOOKUP(K1568,Dim_Ward!B:B,Dim_Ward!A:A)</f>
        <v>W005</v>
      </c>
      <c r="AB1568" t="str">
        <f t="shared" si="263"/>
        <v>Q4</v>
      </c>
      <c r="AC1568">
        <f t="shared" si="264"/>
        <v>2024</v>
      </c>
      <c r="AD1568" t="str">
        <f t="shared" si="265"/>
        <v>Nov</v>
      </c>
      <c r="AE1568" t="str">
        <f t="shared" si="266"/>
        <v>Tue</v>
      </c>
      <c r="AF1568" t="str">
        <f>_xlfn.XLOOKUP(N1568,Dim_Payment!B:B,Dim_Payment!A:A)</f>
        <v>PAY03</v>
      </c>
      <c r="AG1568" t="str">
        <f>_xlfn.XLOOKUP(J1568,Dim_Insurance!B:B,Dim_Insurance!A:A)</f>
        <v>INS04</v>
      </c>
    </row>
    <row r="1569" spans="1:33">
      <c r="A1569" t="s">
        <v>3400</v>
      </c>
      <c r="B1569" t="s">
        <v>576</v>
      </c>
      <c r="C1569" t="s">
        <v>133</v>
      </c>
      <c r="D1569" s="5">
        <v>37517</v>
      </c>
      <c r="E1569" s="5">
        <v>45170</v>
      </c>
      <c r="F1569" s="5">
        <v>45183</v>
      </c>
      <c r="G1569" t="s">
        <v>152</v>
      </c>
      <c r="H1569" t="s">
        <v>86</v>
      </c>
      <c r="I1569" t="s">
        <v>119</v>
      </c>
      <c r="J1569" t="s">
        <v>80</v>
      </c>
      <c r="K1569" t="s">
        <v>120</v>
      </c>
      <c r="L1569" s="6">
        <v>79031.06</v>
      </c>
      <c r="M1569">
        <v>62103.91</v>
      </c>
      <c r="N1569" t="s">
        <v>73</v>
      </c>
      <c r="O1569">
        <v>13</v>
      </c>
      <c r="P1569">
        <v>217</v>
      </c>
      <c r="Q1569">
        <v>5</v>
      </c>
      <c r="R1569">
        <v>129</v>
      </c>
      <c r="S1569">
        <v>147.4</v>
      </c>
      <c r="T1569" t="s">
        <v>65</v>
      </c>
      <c r="U1569" s="7">
        <f t="shared" si="260"/>
        <v>20</v>
      </c>
      <c r="V1569" s="6">
        <f t="shared" si="262"/>
        <v>16927.149999999994</v>
      </c>
      <c r="W1569" t="str">
        <f t="shared" si="261"/>
        <v>Adult</v>
      </c>
      <c r="X1569" t="str">
        <f>_xlfn.XLOOKUP(Table1_1[[#This Row],[Department]],Dim_Department!B:B,Dim_Department!A:A,"Unknown")</f>
        <v>DEP01</v>
      </c>
      <c r="Y1569" t="str">
        <f>_xlfn.XLOOKUP(Table1_1[[#This Row],[Doctor]],Dim_Doctor!B:B,Dim_Doctor!A:A,"Unknown")</f>
        <v>D02</v>
      </c>
      <c r="Z1569" t="str">
        <f>_xlfn.XLOOKUP(H1569,Dim_Diagnosis!B:B,Dim_Diagnosis!A:A)</f>
        <v>D005</v>
      </c>
      <c r="AA1569" t="str">
        <f>_xlfn.XLOOKUP(K1569,Dim_Ward!B:B,Dim_Ward!A:A)</f>
        <v>W001</v>
      </c>
      <c r="AB1569" t="str">
        <f t="shared" si="263"/>
        <v>Q3</v>
      </c>
      <c r="AC1569">
        <f t="shared" si="264"/>
        <v>2023</v>
      </c>
      <c r="AD1569" t="str">
        <f t="shared" si="265"/>
        <v>Sep</v>
      </c>
      <c r="AE1569" t="str">
        <f t="shared" si="266"/>
        <v>Fri</v>
      </c>
      <c r="AF1569" t="str">
        <f>_xlfn.XLOOKUP(N1569,Dim_Payment!B:B,Dim_Payment!A:A)</f>
        <v>PAY02</v>
      </c>
      <c r="AG1569" t="str">
        <f>_xlfn.XLOOKUP(J1569,Dim_Insurance!B:B,Dim_Insurance!A:A)</f>
        <v>INS01</v>
      </c>
    </row>
    <row r="1570" spans="1:33">
      <c r="A1570" t="s">
        <v>3401</v>
      </c>
      <c r="B1570" t="s">
        <v>2507</v>
      </c>
      <c r="C1570" t="s">
        <v>133</v>
      </c>
      <c r="D1570" s="5">
        <v>37911</v>
      </c>
      <c r="E1570" s="5">
        <v>45408</v>
      </c>
      <c r="F1570" s="5">
        <v>45419</v>
      </c>
      <c r="G1570" t="s">
        <v>109</v>
      </c>
      <c r="H1570" t="s">
        <v>95</v>
      </c>
      <c r="I1570" t="s">
        <v>25</v>
      </c>
      <c r="J1570" t="s">
        <v>4232</v>
      </c>
      <c r="K1570" t="s">
        <v>120</v>
      </c>
      <c r="L1570" s="6">
        <v>35830.480000000003</v>
      </c>
      <c r="M1570">
        <v>24577.68</v>
      </c>
      <c r="N1570" t="s">
        <v>192</v>
      </c>
      <c r="O1570">
        <v>11</v>
      </c>
      <c r="P1570">
        <v>231</v>
      </c>
      <c r="Q1570">
        <v>4</v>
      </c>
      <c r="R1570">
        <v>152</v>
      </c>
      <c r="S1570">
        <v>202.5</v>
      </c>
      <c r="T1570" t="s">
        <v>65</v>
      </c>
      <c r="U1570" s="7">
        <f t="shared" si="260"/>
        <v>20</v>
      </c>
      <c r="V1570" s="6">
        <f t="shared" si="262"/>
        <v>11252.800000000003</v>
      </c>
      <c r="W1570" t="str">
        <f t="shared" si="261"/>
        <v>Adult</v>
      </c>
      <c r="X1570" t="str">
        <f>_xlfn.XLOOKUP(Table1_1[[#This Row],[Department]],Dim_Department!B:B,Dim_Department!A:A,"Unknown")</f>
        <v>DEP07</v>
      </c>
      <c r="Y1570" t="str">
        <f>_xlfn.XLOOKUP(Table1_1[[#This Row],[Doctor]],Dim_Doctor!B:B,Dim_Doctor!A:A,"Unknown")</f>
        <v>D01</v>
      </c>
      <c r="Z1570" t="str">
        <f>_xlfn.XLOOKUP(H1570,Dim_Diagnosis!B:B,Dim_Diagnosis!A:A)</f>
        <v>D006</v>
      </c>
      <c r="AA1570" t="str">
        <f>_xlfn.XLOOKUP(K1570,Dim_Ward!B:B,Dim_Ward!A:A)</f>
        <v>W001</v>
      </c>
      <c r="AB1570" t="str">
        <f t="shared" si="263"/>
        <v>Q2</v>
      </c>
      <c r="AC1570">
        <f t="shared" si="264"/>
        <v>2024</v>
      </c>
      <c r="AD1570" t="str">
        <f t="shared" si="265"/>
        <v>Apr</v>
      </c>
      <c r="AE1570" t="str">
        <f t="shared" si="266"/>
        <v>Fri</v>
      </c>
      <c r="AF1570" t="str">
        <f>_xlfn.XLOOKUP(N1570,Dim_Payment!B:B,Dim_Payment!A:A)</f>
        <v>PAY06</v>
      </c>
      <c r="AG1570" t="str">
        <f>_xlfn.XLOOKUP(J1570,Dim_Insurance!B:B,Dim_Insurance!A:A)</f>
        <v>INS08</v>
      </c>
    </row>
    <row r="1571" spans="1:33">
      <c r="A1571" t="s">
        <v>3402</v>
      </c>
      <c r="B1571" t="s">
        <v>587</v>
      </c>
      <c r="C1571" t="s">
        <v>40</v>
      </c>
      <c r="D1571" s="5">
        <v>18891</v>
      </c>
      <c r="E1571" s="5" t="s">
        <v>4232</v>
      </c>
      <c r="F1571" s="5">
        <v>45260</v>
      </c>
      <c r="G1571" t="s">
        <v>152</v>
      </c>
      <c r="H1571" t="s">
        <v>124</v>
      </c>
      <c r="I1571" t="s">
        <v>79</v>
      </c>
      <c r="J1571" t="s">
        <v>71</v>
      </c>
      <c r="K1571" t="s">
        <v>27</v>
      </c>
      <c r="L1571" s="6">
        <v>207459.02</v>
      </c>
      <c r="M1571">
        <v>165300.07</v>
      </c>
      <c r="N1571" t="s">
        <v>192</v>
      </c>
      <c r="O1571">
        <v>6</v>
      </c>
      <c r="P1571">
        <v>104</v>
      </c>
      <c r="Q1571">
        <v>5</v>
      </c>
      <c r="R1571">
        <v>161</v>
      </c>
      <c r="S1571">
        <v>163.5</v>
      </c>
      <c r="T1571" t="s">
        <v>37</v>
      </c>
      <c r="U1571" s="7" t="s">
        <v>4232</v>
      </c>
      <c r="V1571" s="6">
        <f t="shared" si="262"/>
        <v>42158.949999999983</v>
      </c>
      <c r="W1571" t="s">
        <v>4232</v>
      </c>
      <c r="X1571" t="str">
        <f>_xlfn.XLOOKUP(Table1_1[[#This Row],[Department]],Dim_Department!B:B,Dim_Department!A:A,"Unknown")</f>
        <v>DEP01</v>
      </c>
      <c r="Y1571" t="str">
        <f>_xlfn.XLOOKUP(Table1_1[[#This Row],[Doctor]],Dim_Doctor!B:B,Dim_Doctor!A:A,"Unknown")</f>
        <v>D07</v>
      </c>
      <c r="Z1571" t="str">
        <f>_xlfn.XLOOKUP(H1571,Dim_Diagnosis!B:B,Dim_Diagnosis!A:A)</f>
        <v>D007</v>
      </c>
      <c r="AA1571" t="str">
        <f>_xlfn.XLOOKUP(K1571,Dim_Ward!B:B,Dim_Ward!A:A)</f>
        <v>W003</v>
      </c>
      <c r="AB1571" t="str">
        <f t="shared" si="263"/>
        <v>Unknown</v>
      </c>
      <c r="AC1571" t="str">
        <f t="shared" si="264"/>
        <v>Unknown</v>
      </c>
      <c r="AD1571" t="str">
        <f t="shared" si="265"/>
        <v>Unknown</v>
      </c>
      <c r="AE1571" t="str">
        <f t="shared" si="266"/>
        <v>Unknown</v>
      </c>
      <c r="AF1571" t="str">
        <f>_xlfn.XLOOKUP(N1571,Dim_Payment!B:B,Dim_Payment!A:A)</f>
        <v>PAY06</v>
      </c>
      <c r="AG1571" t="str">
        <f>_xlfn.XLOOKUP(J1571,Dim_Insurance!B:B,Dim_Insurance!A:A)</f>
        <v>INS04</v>
      </c>
    </row>
    <row r="1572" spans="1:33">
      <c r="A1572" t="s">
        <v>3405</v>
      </c>
      <c r="B1572" t="s">
        <v>591</v>
      </c>
      <c r="C1572" t="s">
        <v>133</v>
      </c>
      <c r="D1572" s="5">
        <v>25755</v>
      </c>
      <c r="E1572" s="5">
        <v>45774</v>
      </c>
      <c r="F1572" s="5">
        <v>45776</v>
      </c>
      <c r="G1572" t="s">
        <v>89</v>
      </c>
      <c r="H1572" t="s">
        <v>24</v>
      </c>
      <c r="I1572" t="s">
        <v>119</v>
      </c>
      <c r="J1572" t="s">
        <v>4232</v>
      </c>
      <c r="K1572" t="s">
        <v>27</v>
      </c>
      <c r="L1572" s="6">
        <v>137078.09</v>
      </c>
      <c r="M1572">
        <v>111931.29</v>
      </c>
      <c r="N1572" t="s">
        <v>35</v>
      </c>
      <c r="O1572">
        <v>2</v>
      </c>
      <c r="P1572">
        <v>225</v>
      </c>
      <c r="Q1572">
        <v>4</v>
      </c>
      <c r="R1572">
        <v>188</v>
      </c>
      <c r="S1572">
        <v>174.8</v>
      </c>
      <c r="T1572" t="s">
        <v>37</v>
      </c>
      <c r="U1572" s="7">
        <f t="shared" ref="U1572:U1577" si="267">DATEDIF(D1572,E1572,"Y")</f>
        <v>54</v>
      </c>
      <c r="V1572" s="6">
        <f t="shared" si="262"/>
        <v>25146.800000000003</v>
      </c>
      <c r="W1572" t="str">
        <f t="shared" ref="W1572:W1577" si="268">IF(OR(U1572="",U1572="Unknown"),"",IF(U1572&lt;18,"Child",IF(U1572&lt;40,"Adult",IF(U1572&lt;60,"Middle Age","Senior"))))</f>
        <v>Middle Age</v>
      </c>
      <c r="X1572" t="str">
        <f>_xlfn.XLOOKUP(Table1_1[[#This Row],[Department]],Dim_Department!B:B,Dim_Department!A:A,"Unknown")</f>
        <v>DEP06</v>
      </c>
      <c r="Y1572" t="str">
        <f>_xlfn.XLOOKUP(Table1_1[[#This Row],[Doctor]],Dim_Doctor!B:B,Dim_Doctor!A:A,"Unknown")</f>
        <v>D02</v>
      </c>
      <c r="Z1572" t="str">
        <f>_xlfn.XLOOKUP(H1572,Dim_Diagnosis!B:B,Dim_Diagnosis!A:A)</f>
        <v>D008</v>
      </c>
      <c r="AA1572" t="str">
        <f>_xlfn.XLOOKUP(K1572,Dim_Ward!B:B,Dim_Ward!A:A)</f>
        <v>W003</v>
      </c>
      <c r="AB1572" t="str">
        <f t="shared" si="263"/>
        <v>Q2</v>
      </c>
      <c r="AC1572">
        <f t="shared" si="264"/>
        <v>2025</v>
      </c>
      <c r="AD1572" t="str">
        <f t="shared" si="265"/>
        <v>Apr</v>
      </c>
      <c r="AE1572" t="str">
        <f t="shared" si="266"/>
        <v>Sun</v>
      </c>
      <c r="AF1572" t="str">
        <f>_xlfn.XLOOKUP(N1572,Dim_Payment!B:B,Dim_Payment!A:A)</f>
        <v>PAY03</v>
      </c>
      <c r="AG1572" t="str">
        <f>_xlfn.XLOOKUP(J1572,Dim_Insurance!B:B,Dim_Insurance!A:A)</f>
        <v>INS08</v>
      </c>
    </row>
    <row r="1573" spans="1:33">
      <c r="A1573" t="s">
        <v>3407</v>
      </c>
      <c r="B1573" t="s">
        <v>2249</v>
      </c>
      <c r="C1573" t="s">
        <v>40</v>
      </c>
      <c r="D1573" s="5">
        <v>18478</v>
      </c>
      <c r="E1573" s="5">
        <v>45052</v>
      </c>
      <c r="F1573" s="5" t="s">
        <v>4232</v>
      </c>
      <c r="G1573" t="s">
        <v>94</v>
      </c>
      <c r="H1573" t="s">
        <v>134</v>
      </c>
      <c r="I1573" t="s">
        <v>53</v>
      </c>
      <c r="J1573" t="s">
        <v>97</v>
      </c>
      <c r="K1573" t="s">
        <v>120</v>
      </c>
      <c r="L1573" s="6">
        <v>53254.45</v>
      </c>
      <c r="M1573">
        <v>98646.34</v>
      </c>
      <c r="N1573" t="s">
        <v>73</v>
      </c>
      <c r="O1573">
        <v>18</v>
      </c>
      <c r="P1573">
        <v>101</v>
      </c>
      <c r="Q1573">
        <v>4</v>
      </c>
      <c r="R1573">
        <v>111</v>
      </c>
      <c r="S1573">
        <v>91.4</v>
      </c>
      <c r="T1573" t="s">
        <v>65</v>
      </c>
      <c r="U1573" s="7">
        <f t="shared" si="267"/>
        <v>72</v>
      </c>
      <c r="V1573" s="6">
        <f t="shared" si="262"/>
        <v>-45391.89</v>
      </c>
      <c r="W1573" t="str">
        <f t="shared" si="268"/>
        <v>Senior</v>
      </c>
      <c r="X1573" t="str">
        <f>_xlfn.XLOOKUP(Table1_1[[#This Row],[Department]],Dim_Department!B:B,Dim_Department!A:A,"Unknown")</f>
        <v>DEP05</v>
      </c>
      <c r="Y1573" t="str">
        <f>_xlfn.XLOOKUP(Table1_1[[#This Row],[Doctor]],Dim_Doctor!B:B,Dim_Doctor!A:A,"Unknown")</f>
        <v>D06</v>
      </c>
      <c r="Z1573" t="str">
        <f>_xlfn.XLOOKUP(H1573,Dim_Diagnosis!B:B,Dim_Diagnosis!A:A)</f>
        <v>D002</v>
      </c>
      <c r="AA1573" t="str">
        <f>_xlfn.XLOOKUP(K1573,Dim_Ward!B:B,Dim_Ward!A:A)</f>
        <v>W001</v>
      </c>
      <c r="AB1573" t="str">
        <f t="shared" si="263"/>
        <v>Q2</v>
      </c>
      <c r="AC1573">
        <f t="shared" si="264"/>
        <v>2023</v>
      </c>
      <c r="AD1573" t="str">
        <f t="shared" si="265"/>
        <v>May</v>
      </c>
      <c r="AE1573" t="str">
        <f t="shared" si="266"/>
        <v>Sat</v>
      </c>
      <c r="AF1573" t="str">
        <f>_xlfn.XLOOKUP(N1573,Dim_Payment!B:B,Dim_Payment!A:A)</f>
        <v>PAY02</v>
      </c>
      <c r="AG1573" t="str">
        <f>_xlfn.XLOOKUP(J1573,Dim_Insurance!B:B,Dim_Insurance!A:A)</f>
        <v>INS07</v>
      </c>
    </row>
    <row r="1574" spans="1:33">
      <c r="A1574" t="s">
        <v>4196</v>
      </c>
      <c r="B1574" t="s">
        <v>1099</v>
      </c>
      <c r="C1574" t="s">
        <v>133</v>
      </c>
      <c r="D1574" s="5">
        <v>37975</v>
      </c>
      <c r="E1574" s="5">
        <v>45558</v>
      </c>
      <c r="F1574" s="5">
        <v>45563</v>
      </c>
      <c r="G1574" t="s">
        <v>43</v>
      </c>
      <c r="H1574" t="s">
        <v>86</v>
      </c>
      <c r="I1574" t="s">
        <v>119</v>
      </c>
      <c r="J1574" t="s">
        <v>4232</v>
      </c>
      <c r="K1574" t="s">
        <v>161</v>
      </c>
      <c r="L1574" s="6">
        <v>192805.44</v>
      </c>
      <c r="M1574">
        <v>152683.67000000001</v>
      </c>
      <c r="N1574" t="s">
        <v>4232</v>
      </c>
      <c r="O1574">
        <v>5</v>
      </c>
      <c r="P1574">
        <v>47</v>
      </c>
      <c r="Q1574">
        <v>4</v>
      </c>
      <c r="R1574">
        <v>115</v>
      </c>
      <c r="S1574">
        <v>176.3</v>
      </c>
      <c r="T1574" t="s">
        <v>4232</v>
      </c>
      <c r="U1574" s="7">
        <f t="shared" si="267"/>
        <v>20</v>
      </c>
      <c r="V1574" s="6">
        <f t="shared" si="262"/>
        <v>40121.76999999999</v>
      </c>
      <c r="W1574" t="str">
        <f t="shared" si="268"/>
        <v>Adult</v>
      </c>
      <c r="X1574" t="str">
        <f>_xlfn.XLOOKUP(Table1_1[[#This Row],[Department]],Dim_Department!B:B,Dim_Department!A:A,"Unknown")</f>
        <v>DEP08</v>
      </c>
      <c r="Y1574" t="str">
        <f>_xlfn.XLOOKUP(Table1_1[[#This Row],[Doctor]],Dim_Doctor!B:B,Dim_Doctor!A:A,"Unknown")</f>
        <v>D02</v>
      </c>
      <c r="Z1574" t="str">
        <f>_xlfn.XLOOKUP(H1574,Dim_Diagnosis!B:B,Dim_Diagnosis!A:A)</f>
        <v>D005</v>
      </c>
      <c r="AA1574" t="str">
        <f>_xlfn.XLOOKUP(K1574,Dim_Ward!B:B,Dim_Ward!A:A)</f>
        <v>W004</v>
      </c>
      <c r="AB1574" t="str">
        <f t="shared" si="263"/>
        <v>Q3</v>
      </c>
      <c r="AC1574">
        <f t="shared" si="264"/>
        <v>2024</v>
      </c>
      <c r="AD1574" t="str">
        <f t="shared" si="265"/>
        <v>Sep</v>
      </c>
      <c r="AE1574" t="str">
        <f t="shared" si="266"/>
        <v>Mon</v>
      </c>
      <c r="AF1574" t="str">
        <f>_xlfn.XLOOKUP(N1574,Dim_Payment!B:B,Dim_Payment!A:A)</f>
        <v>PAY05</v>
      </c>
      <c r="AG1574" t="str">
        <f>_xlfn.XLOOKUP(J1574,Dim_Insurance!B:B,Dim_Insurance!A:A)</f>
        <v>INS08</v>
      </c>
    </row>
    <row r="1575" spans="1:33">
      <c r="A1575" t="s">
        <v>3409</v>
      </c>
      <c r="B1575" t="s">
        <v>658</v>
      </c>
      <c r="C1575" t="s">
        <v>40</v>
      </c>
      <c r="D1575" s="5">
        <v>38063</v>
      </c>
      <c r="E1575" s="5">
        <v>45379</v>
      </c>
      <c r="F1575" s="5">
        <v>45388</v>
      </c>
      <c r="G1575" t="s">
        <v>94</v>
      </c>
      <c r="H1575" t="s">
        <v>113</v>
      </c>
      <c r="I1575" t="s">
        <v>33</v>
      </c>
      <c r="J1575" t="s">
        <v>34</v>
      </c>
      <c r="K1575" t="s">
        <v>55</v>
      </c>
      <c r="L1575" s="6">
        <v>22707.05</v>
      </c>
      <c r="M1575">
        <v>14469.41</v>
      </c>
      <c r="N1575" t="s">
        <v>192</v>
      </c>
      <c r="O1575">
        <v>9</v>
      </c>
      <c r="P1575">
        <v>87</v>
      </c>
      <c r="Q1575">
        <v>4</v>
      </c>
      <c r="R1575">
        <v>152</v>
      </c>
      <c r="S1575">
        <v>139.5</v>
      </c>
      <c r="T1575" t="s">
        <v>37</v>
      </c>
      <c r="U1575" s="7">
        <f t="shared" si="267"/>
        <v>20</v>
      </c>
      <c r="V1575" s="6">
        <f t="shared" si="262"/>
        <v>8237.64</v>
      </c>
      <c r="W1575" t="str">
        <f t="shared" si="268"/>
        <v>Adult</v>
      </c>
      <c r="X1575" t="str">
        <f>_xlfn.XLOOKUP(Table1_1[[#This Row],[Department]],Dim_Department!B:B,Dim_Department!A:A,"Unknown")</f>
        <v>DEP05</v>
      </c>
      <c r="Y1575" t="str">
        <f>_xlfn.XLOOKUP(Table1_1[[#This Row],[Doctor]],Dim_Doctor!B:B,Dim_Doctor!A:A,"Unknown")</f>
        <v>D04</v>
      </c>
      <c r="Z1575" t="str">
        <f>_xlfn.XLOOKUP(H1575,Dim_Diagnosis!B:B,Dim_Diagnosis!A:A)</f>
        <v>D009</v>
      </c>
      <c r="AA1575" t="str">
        <f>_xlfn.XLOOKUP(K1575,Dim_Ward!B:B,Dim_Ward!A:A)</f>
        <v>W005</v>
      </c>
      <c r="AB1575" t="str">
        <f t="shared" si="263"/>
        <v>Q1</v>
      </c>
      <c r="AC1575">
        <f t="shared" si="264"/>
        <v>2024</v>
      </c>
      <c r="AD1575" t="str">
        <f t="shared" si="265"/>
        <v>Mar</v>
      </c>
      <c r="AE1575" t="str">
        <f t="shared" si="266"/>
        <v>Thu</v>
      </c>
      <c r="AF1575" t="str">
        <f>_xlfn.XLOOKUP(N1575,Dim_Payment!B:B,Dim_Payment!A:A)</f>
        <v>PAY06</v>
      </c>
      <c r="AG1575" t="str">
        <f>_xlfn.XLOOKUP(J1575,Dim_Insurance!B:B,Dim_Insurance!A:A)</f>
        <v>INS06</v>
      </c>
    </row>
    <row r="1576" spans="1:33">
      <c r="A1576" t="s">
        <v>4197</v>
      </c>
      <c r="B1576" t="s">
        <v>451</v>
      </c>
      <c r="C1576" t="s">
        <v>133</v>
      </c>
      <c r="D1576" s="5">
        <v>25894</v>
      </c>
      <c r="E1576" s="5">
        <v>45248</v>
      </c>
      <c r="F1576" s="5">
        <v>45250</v>
      </c>
      <c r="G1576" t="s">
        <v>117</v>
      </c>
      <c r="H1576" t="s">
        <v>78</v>
      </c>
      <c r="I1576" t="s">
        <v>33</v>
      </c>
      <c r="J1576" t="s">
        <v>71</v>
      </c>
      <c r="K1576" t="s">
        <v>110</v>
      </c>
      <c r="L1576" s="6">
        <v>83753.919999999998</v>
      </c>
      <c r="M1576">
        <v>81797.539999999994</v>
      </c>
      <c r="N1576" t="s">
        <v>35</v>
      </c>
      <c r="O1576">
        <v>2</v>
      </c>
      <c r="P1576">
        <v>25</v>
      </c>
      <c r="Q1576">
        <v>2</v>
      </c>
      <c r="R1576">
        <v>161</v>
      </c>
      <c r="S1576">
        <v>251</v>
      </c>
      <c r="T1576" t="s">
        <v>37</v>
      </c>
      <c r="U1576" s="7">
        <f t="shared" si="267"/>
        <v>52</v>
      </c>
      <c r="V1576" s="6">
        <f t="shared" si="262"/>
        <v>1956.3800000000047</v>
      </c>
      <c r="W1576" t="str">
        <f t="shared" si="268"/>
        <v>Middle Age</v>
      </c>
      <c r="X1576" t="str">
        <f>_xlfn.XLOOKUP(Table1_1[[#This Row],[Department]],Dim_Department!B:B,Dim_Department!A:A,"Unknown")</f>
        <v>DEP04</v>
      </c>
      <c r="Y1576" t="str">
        <f>_xlfn.XLOOKUP(Table1_1[[#This Row],[Doctor]],Dim_Doctor!B:B,Dim_Doctor!A:A,"Unknown")</f>
        <v>D04</v>
      </c>
      <c r="Z1576" t="str">
        <f>_xlfn.XLOOKUP(H1576,Dim_Diagnosis!B:B,Dim_Diagnosis!A:A)</f>
        <v>D013</v>
      </c>
      <c r="AA1576" t="str">
        <f>_xlfn.XLOOKUP(K1576,Dim_Ward!B:B,Dim_Ward!A:A)</f>
        <v>W002</v>
      </c>
      <c r="AB1576" t="str">
        <f t="shared" si="263"/>
        <v>Q4</v>
      </c>
      <c r="AC1576">
        <f t="shared" si="264"/>
        <v>2023</v>
      </c>
      <c r="AD1576" t="str">
        <f t="shared" si="265"/>
        <v>Nov</v>
      </c>
      <c r="AE1576" t="str">
        <f t="shared" si="266"/>
        <v>Sat</v>
      </c>
      <c r="AF1576" t="str">
        <f>_xlfn.XLOOKUP(N1576,Dim_Payment!B:B,Dim_Payment!A:A)</f>
        <v>PAY03</v>
      </c>
      <c r="AG1576" t="str">
        <f>_xlfn.XLOOKUP(J1576,Dim_Insurance!B:B,Dim_Insurance!A:A)</f>
        <v>INS04</v>
      </c>
    </row>
    <row r="1577" spans="1:33">
      <c r="A1577" t="s">
        <v>3411</v>
      </c>
      <c r="B1577" t="s">
        <v>980</v>
      </c>
      <c r="C1577" t="s">
        <v>133</v>
      </c>
      <c r="D1577" s="5">
        <v>39704</v>
      </c>
      <c r="E1577" s="5">
        <v>45636</v>
      </c>
      <c r="F1577" s="5">
        <v>45654</v>
      </c>
      <c r="G1577" t="s">
        <v>77</v>
      </c>
      <c r="H1577" t="s">
        <v>113</v>
      </c>
      <c r="I1577" t="s">
        <v>53</v>
      </c>
      <c r="J1577" t="s">
        <v>179</v>
      </c>
      <c r="K1577" t="s">
        <v>161</v>
      </c>
      <c r="L1577" s="6">
        <v>207487.68</v>
      </c>
      <c r="M1577">
        <v>166444.20000000001</v>
      </c>
      <c r="N1577" t="s">
        <v>35</v>
      </c>
      <c r="O1577">
        <v>18</v>
      </c>
      <c r="P1577">
        <v>10</v>
      </c>
      <c r="Q1577">
        <v>5</v>
      </c>
      <c r="R1577">
        <v>148</v>
      </c>
      <c r="S1577">
        <v>222.4</v>
      </c>
      <c r="T1577" t="s">
        <v>37</v>
      </c>
      <c r="U1577" s="7">
        <f t="shared" si="267"/>
        <v>16</v>
      </c>
      <c r="V1577" s="6">
        <f t="shared" si="262"/>
        <v>41043.479999999981</v>
      </c>
      <c r="W1577" t="str">
        <f t="shared" si="268"/>
        <v>Child</v>
      </c>
      <c r="X1577" t="str">
        <f>_xlfn.XLOOKUP(Table1_1[[#This Row],[Department]],Dim_Department!B:B,Dim_Department!A:A,"Unknown")</f>
        <v>DEP02</v>
      </c>
      <c r="Y1577" t="str">
        <f>_xlfn.XLOOKUP(Table1_1[[#This Row],[Doctor]],Dim_Doctor!B:B,Dim_Doctor!A:A,"Unknown")</f>
        <v>D06</v>
      </c>
      <c r="Z1577" t="str">
        <f>_xlfn.XLOOKUP(H1577,Dim_Diagnosis!B:B,Dim_Diagnosis!A:A)</f>
        <v>D009</v>
      </c>
      <c r="AA1577" t="str">
        <f>_xlfn.XLOOKUP(K1577,Dim_Ward!B:B,Dim_Ward!A:A)</f>
        <v>W004</v>
      </c>
      <c r="AB1577" t="str">
        <f t="shared" si="263"/>
        <v>Q4</v>
      </c>
      <c r="AC1577">
        <f t="shared" si="264"/>
        <v>2024</v>
      </c>
      <c r="AD1577" t="str">
        <f t="shared" si="265"/>
        <v>Dec</v>
      </c>
      <c r="AE1577" t="str">
        <f t="shared" si="266"/>
        <v>Tue</v>
      </c>
      <c r="AF1577" t="str">
        <f>_xlfn.XLOOKUP(N1577,Dim_Payment!B:B,Dim_Payment!A:A)</f>
        <v>PAY03</v>
      </c>
      <c r="AG1577" t="str">
        <f>_xlfn.XLOOKUP(J1577,Dim_Insurance!B:B,Dim_Insurance!A:A)</f>
        <v>INS03</v>
      </c>
    </row>
    <row r="1578" spans="1:33">
      <c r="A1578" t="s">
        <v>3412</v>
      </c>
      <c r="B1578" t="s">
        <v>1026</v>
      </c>
      <c r="C1578" t="s">
        <v>133</v>
      </c>
      <c r="D1578" s="5" t="s">
        <v>4232</v>
      </c>
      <c r="E1578" s="5">
        <v>45358</v>
      </c>
      <c r="F1578" s="5">
        <v>45490</v>
      </c>
      <c r="G1578" t="s">
        <v>161</v>
      </c>
      <c r="H1578" t="s">
        <v>24</v>
      </c>
      <c r="I1578" t="s">
        <v>25</v>
      </c>
      <c r="J1578" t="s">
        <v>26</v>
      </c>
      <c r="K1578" t="s">
        <v>161</v>
      </c>
      <c r="L1578" s="6">
        <v>86516.47</v>
      </c>
      <c r="M1578">
        <v>63878.75</v>
      </c>
      <c r="N1578" t="s">
        <v>192</v>
      </c>
      <c r="O1578">
        <v>14</v>
      </c>
      <c r="P1578">
        <v>37</v>
      </c>
      <c r="Q1578">
        <v>4</v>
      </c>
      <c r="R1578">
        <v>138</v>
      </c>
      <c r="S1578">
        <v>232.9</v>
      </c>
      <c r="T1578" t="s">
        <v>65</v>
      </c>
      <c r="U1578" s="7" t="s">
        <v>4232</v>
      </c>
      <c r="V1578" s="6">
        <f t="shared" si="262"/>
        <v>22637.72</v>
      </c>
      <c r="W1578" t="s">
        <v>4232</v>
      </c>
      <c r="X1578" t="str">
        <f>_xlfn.XLOOKUP(Table1_1[[#This Row],[Department]],Dim_Department!B:B,Dim_Department!A:A,"Unknown")</f>
        <v>DEP03</v>
      </c>
      <c r="Y1578" t="str">
        <f>_xlfn.XLOOKUP(Table1_1[[#This Row],[Doctor]],Dim_Doctor!B:B,Dim_Doctor!A:A,"Unknown")</f>
        <v>D01</v>
      </c>
      <c r="Z1578" t="str">
        <f>_xlfn.XLOOKUP(H1578,Dim_Diagnosis!B:B,Dim_Diagnosis!A:A)</f>
        <v>D008</v>
      </c>
      <c r="AA1578" t="str">
        <f>_xlfn.XLOOKUP(K1578,Dim_Ward!B:B,Dim_Ward!A:A)</f>
        <v>W004</v>
      </c>
      <c r="AB1578" t="str">
        <f t="shared" si="263"/>
        <v>Q1</v>
      </c>
      <c r="AC1578">
        <f t="shared" si="264"/>
        <v>2024</v>
      </c>
      <c r="AD1578" t="str">
        <f t="shared" si="265"/>
        <v>Mar</v>
      </c>
      <c r="AE1578" t="str">
        <f t="shared" si="266"/>
        <v>Thu</v>
      </c>
      <c r="AF1578" t="str">
        <f>_xlfn.XLOOKUP(N1578,Dim_Payment!B:B,Dim_Payment!A:A)</f>
        <v>PAY06</v>
      </c>
      <c r="AG1578" t="str">
        <f>_xlfn.XLOOKUP(J1578,Dim_Insurance!B:B,Dim_Insurance!A:A)</f>
        <v>INS05</v>
      </c>
    </row>
    <row r="1579" spans="1:33">
      <c r="A1579" t="s">
        <v>3415</v>
      </c>
      <c r="B1579" t="s">
        <v>129</v>
      </c>
      <c r="C1579" t="s">
        <v>40</v>
      </c>
      <c r="D1579" s="5">
        <v>39151</v>
      </c>
      <c r="E1579" s="5">
        <v>45478</v>
      </c>
      <c r="F1579" s="5" t="s">
        <v>4232</v>
      </c>
      <c r="G1579" t="s">
        <v>105</v>
      </c>
      <c r="H1579" t="s">
        <v>78</v>
      </c>
      <c r="I1579" t="s">
        <v>33</v>
      </c>
      <c r="J1579" t="s">
        <v>34</v>
      </c>
      <c r="K1579" t="s">
        <v>120</v>
      </c>
      <c r="L1579" s="6">
        <v>224641.07</v>
      </c>
      <c r="M1579">
        <v>193145.82</v>
      </c>
      <c r="N1579" t="s">
        <v>91</v>
      </c>
      <c r="O1579">
        <v>14</v>
      </c>
      <c r="P1579">
        <v>129</v>
      </c>
      <c r="Q1579">
        <v>5</v>
      </c>
      <c r="R1579">
        <v>148</v>
      </c>
      <c r="S1579">
        <v>143.4</v>
      </c>
      <c r="T1579" t="s">
        <v>37</v>
      </c>
      <c r="U1579" s="7">
        <f t="shared" ref="U1579:U1617" si="269">DATEDIF(D1579,E1579,"Y")</f>
        <v>17</v>
      </c>
      <c r="V1579" s="6">
        <f t="shared" si="262"/>
        <v>31495.25</v>
      </c>
      <c r="W1579" t="str">
        <f t="shared" ref="W1579:W1617" si="270">IF(OR(U1579="",U1579="Unknown"),"",IF(U1579&lt;18,"Child",IF(U1579&lt;40,"Adult",IF(U1579&lt;60,"Middle Age","Senior"))))</f>
        <v>Child</v>
      </c>
      <c r="X1579" t="str">
        <f>_xlfn.XLOOKUP(Table1_1[[#This Row],[Department]],Dim_Department!B:B,Dim_Department!A:A,"Unknown")</f>
        <v>DEP10</v>
      </c>
      <c r="Y1579" t="str">
        <f>_xlfn.XLOOKUP(Table1_1[[#This Row],[Doctor]],Dim_Doctor!B:B,Dim_Doctor!A:A,"Unknown")</f>
        <v>D04</v>
      </c>
      <c r="Z1579" t="str">
        <f>_xlfn.XLOOKUP(H1579,Dim_Diagnosis!B:B,Dim_Diagnosis!A:A)</f>
        <v>D013</v>
      </c>
      <c r="AA1579" t="str">
        <f>_xlfn.XLOOKUP(K1579,Dim_Ward!B:B,Dim_Ward!A:A)</f>
        <v>W001</v>
      </c>
      <c r="AB1579" t="str">
        <f t="shared" si="263"/>
        <v>Q3</v>
      </c>
      <c r="AC1579">
        <f t="shared" si="264"/>
        <v>2024</v>
      </c>
      <c r="AD1579" t="str">
        <f t="shared" si="265"/>
        <v>Jul</v>
      </c>
      <c r="AE1579" t="str">
        <f t="shared" si="266"/>
        <v>Fri</v>
      </c>
      <c r="AF1579" t="str">
        <f>_xlfn.XLOOKUP(N1579,Dim_Payment!B:B,Dim_Payment!A:A)</f>
        <v>PAY01</v>
      </c>
      <c r="AG1579" t="str">
        <f>_xlfn.XLOOKUP(J1579,Dim_Insurance!B:B,Dim_Insurance!A:A)</f>
        <v>INS06</v>
      </c>
    </row>
    <row r="1580" spans="1:33">
      <c r="A1580" t="s">
        <v>3417</v>
      </c>
      <c r="B1580" t="s">
        <v>553</v>
      </c>
      <c r="C1580" t="s">
        <v>40</v>
      </c>
      <c r="D1580" s="5">
        <v>25532</v>
      </c>
      <c r="E1580" s="5">
        <v>45091</v>
      </c>
      <c r="F1580" s="5" t="s">
        <v>4232</v>
      </c>
      <c r="G1580" t="s">
        <v>109</v>
      </c>
      <c r="H1580" t="s">
        <v>78</v>
      </c>
      <c r="I1580" t="s">
        <v>53</v>
      </c>
      <c r="J1580" t="s">
        <v>179</v>
      </c>
      <c r="K1580" t="s">
        <v>110</v>
      </c>
      <c r="L1580" s="6">
        <v>170294.34</v>
      </c>
      <c r="M1580">
        <v>129155.78</v>
      </c>
      <c r="N1580" t="s">
        <v>192</v>
      </c>
      <c r="O1580">
        <v>17</v>
      </c>
      <c r="P1580">
        <v>85</v>
      </c>
      <c r="Q1580">
        <v>4</v>
      </c>
      <c r="R1580">
        <v>134</v>
      </c>
      <c r="S1580">
        <v>156.80000000000001</v>
      </c>
      <c r="T1580" t="s">
        <v>47</v>
      </c>
      <c r="U1580" s="7">
        <f t="shared" si="269"/>
        <v>53</v>
      </c>
      <c r="V1580" s="6">
        <f t="shared" si="262"/>
        <v>41138.559999999998</v>
      </c>
      <c r="W1580" t="str">
        <f t="shared" si="270"/>
        <v>Middle Age</v>
      </c>
      <c r="X1580" t="str">
        <f>_xlfn.XLOOKUP(Table1_1[[#This Row],[Department]],Dim_Department!B:B,Dim_Department!A:A,"Unknown")</f>
        <v>DEP07</v>
      </c>
      <c r="Y1580" t="str">
        <f>_xlfn.XLOOKUP(Table1_1[[#This Row],[Doctor]],Dim_Doctor!B:B,Dim_Doctor!A:A,"Unknown")</f>
        <v>D06</v>
      </c>
      <c r="Z1580" t="str">
        <f>_xlfn.XLOOKUP(H1580,Dim_Diagnosis!B:B,Dim_Diagnosis!A:A)</f>
        <v>D013</v>
      </c>
      <c r="AA1580" t="str">
        <f>_xlfn.XLOOKUP(K1580,Dim_Ward!B:B,Dim_Ward!A:A)</f>
        <v>W002</v>
      </c>
      <c r="AB1580" t="str">
        <f t="shared" si="263"/>
        <v>Q2</v>
      </c>
      <c r="AC1580">
        <f t="shared" si="264"/>
        <v>2023</v>
      </c>
      <c r="AD1580" t="str">
        <f t="shared" si="265"/>
        <v>Jun</v>
      </c>
      <c r="AE1580" t="str">
        <f t="shared" si="266"/>
        <v>Wed</v>
      </c>
      <c r="AF1580" t="str">
        <f>_xlfn.XLOOKUP(N1580,Dim_Payment!B:B,Dim_Payment!A:A)</f>
        <v>PAY06</v>
      </c>
      <c r="AG1580" t="str">
        <f>_xlfn.XLOOKUP(J1580,Dim_Insurance!B:B,Dim_Insurance!A:A)</f>
        <v>INS03</v>
      </c>
    </row>
    <row r="1581" spans="1:33">
      <c r="A1581" t="s">
        <v>3419</v>
      </c>
      <c r="B1581" t="s">
        <v>129</v>
      </c>
      <c r="C1581" t="s">
        <v>40</v>
      </c>
      <c r="D1581" s="5">
        <v>26688</v>
      </c>
      <c r="E1581" s="5">
        <v>45799</v>
      </c>
      <c r="F1581" s="5">
        <v>45812</v>
      </c>
      <c r="G1581" t="s">
        <v>89</v>
      </c>
      <c r="H1581" t="s">
        <v>32</v>
      </c>
      <c r="I1581" t="s">
        <v>53</v>
      </c>
      <c r="J1581" t="s">
        <v>34</v>
      </c>
      <c r="K1581" t="s">
        <v>161</v>
      </c>
      <c r="L1581" s="6">
        <v>79195.27</v>
      </c>
      <c r="M1581">
        <v>60006.51</v>
      </c>
      <c r="N1581" t="s">
        <v>73</v>
      </c>
      <c r="O1581">
        <v>13</v>
      </c>
      <c r="P1581">
        <v>62</v>
      </c>
      <c r="Q1581">
        <v>1</v>
      </c>
      <c r="R1581">
        <v>96</v>
      </c>
      <c r="S1581">
        <v>80.2</v>
      </c>
      <c r="T1581" t="s">
        <v>65</v>
      </c>
      <c r="U1581" s="7">
        <f t="shared" si="269"/>
        <v>52</v>
      </c>
      <c r="V1581" s="6">
        <f t="shared" si="262"/>
        <v>19188.760000000002</v>
      </c>
      <c r="W1581" t="str">
        <f t="shared" si="270"/>
        <v>Middle Age</v>
      </c>
      <c r="X1581" t="str">
        <f>_xlfn.XLOOKUP(Table1_1[[#This Row],[Department]],Dim_Department!B:B,Dim_Department!A:A,"Unknown")</f>
        <v>DEP06</v>
      </c>
      <c r="Y1581" t="str">
        <f>_xlfn.XLOOKUP(Table1_1[[#This Row],[Doctor]],Dim_Doctor!B:B,Dim_Doctor!A:A,"Unknown")</f>
        <v>D06</v>
      </c>
      <c r="Z1581" t="str">
        <f>_xlfn.XLOOKUP(H1581,Dim_Diagnosis!B:B,Dim_Diagnosis!A:A)</f>
        <v>D010</v>
      </c>
      <c r="AA1581" t="str">
        <f>_xlfn.XLOOKUP(K1581,Dim_Ward!B:B,Dim_Ward!A:A)</f>
        <v>W004</v>
      </c>
      <c r="AB1581" t="str">
        <f t="shared" si="263"/>
        <v>Q2</v>
      </c>
      <c r="AC1581">
        <f t="shared" si="264"/>
        <v>2025</v>
      </c>
      <c r="AD1581" t="str">
        <f t="shared" si="265"/>
        <v>May</v>
      </c>
      <c r="AE1581" t="str">
        <f t="shared" si="266"/>
        <v>Thu</v>
      </c>
      <c r="AF1581" t="str">
        <f>_xlfn.XLOOKUP(N1581,Dim_Payment!B:B,Dim_Payment!A:A)</f>
        <v>PAY02</v>
      </c>
      <c r="AG1581" t="str">
        <f>_xlfn.XLOOKUP(J1581,Dim_Insurance!B:B,Dim_Insurance!A:A)</f>
        <v>INS06</v>
      </c>
    </row>
    <row r="1582" spans="1:33">
      <c r="A1582" t="s">
        <v>3420</v>
      </c>
      <c r="B1582" t="s">
        <v>737</v>
      </c>
      <c r="C1582" t="s">
        <v>133</v>
      </c>
      <c r="D1582" s="5">
        <v>29129</v>
      </c>
      <c r="E1582" s="5">
        <v>45169</v>
      </c>
      <c r="F1582" s="5">
        <v>45179</v>
      </c>
      <c r="G1582" t="s">
        <v>105</v>
      </c>
      <c r="H1582" t="s">
        <v>113</v>
      </c>
      <c r="I1582" t="s">
        <v>79</v>
      </c>
      <c r="J1582" t="s">
        <v>80</v>
      </c>
      <c r="K1582" t="s">
        <v>55</v>
      </c>
      <c r="L1582" s="6">
        <v>191874.84</v>
      </c>
      <c r="M1582">
        <v>129804.48</v>
      </c>
      <c r="N1582" t="s">
        <v>73</v>
      </c>
      <c r="O1582">
        <v>10</v>
      </c>
      <c r="P1582">
        <v>159</v>
      </c>
      <c r="Q1582">
        <v>5</v>
      </c>
      <c r="R1582">
        <v>173</v>
      </c>
      <c r="S1582">
        <v>90.1</v>
      </c>
      <c r="T1582" t="s">
        <v>37</v>
      </c>
      <c r="U1582" s="7">
        <f t="shared" si="269"/>
        <v>43</v>
      </c>
      <c r="V1582" s="6">
        <f t="shared" si="262"/>
        <v>62070.36</v>
      </c>
      <c r="W1582" t="str">
        <f t="shared" si="270"/>
        <v>Middle Age</v>
      </c>
      <c r="X1582" t="str">
        <f>_xlfn.XLOOKUP(Table1_1[[#This Row],[Department]],Dim_Department!B:B,Dim_Department!A:A,"Unknown")</f>
        <v>DEP10</v>
      </c>
      <c r="Y1582" t="str">
        <f>_xlfn.XLOOKUP(Table1_1[[#This Row],[Doctor]],Dim_Doctor!B:B,Dim_Doctor!A:A,"Unknown")</f>
        <v>D07</v>
      </c>
      <c r="Z1582" t="str">
        <f>_xlfn.XLOOKUP(H1582,Dim_Diagnosis!B:B,Dim_Diagnosis!A:A)</f>
        <v>D009</v>
      </c>
      <c r="AA1582" t="str">
        <f>_xlfn.XLOOKUP(K1582,Dim_Ward!B:B,Dim_Ward!A:A)</f>
        <v>W005</v>
      </c>
      <c r="AB1582" t="str">
        <f t="shared" si="263"/>
        <v>Q3</v>
      </c>
      <c r="AC1582">
        <f t="shared" si="264"/>
        <v>2023</v>
      </c>
      <c r="AD1582" t="str">
        <f t="shared" si="265"/>
        <v>Aug</v>
      </c>
      <c r="AE1582" t="str">
        <f t="shared" si="266"/>
        <v>Thu</v>
      </c>
      <c r="AF1582" t="str">
        <f>_xlfn.XLOOKUP(N1582,Dim_Payment!B:B,Dim_Payment!A:A)</f>
        <v>PAY02</v>
      </c>
      <c r="AG1582" t="str">
        <f>_xlfn.XLOOKUP(J1582,Dim_Insurance!B:B,Dim_Insurance!A:A)</f>
        <v>INS01</v>
      </c>
    </row>
    <row r="1583" spans="1:33">
      <c r="A1583" t="s">
        <v>3422</v>
      </c>
      <c r="B1583" t="s">
        <v>1135</v>
      </c>
      <c r="C1583" t="s">
        <v>40</v>
      </c>
      <c r="D1583" s="5">
        <v>24051</v>
      </c>
      <c r="E1583" s="5">
        <v>45518</v>
      </c>
      <c r="F1583" s="5" t="s">
        <v>4232</v>
      </c>
      <c r="G1583" t="s">
        <v>117</v>
      </c>
      <c r="H1583" t="s">
        <v>32</v>
      </c>
      <c r="I1583" t="s">
        <v>33</v>
      </c>
      <c r="J1583" t="s">
        <v>26</v>
      </c>
      <c r="K1583" t="s">
        <v>27</v>
      </c>
      <c r="L1583" s="6">
        <v>22542.68</v>
      </c>
      <c r="M1583">
        <v>21600.98</v>
      </c>
      <c r="N1583" t="s">
        <v>56</v>
      </c>
      <c r="O1583">
        <v>3</v>
      </c>
      <c r="P1583">
        <v>187</v>
      </c>
      <c r="Q1583">
        <v>4</v>
      </c>
      <c r="R1583">
        <v>146</v>
      </c>
      <c r="S1583">
        <v>202.5</v>
      </c>
      <c r="T1583" t="s">
        <v>37</v>
      </c>
      <c r="U1583" s="7">
        <f t="shared" si="269"/>
        <v>58</v>
      </c>
      <c r="V1583" s="6">
        <f t="shared" si="262"/>
        <v>941.70000000000073</v>
      </c>
      <c r="W1583" t="str">
        <f t="shared" si="270"/>
        <v>Middle Age</v>
      </c>
      <c r="X1583" t="str">
        <f>_xlfn.XLOOKUP(Table1_1[[#This Row],[Department]],Dim_Department!B:B,Dim_Department!A:A,"Unknown")</f>
        <v>DEP04</v>
      </c>
      <c r="Y1583" t="str">
        <f>_xlfn.XLOOKUP(Table1_1[[#This Row],[Doctor]],Dim_Doctor!B:B,Dim_Doctor!A:A,"Unknown")</f>
        <v>D04</v>
      </c>
      <c r="Z1583" t="str">
        <f>_xlfn.XLOOKUP(H1583,Dim_Diagnosis!B:B,Dim_Diagnosis!A:A)</f>
        <v>D010</v>
      </c>
      <c r="AA1583" t="str">
        <f>_xlfn.XLOOKUP(K1583,Dim_Ward!B:B,Dim_Ward!A:A)</f>
        <v>W003</v>
      </c>
      <c r="AB1583" t="str">
        <f t="shared" si="263"/>
        <v>Q3</v>
      </c>
      <c r="AC1583">
        <f t="shared" si="264"/>
        <v>2024</v>
      </c>
      <c r="AD1583" t="str">
        <f t="shared" si="265"/>
        <v>Aug</v>
      </c>
      <c r="AE1583" t="str">
        <f t="shared" si="266"/>
        <v>Wed</v>
      </c>
      <c r="AF1583" t="str">
        <f>_xlfn.XLOOKUP(N1583,Dim_Payment!B:B,Dim_Payment!A:A)</f>
        <v>PAY04</v>
      </c>
      <c r="AG1583" t="str">
        <f>_xlfn.XLOOKUP(J1583,Dim_Insurance!B:B,Dim_Insurance!A:A)</f>
        <v>INS05</v>
      </c>
    </row>
    <row r="1584" spans="1:33">
      <c r="A1584" t="s">
        <v>3423</v>
      </c>
      <c r="B1584" t="s">
        <v>1598</v>
      </c>
      <c r="C1584" t="s">
        <v>133</v>
      </c>
      <c r="D1584" s="5">
        <v>31548</v>
      </c>
      <c r="E1584" s="5">
        <v>45444</v>
      </c>
      <c r="F1584" s="5">
        <v>45451</v>
      </c>
      <c r="G1584" t="s">
        <v>109</v>
      </c>
      <c r="H1584" t="s">
        <v>78</v>
      </c>
      <c r="I1584" t="s">
        <v>33</v>
      </c>
      <c r="J1584" t="s">
        <v>34</v>
      </c>
      <c r="K1584" t="s">
        <v>55</v>
      </c>
      <c r="L1584" s="6">
        <v>175067.51</v>
      </c>
      <c r="M1584">
        <v>135496.59</v>
      </c>
      <c r="N1584" t="s">
        <v>73</v>
      </c>
      <c r="O1584">
        <v>7</v>
      </c>
      <c r="P1584">
        <v>59</v>
      </c>
      <c r="Q1584">
        <v>4</v>
      </c>
      <c r="R1584">
        <v>143</v>
      </c>
      <c r="S1584">
        <v>85.5</v>
      </c>
      <c r="T1584" t="s">
        <v>4232</v>
      </c>
      <c r="U1584" s="7">
        <f t="shared" si="269"/>
        <v>38</v>
      </c>
      <c r="V1584" s="6">
        <f t="shared" si="262"/>
        <v>39570.920000000013</v>
      </c>
      <c r="W1584" t="str">
        <f t="shared" si="270"/>
        <v>Adult</v>
      </c>
      <c r="X1584" t="str">
        <f>_xlfn.XLOOKUP(Table1_1[[#This Row],[Department]],Dim_Department!B:B,Dim_Department!A:A,"Unknown")</f>
        <v>DEP07</v>
      </c>
      <c r="Y1584" t="str">
        <f>_xlfn.XLOOKUP(Table1_1[[#This Row],[Doctor]],Dim_Doctor!B:B,Dim_Doctor!A:A,"Unknown")</f>
        <v>D04</v>
      </c>
      <c r="Z1584" t="str">
        <f>_xlfn.XLOOKUP(H1584,Dim_Diagnosis!B:B,Dim_Diagnosis!A:A)</f>
        <v>D013</v>
      </c>
      <c r="AA1584" t="str">
        <f>_xlfn.XLOOKUP(K1584,Dim_Ward!B:B,Dim_Ward!A:A)</f>
        <v>W005</v>
      </c>
      <c r="AB1584" t="str">
        <f t="shared" si="263"/>
        <v>Q2</v>
      </c>
      <c r="AC1584">
        <f t="shared" si="264"/>
        <v>2024</v>
      </c>
      <c r="AD1584" t="str">
        <f t="shared" si="265"/>
        <v>Jun</v>
      </c>
      <c r="AE1584" t="str">
        <f t="shared" si="266"/>
        <v>Sat</v>
      </c>
      <c r="AF1584" t="str">
        <f>_xlfn.XLOOKUP(N1584,Dim_Payment!B:B,Dim_Payment!A:A)</f>
        <v>PAY02</v>
      </c>
      <c r="AG1584" t="str">
        <f>_xlfn.XLOOKUP(J1584,Dim_Insurance!B:B,Dim_Insurance!A:A)</f>
        <v>INS06</v>
      </c>
    </row>
    <row r="1585" spans="1:33">
      <c r="A1585" t="s">
        <v>3424</v>
      </c>
      <c r="B1585" t="s">
        <v>887</v>
      </c>
      <c r="C1585" t="s">
        <v>40</v>
      </c>
      <c r="D1585" s="5">
        <v>39431</v>
      </c>
      <c r="E1585" s="5">
        <v>45001</v>
      </c>
      <c r="F1585" s="5">
        <v>45002</v>
      </c>
      <c r="G1585" t="s">
        <v>94</v>
      </c>
      <c r="H1585" t="s">
        <v>113</v>
      </c>
      <c r="I1585" t="s">
        <v>33</v>
      </c>
      <c r="J1585" t="s">
        <v>97</v>
      </c>
      <c r="K1585" t="s">
        <v>120</v>
      </c>
      <c r="L1585" s="6">
        <v>248224.99</v>
      </c>
      <c r="M1585">
        <v>201348.4</v>
      </c>
      <c r="N1585" t="s">
        <v>56</v>
      </c>
      <c r="O1585">
        <v>1</v>
      </c>
      <c r="P1585">
        <v>183</v>
      </c>
      <c r="Q1585">
        <v>4</v>
      </c>
      <c r="R1585">
        <v>128</v>
      </c>
      <c r="S1585">
        <v>81.8</v>
      </c>
      <c r="T1585" t="s">
        <v>4232</v>
      </c>
      <c r="U1585" s="7">
        <f t="shared" si="269"/>
        <v>15</v>
      </c>
      <c r="V1585" s="6">
        <f t="shared" si="262"/>
        <v>46876.59</v>
      </c>
      <c r="W1585" t="str">
        <f t="shared" si="270"/>
        <v>Child</v>
      </c>
      <c r="X1585" t="str">
        <f>_xlfn.XLOOKUP(Table1_1[[#This Row],[Department]],Dim_Department!B:B,Dim_Department!A:A,"Unknown")</f>
        <v>DEP05</v>
      </c>
      <c r="Y1585" t="str">
        <f>_xlfn.XLOOKUP(Table1_1[[#This Row],[Doctor]],Dim_Doctor!B:B,Dim_Doctor!A:A,"Unknown")</f>
        <v>D04</v>
      </c>
      <c r="Z1585" t="str">
        <f>_xlfn.XLOOKUP(H1585,Dim_Diagnosis!B:B,Dim_Diagnosis!A:A)</f>
        <v>D009</v>
      </c>
      <c r="AA1585" t="str">
        <f>_xlfn.XLOOKUP(K1585,Dim_Ward!B:B,Dim_Ward!A:A)</f>
        <v>W001</v>
      </c>
      <c r="AB1585" t="str">
        <f t="shared" si="263"/>
        <v>Q1</v>
      </c>
      <c r="AC1585">
        <f t="shared" si="264"/>
        <v>2023</v>
      </c>
      <c r="AD1585" t="str">
        <f t="shared" si="265"/>
        <v>Mar</v>
      </c>
      <c r="AE1585" t="str">
        <f t="shared" si="266"/>
        <v>Thu</v>
      </c>
      <c r="AF1585" t="str">
        <f>_xlfn.XLOOKUP(N1585,Dim_Payment!B:B,Dim_Payment!A:A)</f>
        <v>PAY04</v>
      </c>
      <c r="AG1585" t="str">
        <f>_xlfn.XLOOKUP(J1585,Dim_Insurance!B:B,Dim_Insurance!A:A)</f>
        <v>INS07</v>
      </c>
    </row>
    <row r="1586" spans="1:33">
      <c r="A1586" t="s">
        <v>3425</v>
      </c>
      <c r="B1586" t="s">
        <v>1135</v>
      </c>
      <c r="C1586" t="s">
        <v>40</v>
      </c>
      <c r="D1586" s="5">
        <v>19223</v>
      </c>
      <c r="E1586" s="5">
        <v>45422</v>
      </c>
      <c r="F1586" s="5" t="s">
        <v>4232</v>
      </c>
      <c r="G1586" t="s">
        <v>161</v>
      </c>
      <c r="H1586" t="s">
        <v>78</v>
      </c>
      <c r="I1586" t="s">
        <v>45</v>
      </c>
      <c r="J1586" t="s">
        <v>46</v>
      </c>
      <c r="K1586" t="s">
        <v>110</v>
      </c>
      <c r="L1586" s="6">
        <v>146426.5</v>
      </c>
      <c r="M1586">
        <v>107291.67</v>
      </c>
      <c r="N1586" t="s">
        <v>73</v>
      </c>
      <c r="O1586">
        <v>15</v>
      </c>
      <c r="P1586">
        <v>193</v>
      </c>
      <c r="Q1586">
        <v>4</v>
      </c>
      <c r="R1586">
        <v>187</v>
      </c>
      <c r="S1586">
        <v>211.3</v>
      </c>
      <c r="T1586" t="s">
        <v>65</v>
      </c>
      <c r="U1586" s="7">
        <f t="shared" si="269"/>
        <v>71</v>
      </c>
      <c r="V1586" s="6">
        <f t="shared" si="262"/>
        <v>39134.83</v>
      </c>
      <c r="W1586" t="str">
        <f t="shared" si="270"/>
        <v>Senior</v>
      </c>
      <c r="X1586" t="str">
        <f>_xlfn.XLOOKUP(Table1_1[[#This Row],[Department]],Dim_Department!B:B,Dim_Department!A:A,"Unknown")</f>
        <v>DEP03</v>
      </c>
      <c r="Y1586" t="str">
        <f>_xlfn.XLOOKUP(Table1_1[[#This Row],[Doctor]],Dim_Doctor!B:B,Dim_Doctor!A:A,"Unknown")</f>
        <v>D03</v>
      </c>
      <c r="Z1586" t="str">
        <f>_xlfn.XLOOKUP(H1586,Dim_Diagnosis!B:B,Dim_Diagnosis!A:A)</f>
        <v>D013</v>
      </c>
      <c r="AA1586" t="str">
        <f>_xlfn.XLOOKUP(K1586,Dim_Ward!B:B,Dim_Ward!A:A)</f>
        <v>W002</v>
      </c>
      <c r="AB1586" t="str">
        <f t="shared" si="263"/>
        <v>Q2</v>
      </c>
      <c r="AC1586">
        <f t="shared" si="264"/>
        <v>2024</v>
      </c>
      <c r="AD1586" t="str">
        <f t="shared" si="265"/>
        <v>May</v>
      </c>
      <c r="AE1586" t="str">
        <f t="shared" si="266"/>
        <v>Fri</v>
      </c>
      <c r="AF1586" t="str">
        <f>_xlfn.XLOOKUP(N1586,Dim_Payment!B:B,Dim_Payment!A:A)</f>
        <v>PAY02</v>
      </c>
      <c r="AG1586" t="str">
        <f>_xlfn.XLOOKUP(J1586,Dim_Insurance!B:B,Dim_Insurance!A:A)</f>
        <v>INS02</v>
      </c>
    </row>
    <row r="1587" spans="1:33">
      <c r="A1587" t="s">
        <v>3427</v>
      </c>
      <c r="B1587" t="s">
        <v>274</v>
      </c>
      <c r="C1587" t="s">
        <v>40</v>
      </c>
      <c r="D1587" s="5">
        <v>24573</v>
      </c>
      <c r="E1587" s="5">
        <v>45137</v>
      </c>
      <c r="F1587" s="5">
        <v>45147</v>
      </c>
      <c r="G1587" t="s">
        <v>89</v>
      </c>
      <c r="H1587" t="s">
        <v>134</v>
      </c>
      <c r="I1587" t="s">
        <v>79</v>
      </c>
      <c r="J1587" t="s">
        <v>80</v>
      </c>
      <c r="K1587" t="s">
        <v>120</v>
      </c>
      <c r="L1587" s="6">
        <v>35614.92</v>
      </c>
      <c r="M1587">
        <v>21687.74</v>
      </c>
      <c r="N1587" t="s">
        <v>192</v>
      </c>
      <c r="O1587">
        <v>10</v>
      </c>
      <c r="P1587">
        <v>57</v>
      </c>
      <c r="Q1587">
        <v>2</v>
      </c>
      <c r="R1587">
        <v>149</v>
      </c>
      <c r="S1587">
        <v>118.7</v>
      </c>
      <c r="T1587" t="s">
        <v>37</v>
      </c>
      <c r="U1587" s="7">
        <f t="shared" si="269"/>
        <v>56</v>
      </c>
      <c r="V1587" s="6">
        <f t="shared" si="262"/>
        <v>13927.179999999997</v>
      </c>
      <c r="W1587" t="str">
        <f t="shared" si="270"/>
        <v>Middle Age</v>
      </c>
      <c r="X1587" t="str">
        <f>_xlfn.XLOOKUP(Table1_1[[#This Row],[Department]],Dim_Department!B:B,Dim_Department!A:A,"Unknown")</f>
        <v>DEP06</v>
      </c>
      <c r="Y1587" t="str">
        <f>_xlfn.XLOOKUP(Table1_1[[#This Row],[Doctor]],Dim_Doctor!B:B,Dim_Doctor!A:A,"Unknown")</f>
        <v>D07</v>
      </c>
      <c r="Z1587" t="str">
        <f>_xlfn.XLOOKUP(H1587,Dim_Diagnosis!B:B,Dim_Diagnosis!A:A)</f>
        <v>D002</v>
      </c>
      <c r="AA1587" t="str">
        <f>_xlfn.XLOOKUP(K1587,Dim_Ward!B:B,Dim_Ward!A:A)</f>
        <v>W001</v>
      </c>
      <c r="AB1587" t="str">
        <f t="shared" si="263"/>
        <v>Q3</v>
      </c>
      <c r="AC1587">
        <f t="shared" si="264"/>
        <v>2023</v>
      </c>
      <c r="AD1587" t="str">
        <f t="shared" si="265"/>
        <v>Jul</v>
      </c>
      <c r="AE1587" t="str">
        <f t="shared" si="266"/>
        <v>Sun</v>
      </c>
      <c r="AF1587" t="str">
        <f>_xlfn.XLOOKUP(N1587,Dim_Payment!B:B,Dim_Payment!A:A)</f>
        <v>PAY06</v>
      </c>
      <c r="AG1587" t="str">
        <f>_xlfn.XLOOKUP(J1587,Dim_Insurance!B:B,Dim_Insurance!A:A)</f>
        <v>INS01</v>
      </c>
    </row>
    <row r="1588" spans="1:33">
      <c r="A1588" t="s">
        <v>3429</v>
      </c>
      <c r="B1588" t="s">
        <v>1125</v>
      </c>
      <c r="C1588" t="s">
        <v>133</v>
      </c>
      <c r="D1588" s="5">
        <v>23125</v>
      </c>
      <c r="E1588" s="5">
        <v>45677</v>
      </c>
      <c r="F1588" s="5">
        <v>45690</v>
      </c>
      <c r="G1588" t="s">
        <v>161</v>
      </c>
      <c r="H1588" t="s">
        <v>134</v>
      </c>
      <c r="I1588" t="s">
        <v>53</v>
      </c>
      <c r="J1588" t="s">
        <v>4232</v>
      </c>
      <c r="K1588" t="s">
        <v>161</v>
      </c>
      <c r="L1588" s="6">
        <v>201661.38</v>
      </c>
      <c r="M1588">
        <v>168460.79999999999</v>
      </c>
      <c r="N1588" t="s">
        <v>73</v>
      </c>
      <c r="O1588">
        <v>13</v>
      </c>
      <c r="P1588">
        <v>14</v>
      </c>
      <c r="Q1588">
        <v>3</v>
      </c>
      <c r="R1588">
        <v>132</v>
      </c>
      <c r="S1588">
        <v>98.6</v>
      </c>
      <c r="T1588" t="s">
        <v>65</v>
      </c>
      <c r="U1588" s="7">
        <f t="shared" si="269"/>
        <v>61</v>
      </c>
      <c r="V1588" s="6">
        <f t="shared" si="262"/>
        <v>33200.580000000016</v>
      </c>
      <c r="W1588" t="str">
        <f t="shared" si="270"/>
        <v>Senior</v>
      </c>
      <c r="X1588" t="str">
        <f>_xlfn.XLOOKUP(Table1_1[[#This Row],[Department]],Dim_Department!B:B,Dim_Department!A:A,"Unknown")</f>
        <v>DEP03</v>
      </c>
      <c r="Y1588" t="str">
        <f>_xlfn.XLOOKUP(Table1_1[[#This Row],[Doctor]],Dim_Doctor!B:B,Dim_Doctor!A:A,"Unknown")</f>
        <v>D06</v>
      </c>
      <c r="Z1588" t="str">
        <f>_xlfn.XLOOKUP(H1588,Dim_Diagnosis!B:B,Dim_Diagnosis!A:A)</f>
        <v>D002</v>
      </c>
      <c r="AA1588" t="str">
        <f>_xlfn.XLOOKUP(K1588,Dim_Ward!B:B,Dim_Ward!A:A)</f>
        <v>W004</v>
      </c>
      <c r="AB1588" t="str">
        <f t="shared" si="263"/>
        <v>Q1</v>
      </c>
      <c r="AC1588">
        <f t="shared" si="264"/>
        <v>2025</v>
      </c>
      <c r="AD1588" t="str">
        <f t="shared" si="265"/>
        <v>Jan</v>
      </c>
      <c r="AE1588" t="str">
        <f t="shared" si="266"/>
        <v>Mon</v>
      </c>
      <c r="AF1588" t="str">
        <f>_xlfn.XLOOKUP(N1588,Dim_Payment!B:B,Dim_Payment!A:A)</f>
        <v>PAY02</v>
      </c>
      <c r="AG1588" t="str">
        <f>_xlfn.XLOOKUP(J1588,Dim_Insurance!B:B,Dim_Insurance!A:A)</f>
        <v>INS08</v>
      </c>
    </row>
    <row r="1589" spans="1:33">
      <c r="A1589" t="s">
        <v>4198</v>
      </c>
      <c r="B1589" t="s">
        <v>1658</v>
      </c>
      <c r="C1589" t="s">
        <v>133</v>
      </c>
      <c r="D1589" s="5">
        <v>35425</v>
      </c>
      <c r="E1589" s="5">
        <v>45565</v>
      </c>
      <c r="F1589" s="5">
        <v>45583</v>
      </c>
      <c r="G1589" t="s">
        <v>43</v>
      </c>
      <c r="H1589" t="s">
        <v>24</v>
      </c>
      <c r="I1589" t="s">
        <v>53</v>
      </c>
      <c r="J1589" t="s">
        <v>80</v>
      </c>
      <c r="K1589" t="s">
        <v>27</v>
      </c>
      <c r="L1589" s="6">
        <v>85115.88</v>
      </c>
      <c r="M1589">
        <v>98646.34</v>
      </c>
      <c r="N1589" t="s">
        <v>73</v>
      </c>
      <c r="O1589">
        <v>18</v>
      </c>
      <c r="P1589">
        <v>229</v>
      </c>
      <c r="Q1589">
        <v>3</v>
      </c>
      <c r="R1589">
        <v>122</v>
      </c>
      <c r="S1589">
        <v>76.8</v>
      </c>
      <c r="T1589" t="s">
        <v>65</v>
      </c>
      <c r="U1589" s="7">
        <f t="shared" si="269"/>
        <v>27</v>
      </c>
      <c r="V1589" s="6">
        <f t="shared" si="262"/>
        <v>-13530.459999999992</v>
      </c>
      <c r="W1589" t="str">
        <f t="shared" si="270"/>
        <v>Adult</v>
      </c>
      <c r="X1589" t="str">
        <f>_xlfn.XLOOKUP(Table1_1[[#This Row],[Department]],Dim_Department!B:B,Dim_Department!A:A,"Unknown")</f>
        <v>DEP08</v>
      </c>
      <c r="Y1589" t="str">
        <f>_xlfn.XLOOKUP(Table1_1[[#This Row],[Doctor]],Dim_Doctor!B:B,Dim_Doctor!A:A,"Unknown")</f>
        <v>D06</v>
      </c>
      <c r="Z1589" t="str">
        <f>_xlfn.XLOOKUP(H1589,Dim_Diagnosis!B:B,Dim_Diagnosis!A:A)</f>
        <v>D008</v>
      </c>
      <c r="AA1589" t="str">
        <f>_xlfn.XLOOKUP(K1589,Dim_Ward!B:B,Dim_Ward!A:A)</f>
        <v>W003</v>
      </c>
      <c r="AB1589" t="str">
        <f t="shared" si="263"/>
        <v>Q3</v>
      </c>
      <c r="AC1589">
        <f t="shared" si="264"/>
        <v>2024</v>
      </c>
      <c r="AD1589" t="str">
        <f t="shared" si="265"/>
        <v>Sep</v>
      </c>
      <c r="AE1589" t="str">
        <f t="shared" si="266"/>
        <v>Mon</v>
      </c>
      <c r="AF1589" t="str">
        <f>_xlfn.XLOOKUP(N1589,Dim_Payment!B:B,Dim_Payment!A:A)</f>
        <v>PAY02</v>
      </c>
      <c r="AG1589" t="str">
        <f>_xlfn.XLOOKUP(J1589,Dim_Insurance!B:B,Dim_Insurance!A:A)</f>
        <v>INS01</v>
      </c>
    </row>
    <row r="1590" spans="1:33">
      <c r="A1590" t="s">
        <v>3431</v>
      </c>
      <c r="B1590" t="s">
        <v>378</v>
      </c>
      <c r="C1590" t="s">
        <v>40</v>
      </c>
      <c r="D1590" s="5">
        <v>38297</v>
      </c>
      <c r="E1590" s="5">
        <v>45329</v>
      </c>
      <c r="F1590" s="5" t="s">
        <v>4232</v>
      </c>
      <c r="G1590" t="s">
        <v>77</v>
      </c>
      <c r="H1590" t="s">
        <v>24</v>
      </c>
      <c r="I1590" t="s">
        <v>119</v>
      </c>
      <c r="J1590" t="s">
        <v>34</v>
      </c>
      <c r="K1590" t="s">
        <v>120</v>
      </c>
      <c r="L1590" s="6">
        <v>141696.19</v>
      </c>
      <c r="M1590">
        <v>92455.87</v>
      </c>
      <c r="N1590" t="s">
        <v>73</v>
      </c>
      <c r="O1590">
        <v>9</v>
      </c>
      <c r="P1590">
        <v>90</v>
      </c>
      <c r="Q1590">
        <v>5</v>
      </c>
      <c r="R1590">
        <v>135</v>
      </c>
      <c r="S1590">
        <v>146.4</v>
      </c>
      <c r="T1590" t="s">
        <v>37</v>
      </c>
      <c r="U1590" s="7">
        <f t="shared" si="269"/>
        <v>19</v>
      </c>
      <c r="V1590" s="6">
        <f t="shared" si="262"/>
        <v>49240.320000000007</v>
      </c>
      <c r="W1590" t="str">
        <f t="shared" si="270"/>
        <v>Adult</v>
      </c>
      <c r="X1590" t="str">
        <f>_xlfn.XLOOKUP(Table1_1[[#This Row],[Department]],Dim_Department!B:B,Dim_Department!A:A,"Unknown")</f>
        <v>DEP02</v>
      </c>
      <c r="Y1590" t="str">
        <f>_xlfn.XLOOKUP(Table1_1[[#This Row],[Doctor]],Dim_Doctor!B:B,Dim_Doctor!A:A,"Unknown")</f>
        <v>D02</v>
      </c>
      <c r="Z1590" t="str">
        <f>_xlfn.XLOOKUP(H1590,Dim_Diagnosis!B:B,Dim_Diagnosis!A:A)</f>
        <v>D008</v>
      </c>
      <c r="AA1590" t="str">
        <f>_xlfn.XLOOKUP(K1590,Dim_Ward!B:B,Dim_Ward!A:A)</f>
        <v>W001</v>
      </c>
      <c r="AB1590" t="str">
        <f t="shared" si="263"/>
        <v>Q1</v>
      </c>
      <c r="AC1590">
        <f t="shared" si="264"/>
        <v>2024</v>
      </c>
      <c r="AD1590" t="str">
        <f t="shared" si="265"/>
        <v>Feb</v>
      </c>
      <c r="AE1590" t="str">
        <f t="shared" si="266"/>
        <v>Wed</v>
      </c>
      <c r="AF1590" t="str">
        <f>_xlfn.XLOOKUP(N1590,Dim_Payment!B:B,Dim_Payment!A:A)</f>
        <v>PAY02</v>
      </c>
      <c r="AG1590" t="str">
        <f>_xlfn.XLOOKUP(J1590,Dim_Insurance!B:B,Dim_Insurance!A:A)</f>
        <v>INS06</v>
      </c>
    </row>
    <row r="1591" spans="1:33">
      <c r="A1591" t="s">
        <v>3432</v>
      </c>
      <c r="B1591" t="s">
        <v>752</v>
      </c>
      <c r="C1591" t="s">
        <v>40</v>
      </c>
      <c r="D1591" s="5">
        <v>34866</v>
      </c>
      <c r="E1591" s="5">
        <v>45354</v>
      </c>
      <c r="F1591" s="5">
        <v>45361</v>
      </c>
      <c r="G1591" t="s">
        <v>152</v>
      </c>
      <c r="H1591" t="s">
        <v>32</v>
      </c>
      <c r="I1591" t="s">
        <v>53</v>
      </c>
      <c r="J1591" t="s">
        <v>34</v>
      </c>
      <c r="K1591" t="s">
        <v>120</v>
      </c>
      <c r="L1591" s="6">
        <v>158341.69</v>
      </c>
      <c r="M1591">
        <v>138295.87</v>
      </c>
      <c r="N1591" t="s">
        <v>35</v>
      </c>
      <c r="O1591">
        <v>7</v>
      </c>
      <c r="P1591">
        <v>78</v>
      </c>
      <c r="Q1591">
        <v>1</v>
      </c>
      <c r="R1591">
        <v>128</v>
      </c>
      <c r="S1591">
        <v>117.9</v>
      </c>
      <c r="T1591" t="s">
        <v>65</v>
      </c>
      <c r="U1591" s="7">
        <f t="shared" si="269"/>
        <v>28</v>
      </c>
      <c r="V1591" s="6">
        <f t="shared" si="262"/>
        <v>20045.820000000007</v>
      </c>
      <c r="W1591" t="str">
        <f t="shared" si="270"/>
        <v>Adult</v>
      </c>
      <c r="X1591" t="str">
        <f>_xlfn.XLOOKUP(Table1_1[[#This Row],[Department]],Dim_Department!B:B,Dim_Department!A:A,"Unknown")</f>
        <v>DEP01</v>
      </c>
      <c r="Y1591" t="str">
        <f>_xlfn.XLOOKUP(Table1_1[[#This Row],[Doctor]],Dim_Doctor!B:B,Dim_Doctor!A:A,"Unknown")</f>
        <v>D06</v>
      </c>
      <c r="Z1591" t="str">
        <f>_xlfn.XLOOKUP(H1591,Dim_Diagnosis!B:B,Dim_Diagnosis!A:A)</f>
        <v>D010</v>
      </c>
      <c r="AA1591" t="str">
        <f>_xlfn.XLOOKUP(K1591,Dim_Ward!B:B,Dim_Ward!A:A)</f>
        <v>W001</v>
      </c>
      <c r="AB1591" t="str">
        <f t="shared" si="263"/>
        <v>Q1</v>
      </c>
      <c r="AC1591">
        <f t="shared" si="264"/>
        <v>2024</v>
      </c>
      <c r="AD1591" t="str">
        <f t="shared" si="265"/>
        <v>Mar</v>
      </c>
      <c r="AE1591" t="str">
        <f t="shared" si="266"/>
        <v>Sun</v>
      </c>
      <c r="AF1591" t="str">
        <f>_xlfn.XLOOKUP(N1591,Dim_Payment!B:B,Dim_Payment!A:A)</f>
        <v>PAY03</v>
      </c>
      <c r="AG1591" t="str">
        <f>_xlfn.XLOOKUP(J1591,Dim_Insurance!B:B,Dim_Insurance!A:A)</f>
        <v>INS06</v>
      </c>
    </row>
    <row r="1592" spans="1:33">
      <c r="A1592" t="s">
        <v>3434</v>
      </c>
      <c r="B1592" t="s">
        <v>801</v>
      </c>
      <c r="C1592" t="s">
        <v>133</v>
      </c>
      <c r="D1592" s="5">
        <v>25824</v>
      </c>
      <c r="E1592" s="5">
        <v>45944</v>
      </c>
      <c r="F1592" s="5">
        <v>45949</v>
      </c>
      <c r="G1592" t="s">
        <v>62</v>
      </c>
      <c r="H1592" t="s">
        <v>44</v>
      </c>
      <c r="I1592" t="s">
        <v>53</v>
      </c>
      <c r="J1592" t="s">
        <v>179</v>
      </c>
      <c r="K1592" t="s">
        <v>55</v>
      </c>
      <c r="L1592" s="6">
        <v>64884.22</v>
      </c>
      <c r="M1592">
        <v>46611.37</v>
      </c>
      <c r="N1592" t="s">
        <v>192</v>
      </c>
      <c r="O1592">
        <v>5</v>
      </c>
      <c r="P1592">
        <v>66</v>
      </c>
      <c r="Q1592">
        <v>2</v>
      </c>
      <c r="R1592">
        <v>163</v>
      </c>
      <c r="S1592">
        <v>90</v>
      </c>
      <c r="T1592" t="s">
        <v>37</v>
      </c>
      <c r="U1592" s="7">
        <f t="shared" si="269"/>
        <v>55</v>
      </c>
      <c r="V1592" s="6">
        <f t="shared" si="262"/>
        <v>18272.849999999999</v>
      </c>
      <c r="W1592" t="str">
        <f t="shared" si="270"/>
        <v>Middle Age</v>
      </c>
      <c r="X1592" t="str">
        <f>_xlfn.XLOOKUP(Table1_1[[#This Row],[Department]],Dim_Department!B:B,Dim_Department!A:A,"Unknown")</f>
        <v>DEP09</v>
      </c>
      <c r="Y1592" t="str">
        <f>_xlfn.XLOOKUP(Table1_1[[#This Row],[Doctor]],Dim_Doctor!B:B,Dim_Doctor!A:A,"Unknown")</f>
        <v>D06</v>
      </c>
      <c r="Z1592" t="str">
        <f>_xlfn.XLOOKUP(H1592,Dim_Diagnosis!B:B,Dim_Diagnosis!A:A)</f>
        <v>D012</v>
      </c>
      <c r="AA1592" t="str">
        <f>_xlfn.XLOOKUP(K1592,Dim_Ward!B:B,Dim_Ward!A:A)</f>
        <v>W005</v>
      </c>
      <c r="AB1592" t="str">
        <f t="shared" si="263"/>
        <v>Q4</v>
      </c>
      <c r="AC1592">
        <f t="shared" si="264"/>
        <v>2025</v>
      </c>
      <c r="AD1592" t="str">
        <f t="shared" si="265"/>
        <v>Oct</v>
      </c>
      <c r="AE1592" t="str">
        <f t="shared" si="266"/>
        <v>Tue</v>
      </c>
      <c r="AF1592" t="str">
        <f>_xlfn.XLOOKUP(N1592,Dim_Payment!B:B,Dim_Payment!A:A)</f>
        <v>PAY06</v>
      </c>
      <c r="AG1592" t="str">
        <f>_xlfn.XLOOKUP(J1592,Dim_Insurance!B:B,Dim_Insurance!A:A)</f>
        <v>INS03</v>
      </c>
    </row>
    <row r="1593" spans="1:33">
      <c r="A1593" t="s">
        <v>3435</v>
      </c>
      <c r="B1593" t="s">
        <v>436</v>
      </c>
      <c r="C1593" t="s">
        <v>133</v>
      </c>
      <c r="D1593" s="5">
        <v>37648</v>
      </c>
      <c r="E1593" s="5">
        <v>45242</v>
      </c>
      <c r="F1593" s="5">
        <v>45260</v>
      </c>
      <c r="G1593" t="s">
        <v>62</v>
      </c>
      <c r="H1593" t="s">
        <v>153</v>
      </c>
      <c r="I1593" t="s">
        <v>53</v>
      </c>
      <c r="J1593" t="s">
        <v>80</v>
      </c>
      <c r="K1593" t="s">
        <v>120</v>
      </c>
      <c r="L1593" s="6">
        <v>41534.51</v>
      </c>
      <c r="M1593">
        <v>98646.34</v>
      </c>
      <c r="N1593" t="s">
        <v>56</v>
      </c>
      <c r="O1593">
        <v>18</v>
      </c>
      <c r="P1593">
        <v>239</v>
      </c>
      <c r="Q1593">
        <v>2</v>
      </c>
      <c r="R1593">
        <v>124</v>
      </c>
      <c r="S1593">
        <v>70.400000000000006</v>
      </c>
      <c r="T1593" t="s">
        <v>47</v>
      </c>
      <c r="U1593" s="7">
        <f t="shared" si="269"/>
        <v>20</v>
      </c>
      <c r="V1593" s="6">
        <f t="shared" si="262"/>
        <v>-57111.829999999994</v>
      </c>
      <c r="W1593" t="str">
        <f t="shared" si="270"/>
        <v>Adult</v>
      </c>
      <c r="X1593" t="str">
        <f>_xlfn.XLOOKUP(Table1_1[[#This Row],[Department]],Dim_Department!B:B,Dim_Department!A:A,"Unknown")</f>
        <v>DEP09</v>
      </c>
      <c r="Y1593" t="str">
        <f>_xlfn.XLOOKUP(Table1_1[[#This Row],[Doctor]],Dim_Doctor!B:B,Dim_Doctor!A:A,"Unknown")</f>
        <v>D06</v>
      </c>
      <c r="Z1593" t="str">
        <f>_xlfn.XLOOKUP(H1593,Dim_Diagnosis!B:B,Dim_Diagnosis!A:A)</f>
        <v>D003</v>
      </c>
      <c r="AA1593" t="str">
        <f>_xlfn.XLOOKUP(K1593,Dim_Ward!B:B,Dim_Ward!A:A)</f>
        <v>W001</v>
      </c>
      <c r="AB1593" t="str">
        <f t="shared" si="263"/>
        <v>Q4</v>
      </c>
      <c r="AC1593">
        <f t="shared" si="264"/>
        <v>2023</v>
      </c>
      <c r="AD1593" t="str">
        <f t="shared" si="265"/>
        <v>Nov</v>
      </c>
      <c r="AE1593" t="str">
        <f t="shared" si="266"/>
        <v>Sun</v>
      </c>
      <c r="AF1593" t="str">
        <f>_xlfn.XLOOKUP(N1593,Dim_Payment!B:B,Dim_Payment!A:A)</f>
        <v>PAY04</v>
      </c>
      <c r="AG1593" t="str">
        <f>_xlfn.XLOOKUP(J1593,Dim_Insurance!B:B,Dim_Insurance!A:A)</f>
        <v>INS01</v>
      </c>
    </row>
    <row r="1594" spans="1:33">
      <c r="A1594" t="s">
        <v>3436</v>
      </c>
      <c r="B1594" t="s">
        <v>875</v>
      </c>
      <c r="C1594" t="s">
        <v>40</v>
      </c>
      <c r="D1594" s="5">
        <v>22720</v>
      </c>
      <c r="E1594" s="5">
        <v>46005</v>
      </c>
      <c r="F1594" s="5">
        <v>46011</v>
      </c>
      <c r="G1594" t="s">
        <v>152</v>
      </c>
      <c r="H1594" t="s">
        <v>124</v>
      </c>
      <c r="I1594" t="s">
        <v>96</v>
      </c>
      <c r="J1594" t="s">
        <v>80</v>
      </c>
      <c r="K1594" t="s">
        <v>110</v>
      </c>
      <c r="L1594" s="6">
        <v>84895.42</v>
      </c>
      <c r="M1594">
        <v>63199.82</v>
      </c>
      <c r="N1594" t="s">
        <v>91</v>
      </c>
      <c r="O1594">
        <v>6</v>
      </c>
      <c r="P1594">
        <v>130</v>
      </c>
      <c r="Q1594">
        <v>2</v>
      </c>
      <c r="R1594">
        <v>181</v>
      </c>
      <c r="S1594">
        <v>247.1</v>
      </c>
      <c r="T1594" t="s">
        <v>65</v>
      </c>
      <c r="U1594" s="7">
        <f t="shared" si="269"/>
        <v>63</v>
      </c>
      <c r="V1594" s="6">
        <f t="shared" si="262"/>
        <v>21695.599999999999</v>
      </c>
      <c r="W1594" t="str">
        <f t="shared" si="270"/>
        <v>Senior</v>
      </c>
      <c r="X1594" t="str">
        <f>_xlfn.XLOOKUP(Table1_1[[#This Row],[Department]],Dim_Department!B:B,Dim_Department!A:A,"Unknown")</f>
        <v>DEP01</v>
      </c>
      <c r="Y1594" t="str">
        <f>_xlfn.XLOOKUP(Table1_1[[#This Row],[Doctor]],Dim_Doctor!B:B,Dim_Doctor!A:A,"Unknown")</f>
        <v>D05</v>
      </c>
      <c r="Z1594" t="str">
        <f>_xlfn.XLOOKUP(H1594,Dim_Diagnosis!B:B,Dim_Diagnosis!A:A)</f>
        <v>D007</v>
      </c>
      <c r="AA1594" t="str">
        <f>_xlfn.XLOOKUP(K1594,Dim_Ward!B:B,Dim_Ward!A:A)</f>
        <v>W002</v>
      </c>
      <c r="AB1594" t="str">
        <f t="shared" si="263"/>
        <v>Q4</v>
      </c>
      <c r="AC1594">
        <f t="shared" si="264"/>
        <v>2025</v>
      </c>
      <c r="AD1594" t="str">
        <f t="shared" si="265"/>
        <v>Dec</v>
      </c>
      <c r="AE1594" t="str">
        <f t="shared" si="266"/>
        <v>Sun</v>
      </c>
      <c r="AF1594" t="str">
        <f>_xlfn.XLOOKUP(N1594,Dim_Payment!B:B,Dim_Payment!A:A)</f>
        <v>PAY01</v>
      </c>
      <c r="AG1594" t="str">
        <f>_xlfn.XLOOKUP(J1594,Dim_Insurance!B:B,Dim_Insurance!A:A)</f>
        <v>INS01</v>
      </c>
    </row>
    <row r="1595" spans="1:33">
      <c r="A1595" t="s">
        <v>3437</v>
      </c>
      <c r="B1595" t="s">
        <v>455</v>
      </c>
      <c r="C1595" t="s">
        <v>40</v>
      </c>
      <c r="D1595" s="5">
        <v>37082</v>
      </c>
      <c r="E1595" s="5">
        <v>45041</v>
      </c>
      <c r="F1595" s="5">
        <v>45059</v>
      </c>
      <c r="G1595" t="s">
        <v>117</v>
      </c>
      <c r="H1595" t="s">
        <v>118</v>
      </c>
      <c r="I1595" t="s">
        <v>45</v>
      </c>
      <c r="J1595" t="s">
        <v>34</v>
      </c>
      <c r="K1595" t="s">
        <v>55</v>
      </c>
      <c r="L1595" s="6">
        <v>146055.34</v>
      </c>
      <c r="M1595">
        <v>111682.57</v>
      </c>
      <c r="N1595" t="s">
        <v>4232</v>
      </c>
      <c r="O1595">
        <v>18</v>
      </c>
      <c r="P1595">
        <v>22</v>
      </c>
      <c r="Q1595">
        <v>5</v>
      </c>
      <c r="R1595">
        <v>90</v>
      </c>
      <c r="S1595">
        <v>174.8</v>
      </c>
      <c r="T1595" t="s">
        <v>37</v>
      </c>
      <c r="U1595" s="7">
        <f t="shared" si="269"/>
        <v>21</v>
      </c>
      <c r="V1595" s="6">
        <f t="shared" si="262"/>
        <v>34372.76999999999</v>
      </c>
      <c r="W1595" t="str">
        <f t="shared" si="270"/>
        <v>Adult</v>
      </c>
      <c r="X1595" t="str">
        <f>_xlfn.XLOOKUP(Table1_1[[#This Row],[Department]],Dim_Department!B:B,Dim_Department!A:A,"Unknown")</f>
        <v>DEP04</v>
      </c>
      <c r="Y1595" t="str">
        <f>_xlfn.XLOOKUP(Table1_1[[#This Row],[Doctor]],Dim_Doctor!B:B,Dim_Doctor!A:A,"Unknown")</f>
        <v>D03</v>
      </c>
      <c r="Z1595" t="str">
        <f>_xlfn.XLOOKUP(H1595,Dim_Diagnosis!B:B,Dim_Diagnosis!A:A)</f>
        <v>D001</v>
      </c>
      <c r="AA1595" t="str">
        <f>_xlfn.XLOOKUP(K1595,Dim_Ward!B:B,Dim_Ward!A:A)</f>
        <v>W005</v>
      </c>
      <c r="AB1595" t="str">
        <f t="shared" si="263"/>
        <v>Q2</v>
      </c>
      <c r="AC1595">
        <f t="shared" si="264"/>
        <v>2023</v>
      </c>
      <c r="AD1595" t="str">
        <f t="shared" si="265"/>
        <v>Apr</v>
      </c>
      <c r="AE1595" t="str">
        <f t="shared" si="266"/>
        <v>Tue</v>
      </c>
      <c r="AF1595" t="str">
        <f>_xlfn.XLOOKUP(N1595,Dim_Payment!B:B,Dim_Payment!A:A)</f>
        <v>PAY05</v>
      </c>
      <c r="AG1595" t="str">
        <f>_xlfn.XLOOKUP(J1595,Dim_Insurance!B:B,Dim_Insurance!A:A)</f>
        <v>INS06</v>
      </c>
    </row>
    <row r="1596" spans="1:33">
      <c r="A1596" t="s">
        <v>3439</v>
      </c>
      <c r="B1596" t="s">
        <v>451</v>
      </c>
      <c r="C1596" t="s">
        <v>133</v>
      </c>
      <c r="D1596" s="5">
        <v>27806</v>
      </c>
      <c r="E1596" s="5">
        <v>45332</v>
      </c>
      <c r="F1596" s="5">
        <v>45346</v>
      </c>
      <c r="G1596" t="s">
        <v>62</v>
      </c>
      <c r="H1596" t="s">
        <v>44</v>
      </c>
      <c r="I1596" t="s">
        <v>119</v>
      </c>
      <c r="J1596" t="s">
        <v>4232</v>
      </c>
      <c r="K1596" t="s">
        <v>161</v>
      </c>
      <c r="L1596" s="6">
        <v>167956.43</v>
      </c>
      <c r="M1596">
        <v>127157.68</v>
      </c>
      <c r="N1596" t="s">
        <v>192</v>
      </c>
      <c r="O1596">
        <v>14</v>
      </c>
      <c r="P1596">
        <v>120</v>
      </c>
      <c r="Q1596">
        <v>4</v>
      </c>
      <c r="R1596">
        <v>115</v>
      </c>
      <c r="S1596">
        <v>173.3</v>
      </c>
      <c r="T1596" t="s">
        <v>4232</v>
      </c>
      <c r="U1596" s="7">
        <f t="shared" si="269"/>
        <v>47</v>
      </c>
      <c r="V1596" s="6">
        <f t="shared" si="262"/>
        <v>40798.75</v>
      </c>
      <c r="W1596" t="str">
        <f t="shared" si="270"/>
        <v>Middle Age</v>
      </c>
      <c r="X1596" t="str">
        <f>_xlfn.XLOOKUP(Table1_1[[#This Row],[Department]],Dim_Department!B:B,Dim_Department!A:A,"Unknown")</f>
        <v>DEP09</v>
      </c>
      <c r="Y1596" t="str">
        <f>_xlfn.XLOOKUP(Table1_1[[#This Row],[Doctor]],Dim_Doctor!B:B,Dim_Doctor!A:A,"Unknown")</f>
        <v>D02</v>
      </c>
      <c r="Z1596" t="str">
        <f>_xlfn.XLOOKUP(H1596,Dim_Diagnosis!B:B,Dim_Diagnosis!A:A)</f>
        <v>D012</v>
      </c>
      <c r="AA1596" t="str">
        <f>_xlfn.XLOOKUP(K1596,Dim_Ward!B:B,Dim_Ward!A:A)</f>
        <v>W004</v>
      </c>
      <c r="AB1596" t="str">
        <f t="shared" si="263"/>
        <v>Q1</v>
      </c>
      <c r="AC1596">
        <f t="shared" si="264"/>
        <v>2024</v>
      </c>
      <c r="AD1596" t="str">
        <f t="shared" si="265"/>
        <v>Feb</v>
      </c>
      <c r="AE1596" t="str">
        <f t="shared" si="266"/>
        <v>Sat</v>
      </c>
      <c r="AF1596" t="str">
        <f>_xlfn.XLOOKUP(N1596,Dim_Payment!B:B,Dim_Payment!A:A)</f>
        <v>PAY06</v>
      </c>
      <c r="AG1596" t="str">
        <f>_xlfn.XLOOKUP(J1596,Dim_Insurance!B:B,Dim_Insurance!A:A)</f>
        <v>INS08</v>
      </c>
    </row>
    <row r="1597" spans="1:33">
      <c r="A1597" t="s">
        <v>3440</v>
      </c>
      <c r="B1597" t="s">
        <v>350</v>
      </c>
      <c r="C1597" t="s">
        <v>40</v>
      </c>
      <c r="D1597" s="5">
        <v>22900</v>
      </c>
      <c r="E1597" s="5">
        <v>45288</v>
      </c>
      <c r="F1597" s="5">
        <v>45294</v>
      </c>
      <c r="G1597" t="s">
        <v>117</v>
      </c>
      <c r="H1597" t="s">
        <v>24</v>
      </c>
      <c r="I1597" t="s">
        <v>79</v>
      </c>
      <c r="J1597" t="s">
        <v>97</v>
      </c>
      <c r="K1597" t="s">
        <v>161</v>
      </c>
      <c r="L1597" s="6">
        <v>122622.98</v>
      </c>
      <c r="M1597">
        <v>114213.9</v>
      </c>
      <c r="N1597" t="s">
        <v>73</v>
      </c>
      <c r="O1597">
        <v>6</v>
      </c>
      <c r="P1597">
        <v>225</v>
      </c>
      <c r="Q1597">
        <v>5</v>
      </c>
      <c r="R1597">
        <v>95</v>
      </c>
      <c r="S1597">
        <v>236.7</v>
      </c>
      <c r="T1597" t="s">
        <v>4232</v>
      </c>
      <c r="U1597" s="7">
        <f t="shared" si="269"/>
        <v>61</v>
      </c>
      <c r="V1597" s="6">
        <f t="shared" si="262"/>
        <v>8409.0800000000017</v>
      </c>
      <c r="W1597" t="str">
        <f t="shared" si="270"/>
        <v>Senior</v>
      </c>
      <c r="X1597" t="str">
        <f>_xlfn.XLOOKUP(Table1_1[[#This Row],[Department]],Dim_Department!B:B,Dim_Department!A:A,"Unknown")</f>
        <v>DEP04</v>
      </c>
      <c r="Y1597" t="str">
        <f>_xlfn.XLOOKUP(Table1_1[[#This Row],[Doctor]],Dim_Doctor!B:B,Dim_Doctor!A:A,"Unknown")</f>
        <v>D07</v>
      </c>
      <c r="Z1597" t="str">
        <f>_xlfn.XLOOKUP(H1597,Dim_Diagnosis!B:B,Dim_Diagnosis!A:A)</f>
        <v>D008</v>
      </c>
      <c r="AA1597" t="str">
        <f>_xlfn.XLOOKUP(K1597,Dim_Ward!B:B,Dim_Ward!A:A)</f>
        <v>W004</v>
      </c>
      <c r="AB1597" t="str">
        <f t="shared" si="263"/>
        <v>Q4</v>
      </c>
      <c r="AC1597">
        <f t="shared" si="264"/>
        <v>2023</v>
      </c>
      <c r="AD1597" t="str">
        <f t="shared" si="265"/>
        <v>Dec</v>
      </c>
      <c r="AE1597" t="str">
        <f t="shared" si="266"/>
        <v>Thu</v>
      </c>
      <c r="AF1597" t="str">
        <f>_xlfn.XLOOKUP(N1597,Dim_Payment!B:B,Dim_Payment!A:A)</f>
        <v>PAY02</v>
      </c>
      <c r="AG1597" t="str">
        <f>_xlfn.XLOOKUP(J1597,Dim_Insurance!B:B,Dim_Insurance!A:A)</f>
        <v>INS07</v>
      </c>
    </row>
    <row r="1598" spans="1:33">
      <c r="A1598" t="s">
        <v>3442</v>
      </c>
      <c r="B1598" t="s">
        <v>1050</v>
      </c>
      <c r="C1598" t="s">
        <v>40</v>
      </c>
      <c r="D1598" s="5">
        <v>23673</v>
      </c>
      <c r="E1598" s="5">
        <v>45391</v>
      </c>
      <c r="F1598" s="5" t="s">
        <v>4232</v>
      </c>
      <c r="G1598" t="s">
        <v>43</v>
      </c>
      <c r="H1598" t="s">
        <v>124</v>
      </c>
      <c r="I1598" t="s">
        <v>45</v>
      </c>
      <c r="J1598" t="s">
        <v>80</v>
      </c>
      <c r="K1598" t="s">
        <v>27</v>
      </c>
      <c r="L1598" s="6">
        <v>161573.93</v>
      </c>
      <c r="M1598">
        <v>120263.58</v>
      </c>
      <c r="N1598" t="s">
        <v>91</v>
      </c>
      <c r="O1598">
        <v>12</v>
      </c>
      <c r="P1598">
        <v>95</v>
      </c>
      <c r="Q1598">
        <v>4</v>
      </c>
      <c r="R1598">
        <v>141</v>
      </c>
      <c r="S1598">
        <v>175</v>
      </c>
      <c r="T1598" t="s">
        <v>4232</v>
      </c>
      <c r="U1598" s="7">
        <f t="shared" si="269"/>
        <v>59</v>
      </c>
      <c r="V1598" s="6">
        <f t="shared" si="262"/>
        <v>41310.349999999991</v>
      </c>
      <c r="W1598" t="str">
        <f t="shared" si="270"/>
        <v>Middle Age</v>
      </c>
      <c r="X1598" t="str">
        <f>_xlfn.XLOOKUP(Table1_1[[#This Row],[Department]],Dim_Department!B:B,Dim_Department!A:A,"Unknown")</f>
        <v>DEP08</v>
      </c>
      <c r="Y1598" t="str">
        <f>_xlfn.XLOOKUP(Table1_1[[#This Row],[Doctor]],Dim_Doctor!B:B,Dim_Doctor!A:A,"Unknown")</f>
        <v>D03</v>
      </c>
      <c r="Z1598" t="str">
        <f>_xlfn.XLOOKUP(H1598,Dim_Diagnosis!B:B,Dim_Diagnosis!A:A)</f>
        <v>D007</v>
      </c>
      <c r="AA1598" t="str">
        <f>_xlfn.XLOOKUP(K1598,Dim_Ward!B:B,Dim_Ward!A:A)</f>
        <v>W003</v>
      </c>
      <c r="AB1598" t="str">
        <f t="shared" si="263"/>
        <v>Q2</v>
      </c>
      <c r="AC1598">
        <f t="shared" si="264"/>
        <v>2024</v>
      </c>
      <c r="AD1598" t="str">
        <f t="shared" si="265"/>
        <v>Apr</v>
      </c>
      <c r="AE1598" t="str">
        <f t="shared" si="266"/>
        <v>Tue</v>
      </c>
      <c r="AF1598" t="str">
        <f>_xlfn.XLOOKUP(N1598,Dim_Payment!B:B,Dim_Payment!A:A)</f>
        <v>PAY01</v>
      </c>
      <c r="AG1598" t="str">
        <f>_xlfn.XLOOKUP(J1598,Dim_Insurance!B:B,Dim_Insurance!A:A)</f>
        <v>INS01</v>
      </c>
    </row>
    <row r="1599" spans="1:33">
      <c r="A1599" t="s">
        <v>3446</v>
      </c>
      <c r="B1599" t="s">
        <v>527</v>
      </c>
      <c r="C1599" t="s">
        <v>40</v>
      </c>
      <c r="D1599" s="5">
        <v>32105</v>
      </c>
      <c r="E1599" s="5">
        <v>45475</v>
      </c>
      <c r="F1599" s="5">
        <v>45486</v>
      </c>
      <c r="G1599" t="s">
        <v>105</v>
      </c>
      <c r="H1599" t="s">
        <v>118</v>
      </c>
      <c r="I1599" t="s">
        <v>45</v>
      </c>
      <c r="J1599" t="s">
        <v>179</v>
      </c>
      <c r="K1599" t="s">
        <v>55</v>
      </c>
      <c r="L1599" s="6">
        <v>128419.81</v>
      </c>
      <c r="M1599">
        <v>103199.33</v>
      </c>
      <c r="N1599" t="s">
        <v>91</v>
      </c>
      <c r="O1599">
        <v>11</v>
      </c>
      <c r="P1599">
        <v>237</v>
      </c>
      <c r="Q1599">
        <v>4</v>
      </c>
      <c r="R1599">
        <v>106</v>
      </c>
      <c r="S1599">
        <v>112.7</v>
      </c>
      <c r="T1599" t="s">
        <v>4232</v>
      </c>
      <c r="U1599" s="7">
        <f t="shared" si="269"/>
        <v>36</v>
      </c>
      <c r="V1599" s="6">
        <f t="shared" si="262"/>
        <v>25220.479999999996</v>
      </c>
      <c r="W1599" t="str">
        <f t="shared" si="270"/>
        <v>Adult</v>
      </c>
      <c r="X1599" t="str">
        <f>_xlfn.XLOOKUP(Table1_1[[#This Row],[Department]],Dim_Department!B:B,Dim_Department!A:A,"Unknown")</f>
        <v>DEP10</v>
      </c>
      <c r="Y1599" t="str">
        <f>_xlfn.XLOOKUP(Table1_1[[#This Row],[Doctor]],Dim_Doctor!B:B,Dim_Doctor!A:A,"Unknown")</f>
        <v>D03</v>
      </c>
      <c r="Z1599" t="str">
        <f>_xlfn.XLOOKUP(H1599,Dim_Diagnosis!B:B,Dim_Diagnosis!A:A)</f>
        <v>D001</v>
      </c>
      <c r="AA1599" t="str">
        <f>_xlfn.XLOOKUP(K1599,Dim_Ward!B:B,Dim_Ward!A:A)</f>
        <v>W005</v>
      </c>
      <c r="AB1599" t="str">
        <f t="shared" si="263"/>
        <v>Q3</v>
      </c>
      <c r="AC1599">
        <f t="shared" si="264"/>
        <v>2024</v>
      </c>
      <c r="AD1599" t="str">
        <f t="shared" si="265"/>
        <v>Jul</v>
      </c>
      <c r="AE1599" t="str">
        <f t="shared" si="266"/>
        <v>Tue</v>
      </c>
      <c r="AF1599" t="str">
        <f>_xlfn.XLOOKUP(N1599,Dim_Payment!B:B,Dim_Payment!A:A)</f>
        <v>PAY01</v>
      </c>
      <c r="AG1599" t="str">
        <f>_xlfn.XLOOKUP(J1599,Dim_Insurance!B:B,Dim_Insurance!A:A)</f>
        <v>INS03</v>
      </c>
    </row>
    <row r="1600" spans="1:33">
      <c r="A1600" t="s">
        <v>3447</v>
      </c>
      <c r="B1600" t="s">
        <v>550</v>
      </c>
      <c r="C1600" t="s">
        <v>40</v>
      </c>
      <c r="D1600" s="5">
        <v>35394</v>
      </c>
      <c r="E1600" s="5">
        <v>45643</v>
      </c>
      <c r="F1600" s="5">
        <v>45649</v>
      </c>
      <c r="G1600" t="s">
        <v>161</v>
      </c>
      <c r="H1600" t="s">
        <v>52</v>
      </c>
      <c r="I1600" t="s">
        <v>45</v>
      </c>
      <c r="J1600" t="s">
        <v>46</v>
      </c>
      <c r="K1600" t="s">
        <v>110</v>
      </c>
      <c r="L1600" s="6">
        <v>238649.55</v>
      </c>
      <c r="M1600">
        <v>217836.95</v>
      </c>
      <c r="N1600" t="s">
        <v>192</v>
      </c>
      <c r="O1600">
        <v>6</v>
      </c>
      <c r="P1600">
        <v>15</v>
      </c>
      <c r="Q1600">
        <v>4</v>
      </c>
      <c r="R1600">
        <v>171</v>
      </c>
      <c r="S1600">
        <v>216.5</v>
      </c>
      <c r="T1600" t="s">
        <v>37</v>
      </c>
      <c r="U1600" s="7">
        <f t="shared" si="269"/>
        <v>28</v>
      </c>
      <c r="V1600" s="6">
        <f t="shared" si="262"/>
        <v>20812.599999999977</v>
      </c>
      <c r="W1600" t="str">
        <f t="shared" si="270"/>
        <v>Adult</v>
      </c>
      <c r="X1600" t="str">
        <f>_xlfn.XLOOKUP(Table1_1[[#This Row],[Department]],Dim_Department!B:B,Dim_Department!A:A,"Unknown")</f>
        <v>DEP03</v>
      </c>
      <c r="Y1600" t="str">
        <f>_xlfn.XLOOKUP(Table1_1[[#This Row],[Doctor]],Dim_Doctor!B:B,Dim_Doctor!A:A,"Unknown")</f>
        <v>D03</v>
      </c>
      <c r="Z1600" t="str">
        <f>_xlfn.XLOOKUP(H1600,Dim_Diagnosis!B:B,Dim_Diagnosis!A:A)</f>
        <v>D004</v>
      </c>
      <c r="AA1600" t="str">
        <f>_xlfn.XLOOKUP(K1600,Dim_Ward!B:B,Dim_Ward!A:A)</f>
        <v>W002</v>
      </c>
      <c r="AB1600" t="str">
        <f t="shared" si="263"/>
        <v>Q4</v>
      </c>
      <c r="AC1600">
        <f t="shared" si="264"/>
        <v>2024</v>
      </c>
      <c r="AD1600" t="str">
        <f t="shared" si="265"/>
        <v>Dec</v>
      </c>
      <c r="AE1600" t="str">
        <f t="shared" si="266"/>
        <v>Tue</v>
      </c>
      <c r="AF1600" t="str">
        <f>_xlfn.XLOOKUP(N1600,Dim_Payment!B:B,Dim_Payment!A:A)</f>
        <v>PAY06</v>
      </c>
      <c r="AG1600" t="str">
        <f>_xlfn.XLOOKUP(J1600,Dim_Insurance!B:B,Dim_Insurance!A:A)</f>
        <v>INS02</v>
      </c>
    </row>
    <row r="1601" spans="1:33">
      <c r="A1601" t="s">
        <v>3449</v>
      </c>
      <c r="B1601" t="s">
        <v>965</v>
      </c>
      <c r="C1601" t="s">
        <v>40</v>
      </c>
      <c r="D1601" s="5">
        <v>36580</v>
      </c>
      <c r="E1601" s="5">
        <v>45054</v>
      </c>
      <c r="F1601" s="5">
        <v>45066</v>
      </c>
      <c r="G1601" t="s">
        <v>43</v>
      </c>
      <c r="H1601" t="s">
        <v>124</v>
      </c>
      <c r="I1601" t="s">
        <v>96</v>
      </c>
      <c r="J1601" t="s">
        <v>26</v>
      </c>
      <c r="K1601" t="s">
        <v>55</v>
      </c>
      <c r="L1601" s="6">
        <v>37851.589999999997</v>
      </c>
      <c r="M1601">
        <v>26461.29</v>
      </c>
      <c r="N1601" t="s">
        <v>56</v>
      </c>
      <c r="O1601">
        <v>12</v>
      </c>
      <c r="P1601">
        <v>112</v>
      </c>
      <c r="Q1601">
        <v>4</v>
      </c>
      <c r="R1601">
        <v>93</v>
      </c>
      <c r="S1601">
        <v>219.3</v>
      </c>
      <c r="T1601" t="s">
        <v>37</v>
      </c>
      <c r="U1601" s="7">
        <f t="shared" si="269"/>
        <v>23</v>
      </c>
      <c r="V1601" s="6">
        <f t="shared" si="262"/>
        <v>11390.299999999996</v>
      </c>
      <c r="W1601" t="str">
        <f t="shared" si="270"/>
        <v>Adult</v>
      </c>
      <c r="X1601" t="str">
        <f>_xlfn.XLOOKUP(Table1_1[[#This Row],[Department]],Dim_Department!B:B,Dim_Department!A:A,"Unknown")</f>
        <v>DEP08</v>
      </c>
      <c r="Y1601" t="str">
        <f>_xlfn.XLOOKUP(Table1_1[[#This Row],[Doctor]],Dim_Doctor!B:B,Dim_Doctor!A:A,"Unknown")</f>
        <v>D05</v>
      </c>
      <c r="Z1601" t="str">
        <f>_xlfn.XLOOKUP(H1601,Dim_Diagnosis!B:B,Dim_Diagnosis!A:A)</f>
        <v>D007</v>
      </c>
      <c r="AA1601" t="str">
        <f>_xlfn.XLOOKUP(K1601,Dim_Ward!B:B,Dim_Ward!A:A)</f>
        <v>W005</v>
      </c>
      <c r="AB1601" t="str">
        <f t="shared" si="263"/>
        <v>Q2</v>
      </c>
      <c r="AC1601">
        <f t="shared" si="264"/>
        <v>2023</v>
      </c>
      <c r="AD1601" t="str">
        <f t="shared" si="265"/>
        <v>May</v>
      </c>
      <c r="AE1601" t="str">
        <f t="shared" si="266"/>
        <v>Mon</v>
      </c>
      <c r="AF1601" t="str">
        <f>_xlfn.XLOOKUP(N1601,Dim_Payment!B:B,Dim_Payment!A:A)</f>
        <v>PAY04</v>
      </c>
      <c r="AG1601" t="str">
        <f>_xlfn.XLOOKUP(J1601,Dim_Insurance!B:B,Dim_Insurance!A:A)</f>
        <v>INS05</v>
      </c>
    </row>
    <row r="1602" spans="1:33">
      <c r="A1602" t="s">
        <v>3450</v>
      </c>
      <c r="B1602" t="s">
        <v>932</v>
      </c>
      <c r="C1602" t="s">
        <v>133</v>
      </c>
      <c r="D1602" s="5">
        <v>18820</v>
      </c>
      <c r="E1602" s="5">
        <v>45481</v>
      </c>
      <c r="F1602" s="5">
        <v>45489</v>
      </c>
      <c r="G1602" t="s">
        <v>43</v>
      </c>
      <c r="H1602" t="s">
        <v>113</v>
      </c>
      <c r="I1602" t="s">
        <v>33</v>
      </c>
      <c r="J1602" t="s">
        <v>71</v>
      </c>
      <c r="K1602" t="s">
        <v>27</v>
      </c>
      <c r="L1602" s="6">
        <v>247164.82</v>
      </c>
      <c r="M1602">
        <v>237412.43</v>
      </c>
      <c r="N1602" t="s">
        <v>56</v>
      </c>
      <c r="O1602">
        <v>8</v>
      </c>
      <c r="P1602">
        <v>183</v>
      </c>
      <c r="Q1602">
        <v>4</v>
      </c>
      <c r="R1602">
        <v>151</v>
      </c>
      <c r="S1602">
        <v>163.5</v>
      </c>
      <c r="T1602" t="s">
        <v>47</v>
      </c>
      <c r="U1602" s="7">
        <f t="shared" si="269"/>
        <v>72</v>
      </c>
      <c r="V1602" s="6">
        <f t="shared" ref="V1602:V1665" si="271">L1602-M1602</f>
        <v>9752.390000000014</v>
      </c>
      <c r="W1602" t="str">
        <f t="shared" si="270"/>
        <v>Senior</v>
      </c>
      <c r="X1602" t="str">
        <f>_xlfn.XLOOKUP(Table1_1[[#This Row],[Department]],Dim_Department!B:B,Dim_Department!A:A,"Unknown")</f>
        <v>DEP08</v>
      </c>
      <c r="Y1602" t="str">
        <f>_xlfn.XLOOKUP(Table1_1[[#This Row],[Doctor]],Dim_Doctor!B:B,Dim_Doctor!A:A,"Unknown")</f>
        <v>D04</v>
      </c>
      <c r="Z1602" t="str">
        <f>_xlfn.XLOOKUP(H1602,Dim_Diagnosis!B:B,Dim_Diagnosis!A:A)</f>
        <v>D009</v>
      </c>
      <c r="AA1602" t="str">
        <f>_xlfn.XLOOKUP(K1602,Dim_Ward!B:B,Dim_Ward!A:A)</f>
        <v>W003</v>
      </c>
      <c r="AB1602" t="str">
        <f t="shared" ref="AB1602:AB1665" si="272">IFERROR("Q" &amp; ROUNDUP(MONTH(E1602)/3,0),"Unknown")</f>
        <v>Q3</v>
      </c>
      <c r="AC1602">
        <f t="shared" ref="AC1602:AC1665" si="273">IFERROR(YEAR(E1602),"Unknown")</f>
        <v>2024</v>
      </c>
      <c r="AD1602" t="str">
        <f t="shared" ref="AD1602:AD1665" si="274">IFERROR(TEXT(E1602,"MMM"),"Unknown")</f>
        <v>Jul</v>
      </c>
      <c r="AE1602" t="str">
        <f t="shared" ref="AE1602:AE1665" si="275">IFERROR(TEXT(E1602,"ddd"),"Unknown")</f>
        <v>Mon</v>
      </c>
      <c r="AF1602" t="str">
        <f>_xlfn.XLOOKUP(N1602,Dim_Payment!B:B,Dim_Payment!A:A)</f>
        <v>PAY04</v>
      </c>
      <c r="AG1602" t="str">
        <f>_xlfn.XLOOKUP(J1602,Dim_Insurance!B:B,Dim_Insurance!A:A)</f>
        <v>INS04</v>
      </c>
    </row>
    <row r="1603" spans="1:33">
      <c r="A1603" t="s">
        <v>3452</v>
      </c>
      <c r="B1603" t="s">
        <v>403</v>
      </c>
      <c r="C1603" t="s">
        <v>40</v>
      </c>
      <c r="D1603" s="5">
        <v>35495</v>
      </c>
      <c r="E1603" s="5">
        <v>45671</v>
      </c>
      <c r="F1603" s="5">
        <v>45677</v>
      </c>
      <c r="G1603" t="s">
        <v>94</v>
      </c>
      <c r="H1603" t="s">
        <v>134</v>
      </c>
      <c r="I1603" t="s">
        <v>96</v>
      </c>
      <c r="J1603" t="s">
        <v>4232</v>
      </c>
      <c r="K1603" t="s">
        <v>161</v>
      </c>
      <c r="L1603" s="6">
        <v>112443.42</v>
      </c>
      <c r="M1603">
        <v>92369.09</v>
      </c>
      <c r="N1603" t="s">
        <v>192</v>
      </c>
      <c r="O1603">
        <v>6</v>
      </c>
      <c r="P1603">
        <v>20</v>
      </c>
      <c r="Q1603">
        <v>4</v>
      </c>
      <c r="R1603">
        <v>146</v>
      </c>
      <c r="S1603">
        <v>193.6</v>
      </c>
      <c r="T1603" t="s">
        <v>4232</v>
      </c>
      <c r="U1603" s="7">
        <f t="shared" si="269"/>
        <v>27</v>
      </c>
      <c r="V1603" s="6">
        <f t="shared" si="271"/>
        <v>20074.330000000002</v>
      </c>
      <c r="W1603" t="str">
        <f t="shared" si="270"/>
        <v>Adult</v>
      </c>
      <c r="X1603" t="str">
        <f>_xlfn.XLOOKUP(Table1_1[[#This Row],[Department]],Dim_Department!B:B,Dim_Department!A:A,"Unknown")</f>
        <v>DEP05</v>
      </c>
      <c r="Y1603" t="str">
        <f>_xlfn.XLOOKUP(Table1_1[[#This Row],[Doctor]],Dim_Doctor!B:B,Dim_Doctor!A:A,"Unknown")</f>
        <v>D05</v>
      </c>
      <c r="Z1603" t="str">
        <f>_xlfn.XLOOKUP(H1603,Dim_Diagnosis!B:B,Dim_Diagnosis!A:A)</f>
        <v>D002</v>
      </c>
      <c r="AA1603" t="str">
        <f>_xlfn.XLOOKUP(K1603,Dim_Ward!B:B,Dim_Ward!A:A)</f>
        <v>W004</v>
      </c>
      <c r="AB1603" t="str">
        <f t="shared" si="272"/>
        <v>Q1</v>
      </c>
      <c r="AC1603">
        <f t="shared" si="273"/>
        <v>2025</v>
      </c>
      <c r="AD1603" t="str">
        <f t="shared" si="274"/>
        <v>Jan</v>
      </c>
      <c r="AE1603" t="str">
        <f t="shared" si="275"/>
        <v>Tue</v>
      </c>
      <c r="AF1603" t="str">
        <f>_xlfn.XLOOKUP(N1603,Dim_Payment!B:B,Dim_Payment!A:A)</f>
        <v>PAY06</v>
      </c>
      <c r="AG1603" t="str">
        <f>_xlfn.XLOOKUP(J1603,Dim_Insurance!B:B,Dim_Insurance!A:A)</f>
        <v>INS08</v>
      </c>
    </row>
    <row r="1604" spans="1:33">
      <c r="A1604" t="s">
        <v>3454</v>
      </c>
      <c r="B1604" t="s">
        <v>673</v>
      </c>
      <c r="C1604" t="s">
        <v>133</v>
      </c>
      <c r="D1604" s="5">
        <v>35068</v>
      </c>
      <c r="E1604" s="5">
        <v>45203</v>
      </c>
      <c r="F1604" s="5">
        <v>45213</v>
      </c>
      <c r="G1604" t="s">
        <v>109</v>
      </c>
      <c r="H1604" t="s">
        <v>95</v>
      </c>
      <c r="I1604" t="s">
        <v>25</v>
      </c>
      <c r="J1604" t="s">
        <v>46</v>
      </c>
      <c r="K1604" t="s">
        <v>55</v>
      </c>
      <c r="L1604" s="6">
        <v>99452.88</v>
      </c>
      <c r="M1604">
        <v>66714.42</v>
      </c>
      <c r="N1604" t="s">
        <v>56</v>
      </c>
      <c r="O1604">
        <v>10</v>
      </c>
      <c r="P1604">
        <v>37</v>
      </c>
      <c r="Q1604">
        <v>2</v>
      </c>
      <c r="R1604">
        <v>104</v>
      </c>
      <c r="S1604">
        <v>210.4</v>
      </c>
      <c r="T1604" t="s">
        <v>37</v>
      </c>
      <c r="U1604" s="7">
        <f t="shared" si="269"/>
        <v>27</v>
      </c>
      <c r="V1604" s="6">
        <f t="shared" si="271"/>
        <v>32738.460000000006</v>
      </c>
      <c r="W1604" t="str">
        <f t="shared" si="270"/>
        <v>Adult</v>
      </c>
      <c r="X1604" t="str">
        <f>_xlfn.XLOOKUP(Table1_1[[#This Row],[Department]],Dim_Department!B:B,Dim_Department!A:A,"Unknown")</f>
        <v>DEP07</v>
      </c>
      <c r="Y1604" t="str">
        <f>_xlfn.XLOOKUP(Table1_1[[#This Row],[Doctor]],Dim_Doctor!B:B,Dim_Doctor!A:A,"Unknown")</f>
        <v>D01</v>
      </c>
      <c r="Z1604" t="str">
        <f>_xlfn.XLOOKUP(H1604,Dim_Diagnosis!B:B,Dim_Diagnosis!A:A)</f>
        <v>D006</v>
      </c>
      <c r="AA1604" t="str">
        <f>_xlfn.XLOOKUP(K1604,Dim_Ward!B:B,Dim_Ward!A:A)</f>
        <v>W005</v>
      </c>
      <c r="AB1604" t="str">
        <f t="shared" si="272"/>
        <v>Q4</v>
      </c>
      <c r="AC1604">
        <f t="shared" si="273"/>
        <v>2023</v>
      </c>
      <c r="AD1604" t="str">
        <f t="shared" si="274"/>
        <v>Oct</v>
      </c>
      <c r="AE1604" t="str">
        <f t="shared" si="275"/>
        <v>Wed</v>
      </c>
      <c r="AF1604" t="str">
        <f>_xlfn.XLOOKUP(N1604,Dim_Payment!B:B,Dim_Payment!A:A)</f>
        <v>PAY04</v>
      </c>
      <c r="AG1604" t="str">
        <f>_xlfn.XLOOKUP(J1604,Dim_Insurance!B:B,Dim_Insurance!A:A)</f>
        <v>INS02</v>
      </c>
    </row>
    <row r="1605" spans="1:33">
      <c r="A1605" t="s">
        <v>3456</v>
      </c>
      <c r="B1605" t="s">
        <v>1108</v>
      </c>
      <c r="C1605" t="s">
        <v>133</v>
      </c>
      <c r="D1605" s="5">
        <v>22291</v>
      </c>
      <c r="E1605" s="5">
        <v>45294</v>
      </c>
      <c r="F1605" s="5">
        <v>45353</v>
      </c>
      <c r="G1605" t="s">
        <v>43</v>
      </c>
      <c r="H1605" t="s">
        <v>44</v>
      </c>
      <c r="I1605" t="s">
        <v>33</v>
      </c>
      <c r="J1605" t="s">
        <v>71</v>
      </c>
      <c r="K1605" t="s">
        <v>120</v>
      </c>
      <c r="L1605" s="6">
        <v>23685.63</v>
      </c>
      <c r="M1605">
        <v>16999.150000000001</v>
      </c>
      <c r="N1605" t="s">
        <v>35</v>
      </c>
      <c r="O1605">
        <v>1</v>
      </c>
      <c r="P1605">
        <v>15</v>
      </c>
      <c r="Q1605">
        <v>5</v>
      </c>
      <c r="R1605">
        <v>177</v>
      </c>
      <c r="S1605">
        <v>253.9</v>
      </c>
      <c r="T1605" t="s">
        <v>37</v>
      </c>
      <c r="U1605" s="7">
        <f t="shared" si="269"/>
        <v>62</v>
      </c>
      <c r="V1605" s="6">
        <f t="shared" si="271"/>
        <v>6686.48</v>
      </c>
      <c r="W1605" t="str">
        <f t="shared" si="270"/>
        <v>Senior</v>
      </c>
      <c r="X1605" t="str">
        <f>_xlfn.XLOOKUP(Table1_1[[#This Row],[Department]],Dim_Department!B:B,Dim_Department!A:A,"Unknown")</f>
        <v>DEP08</v>
      </c>
      <c r="Y1605" t="str">
        <f>_xlfn.XLOOKUP(Table1_1[[#This Row],[Doctor]],Dim_Doctor!B:B,Dim_Doctor!A:A,"Unknown")</f>
        <v>D04</v>
      </c>
      <c r="Z1605" t="str">
        <f>_xlfn.XLOOKUP(H1605,Dim_Diagnosis!B:B,Dim_Diagnosis!A:A)</f>
        <v>D012</v>
      </c>
      <c r="AA1605" t="str">
        <f>_xlfn.XLOOKUP(K1605,Dim_Ward!B:B,Dim_Ward!A:A)</f>
        <v>W001</v>
      </c>
      <c r="AB1605" t="str">
        <f t="shared" si="272"/>
        <v>Q1</v>
      </c>
      <c r="AC1605">
        <f t="shared" si="273"/>
        <v>2024</v>
      </c>
      <c r="AD1605" t="str">
        <f t="shared" si="274"/>
        <v>Jan</v>
      </c>
      <c r="AE1605" t="str">
        <f t="shared" si="275"/>
        <v>Wed</v>
      </c>
      <c r="AF1605" t="str">
        <f>_xlfn.XLOOKUP(N1605,Dim_Payment!B:B,Dim_Payment!A:A)</f>
        <v>PAY03</v>
      </c>
      <c r="AG1605" t="str">
        <f>_xlfn.XLOOKUP(J1605,Dim_Insurance!B:B,Dim_Insurance!A:A)</f>
        <v>INS04</v>
      </c>
    </row>
    <row r="1606" spans="1:33">
      <c r="A1606" t="s">
        <v>3458</v>
      </c>
      <c r="B1606" t="s">
        <v>545</v>
      </c>
      <c r="C1606" t="s">
        <v>40</v>
      </c>
      <c r="D1606" s="5">
        <v>33278</v>
      </c>
      <c r="E1606" s="5">
        <v>45164</v>
      </c>
      <c r="F1606" s="5">
        <v>45173</v>
      </c>
      <c r="G1606" t="s">
        <v>105</v>
      </c>
      <c r="H1606" t="s">
        <v>52</v>
      </c>
      <c r="I1606" t="s">
        <v>119</v>
      </c>
      <c r="J1606" t="s">
        <v>34</v>
      </c>
      <c r="K1606" t="s">
        <v>120</v>
      </c>
      <c r="L1606" s="6">
        <v>7702.34</v>
      </c>
      <c r="M1606">
        <v>5669.94</v>
      </c>
      <c r="N1606" t="s">
        <v>192</v>
      </c>
      <c r="O1606">
        <v>9</v>
      </c>
      <c r="P1606">
        <v>189</v>
      </c>
      <c r="Q1606">
        <v>3</v>
      </c>
      <c r="R1606">
        <v>148</v>
      </c>
      <c r="S1606">
        <v>160.1</v>
      </c>
      <c r="T1606" t="s">
        <v>4232</v>
      </c>
      <c r="U1606" s="7">
        <f t="shared" si="269"/>
        <v>32</v>
      </c>
      <c r="V1606" s="6">
        <f t="shared" si="271"/>
        <v>2032.4000000000005</v>
      </c>
      <c r="W1606" t="str">
        <f t="shared" si="270"/>
        <v>Adult</v>
      </c>
      <c r="X1606" t="str">
        <f>_xlfn.XLOOKUP(Table1_1[[#This Row],[Department]],Dim_Department!B:B,Dim_Department!A:A,"Unknown")</f>
        <v>DEP10</v>
      </c>
      <c r="Y1606" t="str">
        <f>_xlfn.XLOOKUP(Table1_1[[#This Row],[Doctor]],Dim_Doctor!B:B,Dim_Doctor!A:A,"Unknown")</f>
        <v>D02</v>
      </c>
      <c r="Z1606" t="str">
        <f>_xlfn.XLOOKUP(H1606,Dim_Diagnosis!B:B,Dim_Diagnosis!A:A)</f>
        <v>D004</v>
      </c>
      <c r="AA1606" t="str">
        <f>_xlfn.XLOOKUP(K1606,Dim_Ward!B:B,Dim_Ward!A:A)</f>
        <v>W001</v>
      </c>
      <c r="AB1606" t="str">
        <f t="shared" si="272"/>
        <v>Q3</v>
      </c>
      <c r="AC1606">
        <f t="shared" si="273"/>
        <v>2023</v>
      </c>
      <c r="AD1606" t="str">
        <f t="shared" si="274"/>
        <v>Aug</v>
      </c>
      <c r="AE1606" t="str">
        <f t="shared" si="275"/>
        <v>Sat</v>
      </c>
      <c r="AF1606" t="str">
        <f>_xlfn.XLOOKUP(N1606,Dim_Payment!B:B,Dim_Payment!A:A)</f>
        <v>PAY06</v>
      </c>
      <c r="AG1606" t="str">
        <f>_xlfn.XLOOKUP(J1606,Dim_Insurance!B:B,Dim_Insurance!A:A)</f>
        <v>INS06</v>
      </c>
    </row>
    <row r="1607" spans="1:33">
      <c r="A1607" t="s">
        <v>3460</v>
      </c>
      <c r="B1607" t="s">
        <v>2270</v>
      </c>
      <c r="C1607" t="s">
        <v>40</v>
      </c>
      <c r="D1607" s="5">
        <v>24222</v>
      </c>
      <c r="E1607" s="5">
        <v>45684</v>
      </c>
      <c r="F1607" s="5">
        <v>45691</v>
      </c>
      <c r="G1607" t="s">
        <v>152</v>
      </c>
      <c r="H1607" t="s">
        <v>134</v>
      </c>
      <c r="I1607" t="s">
        <v>33</v>
      </c>
      <c r="J1607" t="s">
        <v>34</v>
      </c>
      <c r="K1607" t="s">
        <v>120</v>
      </c>
      <c r="L1607" s="6">
        <v>240962.55</v>
      </c>
      <c r="M1607">
        <v>98646.34</v>
      </c>
      <c r="N1607" t="s">
        <v>91</v>
      </c>
      <c r="O1607">
        <v>7</v>
      </c>
      <c r="P1607">
        <v>183</v>
      </c>
      <c r="Q1607">
        <v>4</v>
      </c>
      <c r="R1607">
        <v>113</v>
      </c>
      <c r="S1607">
        <v>249.9</v>
      </c>
      <c r="T1607" t="s">
        <v>65</v>
      </c>
      <c r="U1607" s="7">
        <f t="shared" si="269"/>
        <v>58</v>
      </c>
      <c r="V1607" s="6">
        <f t="shared" si="271"/>
        <v>142316.21</v>
      </c>
      <c r="W1607" t="str">
        <f t="shared" si="270"/>
        <v>Middle Age</v>
      </c>
      <c r="X1607" t="str">
        <f>_xlfn.XLOOKUP(Table1_1[[#This Row],[Department]],Dim_Department!B:B,Dim_Department!A:A,"Unknown")</f>
        <v>DEP01</v>
      </c>
      <c r="Y1607" t="str">
        <f>_xlfn.XLOOKUP(Table1_1[[#This Row],[Doctor]],Dim_Doctor!B:B,Dim_Doctor!A:A,"Unknown")</f>
        <v>D04</v>
      </c>
      <c r="Z1607" t="str">
        <f>_xlfn.XLOOKUP(H1607,Dim_Diagnosis!B:B,Dim_Diagnosis!A:A)</f>
        <v>D002</v>
      </c>
      <c r="AA1607" t="str">
        <f>_xlfn.XLOOKUP(K1607,Dim_Ward!B:B,Dim_Ward!A:A)</f>
        <v>W001</v>
      </c>
      <c r="AB1607" t="str">
        <f t="shared" si="272"/>
        <v>Q1</v>
      </c>
      <c r="AC1607">
        <f t="shared" si="273"/>
        <v>2025</v>
      </c>
      <c r="AD1607" t="str">
        <f t="shared" si="274"/>
        <v>Jan</v>
      </c>
      <c r="AE1607" t="str">
        <f t="shared" si="275"/>
        <v>Mon</v>
      </c>
      <c r="AF1607" t="str">
        <f>_xlfn.XLOOKUP(N1607,Dim_Payment!B:B,Dim_Payment!A:A)</f>
        <v>PAY01</v>
      </c>
      <c r="AG1607" t="str">
        <f>_xlfn.XLOOKUP(J1607,Dim_Insurance!B:B,Dim_Insurance!A:A)</f>
        <v>INS06</v>
      </c>
    </row>
    <row r="1608" spans="1:33">
      <c r="A1608" t="s">
        <v>3462</v>
      </c>
      <c r="B1608" t="s">
        <v>283</v>
      </c>
      <c r="C1608" t="s">
        <v>133</v>
      </c>
      <c r="D1608" s="5">
        <v>25221</v>
      </c>
      <c r="E1608" s="5">
        <v>45986</v>
      </c>
      <c r="F1608" s="5">
        <v>46000</v>
      </c>
      <c r="G1608" t="s">
        <v>152</v>
      </c>
      <c r="H1608" t="s">
        <v>153</v>
      </c>
      <c r="I1608" t="s">
        <v>79</v>
      </c>
      <c r="J1608" t="s">
        <v>4232</v>
      </c>
      <c r="K1608" t="s">
        <v>120</v>
      </c>
      <c r="L1608" s="6">
        <v>34261.4</v>
      </c>
      <c r="M1608">
        <v>32334.880000000001</v>
      </c>
      <c r="N1608" t="s">
        <v>91</v>
      </c>
      <c r="O1608">
        <v>14</v>
      </c>
      <c r="P1608">
        <v>121</v>
      </c>
      <c r="Q1608">
        <v>1</v>
      </c>
      <c r="R1608">
        <v>102</v>
      </c>
      <c r="S1608">
        <v>197.7</v>
      </c>
      <c r="T1608" t="s">
        <v>37</v>
      </c>
      <c r="U1608" s="7">
        <f t="shared" si="269"/>
        <v>56</v>
      </c>
      <c r="V1608" s="6">
        <f t="shared" si="271"/>
        <v>1926.5200000000004</v>
      </c>
      <c r="W1608" t="str">
        <f t="shared" si="270"/>
        <v>Middle Age</v>
      </c>
      <c r="X1608" t="str">
        <f>_xlfn.XLOOKUP(Table1_1[[#This Row],[Department]],Dim_Department!B:B,Dim_Department!A:A,"Unknown")</f>
        <v>DEP01</v>
      </c>
      <c r="Y1608" t="str">
        <f>_xlfn.XLOOKUP(Table1_1[[#This Row],[Doctor]],Dim_Doctor!B:B,Dim_Doctor!A:A,"Unknown")</f>
        <v>D07</v>
      </c>
      <c r="Z1608" t="str">
        <f>_xlfn.XLOOKUP(H1608,Dim_Diagnosis!B:B,Dim_Diagnosis!A:A)</f>
        <v>D003</v>
      </c>
      <c r="AA1608" t="str">
        <f>_xlfn.XLOOKUP(K1608,Dim_Ward!B:B,Dim_Ward!A:A)</f>
        <v>W001</v>
      </c>
      <c r="AB1608" t="str">
        <f t="shared" si="272"/>
        <v>Q4</v>
      </c>
      <c r="AC1608">
        <f t="shared" si="273"/>
        <v>2025</v>
      </c>
      <c r="AD1608" t="str">
        <f t="shared" si="274"/>
        <v>Nov</v>
      </c>
      <c r="AE1608" t="str">
        <f t="shared" si="275"/>
        <v>Tue</v>
      </c>
      <c r="AF1608" t="str">
        <f>_xlfn.XLOOKUP(N1608,Dim_Payment!B:B,Dim_Payment!A:A)</f>
        <v>PAY01</v>
      </c>
      <c r="AG1608" t="str">
        <f>_xlfn.XLOOKUP(J1608,Dim_Insurance!B:B,Dim_Insurance!A:A)</f>
        <v>INS08</v>
      </c>
    </row>
    <row r="1609" spans="1:33">
      <c r="A1609" t="s">
        <v>3464</v>
      </c>
      <c r="B1609" t="s">
        <v>368</v>
      </c>
      <c r="C1609" t="s">
        <v>133</v>
      </c>
      <c r="D1609" s="5">
        <v>28828</v>
      </c>
      <c r="E1609" s="5">
        <v>45204</v>
      </c>
      <c r="F1609" s="5">
        <v>45210</v>
      </c>
      <c r="G1609" t="s">
        <v>77</v>
      </c>
      <c r="H1609" t="s">
        <v>24</v>
      </c>
      <c r="I1609" t="s">
        <v>96</v>
      </c>
      <c r="J1609" t="s">
        <v>26</v>
      </c>
      <c r="K1609" t="s">
        <v>120</v>
      </c>
      <c r="L1609" s="6">
        <v>85519.16</v>
      </c>
      <c r="M1609">
        <v>73816.87</v>
      </c>
      <c r="N1609" t="s">
        <v>56</v>
      </c>
      <c r="O1609">
        <v>6</v>
      </c>
      <c r="P1609">
        <v>70</v>
      </c>
      <c r="Q1609">
        <v>3</v>
      </c>
      <c r="R1609">
        <v>135</v>
      </c>
      <c r="S1609">
        <v>120.3</v>
      </c>
      <c r="T1609" t="s">
        <v>47</v>
      </c>
      <c r="U1609" s="7">
        <f t="shared" si="269"/>
        <v>44</v>
      </c>
      <c r="V1609" s="6">
        <f t="shared" si="271"/>
        <v>11702.290000000008</v>
      </c>
      <c r="W1609" t="str">
        <f t="shared" si="270"/>
        <v>Middle Age</v>
      </c>
      <c r="X1609" t="str">
        <f>_xlfn.XLOOKUP(Table1_1[[#This Row],[Department]],Dim_Department!B:B,Dim_Department!A:A,"Unknown")</f>
        <v>DEP02</v>
      </c>
      <c r="Y1609" t="str">
        <f>_xlfn.XLOOKUP(Table1_1[[#This Row],[Doctor]],Dim_Doctor!B:B,Dim_Doctor!A:A,"Unknown")</f>
        <v>D05</v>
      </c>
      <c r="Z1609" t="str">
        <f>_xlfn.XLOOKUP(H1609,Dim_Diagnosis!B:B,Dim_Diagnosis!A:A)</f>
        <v>D008</v>
      </c>
      <c r="AA1609" t="str">
        <f>_xlfn.XLOOKUP(K1609,Dim_Ward!B:B,Dim_Ward!A:A)</f>
        <v>W001</v>
      </c>
      <c r="AB1609" t="str">
        <f t="shared" si="272"/>
        <v>Q4</v>
      </c>
      <c r="AC1609">
        <f t="shared" si="273"/>
        <v>2023</v>
      </c>
      <c r="AD1609" t="str">
        <f t="shared" si="274"/>
        <v>Oct</v>
      </c>
      <c r="AE1609" t="str">
        <f t="shared" si="275"/>
        <v>Thu</v>
      </c>
      <c r="AF1609" t="str">
        <f>_xlfn.XLOOKUP(N1609,Dim_Payment!B:B,Dim_Payment!A:A)</f>
        <v>PAY04</v>
      </c>
      <c r="AG1609" t="str">
        <f>_xlfn.XLOOKUP(J1609,Dim_Insurance!B:B,Dim_Insurance!A:A)</f>
        <v>INS05</v>
      </c>
    </row>
    <row r="1610" spans="1:33">
      <c r="A1610" t="s">
        <v>4199</v>
      </c>
      <c r="B1610" t="s">
        <v>852</v>
      </c>
      <c r="C1610" t="s">
        <v>133</v>
      </c>
      <c r="D1610" s="5">
        <v>31081</v>
      </c>
      <c r="E1610" s="5">
        <v>45003</v>
      </c>
      <c r="F1610" s="5" t="s">
        <v>4232</v>
      </c>
      <c r="G1610" t="s">
        <v>94</v>
      </c>
      <c r="H1610" t="s">
        <v>153</v>
      </c>
      <c r="I1610" t="s">
        <v>53</v>
      </c>
      <c r="J1610" t="s">
        <v>4232</v>
      </c>
      <c r="K1610" t="s">
        <v>55</v>
      </c>
      <c r="L1610" s="6">
        <v>39232.36</v>
      </c>
      <c r="M1610">
        <v>29687.43</v>
      </c>
      <c r="N1610" t="s">
        <v>91</v>
      </c>
      <c r="O1610">
        <v>11</v>
      </c>
      <c r="P1610">
        <v>193</v>
      </c>
      <c r="Q1610">
        <v>4</v>
      </c>
      <c r="R1610">
        <v>153</v>
      </c>
      <c r="S1610">
        <v>159.4</v>
      </c>
      <c r="T1610" t="s">
        <v>37</v>
      </c>
      <c r="U1610" s="7">
        <f t="shared" si="269"/>
        <v>38</v>
      </c>
      <c r="V1610" s="6">
        <f t="shared" si="271"/>
        <v>9544.93</v>
      </c>
      <c r="W1610" t="str">
        <f t="shared" si="270"/>
        <v>Adult</v>
      </c>
      <c r="X1610" t="str">
        <f>_xlfn.XLOOKUP(Table1_1[[#This Row],[Department]],Dim_Department!B:B,Dim_Department!A:A,"Unknown")</f>
        <v>DEP05</v>
      </c>
      <c r="Y1610" t="str">
        <f>_xlfn.XLOOKUP(Table1_1[[#This Row],[Doctor]],Dim_Doctor!B:B,Dim_Doctor!A:A,"Unknown")</f>
        <v>D06</v>
      </c>
      <c r="Z1610" t="str">
        <f>_xlfn.XLOOKUP(H1610,Dim_Diagnosis!B:B,Dim_Diagnosis!A:A)</f>
        <v>D003</v>
      </c>
      <c r="AA1610" t="str">
        <f>_xlfn.XLOOKUP(K1610,Dim_Ward!B:B,Dim_Ward!A:A)</f>
        <v>W005</v>
      </c>
      <c r="AB1610" t="str">
        <f t="shared" si="272"/>
        <v>Q1</v>
      </c>
      <c r="AC1610">
        <f t="shared" si="273"/>
        <v>2023</v>
      </c>
      <c r="AD1610" t="str">
        <f t="shared" si="274"/>
        <v>Mar</v>
      </c>
      <c r="AE1610" t="str">
        <f t="shared" si="275"/>
        <v>Sat</v>
      </c>
      <c r="AF1610" t="str">
        <f>_xlfn.XLOOKUP(N1610,Dim_Payment!B:B,Dim_Payment!A:A)</f>
        <v>PAY01</v>
      </c>
      <c r="AG1610" t="str">
        <f>_xlfn.XLOOKUP(J1610,Dim_Insurance!B:B,Dim_Insurance!A:A)</f>
        <v>INS08</v>
      </c>
    </row>
    <row r="1611" spans="1:33">
      <c r="A1611" t="s">
        <v>3467</v>
      </c>
      <c r="B1611" t="s">
        <v>607</v>
      </c>
      <c r="C1611" t="s">
        <v>40</v>
      </c>
      <c r="D1611" s="5">
        <v>23005</v>
      </c>
      <c r="E1611" s="5">
        <v>45125</v>
      </c>
      <c r="F1611" s="5">
        <v>45137</v>
      </c>
      <c r="G1611" t="s">
        <v>62</v>
      </c>
      <c r="H1611" t="s">
        <v>24</v>
      </c>
      <c r="I1611" t="s">
        <v>53</v>
      </c>
      <c r="J1611" t="s">
        <v>80</v>
      </c>
      <c r="K1611" t="s">
        <v>110</v>
      </c>
      <c r="L1611" s="6">
        <v>198384.65</v>
      </c>
      <c r="M1611">
        <v>136669.28</v>
      </c>
      <c r="N1611" t="s">
        <v>35</v>
      </c>
      <c r="O1611">
        <v>12</v>
      </c>
      <c r="P1611">
        <v>186</v>
      </c>
      <c r="Q1611">
        <v>4</v>
      </c>
      <c r="R1611">
        <v>172</v>
      </c>
      <c r="S1611">
        <v>101.2</v>
      </c>
      <c r="T1611" t="s">
        <v>37</v>
      </c>
      <c r="U1611" s="7">
        <f t="shared" si="269"/>
        <v>60</v>
      </c>
      <c r="V1611" s="6">
        <f t="shared" si="271"/>
        <v>61715.369999999995</v>
      </c>
      <c r="W1611" t="str">
        <f t="shared" si="270"/>
        <v>Senior</v>
      </c>
      <c r="X1611" t="str">
        <f>_xlfn.XLOOKUP(Table1_1[[#This Row],[Department]],Dim_Department!B:B,Dim_Department!A:A,"Unknown")</f>
        <v>DEP09</v>
      </c>
      <c r="Y1611" t="str">
        <f>_xlfn.XLOOKUP(Table1_1[[#This Row],[Doctor]],Dim_Doctor!B:B,Dim_Doctor!A:A,"Unknown")</f>
        <v>D06</v>
      </c>
      <c r="Z1611" t="str">
        <f>_xlfn.XLOOKUP(H1611,Dim_Diagnosis!B:B,Dim_Diagnosis!A:A)</f>
        <v>D008</v>
      </c>
      <c r="AA1611" t="str">
        <f>_xlfn.XLOOKUP(K1611,Dim_Ward!B:B,Dim_Ward!A:A)</f>
        <v>W002</v>
      </c>
      <c r="AB1611" t="str">
        <f t="shared" si="272"/>
        <v>Q3</v>
      </c>
      <c r="AC1611">
        <f t="shared" si="273"/>
        <v>2023</v>
      </c>
      <c r="AD1611" t="str">
        <f t="shared" si="274"/>
        <v>Jul</v>
      </c>
      <c r="AE1611" t="str">
        <f t="shared" si="275"/>
        <v>Tue</v>
      </c>
      <c r="AF1611" t="str">
        <f>_xlfn.XLOOKUP(N1611,Dim_Payment!B:B,Dim_Payment!A:A)</f>
        <v>PAY03</v>
      </c>
      <c r="AG1611" t="str">
        <f>_xlfn.XLOOKUP(J1611,Dim_Insurance!B:B,Dim_Insurance!A:A)</f>
        <v>INS01</v>
      </c>
    </row>
    <row r="1612" spans="1:33">
      <c r="A1612" t="s">
        <v>3469</v>
      </c>
      <c r="B1612" t="s">
        <v>513</v>
      </c>
      <c r="C1612" t="s">
        <v>133</v>
      </c>
      <c r="D1612" s="5">
        <v>36221</v>
      </c>
      <c r="E1612" s="5">
        <v>45201</v>
      </c>
      <c r="F1612" s="5">
        <v>44985</v>
      </c>
      <c r="G1612" t="s">
        <v>152</v>
      </c>
      <c r="H1612" t="s">
        <v>86</v>
      </c>
      <c r="I1612" t="s">
        <v>25</v>
      </c>
      <c r="J1612" t="s">
        <v>4232</v>
      </c>
      <c r="K1612" t="s">
        <v>55</v>
      </c>
      <c r="L1612" s="6">
        <v>47181.01</v>
      </c>
      <c r="M1612">
        <v>36152.94</v>
      </c>
      <c r="N1612" t="s">
        <v>35</v>
      </c>
      <c r="O1612">
        <v>18</v>
      </c>
      <c r="P1612">
        <v>127</v>
      </c>
      <c r="Q1612">
        <v>4</v>
      </c>
      <c r="R1612">
        <v>151</v>
      </c>
      <c r="S1612">
        <v>111.1</v>
      </c>
      <c r="T1612" t="s">
        <v>37</v>
      </c>
      <c r="U1612" s="7">
        <f t="shared" si="269"/>
        <v>24</v>
      </c>
      <c r="V1612" s="6">
        <f t="shared" si="271"/>
        <v>11028.07</v>
      </c>
      <c r="W1612" t="str">
        <f t="shared" si="270"/>
        <v>Adult</v>
      </c>
      <c r="X1612" t="str">
        <f>_xlfn.XLOOKUP(Table1_1[[#This Row],[Department]],Dim_Department!B:B,Dim_Department!A:A,"Unknown")</f>
        <v>DEP01</v>
      </c>
      <c r="Y1612" t="str">
        <f>_xlfn.XLOOKUP(Table1_1[[#This Row],[Doctor]],Dim_Doctor!B:B,Dim_Doctor!A:A,"Unknown")</f>
        <v>D01</v>
      </c>
      <c r="Z1612" t="str">
        <f>_xlfn.XLOOKUP(H1612,Dim_Diagnosis!B:B,Dim_Diagnosis!A:A)</f>
        <v>D005</v>
      </c>
      <c r="AA1612" t="str">
        <f>_xlfn.XLOOKUP(K1612,Dim_Ward!B:B,Dim_Ward!A:A)</f>
        <v>W005</v>
      </c>
      <c r="AB1612" t="str">
        <f t="shared" si="272"/>
        <v>Q4</v>
      </c>
      <c r="AC1612">
        <f t="shared" si="273"/>
        <v>2023</v>
      </c>
      <c r="AD1612" t="str">
        <f t="shared" si="274"/>
        <v>Oct</v>
      </c>
      <c r="AE1612" t="str">
        <f t="shared" si="275"/>
        <v>Mon</v>
      </c>
      <c r="AF1612" t="str">
        <f>_xlfn.XLOOKUP(N1612,Dim_Payment!B:B,Dim_Payment!A:A)</f>
        <v>PAY03</v>
      </c>
      <c r="AG1612" t="str">
        <f>_xlfn.XLOOKUP(J1612,Dim_Insurance!B:B,Dim_Insurance!A:A)</f>
        <v>INS08</v>
      </c>
    </row>
    <row r="1613" spans="1:33">
      <c r="A1613" t="s">
        <v>3472</v>
      </c>
      <c r="B1613" t="s">
        <v>1393</v>
      </c>
      <c r="C1613" t="s">
        <v>133</v>
      </c>
      <c r="D1613" s="5">
        <v>36871</v>
      </c>
      <c r="E1613" s="5">
        <v>45652</v>
      </c>
      <c r="F1613" s="5">
        <v>45653</v>
      </c>
      <c r="G1613" t="s">
        <v>152</v>
      </c>
      <c r="H1613" t="s">
        <v>113</v>
      </c>
      <c r="I1613" t="s">
        <v>25</v>
      </c>
      <c r="J1613" t="s">
        <v>46</v>
      </c>
      <c r="K1613" t="s">
        <v>120</v>
      </c>
      <c r="L1613" s="6">
        <v>208290.88</v>
      </c>
      <c r="M1613">
        <v>188218.51</v>
      </c>
      <c r="N1613" t="s">
        <v>192</v>
      </c>
      <c r="O1613">
        <v>1</v>
      </c>
      <c r="P1613">
        <v>18</v>
      </c>
      <c r="Q1613">
        <v>4</v>
      </c>
      <c r="R1613">
        <v>117</v>
      </c>
      <c r="S1613">
        <v>78.2</v>
      </c>
      <c r="T1613" t="s">
        <v>4232</v>
      </c>
      <c r="U1613" s="7">
        <f t="shared" si="269"/>
        <v>24</v>
      </c>
      <c r="V1613" s="6">
        <f t="shared" si="271"/>
        <v>20072.369999999995</v>
      </c>
      <c r="W1613" t="str">
        <f t="shared" si="270"/>
        <v>Adult</v>
      </c>
      <c r="X1613" t="str">
        <f>_xlfn.XLOOKUP(Table1_1[[#This Row],[Department]],Dim_Department!B:B,Dim_Department!A:A,"Unknown")</f>
        <v>DEP01</v>
      </c>
      <c r="Y1613" t="str">
        <f>_xlfn.XLOOKUP(Table1_1[[#This Row],[Doctor]],Dim_Doctor!B:B,Dim_Doctor!A:A,"Unknown")</f>
        <v>D01</v>
      </c>
      <c r="Z1613" t="str">
        <f>_xlfn.XLOOKUP(H1613,Dim_Diagnosis!B:B,Dim_Diagnosis!A:A)</f>
        <v>D009</v>
      </c>
      <c r="AA1613" t="str">
        <f>_xlfn.XLOOKUP(K1613,Dim_Ward!B:B,Dim_Ward!A:A)</f>
        <v>W001</v>
      </c>
      <c r="AB1613" t="str">
        <f t="shared" si="272"/>
        <v>Q4</v>
      </c>
      <c r="AC1613">
        <f t="shared" si="273"/>
        <v>2024</v>
      </c>
      <c r="AD1613" t="str">
        <f t="shared" si="274"/>
        <v>Dec</v>
      </c>
      <c r="AE1613" t="str">
        <f t="shared" si="275"/>
        <v>Thu</v>
      </c>
      <c r="AF1613" t="str">
        <f>_xlfn.XLOOKUP(N1613,Dim_Payment!B:B,Dim_Payment!A:A)</f>
        <v>PAY06</v>
      </c>
      <c r="AG1613" t="str">
        <f>_xlfn.XLOOKUP(J1613,Dim_Insurance!B:B,Dim_Insurance!A:A)</f>
        <v>INS02</v>
      </c>
    </row>
    <row r="1614" spans="1:33">
      <c r="A1614" t="s">
        <v>3473</v>
      </c>
      <c r="B1614" t="s">
        <v>155</v>
      </c>
      <c r="C1614" t="s">
        <v>40</v>
      </c>
      <c r="D1614" s="5">
        <v>35575</v>
      </c>
      <c r="E1614" s="5">
        <v>45065</v>
      </c>
      <c r="F1614" s="5">
        <v>45070</v>
      </c>
      <c r="G1614" t="s">
        <v>43</v>
      </c>
      <c r="H1614" t="s">
        <v>52</v>
      </c>
      <c r="I1614" t="s">
        <v>79</v>
      </c>
      <c r="J1614" t="s">
        <v>179</v>
      </c>
      <c r="K1614" t="s">
        <v>120</v>
      </c>
      <c r="L1614" s="6">
        <v>94520.98</v>
      </c>
      <c r="M1614">
        <v>60579.91</v>
      </c>
      <c r="N1614" t="s">
        <v>73</v>
      </c>
      <c r="O1614">
        <v>5</v>
      </c>
      <c r="P1614">
        <v>167</v>
      </c>
      <c r="Q1614">
        <v>1</v>
      </c>
      <c r="R1614">
        <v>146</v>
      </c>
      <c r="S1614">
        <v>145.80000000000001</v>
      </c>
      <c r="T1614" t="s">
        <v>37</v>
      </c>
      <c r="U1614" s="7">
        <f t="shared" si="269"/>
        <v>25</v>
      </c>
      <c r="V1614" s="6">
        <f t="shared" si="271"/>
        <v>33941.069999999992</v>
      </c>
      <c r="W1614" t="str">
        <f t="shared" si="270"/>
        <v>Adult</v>
      </c>
      <c r="X1614" t="str">
        <f>_xlfn.XLOOKUP(Table1_1[[#This Row],[Department]],Dim_Department!B:B,Dim_Department!A:A,"Unknown")</f>
        <v>DEP08</v>
      </c>
      <c r="Y1614" t="str">
        <f>_xlfn.XLOOKUP(Table1_1[[#This Row],[Doctor]],Dim_Doctor!B:B,Dim_Doctor!A:A,"Unknown")</f>
        <v>D07</v>
      </c>
      <c r="Z1614" t="str">
        <f>_xlfn.XLOOKUP(H1614,Dim_Diagnosis!B:B,Dim_Diagnosis!A:A)</f>
        <v>D004</v>
      </c>
      <c r="AA1614" t="str">
        <f>_xlfn.XLOOKUP(K1614,Dim_Ward!B:B,Dim_Ward!A:A)</f>
        <v>W001</v>
      </c>
      <c r="AB1614" t="str">
        <f t="shared" si="272"/>
        <v>Q2</v>
      </c>
      <c r="AC1614">
        <f t="shared" si="273"/>
        <v>2023</v>
      </c>
      <c r="AD1614" t="str">
        <f t="shared" si="274"/>
        <v>May</v>
      </c>
      <c r="AE1614" t="str">
        <f t="shared" si="275"/>
        <v>Fri</v>
      </c>
      <c r="AF1614" t="str">
        <f>_xlfn.XLOOKUP(N1614,Dim_Payment!B:B,Dim_Payment!A:A)</f>
        <v>PAY02</v>
      </c>
      <c r="AG1614" t="str">
        <f>_xlfn.XLOOKUP(J1614,Dim_Insurance!B:B,Dim_Insurance!A:A)</f>
        <v>INS03</v>
      </c>
    </row>
    <row r="1615" spans="1:33">
      <c r="A1615" t="s">
        <v>3474</v>
      </c>
      <c r="B1615" t="s">
        <v>83</v>
      </c>
      <c r="C1615" t="s">
        <v>40</v>
      </c>
      <c r="D1615" s="5">
        <v>24772</v>
      </c>
      <c r="E1615" s="5">
        <v>45118</v>
      </c>
      <c r="F1615" s="5">
        <v>45122</v>
      </c>
      <c r="G1615" t="s">
        <v>43</v>
      </c>
      <c r="H1615" t="s">
        <v>32</v>
      </c>
      <c r="I1615" t="s">
        <v>119</v>
      </c>
      <c r="J1615" t="s">
        <v>46</v>
      </c>
      <c r="K1615" t="s">
        <v>27</v>
      </c>
      <c r="L1615" s="6">
        <v>8264.43</v>
      </c>
      <c r="M1615">
        <v>7018.08</v>
      </c>
      <c r="N1615" t="s">
        <v>73</v>
      </c>
      <c r="O1615">
        <v>4</v>
      </c>
      <c r="P1615">
        <v>207</v>
      </c>
      <c r="Q1615">
        <v>1</v>
      </c>
      <c r="R1615">
        <v>125</v>
      </c>
      <c r="S1615">
        <v>105.8</v>
      </c>
      <c r="T1615" t="s">
        <v>37</v>
      </c>
      <c r="U1615" s="7">
        <f t="shared" si="269"/>
        <v>55</v>
      </c>
      <c r="V1615" s="6">
        <f t="shared" si="271"/>
        <v>1246.3500000000004</v>
      </c>
      <c r="W1615" t="str">
        <f t="shared" si="270"/>
        <v>Middle Age</v>
      </c>
      <c r="X1615" t="str">
        <f>_xlfn.XLOOKUP(Table1_1[[#This Row],[Department]],Dim_Department!B:B,Dim_Department!A:A,"Unknown")</f>
        <v>DEP08</v>
      </c>
      <c r="Y1615" t="str">
        <f>_xlfn.XLOOKUP(Table1_1[[#This Row],[Doctor]],Dim_Doctor!B:B,Dim_Doctor!A:A,"Unknown")</f>
        <v>D02</v>
      </c>
      <c r="Z1615" t="str">
        <f>_xlfn.XLOOKUP(H1615,Dim_Diagnosis!B:B,Dim_Diagnosis!A:A)</f>
        <v>D010</v>
      </c>
      <c r="AA1615" t="str">
        <f>_xlfn.XLOOKUP(K1615,Dim_Ward!B:B,Dim_Ward!A:A)</f>
        <v>W003</v>
      </c>
      <c r="AB1615" t="str">
        <f t="shared" si="272"/>
        <v>Q3</v>
      </c>
      <c r="AC1615">
        <f t="shared" si="273"/>
        <v>2023</v>
      </c>
      <c r="AD1615" t="str">
        <f t="shared" si="274"/>
        <v>Jul</v>
      </c>
      <c r="AE1615" t="str">
        <f t="shared" si="275"/>
        <v>Tue</v>
      </c>
      <c r="AF1615" t="str">
        <f>_xlfn.XLOOKUP(N1615,Dim_Payment!B:B,Dim_Payment!A:A)</f>
        <v>PAY02</v>
      </c>
      <c r="AG1615" t="str">
        <f>_xlfn.XLOOKUP(J1615,Dim_Insurance!B:B,Dim_Insurance!A:A)</f>
        <v>INS02</v>
      </c>
    </row>
    <row r="1616" spans="1:33">
      <c r="A1616" t="s">
        <v>4200</v>
      </c>
      <c r="B1616" t="s">
        <v>572</v>
      </c>
      <c r="C1616" t="s">
        <v>133</v>
      </c>
      <c r="D1616" s="5">
        <v>27401</v>
      </c>
      <c r="E1616" s="5">
        <v>45047</v>
      </c>
      <c r="F1616" s="5">
        <v>45054</v>
      </c>
      <c r="G1616" t="s">
        <v>109</v>
      </c>
      <c r="H1616" t="s">
        <v>95</v>
      </c>
      <c r="I1616" t="s">
        <v>79</v>
      </c>
      <c r="J1616" t="s">
        <v>34</v>
      </c>
      <c r="K1616" t="s">
        <v>27</v>
      </c>
      <c r="L1616" s="6">
        <v>212955.34</v>
      </c>
      <c r="M1616">
        <v>170260.94</v>
      </c>
      <c r="N1616" t="s">
        <v>73</v>
      </c>
      <c r="O1616">
        <v>7</v>
      </c>
      <c r="P1616">
        <v>121</v>
      </c>
      <c r="Q1616">
        <v>4</v>
      </c>
      <c r="R1616">
        <v>188</v>
      </c>
      <c r="S1616">
        <v>221</v>
      </c>
      <c r="T1616" t="s">
        <v>37</v>
      </c>
      <c r="U1616" s="7">
        <f t="shared" si="269"/>
        <v>48</v>
      </c>
      <c r="V1616" s="6">
        <f t="shared" si="271"/>
        <v>42694.399999999994</v>
      </c>
      <c r="W1616" t="str">
        <f t="shared" si="270"/>
        <v>Middle Age</v>
      </c>
      <c r="X1616" t="str">
        <f>_xlfn.XLOOKUP(Table1_1[[#This Row],[Department]],Dim_Department!B:B,Dim_Department!A:A,"Unknown")</f>
        <v>DEP07</v>
      </c>
      <c r="Y1616" t="str">
        <f>_xlfn.XLOOKUP(Table1_1[[#This Row],[Doctor]],Dim_Doctor!B:B,Dim_Doctor!A:A,"Unknown")</f>
        <v>D07</v>
      </c>
      <c r="Z1616" t="str">
        <f>_xlfn.XLOOKUP(H1616,Dim_Diagnosis!B:B,Dim_Diagnosis!A:A)</f>
        <v>D006</v>
      </c>
      <c r="AA1616" t="str">
        <f>_xlfn.XLOOKUP(K1616,Dim_Ward!B:B,Dim_Ward!A:A)</f>
        <v>W003</v>
      </c>
      <c r="AB1616" t="str">
        <f t="shared" si="272"/>
        <v>Q2</v>
      </c>
      <c r="AC1616">
        <f t="shared" si="273"/>
        <v>2023</v>
      </c>
      <c r="AD1616" t="str">
        <f t="shared" si="274"/>
        <v>May</v>
      </c>
      <c r="AE1616" t="str">
        <f t="shared" si="275"/>
        <v>Mon</v>
      </c>
      <c r="AF1616" t="str">
        <f>_xlfn.XLOOKUP(N1616,Dim_Payment!B:B,Dim_Payment!A:A)</f>
        <v>PAY02</v>
      </c>
      <c r="AG1616" t="str">
        <f>_xlfn.XLOOKUP(J1616,Dim_Insurance!B:B,Dim_Insurance!A:A)</f>
        <v>INS06</v>
      </c>
    </row>
    <row r="1617" spans="1:33">
      <c r="A1617" t="s">
        <v>3476</v>
      </c>
      <c r="B1617" t="s">
        <v>88</v>
      </c>
      <c r="C1617" t="s">
        <v>133</v>
      </c>
      <c r="D1617" s="5">
        <v>23241</v>
      </c>
      <c r="E1617" s="5">
        <v>45109</v>
      </c>
      <c r="F1617" s="5">
        <v>45110</v>
      </c>
      <c r="G1617" t="s">
        <v>94</v>
      </c>
      <c r="H1617" t="s">
        <v>113</v>
      </c>
      <c r="I1617" t="s">
        <v>53</v>
      </c>
      <c r="J1617" t="s">
        <v>179</v>
      </c>
      <c r="K1617" t="s">
        <v>55</v>
      </c>
      <c r="L1617" s="6">
        <v>126937.57</v>
      </c>
      <c r="M1617">
        <v>98646.34</v>
      </c>
      <c r="N1617" t="s">
        <v>35</v>
      </c>
      <c r="O1617">
        <v>1</v>
      </c>
      <c r="P1617">
        <v>29</v>
      </c>
      <c r="Q1617">
        <v>4</v>
      </c>
      <c r="R1617">
        <v>91</v>
      </c>
      <c r="S1617">
        <v>163.5</v>
      </c>
      <c r="T1617" t="s">
        <v>37</v>
      </c>
      <c r="U1617" s="7">
        <f t="shared" si="269"/>
        <v>59</v>
      </c>
      <c r="V1617" s="6">
        <f t="shared" si="271"/>
        <v>28291.23000000001</v>
      </c>
      <c r="W1617" t="str">
        <f t="shared" si="270"/>
        <v>Middle Age</v>
      </c>
      <c r="X1617" t="str">
        <f>_xlfn.XLOOKUP(Table1_1[[#This Row],[Department]],Dim_Department!B:B,Dim_Department!A:A,"Unknown")</f>
        <v>DEP05</v>
      </c>
      <c r="Y1617" t="str">
        <f>_xlfn.XLOOKUP(Table1_1[[#This Row],[Doctor]],Dim_Doctor!B:B,Dim_Doctor!A:A,"Unknown")</f>
        <v>D06</v>
      </c>
      <c r="Z1617" t="str">
        <f>_xlfn.XLOOKUP(H1617,Dim_Diagnosis!B:B,Dim_Diagnosis!A:A)</f>
        <v>D009</v>
      </c>
      <c r="AA1617" t="str">
        <f>_xlfn.XLOOKUP(K1617,Dim_Ward!B:B,Dim_Ward!A:A)</f>
        <v>W005</v>
      </c>
      <c r="AB1617" t="str">
        <f t="shared" si="272"/>
        <v>Q3</v>
      </c>
      <c r="AC1617">
        <f t="shared" si="273"/>
        <v>2023</v>
      </c>
      <c r="AD1617" t="str">
        <f t="shared" si="274"/>
        <v>Jul</v>
      </c>
      <c r="AE1617" t="str">
        <f t="shared" si="275"/>
        <v>Sun</v>
      </c>
      <c r="AF1617" t="str">
        <f>_xlfn.XLOOKUP(N1617,Dim_Payment!B:B,Dim_Payment!A:A)</f>
        <v>PAY03</v>
      </c>
      <c r="AG1617" t="str">
        <f>_xlfn.XLOOKUP(J1617,Dim_Insurance!B:B,Dim_Insurance!A:A)</f>
        <v>INS03</v>
      </c>
    </row>
    <row r="1618" spans="1:33">
      <c r="A1618" t="s">
        <v>3478</v>
      </c>
      <c r="B1618" t="s">
        <v>1313</v>
      </c>
      <c r="C1618" t="s">
        <v>133</v>
      </c>
      <c r="D1618" s="5">
        <v>39357</v>
      </c>
      <c r="E1618" s="5" t="s">
        <v>4232</v>
      </c>
      <c r="F1618" s="5">
        <v>45509</v>
      </c>
      <c r="G1618" t="s">
        <v>109</v>
      </c>
      <c r="H1618" t="s">
        <v>153</v>
      </c>
      <c r="I1618" t="s">
        <v>79</v>
      </c>
      <c r="J1618" t="s">
        <v>26</v>
      </c>
      <c r="K1618" t="s">
        <v>55</v>
      </c>
      <c r="L1618" s="6">
        <v>109957.14</v>
      </c>
      <c r="M1618">
        <v>69386.7</v>
      </c>
      <c r="N1618" t="s">
        <v>192</v>
      </c>
      <c r="O1618">
        <v>8</v>
      </c>
      <c r="P1618">
        <v>181</v>
      </c>
      <c r="Q1618">
        <v>3</v>
      </c>
      <c r="R1618">
        <v>149</v>
      </c>
      <c r="S1618">
        <v>201.1</v>
      </c>
      <c r="T1618" t="s">
        <v>37</v>
      </c>
      <c r="U1618" s="7" t="s">
        <v>4232</v>
      </c>
      <c r="V1618" s="6">
        <f t="shared" si="271"/>
        <v>40570.44</v>
      </c>
      <c r="W1618" t="s">
        <v>4232</v>
      </c>
      <c r="X1618" t="str">
        <f>_xlfn.XLOOKUP(Table1_1[[#This Row],[Department]],Dim_Department!B:B,Dim_Department!A:A,"Unknown")</f>
        <v>DEP07</v>
      </c>
      <c r="Y1618" t="str">
        <f>_xlfn.XLOOKUP(Table1_1[[#This Row],[Doctor]],Dim_Doctor!B:B,Dim_Doctor!A:A,"Unknown")</f>
        <v>D07</v>
      </c>
      <c r="Z1618" t="str">
        <f>_xlfn.XLOOKUP(H1618,Dim_Diagnosis!B:B,Dim_Diagnosis!A:A)</f>
        <v>D003</v>
      </c>
      <c r="AA1618" t="str">
        <f>_xlfn.XLOOKUP(K1618,Dim_Ward!B:B,Dim_Ward!A:A)</f>
        <v>W005</v>
      </c>
      <c r="AB1618" t="str">
        <f t="shared" si="272"/>
        <v>Unknown</v>
      </c>
      <c r="AC1618" t="str">
        <f t="shared" si="273"/>
        <v>Unknown</v>
      </c>
      <c r="AD1618" t="str">
        <f t="shared" si="274"/>
        <v>Unknown</v>
      </c>
      <c r="AE1618" t="str">
        <f t="shared" si="275"/>
        <v>Unknown</v>
      </c>
      <c r="AF1618" t="str">
        <f>_xlfn.XLOOKUP(N1618,Dim_Payment!B:B,Dim_Payment!A:A)</f>
        <v>PAY06</v>
      </c>
      <c r="AG1618" t="str">
        <f>_xlfn.XLOOKUP(J1618,Dim_Insurance!B:B,Dim_Insurance!A:A)</f>
        <v>INS05</v>
      </c>
    </row>
    <row r="1619" spans="1:33">
      <c r="A1619" t="s">
        <v>3480</v>
      </c>
      <c r="B1619" t="s">
        <v>139</v>
      </c>
      <c r="C1619" t="s">
        <v>133</v>
      </c>
      <c r="D1619" s="5">
        <v>26644</v>
      </c>
      <c r="E1619" s="5">
        <v>45218</v>
      </c>
      <c r="F1619" s="5">
        <v>45221</v>
      </c>
      <c r="G1619" t="s">
        <v>117</v>
      </c>
      <c r="H1619" t="s">
        <v>63</v>
      </c>
      <c r="I1619" t="s">
        <v>79</v>
      </c>
      <c r="J1619" t="s">
        <v>4232</v>
      </c>
      <c r="K1619" t="s">
        <v>120</v>
      </c>
      <c r="L1619" s="6">
        <v>128017.79</v>
      </c>
      <c r="M1619">
        <v>118086.09</v>
      </c>
      <c r="N1619" t="s">
        <v>56</v>
      </c>
      <c r="O1619">
        <v>3</v>
      </c>
      <c r="P1619">
        <v>228</v>
      </c>
      <c r="Q1619">
        <v>4</v>
      </c>
      <c r="R1619">
        <v>114</v>
      </c>
      <c r="S1619">
        <v>197</v>
      </c>
      <c r="T1619" t="s">
        <v>37</v>
      </c>
      <c r="U1619" s="7">
        <f t="shared" ref="U1619:U1634" si="276">DATEDIF(D1619,E1619,"Y")</f>
        <v>50</v>
      </c>
      <c r="V1619" s="6">
        <f t="shared" si="271"/>
        <v>9931.6999999999971</v>
      </c>
      <c r="W1619" t="str">
        <f t="shared" ref="W1619:W1634" si="277">IF(OR(U1619="",U1619="Unknown"),"",IF(U1619&lt;18,"Child",IF(U1619&lt;40,"Adult",IF(U1619&lt;60,"Middle Age","Senior"))))</f>
        <v>Middle Age</v>
      </c>
      <c r="X1619" t="str">
        <f>_xlfn.XLOOKUP(Table1_1[[#This Row],[Department]],Dim_Department!B:B,Dim_Department!A:A,"Unknown")</f>
        <v>DEP04</v>
      </c>
      <c r="Y1619" t="str">
        <f>_xlfn.XLOOKUP(Table1_1[[#This Row],[Doctor]],Dim_Doctor!B:B,Dim_Doctor!A:A,"Unknown")</f>
        <v>D07</v>
      </c>
      <c r="Z1619" t="str">
        <f>_xlfn.XLOOKUP(H1619,Dim_Diagnosis!B:B,Dim_Diagnosis!A:A)</f>
        <v>D011</v>
      </c>
      <c r="AA1619" t="str">
        <f>_xlfn.XLOOKUP(K1619,Dim_Ward!B:B,Dim_Ward!A:A)</f>
        <v>W001</v>
      </c>
      <c r="AB1619" t="str">
        <f t="shared" si="272"/>
        <v>Q4</v>
      </c>
      <c r="AC1619">
        <f t="shared" si="273"/>
        <v>2023</v>
      </c>
      <c r="AD1619" t="str">
        <f t="shared" si="274"/>
        <v>Oct</v>
      </c>
      <c r="AE1619" t="str">
        <f t="shared" si="275"/>
        <v>Thu</v>
      </c>
      <c r="AF1619" t="str">
        <f>_xlfn.XLOOKUP(N1619,Dim_Payment!B:B,Dim_Payment!A:A)</f>
        <v>PAY04</v>
      </c>
      <c r="AG1619" t="str">
        <f>_xlfn.XLOOKUP(J1619,Dim_Insurance!B:B,Dim_Insurance!A:A)</f>
        <v>INS08</v>
      </c>
    </row>
    <row r="1620" spans="1:33">
      <c r="A1620" t="s">
        <v>4201</v>
      </c>
      <c r="B1620" t="s">
        <v>1302</v>
      </c>
      <c r="C1620" t="s">
        <v>40</v>
      </c>
      <c r="D1620" s="5">
        <v>35427</v>
      </c>
      <c r="E1620" s="5">
        <v>45386</v>
      </c>
      <c r="F1620" s="5">
        <v>45401</v>
      </c>
      <c r="G1620" t="s">
        <v>43</v>
      </c>
      <c r="H1620" t="s">
        <v>78</v>
      </c>
      <c r="I1620" t="s">
        <v>25</v>
      </c>
      <c r="J1620" t="s">
        <v>4232</v>
      </c>
      <c r="K1620" t="s">
        <v>55</v>
      </c>
      <c r="L1620" s="6">
        <v>242366.98</v>
      </c>
      <c r="M1620">
        <v>206891.03</v>
      </c>
      <c r="N1620" t="s">
        <v>56</v>
      </c>
      <c r="O1620">
        <v>15</v>
      </c>
      <c r="P1620">
        <v>121</v>
      </c>
      <c r="Q1620">
        <v>5</v>
      </c>
      <c r="R1620">
        <v>118</v>
      </c>
      <c r="S1620">
        <v>217.8</v>
      </c>
      <c r="T1620" t="s">
        <v>37</v>
      </c>
      <c r="U1620" s="7">
        <f t="shared" si="276"/>
        <v>27</v>
      </c>
      <c r="V1620" s="6">
        <f t="shared" si="271"/>
        <v>35475.950000000012</v>
      </c>
      <c r="W1620" t="str">
        <f t="shared" si="277"/>
        <v>Adult</v>
      </c>
      <c r="X1620" t="str">
        <f>_xlfn.XLOOKUP(Table1_1[[#This Row],[Department]],Dim_Department!B:B,Dim_Department!A:A,"Unknown")</f>
        <v>DEP08</v>
      </c>
      <c r="Y1620" t="str">
        <f>_xlfn.XLOOKUP(Table1_1[[#This Row],[Doctor]],Dim_Doctor!B:B,Dim_Doctor!A:A,"Unknown")</f>
        <v>D01</v>
      </c>
      <c r="Z1620" t="str">
        <f>_xlfn.XLOOKUP(H1620,Dim_Diagnosis!B:B,Dim_Diagnosis!A:A)</f>
        <v>D013</v>
      </c>
      <c r="AA1620" t="str">
        <f>_xlfn.XLOOKUP(K1620,Dim_Ward!B:B,Dim_Ward!A:A)</f>
        <v>W005</v>
      </c>
      <c r="AB1620" t="str">
        <f t="shared" si="272"/>
        <v>Q2</v>
      </c>
      <c r="AC1620">
        <f t="shared" si="273"/>
        <v>2024</v>
      </c>
      <c r="AD1620" t="str">
        <f t="shared" si="274"/>
        <v>Apr</v>
      </c>
      <c r="AE1620" t="str">
        <f t="shared" si="275"/>
        <v>Thu</v>
      </c>
      <c r="AF1620" t="str">
        <f>_xlfn.XLOOKUP(N1620,Dim_Payment!B:B,Dim_Payment!A:A)</f>
        <v>PAY04</v>
      </c>
      <c r="AG1620" t="str">
        <f>_xlfn.XLOOKUP(J1620,Dim_Insurance!B:B,Dim_Insurance!A:A)</f>
        <v>INS08</v>
      </c>
    </row>
    <row r="1621" spans="1:33">
      <c r="A1621" t="s">
        <v>3483</v>
      </c>
      <c r="B1621" t="s">
        <v>3484</v>
      </c>
      <c r="C1621" t="s">
        <v>40</v>
      </c>
      <c r="D1621" s="5">
        <v>30839</v>
      </c>
      <c r="E1621" s="5">
        <v>45342</v>
      </c>
      <c r="F1621" s="5">
        <v>45352</v>
      </c>
      <c r="G1621" t="s">
        <v>152</v>
      </c>
      <c r="H1621" t="s">
        <v>52</v>
      </c>
      <c r="I1621" t="s">
        <v>119</v>
      </c>
      <c r="J1621" t="s">
        <v>26</v>
      </c>
      <c r="K1621" t="s">
        <v>55</v>
      </c>
      <c r="L1621" s="6">
        <v>197899.47</v>
      </c>
      <c r="M1621">
        <v>145141.16</v>
      </c>
      <c r="N1621" t="s">
        <v>192</v>
      </c>
      <c r="O1621">
        <v>10</v>
      </c>
      <c r="P1621">
        <v>213</v>
      </c>
      <c r="Q1621">
        <v>4</v>
      </c>
      <c r="R1621">
        <v>152</v>
      </c>
      <c r="S1621">
        <v>146.6</v>
      </c>
      <c r="T1621" t="s">
        <v>37</v>
      </c>
      <c r="U1621" s="7">
        <f t="shared" si="276"/>
        <v>39</v>
      </c>
      <c r="V1621" s="6">
        <f t="shared" si="271"/>
        <v>52758.31</v>
      </c>
      <c r="W1621" t="str">
        <f t="shared" si="277"/>
        <v>Adult</v>
      </c>
      <c r="X1621" t="str">
        <f>_xlfn.XLOOKUP(Table1_1[[#This Row],[Department]],Dim_Department!B:B,Dim_Department!A:A,"Unknown")</f>
        <v>DEP01</v>
      </c>
      <c r="Y1621" t="str">
        <f>_xlfn.XLOOKUP(Table1_1[[#This Row],[Doctor]],Dim_Doctor!B:B,Dim_Doctor!A:A,"Unknown")</f>
        <v>D02</v>
      </c>
      <c r="Z1621" t="str">
        <f>_xlfn.XLOOKUP(H1621,Dim_Diagnosis!B:B,Dim_Diagnosis!A:A)</f>
        <v>D004</v>
      </c>
      <c r="AA1621" t="str">
        <f>_xlfn.XLOOKUP(K1621,Dim_Ward!B:B,Dim_Ward!A:A)</f>
        <v>W005</v>
      </c>
      <c r="AB1621" t="str">
        <f t="shared" si="272"/>
        <v>Q1</v>
      </c>
      <c r="AC1621">
        <f t="shared" si="273"/>
        <v>2024</v>
      </c>
      <c r="AD1621" t="str">
        <f t="shared" si="274"/>
        <v>Feb</v>
      </c>
      <c r="AE1621" t="str">
        <f t="shared" si="275"/>
        <v>Tue</v>
      </c>
      <c r="AF1621" t="str">
        <f>_xlfn.XLOOKUP(N1621,Dim_Payment!B:B,Dim_Payment!A:A)</f>
        <v>PAY06</v>
      </c>
      <c r="AG1621" t="str">
        <f>_xlfn.XLOOKUP(J1621,Dim_Insurance!B:B,Dim_Insurance!A:A)</f>
        <v>INS05</v>
      </c>
    </row>
    <row r="1622" spans="1:33">
      <c r="A1622" t="s">
        <v>3487</v>
      </c>
      <c r="B1622" t="s">
        <v>1026</v>
      </c>
      <c r="C1622" t="s">
        <v>133</v>
      </c>
      <c r="D1622" s="5">
        <v>26912</v>
      </c>
      <c r="E1622" s="5">
        <v>45374</v>
      </c>
      <c r="F1622" s="5">
        <v>45392</v>
      </c>
      <c r="G1622" t="s">
        <v>109</v>
      </c>
      <c r="H1622" t="s">
        <v>153</v>
      </c>
      <c r="I1622" t="s">
        <v>25</v>
      </c>
      <c r="J1622" t="s">
        <v>71</v>
      </c>
      <c r="K1622" t="s">
        <v>161</v>
      </c>
      <c r="L1622" s="6">
        <v>181170</v>
      </c>
      <c r="M1622">
        <v>123353.37</v>
      </c>
      <c r="N1622" t="s">
        <v>91</v>
      </c>
      <c r="O1622">
        <v>18</v>
      </c>
      <c r="P1622">
        <v>181</v>
      </c>
      <c r="Q1622">
        <v>4</v>
      </c>
      <c r="R1622">
        <v>163</v>
      </c>
      <c r="S1622">
        <v>174.6</v>
      </c>
      <c r="T1622" t="s">
        <v>47</v>
      </c>
      <c r="U1622" s="7">
        <f t="shared" si="276"/>
        <v>50</v>
      </c>
      <c r="V1622" s="6">
        <f t="shared" si="271"/>
        <v>57816.630000000005</v>
      </c>
      <c r="W1622" t="str">
        <f t="shared" si="277"/>
        <v>Middle Age</v>
      </c>
      <c r="X1622" t="str">
        <f>_xlfn.XLOOKUP(Table1_1[[#This Row],[Department]],Dim_Department!B:B,Dim_Department!A:A,"Unknown")</f>
        <v>DEP07</v>
      </c>
      <c r="Y1622" t="str">
        <f>_xlfn.XLOOKUP(Table1_1[[#This Row],[Doctor]],Dim_Doctor!B:B,Dim_Doctor!A:A,"Unknown")</f>
        <v>D01</v>
      </c>
      <c r="Z1622" t="str">
        <f>_xlfn.XLOOKUP(H1622,Dim_Diagnosis!B:B,Dim_Diagnosis!A:A)</f>
        <v>D003</v>
      </c>
      <c r="AA1622" t="str">
        <f>_xlfn.XLOOKUP(K1622,Dim_Ward!B:B,Dim_Ward!A:A)</f>
        <v>W004</v>
      </c>
      <c r="AB1622" t="str">
        <f t="shared" si="272"/>
        <v>Q1</v>
      </c>
      <c r="AC1622">
        <f t="shared" si="273"/>
        <v>2024</v>
      </c>
      <c r="AD1622" t="str">
        <f t="shared" si="274"/>
        <v>Mar</v>
      </c>
      <c r="AE1622" t="str">
        <f t="shared" si="275"/>
        <v>Sat</v>
      </c>
      <c r="AF1622" t="str">
        <f>_xlfn.XLOOKUP(N1622,Dim_Payment!B:B,Dim_Payment!A:A)</f>
        <v>PAY01</v>
      </c>
      <c r="AG1622" t="str">
        <f>_xlfn.XLOOKUP(J1622,Dim_Insurance!B:B,Dim_Insurance!A:A)</f>
        <v>INS04</v>
      </c>
    </row>
    <row r="1623" spans="1:33">
      <c r="A1623" t="s">
        <v>3488</v>
      </c>
      <c r="B1623" t="s">
        <v>1099</v>
      </c>
      <c r="C1623" t="s">
        <v>133</v>
      </c>
      <c r="D1623" s="5">
        <v>36685</v>
      </c>
      <c r="E1623" s="5">
        <v>45597</v>
      </c>
      <c r="F1623" s="5">
        <v>45320</v>
      </c>
      <c r="G1623" t="s">
        <v>94</v>
      </c>
      <c r="H1623" t="s">
        <v>44</v>
      </c>
      <c r="I1623" t="s">
        <v>33</v>
      </c>
      <c r="J1623" t="s">
        <v>46</v>
      </c>
      <c r="K1623" t="s">
        <v>161</v>
      </c>
      <c r="L1623" s="6">
        <v>166542.15</v>
      </c>
      <c r="M1623">
        <v>117686.65</v>
      </c>
      <c r="N1623" t="s">
        <v>35</v>
      </c>
      <c r="O1623">
        <v>18</v>
      </c>
      <c r="P1623">
        <v>9</v>
      </c>
      <c r="Q1623">
        <v>4</v>
      </c>
      <c r="R1623">
        <v>166</v>
      </c>
      <c r="S1623">
        <v>221.6</v>
      </c>
      <c r="T1623" t="s">
        <v>37</v>
      </c>
      <c r="U1623" s="7">
        <f t="shared" si="276"/>
        <v>24</v>
      </c>
      <c r="V1623" s="6">
        <f t="shared" si="271"/>
        <v>48855.5</v>
      </c>
      <c r="W1623" t="str">
        <f t="shared" si="277"/>
        <v>Adult</v>
      </c>
      <c r="X1623" t="str">
        <f>_xlfn.XLOOKUP(Table1_1[[#This Row],[Department]],Dim_Department!B:B,Dim_Department!A:A,"Unknown")</f>
        <v>DEP05</v>
      </c>
      <c r="Y1623" t="str">
        <f>_xlfn.XLOOKUP(Table1_1[[#This Row],[Doctor]],Dim_Doctor!B:B,Dim_Doctor!A:A,"Unknown")</f>
        <v>D04</v>
      </c>
      <c r="Z1623" t="str">
        <f>_xlfn.XLOOKUP(H1623,Dim_Diagnosis!B:B,Dim_Diagnosis!A:A)</f>
        <v>D012</v>
      </c>
      <c r="AA1623" t="str">
        <f>_xlfn.XLOOKUP(K1623,Dim_Ward!B:B,Dim_Ward!A:A)</f>
        <v>W004</v>
      </c>
      <c r="AB1623" t="str">
        <f t="shared" si="272"/>
        <v>Q4</v>
      </c>
      <c r="AC1623">
        <f t="shared" si="273"/>
        <v>2024</v>
      </c>
      <c r="AD1623" t="str">
        <f t="shared" si="274"/>
        <v>Nov</v>
      </c>
      <c r="AE1623" t="str">
        <f t="shared" si="275"/>
        <v>Fri</v>
      </c>
      <c r="AF1623" t="str">
        <f>_xlfn.XLOOKUP(N1623,Dim_Payment!B:B,Dim_Payment!A:A)</f>
        <v>PAY03</v>
      </c>
      <c r="AG1623" t="str">
        <f>_xlfn.XLOOKUP(J1623,Dim_Insurance!B:B,Dim_Insurance!A:A)</f>
        <v>INS02</v>
      </c>
    </row>
    <row r="1624" spans="1:33">
      <c r="A1624" t="s">
        <v>3490</v>
      </c>
      <c r="B1624" t="s">
        <v>485</v>
      </c>
      <c r="C1624" t="s">
        <v>133</v>
      </c>
      <c r="D1624" s="5">
        <v>37045</v>
      </c>
      <c r="E1624" s="5">
        <v>45294</v>
      </c>
      <c r="F1624" s="5">
        <v>45311</v>
      </c>
      <c r="G1624" t="s">
        <v>152</v>
      </c>
      <c r="H1624" t="s">
        <v>153</v>
      </c>
      <c r="I1624" t="s">
        <v>96</v>
      </c>
      <c r="J1624" t="s">
        <v>46</v>
      </c>
      <c r="K1624" t="s">
        <v>161</v>
      </c>
      <c r="L1624" s="6">
        <v>70160.13</v>
      </c>
      <c r="M1624">
        <v>59803.49</v>
      </c>
      <c r="N1624" t="s">
        <v>35</v>
      </c>
      <c r="O1624">
        <v>17</v>
      </c>
      <c r="P1624">
        <v>56</v>
      </c>
      <c r="Q1624">
        <v>4</v>
      </c>
      <c r="R1624">
        <v>161</v>
      </c>
      <c r="S1624">
        <v>169</v>
      </c>
      <c r="T1624" t="s">
        <v>65</v>
      </c>
      <c r="U1624" s="7">
        <f t="shared" si="276"/>
        <v>22</v>
      </c>
      <c r="V1624" s="6">
        <f t="shared" si="271"/>
        <v>10356.640000000007</v>
      </c>
      <c r="W1624" t="str">
        <f t="shared" si="277"/>
        <v>Adult</v>
      </c>
      <c r="X1624" t="str">
        <f>_xlfn.XLOOKUP(Table1_1[[#This Row],[Department]],Dim_Department!B:B,Dim_Department!A:A,"Unknown")</f>
        <v>DEP01</v>
      </c>
      <c r="Y1624" t="str">
        <f>_xlfn.XLOOKUP(Table1_1[[#This Row],[Doctor]],Dim_Doctor!B:B,Dim_Doctor!A:A,"Unknown")</f>
        <v>D05</v>
      </c>
      <c r="Z1624" t="str">
        <f>_xlfn.XLOOKUP(H1624,Dim_Diagnosis!B:B,Dim_Diagnosis!A:A)</f>
        <v>D003</v>
      </c>
      <c r="AA1624" t="str">
        <f>_xlfn.XLOOKUP(K1624,Dim_Ward!B:B,Dim_Ward!A:A)</f>
        <v>W004</v>
      </c>
      <c r="AB1624" t="str">
        <f t="shared" si="272"/>
        <v>Q1</v>
      </c>
      <c r="AC1624">
        <f t="shared" si="273"/>
        <v>2024</v>
      </c>
      <c r="AD1624" t="str">
        <f t="shared" si="274"/>
        <v>Jan</v>
      </c>
      <c r="AE1624" t="str">
        <f t="shared" si="275"/>
        <v>Wed</v>
      </c>
      <c r="AF1624" t="str">
        <f>_xlfn.XLOOKUP(N1624,Dim_Payment!B:B,Dim_Payment!A:A)</f>
        <v>PAY03</v>
      </c>
      <c r="AG1624" t="str">
        <f>_xlfn.XLOOKUP(J1624,Dim_Insurance!B:B,Dim_Insurance!A:A)</f>
        <v>INS02</v>
      </c>
    </row>
    <row r="1625" spans="1:33">
      <c r="A1625" t="s">
        <v>3493</v>
      </c>
      <c r="B1625" t="s">
        <v>801</v>
      </c>
      <c r="C1625" t="s">
        <v>133</v>
      </c>
      <c r="D1625" s="5">
        <v>28747</v>
      </c>
      <c r="E1625" s="5">
        <v>45842</v>
      </c>
      <c r="F1625" s="5">
        <v>45857</v>
      </c>
      <c r="G1625" t="s">
        <v>105</v>
      </c>
      <c r="H1625" t="s">
        <v>24</v>
      </c>
      <c r="I1625" t="s">
        <v>25</v>
      </c>
      <c r="J1625" t="s">
        <v>46</v>
      </c>
      <c r="K1625" t="s">
        <v>55</v>
      </c>
      <c r="L1625" s="6">
        <v>49552.29</v>
      </c>
      <c r="M1625">
        <v>33510.449999999997</v>
      </c>
      <c r="N1625" t="s">
        <v>192</v>
      </c>
      <c r="O1625">
        <v>15</v>
      </c>
      <c r="P1625">
        <v>208</v>
      </c>
      <c r="Q1625">
        <v>4</v>
      </c>
      <c r="R1625">
        <v>181</v>
      </c>
      <c r="S1625">
        <v>81.3</v>
      </c>
      <c r="T1625" t="s">
        <v>47</v>
      </c>
      <c r="U1625" s="7">
        <f t="shared" si="276"/>
        <v>46</v>
      </c>
      <c r="V1625" s="6">
        <f t="shared" si="271"/>
        <v>16041.840000000004</v>
      </c>
      <c r="W1625" t="str">
        <f t="shared" si="277"/>
        <v>Middle Age</v>
      </c>
      <c r="X1625" t="str">
        <f>_xlfn.XLOOKUP(Table1_1[[#This Row],[Department]],Dim_Department!B:B,Dim_Department!A:A,"Unknown")</f>
        <v>DEP10</v>
      </c>
      <c r="Y1625" t="str">
        <f>_xlfn.XLOOKUP(Table1_1[[#This Row],[Doctor]],Dim_Doctor!B:B,Dim_Doctor!A:A,"Unknown")</f>
        <v>D01</v>
      </c>
      <c r="Z1625" t="str">
        <f>_xlfn.XLOOKUP(H1625,Dim_Diagnosis!B:B,Dim_Diagnosis!A:A)</f>
        <v>D008</v>
      </c>
      <c r="AA1625" t="str">
        <f>_xlfn.XLOOKUP(K1625,Dim_Ward!B:B,Dim_Ward!A:A)</f>
        <v>W005</v>
      </c>
      <c r="AB1625" t="str">
        <f t="shared" si="272"/>
        <v>Q3</v>
      </c>
      <c r="AC1625">
        <f t="shared" si="273"/>
        <v>2025</v>
      </c>
      <c r="AD1625" t="str">
        <f t="shared" si="274"/>
        <v>Jul</v>
      </c>
      <c r="AE1625" t="str">
        <f t="shared" si="275"/>
        <v>Fri</v>
      </c>
      <c r="AF1625" t="str">
        <f>_xlfn.XLOOKUP(N1625,Dim_Payment!B:B,Dim_Payment!A:A)</f>
        <v>PAY06</v>
      </c>
      <c r="AG1625" t="str">
        <f>_xlfn.XLOOKUP(J1625,Dim_Insurance!B:B,Dim_Insurance!A:A)</f>
        <v>INS02</v>
      </c>
    </row>
    <row r="1626" spans="1:33">
      <c r="A1626" t="s">
        <v>3496</v>
      </c>
      <c r="B1626" t="s">
        <v>455</v>
      </c>
      <c r="C1626" t="s">
        <v>40</v>
      </c>
      <c r="D1626" s="5">
        <v>21864</v>
      </c>
      <c r="E1626" s="5">
        <v>45821</v>
      </c>
      <c r="F1626" s="5">
        <v>45835</v>
      </c>
      <c r="G1626" t="s">
        <v>152</v>
      </c>
      <c r="H1626" t="s">
        <v>44</v>
      </c>
      <c r="I1626" t="s">
        <v>53</v>
      </c>
      <c r="J1626" t="s">
        <v>71</v>
      </c>
      <c r="K1626" t="s">
        <v>120</v>
      </c>
      <c r="L1626" s="6">
        <v>164014.26</v>
      </c>
      <c r="M1626">
        <v>123173.75</v>
      </c>
      <c r="N1626" t="s">
        <v>35</v>
      </c>
      <c r="O1626">
        <v>14</v>
      </c>
      <c r="P1626">
        <v>121</v>
      </c>
      <c r="Q1626">
        <v>2</v>
      </c>
      <c r="R1626">
        <v>146</v>
      </c>
      <c r="S1626">
        <v>170.2</v>
      </c>
      <c r="T1626" t="s">
        <v>4232</v>
      </c>
      <c r="U1626" s="7">
        <f t="shared" si="276"/>
        <v>65</v>
      </c>
      <c r="V1626" s="6">
        <f t="shared" si="271"/>
        <v>40840.510000000009</v>
      </c>
      <c r="W1626" t="str">
        <f t="shared" si="277"/>
        <v>Senior</v>
      </c>
      <c r="X1626" t="str">
        <f>_xlfn.XLOOKUP(Table1_1[[#This Row],[Department]],Dim_Department!B:B,Dim_Department!A:A,"Unknown")</f>
        <v>DEP01</v>
      </c>
      <c r="Y1626" t="str">
        <f>_xlfn.XLOOKUP(Table1_1[[#This Row],[Doctor]],Dim_Doctor!B:B,Dim_Doctor!A:A,"Unknown")</f>
        <v>D06</v>
      </c>
      <c r="Z1626" t="str">
        <f>_xlfn.XLOOKUP(H1626,Dim_Diagnosis!B:B,Dim_Diagnosis!A:A)</f>
        <v>D012</v>
      </c>
      <c r="AA1626" t="str">
        <f>_xlfn.XLOOKUP(K1626,Dim_Ward!B:B,Dim_Ward!A:A)</f>
        <v>W001</v>
      </c>
      <c r="AB1626" t="str">
        <f t="shared" si="272"/>
        <v>Q2</v>
      </c>
      <c r="AC1626">
        <f t="shared" si="273"/>
        <v>2025</v>
      </c>
      <c r="AD1626" t="str">
        <f t="shared" si="274"/>
        <v>Jun</v>
      </c>
      <c r="AE1626" t="str">
        <f t="shared" si="275"/>
        <v>Fri</v>
      </c>
      <c r="AF1626" t="str">
        <f>_xlfn.XLOOKUP(N1626,Dim_Payment!B:B,Dim_Payment!A:A)</f>
        <v>PAY03</v>
      </c>
      <c r="AG1626" t="str">
        <f>_xlfn.XLOOKUP(J1626,Dim_Insurance!B:B,Dim_Insurance!A:A)</f>
        <v>INS04</v>
      </c>
    </row>
    <row r="1627" spans="1:33">
      <c r="A1627" t="s">
        <v>3500</v>
      </c>
      <c r="B1627" t="s">
        <v>155</v>
      </c>
      <c r="C1627" t="s">
        <v>133</v>
      </c>
      <c r="D1627" s="5">
        <v>25227</v>
      </c>
      <c r="E1627" s="5">
        <v>45050</v>
      </c>
      <c r="F1627" s="5">
        <v>45052</v>
      </c>
      <c r="G1627" t="s">
        <v>117</v>
      </c>
      <c r="H1627" t="s">
        <v>124</v>
      </c>
      <c r="I1627" t="s">
        <v>119</v>
      </c>
      <c r="J1627" t="s">
        <v>34</v>
      </c>
      <c r="K1627" t="s">
        <v>55</v>
      </c>
      <c r="L1627" s="6">
        <v>169959.21</v>
      </c>
      <c r="M1627">
        <v>165111.56</v>
      </c>
      <c r="N1627" t="s">
        <v>192</v>
      </c>
      <c r="O1627">
        <v>2</v>
      </c>
      <c r="P1627">
        <v>121</v>
      </c>
      <c r="Q1627">
        <v>5</v>
      </c>
      <c r="R1627">
        <v>166</v>
      </c>
      <c r="S1627">
        <v>194.4</v>
      </c>
      <c r="T1627" t="s">
        <v>37</v>
      </c>
      <c r="U1627" s="7">
        <f t="shared" si="276"/>
        <v>54</v>
      </c>
      <c r="V1627" s="6">
        <f t="shared" si="271"/>
        <v>4847.6499999999942</v>
      </c>
      <c r="W1627" t="str">
        <f t="shared" si="277"/>
        <v>Middle Age</v>
      </c>
      <c r="X1627" t="str">
        <f>_xlfn.XLOOKUP(Table1_1[[#This Row],[Department]],Dim_Department!B:B,Dim_Department!A:A,"Unknown")</f>
        <v>DEP04</v>
      </c>
      <c r="Y1627" t="str">
        <f>_xlfn.XLOOKUP(Table1_1[[#This Row],[Doctor]],Dim_Doctor!B:B,Dim_Doctor!A:A,"Unknown")</f>
        <v>D02</v>
      </c>
      <c r="Z1627" t="str">
        <f>_xlfn.XLOOKUP(H1627,Dim_Diagnosis!B:B,Dim_Diagnosis!A:A)</f>
        <v>D007</v>
      </c>
      <c r="AA1627" t="str">
        <f>_xlfn.XLOOKUP(K1627,Dim_Ward!B:B,Dim_Ward!A:A)</f>
        <v>W005</v>
      </c>
      <c r="AB1627" t="str">
        <f t="shared" si="272"/>
        <v>Q2</v>
      </c>
      <c r="AC1627">
        <f t="shared" si="273"/>
        <v>2023</v>
      </c>
      <c r="AD1627" t="str">
        <f t="shared" si="274"/>
        <v>May</v>
      </c>
      <c r="AE1627" t="str">
        <f t="shared" si="275"/>
        <v>Thu</v>
      </c>
      <c r="AF1627" t="str">
        <f>_xlfn.XLOOKUP(N1627,Dim_Payment!B:B,Dim_Payment!A:A)</f>
        <v>PAY06</v>
      </c>
      <c r="AG1627" t="str">
        <f>_xlfn.XLOOKUP(J1627,Dim_Insurance!B:B,Dim_Insurance!A:A)</f>
        <v>INS06</v>
      </c>
    </row>
    <row r="1628" spans="1:33">
      <c r="A1628" t="s">
        <v>3502</v>
      </c>
      <c r="B1628" t="s">
        <v>825</v>
      </c>
      <c r="C1628" t="s">
        <v>40</v>
      </c>
      <c r="D1628" s="5">
        <v>24993</v>
      </c>
      <c r="E1628" s="5">
        <v>45322</v>
      </c>
      <c r="F1628" s="5">
        <v>45337</v>
      </c>
      <c r="G1628" t="s">
        <v>152</v>
      </c>
      <c r="H1628" t="s">
        <v>78</v>
      </c>
      <c r="I1628" t="s">
        <v>53</v>
      </c>
      <c r="J1628" t="s">
        <v>4232</v>
      </c>
      <c r="K1628" t="s">
        <v>55</v>
      </c>
      <c r="L1628" s="6">
        <v>162754.31</v>
      </c>
      <c r="M1628">
        <v>134344.76999999999</v>
      </c>
      <c r="N1628" t="s">
        <v>192</v>
      </c>
      <c r="O1628">
        <v>15</v>
      </c>
      <c r="P1628">
        <v>96</v>
      </c>
      <c r="Q1628">
        <v>4</v>
      </c>
      <c r="R1628">
        <v>133</v>
      </c>
      <c r="S1628">
        <v>104.4</v>
      </c>
      <c r="T1628" t="s">
        <v>47</v>
      </c>
      <c r="U1628" s="7">
        <f t="shared" si="276"/>
        <v>55</v>
      </c>
      <c r="V1628" s="6">
        <f t="shared" si="271"/>
        <v>28409.540000000008</v>
      </c>
      <c r="W1628" t="str">
        <f t="shared" si="277"/>
        <v>Middle Age</v>
      </c>
      <c r="X1628" t="str">
        <f>_xlfn.XLOOKUP(Table1_1[[#This Row],[Department]],Dim_Department!B:B,Dim_Department!A:A,"Unknown")</f>
        <v>DEP01</v>
      </c>
      <c r="Y1628" t="str">
        <f>_xlfn.XLOOKUP(Table1_1[[#This Row],[Doctor]],Dim_Doctor!B:B,Dim_Doctor!A:A,"Unknown")</f>
        <v>D06</v>
      </c>
      <c r="Z1628" t="str">
        <f>_xlfn.XLOOKUP(H1628,Dim_Diagnosis!B:B,Dim_Diagnosis!A:A)</f>
        <v>D013</v>
      </c>
      <c r="AA1628" t="str">
        <f>_xlfn.XLOOKUP(K1628,Dim_Ward!B:B,Dim_Ward!A:A)</f>
        <v>W005</v>
      </c>
      <c r="AB1628" t="str">
        <f t="shared" si="272"/>
        <v>Q1</v>
      </c>
      <c r="AC1628">
        <f t="shared" si="273"/>
        <v>2024</v>
      </c>
      <c r="AD1628" t="str">
        <f t="shared" si="274"/>
        <v>Jan</v>
      </c>
      <c r="AE1628" t="str">
        <f t="shared" si="275"/>
        <v>Wed</v>
      </c>
      <c r="AF1628" t="str">
        <f>_xlfn.XLOOKUP(N1628,Dim_Payment!B:B,Dim_Payment!A:A)</f>
        <v>PAY06</v>
      </c>
      <c r="AG1628" t="str">
        <f>_xlfn.XLOOKUP(J1628,Dim_Insurance!B:B,Dim_Insurance!A:A)</f>
        <v>INS08</v>
      </c>
    </row>
    <row r="1629" spans="1:33">
      <c r="A1629" t="s">
        <v>3503</v>
      </c>
      <c r="B1629" t="s">
        <v>1438</v>
      </c>
      <c r="C1629" t="s">
        <v>40</v>
      </c>
      <c r="D1629" s="5">
        <v>24030</v>
      </c>
      <c r="E1629" s="5">
        <v>45666</v>
      </c>
      <c r="F1629" s="5">
        <v>45678</v>
      </c>
      <c r="G1629" t="s">
        <v>43</v>
      </c>
      <c r="H1629" t="s">
        <v>113</v>
      </c>
      <c r="I1629" t="s">
        <v>96</v>
      </c>
      <c r="J1629" t="s">
        <v>97</v>
      </c>
      <c r="K1629" t="s">
        <v>55</v>
      </c>
      <c r="L1629" s="6">
        <v>47347.73</v>
      </c>
      <c r="M1629">
        <v>45302.85</v>
      </c>
      <c r="N1629" t="s">
        <v>35</v>
      </c>
      <c r="O1629">
        <v>12</v>
      </c>
      <c r="P1629">
        <v>72</v>
      </c>
      <c r="Q1629">
        <v>4</v>
      </c>
      <c r="R1629">
        <v>94</v>
      </c>
      <c r="S1629">
        <v>133</v>
      </c>
      <c r="T1629" t="s">
        <v>65</v>
      </c>
      <c r="U1629" s="7">
        <f t="shared" si="276"/>
        <v>59</v>
      </c>
      <c r="V1629" s="6">
        <f t="shared" si="271"/>
        <v>2044.8800000000047</v>
      </c>
      <c r="W1629" t="str">
        <f t="shared" si="277"/>
        <v>Middle Age</v>
      </c>
      <c r="X1629" t="str">
        <f>_xlfn.XLOOKUP(Table1_1[[#This Row],[Department]],Dim_Department!B:B,Dim_Department!A:A,"Unknown")</f>
        <v>DEP08</v>
      </c>
      <c r="Y1629" t="str">
        <f>_xlfn.XLOOKUP(Table1_1[[#This Row],[Doctor]],Dim_Doctor!B:B,Dim_Doctor!A:A,"Unknown")</f>
        <v>D05</v>
      </c>
      <c r="Z1629" t="str">
        <f>_xlfn.XLOOKUP(H1629,Dim_Diagnosis!B:B,Dim_Diagnosis!A:A)</f>
        <v>D009</v>
      </c>
      <c r="AA1629" t="str">
        <f>_xlfn.XLOOKUP(K1629,Dim_Ward!B:B,Dim_Ward!A:A)</f>
        <v>W005</v>
      </c>
      <c r="AB1629" t="str">
        <f t="shared" si="272"/>
        <v>Q1</v>
      </c>
      <c r="AC1629">
        <f t="shared" si="273"/>
        <v>2025</v>
      </c>
      <c r="AD1629" t="str">
        <f t="shared" si="274"/>
        <v>Jan</v>
      </c>
      <c r="AE1629" t="str">
        <f t="shared" si="275"/>
        <v>Thu</v>
      </c>
      <c r="AF1629" t="str">
        <f>_xlfn.XLOOKUP(N1629,Dim_Payment!B:B,Dim_Payment!A:A)</f>
        <v>PAY03</v>
      </c>
      <c r="AG1629" t="str">
        <f>_xlfn.XLOOKUP(J1629,Dim_Insurance!B:B,Dim_Insurance!A:A)</f>
        <v>INS07</v>
      </c>
    </row>
    <row r="1630" spans="1:33">
      <c r="A1630" t="s">
        <v>3505</v>
      </c>
      <c r="B1630" t="s">
        <v>1104</v>
      </c>
      <c r="C1630" t="s">
        <v>40</v>
      </c>
      <c r="D1630" s="5">
        <v>22130</v>
      </c>
      <c r="E1630" s="5">
        <v>45485</v>
      </c>
      <c r="F1630" s="5">
        <v>45493</v>
      </c>
      <c r="G1630" t="s">
        <v>105</v>
      </c>
      <c r="H1630" t="s">
        <v>153</v>
      </c>
      <c r="I1630" t="s">
        <v>53</v>
      </c>
      <c r="J1630" t="s">
        <v>4232</v>
      </c>
      <c r="K1630" t="s">
        <v>27</v>
      </c>
      <c r="L1630" s="6">
        <v>114059.1</v>
      </c>
      <c r="M1630">
        <v>106165.42</v>
      </c>
      <c r="N1630" t="s">
        <v>56</v>
      </c>
      <c r="O1630">
        <v>8</v>
      </c>
      <c r="P1630">
        <v>137</v>
      </c>
      <c r="Q1630">
        <v>4</v>
      </c>
      <c r="R1630">
        <v>124</v>
      </c>
      <c r="S1630">
        <v>193.8</v>
      </c>
      <c r="T1630" t="s">
        <v>4232</v>
      </c>
      <c r="U1630" s="7">
        <f t="shared" si="276"/>
        <v>63</v>
      </c>
      <c r="V1630" s="6">
        <f t="shared" si="271"/>
        <v>7893.6800000000076</v>
      </c>
      <c r="W1630" t="str">
        <f t="shared" si="277"/>
        <v>Senior</v>
      </c>
      <c r="X1630" t="str">
        <f>_xlfn.XLOOKUP(Table1_1[[#This Row],[Department]],Dim_Department!B:B,Dim_Department!A:A,"Unknown")</f>
        <v>DEP10</v>
      </c>
      <c r="Y1630" t="str">
        <f>_xlfn.XLOOKUP(Table1_1[[#This Row],[Doctor]],Dim_Doctor!B:B,Dim_Doctor!A:A,"Unknown")</f>
        <v>D06</v>
      </c>
      <c r="Z1630" t="str">
        <f>_xlfn.XLOOKUP(H1630,Dim_Diagnosis!B:B,Dim_Diagnosis!A:A)</f>
        <v>D003</v>
      </c>
      <c r="AA1630" t="str">
        <f>_xlfn.XLOOKUP(K1630,Dim_Ward!B:B,Dim_Ward!A:A)</f>
        <v>W003</v>
      </c>
      <c r="AB1630" t="str">
        <f t="shared" si="272"/>
        <v>Q3</v>
      </c>
      <c r="AC1630">
        <f t="shared" si="273"/>
        <v>2024</v>
      </c>
      <c r="AD1630" t="str">
        <f t="shared" si="274"/>
        <v>Jul</v>
      </c>
      <c r="AE1630" t="str">
        <f t="shared" si="275"/>
        <v>Fri</v>
      </c>
      <c r="AF1630" t="str">
        <f>_xlfn.XLOOKUP(N1630,Dim_Payment!B:B,Dim_Payment!A:A)</f>
        <v>PAY04</v>
      </c>
      <c r="AG1630" t="str">
        <f>_xlfn.XLOOKUP(J1630,Dim_Insurance!B:B,Dim_Insurance!A:A)</f>
        <v>INS08</v>
      </c>
    </row>
    <row r="1631" spans="1:33">
      <c r="A1631" t="s">
        <v>3507</v>
      </c>
      <c r="B1631" t="s">
        <v>568</v>
      </c>
      <c r="C1631" t="s">
        <v>133</v>
      </c>
      <c r="D1631" s="5">
        <v>32655</v>
      </c>
      <c r="E1631" s="5">
        <v>44942</v>
      </c>
      <c r="F1631" s="5" t="s">
        <v>4232</v>
      </c>
      <c r="G1631" t="s">
        <v>89</v>
      </c>
      <c r="H1631" t="s">
        <v>95</v>
      </c>
      <c r="I1631" t="s">
        <v>79</v>
      </c>
      <c r="J1631" t="s">
        <v>4232</v>
      </c>
      <c r="K1631" t="s">
        <v>110</v>
      </c>
      <c r="L1631" s="6">
        <v>178533.26</v>
      </c>
      <c r="M1631">
        <v>143146.75</v>
      </c>
      <c r="N1631" t="s">
        <v>56</v>
      </c>
      <c r="O1631">
        <v>10</v>
      </c>
      <c r="P1631">
        <v>16</v>
      </c>
      <c r="Q1631">
        <v>4</v>
      </c>
      <c r="R1631">
        <v>181</v>
      </c>
      <c r="S1631">
        <v>155.80000000000001</v>
      </c>
      <c r="T1631" t="s">
        <v>47</v>
      </c>
      <c r="U1631" s="7">
        <f t="shared" si="276"/>
        <v>33</v>
      </c>
      <c r="V1631" s="6">
        <f t="shared" si="271"/>
        <v>35386.510000000009</v>
      </c>
      <c r="W1631" t="str">
        <f t="shared" si="277"/>
        <v>Adult</v>
      </c>
      <c r="X1631" t="str">
        <f>_xlfn.XLOOKUP(Table1_1[[#This Row],[Department]],Dim_Department!B:B,Dim_Department!A:A,"Unknown")</f>
        <v>DEP06</v>
      </c>
      <c r="Y1631" t="str">
        <f>_xlfn.XLOOKUP(Table1_1[[#This Row],[Doctor]],Dim_Doctor!B:B,Dim_Doctor!A:A,"Unknown")</f>
        <v>D07</v>
      </c>
      <c r="Z1631" t="str">
        <f>_xlfn.XLOOKUP(H1631,Dim_Diagnosis!B:B,Dim_Diagnosis!A:A)</f>
        <v>D006</v>
      </c>
      <c r="AA1631" t="str">
        <f>_xlfn.XLOOKUP(K1631,Dim_Ward!B:B,Dim_Ward!A:A)</f>
        <v>W002</v>
      </c>
      <c r="AB1631" t="str">
        <f t="shared" si="272"/>
        <v>Q1</v>
      </c>
      <c r="AC1631">
        <f t="shared" si="273"/>
        <v>2023</v>
      </c>
      <c r="AD1631" t="str">
        <f t="shared" si="274"/>
        <v>Jan</v>
      </c>
      <c r="AE1631" t="str">
        <f t="shared" si="275"/>
        <v>Mon</v>
      </c>
      <c r="AF1631" t="str">
        <f>_xlfn.XLOOKUP(N1631,Dim_Payment!B:B,Dim_Payment!A:A)</f>
        <v>PAY04</v>
      </c>
      <c r="AG1631" t="str">
        <f>_xlfn.XLOOKUP(J1631,Dim_Insurance!B:B,Dim_Insurance!A:A)</f>
        <v>INS08</v>
      </c>
    </row>
    <row r="1632" spans="1:33">
      <c r="A1632" t="s">
        <v>3508</v>
      </c>
      <c r="B1632" t="s">
        <v>911</v>
      </c>
      <c r="C1632" t="s">
        <v>133</v>
      </c>
      <c r="D1632" s="5">
        <v>21007</v>
      </c>
      <c r="E1632" s="5">
        <v>45060</v>
      </c>
      <c r="F1632" s="5">
        <v>45076</v>
      </c>
      <c r="G1632" t="s">
        <v>77</v>
      </c>
      <c r="H1632" t="s">
        <v>44</v>
      </c>
      <c r="I1632" t="s">
        <v>33</v>
      </c>
      <c r="J1632" t="s">
        <v>80</v>
      </c>
      <c r="K1632" t="s">
        <v>120</v>
      </c>
      <c r="L1632" s="6">
        <v>186158.02</v>
      </c>
      <c r="M1632">
        <v>134273.49</v>
      </c>
      <c r="N1632" t="s">
        <v>73</v>
      </c>
      <c r="O1632">
        <v>16</v>
      </c>
      <c r="P1632">
        <v>21</v>
      </c>
      <c r="Q1632">
        <v>5</v>
      </c>
      <c r="R1632">
        <v>92</v>
      </c>
      <c r="S1632">
        <v>202.8</v>
      </c>
      <c r="T1632" t="s">
        <v>47</v>
      </c>
      <c r="U1632" s="7">
        <f t="shared" si="276"/>
        <v>65</v>
      </c>
      <c r="V1632" s="6">
        <f t="shared" si="271"/>
        <v>51884.53</v>
      </c>
      <c r="W1632" t="str">
        <f t="shared" si="277"/>
        <v>Senior</v>
      </c>
      <c r="X1632" t="str">
        <f>_xlfn.XLOOKUP(Table1_1[[#This Row],[Department]],Dim_Department!B:B,Dim_Department!A:A,"Unknown")</f>
        <v>DEP02</v>
      </c>
      <c r="Y1632" t="str">
        <f>_xlfn.XLOOKUP(Table1_1[[#This Row],[Doctor]],Dim_Doctor!B:B,Dim_Doctor!A:A,"Unknown")</f>
        <v>D04</v>
      </c>
      <c r="Z1632" t="str">
        <f>_xlfn.XLOOKUP(H1632,Dim_Diagnosis!B:B,Dim_Diagnosis!A:A)</f>
        <v>D012</v>
      </c>
      <c r="AA1632" t="str">
        <f>_xlfn.XLOOKUP(K1632,Dim_Ward!B:B,Dim_Ward!A:A)</f>
        <v>W001</v>
      </c>
      <c r="AB1632" t="str">
        <f t="shared" si="272"/>
        <v>Q2</v>
      </c>
      <c r="AC1632">
        <f t="shared" si="273"/>
        <v>2023</v>
      </c>
      <c r="AD1632" t="str">
        <f t="shared" si="274"/>
        <v>May</v>
      </c>
      <c r="AE1632" t="str">
        <f t="shared" si="275"/>
        <v>Sun</v>
      </c>
      <c r="AF1632" t="str">
        <f>_xlfn.XLOOKUP(N1632,Dim_Payment!B:B,Dim_Payment!A:A)</f>
        <v>PAY02</v>
      </c>
      <c r="AG1632" t="str">
        <f>_xlfn.XLOOKUP(J1632,Dim_Insurance!B:B,Dim_Insurance!A:A)</f>
        <v>INS01</v>
      </c>
    </row>
    <row r="1633" spans="1:33">
      <c r="A1633" t="s">
        <v>3510</v>
      </c>
      <c r="B1633" t="s">
        <v>458</v>
      </c>
      <c r="C1633" t="s">
        <v>133</v>
      </c>
      <c r="D1633" s="5">
        <v>29408</v>
      </c>
      <c r="E1633" s="5">
        <v>45082</v>
      </c>
      <c r="F1633" s="5">
        <v>45099</v>
      </c>
      <c r="G1633" t="s">
        <v>109</v>
      </c>
      <c r="H1633" t="s">
        <v>32</v>
      </c>
      <c r="I1633" t="s">
        <v>53</v>
      </c>
      <c r="J1633" t="s">
        <v>97</v>
      </c>
      <c r="K1633" t="s">
        <v>120</v>
      </c>
      <c r="L1633" s="6">
        <v>66264.259999999995</v>
      </c>
      <c r="M1633">
        <v>56383.74</v>
      </c>
      <c r="N1633" t="s">
        <v>35</v>
      </c>
      <c r="O1633">
        <v>17</v>
      </c>
      <c r="P1633">
        <v>232</v>
      </c>
      <c r="Q1633">
        <v>4</v>
      </c>
      <c r="R1633">
        <v>144</v>
      </c>
      <c r="S1633">
        <v>153.6</v>
      </c>
      <c r="T1633" t="s">
        <v>4232</v>
      </c>
      <c r="U1633" s="7">
        <f t="shared" si="276"/>
        <v>42</v>
      </c>
      <c r="V1633" s="6">
        <f t="shared" si="271"/>
        <v>9880.5199999999968</v>
      </c>
      <c r="W1633" t="str">
        <f t="shared" si="277"/>
        <v>Middle Age</v>
      </c>
      <c r="X1633" t="str">
        <f>_xlfn.XLOOKUP(Table1_1[[#This Row],[Department]],Dim_Department!B:B,Dim_Department!A:A,"Unknown")</f>
        <v>DEP07</v>
      </c>
      <c r="Y1633" t="str">
        <f>_xlfn.XLOOKUP(Table1_1[[#This Row],[Doctor]],Dim_Doctor!B:B,Dim_Doctor!A:A,"Unknown")</f>
        <v>D06</v>
      </c>
      <c r="Z1633" t="str">
        <f>_xlfn.XLOOKUP(H1633,Dim_Diagnosis!B:B,Dim_Diagnosis!A:A)</f>
        <v>D010</v>
      </c>
      <c r="AA1633" t="str">
        <f>_xlfn.XLOOKUP(K1633,Dim_Ward!B:B,Dim_Ward!A:A)</f>
        <v>W001</v>
      </c>
      <c r="AB1633" t="str">
        <f t="shared" si="272"/>
        <v>Q2</v>
      </c>
      <c r="AC1633">
        <f t="shared" si="273"/>
        <v>2023</v>
      </c>
      <c r="AD1633" t="str">
        <f t="shared" si="274"/>
        <v>Jun</v>
      </c>
      <c r="AE1633" t="str">
        <f t="shared" si="275"/>
        <v>Mon</v>
      </c>
      <c r="AF1633" t="str">
        <f>_xlfn.XLOOKUP(N1633,Dim_Payment!B:B,Dim_Payment!A:A)</f>
        <v>PAY03</v>
      </c>
      <c r="AG1633" t="str">
        <f>_xlfn.XLOOKUP(J1633,Dim_Insurance!B:B,Dim_Insurance!A:A)</f>
        <v>INS07</v>
      </c>
    </row>
    <row r="1634" spans="1:33">
      <c r="A1634" t="s">
        <v>3511</v>
      </c>
      <c r="B1634" t="s">
        <v>194</v>
      </c>
      <c r="C1634" t="s">
        <v>40</v>
      </c>
      <c r="D1634" s="5">
        <v>21840</v>
      </c>
      <c r="E1634" s="5">
        <v>45039</v>
      </c>
      <c r="F1634" s="5">
        <v>45040</v>
      </c>
      <c r="G1634" t="s">
        <v>94</v>
      </c>
      <c r="H1634" t="s">
        <v>44</v>
      </c>
      <c r="I1634" t="s">
        <v>33</v>
      </c>
      <c r="J1634" t="s">
        <v>80</v>
      </c>
      <c r="K1634" t="s">
        <v>120</v>
      </c>
      <c r="L1634" s="6">
        <v>194885.39</v>
      </c>
      <c r="M1634">
        <v>151102.51</v>
      </c>
      <c r="N1634" t="s">
        <v>73</v>
      </c>
      <c r="O1634">
        <v>1</v>
      </c>
      <c r="P1634">
        <v>73</v>
      </c>
      <c r="Q1634">
        <v>3</v>
      </c>
      <c r="R1634">
        <v>126</v>
      </c>
      <c r="S1634">
        <v>160.9</v>
      </c>
      <c r="T1634" t="s">
        <v>37</v>
      </c>
      <c r="U1634" s="7">
        <f t="shared" si="276"/>
        <v>63</v>
      </c>
      <c r="V1634" s="6">
        <f t="shared" si="271"/>
        <v>43782.880000000005</v>
      </c>
      <c r="W1634" t="str">
        <f t="shared" si="277"/>
        <v>Senior</v>
      </c>
      <c r="X1634" t="str">
        <f>_xlfn.XLOOKUP(Table1_1[[#This Row],[Department]],Dim_Department!B:B,Dim_Department!A:A,"Unknown")</f>
        <v>DEP05</v>
      </c>
      <c r="Y1634" t="str">
        <f>_xlfn.XLOOKUP(Table1_1[[#This Row],[Doctor]],Dim_Doctor!B:B,Dim_Doctor!A:A,"Unknown")</f>
        <v>D04</v>
      </c>
      <c r="Z1634" t="str">
        <f>_xlfn.XLOOKUP(H1634,Dim_Diagnosis!B:B,Dim_Diagnosis!A:A)</f>
        <v>D012</v>
      </c>
      <c r="AA1634" t="str">
        <f>_xlfn.XLOOKUP(K1634,Dim_Ward!B:B,Dim_Ward!A:A)</f>
        <v>W001</v>
      </c>
      <c r="AB1634" t="str">
        <f t="shared" si="272"/>
        <v>Q2</v>
      </c>
      <c r="AC1634">
        <f t="shared" si="273"/>
        <v>2023</v>
      </c>
      <c r="AD1634" t="str">
        <f t="shared" si="274"/>
        <v>Apr</v>
      </c>
      <c r="AE1634" t="str">
        <f t="shared" si="275"/>
        <v>Sun</v>
      </c>
      <c r="AF1634" t="str">
        <f>_xlfn.XLOOKUP(N1634,Dim_Payment!B:B,Dim_Payment!A:A)</f>
        <v>PAY02</v>
      </c>
      <c r="AG1634" t="str">
        <f>_xlfn.XLOOKUP(J1634,Dim_Insurance!B:B,Dim_Insurance!A:A)</f>
        <v>INS01</v>
      </c>
    </row>
    <row r="1635" spans="1:33">
      <c r="A1635" t="s">
        <v>3513</v>
      </c>
      <c r="B1635" t="s">
        <v>345</v>
      </c>
      <c r="C1635" t="s">
        <v>40</v>
      </c>
      <c r="D1635" s="5" t="s">
        <v>4232</v>
      </c>
      <c r="E1635" s="5">
        <v>45861</v>
      </c>
      <c r="F1635" s="5">
        <v>45877</v>
      </c>
      <c r="G1635" t="s">
        <v>152</v>
      </c>
      <c r="H1635" t="s">
        <v>118</v>
      </c>
      <c r="I1635" t="s">
        <v>45</v>
      </c>
      <c r="J1635" t="s">
        <v>4232</v>
      </c>
      <c r="K1635" t="s">
        <v>161</v>
      </c>
      <c r="L1635" s="6">
        <v>54359.28</v>
      </c>
      <c r="M1635">
        <v>50119.09</v>
      </c>
      <c r="N1635" t="s">
        <v>192</v>
      </c>
      <c r="O1635">
        <v>16</v>
      </c>
      <c r="P1635">
        <v>81</v>
      </c>
      <c r="Q1635">
        <v>5</v>
      </c>
      <c r="R1635">
        <v>121</v>
      </c>
      <c r="S1635">
        <v>175.2</v>
      </c>
      <c r="T1635" t="s">
        <v>47</v>
      </c>
      <c r="U1635" s="7" t="s">
        <v>4232</v>
      </c>
      <c r="V1635" s="6">
        <f t="shared" si="271"/>
        <v>4240.1900000000023</v>
      </c>
      <c r="W1635" t="s">
        <v>4232</v>
      </c>
      <c r="X1635" t="str">
        <f>_xlfn.XLOOKUP(Table1_1[[#This Row],[Department]],Dim_Department!B:B,Dim_Department!A:A,"Unknown")</f>
        <v>DEP01</v>
      </c>
      <c r="Y1635" t="str">
        <f>_xlfn.XLOOKUP(Table1_1[[#This Row],[Doctor]],Dim_Doctor!B:B,Dim_Doctor!A:A,"Unknown")</f>
        <v>D03</v>
      </c>
      <c r="Z1635" t="str">
        <f>_xlfn.XLOOKUP(H1635,Dim_Diagnosis!B:B,Dim_Diagnosis!A:A)</f>
        <v>D001</v>
      </c>
      <c r="AA1635" t="str">
        <f>_xlfn.XLOOKUP(K1635,Dim_Ward!B:B,Dim_Ward!A:A)</f>
        <v>W004</v>
      </c>
      <c r="AB1635" t="str">
        <f t="shared" si="272"/>
        <v>Q3</v>
      </c>
      <c r="AC1635">
        <f t="shared" si="273"/>
        <v>2025</v>
      </c>
      <c r="AD1635" t="str">
        <f t="shared" si="274"/>
        <v>Jul</v>
      </c>
      <c r="AE1635" t="str">
        <f t="shared" si="275"/>
        <v>Wed</v>
      </c>
      <c r="AF1635" t="str">
        <f>_xlfn.XLOOKUP(N1635,Dim_Payment!B:B,Dim_Payment!A:A)</f>
        <v>PAY06</v>
      </c>
      <c r="AG1635" t="str">
        <f>_xlfn.XLOOKUP(J1635,Dim_Insurance!B:B,Dim_Insurance!A:A)</f>
        <v>INS08</v>
      </c>
    </row>
    <row r="1636" spans="1:33">
      <c r="A1636" t="s">
        <v>3516</v>
      </c>
      <c r="B1636" t="s">
        <v>1839</v>
      </c>
      <c r="C1636" t="s">
        <v>40</v>
      </c>
      <c r="D1636" s="5">
        <v>22077</v>
      </c>
      <c r="E1636" s="5">
        <v>45753</v>
      </c>
      <c r="F1636" s="5">
        <v>45768</v>
      </c>
      <c r="G1636" t="s">
        <v>161</v>
      </c>
      <c r="H1636" t="s">
        <v>118</v>
      </c>
      <c r="I1636" t="s">
        <v>33</v>
      </c>
      <c r="J1636" t="s">
        <v>71</v>
      </c>
      <c r="K1636" t="s">
        <v>55</v>
      </c>
      <c r="L1636" s="6">
        <v>145882.64000000001</v>
      </c>
      <c r="M1636">
        <v>109317.49</v>
      </c>
      <c r="N1636" t="s">
        <v>35</v>
      </c>
      <c r="O1636">
        <v>15</v>
      </c>
      <c r="P1636">
        <v>222</v>
      </c>
      <c r="Q1636">
        <v>4</v>
      </c>
      <c r="R1636">
        <v>150</v>
      </c>
      <c r="S1636">
        <v>78</v>
      </c>
      <c r="T1636" t="s">
        <v>37</v>
      </c>
      <c r="U1636" s="7">
        <f>DATEDIF(D1636,E1636,"Y")</f>
        <v>64</v>
      </c>
      <c r="V1636" s="6">
        <f t="shared" si="271"/>
        <v>36565.150000000009</v>
      </c>
      <c r="W1636" t="str">
        <f>IF(OR(U1636="",U1636="Unknown"),"",IF(U1636&lt;18,"Child",IF(U1636&lt;40,"Adult",IF(U1636&lt;60,"Middle Age","Senior"))))</f>
        <v>Senior</v>
      </c>
      <c r="X1636" t="str">
        <f>_xlfn.XLOOKUP(Table1_1[[#This Row],[Department]],Dim_Department!B:B,Dim_Department!A:A,"Unknown")</f>
        <v>DEP03</v>
      </c>
      <c r="Y1636" t="str">
        <f>_xlfn.XLOOKUP(Table1_1[[#This Row],[Doctor]],Dim_Doctor!B:B,Dim_Doctor!A:A,"Unknown")</f>
        <v>D04</v>
      </c>
      <c r="Z1636" t="str">
        <f>_xlfn.XLOOKUP(H1636,Dim_Diagnosis!B:B,Dim_Diagnosis!A:A)</f>
        <v>D001</v>
      </c>
      <c r="AA1636" t="str">
        <f>_xlfn.XLOOKUP(K1636,Dim_Ward!B:B,Dim_Ward!A:A)</f>
        <v>W005</v>
      </c>
      <c r="AB1636" t="str">
        <f t="shared" si="272"/>
        <v>Q2</v>
      </c>
      <c r="AC1636">
        <f t="shared" si="273"/>
        <v>2025</v>
      </c>
      <c r="AD1636" t="str">
        <f t="shared" si="274"/>
        <v>Apr</v>
      </c>
      <c r="AE1636" t="str">
        <f t="shared" si="275"/>
        <v>Sun</v>
      </c>
      <c r="AF1636" t="str">
        <f>_xlfn.XLOOKUP(N1636,Dim_Payment!B:B,Dim_Payment!A:A)</f>
        <v>PAY03</v>
      </c>
      <c r="AG1636" t="str">
        <f>_xlfn.XLOOKUP(J1636,Dim_Insurance!B:B,Dim_Insurance!A:A)</f>
        <v>INS04</v>
      </c>
    </row>
    <row r="1637" spans="1:33">
      <c r="A1637" t="s">
        <v>3518</v>
      </c>
      <c r="B1637" t="s">
        <v>283</v>
      </c>
      <c r="C1637" t="s">
        <v>133</v>
      </c>
      <c r="D1637" s="5">
        <v>37007</v>
      </c>
      <c r="E1637" s="5">
        <v>45738</v>
      </c>
      <c r="F1637" s="5">
        <v>45754</v>
      </c>
      <c r="G1637" t="s">
        <v>89</v>
      </c>
      <c r="H1637" t="s">
        <v>113</v>
      </c>
      <c r="I1637" t="s">
        <v>45</v>
      </c>
      <c r="J1637" t="s">
        <v>34</v>
      </c>
      <c r="K1637" t="s">
        <v>55</v>
      </c>
      <c r="L1637" s="6">
        <v>126386.71</v>
      </c>
      <c r="M1637">
        <v>104371.03</v>
      </c>
      <c r="N1637" t="s">
        <v>73</v>
      </c>
      <c r="O1637">
        <v>16</v>
      </c>
      <c r="P1637">
        <v>223</v>
      </c>
      <c r="Q1637">
        <v>5</v>
      </c>
      <c r="R1637">
        <v>175</v>
      </c>
      <c r="S1637">
        <v>129.30000000000001</v>
      </c>
      <c r="T1637" t="s">
        <v>65</v>
      </c>
      <c r="U1637" s="7">
        <f>DATEDIF(D1637,E1637,"Y")</f>
        <v>23</v>
      </c>
      <c r="V1637" s="6">
        <f t="shared" si="271"/>
        <v>22015.680000000008</v>
      </c>
      <c r="W1637" t="str">
        <f>IF(OR(U1637="",U1637="Unknown"),"",IF(U1637&lt;18,"Child",IF(U1637&lt;40,"Adult",IF(U1637&lt;60,"Middle Age","Senior"))))</f>
        <v>Adult</v>
      </c>
      <c r="X1637" t="str">
        <f>_xlfn.XLOOKUP(Table1_1[[#This Row],[Department]],Dim_Department!B:B,Dim_Department!A:A,"Unknown")</f>
        <v>DEP06</v>
      </c>
      <c r="Y1637" t="str">
        <f>_xlfn.XLOOKUP(Table1_1[[#This Row],[Doctor]],Dim_Doctor!B:B,Dim_Doctor!A:A,"Unknown")</f>
        <v>D03</v>
      </c>
      <c r="Z1637" t="str">
        <f>_xlfn.XLOOKUP(H1637,Dim_Diagnosis!B:B,Dim_Diagnosis!A:A)</f>
        <v>D009</v>
      </c>
      <c r="AA1637" t="str">
        <f>_xlfn.XLOOKUP(K1637,Dim_Ward!B:B,Dim_Ward!A:A)</f>
        <v>W005</v>
      </c>
      <c r="AB1637" t="str">
        <f t="shared" si="272"/>
        <v>Q1</v>
      </c>
      <c r="AC1637">
        <f t="shared" si="273"/>
        <v>2025</v>
      </c>
      <c r="AD1637" t="str">
        <f t="shared" si="274"/>
        <v>Mar</v>
      </c>
      <c r="AE1637" t="str">
        <f t="shared" si="275"/>
        <v>Sat</v>
      </c>
      <c r="AF1637" t="str">
        <f>_xlfn.XLOOKUP(N1637,Dim_Payment!B:B,Dim_Payment!A:A)</f>
        <v>PAY02</v>
      </c>
      <c r="AG1637" t="str">
        <f>_xlfn.XLOOKUP(J1637,Dim_Insurance!B:B,Dim_Insurance!A:A)</f>
        <v>INS06</v>
      </c>
    </row>
    <row r="1638" spans="1:33">
      <c r="A1638" t="s">
        <v>3520</v>
      </c>
      <c r="B1638" t="s">
        <v>2594</v>
      </c>
      <c r="C1638" t="s">
        <v>133</v>
      </c>
      <c r="D1638" s="5">
        <v>38635</v>
      </c>
      <c r="E1638" s="5">
        <v>45227</v>
      </c>
      <c r="F1638" s="5">
        <v>44968</v>
      </c>
      <c r="G1638" t="s">
        <v>161</v>
      </c>
      <c r="H1638" t="s">
        <v>118</v>
      </c>
      <c r="I1638" t="s">
        <v>53</v>
      </c>
      <c r="J1638" t="s">
        <v>71</v>
      </c>
      <c r="K1638" t="s">
        <v>110</v>
      </c>
      <c r="L1638" s="6">
        <v>113107.38</v>
      </c>
      <c r="M1638">
        <v>100969.7</v>
      </c>
      <c r="N1638" t="s">
        <v>35</v>
      </c>
      <c r="O1638">
        <v>5</v>
      </c>
      <c r="P1638">
        <v>207</v>
      </c>
      <c r="Q1638">
        <v>5</v>
      </c>
      <c r="R1638">
        <v>96</v>
      </c>
      <c r="S1638">
        <v>151.9</v>
      </c>
      <c r="T1638" t="s">
        <v>4232</v>
      </c>
      <c r="U1638" s="7">
        <f>DATEDIF(D1638,E1638,"Y")</f>
        <v>18</v>
      </c>
      <c r="V1638" s="6">
        <f t="shared" si="271"/>
        <v>12137.680000000008</v>
      </c>
      <c r="W1638" t="str">
        <f>IF(OR(U1638="",U1638="Unknown"),"",IF(U1638&lt;18,"Child",IF(U1638&lt;40,"Adult",IF(U1638&lt;60,"Middle Age","Senior"))))</f>
        <v>Adult</v>
      </c>
      <c r="X1638" t="str">
        <f>_xlfn.XLOOKUP(Table1_1[[#This Row],[Department]],Dim_Department!B:B,Dim_Department!A:A,"Unknown")</f>
        <v>DEP03</v>
      </c>
      <c r="Y1638" t="str">
        <f>_xlfn.XLOOKUP(Table1_1[[#This Row],[Doctor]],Dim_Doctor!B:B,Dim_Doctor!A:A,"Unknown")</f>
        <v>D06</v>
      </c>
      <c r="Z1638" t="str">
        <f>_xlfn.XLOOKUP(H1638,Dim_Diagnosis!B:B,Dim_Diagnosis!A:A)</f>
        <v>D001</v>
      </c>
      <c r="AA1638" t="str">
        <f>_xlfn.XLOOKUP(K1638,Dim_Ward!B:B,Dim_Ward!A:A)</f>
        <v>W002</v>
      </c>
      <c r="AB1638" t="str">
        <f t="shared" si="272"/>
        <v>Q4</v>
      </c>
      <c r="AC1638">
        <f t="shared" si="273"/>
        <v>2023</v>
      </c>
      <c r="AD1638" t="str">
        <f t="shared" si="274"/>
        <v>Oct</v>
      </c>
      <c r="AE1638" t="str">
        <f t="shared" si="275"/>
        <v>Sat</v>
      </c>
      <c r="AF1638" t="str">
        <f>_xlfn.XLOOKUP(N1638,Dim_Payment!B:B,Dim_Payment!A:A)</f>
        <v>PAY03</v>
      </c>
      <c r="AG1638" t="str">
        <f>_xlfn.XLOOKUP(J1638,Dim_Insurance!B:B,Dim_Insurance!A:A)</f>
        <v>INS04</v>
      </c>
    </row>
    <row r="1639" spans="1:33">
      <c r="A1639" t="s">
        <v>3522</v>
      </c>
      <c r="B1639" t="s">
        <v>132</v>
      </c>
      <c r="C1639" t="s">
        <v>40</v>
      </c>
      <c r="D1639" s="5">
        <v>22944</v>
      </c>
      <c r="E1639" s="5">
        <v>45010</v>
      </c>
      <c r="F1639" s="5">
        <v>45014</v>
      </c>
      <c r="G1639" t="s">
        <v>152</v>
      </c>
      <c r="H1639" t="s">
        <v>78</v>
      </c>
      <c r="I1639" t="s">
        <v>119</v>
      </c>
      <c r="J1639" t="s">
        <v>4232</v>
      </c>
      <c r="K1639" t="s">
        <v>55</v>
      </c>
      <c r="L1639" s="6">
        <v>123663.9</v>
      </c>
      <c r="M1639">
        <v>75360.070000000007</v>
      </c>
      <c r="N1639" t="s">
        <v>192</v>
      </c>
      <c r="O1639">
        <v>4</v>
      </c>
      <c r="P1639">
        <v>114</v>
      </c>
      <c r="Q1639">
        <v>2</v>
      </c>
      <c r="R1639">
        <v>145</v>
      </c>
      <c r="S1639">
        <v>176.2</v>
      </c>
      <c r="T1639" t="s">
        <v>37</v>
      </c>
      <c r="U1639" s="7">
        <f>DATEDIF(D1639,E1639,"Y")</f>
        <v>60</v>
      </c>
      <c r="V1639" s="6">
        <f t="shared" si="271"/>
        <v>48303.829999999987</v>
      </c>
      <c r="W1639" t="str">
        <f>IF(OR(U1639="",U1639="Unknown"),"",IF(U1639&lt;18,"Child",IF(U1639&lt;40,"Adult",IF(U1639&lt;60,"Middle Age","Senior"))))</f>
        <v>Senior</v>
      </c>
      <c r="X1639" t="str">
        <f>_xlfn.XLOOKUP(Table1_1[[#This Row],[Department]],Dim_Department!B:B,Dim_Department!A:A,"Unknown")</f>
        <v>DEP01</v>
      </c>
      <c r="Y1639" t="str">
        <f>_xlfn.XLOOKUP(Table1_1[[#This Row],[Doctor]],Dim_Doctor!B:B,Dim_Doctor!A:A,"Unknown")</f>
        <v>D02</v>
      </c>
      <c r="Z1639" t="str">
        <f>_xlfn.XLOOKUP(H1639,Dim_Diagnosis!B:B,Dim_Diagnosis!A:A)</f>
        <v>D013</v>
      </c>
      <c r="AA1639" t="str">
        <f>_xlfn.XLOOKUP(K1639,Dim_Ward!B:B,Dim_Ward!A:A)</f>
        <v>W005</v>
      </c>
      <c r="AB1639" t="str">
        <f t="shared" si="272"/>
        <v>Q1</v>
      </c>
      <c r="AC1639">
        <f t="shared" si="273"/>
        <v>2023</v>
      </c>
      <c r="AD1639" t="str">
        <f t="shared" si="274"/>
        <v>Mar</v>
      </c>
      <c r="AE1639" t="str">
        <f t="shared" si="275"/>
        <v>Sat</v>
      </c>
      <c r="AF1639" t="str">
        <f>_xlfn.XLOOKUP(N1639,Dim_Payment!B:B,Dim_Payment!A:A)</f>
        <v>PAY06</v>
      </c>
      <c r="AG1639" t="str">
        <f>_xlfn.XLOOKUP(J1639,Dim_Insurance!B:B,Dim_Insurance!A:A)</f>
        <v>INS08</v>
      </c>
    </row>
    <row r="1640" spans="1:33">
      <c r="A1640" t="s">
        <v>4202</v>
      </c>
      <c r="B1640" t="s">
        <v>587</v>
      </c>
      <c r="C1640" t="s">
        <v>40</v>
      </c>
      <c r="D1640" s="5" t="s">
        <v>4232</v>
      </c>
      <c r="E1640" s="5">
        <v>45337</v>
      </c>
      <c r="F1640" s="5">
        <v>45341</v>
      </c>
      <c r="G1640" t="s">
        <v>109</v>
      </c>
      <c r="H1640" t="s">
        <v>86</v>
      </c>
      <c r="I1640" t="s">
        <v>45</v>
      </c>
      <c r="J1640" t="s">
        <v>34</v>
      </c>
      <c r="K1640" t="s">
        <v>120</v>
      </c>
      <c r="L1640" s="6">
        <v>2740.61</v>
      </c>
      <c r="M1640">
        <v>2324.2600000000002</v>
      </c>
      <c r="N1640" t="s">
        <v>73</v>
      </c>
      <c r="O1640">
        <v>4</v>
      </c>
      <c r="P1640">
        <v>55</v>
      </c>
      <c r="Q1640">
        <v>3</v>
      </c>
      <c r="R1640">
        <v>103</v>
      </c>
      <c r="S1640">
        <v>209.7</v>
      </c>
      <c r="T1640" t="s">
        <v>37</v>
      </c>
      <c r="U1640" s="7" t="s">
        <v>4232</v>
      </c>
      <c r="V1640" s="6">
        <f t="shared" si="271"/>
        <v>416.34999999999991</v>
      </c>
      <c r="W1640" t="s">
        <v>4232</v>
      </c>
      <c r="X1640" t="str">
        <f>_xlfn.XLOOKUP(Table1_1[[#This Row],[Department]],Dim_Department!B:B,Dim_Department!A:A,"Unknown")</f>
        <v>DEP07</v>
      </c>
      <c r="Y1640" t="str">
        <f>_xlfn.XLOOKUP(Table1_1[[#This Row],[Doctor]],Dim_Doctor!B:B,Dim_Doctor!A:A,"Unknown")</f>
        <v>D03</v>
      </c>
      <c r="Z1640" t="str">
        <f>_xlfn.XLOOKUP(H1640,Dim_Diagnosis!B:B,Dim_Diagnosis!A:A)</f>
        <v>D005</v>
      </c>
      <c r="AA1640" t="str">
        <f>_xlfn.XLOOKUP(K1640,Dim_Ward!B:B,Dim_Ward!A:A)</f>
        <v>W001</v>
      </c>
      <c r="AB1640" t="str">
        <f t="shared" si="272"/>
        <v>Q1</v>
      </c>
      <c r="AC1640">
        <f t="shared" si="273"/>
        <v>2024</v>
      </c>
      <c r="AD1640" t="str">
        <f t="shared" si="274"/>
        <v>Feb</v>
      </c>
      <c r="AE1640" t="str">
        <f t="shared" si="275"/>
        <v>Thu</v>
      </c>
      <c r="AF1640" t="str">
        <f>_xlfn.XLOOKUP(N1640,Dim_Payment!B:B,Dim_Payment!A:A)</f>
        <v>PAY02</v>
      </c>
      <c r="AG1640" t="str">
        <f>_xlfn.XLOOKUP(J1640,Dim_Insurance!B:B,Dim_Insurance!A:A)</f>
        <v>INS06</v>
      </c>
    </row>
    <row r="1641" spans="1:33">
      <c r="A1641" t="s">
        <v>3525</v>
      </c>
      <c r="B1641" t="s">
        <v>1830</v>
      </c>
      <c r="C1641" t="s">
        <v>133</v>
      </c>
      <c r="D1641" s="5">
        <v>37920</v>
      </c>
      <c r="E1641" s="5">
        <v>45023</v>
      </c>
      <c r="F1641" s="5">
        <v>45026</v>
      </c>
      <c r="G1641" t="s">
        <v>109</v>
      </c>
      <c r="H1641" t="s">
        <v>52</v>
      </c>
      <c r="I1641" t="s">
        <v>33</v>
      </c>
      <c r="J1641" t="s">
        <v>4232</v>
      </c>
      <c r="K1641" t="s">
        <v>55</v>
      </c>
      <c r="L1641" s="6">
        <v>80956.100000000006</v>
      </c>
      <c r="M1641">
        <v>59914.85</v>
      </c>
      <c r="N1641" t="s">
        <v>91</v>
      </c>
      <c r="O1641">
        <v>3</v>
      </c>
      <c r="P1641">
        <v>121</v>
      </c>
      <c r="Q1641">
        <v>5</v>
      </c>
      <c r="R1641">
        <v>163</v>
      </c>
      <c r="S1641">
        <v>127.5</v>
      </c>
      <c r="T1641" t="s">
        <v>4232</v>
      </c>
      <c r="U1641" s="7">
        <f>DATEDIF(D1641,E1641,"Y")</f>
        <v>19</v>
      </c>
      <c r="V1641" s="6">
        <f t="shared" si="271"/>
        <v>21041.250000000007</v>
      </c>
      <c r="W1641" t="str">
        <f>IF(OR(U1641="",U1641="Unknown"),"",IF(U1641&lt;18,"Child",IF(U1641&lt;40,"Adult",IF(U1641&lt;60,"Middle Age","Senior"))))</f>
        <v>Adult</v>
      </c>
      <c r="X1641" t="str">
        <f>_xlfn.XLOOKUP(Table1_1[[#This Row],[Department]],Dim_Department!B:B,Dim_Department!A:A,"Unknown")</f>
        <v>DEP07</v>
      </c>
      <c r="Y1641" t="str">
        <f>_xlfn.XLOOKUP(Table1_1[[#This Row],[Doctor]],Dim_Doctor!B:B,Dim_Doctor!A:A,"Unknown")</f>
        <v>D04</v>
      </c>
      <c r="Z1641" t="str">
        <f>_xlfn.XLOOKUP(H1641,Dim_Diagnosis!B:B,Dim_Diagnosis!A:A)</f>
        <v>D004</v>
      </c>
      <c r="AA1641" t="str">
        <f>_xlfn.XLOOKUP(K1641,Dim_Ward!B:B,Dim_Ward!A:A)</f>
        <v>W005</v>
      </c>
      <c r="AB1641" t="str">
        <f t="shared" si="272"/>
        <v>Q2</v>
      </c>
      <c r="AC1641">
        <f t="shared" si="273"/>
        <v>2023</v>
      </c>
      <c r="AD1641" t="str">
        <f t="shared" si="274"/>
        <v>Apr</v>
      </c>
      <c r="AE1641" t="str">
        <f t="shared" si="275"/>
        <v>Fri</v>
      </c>
      <c r="AF1641" t="str">
        <f>_xlfn.XLOOKUP(N1641,Dim_Payment!B:B,Dim_Payment!A:A)</f>
        <v>PAY01</v>
      </c>
      <c r="AG1641" t="str">
        <f>_xlfn.XLOOKUP(J1641,Dim_Insurance!B:B,Dim_Insurance!A:A)</f>
        <v>INS08</v>
      </c>
    </row>
    <row r="1642" spans="1:33">
      <c r="A1642" t="s">
        <v>3526</v>
      </c>
      <c r="B1642" t="s">
        <v>932</v>
      </c>
      <c r="C1642" t="s">
        <v>133</v>
      </c>
      <c r="D1642" s="5">
        <v>18914</v>
      </c>
      <c r="E1642" s="5">
        <v>45524</v>
      </c>
      <c r="F1642" s="5" t="s">
        <v>4232</v>
      </c>
      <c r="G1642" t="s">
        <v>105</v>
      </c>
      <c r="H1642" t="s">
        <v>113</v>
      </c>
      <c r="I1642" t="s">
        <v>45</v>
      </c>
      <c r="J1642" t="s">
        <v>71</v>
      </c>
      <c r="K1642" t="s">
        <v>27</v>
      </c>
      <c r="L1642" s="6">
        <v>223977.72</v>
      </c>
      <c r="M1642">
        <v>162195.39000000001</v>
      </c>
      <c r="N1642" t="s">
        <v>73</v>
      </c>
      <c r="O1642">
        <v>7</v>
      </c>
      <c r="P1642">
        <v>20</v>
      </c>
      <c r="Q1642">
        <v>1</v>
      </c>
      <c r="R1642">
        <v>164</v>
      </c>
      <c r="S1642">
        <v>148.69999999999999</v>
      </c>
      <c r="T1642" t="s">
        <v>37</v>
      </c>
      <c r="U1642" s="7">
        <f>DATEDIF(D1642,E1642,"Y")</f>
        <v>72</v>
      </c>
      <c r="V1642" s="6">
        <f t="shared" si="271"/>
        <v>61782.329999999987</v>
      </c>
      <c r="W1642" t="str">
        <f>IF(OR(U1642="",U1642="Unknown"),"",IF(U1642&lt;18,"Child",IF(U1642&lt;40,"Adult",IF(U1642&lt;60,"Middle Age","Senior"))))</f>
        <v>Senior</v>
      </c>
      <c r="X1642" t="str">
        <f>_xlfn.XLOOKUP(Table1_1[[#This Row],[Department]],Dim_Department!B:B,Dim_Department!A:A,"Unknown")</f>
        <v>DEP10</v>
      </c>
      <c r="Y1642" t="str">
        <f>_xlfn.XLOOKUP(Table1_1[[#This Row],[Doctor]],Dim_Doctor!B:B,Dim_Doctor!A:A,"Unknown")</f>
        <v>D03</v>
      </c>
      <c r="Z1642" t="str">
        <f>_xlfn.XLOOKUP(H1642,Dim_Diagnosis!B:B,Dim_Diagnosis!A:A)</f>
        <v>D009</v>
      </c>
      <c r="AA1642" t="str">
        <f>_xlfn.XLOOKUP(K1642,Dim_Ward!B:B,Dim_Ward!A:A)</f>
        <v>W003</v>
      </c>
      <c r="AB1642" t="str">
        <f t="shared" si="272"/>
        <v>Q3</v>
      </c>
      <c r="AC1642">
        <f t="shared" si="273"/>
        <v>2024</v>
      </c>
      <c r="AD1642" t="str">
        <f t="shared" si="274"/>
        <v>Aug</v>
      </c>
      <c r="AE1642" t="str">
        <f t="shared" si="275"/>
        <v>Tue</v>
      </c>
      <c r="AF1642" t="str">
        <f>_xlfn.XLOOKUP(N1642,Dim_Payment!B:B,Dim_Payment!A:A)</f>
        <v>PAY02</v>
      </c>
      <c r="AG1642" t="str">
        <f>_xlfn.XLOOKUP(J1642,Dim_Insurance!B:B,Dim_Insurance!A:A)</f>
        <v>INS04</v>
      </c>
    </row>
    <row r="1643" spans="1:33">
      <c r="A1643" t="s">
        <v>3528</v>
      </c>
      <c r="B1643" t="s">
        <v>1727</v>
      </c>
      <c r="C1643" t="s">
        <v>133</v>
      </c>
      <c r="D1643" s="5">
        <v>31044</v>
      </c>
      <c r="E1643" s="5">
        <v>44962</v>
      </c>
      <c r="F1643" s="5">
        <v>44972</v>
      </c>
      <c r="G1643" t="s">
        <v>77</v>
      </c>
      <c r="H1643" t="s">
        <v>24</v>
      </c>
      <c r="I1643" t="s">
        <v>96</v>
      </c>
      <c r="J1643" t="s">
        <v>34</v>
      </c>
      <c r="K1643" t="s">
        <v>110</v>
      </c>
      <c r="L1643" s="6">
        <v>70878.13</v>
      </c>
      <c r="M1643">
        <v>48145.23</v>
      </c>
      <c r="N1643" t="s">
        <v>91</v>
      </c>
      <c r="O1643">
        <v>10</v>
      </c>
      <c r="P1643">
        <v>96</v>
      </c>
      <c r="Q1643">
        <v>2</v>
      </c>
      <c r="R1643">
        <v>177</v>
      </c>
      <c r="S1643">
        <v>146.9</v>
      </c>
      <c r="T1643" t="s">
        <v>4232</v>
      </c>
      <c r="U1643" s="7">
        <f>DATEDIF(D1643,E1643,"Y")</f>
        <v>38</v>
      </c>
      <c r="V1643" s="6">
        <f t="shared" si="271"/>
        <v>22732.9</v>
      </c>
      <c r="W1643" t="str">
        <f>IF(OR(U1643="",U1643="Unknown"),"",IF(U1643&lt;18,"Child",IF(U1643&lt;40,"Adult",IF(U1643&lt;60,"Middle Age","Senior"))))</f>
        <v>Adult</v>
      </c>
      <c r="X1643" t="str">
        <f>_xlfn.XLOOKUP(Table1_1[[#This Row],[Department]],Dim_Department!B:B,Dim_Department!A:A,"Unknown")</f>
        <v>DEP02</v>
      </c>
      <c r="Y1643" t="str">
        <f>_xlfn.XLOOKUP(Table1_1[[#This Row],[Doctor]],Dim_Doctor!B:B,Dim_Doctor!A:A,"Unknown")</f>
        <v>D05</v>
      </c>
      <c r="Z1643" t="str">
        <f>_xlfn.XLOOKUP(H1643,Dim_Diagnosis!B:B,Dim_Diagnosis!A:A)</f>
        <v>D008</v>
      </c>
      <c r="AA1643" t="str">
        <f>_xlfn.XLOOKUP(K1643,Dim_Ward!B:B,Dim_Ward!A:A)</f>
        <v>W002</v>
      </c>
      <c r="AB1643" t="str">
        <f t="shared" si="272"/>
        <v>Q1</v>
      </c>
      <c r="AC1643">
        <f t="shared" si="273"/>
        <v>2023</v>
      </c>
      <c r="AD1643" t="str">
        <f t="shared" si="274"/>
        <v>Feb</v>
      </c>
      <c r="AE1643" t="str">
        <f t="shared" si="275"/>
        <v>Sun</v>
      </c>
      <c r="AF1643" t="str">
        <f>_xlfn.XLOOKUP(N1643,Dim_Payment!B:B,Dim_Payment!A:A)</f>
        <v>PAY01</v>
      </c>
      <c r="AG1643" t="str">
        <f>_xlfn.XLOOKUP(J1643,Dim_Insurance!B:B,Dim_Insurance!A:A)</f>
        <v>INS06</v>
      </c>
    </row>
    <row r="1644" spans="1:33">
      <c r="A1644" t="s">
        <v>3530</v>
      </c>
      <c r="B1644" t="s">
        <v>112</v>
      </c>
      <c r="C1644" t="s">
        <v>40</v>
      </c>
      <c r="D1644" s="5">
        <v>22923</v>
      </c>
      <c r="E1644" s="5">
        <v>44930</v>
      </c>
      <c r="F1644" s="5">
        <v>44938</v>
      </c>
      <c r="G1644" t="s">
        <v>94</v>
      </c>
      <c r="H1644" t="s">
        <v>118</v>
      </c>
      <c r="I1644" t="s">
        <v>33</v>
      </c>
      <c r="J1644" t="s">
        <v>34</v>
      </c>
      <c r="K1644" t="s">
        <v>120</v>
      </c>
      <c r="L1644" s="6">
        <v>204045.01</v>
      </c>
      <c r="M1644">
        <v>164627.57999999999</v>
      </c>
      <c r="N1644" t="s">
        <v>192</v>
      </c>
      <c r="O1644">
        <v>8</v>
      </c>
      <c r="P1644">
        <v>180</v>
      </c>
      <c r="Q1644">
        <v>1</v>
      </c>
      <c r="R1644">
        <v>169</v>
      </c>
      <c r="S1644">
        <v>234.8</v>
      </c>
      <c r="T1644" t="s">
        <v>65</v>
      </c>
      <c r="U1644" s="7">
        <f>DATEDIF(D1644,E1644,"Y")</f>
        <v>60</v>
      </c>
      <c r="V1644" s="6">
        <f t="shared" si="271"/>
        <v>39417.430000000022</v>
      </c>
      <c r="W1644" t="str">
        <f>IF(OR(U1644="",U1644="Unknown"),"",IF(U1644&lt;18,"Child",IF(U1644&lt;40,"Adult",IF(U1644&lt;60,"Middle Age","Senior"))))</f>
        <v>Senior</v>
      </c>
      <c r="X1644" t="str">
        <f>_xlfn.XLOOKUP(Table1_1[[#This Row],[Department]],Dim_Department!B:B,Dim_Department!A:A,"Unknown")</f>
        <v>DEP05</v>
      </c>
      <c r="Y1644" t="str">
        <f>_xlfn.XLOOKUP(Table1_1[[#This Row],[Doctor]],Dim_Doctor!B:B,Dim_Doctor!A:A,"Unknown")</f>
        <v>D04</v>
      </c>
      <c r="Z1644" t="str">
        <f>_xlfn.XLOOKUP(H1644,Dim_Diagnosis!B:B,Dim_Diagnosis!A:A)</f>
        <v>D001</v>
      </c>
      <c r="AA1644" t="str">
        <f>_xlfn.XLOOKUP(K1644,Dim_Ward!B:B,Dim_Ward!A:A)</f>
        <v>W001</v>
      </c>
      <c r="AB1644" t="str">
        <f t="shared" si="272"/>
        <v>Q1</v>
      </c>
      <c r="AC1644">
        <f t="shared" si="273"/>
        <v>2023</v>
      </c>
      <c r="AD1644" t="str">
        <f t="shared" si="274"/>
        <v>Jan</v>
      </c>
      <c r="AE1644" t="str">
        <f t="shared" si="275"/>
        <v>Wed</v>
      </c>
      <c r="AF1644" t="str">
        <f>_xlfn.XLOOKUP(N1644,Dim_Payment!B:B,Dim_Payment!A:A)</f>
        <v>PAY06</v>
      </c>
      <c r="AG1644" t="str">
        <f>_xlfn.XLOOKUP(J1644,Dim_Insurance!B:B,Dim_Insurance!A:A)</f>
        <v>INS06</v>
      </c>
    </row>
    <row r="1645" spans="1:33">
      <c r="A1645" t="s">
        <v>3532</v>
      </c>
      <c r="B1645" t="s">
        <v>150</v>
      </c>
      <c r="C1645" t="s">
        <v>133</v>
      </c>
      <c r="D1645" s="5">
        <v>31779</v>
      </c>
      <c r="E1645" s="5" t="s">
        <v>4232</v>
      </c>
      <c r="F1645" s="5">
        <v>45998</v>
      </c>
      <c r="G1645" t="s">
        <v>62</v>
      </c>
      <c r="H1645" t="s">
        <v>63</v>
      </c>
      <c r="I1645" t="s">
        <v>119</v>
      </c>
      <c r="J1645" t="s">
        <v>34</v>
      </c>
      <c r="K1645" t="s">
        <v>55</v>
      </c>
      <c r="L1645" s="6">
        <v>129695.64</v>
      </c>
      <c r="M1645">
        <v>114472.18</v>
      </c>
      <c r="N1645" t="s">
        <v>91</v>
      </c>
      <c r="O1645">
        <v>17</v>
      </c>
      <c r="P1645">
        <v>214</v>
      </c>
      <c r="Q1645">
        <v>4</v>
      </c>
      <c r="R1645">
        <v>95</v>
      </c>
      <c r="S1645">
        <v>106.4</v>
      </c>
      <c r="T1645" t="s">
        <v>37</v>
      </c>
      <c r="U1645" s="7" t="s">
        <v>4232</v>
      </c>
      <c r="V1645" s="6">
        <f t="shared" si="271"/>
        <v>15223.460000000006</v>
      </c>
      <c r="W1645" t="s">
        <v>4232</v>
      </c>
      <c r="X1645" t="str">
        <f>_xlfn.XLOOKUP(Table1_1[[#This Row],[Department]],Dim_Department!B:B,Dim_Department!A:A,"Unknown")</f>
        <v>DEP09</v>
      </c>
      <c r="Y1645" t="str">
        <f>_xlfn.XLOOKUP(Table1_1[[#This Row],[Doctor]],Dim_Doctor!B:B,Dim_Doctor!A:A,"Unknown")</f>
        <v>D02</v>
      </c>
      <c r="Z1645" t="str">
        <f>_xlfn.XLOOKUP(H1645,Dim_Diagnosis!B:B,Dim_Diagnosis!A:A)</f>
        <v>D011</v>
      </c>
      <c r="AA1645" t="str">
        <f>_xlfn.XLOOKUP(K1645,Dim_Ward!B:B,Dim_Ward!A:A)</f>
        <v>W005</v>
      </c>
      <c r="AB1645" t="str">
        <f t="shared" si="272"/>
        <v>Unknown</v>
      </c>
      <c r="AC1645" t="str">
        <f t="shared" si="273"/>
        <v>Unknown</v>
      </c>
      <c r="AD1645" t="str">
        <f t="shared" si="274"/>
        <v>Unknown</v>
      </c>
      <c r="AE1645" t="str">
        <f t="shared" si="275"/>
        <v>Unknown</v>
      </c>
      <c r="AF1645" t="str">
        <f>_xlfn.XLOOKUP(N1645,Dim_Payment!B:B,Dim_Payment!A:A)</f>
        <v>PAY01</v>
      </c>
      <c r="AG1645" t="str">
        <f>_xlfn.XLOOKUP(J1645,Dim_Insurance!B:B,Dim_Insurance!A:A)</f>
        <v>INS06</v>
      </c>
    </row>
    <row r="1646" spans="1:33">
      <c r="A1646" t="s">
        <v>3534</v>
      </c>
      <c r="B1646" t="s">
        <v>932</v>
      </c>
      <c r="C1646" t="s">
        <v>133</v>
      </c>
      <c r="D1646" s="5">
        <v>28992</v>
      </c>
      <c r="E1646" s="5">
        <v>45866</v>
      </c>
      <c r="F1646" s="5" t="s">
        <v>4232</v>
      </c>
      <c r="G1646" t="s">
        <v>94</v>
      </c>
      <c r="H1646" t="s">
        <v>44</v>
      </c>
      <c r="I1646" t="s">
        <v>25</v>
      </c>
      <c r="J1646" t="s">
        <v>4232</v>
      </c>
      <c r="K1646" t="s">
        <v>27</v>
      </c>
      <c r="L1646" s="6">
        <v>123663.9</v>
      </c>
      <c r="M1646">
        <v>55558.79</v>
      </c>
      <c r="N1646" t="s">
        <v>73</v>
      </c>
      <c r="O1646">
        <v>18</v>
      </c>
      <c r="P1646">
        <v>75</v>
      </c>
      <c r="Q1646">
        <v>1</v>
      </c>
      <c r="R1646">
        <v>130</v>
      </c>
      <c r="S1646">
        <v>80.900000000000006</v>
      </c>
      <c r="T1646" t="s">
        <v>37</v>
      </c>
      <c r="U1646" s="7">
        <f t="shared" ref="U1646:U1677" si="278">DATEDIF(D1646,E1646,"Y")</f>
        <v>46</v>
      </c>
      <c r="V1646" s="6">
        <f t="shared" si="271"/>
        <v>68105.109999999986</v>
      </c>
      <c r="W1646" t="str">
        <f t="shared" ref="W1646:W1677" si="279">IF(OR(U1646="",U1646="Unknown"),"",IF(U1646&lt;18,"Child",IF(U1646&lt;40,"Adult",IF(U1646&lt;60,"Middle Age","Senior"))))</f>
        <v>Middle Age</v>
      </c>
      <c r="X1646" t="str">
        <f>_xlfn.XLOOKUP(Table1_1[[#This Row],[Department]],Dim_Department!B:B,Dim_Department!A:A,"Unknown")</f>
        <v>DEP05</v>
      </c>
      <c r="Y1646" t="str">
        <f>_xlfn.XLOOKUP(Table1_1[[#This Row],[Doctor]],Dim_Doctor!B:B,Dim_Doctor!A:A,"Unknown")</f>
        <v>D01</v>
      </c>
      <c r="Z1646" t="str">
        <f>_xlfn.XLOOKUP(H1646,Dim_Diagnosis!B:B,Dim_Diagnosis!A:A)</f>
        <v>D012</v>
      </c>
      <c r="AA1646" t="str">
        <f>_xlfn.XLOOKUP(K1646,Dim_Ward!B:B,Dim_Ward!A:A)</f>
        <v>W003</v>
      </c>
      <c r="AB1646" t="str">
        <f t="shared" si="272"/>
        <v>Q3</v>
      </c>
      <c r="AC1646">
        <f t="shared" si="273"/>
        <v>2025</v>
      </c>
      <c r="AD1646" t="str">
        <f t="shared" si="274"/>
        <v>Jul</v>
      </c>
      <c r="AE1646" t="str">
        <f t="shared" si="275"/>
        <v>Mon</v>
      </c>
      <c r="AF1646" t="str">
        <f>_xlfn.XLOOKUP(N1646,Dim_Payment!B:B,Dim_Payment!A:A)</f>
        <v>PAY02</v>
      </c>
      <c r="AG1646" t="str">
        <f>_xlfn.XLOOKUP(J1646,Dim_Insurance!B:B,Dim_Insurance!A:A)</f>
        <v>INS08</v>
      </c>
    </row>
    <row r="1647" spans="1:33">
      <c r="A1647" t="s">
        <v>3537</v>
      </c>
      <c r="B1647" t="s">
        <v>1200</v>
      </c>
      <c r="C1647" t="s">
        <v>133</v>
      </c>
      <c r="D1647" s="5">
        <v>34081</v>
      </c>
      <c r="E1647" s="5">
        <v>45440</v>
      </c>
      <c r="F1647" s="5">
        <v>45457</v>
      </c>
      <c r="G1647" t="s">
        <v>152</v>
      </c>
      <c r="H1647" t="s">
        <v>124</v>
      </c>
      <c r="I1647" t="s">
        <v>96</v>
      </c>
      <c r="J1647" t="s">
        <v>46</v>
      </c>
      <c r="K1647" t="s">
        <v>120</v>
      </c>
      <c r="L1647" s="6">
        <v>43439.85</v>
      </c>
      <c r="M1647">
        <v>41929.269999999997</v>
      </c>
      <c r="N1647" t="s">
        <v>192</v>
      </c>
      <c r="O1647">
        <v>17</v>
      </c>
      <c r="P1647">
        <v>184</v>
      </c>
      <c r="Q1647">
        <v>4</v>
      </c>
      <c r="R1647">
        <v>108</v>
      </c>
      <c r="S1647">
        <v>131.4</v>
      </c>
      <c r="T1647" t="s">
        <v>65</v>
      </c>
      <c r="U1647" s="7">
        <f t="shared" si="278"/>
        <v>31</v>
      </c>
      <c r="V1647" s="6">
        <f t="shared" si="271"/>
        <v>1510.5800000000017</v>
      </c>
      <c r="W1647" t="str">
        <f t="shared" si="279"/>
        <v>Adult</v>
      </c>
      <c r="X1647" t="str">
        <f>_xlfn.XLOOKUP(Table1_1[[#This Row],[Department]],Dim_Department!B:B,Dim_Department!A:A,"Unknown")</f>
        <v>DEP01</v>
      </c>
      <c r="Y1647" t="str">
        <f>_xlfn.XLOOKUP(Table1_1[[#This Row],[Doctor]],Dim_Doctor!B:B,Dim_Doctor!A:A,"Unknown")</f>
        <v>D05</v>
      </c>
      <c r="Z1647" t="str">
        <f>_xlfn.XLOOKUP(H1647,Dim_Diagnosis!B:B,Dim_Diagnosis!A:A)</f>
        <v>D007</v>
      </c>
      <c r="AA1647" t="str">
        <f>_xlfn.XLOOKUP(K1647,Dim_Ward!B:B,Dim_Ward!A:A)</f>
        <v>W001</v>
      </c>
      <c r="AB1647" t="str">
        <f t="shared" si="272"/>
        <v>Q2</v>
      </c>
      <c r="AC1647">
        <f t="shared" si="273"/>
        <v>2024</v>
      </c>
      <c r="AD1647" t="str">
        <f t="shared" si="274"/>
        <v>May</v>
      </c>
      <c r="AE1647" t="str">
        <f t="shared" si="275"/>
        <v>Tue</v>
      </c>
      <c r="AF1647" t="str">
        <f>_xlfn.XLOOKUP(N1647,Dim_Payment!B:B,Dim_Payment!A:A)</f>
        <v>PAY06</v>
      </c>
      <c r="AG1647" t="str">
        <f>_xlfn.XLOOKUP(J1647,Dim_Insurance!B:B,Dim_Insurance!A:A)</f>
        <v>INS02</v>
      </c>
    </row>
    <row r="1648" spans="1:33">
      <c r="A1648" t="s">
        <v>3541</v>
      </c>
      <c r="B1648" t="s">
        <v>181</v>
      </c>
      <c r="C1648" t="s">
        <v>40</v>
      </c>
      <c r="D1648" s="5">
        <v>33667</v>
      </c>
      <c r="E1648" s="5">
        <v>45609</v>
      </c>
      <c r="F1648" s="5">
        <v>45614</v>
      </c>
      <c r="G1648" t="s">
        <v>161</v>
      </c>
      <c r="H1648" t="s">
        <v>32</v>
      </c>
      <c r="I1648" t="s">
        <v>79</v>
      </c>
      <c r="J1648" t="s">
        <v>26</v>
      </c>
      <c r="K1648" t="s">
        <v>120</v>
      </c>
      <c r="L1648" s="6">
        <v>29893.98</v>
      </c>
      <c r="M1648">
        <v>25545.360000000001</v>
      </c>
      <c r="N1648" t="s">
        <v>192</v>
      </c>
      <c r="O1648">
        <v>5</v>
      </c>
      <c r="P1648">
        <v>64</v>
      </c>
      <c r="Q1648">
        <v>3</v>
      </c>
      <c r="R1648">
        <v>122</v>
      </c>
      <c r="S1648">
        <v>212.5</v>
      </c>
      <c r="T1648" t="s">
        <v>37</v>
      </c>
      <c r="U1648" s="7">
        <f t="shared" si="278"/>
        <v>32</v>
      </c>
      <c r="V1648" s="6">
        <f t="shared" si="271"/>
        <v>4348.619999999999</v>
      </c>
      <c r="W1648" t="str">
        <f t="shared" si="279"/>
        <v>Adult</v>
      </c>
      <c r="X1648" t="str">
        <f>_xlfn.XLOOKUP(Table1_1[[#This Row],[Department]],Dim_Department!B:B,Dim_Department!A:A,"Unknown")</f>
        <v>DEP03</v>
      </c>
      <c r="Y1648" t="str">
        <f>_xlfn.XLOOKUP(Table1_1[[#This Row],[Doctor]],Dim_Doctor!B:B,Dim_Doctor!A:A,"Unknown")</f>
        <v>D07</v>
      </c>
      <c r="Z1648" t="str">
        <f>_xlfn.XLOOKUP(H1648,Dim_Diagnosis!B:B,Dim_Diagnosis!A:A)</f>
        <v>D010</v>
      </c>
      <c r="AA1648" t="str">
        <f>_xlfn.XLOOKUP(K1648,Dim_Ward!B:B,Dim_Ward!A:A)</f>
        <v>W001</v>
      </c>
      <c r="AB1648" t="str">
        <f t="shared" si="272"/>
        <v>Q4</v>
      </c>
      <c r="AC1648">
        <f t="shared" si="273"/>
        <v>2024</v>
      </c>
      <c r="AD1648" t="str">
        <f t="shared" si="274"/>
        <v>Nov</v>
      </c>
      <c r="AE1648" t="str">
        <f t="shared" si="275"/>
        <v>Wed</v>
      </c>
      <c r="AF1648" t="str">
        <f>_xlfn.XLOOKUP(N1648,Dim_Payment!B:B,Dim_Payment!A:A)</f>
        <v>PAY06</v>
      </c>
      <c r="AG1648" t="str">
        <f>_xlfn.XLOOKUP(J1648,Dim_Insurance!B:B,Dim_Insurance!A:A)</f>
        <v>INS05</v>
      </c>
    </row>
    <row r="1649" spans="1:33">
      <c r="A1649" t="s">
        <v>3543</v>
      </c>
      <c r="B1649" t="s">
        <v>1135</v>
      </c>
      <c r="C1649" t="s">
        <v>133</v>
      </c>
      <c r="D1649" s="5">
        <v>18297</v>
      </c>
      <c r="E1649" s="5">
        <v>45264</v>
      </c>
      <c r="F1649" s="5">
        <v>45271</v>
      </c>
      <c r="G1649" t="s">
        <v>161</v>
      </c>
      <c r="H1649" t="s">
        <v>24</v>
      </c>
      <c r="I1649" t="s">
        <v>33</v>
      </c>
      <c r="J1649" t="s">
        <v>34</v>
      </c>
      <c r="K1649" t="s">
        <v>27</v>
      </c>
      <c r="L1649" s="6">
        <v>115052.25</v>
      </c>
      <c r="M1649">
        <v>87568.45</v>
      </c>
      <c r="N1649" t="s">
        <v>192</v>
      </c>
      <c r="O1649">
        <v>7</v>
      </c>
      <c r="P1649">
        <v>99</v>
      </c>
      <c r="Q1649">
        <v>4</v>
      </c>
      <c r="R1649">
        <v>173</v>
      </c>
      <c r="S1649">
        <v>158.30000000000001</v>
      </c>
      <c r="T1649" t="s">
        <v>47</v>
      </c>
      <c r="U1649" s="7">
        <f t="shared" si="278"/>
        <v>73</v>
      </c>
      <c r="V1649" s="6">
        <f t="shared" si="271"/>
        <v>27483.800000000003</v>
      </c>
      <c r="W1649" t="str">
        <f t="shared" si="279"/>
        <v>Senior</v>
      </c>
      <c r="X1649" t="str">
        <f>_xlfn.XLOOKUP(Table1_1[[#This Row],[Department]],Dim_Department!B:B,Dim_Department!A:A,"Unknown")</f>
        <v>DEP03</v>
      </c>
      <c r="Y1649" t="str">
        <f>_xlfn.XLOOKUP(Table1_1[[#This Row],[Doctor]],Dim_Doctor!B:B,Dim_Doctor!A:A,"Unknown")</f>
        <v>D04</v>
      </c>
      <c r="Z1649" t="str">
        <f>_xlfn.XLOOKUP(H1649,Dim_Diagnosis!B:B,Dim_Diagnosis!A:A)</f>
        <v>D008</v>
      </c>
      <c r="AA1649" t="str">
        <f>_xlfn.XLOOKUP(K1649,Dim_Ward!B:B,Dim_Ward!A:A)</f>
        <v>W003</v>
      </c>
      <c r="AB1649" t="str">
        <f t="shared" si="272"/>
        <v>Q4</v>
      </c>
      <c r="AC1649">
        <f t="shared" si="273"/>
        <v>2023</v>
      </c>
      <c r="AD1649" t="str">
        <f t="shared" si="274"/>
        <v>Dec</v>
      </c>
      <c r="AE1649" t="str">
        <f t="shared" si="275"/>
        <v>Mon</v>
      </c>
      <c r="AF1649" t="str">
        <f>_xlfn.XLOOKUP(N1649,Dim_Payment!B:B,Dim_Payment!A:A)</f>
        <v>PAY06</v>
      </c>
      <c r="AG1649" t="str">
        <f>_xlfn.XLOOKUP(J1649,Dim_Insurance!B:B,Dim_Insurance!A:A)</f>
        <v>INS06</v>
      </c>
    </row>
    <row r="1650" spans="1:33">
      <c r="A1650" t="s">
        <v>3545</v>
      </c>
      <c r="B1650" t="s">
        <v>1017</v>
      </c>
      <c r="C1650" t="s">
        <v>133</v>
      </c>
      <c r="D1650" s="5">
        <v>18978</v>
      </c>
      <c r="E1650" s="5">
        <v>45467</v>
      </c>
      <c r="F1650" s="5">
        <v>45469</v>
      </c>
      <c r="G1650" t="s">
        <v>94</v>
      </c>
      <c r="H1650" t="s">
        <v>95</v>
      </c>
      <c r="I1650" t="s">
        <v>25</v>
      </c>
      <c r="J1650" t="s">
        <v>46</v>
      </c>
      <c r="K1650" t="s">
        <v>27</v>
      </c>
      <c r="L1650" s="6">
        <v>183204.65</v>
      </c>
      <c r="M1650">
        <v>128650.42</v>
      </c>
      <c r="N1650" t="s">
        <v>192</v>
      </c>
      <c r="O1650">
        <v>2</v>
      </c>
      <c r="P1650">
        <v>200</v>
      </c>
      <c r="Q1650">
        <v>5</v>
      </c>
      <c r="R1650">
        <v>110</v>
      </c>
      <c r="S1650">
        <v>169.7</v>
      </c>
      <c r="T1650" t="s">
        <v>37</v>
      </c>
      <c r="U1650" s="7">
        <f t="shared" si="278"/>
        <v>72</v>
      </c>
      <c r="V1650" s="6">
        <f t="shared" si="271"/>
        <v>54554.229999999996</v>
      </c>
      <c r="W1650" t="str">
        <f t="shared" si="279"/>
        <v>Senior</v>
      </c>
      <c r="X1650" t="str">
        <f>_xlfn.XLOOKUP(Table1_1[[#This Row],[Department]],Dim_Department!B:B,Dim_Department!A:A,"Unknown")</f>
        <v>DEP05</v>
      </c>
      <c r="Y1650" t="str">
        <f>_xlfn.XLOOKUP(Table1_1[[#This Row],[Doctor]],Dim_Doctor!B:B,Dim_Doctor!A:A,"Unknown")</f>
        <v>D01</v>
      </c>
      <c r="Z1650" t="str">
        <f>_xlfn.XLOOKUP(H1650,Dim_Diagnosis!B:B,Dim_Diagnosis!A:A)</f>
        <v>D006</v>
      </c>
      <c r="AA1650" t="str">
        <f>_xlfn.XLOOKUP(K1650,Dim_Ward!B:B,Dim_Ward!A:A)</f>
        <v>W003</v>
      </c>
      <c r="AB1650" t="str">
        <f t="shared" si="272"/>
        <v>Q2</v>
      </c>
      <c r="AC1650">
        <f t="shared" si="273"/>
        <v>2024</v>
      </c>
      <c r="AD1650" t="str">
        <f t="shared" si="274"/>
        <v>Jun</v>
      </c>
      <c r="AE1650" t="str">
        <f t="shared" si="275"/>
        <v>Mon</v>
      </c>
      <c r="AF1650" t="str">
        <f>_xlfn.XLOOKUP(N1650,Dim_Payment!B:B,Dim_Payment!A:A)</f>
        <v>PAY06</v>
      </c>
      <c r="AG1650" t="str">
        <f>_xlfn.XLOOKUP(J1650,Dim_Insurance!B:B,Dim_Insurance!A:A)</f>
        <v>INS02</v>
      </c>
    </row>
    <row r="1651" spans="1:33">
      <c r="A1651" t="s">
        <v>3546</v>
      </c>
      <c r="B1651" t="s">
        <v>752</v>
      </c>
      <c r="C1651" t="s">
        <v>40</v>
      </c>
      <c r="D1651" s="5">
        <v>31820</v>
      </c>
      <c r="E1651" s="5">
        <v>45870</v>
      </c>
      <c r="F1651" s="5">
        <v>45887</v>
      </c>
      <c r="G1651" t="s">
        <v>161</v>
      </c>
      <c r="H1651" t="s">
        <v>52</v>
      </c>
      <c r="I1651" t="s">
        <v>119</v>
      </c>
      <c r="J1651" t="s">
        <v>46</v>
      </c>
      <c r="K1651" t="s">
        <v>120</v>
      </c>
      <c r="L1651" s="6">
        <v>85697.51</v>
      </c>
      <c r="M1651">
        <v>61208.26</v>
      </c>
      <c r="N1651" t="s">
        <v>91</v>
      </c>
      <c r="O1651">
        <v>17</v>
      </c>
      <c r="P1651">
        <v>96</v>
      </c>
      <c r="Q1651">
        <v>5</v>
      </c>
      <c r="R1651">
        <v>111</v>
      </c>
      <c r="S1651">
        <v>188.3</v>
      </c>
      <c r="T1651" t="s">
        <v>65</v>
      </c>
      <c r="U1651" s="7">
        <f t="shared" si="278"/>
        <v>38</v>
      </c>
      <c r="V1651" s="6">
        <f t="shared" si="271"/>
        <v>24489.249999999993</v>
      </c>
      <c r="W1651" t="str">
        <f t="shared" si="279"/>
        <v>Adult</v>
      </c>
      <c r="X1651" t="str">
        <f>_xlfn.XLOOKUP(Table1_1[[#This Row],[Department]],Dim_Department!B:B,Dim_Department!A:A,"Unknown")</f>
        <v>DEP03</v>
      </c>
      <c r="Y1651" t="str">
        <f>_xlfn.XLOOKUP(Table1_1[[#This Row],[Doctor]],Dim_Doctor!B:B,Dim_Doctor!A:A,"Unknown")</f>
        <v>D02</v>
      </c>
      <c r="Z1651" t="str">
        <f>_xlfn.XLOOKUP(H1651,Dim_Diagnosis!B:B,Dim_Diagnosis!A:A)</f>
        <v>D004</v>
      </c>
      <c r="AA1651" t="str">
        <f>_xlfn.XLOOKUP(K1651,Dim_Ward!B:B,Dim_Ward!A:A)</f>
        <v>W001</v>
      </c>
      <c r="AB1651" t="str">
        <f t="shared" si="272"/>
        <v>Q3</v>
      </c>
      <c r="AC1651">
        <f t="shared" si="273"/>
        <v>2025</v>
      </c>
      <c r="AD1651" t="str">
        <f t="shared" si="274"/>
        <v>Aug</v>
      </c>
      <c r="AE1651" t="str">
        <f t="shared" si="275"/>
        <v>Fri</v>
      </c>
      <c r="AF1651" t="str">
        <f>_xlfn.XLOOKUP(N1651,Dim_Payment!B:B,Dim_Payment!A:A)</f>
        <v>PAY01</v>
      </c>
      <c r="AG1651" t="str">
        <f>_xlfn.XLOOKUP(J1651,Dim_Insurance!B:B,Dim_Insurance!A:A)</f>
        <v>INS02</v>
      </c>
    </row>
    <row r="1652" spans="1:33">
      <c r="A1652" t="s">
        <v>3548</v>
      </c>
      <c r="B1652" t="s">
        <v>88</v>
      </c>
      <c r="C1652" t="s">
        <v>133</v>
      </c>
      <c r="D1652" s="5">
        <v>18707</v>
      </c>
      <c r="E1652" s="5">
        <v>45082</v>
      </c>
      <c r="F1652" s="5">
        <v>45097</v>
      </c>
      <c r="G1652" t="s">
        <v>43</v>
      </c>
      <c r="H1652" t="s">
        <v>63</v>
      </c>
      <c r="I1652" t="s">
        <v>33</v>
      </c>
      <c r="J1652" t="s">
        <v>80</v>
      </c>
      <c r="K1652" t="s">
        <v>120</v>
      </c>
      <c r="L1652" s="6">
        <v>180451.02</v>
      </c>
      <c r="M1652">
        <v>128088.72</v>
      </c>
      <c r="N1652" t="s">
        <v>91</v>
      </c>
      <c r="O1652">
        <v>15</v>
      </c>
      <c r="P1652">
        <v>165</v>
      </c>
      <c r="Q1652">
        <v>5</v>
      </c>
      <c r="R1652">
        <v>152</v>
      </c>
      <c r="S1652">
        <v>168</v>
      </c>
      <c r="T1652" t="s">
        <v>37</v>
      </c>
      <c r="U1652" s="7">
        <f t="shared" si="278"/>
        <v>72</v>
      </c>
      <c r="V1652" s="6">
        <f t="shared" si="271"/>
        <v>52362.299999999988</v>
      </c>
      <c r="W1652" t="str">
        <f t="shared" si="279"/>
        <v>Senior</v>
      </c>
      <c r="X1652" t="str">
        <f>_xlfn.XLOOKUP(Table1_1[[#This Row],[Department]],Dim_Department!B:B,Dim_Department!A:A,"Unknown")</f>
        <v>DEP08</v>
      </c>
      <c r="Y1652" t="str">
        <f>_xlfn.XLOOKUP(Table1_1[[#This Row],[Doctor]],Dim_Doctor!B:B,Dim_Doctor!A:A,"Unknown")</f>
        <v>D04</v>
      </c>
      <c r="Z1652" t="str">
        <f>_xlfn.XLOOKUP(H1652,Dim_Diagnosis!B:B,Dim_Diagnosis!A:A)</f>
        <v>D011</v>
      </c>
      <c r="AA1652" t="str">
        <f>_xlfn.XLOOKUP(K1652,Dim_Ward!B:B,Dim_Ward!A:A)</f>
        <v>W001</v>
      </c>
      <c r="AB1652" t="str">
        <f t="shared" si="272"/>
        <v>Q2</v>
      </c>
      <c r="AC1652">
        <f t="shared" si="273"/>
        <v>2023</v>
      </c>
      <c r="AD1652" t="str">
        <f t="shared" si="274"/>
        <v>Jun</v>
      </c>
      <c r="AE1652" t="str">
        <f t="shared" si="275"/>
        <v>Mon</v>
      </c>
      <c r="AF1652" t="str">
        <f>_xlfn.XLOOKUP(N1652,Dim_Payment!B:B,Dim_Payment!A:A)</f>
        <v>PAY01</v>
      </c>
      <c r="AG1652" t="str">
        <f>_xlfn.XLOOKUP(J1652,Dim_Insurance!B:B,Dim_Insurance!A:A)</f>
        <v>INS01</v>
      </c>
    </row>
    <row r="1653" spans="1:33">
      <c r="A1653" t="s">
        <v>3549</v>
      </c>
      <c r="B1653" t="s">
        <v>429</v>
      </c>
      <c r="C1653" t="s">
        <v>133</v>
      </c>
      <c r="D1653" s="5">
        <v>20858</v>
      </c>
      <c r="E1653" s="5">
        <v>45061</v>
      </c>
      <c r="F1653" s="5">
        <v>45071</v>
      </c>
      <c r="G1653" t="s">
        <v>94</v>
      </c>
      <c r="H1653" t="s">
        <v>44</v>
      </c>
      <c r="I1653" t="s">
        <v>53</v>
      </c>
      <c r="J1653" t="s">
        <v>4232</v>
      </c>
      <c r="K1653" t="s">
        <v>110</v>
      </c>
      <c r="L1653" s="6">
        <v>72294.12</v>
      </c>
      <c r="M1653">
        <v>61307.24</v>
      </c>
      <c r="N1653" t="s">
        <v>192</v>
      </c>
      <c r="O1653">
        <v>10</v>
      </c>
      <c r="P1653">
        <v>133</v>
      </c>
      <c r="Q1653">
        <v>1</v>
      </c>
      <c r="R1653">
        <v>137</v>
      </c>
      <c r="S1653">
        <v>133.80000000000001</v>
      </c>
      <c r="T1653" t="s">
        <v>37</v>
      </c>
      <c r="U1653" s="7">
        <f t="shared" si="278"/>
        <v>66</v>
      </c>
      <c r="V1653" s="6">
        <f t="shared" si="271"/>
        <v>10986.879999999997</v>
      </c>
      <c r="W1653" t="str">
        <f t="shared" si="279"/>
        <v>Senior</v>
      </c>
      <c r="X1653" t="str">
        <f>_xlfn.XLOOKUP(Table1_1[[#This Row],[Department]],Dim_Department!B:B,Dim_Department!A:A,"Unknown")</f>
        <v>DEP05</v>
      </c>
      <c r="Y1653" t="str">
        <f>_xlfn.XLOOKUP(Table1_1[[#This Row],[Doctor]],Dim_Doctor!B:B,Dim_Doctor!A:A,"Unknown")</f>
        <v>D06</v>
      </c>
      <c r="Z1653" t="str">
        <f>_xlfn.XLOOKUP(H1653,Dim_Diagnosis!B:B,Dim_Diagnosis!A:A)</f>
        <v>D012</v>
      </c>
      <c r="AA1653" t="str">
        <f>_xlfn.XLOOKUP(K1653,Dim_Ward!B:B,Dim_Ward!A:A)</f>
        <v>W002</v>
      </c>
      <c r="AB1653" t="str">
        <f t="shared" si="272"/>
        <v>Q2</v>
      </c>
      <c r="AC1653">
        <f t="shared" si="273"/>
        <v>2023</v>
      </c>
      <c r="AD1653" t="str">
        <f t="shared" si="274"/>
        <v>May</v>
      </c>
      <c r="AE1653" t="str">
        <f t="shared" si="275"/>
        <v>Mon</v>
      </c>
      <c r="AF1653" t="str">
        <f>_xlfn.XLOOKUP(N1653,Dim_Payment!B:B,Dim_Payment!A:A)</f>
        <v>PAY06</v>
      </c>
      <c r="AG1653" t="str">
        <f>_xlfn.XLOOKUP(J1653,Dim_Insurance!B:B,Dim_Insurance!A:A)</f>
        <v>INS08</v>
      </c>
    </row>
    <row r="1654" spans="1:33">
      <c r="A1654" t="s">
        <v>3550</v>
      </c>
      <c r="B1654" t="s">
        <v>433</v>
      </c>
      <c r="C1654" t="s">
        <v>133</v>
      </c>
      <c r="D1654" s="5">
        <v>35688</v>
      </c>
      <c r="E1654" s="5">
        <v>45627</v>
      </c>
      <c r="F1654" s="5">
        <v>45315</v>
      </c>
      <c r="G1654" t="s">
        <v>117</v>
      </c>
      <c r="H1654" t="s">
        <v>134</v>
      </c>
      <c r="I1654" t="s">
        <v>96</v>
      </c>
      <c r="J1654" t="s">
        <v>26</v>
      </c>
      <c r="K1654" t="s">
        <v>55</v>
      </c>
      <c r="L1654" s="6">
        <v>18250.5</v>
      </c>
      <c r="M1654">
        <v>12859.76</v>
      </c>
      <c r="N1654" t="s">
        <v>192</v>
      </c>
      <c r="O1654">
        <v>12</v>
      </c>
      <c r="P1654">
        <v>119</v>
      </c>
      <c r="Q1654">
        <v>4</v>
      </c>
      <c r="R1654">
        <v>190</v>
      </c>
      <c r="S1654">
        <v>125.1</v>
      </c>
      <c r="T1654" t="s">
        <v>37</v>
      </c>
      <c r="U1654" s="7">
        <f t="shared" si="278"/>
        <v>27</v>
      </c>
      <c r="V1654" s="6">
        <f t="shared" si="271"/>
        <v>5390.74</v>
      </c>
      <c r="W1654" t="str">
        <f t="shared" si="279"/>
        <v>Adult</v>
      </c>
      <c r="X1654" t="str">
        <f>_xlfn.XLOOKUP(Table1_1[[#This Row],[Department]],Dim_Department!B:B,Dim_Department!A:A,"Unknown")</f>
        <v>DEP04</v>
      </c>
      <c r="Y1654" t="str">
        <f>_xlfn.XLOOKUP(Table1_1[[#This Row],[Doctor]],Dim_Doctor!B:B,Dim_Doctor!A:A,"Unknown")</f>
        <v>D05</v>
      </c>
      <c r="Z1654" t="str">
        <f>_xlfn.XLOOKUP(H1654,Dim_Diagnosis!B:B,Dim_Diagnosis!A:A)</f>
        <v>D002</v>
      </c>
      <c r="AA1654" t="str">
        <f>_xlfn.XLOOKUP(K1654,Dim_Ward!B:B,Dim_Ward!A:A)</f>
        <v>W005</v>
      </c>
      <c r="AB1654" t="str">
        <f t="shared" si="272"/>
        <v>Q4</v>
      </c>
      <c r="AC1654">
        <f t="shared" si="273"/>
        <v>2024</v>
      </c>
      <c r="AD1654" t="str">
        <f t="shared" si="274"/>
        <v>Dec</v>
      </c>
      <c r="AE1654" t="str">
        <f t="shared" si="275"/>
        <v>Sun</v>
      </c>
      <c r="AF1654" t="str">
        <f>_xlfn.XLOOKUP(N1654,Dim_Payment!B:B,Dim_Payment!A:A)</f>
        <v>PAY06</v>
      </c>
      <c r="AG1654" t="str">
        <f>_xlfn.XLOOKUP(J1654,Dim_Insurance!B:B,Dim_Insurance!A:A)</f>
        <v>INS05</v>
      </c>
    </row>
    <row r="1655" spans="1:33">
      <c r="A1655" t="s">
        <v>4203</v>
      </c>
      <c r="B1655" t="s">
        <v>93</v>
      </c>
      <c r="C1655" t="s">
        <v>40</v>
      </c>
      <c r="D1655" s="5">
        <v>19688</v>
      </c>
      <c r="E1655" s="5">
        <v>45656</v>
      </c>
      <c r="F1655" s="5">
        <v>45662</v>
      </c>
      <c r="G1655" t="s">
        <v>161</v>
      </c>
      <c r="H1655" t="s">
        <v>52</v>
      </c>
      <c r="I1655" t="s">
        <v>53</v>
      </c>
      <c r="J1655" t="s">
        <v>34</v>
      </c>
      <c r="K1655" t="s">
        <v>27</v>
      </c>
      <c r="L1655" s="6">
        <v>204103.51</v>
      </c>
      <c r="M1655">
        <v>187707.18</v>
      </c>
      <c r="N1655" t="s">
        <v>91</v>
      </c>
      <c r="O1655">
        <v>6</v>
      </c>
      <c r="P1655">
        <v>41</v>
      </c>
      <c r="Q1655">
        <v>3</v>
      </c>
      <c r="R1655">
        <v>179</v>
      </c>
      <c r="S1655">
        <v>140.19999999999999</v>
      </c>
      <c r="T1655" t="s">
        <v>37</v>
      </c>
      <c r="U1655" s="7">
        <f t="shared" si="278"/>
        <v>71</v>
      </c>
      <c r="V1655" s="6">
        <f t="shared" si="271"/>
        <v>16396.330000000016</v>
      </c>
      <c r="W1655" t="str">
        <f t="shared" si="279"/>
        <v>Senior</v>
      </c>
      <c r="X1655" t="str">
        <f>_xlfn.XLOOKUP(Table1_1[[#This Row],[Department]],Dim_Department!B:B,Dim_Department!A:A,"Unknown")</f>
        <v>DEP03</v>
      </c>
      <c r="Y1655" t="str">
        <f>_xlfn.XLOOKUP(Table1_1[[#This Row],[Doctor]],Dim_Doctor!B:B,Dim_Doctor!A:A,"Unknown")</f>
        <v>D06</v>
      </c>
      <c r="Z1655" t="str">
        <f>_xlfn.XLOOKUP(H1655,Dim_Diagnosis!B:B,Dim_Diagnosis!A:A)</f>
        <v>D004</v>
      </c>
      <c r="AA1655" t="str">
        <f>_xlfn.XLOOKUP(K1655,Dim_Ward!B:B,Dim_Ward!A:A)</f>
        <v>W003</v>
      </c>
      <c r="AB1655" t="str">
        <f t="shared" si="272"/>
        <v>Q4</v>
      </c>
      <c r="AC1655">
        <f t="shared" si="273"/>
        <v>2024</v>
      </c>
      <c r="AD1655" t="str">
        <f t="shared" si="274"/>
        <v>Dec</v>
      </c>
      <c r="AE1655" t="str">
        <f t="shared" si="275"/>
        <v>Mon</v>
      </c>
      <c r="AF1655" t="str">
        <f>_xlfn.XLOOKUP(N1655,Dim_Payment!B:B,Dim_Payment!A:A)</f>
        <v>PAY01</v>
      </c>
      <c r="AG1655" t="str">
        <f>_xlfn.XLOOKUP(J1655,Dim_Insurance!B:B,Dim_Insurance!A:A)</f>
        <v>INS06</v>
      </c>
    </row>
    <row r="1656" spans="1:33">
      <c r="A1656" t="s">
        <v>3555</v>
      </c>
      <c r="B1656" t="s">
        <v>444</v>
      </c>
      <c r="C1656" t="s">
        <v>133</v>
      </c>
      <c r="D1656" s="5">
        <v>39037</v>
      </c>
      <c r="E1656" s="5">
        <v>45556</v>
      </c>
      <c r="F1656" s="5">
        <v>45566</v>
      </c>
      <c r="G1656" t="s">
        <v>43</v>
      </c>
      <c r="H1656" t="s">
        <v>118</v>
      </c>
      <c r="I1656" t="s">
        <v>33</v>
      </c>
      <c r="J1656" t="s">
        <v>179</v>
      </c>
      <c r="K1656" t="s">
        <v>55</v>
      </c>
      <c r="L1656" s="6">
        <v>123215.15</v>
      </c>
      <c r="M1656">
        <v>108563.47</v>
      </c>
      <c r="N1656" t="s">
        <v>73</v>
      </c>
      <c r="O1656">
        <v>10</v>
      </c>
      <c r="P1656">
        <v>139</v>
      </c>
      <c r="Q1656">
        <v>5</v>
      </c>
      <c r="R1656">
        <v>98</v>
      </c>
      <c r="S1656">
        <v>220.4</v>
      </c>
      <c r="T1656" t="s">
        <v>37</v>
      </c>
      <c r="U1656" s="7">
        <f t="shared" si="278"/>
        <v>17</v>
      </c>
      <c r="V1656" s="6">
        <f t="shared" si="271"/>
        <v>14651.679999999993</v>
      </c>
      <c r="W1656" t="str">
        <f t="shared" si="279"/>
        <v>Child</v>
      </c>
      <c r="X1656" t="str">
        <f>_xlfn.XLOOKUP(Table1_1[[#This Row],[Department]],Dim_Department!B:B,Dim_Department!A:A,"Unknown")</f>
        <v>DEP08</v>
      </c>
      <c r="Y1656" t="str">
        <f>_xlfn.XLOOKUP(Table1_1[[#This Row],[Doctor]],Dim_Doctor!B:B,Dim_Doctor!A:A,"Unknown")</f>
        <v>D04</v>
      </c>
      <c r="Z1656" t="str">
        <f>_xlfn.XLOOKUP(H1656,Dim_Diagnosis!B:B,Dim_Diagnosis!A:A)</f>
        <v>D001</v>
      </c>
      <c r="AA1656" t="str">
        <f>_xlfn.XLOOKUP(K1656,Dim_Ward!B:B,Dim_Ward!A:A)</f>
        <v>W005</v>
      </c>
      <c r="AB1656" t="str">
        <f t="shared" si="272"/>
        <v>Q3</v>
      </c>
      <c r="AC1656">
        <f t="shared" si="273"/>
        <v>2024</v>
      </c>
      <c r="AD1656" t="str">
        <f t="shared" si="274"/>
        <v>Sep</v>
      </c>
      <c r="AE1656" t="str">
        <f t="shared" si="275"/>
        <v>Sat</v>
      </c>
      <c r="AF1656" t="str">
        <f>_xlfn.XLOOKUP(N1656,Dim_Payment!B:B,Dim_Payment!A:A)</f>
        <v>PAY02</v>
      </c>
      <c r="AG1656" t="str">
        <f>_xlfn.XLOOKUP(J1656,Dim_Insurance!B:B,Dim_Insurance!A:A)</f>
        <v>INS03</v>
      </c>
    </row>
    <row r="1657" spans="1:33">
      <c r="A1657" t="s">
        <v>3557</v>
      </c>
      <c r="B1657" t="s">
        <v>1125</v>
      </c>
      <c r="C1657" t="s">
        <v>133</v>
      </c>
      <c r="D1657" s="5">
        <v>25269</v>
      </c>
      <c r="E1657" s="5">
        <v>45752</v>
      </c>
      <c r="F1657" s="5">
        <v>45758</v>
      </c>
      <c r="G1657" t="s">
        <v>109</v>
      </c>
      <c r="H1657" t="s">
        <v>63</v>
      </c>
      <c r="I1657" t="s">
        <v>33</v>
      </c>
      <c r="J1657" t="s">
        <v>34</v>
      </c>
      <c r="K1657" t="s">
        <v>55</v>
      </c>
      <c r="L1657" s="6">
        <v>185839.95</v>
      </c>
      <c r="M1657">
        <v>154952.23000000001</v>
      </c>
      <c r="N1657" t="s">
        <v>73</v>
      </c>
      <c r="O1657">
        <v>6</v>
      </c>
      <c r="P1657">
        <v>212</v>
      </c>
      <c r="Q1657">
        <v>5</v>
      </c>
      <c r="R1657">
        <v>149</v>
      </c>
      <c r="S1657">
        <v>192.9</v>
      </c>
      <c r="T1657" t="s">
        <v>37</v>
      </c>
      <c r="U1657" s="7">
        <f t="shared" si="278"/>
        <v>56</v>
      </c>
      <c r="V1657" s="6">
        <f t="shared" si="271"/>
        <v>30887.72</v>
      </c>
      <c r="W1657" t="str">
        <f t="shared" si="279"/>
        <v>Middle Age</v>
      </c>
      <c r="X1657" t="str">
        <f>_xlfn.XLOOKUP(Table1_1[[#This Row],[Department]],Dim_Department!B:B,Dim_Department!A:A,"Unknown")</f>
        <v>DEP07</v>
      </c>
      <c r="Y1657" t="str">
        <f>_xlfn.XLOOKUP(Table1_1[[#This Row],[Doctor]],Dim_Doctor!B:B,Dim_Doctor!A:A,"Unknown")</f>
        <v>D04</v>
      </c>
      <c r="Z1657" t="str">
        <f>_xlfn.XLOOKUP(H1657,Dim_Diagnosis!B:B,Dim_Diagnosis!A:A)</f>
        <v>D011</v>
      </c>
      <c r="AA1657" t="str">
        <f>_xlfn.XLOOKUP(K1657,Dim_Ward!B:B,Dim_Ward!A:A)</f>
        <v>W005</v>
      </c>
      <c r="AB1657" t="str">
        <f t="shared" si="272"/>
        <v>Q2</v>
      </c>
      <c r="AC1657">
        <f t="shared" si="273"/>
        <v>2025</v>
      </c>
      <c r="AD1657" t="str">
        <f t="shared" si="274"/>
        <v>Apr</v>
      </c>
      <c r="AE1657" t="str">
        <f t="shared" si="275"/>
        <v>Sat</v>
      </c>
      <c r="AF1657" t="str">
        <f>_xlfn.XLOOKUP(N1657,Dim_Payment!B:B,Dim_Payment!A:A)</f>
        <v>PAY02</v>
      </c>
      <c r="AG1657" t="str">
        <f>_xlfn.XLOOKUP(J1657,Dim_Insurance!B:B,Dim_Insurance!A:A)</f>
        <v>INS06</v>
      </c>
    </row>
    <row r="1658" spans="1:33">
      <c r="A1658" t="s">
        <v>4204</v>
      </c>
      <c r="B1658" t="s">
        <v>1302</v>
      </c>
      <c r="C1658" t="s">
        <v>133</v>
      </c>
      <c r="D1658" s="5">
        <v>19442</v>
      </c>
      <c r="E1658" s="5">
        <v>45925</v>
      </c>
      <c r="F1658" s="5">
        <v>45934</v>
      </c>
      <c r="G1658" t="s">
        <v>117</v>
      </c>
      <c r="H1658" t="s">
        <v>44</v>
      </c>
      <c r="I1658" t="s">
        <v>53</v>
      </c>
      <c r="J1658" t="s">
        <v>71</v>
      </c>
      <c r="K1658" t="s">
        <v>161</v>
      </c>
      <c r="L1658" s="6">
        <v>78442.850000000006</v>
      </c>
      <c r="M1658">
        <v>65301.17</v>
      </c>
      <c r="N1658" t="s">
        <v>56</v>
      </c>
      <c r="O1658">
        <v>9</v>
      </c>
      <c r="P1658">
        <v>216</v>
      </c>
      <c r="Q1658">
        <v>4</v>
      </c>
      <c r="R1658">
        <v>141</v>
      </c>
      <c r="S1658">
        <v>144</v>
      </c>
      <c r="T1658" t="s">
        <v>37</v>
      </c>
      <c r="U1658" s="7">
        <f t="shared" si="278"/>
        <v>72</v>
      </c>
      <c r="V1658" s="6">
        <f t="shared" si="271"/>
        <v>13141.680000000008</v>
      </c>
      <c r="W1658" t="str">
        <f t="shared" si="279"/>
        <v>Senior</v>
      </c>
      <c r="X1658" t="str">
        <f>_xlfn.XLOOKUP(Table1_1[[#This Row],[Department]],Dim_Department!B:B,Dim_Department!A:A,"Unknown")</f>
        <v>DEP04</v>
      </c>
      <c r="Y1658" t="str">
        <f>_xlfn.XLOOKUP(Table1_1[[#This Row],[Doctor]],Dim_Doctor!B:B,Dim_Doctor!A:A,"Unknown")</f>
        <v>D06</v>
      </c>
      <c r="Z1658" t="str">
        <f>_xlfn.XLOOKUP(H1658,Dim_Diagnosis!B:B,Dim_Diagnosis!A:A)</f>
        <v>D012</v>
      </c>
      <c r="AA1658" t="str">
        <f>_xlfn.XLOOKUP(K1658,Dim_Ward!B:B,Dim_Ward!A:A)</f>
        <v>W004</v>
      </c>
      <c r="AB1658" t="str">
        <f t="shared" si="272"/>
        <v>Q3</v>
      </c>
      <c r="AC1658">
        <f t="shared" si="273"/>
        <v>2025</v>
      </c>
      <c r="AD1658" t="str">
        <f t="shared" si="274"/>
        <v>Sep</v>
      </c>
      <c r="AE1658" t="str">
        <f t="shared" si="275"/>
        <v>Thu</v>
      </c>
      <c r="AF1658" t="str">
        <f>_xlfn.XLOOKUP(N1658,Dim_Payment!B:B,Dim_Payment!A:A)</f>
        <v>PAY04</v>
      </c>
      <c r="AG1658" t="str">
        <f>_xlfn.XLOOKUP(J1658,Dim_Insurance!B:B,Dim_Insurance!A:A)</f>
        <v>INS04</v>
      </c>
    </row>
    <row r="1659" spans="1:33">
      <c r="A1659" t="s">
        <v>3560</v>
      </c>
      <c r="B1659" t="s">
        <v>373</v>
      </c>
      <c r="C1659" t="s">
        <v>40</v>
      </c>
      <c r="D1659" s="5">
        <v>25065</v>
      </c>
      <c r="E1659" s="5">
        <v>45517</v>
      </c>
      <c r="F1659" s="5">
        <v>45531</v>
      </c>
      <c r="G1659" t="s">
        <v>89</v>
      </c>
      <c r="H1659" t="s">
        <v>153</v>
      </c>
      <c r="I1659" t="s">
        <v>96</v>
      </c>
      <c r="J1659" t="s">
        <v>46</v>
      </c>
      <c r="K1659" t="s">
        <v>120</v>
      </c>
      <c r="L1659" s="6">
        <v>175814.66</v>
      </c>
      <c r="M1659">
        <v>161811.69</v>
      </c>
      <c r="N1659" t="s">
        <v>73</v>
      </c>
      <c r="O1659">
        <v>14</v>
      </c>
      <c r="P1659">
        <v>182</v>
      </c>
      <c r="Q1659">
        <v>4</v>
      </c>
      <c r="R1659">
        <v>172</v>
      </c>
      <c r="S1659">
        <v>190.5</v>
      </c>
      <c r="T1659" t="s">
        <v>37</v>
      </c>
      <c r="U1659" s="7">
        <f t="shared" si="278"/>
        <v>55</v>
      </c>
      <c r="V1659" s="6">
        <f t="shared" si="271"/>
        <v>14002.970000000001</v>
      </c>
      <c r="W1659" t="str">
        <f t="shared" si="279"/>
        <v>Middle Age</v>
      </c>
      <c r="X1659" t="str">
        <f>_xlfn.XLOOKUP(Table1_1[[#This Row],[Department]],Dim_Department!B:B,Dim_Department!A:A,"Unknown")</f>
        <v>DEP06</v>
      </c>
      <c r="Y1659" t="str">
        <f>_xlfn.XLOOKUP(Table1_1[[#This Row],[Doctor]],Dim_Doctor!B:B,Dim_Doctor!A:A,"Unknown")</f>
        <v>D05</v>
      </c>
      <c r="Z1659" t="str">
        <f>_xlfn.XLOOKUP(H1659,Dim_Diagnosis!B:B,Dim_Diagnosis!A:A)</f>
        <v>D003</v>
      </c>
      <c r="AA1659" t="str">
        <f>_xlfn.XLOOKUP(K1659,Dim_Ward!B:B,Dim_Ward!A:A)</f>
        <v>W001</v>
      </c>
      <c r="AB1659" t="str">
        <f t="shared" si="272"/>
        <v>Q3</v>
      </c>
      <c r="AC1659">
        <f t="shared" si="273"/>
        <v>2024</v>
      </c>
      <c r="AD1659" t="str">
        <f t="shared" si="274"/>
        <v>Aug</v>
      </c>
      <c r="AE1659" t="str">
        <f t="shared" si="275"/>
        <v>Tue</v>
      </c>
      <c r="AF1659" t="str">
        <f>_xlfn.XLOOKUP(N1659,Dim_Payment!B:B,Dim_Payment!A:A)</f>
        <v>PAY02</v>
      </c>
      <c r="AG1659" t="str">
        <f>_xlfn.XLOOKUP(J1659,Dim_Insurance!B:B,Dim_Insurance!A:A)</f>
        <v>INS02</v>
      </c>
    </row>
    <row r="1660" spans="1:33">
      <c r="A1660" t="s">
        <v>3561</v>
      </c>
      <c r="B1660" t="s">
        <v>234</v>
      </c>
      <c r="C1660" t="s">
        <v>40</v>
      </c>
      <c r="D1660" s="5">
        <v>32897</v>
      </c>
      <c r="E1660" s="5">
        <v>45869</v>
      </c>
      <c r="F1660" s="5">
        <v>45871</v>
      </c>
      <c r="G1660" t="s">
        <v>77</v>
      </c>
      <c r="H1660" t="s">
        <v>113</v>
      </c>
      <c r="I1660" t="s">
        <v>25</v>
      </c>
      <c r="J1660" t="s">
        <v>71</v>
      </c>
      <c r="K1660" t="s">
        <v>161</v>
      </c>
      <c r="L1660" s="6">
        <v>158650.88</v>
      </c>
      <c r="M1660">
        <v>127113.8</v>
      </c>
      <c r="N1660" t="s">
        <v>73</v>
      </c>
      <c r="O1660">
        <v>2</v>
      </c>
      <c r="P1660">
        <v>58</v>
      </c>
      <c r="Q1660">
        <v>1</v>
      </c>
      <c r="R1660">
        <v>92</v>
      </c>
      <c r="S1660">
        <v>83.5</v>
      </c>
      <c r="T1660" t="s">
        <v>47</v>
      </c>
      <c r="U1660" s="7">
        <f t="shared" si="278"/>
        <v>35</v>
      </c>
      <c r="V1660" s="6">
        <f t="shared" si="271"/>
        <v>31537.08</v>
      </c>
      <c r="W1660" t="str">
        <f t="shared" si="279"/>
        <v>Adult</v>
      </c>
      <c r="X1660" t="str">
        <f>_xlfn.XLOOKUP(Table1_1[[#This Row],[Department]],Dim_Department!B:B,Dim_Department!A:A,"Unknown")</f>
        <v>DEP02</v>
      </c>
      <c r="Y1660" t="str">
        <f>_xlfn.XLOOKUP(Table1_1[[#This Row],[Doctor]],Dim_Doctor!B:B,Dim_Doctor!A:A,"Unknown")</f>
        <v>D01</v>
      </c>
      <c r="Z1660" t="str">
        <f>_xlfn.XLOOKUP(H1660,Dim_Diagnosis!B:B,Dim_Diagnosis!A:A)</f>
        <v>D009</v>
      </c>
      <c r="AA1660" t="str">
        <f>_xlfn.XLOOKUP(K1660,Dim_Ward!B:B,Dim_Ward!A:A)</f>
        <v>W004</v>
      </c>
      <c r="AB1660" t="str">
        <f t="shared" si="272"/>
        <v>Q3</v>
      </c>
      <c r="AC1660">
        <f t="shared" si="273"/>
        <v>2025</v>
      </c>
      <c r="AD1660" t="str">
        <f t="shared" si="274"/>
        <v>Jul</v>
      </c>
      <c r="AE1660" t="str">
        <f t="shared" si="275"/>
        <v>Thu</v>
      </c>
      <c r="AF1660" t="str">
        <f>_xlfn.XLOOKUP(N1660,Dim_Payment!B:B,Dim_Payment!A:A)</f>
        <v>PAY02</v>
      </c>
      <c r="AG1660" t="str">
        <f>_xlfn.XLOOKUP(J1660,Dim_Insurance!B:B,Dim_Insurance!A:A)</f>
        <v>INS04</v>
      </c>
    </row>
    <row r="1661" spans="1:33">
      <c r="A1661" t="s">
        <v>3562</v>
      </c>
      <c r="B1661" t="s">
        <v>563</v>
      </c>
      <c r="C1661" t="s">
        <v>133</v>
      </c>
      <c r="D1661" s="5">
        <v>26826</v>
      </c>
      <c r="E1661" s="5">
        <v>45259</v>
      </c>
      <c r="F1661" s="5">
        <v>45270</v>
      </c>
      <c r="G1661" t="s">
        <v>161</v>
      </c>
      <c r="H1661" t="s">
        <v>32</v>
      </c>
      <c r="I1661" t="s">
        <v>33</v>
      </c>
      <c r="J1661" t="s">
        <v>71</v>
      </c>
      <c r="K1661" t="s">
        <v>27</v>
      </c>
      <c r="L1661" s="6">
        <v>123663.9</v>
      </c>
      <c r="M1661">
        <v>132340.54</v>
      </c>
      <c r="N1661" t="s">
        <v>56</v>
      </c>
      <c r="O1661">
        <v>11</v>
      </c>
      <c r="P1661">
        <v>44</v>
      </c>
      <c r="Q1661">
        <v>4</v>
      </c>
      <c r="R1661">
        <v>129</v>
      </c>
      <c r="S1661">
        <v>163.5</v>
      </c>
      <c r="T1661" t="s">
        <v>4232</v>
      </c>
      <c r="U1661" s="7">
        <f t="shared" si="278"/>
        <v>50</v>
      </c>
      <c r="V1661" s="6">
        <f t="shared" si="271"/>
        <v>-8676.640000000014</v>
      </c>
      <c r="W1661" t="str">
        <f t="shared" si="279"/>
        <v>Middle Age</v>
      </c>
      <c r="X1661" t="str">
        <f>_xlfn.XLOOKUP(Table1_1[[#This Row],[Department]],Dim_Department!B:B,Dim_Department!A:A,"Unknown")</f>
        <v>DEP03</v>
      </c>
      <c r="Y1661" t="str">
        <f>_xlfn.XLOOKUP(Table1_1[[#This Row],[Doctor]],Dim_Doctor!B:B,Dim_Doctor!A:A,"Unknown")</f>
        <v>D04</v>
      </c>
      <c r="Z1661" t="str">
        <f>_xlfn.XLOOKUP(H1661,Dim_Diagnosis!B:B,Dim_Diagnosis!A:A)</f>
        <v>D010</v>
      </c>
      <c r="AA1661" t="str">
        <f>_xlfn.XLOOKUP(K1661,Dim_Ward!B:B,Dim_Ward!A:A)</f>
        <v>W003</v>
      </c>
      <c r="AB1661" t="str">
        <f t="shared" si="272"/>
        <v>Q4</v>
      </c>
      <c r="AC1661">
        <f t="shared" si="273"/>
        <v>2023</v>
      </c>
      <c r="AD1661" t="str">
        <f t="shared" si="274"/>
        <v>Nov</v>
      </c>
      <c r="AE1661" t="str">
        <f t="shared" si="275"/>
        <v>Wed</v>
      </c>
      <c r="AF1661" t="str">
        <f>_xlfn.XLOOKUP(N1661,Dim_Payment!B:B,Dim_Payment!A:A)</f>
        <v>PAY04</v>
      </c>
      <c r="AG1661" t="str">
        <f>_xlfn.XLOOKUP(J1661,Dim_Insurance!B:B,Dim_Insurance!A:A)</f>
        <v>INS04</v>
      </c>
    </row>
    <row r="1662" spans="1:33">
      <c r="A1662" t="s">
        <v>3564</v>
      </c>
      <c r="B1662" t="s">
        <v>49</v>
      </c>
      <c r="C1662" t="s">
        <v>133</v>
      </c>
      <c r="D1662" s="5">
        <v>28927</v>
      </c>
      <c r="E1662" s="5">
        <v>45624</v>
      </c>
      <c r="F1662" s="5">
        <v>45630</v>
      </c>
      <c r="G1662" t="s">
        <v>161</v>
      </c>
      <c r="H1662" t="s">
        <v>113</v>
      </c>
      <c r="I1662" t="s">
        <v>33</v>
      </c>
      <c r="J1662" t="s">
        <v>71</v>
      </c>
      <c r="K1662" t="s">
        <v>55</v>
      </c>
      <c r="L1662" s="6">
        <v>129603.12</v>
      </c>
      <c r="M1662">
        <v>87925.77</v>
      </c>
      <c r="N1662" t="s">
        <v>35</v>
      </c>
      <c r="O1662">
        <v>6</v>
      </c>
      <c r="P1662">
        <v>110</v>
      </c>
      <c r="Q1662">
        <v>4</v>
      </c>
      <c r="R1662">
        <v>119</v>
      </c>
      <c r="S1662">
        <v>153.4</v>
      </c>
      <c r="T1662" t="s">
        <v>65</v>
      </c>
      <c r="U1662" s="7">
        <f t="shared" si="278"/>
        <v>45</v>
      </c>
      <c r="V1662" s="6">
        <f t="shared" si="271"/>
        <v>41677.349999999991</v>
      </c>
      <c r="W1662" t="str">
        <f t="shared" si="279"/>
        <v>Middle Age</v>
      </c>
      <c r="X1662" t="str">
        <f>_xlfn.XLOOKUP(Table1_1[[#This Row],[Department]],Dim_Department!B:B,Dim_Department!A:A,"Unknown")</f>
        <v>DEP03</v>
      </c>
      <c r="Y1662" t="str">
        <f>_xlfn.XLOOKUP(Table1_1[[#This Row],[Doctor]],Dim_Doctor!B:B,Dim_Doctor!A:A,"Unknown")</f>
        <v>D04</v>
      </c>
      <c r="Z1662" t="str">
        <f>_xlfn.XLOOKUP(H1662,Dim_Diagnosis!B:B,Dim_Diagnosis!A:A)</f>
        <v>D009</v>
      </c>
      <c r="AA1662" t="str">
        <f>_xlfn.XLOOKUP(K1662,Dim_Ward!B:B,Dim_Ward!A:A)</f>
        <v>W005</v>
      </c>
      <c r="AB1662" t="str">
        <f t="shared" si="272"/>
        <v>Q4</v>
      </c>
      <c r="AC1662">
        <f t="shared" si="273"/>
        <v>2024</v>
      </c>
      <c r="AD1662" t="str">
        <f t="shared" si="274"/>
        <v>Nov</v>
      </c>
      <c r="AE1662" t="str">
        <f t="shared" si="275"/>
        <v>Thu</v>
      </c>
      <c r="AF1662" t="str">
        <f>_xlfn.XLOOKUP(N1662,Dim_Payment!B:B,Dim_Payment!A:A)</f>
        <v>PAY03</v>
      </c>
      <c r="AG1662" t="str">
        <f>_xlfn.XLOOKUP(J1662,Dim_Insurance!B:B,Dim_Insurance!A:A)</f>
        <v>INS04</v>
      </c>
    </row>
    <row r="1663" spans="1:33">
      <c r="A1663" t="s">
        <v>3566</v>
      </c>
      <c r="B1663" t="s">
        <v>1305</v>
      </c>
      <c r="C1663" t="s">
        <v>133</v>
      </c>
      <c r="D1663" s="5">
        <v>28471</v>
      </c>
      <c r="E1663" s="5">
        <v>45012</v>
      </c>
      <c r="F1663" s="5">
        <v>45025</v>
      </c>
      <c r="G1663" t="s">
        <v>43</v>
      </c>
      <c r="H1663" t="s">
        <v>113</v>
      </c>
      <c r="I1663" t="s">
        <v>33</v>
      </c>
      <c r="J1663" t="s">
        <v>46</v>
      </c>
      <c r="K1663" t="s">
        <v>120</v>
      </c>
      <c r="L1663" s="6">
        <v>229030.12</v>
      </c>
      <c r="M1663">
        <v>159959.9</v>
      </c>
      <c r="N1663" t="s">
        <v>56</v>
      </c>
      <c r="O1663">
        <v>13</v>
      </c>
      <c r="P1663">
        <v>176</v>
      </c>
      <c r="Q1663">
        <v>5</v>
      </c>
      <c r="R1663">
        <v>106</v>
      </c>
      <c r="S1663">
        <v>111.3</v>
      </c>
      <c r="T1663" t="s">
        <v>65</v>
      </c>
      <c r="U1663" s="7">
        <f t="shared" si="278"/>
        <v>45</v>
      </c>
      <c r="V1663" s="6">
        <f t="shared" si="271"/>
        <v>69070.22</v>
      </c>
      <c r="W1663" t="str">
        <f t="shared" si="279"/>
        <v>Middle Age</v>
      </c>
      <c r="X1663" t="str">
        <f>_xlfn.XLOOKUP(Table1_1[[#This Row],[Department]],Dim_Department!B:B,Dim_Department!A:A,"Unknown")</f>
        <v>DEP08</v>
      </c>
      <c r="Y1663" t="str">
        <f>_xlfn.XLOOKUP(Table1_1[[#This Row],[Doctor]],Dim_Doctor!B:B,Dim_Doctor!A:A,"Unknown")</f>
        <v>D04</v>
      </c>
      <c r="Z1663" t="str">
        <f>_xlfn.XLOOKUP(H1663,Dim_Diagnosis!B:B,Dim_Diagnosis!A:A)</f>
        <v>D009</v>
      </c>
      <c r="AA1663" t="str">
        <f>_xlfn.XLOOKUP(K1663,Dim_Ward!B:B,Dim_Ward!A:A)</f>
        <v>W001</v>
      </c>
      <c r="AB1663" t="str">
        <f t="shared" si="272"/>
        <v>Q1</v>
      </c>
      <c r="AC1663">
        <f t="shared" si="273"/>
        <v>2023</v>
      </c>
      <c r="AD1663" t="str">
        <f t="shared" si="274"/>
        <v>Mar</v>
      </c>
      <c r="AE1663" t="str">
        <f t="shared" si="275"/>
        <v>Mon</v>
      </c>
      <c r="AF1663" t="str">
        <f>_xlfn.XLOOKUP(N1663,Dim_Payment!B:B,Dim_Payment!A:A)</f>
        <v>PAY04</v>
      </c>
      <c r="AG1663" t="str">
        <f>_xlfn.XLOOKUP(J1663,Dim_Insurance!B:B,Dim_Insurance!A:A)</f>
        <v>INS02</v>
      </c>
    </row>
    <row r="1664" spans="1:33">
      <c r="A1664" t="s">
        <v>3567</v>
      </c>
      <c r="B1664" t="s">
        <v>2918</v>
      </c>
      <c r="C1664" t="s">
        <v>133</v>
      </c>
      <c r="D1664" s="5">
        <v>21705</v>
      </c>
      <c r="E1664" s="5">
        <v>45124</v>
      </c>
      <c r="F1664" s="5">
        <v>45136</v>
      </c>
      <c r="G1664" t="s">
        <v>117</v>
      </c>
      <c r="H1664" t="s">
        <v>32</v>
      </c>
      <c r="I1664" t="s">
        <v>119</v>
      </c>
      <c r="J1664" t="s">
        <v>26</v>
      </c>
      <c r="K1664" t="s">
        <v>27</v>
      </c>
      <c r="L1664" s="6">
        <v>151568.37</v>
      </c>
      <c r="M1664">
        <v>126289.58</v>
      </c>
      <c r="N1664" t="s">
        <v>73</v>
      </c>
      <c r="O1664">
        <v>12</v>
      </c>
      <c r="P1664">
        <v>50</v>
      </c>
      <c r="Q1664">
        <v>4</v>
      </c>
      <c r="R1664">
        <v>93</v>
      </c>
      <c r="S1664">
        <v>134.1</v>
      </c>
      <c r="T1664" t="s">
        <v>37</v>
      </c>
      <c r="U1664" s="7">
        <f t="shared" si="278"/>
        <v>64</v>
      </c>
      <c r="V1664" s="6">
        <f t="shared" si="271"/>
        <v>25278.789999999994</v>
      </c>
      <c r="W1664" t="str">
        <f t="shared" si="279"/>
        <v>Senior</v>
      </c>
      <c r="X1664" t="str">
        <f>_xlfn.XLOOKUP(Table1_1[[#This Row],[Department]],Dim_Department!B:B,Dim_Department!A:A,"Unknown")</f>
        <v>DEP04</v>
      </c>
      <c r="Y1664" t="str">
        <f>_xlfn.XLOOKUP(Table1_1[[#This Row],[Doctor]],Dim_Doctor!B:B,Dim_Doctor!A:A,"Unknown")</f>
        <v>D02</v>
      </c>
      <c r="Z1664" t="str">
        <f>_xlfn.XLOOKUP(H1664,Dim_Diagnosis!B:B,Dim_Diagnosis!A:A)</f>
        <v>D010</v>
      </c>
      <c r="AA1664" t="str">
        <f>_xlfn.XLOOKUP(K1664,Dim_Ward!B:B,Dim_Ward!A:A)</f>
        <v>W003</v>
      </c>
      <c r="AB1664" t="str">
        <f t="shared" si="272"/>
        <v>Q3</v>
      </c>
      <c r="AC1664">
        <f t="shared" si="273"/>
        <v>2023</v>
      </c>
      <c r="AD1664" t="str">
        <f t="shared" si="274"/>
        <v>Jul</v>
      </c>
      <c r="AE1664" t="str">
        <f t="shared" si="275"/>
        <v>Mon</v>
      </c>
      <c r="AF1664" t="str">
        <f>_xlfn.XLOOKUP(N1664,Dim_Payment!B:B,Dim_Payment!A:A)</f>
        <v>PAY02</v>
      </c>
      <c r="AG1664" t="str">
        <f>_xlfn.XLOOKUP(J1664,Dim_Insurance!B:B,Dim_Insurance!A:A)</f>
        <v>INS05</v>
      </c>
    </row>
    <row r="1665" spans="1:33">
      <c r="A1665" t="s">
        <v>3570</v>
      </c>
      <c r="B1665" t="s">
        <v>917</v>
      </c>
      <c r="C1665" t="s">
        <v>40</v>
      </c>
      <c r="D1665" s="5">
        <v>28920</v>
      </c>
      <c r="E1665" s="5">
        <v>45220</v>
      </c>
      <c r="F1665" s="5">
        <v>45238</v>
      </c>
      <c r="G1665" t="s">
        <v>117</v>
      </c>
      <c r="H1665" t="s">
        <v>118</v>
      </c>
      <c r="I1665" t="s">
        <v>119</v>
      </c>
      <c r="J1665" t="s">
        <v>4232</v>
      </c>
      <c r="K1665" t="s">
        <v>55</v>
      </c>
      <c r="L1665" s="6">
        <v>142686.78</v>
      </c>
      <c r="M1665">
        <v>99460.46</v>
      </c>
      <c r="N1665" t="s">
        <v>73</v>
      </c>
      <c r="O1665">
        <v>18</v>
      </c>
      <c r="P1665">
        <v>80</v>
      </c>
      <c r="Q1665">
        <v>3</v>
      </c>
      <c r="R1665">
        <v>159</v>
      </c>
      <c r="S1665">
        <v>208.2</v>
      </c>
      <c r="T1665" t="s">
        <v>37</v>
      </c>
      <c r="U1665" s="7">
        <f t="shared" si="278"/>
        <v>44</v>
      </c>
      <c r="V1665" s="6">
        <f t="shared" si="271"/>
        <v>43226.319999999992</v>
      </c>
      <c r="W1665" t="str">
        <f t="shared" si="279"/>
        <v>Middle Age</v>
      </c>
      <c r="X1665" t="str">
        <f>_xlfn.XLOOKUP(Table1_1[[#This Row],[Department]],Dim_Department!B:B,Dim_Department!A:A,"Unknown")</f>
        <v>DEP04</v>
      </c>
      <c r="Y1665" t="str">
        <f>_xlfn.XLOOKUP(Table1_1[[#This Row],[Doctor]],Dim_Doctor!B:B,Dim_Doctor!A:A,"Unknown")</f>
        <v>D02</v>
      </c>
      <c r="Z1665" t="str">
        <f>_xlfn.XLOOKUP(H1665,Dim_Diagnosis!B:B,Dim_Diagnosis!A:A)</f>
        <v>D001</v>
      </c>
      <c r="AA1665" t="str">
        <f>_xlfn.XLOOKUP(K1665,Dim_Ward!B:B,Dim_Ward!A:A)</f>
        <v>W005</v>
      </c>
      <c r="AB1665" t="str">
        <f t="shared" si="272"/>
        <v>Q4</v>
      </c>
      <c r="AC1665">
        <f t="shared" si="273"/>
        <v>2023</v>
      </c>
      <c r="AD1665" t="str">
        <f t="shared" si="274"/>
        <v>Oct</v>
      </c>
      <c r="AE1665" t="str">
        <f t="shared" si="275"/>
        <v>Sat</v>
      </c>
      <c r="AF1665" t="str">
        <f>_xlfn.XLOOKUP(N1665,Dim_Payment!B:B,Dim_Payment!A:A)</f>
        <v>PAY02</v>
      </c>
      <c r="AG1665" t="str">
        <f>_xlfn.XLOOKUP(J1665,Dim_Insurance!B:B,Dim_Insurance!A:A)</f>
        <v>INS08</v>
      </c>
    </row>
    <row r="1666" spans="1:33">
      <c r="A1666" t="s">
        <v>3573</v>
      </c>
      <c r="B1666" t="s">
        <v>1167</v>
      </c>
      <c r="C1666" t="s">
        <v>40</v>
      </c>
      <c r="D1666" s="5">
        <v>19816</v>
      </c>
      <c r="E1666" s="5">
        <v>45643</v>
      </c>
      <c r="F1666" s="5">
        <v>45649</v>
      </c>
      <c r="G1666" t="s">
        <v>117</v>
      </c>
      <c r="H1666" t="s">
        <v>124</v>
      </c>
      <c r="I1666" t="s">
        <v>45</v>
      </c>
      <c r="J1666" t="s">
        <v>4232</v>
      </c>
      <c r="K1666" t="s">
        <v>55</v>
      </c>
      <c r="L1666" s="6">
        <v>57574.02</v>
      </c>
      <c r="M1666">
        <v>42857.17</v>
      </c>
      <c r="N1666" t="s">
        <v>35</v>
      </c>
      <c r="O1666">
        <v>6</v>
      </c>
      <c r="P1666">
        <v>124</v>
      </c>
      <c r="Q1666">
        <v>4</v>
      </c>
      <c r="R1666">
        <v>132</v>
      </c>
      <c r="S1666">
        <v>78.400000000000006</v>
      </c>
      <c r="T1666" t="s">
        <v>65</v>
      </c>
      <c r="U1666" s="7">
        <f t="shared" si="278"/>
        <v>70</v>
      </c>
      <c r="V1666" s="6">
        <f t="shared" ref="V1666:V1729" si="280">L1666-M1666</f>
        <v>14716.849999999999</v>
      </c>
      <c r="W1666" t="str">
        <f t="shared" si="279"/>
        <v>Senior</v>
      </c>
      <c r="X1666" t="str">
        <f>_xlfn.XLOOKUP(Table1_1[[#This Row],[Department]],Dim_Department!B:B,Dim_Department!A:A,"Unknown")</f>
        <v>DEP04</v>
      </c>
      <c r="Y1666" t="str">
        <f>_xlfn.XLOOKUP(Table1_1[[#This Row],[Doctor]],Dim_Doctor!B:B,Dim_Doctor!A:A,"Unknown")</f>
        <v>D03</v>
      </c>
      <c r="Z1666" t="str">
        <f>_xlfn.XLOOKUP(H1666,Dim_Diagnosis!B:B,Dim_Diagnosis!A:A)</f>
        <v>D007</v>
      </c>
      <c r="AA1666" t="str">
        <f>_xlfn.XLOOKUP(K1666,Dim_Ward!B:B,Dim_Ward!A:A)</f>
        <v>W005</v>
      </c>
      <c r="AB1666" t="str">
        <f t="shared" ref="AB1666:AB1729" si="281">IFERROR("Q" &amp; ROUNDUP(MONTH(E1666)/3,0),"Unknown")</f>
        <v>Q4</v>
      </c>
      <c r="AC1666">
        <f t="shared" ref="AC1666:AC1729" si="282">IFERROR(YEAR(E1666),"Unknown")</f>
        <v>2024</v>
      </c>
      <c r="AD1666" t="str">
        <f t="shared" ref="AD1666:AD1729" si="283">IFERROR(TEXT(E1666,"MMM"),"Unknown")</f>
        <v>Dec</v>
      </c>
      <c r="AE1666" t="str">
        <f t="shared" ref="AE1666:AE1729" si="284">IFERROR(TEXT(E1666,"ddd"),"Unknown")</f>
        <v>Tue</v>
      </c>
      <c r="AF1666" t="str">
        <f>_xlfn.XLOOKUP(N1666,Dim_Payment!B:B,Dim_Payment!A:A)</f>
        <v>PAY03</v>
      </c>
      <c r="AG1666" t="str">
        <f>_xlfn.XLOOKUP(J1666,Dim_Insurance!B:B,Dim_Insurance!A:A)</f>
        <v>INS08</v>
      </c>
    </row>
    <row r="1667" spans="1:33">
      <c r="A1667" t="s">
        <v>3575</v>
      </c>
      <c r="B1667" t="s">
        <v>270</v>
      </c>
      <c r="C1667" t="s">
        <v>40</v>
      </c>
      <c r="D1667" s="5">
        <v>27752</v>
      </c>
      <c r="E1667" s="5">
        <v>45677</v>
      </c>
      <c r="F1667" s="5">
        <v>45688</v>
      </c>
      <c r="G1667" t="s">
        <v>62</v>
      </c>
      <c r="H1667" t="s">
        <v>32</v>
      </c>
      <c r="I1667" t="s">
        <v>45</v>
      </c>
      <c r="J1667" t="s">
        <v>80</v>
      </c>
      <c r="K1667" t="s">
        <v>55</v>
      </c>
      <c r="L1667" s="6">
        <v>165525.47</v>
      </c>
      <c r="M1667">
        <v>125233.88</v>
      </c>
      <c r="N1667" t="s">
        <v>192</v>
      </c>
      <c r="O1667">
        <v>11</v>
      </c>
      <c r="P1667">
        <v>38</v>
      </c>
      <c r="Q1667">
        <v>2</v>
      </c>
      <c r="R1667">
        <v>128</v>
      </c>
      <c r="S1667">
        <v>197.4</v>
      </c>
      <c r="T1667" t="s">
        <v>37</v>
      </c>
      <c r="U1667" s="7">
        <f t="shared" si="278"/>
        <v>49</v>
      </c>
      <c r="V1667" s="6">
        <f t="shared" si="280"/>
        <v>40291.589999999997</v>
      </c>
      <c r="W1667" t="str">
        <f t="shared" si="279"/>
        <v>Middle Age</v>
      </c>
      <c r="X1667" t="str">
        <f>_xlfn.XLOOKUP(Table1_1[[#This Row],[Department]],Dim_Department!B:B,Dim_Department!A:A,"Unknown")</f>
        <v>DEP09</v>
      </c>
      <c r="Y1667" t="str">
        <f>_xlfn.XLOOKUP(Table1_1[[#This Row],[Doctor]],Dim_Doctor!B:B,Dim_Doctor!A:A,"Unknown")</f>
        <v>D03</v>
      </c>
      <c r="Z1667" t="str">
        <f>_xlfn.XLOOKUP(H1667,Dim_Diagnosis!B:B,Dim_Diagnosis!A:A)</f>
        <v>D010</v>
      </c>
      <c r="AA1667" t="str">
        <f>_xlfn.XLOOKUP(K1667,Dim_Ward!B:B,Dim_Ward!A:A)</f>
        <v>W005</v>
      </c>
      <c r="AB1667" t="str">
        <f t="shared" si="281"/>
        <v>Q1</v>
      </c>
      <c r="AC1667">
        <f t="shared" si="282"/>
        <v>2025</v>
      </c>
      <c r="AD1667" t="str">
        <f t="shared" si="283"/>
        <v>Jan</v>
      </c>
      <c r="AE1667" t="str">
        <f t="shared" si="284"/>
        <v>Mon</v>
      </c>
      <c r="AF1667" t="str">
        <f>_xlfn.XLOOKUP(N1667,Dim_Payment!B:B,Dim_Payment!A:A)</f>
        <v>PAY06</v>
      </c>
      <c r="AG1667" t="str">
        <f>_xlfn.XLOOKUP(J1667,Dim_Insurance!B:B,Dim_Insurance!A:A)</f>
        <v>INS01</v>
      </c>
    </row>
    <row r="1668" spans="1:33">
      <c r="A1668" t="s">
        <v>3577</v>
      </c>
      <c r="B1668" t="s">
        <v>806</v>
      </c>
      <c r="C1668" t="s">
        <v>133</v>
      </c>
      <c r="D1668" s="5">
        <v>35455</v>
      </c>
      <c r="E1668" s="5">
        <v>45470</v>
      </c>
      <c r="F1668" s="5">
        <v>45477</v>
      </c>
      <c r="G1668" t="s">
        <v>94</v>
      </c>
      <c r="H1668" t="s">
        <v>24</v>
      </c>
      <c r="I1668" t="s">
        <v>53</v>
      </c>
      <c r="J1668" t="s">
        <v>4232</v>
      </c>
      <c r="K1668" t="s">
        <v>27</v>
      </c>
      <c r="L1668" s="6">
        <v>165908.12</v>
      </c>
      <c r="M1668">
        <v>154048.98000000001</v>
      </c>
      <c r="N1668" t="s">
        <v>192</v>
      </c>
      <c r="O1668">
        <v>7</v>
      </c>
      <c r="P1668">
        <v>13</v>
      </c>
      <c r="Q1668">
        <v>5</v>
      </c>
      <c r="R1668">
        <v>141</v>
      </c>
      <c r="S1668">
        <v>109.1</v>
      </c>
      <c r="T1668" t="s">
        <v>37</v>
      </c>
      <c r="U1668" s="7">
        <f t="shared" si="278"/>
        <v>27</v>
      </c>
      <c r="V1668" s="6">
        <f t="shared" si="280"/>
        <v>11859.139999999985</v>
      </c>
      <c r="W1668" t="str">
        <f t="shared" si="279"/>
        <v>Adult</v>
      </c>
      <c r="X1668" t="str">
        <f>_xlfn.XLOOKUP(Table1_1[[#This Row],[Department]],Dim_Department!B:B,Dim_Department!A:A,"Unknown")</f>
        <v>DEP05</v>
      </c>
      <c r="Y1668" t="str">
        <f>_xlfn.XLOOKUP(Table1_1[[#This Row],[Doctor]],Dim_Doctor!B:B,Dim_Doctor!A:A,"Unknown")</f>
        <v>D06</v>
      </c>
      <c r="Z1668" t="str">
        <f>_xlfn.XLOOKUP(H1668,Dim_Diagnosis!B:B,Dim_Diagnosis!A:A)</f>
        <v>D008</v>
      </c>
      <c r="AA1668" t="str">
        <f>_xlfn.XLOOKUP(K1668,Dim_Ward!B:B,Dim_Ward!A:A)</f>
        <v>W003</v>
      </c>
      <c r="AB1668" t="str">
        <f t="shared" si="281"/>
        <v>Q2</v>
      </c>
      <c r="AC1668">
        <f t="shared" si="282"/>
        <v>2024</v>
      </c>
      <c r="AD1668" t="str">
        <f t="shared" si="283"/>
        <v>Jun</v>
      </c>
      <c r="AE1668" t="str">
        <f t="shared" si="284"/>
        <v>Thu</v>
      </c>
      <c r="AF1668" t="str">
        <f>_xlfn.XLOOKUP(N1668,Dim_Payment!B:B,Dim_Payment!A:A)</f>
        <v>PAY06</v>
      </c>
      <c r="AG1668" t="str">
        <f>_xlfn.XLOOKUP(J1668,Dim_Insurance!B:B,Dim_Insurance!A:A)</f>
        <v>INS08</v>
      </c>
    </row>
    <row r="1669" spans="1:33">
      <c r="A1669" t="s">
        <v>3578</v>
      </c>
      <c r="B1669" t="s">
        <v>1140</v>
      </c>
      <c r="C1669" t="s">
        <v>40</v>
      </c>
      <c r="D1669" s="5">
        <v>38386</v>
      </c>
      <c r="E1669" s="5">
        <v>44991</v>
      </c>
      <c r="F1669" s="5">
        <v>45004</v>
      </c>
      <c r="G1669" t="s">
        <v>43</v>
      </c>
      <c r="H1669" t="s">
        <v>153</v>
      </c>
      <c r="I1669" t="s">
        <v>45</v>
      </c>
      <c r="J1669" t="s">
        <v>97</v>
      </c>
      <c r="K1669" t="s">
        <v>120</v>
      </c>
      <c r="L1669" s="6">
        <v>215714.31</v>
      </c>
      <c r="M1669">
        <v>150587.17000000001</v>
      </c>
      <c r="N1669" t="s">
        <v>73</v>
      </c>
      <c r="O1669">
        <v>13</v>
      </c>
      <c r="P1669">
        <v>159</v>
      </c>
      <c r="Q1669">
        <v>2</v>
      </c>
      <c r="R1669">
        <v>187</v>
      </c>
      <c r="S1669">
        <v>91.9</v>
      </c>
      <c r="T1669" t="s">
        <v>37</v>
      </c>
      <c r="U1669" s="7">
        <f t="shared" si="278"/>
        <v>18</v>
      </c>
      <c r="V1669" s="6">
        <f t="shared" si="280"/>
        <v>65127.139999999985</v>
      </c>
      <c r="W1669" t="str">
        <f t="shared" si="279"/>
        <v>Adult</v>
      </c>
      <c r="X1669" t="str">
        <f>_xlfn.XLOOKUP(Table1_1[[#This Row],[Department]],Dim_Department!B:B,Dim_Department!A:A,"Unknown")</f>
        <v>DEP08</v>
      </c>
      <c r="Y1669" t="str">
        <f>_xlfn.XLOOKUP(Table1_1[[#This Row],[Doctor]],Dim_Doctor!B:B,Dim_Doctor!A:A,"Unknown")</f>
        <v>D03</v>
      </c>
      <c r="Z1669" t="str">
        <f>_xlfn.XLOOKUP(H1669,Dim_Diagnosis!B:B,Dim_Diagnosis!A:A)</f>
        <v>D003</v>
      </c>
      <c r="AA1669" t="str">
        <f>_xlfn.XLOOKUP(K1669,Dim_Ward!B:B,Dim_Ward!A:A)</f>
        <v>W001</v>
      </c>
      <c r="AB1669" t="str">
        <f t="shared" si="281"/>
        <v>Q1</v>
      </c>
      <c r="AC1669">
        <f t="shared" si="282"/>
        <v>2023</v>
      </c>
      <c r="AD1669" t="str">
        <f t="shared" si="283"/>
        <v>Mar</v>
      </c>
      <c r="AE1669" t="str">
        <f t="shared" si="284"/>
        <v>Mon</v>
      </c>
      <c r="AF1669" t="str">
        <f>_xlfn.XLOOKUP(N1669,Dim_Payment!B:B,Dim_Payment!A:A)</f>
        <v>PAY02</v>
      </c>
      <c r="AG1669" t="str">
        <f>_xlfn.XLOOKUP(J1669,Dim_Insurance!B:B,Dim_Insurance!A:A)</f>
        <v>INS07</v>
      </c>
    </row>
    <row r="1670" spans="1:33">
      <c r="A1670" t="s">
        <v>3579</v>
      </c>
      <c r="B1670" t="s">
        <v>480</v>
      </c>
      <c r="C1670" t="s">
        <v>40</v>
      </c>
      <c r="D1670" s="5">
        <v>21768</v>
      </c>
      <c r="E1670" s="5">
        <v>45453</v>
      </c>
      <c r="F1670" s="5">
        <v>45456</v>
      </c>
      <c r="G1670" t="s">
        <v>105</v>
      </c>
      <c r="H1670" t="s">
        <v>78</v>
      </c>
      <c r="I1670" t="s">
        <v>33</v>
      </c>
      <c r="J1670" t="s">
        <v>34</v>
      </c>
      <c r="K1670" t="s">
        <v>55</v>
      </c>
      <c r="L1670" s="6">
        <v>23943.1</v>
      </c>
      <c r="M1670">
        <v>18476.759999999998</v>
      </c>
      <c r="N1670" t="s">
        <v>91</v>
      </c>
      <c r="O1670">
        <v>3</v>
      </c>
      <c r="P1670">
        <v>129</v>
      </c>
      <c r="Q1670">
        <v>3</v>
      </c>
      <c r="R1670">
        <v>110</v>
      </c>
      <c r="S1670">
        <v>197.3</v>
      </c>
      <c r="T1670" t="s">
        <v>65</v>
      </c>
      <c r="U1670" s="7">
        <f t="shared" si="278"/>
        <v>64</v>
      </c>
      <c r="V1670" s="6">
        <f t="shared" si="280"/>
        <v>5466.34</v>
      </c>
      <c r="W1670" t="str">
        <f t="shared" si="279"/>
        <v>Senior</v>
      </c>
      <c r="X1670" t="str">
        <f>_xlfn.XLOOKUP(Table1_1[[#This Row],[Department]],Dim_Department!B:B,Dim_Department!A:A,"Unknown")</f>
        <v>DEP10</v>
      </c>
      <c r="Y1670" t="str">
        <f>_xlfn.XLOOKUP(Table1_1[[#This Row],[Doctor]],Dim_Doctor!B:B,Dim_Doctor!A:A,"Unknown")</f>
        <v>D04</v>
      </c>
      <c r="Z1670" t="str">
        <f>_xlfn.XLOOKUP(H1670,Dim_Diagnosis!B:B,Dim_Diagnosis!A:A)</f>
        <v>D013</v>
      </c>
      <c r="AA1670" t="str">
        <f>_xlfn.XLOOKUP(K1670,Dim_Ward!B:B,Dim_Ward!A:A)</f>
        <v>W005</v>
      </c>
      <c r="AB1670" t="str">
        <f t="shared" si="281"/>
        <v>Q2</v>
      </c>
      <c r="AC1670">
        <f t="shared" si="282"/>
        <v>2024</v>
      </c>
      <c r="AD1670" t="str">
        <f t="shared" si="283"/>
        <v>Jun</v>
      </c>
      <c r="AE1670" t="str">
        <f t="shared" si="284"/>
        <v>Mon</v>
      </c>
      <c r="AF1670" t="str">
        <f>_xlfn.XLOOKUP(N1670,Dim_Payment!B:B,Dim_Payment!A:A)</f>
        <v>PAY01</v>
      </c>
      <c r="AG1670" t="str">
        <f>_xlfn.XLOOKUP(J1670,Dim_Insurance!B:B,Dim_Insurance!A:A)</f>
        <v>INS06</v>
      </c>
    </row>
    <row r="1671" spans="1:33">
      <c r="A1671" t="s">
        <v>3581</v>
      </c>
      <c r="B1671" t="s">
        <v>76</v>
      </c>
      <c r="C1671" t="s">
        <v>40</v>
      </c>
      <c r="D1671" s="5">
        <v>38295</v>
      </c>
      <c r="E1671" s="5">
        <v>45647</v>
      </c>
      <c r="F1671" s="5">
        <v>45653</v>
      </c>
      <c r="G1671" t="s">
        <v>43</v>
      </c>
      <c r="H1671" t="s">
        <v>95</v>
      </c>
      <c r="I1671" t="s">
        <v>79</v>
      </c>
      <c r="J1671" t="s">
        <v>34</v>
      </c>
      <c r="K1671" t="s">
        <v>55</v>
      </c>
      <c r="L1671" s="6">
        <v>123663.9</v>
      </c>
      <c r="M1671">
        <v>139746.85</v>
      </c>
      <c r="N1671" t="s">
        <v>91</v>
      </c>
      <c r="O1671">
        <v>6</v>
      </c>
      <c r="P1671">
        <v>10</v>
      </c>
      <c r="Q1671">
        <v>4</v>
      </c>
      <c r="R1671">
        <v>165</v>
      </c>
      <c r="S1671">
        <v>140.19999999999999</v>
      </c>
      <c r="T1671" t="s">
        <v>65</v>
      </c>
      <c r="U1671" s="7">
        <f t="shared" si="278"/>
        <v>20</v>
      </c>
      <c r="V1671" s="6">
        <f t="shared" si="280"/>
        <v>-16082.950000000012</v>
      </c>
      <c r="W1671" t="str">
        <f t="shared" si="279"/>
        <v>Adult</v>
      </c>
      <c r="X1671" t="str">
        <f>_xlfn.XLOOKUP(Table1_1[[#This Row],[Department]],Dim_Department!B:B,Dim_Department!A:A,"Unknown")</f>
        <v>DEP08</v>
      </c>
      <c r="Y1671" t="str">
        <f>_xlfn.XLOOKUP(Table1_1[[#This Row],[Doctor]],Dim_Doctor!B:B,Dim_Doctor!A:A,"Unknown")</f>
        <v>D07</v>
      </c>
      <c r="Z1671" t="str">
        <f>_xlfn.XLOOKUP(H1671,Dim_Diagnosis!B:B,Dim_Diagnosis!A:A)</f>
        <v>D006</v>
      </c>
      <c r="AA1671" t="str">
        <f>_xlfn.XLOOKUP(K1671,Dim_Ward!B:B,Dim_Ward!A:A)</f>
        <v>W005</v>
      </c>
      <c r="AB1671" t="str">
        <f t="shared" si="281"/>
        <v>Q4</v>
      </c>
      <c r="AC1671">
        <f t="shared" si="282"/>
        <v>2024</v>
      </c>
      <c r="AD1671" t="str">
        <f t="shared" si="283"/>
        <v>Dec</v>
      </c>
      <c r="AE1671" t="str">
        <f t="shared" si="284"/>
        <v>Sat</v>
      </c>
      <c r="AF1671" t="str">
        <f>_xlfn.XLOOKUP(N1671,Dim_Payment!B:B,Dim_Payment!A:A)</f>
        <v>PAY01</v>
      </c>
      <c r="AG1671" t="str">
        <f>_xlfn.XLOOKUP(J1671,Dim_Insurance!B:B,Dim_Insurance!A:A)</f>
        <v>INS06</v>
      </c>
    </row>
    <row r="1672" spans="1:33">
      <c r="A1672" t="s">
        <v>3583</v>
      </c>
      <c r="B1672" t="s">
        <v>517</v>
      </c>
      <c r="C1672" t="s">
        <v>133</v>
      </c>
      <c r="D1672" s="5">
        <v>31055</v>
      </c>
      <c r="E1672" s="5">
        <v>45381</v>
      </c>
      <c r="F1672" s="5">
        <v>45396</v>
      </c>
      <c r="G1672" t="s">
        <v>109</v>
      </c>
      <c r="H1672" t="s">
        <v>124</v>
      </c>
      <c r="I1672" t="s">
        <v>33</v>
      </c>
      <c r="J1672" t="s">
        <v>80</v>
      </c>
      <c r="K1672" t="s">
        <v>55</v>
      </c>
      <c r="L1672" s="6">
        <v>201607.85</v>
      </c>
      <c r="M1672">
        <v>168316.82</v>
      </c>
      <c r="N1672" t="s">
        <v>192</v>
      </c>
      <c r="O1672">
        <v>15</v>
      </c>
      <c r="P1672">
        <v>50</v>
      </c>
      <c r="Q1672">
        <v>4</v>
      </c>
      <c r="R1672">
        <v>162</v>
      </c>
      <c r="S1672">
        <v>113.3</v>
      </c>
      <c r="T1672" t="s">
        <v>47</v>
      </c>
      <c r="U1672" s="7">
        <f t="shared" si="278"/>
        <v>39</v>
      </c>
      <c r="V1672" s="6">
        <f t="shared" si="280"/>
        <v>33291.03</v>
      </c>
      <c r="W1672" t="str">
        <f t="shared" si="279"/>
        <v>Adult</v>
      </c>
      <c r="X1672" t="str">
        <f>_xlfn.XLOOKUP(Table1_1[[#This Row],[Department]],Dim_Department!B:B,Dim_Department!A:A,"Unknown")</f>
        <v>DEP07</v>
      </c>
      <c r="Y1672" t="str">
        <f>_xlfn.XLOOKUP(Table1_1[[#This Row],[Doctor]],Dim_Doctor!B:B,Dim_Doctor!A:A,"Unknown")</f>
        <v>D04</v>
      </c>
      <c r="Z1672" t="str">
        <f>_xlfn.XLOOKUP(H1672,Dim_Diagnosis!B:B,Dim_Diagnosis!A:A)</f>
        <v>D007</v>
      </c>
      <c r="AA1672" t="str">
        <f>_xlfn.XLOOKUP(K1672,Dim_Ward!B:B,Dim_Ward!A:A)</f>
        <v>W005</v>
      </c>
      <c r="AB1672" t="str">
        <f t="shared" si="281"/>
        <v>Q1</v>
      </c>
      <c r="AC1672">
        <f t="shared" si="282"/>
        <v>2024</v>
      </c>
      <c r="AD1672" t="str">
        <f t="shared" si="283"/>
        <v>Mar</v>
      </c>
      <c r="AE1672" t="str">
        <f t="shared" si="284"/>
        <v>Sat</v>
      </c>
      <c r="AF1672" t="str">
        <f>_xlfn.XLOOKUP(N1672,Dim_Payment!B:B,Dim_Payment!A:A)</f>
        <v>PAY06</v>
      </c>
      <c r="AG1672" t="str">
        <f>_xlfn.XLOOKUP(J1672,Dim_Insurance!B:B,Dim_Insurance!A:A)</f>
        <v>INS01</v>
      </c>
    </row>
    <row r="1673" spans="1:33">
      <c r="A1673" t="s">
        <v>3585</v>
      </c>
      <c r="B1673" t="s">
        <v>314</v>
      </c>
      <c r="C1673" t="s">
        <v>40</v>
      </c>
      <c r="D1673" s="5">
        <v>40383</v>
      </c>
      <c r="E1673" s="5">
        <v>45973</v>
      </c>
      <c r="F1673" s="5">
        <v>45980</v>
      </c>
      <c r="G1673" t="s">
        <v>109</v>
      </c>
      <c r="H1673" t="s">
        <v>24</v>
      </c>
      <c r="I1673" t="s">
        <v>33</v>
      </c>
      <c r="J1673" t="s">
        <v>97</v>
      </c>
      <c r="K1673" t="s">
        <v>120</v>
      </c>
      <c r="L1673" s="6">
        <v>200055.86</v>
      </c>
      <c r="M1673">
        <v>130651.99</v>
      </c>
      <c r="N1673" t="s">
        <v>192</v>
      </c>
      <c r="O1673">
        <v>7</v>
      </c>
      <c r="P1673">
        <v>162</v>
      </c>
      <c r="Q1673">
        <v>5</v>
      </c>
      <c r="R1673">
        <v>168</v>
      </c>
      <c r="S1673">
        <v>165.4</v>
      </c>
      <c r="T1673" t="s">
        <v>4232</v>
      </c>
      <c r="U1673" s="7">
        <f t="shared" si="278"/>
        <v>15</v>
      </c>
      <c r="V1673" s="6">
        <f t="shared" si="280"/>
        <v>69403.869999999981</v>
      </c>
      <c r="W1673" t="str">
        <f t="shared" si="279"/>
        <v>Child</v>
      </c>
      <c r="X1673" t="str">
        <f>_xlfn.XLOOKUP(Table1_1[[#This Row],[Department]],Dim_Department!B:B,Dim_Department!A:A,"Unknown")</f>
        <v>DEP07</v>
      </c>
      <c r="Y1673" t="str">
        <f>_xlfn.XLOOKUP(Table1_1[[#This Row],[Doctor]],Dim_Doctor!B:B,Dim_Doctor!A:A,"Unknown")</f>
        <v>D04</v>
      </c>
      <c r="Z1673" t="str">
        <f>_xlfn.XLOOKUP(H1673,Dim_Diagnosis!B:B,Dim_Diagnosis!A:A)</f>
        <v>D008</v>
      </c>
      <c r="AA1673" t="str">
        <f>_xlfn.XLOOKUP(K1673,Dim_Ward!B:B,Dim_Ward!A:A)</f>
        <v>W001</v>
      </c>
      <c r="AB1673" t="str">
        <f t="shared" si="281"/>
        <v>Q4</v>
      </c>
      <c r="AC1673">
        <f t="shared" si="282"/>
        <v>2025</v>
      </c>
      <c r="AD1673" t="str">
        <f t="shared" si="283"/>
        <v>Nov</v>
      </c>
      <c r="AE1673" t="str">
        <f t="shared" si="284"/>
        <v>Wed</v>
      </c>
      <c r="AF1673" t="str">
        <f>_xlfn.XLOOKUP(N1673,Dim_Payment!B:B,Dim_Payment!A:A)</f>
        <v>PAY06</v>
      </c>
      <c r="AG1673" t="str">
        <f>_xlfn.XLOOKUP(J1673,Dim_Insurance!B:B,Dim_Insurance!A:A)</f>
        <v>INS07</v>
      </c>
    </row>
    <row r="1674" spans="1:33">
      <c r="A1674" t="s">
        <v>3587</v>
      </c>
      <c r="B1674" t="s">
        <v>936</v>
      </c>
      <c r="C1674" t="s">
        <v>133</v>
      </c>
      <c r="D1674" s="5">
        <v>28558</v>
      </c>
      <c r="E1674" s="5">
        <v>45545</v>
      </c>
      <c r="F1674" s="5">
        <v>45556</v>
      </c>
      <c r="G1674" t="s">
        <v>62</v>
      </c>
      <c r="H1674" t="s">
        <v>32</v>
      </c>
      <c r="I1674" t="s">
        <v>119</v>
      </c>
      <c r="J1674" t="s">
        <v>4232</v>
      </c>
      <c r="K1674" t="s">
        <v>110</v>
      </c>
      <c r="L1674" s="6">
        <v>66600.45</v>
      </c>
      <c r="M1674">
        <v>53562.07</v>
      </c>
      <c r="N1674" t="s">
        <v>4232</v>
      </c>
      <c r="O1674">
        <v>11</v>
      </c>
      <c r="P1674">
        <v>209</v>
      </c>
      <c r="Q1674">
        <v>3</v>
      </c>
      <c r="R1674">
        <v>178</v>
      </c>
      <c r="S1674">
        <v>203.7</v>
      </c>
      <c r="T1674" t="s">
        <v>4232</v>
      </c>
      <c r="U1674" s="7">
        <f t="shared" si="278"/>
        <v>46</v>
      </c>
      <c r="V1674" s="6">
        <f t="shared" si="280"/>
        <v>13038.379999999997</v>
      </c>
      <c r="W1674" t="str">
        <f t="shared" si="279"/>
        <v>Middle Age</v>
      </c>
      <c r="X1674" t="str">
        <f>_xlfn.XLOOKUP(Table1_1[[#This Row],[Department]],Dim_Department!B:B,Dim_Department!A:A,"Unknown")</f>
        <v>DEP09</v>
      </c>
      <c r="Y1674" t="str">
        <f>_xlfn.XLOOKUP(Table1_1[[#This Row],[Doctor]],Dim_Doctor!B:B,Dim_Doctor!A:A,"Unknown")</f>
        <v>D02</v>
      </c>
      <c r="Z1674" t="str">
        <f>_xlfn.XLOOKUP(H1674,Dim_Diagnosis!B:B,Dim_Diagnosis!A:A)</f>
        <v>D010</v>
      </c>
      <c r="AA1674" t="str">
        <f>_xlfn.XLOOKUP(K1674,Dim_Ward!B:B,Dim_Ward!A:A)</f>
        <v>W002</v>
      </c>
      <c r="AB1674" t="str">
        <f t="shared" si="281"/>
        <v>Q3</v>
      </c>
      <c r="AC1674">
        <f t="shared" si="282"/>
        <v>2024</v>
      </c>
      <c r="AD1674" t="str">
        <f t="shared" si="283"/>
        <v>Sep</v>
      </c>
      <c r="AE1674" t="str">
        <f t="shared" si="284"/>
        <v>Tue</v>
      </c>
      <c r="AF1674" t="str">
        <f>_xlfn.XLOOKUP(N1674,Dim_Payment!B:B,Dim_Payment!A:A)</f>
        <v>PAY05</v>
      </c>
      <c r="AG1674" t="str">
        <f>_xlfn.XLOOKUP(J1674,Dim_Insurance!B:B,Dim_Insurance!A:A)</f>
        <v>INS08</v>
      </c>
    </row>
    <row r="1675" spans="1:33">
      <c r="A1675" t="s">
        <v>3588</v>
      </c>
      <c r="B1675" t="s">
        <v>295</v>
      </c>
      <c r="C1675" t="s">
        <v>133</v>
      </c>
      <c r="D1675" s="5">
        <v>31633</v>
      </c>
      <c r="E1675" s="5">
        <v>45667</v>
      </c>
      <c r="F1675" s="5">
        <v>45671</v>
      </c>
      <c r="G1675" t="s">
        <v>152</v>
      </c>
      <c r="H1675" t="s">
        <v>134</v>
      </c>
      <c r="I1675" t="s">
        <v>119</v>
      </c>
      <c r="J1675" t="s">
        <v>26</v>
      </c>
      <c r="K1675" t="s">
        <v>27</v>
      </c>
      <c r="L1675" s="6">
        <v>106965.53</v>
      </c>
      <c r="M1675">
        <v>78911.11</v>
      </c>
      <c r="N1675" t="s">
        <v>91</v>
      </c>
      <c r="O1675">
        <v>4</v>
      </c>
      <c r="P1675">
        <v>203</v>
      </c>
      <c r="Q1675">
        <v>5</v>
      </c>
      <c r="R1675">
        <v>165</v>
      </c>
      <c r="S1675">
        <v>218.8</v>
      </c>
      <c r="T1675" t="s">
        <v>37</v>
      </c>
      <c r="U1675" s="7">
        <f t="shared" si="278"/>
        <v>38</v>
      </c>
      <c r="V1675" s="6">
        <f t="shared" si="280"/>
        <v>28054.42</v>
      </c>
      <c r="W1675" t="str">
        <f t="shared" si="279"/>
        <v>Adult</v>
      </c>
      <c r="X1675" t="str">
        <f>_xlfn.XLOOKUP(Table1_1[[#This Row],[Department]],Dim_Department!B:B,Dim_Department!A:A,"Unknown")</f>
        <v>DEP01</v>
      </c>
      <c r="Y1675" t="str">
        <f>_xlfn.XLOOKUP(Table1_1[[#This Row],[Doctor]],Dim_Doctor!B:B,Dim_Doctor!A:A,"Unknown")</f>
        <v>D02</v>
      </c>
      <c r="Z1675" t="str">
        <f>_xlfn.XLOOKUP(H1675,Dim_Diagnosis!B:B,Dim_Diagnosis!A:A)</f>
        <v>D002</v>
      </c>
      <c r="AA1675" t="str">
        <f>_xlfn.XLOOKUP(K1675,Dim_Ward!B:B,Dim_Ward!A:A)</f>
        <v>W003</v>
      </c>
      <c r="AB1675" t="str">
        <f t="shared" si="281"/>
        <v>Q1</v>
      </c>
      <c r="AC1675">
        <f t="shared" si="282"/>
        <v>2025</v>
      </c>
      <c r="AD1675" t="str">
        <f t="shared" si="283"/>
        <v>Jan</v>
      </c>
      <c r="AE1675" t="str">
        <f t="shared" si="284"/>
        <v>Fri</v>
      </c>
      <c r="AF1675" t="str">
        <f>_xlfn.XLOOKUP(N1675,Dim_Payment!B:B,Dim_Payment!A:A)</f>
        <v>PAY01</v>
      </c>
      <c r="AG1675" t="str">
        <f>_xlfn.XLOOKUP(J1675,Dim_Insurance!B:B,Dim_Insurance!A:A)</f>
        <v>INS05</v>
      </c>
    </row>
    <row r="1676" spans="1:33">
      <c r="A1676" t="s">
        <v>3589</v>
      </c>
      <c r="B1676" t="s">
        <v>249</v>
      </c>
      <c r="C1676" t="s">
        <v>133</v>
      </c>
      <c r="D1676" s="5">
        <v>39515</v>
      </c>
      <c r="E1676" s="5">
        <v>45118</v>
      </c>
      <c r="F1676" s="5">
        <v>45135</v>
      </c>
      <c r="G1676" t="s">
        <v>62</v>
      </c>
      <c r="H1676" t="s">
        <v>113</v>
      </c>
      <c r="I1676" t="s">
        <v>25</v>
      </c>
      <c r="J1676" t="s">
        <v>34</v>
      </c>
      <c r="K1676" t="s">
        <v>120</v>
      </c>
      <c r="L1676" s="6">
        <v>40873.25</v>
      </c>
      <c r="M1676">
        <v>30295.43</v>
      </c>
      <c r="N1676" t="s">
        <v>73</v>
      </c>
      <c r="O1676">
        <v>17</v>
      </c>
      <c r="P1676">
        <v>154</v>
      </c>
      <c r="Q1676">
        <v>2</v>
      </c>
      <c r="R1676">
        <v>158</v>
      </c>
      <c r="S1676">
        <v>120</v>
      </c>
      <c r="T1676" t="s">
        <v>37</v>
      </c>
      <c r="U1676" s="7">
        <f t="shared" si="278"/>
        <v>15</v>
      </c>
      <c r="V1676" s="6">
        <f t="shared" si="280"/>
        <v>10577.82</v>
      </c>
      <c r="W1676" t="str">
        <f t="shared" si="279"/>
        <v>Child</v>
      </c>
      <c r="X1676" t="str">
        <f>_xlfn.XLOOKUP(Table1_1[[#This Row],[Department]],Dim_Department!B:B,Dim_Department!A:A,"Unknown")</f>
        <v>DEP09</v>
      </c>
      <c r="Y1676" t="str">
        <f>_xlfn.XLOOKUP(Table1_1[[#This Row],[Doctor]],Dim_Doctor!B:B,Dim_Doctor!A:A,"Unknown")</f>
        <v>D01</v>
      </c>
      <c r="Z1676" t="str">
        <f>_xlfn.XLOOKUP(H1676,Dim_Diagnosis!B:B,Dim_Diagnosis!A:A)</f>
        <v>D009</v>
      </c>
      <c r="AA1676" t="str">
        <f>_xlfn.XLOOKUP(K1676,Dim_Ward!B:B,Dim_Ward!A:A)</f>
        <v>W001</v>
      </c>
      <c r="AB1676" t="str">
        <f t="shared" si="281"/>
        <v>Q3</v>
      </c>
      <c r="AC1676">
        <f t="shared" si="282"/>
        <v>2023</v>
      </c>
      <c r="AD1676" t="str">
        <f t="shared" si="283"/>
        <v>Jul</v>
      </c>
      <c r="AE1676" t="str">
        <f t="shared" si="284"/>
        <v>Tue</v>
      </c>
      <c r="AF1676" t="str">
        <f>_xlfn.XLOOKUP(N1676,Dim_Payment!B:B,Dim_Payment!A:A)</f>
        <v>PAY02</v>
      </c>
      <c r="AG1676" t="str">
        <f>_xlfn.XLOOKUP(J1676,Dim_Insurance!B:B,Dim_Insurance!A:A)</f>
        <v>INS06</v>
      </c>
    </row>
    <row r="1677" spans="1:33">
      <c r="A1677" t="s">
        <v>4205</v>
      </c>
      <c r="B1677" t="s">
        <v>1153</v>
      </c>
      <c r="C1677" t="s">
        <v>133</v>
      </c>
      <c r="D1677" s="5">
        <v>33401</v>
      </c>
      <c r="E1677" s="5">
        <v>45081</v>
      </c>
      <c r="F1677" s="5">
        <v>45094</v>
      </c>
      <c r="G1677" t="s">
        <v>43</v>
      </c>
      <c r="H1677" t="s">
        <v>118</v>
      </c>
      <c r="I1677" t="s">
        <v>33</v>
      </c>
      <c r="J1677" t="s">
        <v>34</v>
      </c>
      <c r="K1677" t="s">
        <v>120</v>
      </c>
      <c r="L1677" s="6">
        <v>17706.91</v>
      </c>
      <c r="M1677">
        <v>13127.43</v>
      </c>
      <c r="N1677" t="s">
        <v>73</v>
      </c>
      <c r="O1677">
        <v>13</v>
      </c>
      <c r="P1677">
        <v>101</v>
      </c>
      <c r="Q1677">
        <v>5</v>
      </c>
      <c r="R1677">
        <v>129</v>
      </c>
      <c r="S1677">
        <v>178.7</v>
      </c>
      <c r="T1677" t="s">
        <v>37</v>
      </c>
      <c r="U1677" s="7">
        <f t="shared" si="278"/>
        <v>31</v>
      </c>
      <c r="V1677" s="6">
        <f t="shared" si="280"/>
        <v>4579.4799999999996</v>
      </c>
      <c r="W1677" t="str">
        <f t="shared" si="279"/>
        <v>Adult</v>
      </c>
      <c r="X1677" t="str">
        <f>_xlfn.XLOOKUP(Table1_1[[#This Row],[Department]],Dim_Department!B:B,Dim_Department!A:A,"Unknown")</f>
        <v>DEP08</v>
      </c>
      <c r="Y1677" t="str">
        <f>_xlfn.XLOOKUP(Table1_1[[#This Row],[Doctor]],Dim_Doctor!B:B,Dim_Doctor!A:A,"Unknown")</f>
        <v>D04</v>
      </c>
      <c r="Z1677" t="str">
        <f>_xlfn.XLOOKUP(H1677,Dim_Diagnosis!B:B,Dim_Diagnosis!A:A)</f>
        <v>D001</v>
      </c>
      <c r="AA1677" t="str">
        <f>_xlfn.XLOOKUP(K1677,Dim_Ward!B:B,Dim_Ward!A:A)</f>
        <v>W001</v>
      </c>
      <c r="AB1677" t="str">
        <f t="shared" si="281"/>
        <v>Q2</v>
      </c>
      <c r="AC1677">
        <f t="shared" si="282"/>
        <v>2023</v>
      </c>
      <c r="AD1677" t="str">
        <f t="shared" si="283"/>
        <v>Jun</v>
      </c>
      <c r="AE1677" t="str">
        <f t="shared" si="284"/>
        <v>Sun</v>
      </c>
      <c r="AF1677" t="str">
        <f>_xlfn.XLOOKUP(N1677,Dim_Payment!B:B,Dim_Payment!A:A)</f>
        <v>PAY02</v>
      </c>
      <c r="AG1677" t="str">
        <f>_xlfn.XLOOKUP(J1677,Dim_Insurance!B:B,Dim_Insurance!A:A)</f>
        <v>INS06</v>
      </c>
    </row>
    <row r="1678" spans="1:33">
      <c r="A1678" t="s">
        <v>3592</v>
      </c>
      <c r="B1678" t="s">
        <v>980</v>
      </c>
      <c r="C1678" t="s">
        <v>133</v>
      </c>
      <c r="D1678" s="5">
        <v>22693</v>
      </c>
      <c r="E1678" s="5">
        <v>45885</v>
      </c>
      <c r="F1678" s="5">
        <v>45901</v>
      </c>
      <c r="G1678" t="s">
        <v>161</v>
      </c>
      <c r="H1678" t="s">
        <v>153</v>
      </c>
      <c r="I1678" t="s">
        <v>53</v>
      </c>
      <c r="J1678" t="s">
        <v>97</v>
      </c>
      <c r="K1678" t="s">
        <v>120</v>
      </c>
      <c r="L1678" s="6">
        <v>38418.589999999997</v>
      </c>
      <c r="M1678">
        <v>34727.26</v>
      </c>
      <c r="N1678" t="s">
        <v>91</v>
      </c>
      <c r="O1678">
        <v>16</v>
      </c>
      <c r="P1678">
        <v>38</v>
      </c>
      <c r="Q1678">
        <v>2</v>
      </c>
      <c r="R1678">
        <v>181</v>
      </c>
      <c r="S1678">
        <v>220.9</v>
      </c>
      <c r="T1678" t="s">
        <v>37</v>
      </c>
      <c r="U1678" s="7">
        <f t="shared" ref="U1678:U1709" si="285">DATEDIF(D1678,E1678,"Y")</f>
        <v>63</v>
      </c>
      <c r="V1678" s="6">
        <f t="shared" si="280"/>
        <v>3691.3299999999945</v>
      </c>
      <c r="W1678" t="str">
        <f t="shared" ref="W1678:W1709" si="286">IF(OR(U1678="",U1678="Unknown"),"",IF(U1678&lt;18,"Child",IF(U1678&lt;40,"Adult",IF(U1678&lt;60,"Middle Age","Senior"))))</f>
        <v>Senior</v>
      </c>
      <c r="X1678" t="str">
        <f>_xlfn.XLOOKUP(Table1_1[[#This Row],[Department]],Dim_Department!B:B,Dim_Department!A:A,"Unknown")</f>
        <v>DEP03</v>
      </c>
      <c r="Y1678" t="str">
        <f>_xlfn.XLOOKUP(Table1_1[[#This Row],[Doctor]],Dim_Doctor!B:B,Dim_Doctor!A:A,"Unknown")</f>
        <v>D06</v>
      </c>
      <c r="Z1678" t="str">
        <f>_xlfn.XLOOKUP(H1678,Dim_Diagnosis!B:B,Dim_Diagnosis!A:A)</f>
        <v>D003</v>
      </c>
      <c r="AA1678" t="str">
        <f>_xlfn.XLOOKUP(K1678,Dim_Ward!B:B,Dim_Ward!A:A)</f>
        <v>W001</v>
      </c>
      <c r="AB1678" t="str">
        <f t="shared" si="281"/>
        <v>Q3</v>
      </c>
      <c r="AC1678">
        <f t="shared" si="282"/>
        <v>2025</v>
      </c>
      <c r="AD1678" t="str">
        <f t="shared" si="283"/>
        <v>Aug</v>
      </c>
      <c r="AE1678" t="str">
        <f t="shared" si="284"/>
        <v>Sat</v>
      </c>
      <c r="AF1678" t="str">
        <f>_xlfn.XLOOKUP(N1678,Dim_Payment!B:B,Dim_Payment!A:A)</f>
        <v>PAY01</v>
      </c>
      <c r="AG1678" t="str">
        <f>_xlfn.XLOOKUP(J1678,Dim_Insurance!B:B,Dim_Insurance!A:A)</f>
        <v>INS07</v>
      </c>
    </row>
    <row r="1679" spans="1:33">
      <c r="A1679" t="s">
        <v>3596</v>
      </c>
      <c r="B1679" t="s">
        <v>417</v>
      </c>
      <c r="C1679" t="s">
        <v>40</v>
      </c>
      <c r="D1679" s="5">
        <v>30796</v>
      </c>
      <c r="E1679" s="5">
        <v>45596</v>
      </c>
      <c r="F1679" s="5">
        <v>45597</v>
      </c>
      <c r="G1679" t="s">
        <v>94</v>
      </c>
      <c r="H1679" t="s">
        <v>86</v>
      </c>
      <c r="I1679" t="s">
        <v>53</v>
      </c>
      <c r="J1679" t="s">
        <v>34</v>
      </c>
      <c r="K1679" t="s">
        <v>27</v>
      </c>
      <c r="L1679" s="6">
        <v>27527.58</v>
      </c>
      <c r="M1679">
        <v>21863.01</v>
      </c>
      <c r="N1679" t="s">
        <v>192</v>
      </c>
      <c r="O1679">
        <v>1</v>
      </c>
      <c r="P1679">
        <v>193</v>
      </c>
      <c r="Q1679">
        <v>5</v>
      </c>
      <c r="R1679">
        <v>101</v>
      </c>
      <c r="S1679">
        <v>253.4</v>
      </c>
      <c r="T1679" t="s">
        <v>65</v>
      </c>
      <c r="U1679" s="7">
        <f t="shared" si="285"/>
        <v>40</v>
      </c>
      <c r="V1679" s="6">
        <f t="shared" si="280"/>
        <v>5664.5700000000033</v>
      </c>
      <c r="W1679" t="str">
        <f t="shared" si="286"/>
        <v>Middle Age</v>
      </c>
      <c r="X1679" t="str">
        <f>_xlfn.XLOOKUP(Table1_1[[#This Row],[Department]],Dim_Department!B:B,Dim_Department!A:A,"Unknown")</f>
        <v>DEP05</v>
      </c>
      <c r="Y1679" t="str">
        <f>_xlfn.XLOOKUP(Table1_1[[#This Row],[Doctor]],Dim_Doctor!B:B,Dim_Doctor!A:A,"Unknown")</f>
        <v>D06</v>
      </c>
      <c r="Z1679" t="str">
        <f>_xlfn.XLOOKUP(H1679,Dim_Diagnosis!B:B,Dim_Diagnosis!A:A)</f>
        <v>D005</v>
      </c>
      <c r="AA1679" t="str">
        <f>_xlfn.XLOOKUP(K1679,Dim_Ward!B:B,Dim_Ward!A:A)</f>
        <v>W003</v>
      </c>
      <c r="AB1679" t="str">
        <f t="shared" si="281"/>
        <v>Q4</v>
      </c>
      <c r="AC1679">
        <f t="shared" si="282"/>
        <v>2024</v>
      </c>
      <c r="AD1679" t="str">
        <f t="shared" si="283"/>
        <v>Oct</v>
      </c>
      <c r="AE1679" t="str">
        <f t="shared" si="284"/>
        <v>Thu</v>
      </c>
      <c r="AF1679" t="str">
        <f>_xlfn.XLOOKUP(N1679,Dim_Payment!B:B,Dim_Payment!A:A)</f>
        <v>PAY06</v>
      </c>
      <c r="AG1679" t="str">
        <f>_xlfn.XLOOKUP(J1679,Dim_Insurance!B:B,Dim_Insurance!A:A)</f>
        <v>INS06</v>
      </c>
    </row>
    <row r="1680" spans="1:33">
      <c r="A1680" t="s">
        <v>3599</v>
      </c>
      <c r="B1680" t="s">
        <v>922</v>
      </c>
      <c r="C1680" t="s">
        <v>40</v>
      </c>
      <c r="D1680" s="5">
        <v>36044</v>
      </c>
      <c r="E1680" s="5">
        <v>45840</v>
      </c>
      <c r="F1680" s="5">
        <v>45843</v>
      </c>
      <c r="G1680" t="s">
        <v>94</v>
      </c>
      <c r="H1680" t="s">
        <v>44</v>
      </c>
      <c r="I1680" t="s">
        <v>45</v>
      </c>
      <c r="J1680" t="s">
        <v>80</v>
      </c>
      <c r="K1680" t="s">
        <v>110</v>
      </c>
      <c r="L1680" s="6">
        <v>234354.66</v>
      </c>
      <c r="M1680">
        <v>169674.37</v>
      </c>
      <c r="N1680" t="s">
        <v>192</v>
      </c>
      <c r="O1680">
        <v>3</v>
      </c>
      <c r="P1680">
        <v>235</v>
      </c>
      <c r="Q1680">
        <v>3</v>
      </c>
      <c r="R1680">
        <v>131</v>
      </c>
      <c r="S1680">
        <v>127.5</v>
      </c>
      <c r="T1680" t="s">
        <v>37</v>
      </c>
      <c r="U1680" s="7">
        <f t="shared" si="285"/>
        <v>26</v>
      </c>
      <c r="V1680" s="6">
        <f t="shared" si="280"/>
        <v>64680.290000000008</v>
      </c>
      <c r="W1680" t="str">
        <f t="shared" si="286"/>
        <v>Adult</v>
      </c>
      <c r="X1680" t="str">
        <f>_xlfn.XLOOKUP(Table1_1[[#This Row],[Department]],Dim_Department!B:B,Dim_Department!A:A,"Unknown")</f>
        <v>DEP05</v>
      </c>
      <c r="Y1680" t="str">
        <f>_xlfn.XLOOKUP(Table1_1[[#This Row],[Doctor]],Dim_Doctor!B:B,Dim_Doctor!A:A,"Unknown")</f>
        <v>D03</v>
      </c>
      <c r="Z1680" t="str">
        <f>_xlfn.XLOOKUP(H1680,Dim_Diagnosis!B:B,Dim_Diagnosis!A:A)</f>
        <v>D012</v>
      </c>
      <c r="AA1680" t="str">
        <f>_xlfn.XLOOKUP(K1680,Dim_Ward!B:B,Dim_Ward!A:A)</f>
        <v>W002</v>
      </c>
      <c r="AB1680" t="str">
        <f t="shared" si="281"/>
        <v>Q3</v>
      </c>
      <c r="AC1680">
        <f t="shared" si="282"/>
        <v>2025</v>
      </c>
      <c r="AD1680" t="str">
        <f t="shared" si="283"/>
        <v>Jul</v>
      </c>
      <c r="AE1680" t="str">
        <f t="shared" si="284"/>
        <v>Wed</v>
      </c>
      <c r="AF1680" t="str">
        <f>_xlfn.XLOOKUP(N1680,Dim_Payment!B:B,Dim_Payment!A:A)</f>
        <v>PAY06</v>
      </c>
      <c r="AG1680" t="str">
        <f>_xlfn.XLOOKUP(J1680,Dim_Insurance!B:B,Dim_Insurance!A:A)</f>
        <v>INS01</v>
      </c>
    </row>
    <row r="1681" spans="1:33">
      <c r="A1681" t="s">
        <v>3601</v>
      </c>
      <c r="B1681" t="s">
        <v>926</v>
      </c>
      <c r="C1681" t="s">
        <v>133</v>
      </c>
      <c r="D1681" s="5">
        <v>39945</v>
      </c>
      <c r="E1681" s="5">
        <v>45870</v>
      </c>
      <c r="F1681" s="5">
        <v>45874</v>
      </c>
      <c r="G1681" t="s">
        <v>43</v>
      </c>
      <c r="H1681" t="s">
        <v>118</v>
      </c>
      <c r="I1681" t="s">
        <v>33</v>
      </c>
      <c r="J1681" t="s">
        <v>4232</v>
      </c>
      <c r="K1681" t="s">
        <v>120</v>
      </c>
      <c r="L1681" s="6">
        <v>166793.06</v>
      </c>
      <c r="M1681">
        <v>148846.32</v>
      </c>
      <c r="N1681" t="s">
        <v>91</v>
      </c>
      <c r="O1681">
        <v>4</v>
      </c>
      <c r="P1681">
        <v>114</v>
      </c>
      <c r="Q1681">
        <v>3</v>
      </c>
      <c r="R1681">
        <v>137</v>
      </c>
      <c r="S1681">
        <v>248.9</v>
      </c>
      <c r="T1681" t="s">
        <v>37</v>
      </c>
      <c r="U1681" s="7">
        <f t="shared" si="285"/>
        <v>16</v>
      </c>
      <c r="V1681" s="6">
        <f t="shared" si="280"/>
        <v>17946.739999999991</v>
      </c>
      <c r="W1681" t="str">
        <f t="shared" si="286"/>
        <v>Child</v>
      </c>
      <c r="X1681" t="str">
        <f>_xlfn.XLOOKUP(Table1_1[[#This Row],[Department]],Dim_Department!B:B,Dim_Department!A:A,"Unknown")</f>
        <v>DEP08</v>
      </c>
      <c r="Y1681" t="str">
        <f>_xlfn.XLOOKUP(Table1_1[[#This Row],[Doctor]],Dim_Doctor!B:B,Dim_Doctor!A:A,"Unknown")</f>
        <v>D04</v>
      </c>
      <c r="Z1681" t="str">
        <f>_xlfn.XLOOKUP(H1681,Dim_Diagnosis!B:B,Dim_Diagnosis!A:A)</f>
        <v>D001</v>
      </c>
      <c r="AA1681" t="str">
        <f>_xlfn.XLOOKUP(K1681,Dim_Ward!B:B,Dim_Ward!A:A)</f>
        <v>W001</v>
      </c>
      <c r="AB1681" t="str">
        <f t="shared" si="281"/>
        <v>Q3</v>
      </c>
      <c r="AC1681">
        <f t="shared" si="282"/>
        <v>2025</v>
      </c>
      <c r="AD1681" t="str">
        <f t="shared" si="283"/>
        <v>Aug</v>
      </c>
      <c r="AE1681" t="str">
        <f t="shared" si="284"/>
        <v>Fri</v>
      </c>
      <c r="AF1681" t="str">
        <f>_xlfn.XLOOKUP(N1681,Dim_Payment!B:B,Dim_Payment!A:A)</f>
        <v>PAY01</v>
      </c>
      <c r="AG1681" t="str">
        <f>_xlfn.XLOOKUP(J1681,Dim_Insurance!B:B,Dim_Insurance!A:A)</f>
        <v>INS08</v>
      </c>
    </row>
    <row r="1682" spans="1:33">
      <c r="A1682" t="s">
        <v>3603</v>
      </c>
      <c r="B1682" t="s">
        <v>247</v>
      </c>
      <c r="C1682" t="s">
        <v>133</v>
      </c>
      <c r="D1682" s="5">
        <v>38171</v>
      </c>
      <c r="E1682" s="5">
        <v>45663</v>
      </c>
      <c r="F1682" s="5">
        <v>45813</v>
      </c>
      <c r="G1682" t="s">
        <v>152</v>
      </c>
      <c r="H1682" t="s">
        <v>63</v>
      </c>
      <c r="I1682" t="s">
        <v>96</v>
      </c>
      <c r="J1682" t="s">
        <v>80</v>
      </c>
      <c r="K1682" t="s">
        <v>161</v>
      </c>
      <c r="L1682" s="6">
        <v>58562.91</v>
      </c>
      <c r="M1682">
        <v>35141.19</v>
      </c>
      <c r="N1682" t="s">
        <v>35</v>
      </c>
      <c r="O1682">
        <v>4</v>
      </c>
      <c r="P1682">
        <v>197</v>
      </c>
      <c r="Q1682">
        <v>4</v>
      </c>
      <c r="R1682">
        <v>138</v>
      </c>
      <c r="S1682">
        <v>159.19999999999999</v>
      </c>
      <c r="T1682" t="s">
        <v>47</v>
      </c>
      <c r="U1682" s="7">
        <f t="shared" si="285"/>
        <v>20</v>
      </c>
      <c r="V1682" s="6">
        <f t="shared" si="280"/>
        <v>23421.72</v>
      </c>
      <c r="W1682" t="str">
        <f t="shared" si="286"/>
        <v>Adult</v>
      </c>
      <c r="X1682" t="str">
        <f>_xlfn.XLOOKUP(Table1_1[[#This Row],[Department]],Dim_Department!B:B,Dim_Department!A:A,"Unknown")</f>
        <v>DEP01</v>
      </c>
      <c r="Y1682" t="str">
        <f>_xlfn.XLOOKUP(Table1_1[[#This Row],[Doctor]],Dim_Doctor!B:B,Dim_Doctor!A:A,"Unknown")</f>
        <v>D05</v>
      </c>
      <c r="Z1682" t="str">
        <f>_xlfn.XLOOKUP(H1682,Dim_Diagnosis!B:B,Dim_Diagnosis!A:A)</f>
        <v>D011</v>
      </c>
      <c r="AA1682" t="str">
        <f>_xlfn.XLOOKUP(K1682,Dim_Ward!B:B,Dim_Ward!A:A)</f>
        <v>W004</v>
      </c>
      <c r="AB1682" t="str">
        <f t="shared" si="281"/>
        <v>Q1</v>
      </c>
      <c r="AC1682">
        <f t="shared" si="282"/>
        <v>2025</v>
      </c>
      <c r="AD1682" t="str">
        <f t="shared" si="283"/>
        <v>Jan</v>
      </c>
      <c r="AE1682" t="str">
        <f t="shared" si="284"/>
        <v>Mon</v>
      </c>
      <c r="AF1682" t="str">
        <f>_xlfn.XLOOKUP(N1682,Dim_Payment!B:B,Dim_Payment!A:A)</f>
        <v>PAY03</v>
      </c>
      <c r="AG1682" t="str">
        <f>_xlfn.XLOOKUP(J1682,Dim_Insurance!B:B,Dim_Insurance!A:A)</f>
        <v>INS01</v>
      </c>
    </row>
    <row r="1683" spans="1:33">
      <c r="A1683" t="s">
        <v>3605</v>
      </c>
      <c r="B1683" t="s">
        <v>150</v>
      </c>
      <c r="C1683" t="s">
        <v>133</v>
      </c>
      <c r="D1683" s="5">
        <v>33921</v>
      </c>
      <c r="E1683" s="5">
        <v>45850</v>
      </c>
      <c r="F1683" s="5">
        <v>45855</v>
      </c>
      <c r="G1683" t="s">
        <v>43</v>
      </c>
      <c r="H1683" t="s">
        <v>32</v>
      </c>
      <c r="I1683" t="s">
        <v>53</v>
      </c>
      <c r="J1683" t="s">
        <v>179</v>
      </c>
      <c r="K1683" t="s">
        <v>55</v>
      </c>
      <c r="L1683" s="6">
        <v>70030.92</v>
      </c>
      <c r="M1683">
        <v>52250.69</v>
      </c>
      <c r="N1683" t="s">
        <v>192</v>
      </c>
      <c r="O1683">
        <v>5</v>
      </c>
      <c r="P1683">
        <v>161</v>
      </c>
      <c r="Q1683">
        <v>4</v>
      </c>
      <c r="R1683">
        <v>141</v>
      </c>
      <c r="S1683">
        <v>187</v>
      </c>
      <c r="T1683" t="s">
        <v>37</v>
      </c>
      <c r="U1683" s="7">
        <f t="shared" si="285"/>
        <v>32</v>
      </c>
      <c r="V1683" s="6">
        <f t="shared" si="280"/>
        <v>17780.229999999996</v>
      </c>
      <c r="W1683" t="str">
        <f t="shared" si="286"/>
        <v>Adult</v>
      </c>
      <c r="X1683" t="str">
        <f>_xlfn.XLOOKUP(Table1_1[[#This Row],[Department]],Dim_Department!B:B,Dim_Department!A:A,"Unknown")</f>
        <v>DEP08</v>
      </c>
      <c r="Y1683" t="str">
        <f>_xlfn.XLOOKUP(Table1_1[[#This Row],[Doctor]],Dim_Doctor!B:B,Dim_Doctor!A:A,"Unknown")</f>
        <v>D06</v>
      </c>
      <c r="Z1683" t="str">
        <f>_xlfn.XLOOKUP(H1683,Dim_Diagnosis!B:B,Dim_Diagnosis!A:A)</f>
        <v>D010</v>
      </c>
      <c r="AA1683" t="str">
        <f>_xlfn.XLOOKUP(K1683,Dim_Ward!B:B,Dim_Ward!A:A)</f>
        <v>W005</v>
      </c>
      <c r="AB1683" t="str">
        <f t="shared" si="281"/>
        <v>Q3</v>
      </c>
      <c r="AC1683">
        <f t="shared" si="282"/>
        <v>2025</v>
      </c>
      <c r="AD1683" t="str">
        <f t="shared" si="283"/>
        <v>Jul</v>
      </c>
      <c r="AE1683" t="str">
        <f t="shared" si="284"/>
        <v>Sat</v>
      </c>
      <c r="AF1683" t="str">
        <f>_xlfn.XLOOKUP(N1683,Dim_Payment!B:B,Dim_Payment!A:A)</f>
        <v>PAY06</v>
      </c>
      <c r="AG1683" t="str">
        <f>_xlfn.XLOOKUP(J1683,Dim_Insurance!B:B,Dim_Insurance!A:A)</f>
        <v>INS03</v>
      </c>
    </row>
    <row r="1684" spans="1:33">
      <c r="A1684" t="s">
        <v>3606</v>
      </c>
      <c r="B1684" t="s">
        <v>1830</v>
      </c>
      <c r="C1684" t="s">
        <v>133</v>
      </c>
      <c r="D1684" s="5">
        <v>33036</v>
      </c>
      <c r="E1684" s="5">
        <v>45432</v>
      </c>
      <c r="F1684" s="5">
        <v>45436</v>
      </c>
      <c r="G1684" t="s">
        <v>105</v>
      </c>
      <c r="H1684" t="s">
        <v>63</v>
      </c>
      <c r="I1684" t="s">
        <v>25</v>
      </c>
      <c r="J1684" t="s">
        <v>71</v>
      </c>
      <c r="K1684" t="s">
        <v>27</v>
      </c>
      <c r="L1684" s="6">
        <v>99295.21</v>
      </c>
      <c r="M1684">
        <v>82448.479999999996</v>
      </c>
      <c r="N1684" t="s">
        <v>35</v>
      </c>
      <c r="O1684">
        <v>4</v>
      </c>
      <c r="P1684">
        <v>80</v>
      </c>
      <c r="Q1684">
        <v>4</v>
      </c>
      <c r="R1684">
        <v>159</v>
      </c>
      <c r="S1684">
        <v>230.7</v>
      </c>
      <c r="T1684" t="s">
        <v>65</v>
      </c>
      <c r="U1684" s="7">
        <f t="shared" si="285"/>
        <v>33</v>
      </c>
      <c r="V1684" s="6">
        <f t="shared" si="280"/>
        <v>16846.73000000001</v>
      </c>
      <c r="W1684" t="str">
        <f t="shared" si="286"/>
        <v>Adult</v>
      </c>
      <c r="X1684" t="str">
        <f>_xlfn.XLOOKUP(Table1_1[[#This Row],[Department]],Dim_Department!B:B,Dim_Department!A:A,"Unknown")</f>
        <v>DEP10</v>
      </c>
      <c r="Y1684" t="str">
        <f>_xlfn.XLOOKUP(Table1_1[[#This Row],[Doctor]],Dim_Doctor!B:B,Dim_Doctor!A:A,"Unknown")</f>
        <v>D01</v>
      </c>
      <c r="Z1684" t="str">
        <f>_xlfn.XLOOKUP(H1684,Dim_Diagnosis!B:B,Dim_Diagnosis!A:A)</f>
        <v>D011</v>
      </c>
      <c r="AA1684" t="str">
        <f>_xlfn.XLOOKUP(K1684,Dim_Ward!B:B,Dim_Ward!A:A)</f>
        <v>W003</v>
      </c>
      <c r="AB1684" t="str">
        <f t="shared" si="281"/>
        <v>Q2</v>
      </c>
      <c r="AC1684">
        <f t="shared" si="282"/>
        <v>2024</v>
      </c>
      <c r="AD1684" t="str">
        <f t="shared" si="283"/>
        <v>May</v>
      </c>
      <c r="AE1684" t="str">
        <f t="shared" si="284"/>
        <v>Mon</v>
      </c>
      <c r="AF1684" t="str">
        <f>_xlfn.XLOOKUP(N1684,Dim_Payment!B:B,Dim_Payment!A:A)</f>
        <v>PAY03</v>
      </c>
      <c r="AG1684" t="str">
        <f>_xlfn.XLOOKUP(J1684,Dim_Insurance!B:B,Dim_Insurance!A:A)</f>
        <v>INS04</v>
      </c>
    </row>
    <row r="1685" spans="1:33">
      <c r="A1685" t="s">
        <v>3607</v>
      </c>
      <c r="B1685" t="s">
        <v>940</v>
      </c>
      <c r="C1685" t="s">
        <v>133</v>
      </c>
      <c r="D1685" s="5">
        <v>26628</v>
      </c>
      <c r="E1685" s="5">
        <v>45053</v>
      </c>
      <c r="F1685" s="5">
        <v>45065</v>
      </c>
      <c r="G1685" t="s">
        <v>43</v>
      </c>
      <c r="H1685" t="s">
        <v>113</v>
      </c>
      <c r="I1685" t="s">
        <v>25</v>
      </c>
      <c r="J1685" t="s">
        <v>80</v>
      </c>
      <c r="K1685" t="s">
        <v>55</v>
      </c>
      <c r="L1685" s="6">
        <v>128589.56</v>
      </c>
      <c r="M1685">
        <v>87073.48</v>
      </c>
      <c r="N1685" t="s">
        <v>192</v>
      </c>
      <c r="O1685">
        <v>12</v>
      </c>
      <c r="P1685">
        <v>134</v>
      </c>
      <c r="Q1685">
        <v>4</v>
      </c>
      <c r="R1685">
        <v>113</v>
      </c>
      <c r="S1685">
        <v>106.1</v>
      </c>
      <c r="T1685" t="s">
        <v>47</v>
      </c>
      <c r="U1685" s="7">
        <f t="shared" si="285"/>
        <v>50</v>
      </c>
      <c r="V1685" s="6">
        <f t="shared" si="280"/>
        <v>41516.080000000002</v>
      </c>
      <c r="W1685" t="str">
        <f t="shared" si="286"/>
        <v>Middle Age</v>
      </c>
      <c r="X1685" t="str">
        <f>_xlfn.XLOOKUP(Table1_1[[#This Row],[Department]],Dim_Department!B:B,Dim_Department!A:A,"Unknown")</f>
        <v>DEP08</v>
      </c>
      <c r="Y1685" t="str">
        <f>_xlfn.XLOOKUP(Table1_1[[#This Row],[Doctor]],Dim_Doctor!B:B,Dim_Doctor!A:A,"Unknown")</f>
        <v>D01</v>
      </c>
      <c r="Z1685" t="str">
        <f>_xlfn.XLOOKUP(H1685,Dim_Diagnosis!B:B,Dim_Diagnosis!A:A)</f>
        <v>D009</v>
      </c>
      <c r="AA1685" t="str">
        <f>_xlfn.XLOOKUP(K1685,Dim_Ward!B:B,Dim_Ward!A:A)</f>
        <v>W005</v>
      </c>
      <c r="AB1685" t="str">
        <f t="shared" si="281"/>
        <v>Q2</v>
      </c>
      <c r="AC1685">
        <f t="shared" si="282"/>
        <v>2023</v>
      </c>
      <c r="AD1685" t="str">
        <f t="shared" si="283"/>
        <v>May</v>
      </c>
      <c r="AE1685" t="str">
        <f t="shared" si="284"/>
        <v>Sun</v>
      </c>
      <c r="AF1685" t="str">
        <f>_xlfn.XLOOKUP(N1685,Dim_Payment!B:B,Dim_Payment!A:A)</f>
        <v>PAY06</v>
      </c>
      <c r="AG1685" t="str">
        <f>_xlfn.XLOOKUP(J1685,Dim_Insurance!B:B,Dim_Insurance!A:A)</f>
        <v>INS01</v>
      </c>
    </row>
    <row r="1686" spans="1:33">
      <c r="A1686" t="s">
        <v>3608</v>
      </c>
      <c r="B1686" t="s">
        <v>1678</v>
      </c>
      <c r="C1686" t="s">
        <v>40</v>
      </c>
      <c r="D1686" s="5">
        <v>27867</v>
      </c>
      <c r="E1686" s="5">
        <v>45668</v>
      </c>
      <c r="F1686" s="5" t="s">
        <v>4232</v>
      </c>
      <c r="G1686" t="s">
        <v>161</v>
      </c>
      <c r="H1686" t="s">
        <v>78</v>
      </c>
      <c r="I1686" t="s">
        <v>53</v>
      </c>
      <c r="J1686" t="s">
        <v>97</v>
      </c>
      <c r="K1686" t="s">
        <v>55</v>
      </c>
      <c r="L1686" s="6">
        <v>85190.86</v>
      </c>
      <c r="M1686">
        <v>65843.990000000005</v>
      </c>
      <c r="N1686" t="s">
        <v>192</v>
      </c>
      <c r="O1686">
        <v>17</v>
      </c>
      <c r="P1686">
        <v>74</v>
      </c>
      <c r="Q1686">
        <v>4</v>
      </c>
      <c r="R1686">
        <v>152</v>
      </c>
      <c r="S1686">
        <v>201.5</v>
      </c>
      <c r="T1686" t="s">
        <v>47</v>
      </c>
      <c r="U1686" s="7">
        <f t="shared" si="285"/>
        <v>48</v>
      </c>
      <c r="V1686" s="6">
        <f t="shared" si="280"/>
        <v>19346.869999999995</v>
      </c>
      <c r="W1686" t="str">
        <f t="shared" si="286"/>
        <v>Middle Age</v>
      </c>
      <c r="X1686" t="str">
        <f>_xlfn.XLOOKUP(Table1_1[[#This Row],[Department]],Dim_Department!B:B,Dim_Department!A:A,"Unknown")</f>
        <v>DEP03</v>
      </c>
      <c r="Y1686" t="str">
        <f>_xlfn.XLOOKUP(Table1_1[[#This Row],[Doctor]],Dim_Doctor!B:B,Dim_Doctor!A:A,"Unknown")</f>
        <v>D06</v>
      </c>
      <c r="Z1686" t="str">
        <f>_xlfn.XLOOKUP(H1686,Dim_Diagnosis!B:B,Dim_Diagnosis!A:A)</f>
        <v>D013</v>
      </c>
      <c r="AA1686" t="str">
        <f>_xlfn.XLOOKUP(K1686,Dim_Ward!B:B,Dim_Ward!A:A)</f>
        <v>W005</v>
      </c>
      <c r="AB1686" t="str">
        <f t="shared" si="281"/>
        <v>Q1</v>
      </c>
      <c r="AC1686">
        <f t="shared" si="282"/>
        <v>2025</v>
      </c>
      <c r="AD1686" t="str">
        <f t="shared" si="283"/>
        <v>Jan</v>
      </c>
      <c r="AE1686" t="str">
        <f t="shared" si="284"/>
        <v>Sat</v>
      </c>
      <c r="AF1686" t="str">
        <f>_xlfn.XLOOKUP(N1686,Dim_Payment!B:B,Dim_Payment!A:A)</f>
        <v>PAY06</v>
      </c>
      <c r="AG1686" t="str">
        <f>_xlfn.XLOOKUP(J1686,Dim_Insurance!B:B,Dim_Insurance!A:A)</f>
        <v>INS07</v>
      </c>
    </row>
    <row r="1687" spans="1:33">
      <c r="A1687" t="s">
        <v>3610</v>
      </c>
      <c r="B1687" t="s">
        <v>168</v>
      </c>
      <c r="C1687" t="s">
        <v>40</v>
      </c>
      <c r="D1687" s="5">
        <v>32275</v>
      </c>
      <c r="E1687" s="5">
        <v>45024</v>
      </c>
      <c r="F1687" s="5">
        <v>45038</v>
      </c>
      <c r="G1687" t="s">
        <v>89</v>
      </c>
      <c r="H1687" t="s">
        <v>118</v>
      </c>
      <c r="I1687" t="s">
        <v>119</v>
      </c>
      <c r="J1687" t="s">
        <v>4232</v>
      </c>
      <c r="K1687" t="s">
        <v>110</v>
      </c>
      <c r="L1687" s="6">
        <v>195163.99</v>
      </c>
      <c r="M1687">
        <v>172149.26</v>
      </c>
      <c r="N1687" t="s">
        <v>4232</v>
      </c>
      <c r="O1687">
        <v>14</v>
      </c>
      <c r="P1687">
        <v>142</v>
      </c>
      <c r="Q1687">
        <v>4</v>
      </c>
      <c r="R1687">
        <v>120</v>
      </c>
      <c r="S1687">
        <v>218.5</v>
      </c>
      <c r="T1687" t="s">
        <v>37</v>
      </c>
      <c r="U1687" s="7">
        <f t="shared" si="285"/>
        <v>34</v>
      </c>
      <c r="V1687" s="6">
        <f t="shared" si="280"/>
        <v>23014.729999999981</v>
      </c>
      <c r="W1687" t="str">
        <f t="shared" si="286"/>
        <v>Adult</v>
      </c>
      <c r="X1687" t="str">
        <f>_xlfn.XLOOKUP(Table1_1[[#This Row],[Department]],Dim_Department!B:B,Dim_Department!A:A,"Unknown")</f>
        <v>DEP06</v>
      </c>
      <c r="Y1687" t="str">
        <f>_xlfn.XLOOKUP(Table1_1[[#This Row],[Doctor]],Dim_Doctor!B:B,Dim_Doctor!A:A,"Unknown")</f>
        <v>D02</v>
      </c>
      <c r="Z1687" t="str">
        <f>_xlfn.XLOOKUP(H1687,Dim_Diagnosis!B:B,Dim_Diagnosis!A:A)</f>
        <v>D001</v>
      </c>
      <c r="AA1687" t="str">
        <f>_xlfn.XLOOKUP(K1687,Dim_Ward!B:B,Dim_Ward!A:A)</f>
        <v>W002</v>
      </c>
      <c r="AB1687" t="str">
        <f t="shared" si="281"/>
        <v>Q2</v>
      </c>
      <c r="AC1687">
        <f t="shared" si="282"/>
        <v>2023</v>
      </c>
      <c r="AD1687" t="str">
        <f t="shared" si="283"/>
        <v>Apr</v>
      </c>
      <c r="AE1687" t="str">
        <f t="shared" si="284"/>
        <v>Sat</v>
      </c>
      <c r="AF1687" t="str">
        <f>_xlfn.XLOOKUP(N1687,Dim_Payment!B:B,Dim_Payment!A:A)</f>
        <v>PAY05</v>
      </c>
      <c r="AG1687" t="str">
        <f>_xlfn.XLOOKUP(J1687,Dim_Insurance!B:B,Dim_Insurance!A:A)</f>
        <v>INS08</v>
      </c>
    </row>
    <row r="1688" spans="1:33">
      <c r="A1688" t="s">
        <v>3611</v>
      </c>
      <c r="B1688" t="s">
        <v>1108</v>
      </c>
      <c r="C1688" t="s">
        <v>133</v>
      </c>
      <c r="D1688" s="5">
        <v>34739</v>
      </c>
      <c r="E1688" s="5">
        <v>45252</v>
      </c>
      <c r="F1688" s="5">
        <v>45255</v>
      </c>
      <c r="G1688" t="s">
        <v>109</v>
      </c>
      <c r="H1688" t="s">
        <v>153</v>
      </c>
      <c r="I1688" t="s">
        <v>33</v>
      </c>
      <c r="J1688" t="s">
        <v>4232</v>
      </c>
      <c r="K1688" t="s">
        <v>161</v>
      </c>
      <c r="L1688" s="6">
        <v>101841.5</v>
      </c>
      <c r="M1688">
        <v>71992.179999999993</v>
      </c>
      <c r="N1688" t="s">
        <v>4232</v>
      </c>
      <c r="O1688">
        <v>3</v>
      </c>
      <c r="P1688">
        <v>237</v>
      </c>
      <c r="Q1688">
        <v>3</v>
      </c>
      <c r="R1688">
        <v>160</v>
      </c>
      <c r="S1688">
        <v>251.3</v>
      </c>
      <c r="T1688" t="s">
        <v>65</v>
      </c>
      <c r="U1688" s="7">
        <f t="shared" si="285"/>
        <v>28</v>
      </c>
      <c r="V1688" s="6">
        <f t="shared" si="280"/>
        <v>29849.320000000007</v>
      </c>
      <c r="W1688" t="str">
        <f t="shared" si="286"/>
        <v>Adult</v>
      </c>
      <c r="X1688" t="str">
        <f>_xlfn.XLOOKUP(Table1_1[[#This Row],[Department]],Dim_Department!B:B,Dim_Department!A:A,"Unknown")</f>
        <v>DEP07</v>
      </c>
      <c r="Y1688" t="str">
        <f>_xlfn.XLOOKUP(Table1_1[[#This Row],[Doctor]],Dim_Doctor!B:B,Dim_Doctor!A:A,"Unknown")</f>
        <v>D04</v>
      </c>
      <c r="Z1688" t="str">
        <f>_xlfn.XLOOKUP(H1688,Dim_Diagnosis!B:B,Dim_Diagnosis!A:A)</f>
        <v>D003</v>
      </c>
      <c r="AA1688" t="str">
        <f>_xlfn.XLOOKUP(K1688,Dim_Ward!B:B,Dim_Ward!A:A)</f>
        <v>W004</v>
      </c>
      <c r="AB1688" t="str">
        <f t="shared" si="281"/>
        <v>Q4</v>
      </c>
      <c r="AC1688">
        <f t="shared" si="282"/>
        <v>2023</v>
      </c>
      <c r="AD1688" t="str">
        <f t="shared" si="283"/>
        <v>Nov</v>
      </c>
      <c r="AE1688" t="str">
        <f t="shared" si="284"/>
        <v>Wed</v>
      </c>
      <c r="AF1688" t="str">
        <f>_xlfn.XLOOKUP(N1688,Dim_Payment!B:B,Dim_Payment!A:A)</f>
        <v>PAY05</v>
      </c>
      <c r="AG1688" t="str">
        <f>_xlfn.XLOOKUP(J1688,Dim_Insurance!B:B,Dim_Insurance!A:A)</f>
        <v>INS08</v>
      </c>
    </row>
    <row r="1689" spans="1:33">
      <c r="A1689" t="s">
        <v>3614</v>
      </c>
      <c r="B1689" t="s">
        <v>311</v>
      </c>
      <c r="C1689" t="s">
        <v>133</v>
      </c>
      <c r="D1689" s="5">
        <v>39674</v>
      </c>
      <c r="E1689" s="5">
        <v>45705</v>
      </c>
      <c r="F1689" s="5" t="s">
        <v>4232</v>
      </c>
      <c r="G1689" t="s">
        <v>77</v>
      </c>
      <c r="H1689" t="s">
        <v>78</v>
      </c>
      <c r="I1689" t="s">
        <v>33</v>
      </c>
      <c r="J1689" t="s">
        <v>4232</v>
      </c>
      <c r="K1689" t="s">
        <v>120</v>
      </c>
      <c r="L1689" s="6">
        <v>203452.43</v>
      </c>
      <c r="M1689">
        <v>153878.07</v>
      </c>
      <c r="N1689" t="s">
        <v>73</v>
      </c>
      <c r="O1689">
        <v>8</v>
      </c>
      <c r="P1689">
        <v>175</v>
      </c>
      <c r="Q1689">
        <v>1</v>
      </c>
      <c r="R1689">
        <v>164</v>
      </c>
      <c r="S1689">
        <v>75.400000000000006</v>
      </c>
      <c r="T1689" t="s">
        <v>4232</v>
      </c>
      <c r="U1689" s="7">
        <f t="shared" si="285"/>
        <v>16</v>
      </c>
      <c r="V1689" s="6">
        <f t="shared" si="280"/>
        <v>49574.359999999986</v>
      </c>
      <c r="W1689" t="str">
        <f t="shared" si="286"/>
        <v>Child</v>
      </c>
      <c r="X1689" t="str">
        <f>_xlfn.XLOOKUP(Table1_1[[#This Row],[Department]],Dim_Department!B:B,Dim_Department!A:A,"Unknown")</f>
        <v>DEP02</v>
      </c>
      <c r="Y1689" t="str">
        <f>_xlfn.XLOOKUP(Table1_1[[#This Row],[Doctor]],Dim_Doctor!B:B,Dim_Doctor!A:A,"Unknown")</f>
        <v>D04</v>
      </c>
      <c r="Z1689" t="str">
        <f>_xlfn.XLOOKUP(H1689,Dim_Diagnosis!B:B,Dim_Diagnosis!A:A)</f>
        <v>D013</v>
      </c>
      <c r="AA1689" t="str">
        <f>_xlfn.XLOOKUP(K1689,Dim_Ward!B:B,Dim_Ward!A:A)</f>
        <v>W001</v>
      </c>
      <c r="AB1689" t="str">
        <f t="shared" si="281"/>
        <v>Q1</v>
      </c>
      <c r="AC1689">
        <f t="shared" si="282"/>
        <v>2025</v>
      </c>
      <c r="AD1689" t="str">
        <f t="shared" si="283"/>
        <v>Feb</v>
      </c>
      <c r="AE1689" t="str">
        <f t="shared" si="284"/>
        <v>Mon</v>
      </c>
      <c r="AF1689" t="str">
        <f>_xlfn.XLOOKUP(N1689,Dim_Payment!B:B,Dim_Payment!A:A)</f>
        <v>PAY02</v>
      </c>
      <c r="AG1689" t="str">
        <f>_xlfn.XLOOKUP(J1689,Dim_Insurance!B:B,Dim_Insurance!A:A)</f>
        <v>INS08</v>
      </c>
    </row>
    <row r="1690" spans="1:33">
      <c r="A1690" t="s">
        <v>3615</v>
      </c>
      <c r="B1690" t="s">
        <v>423</v>
      </c>
      <c r="C1690" t="s">
        <v>40</v>
      </c>
      <c r="D1690" s="5">
        <v>29603</v>
      </c>
      <c r="E1690" s="5">
        <v>45240</v>
      </c>
      <c r="F1690" s="5">
        <v>45245</v>
      </c>
      <c r="G1690" t="s">
        <v>117</v>
      </c>
      <c r="H1690" t="s">
        <v>124</v>
      </c>
      <c r="I1690" t="s">
        <v>119</v>
      </c>
      <c r="J1690" t="s">
        <v>26</v>
      </c>
      <c r="K1690" t="s">
        <v>120</v>
      </c>
      <c r="L1690" s="6">
        <v>189873.1</v>
      </c>
      <c r="M1690">
        <v>168124.15</v>
      </c>
      <c r="N1690" t="s">
        <v>73</v>
      </c>
      <c r="O1690">
        <v>5</v>
      </c>
      <c r="P1690">
        <v>6</v>
      </c>
      <c r="Q1690">
        <v>3</v>
      </c>
      <c r="R1690">
        <v>164</v>
      </c>
      <c r="S1690">
        <v>200.8</v>
      </c>
      <c r="T1690" t="s">
        <v>37</v>
      </c>
      <c r="U1690" s="7">
        <f t="shared" si="285"/>
        <v>42</v>
      </c>
      <c r="V1690" s="6">
        <f t="shared" si="280"/>
        <v>21748.950000000012</v>
      </c>
      <c r="W1690" t="str">
        <f t="shared" si="286"/>
        <v>Middle Age</v>
      </c>
      <c r="X1690" t="str">
        <f>_xlfn.XLOOKUP(Table1_1[[#This Row],[Department]],Dim_Department!B:B,Dim_Department!A:A,"Unknown")</f>
        <v>DEP04</v>
      </c>
      <c r="Y1690" t="str">
        <f>_xlfn.XLOOKUP(Table1_1[[#This Row],[Doctor]],Dim_Doctor!B:B,Dim_Doctor!A:A,"Unknown")</f>
        <v>D02</v>
      </c>
      <c r="Z1690" t="str">
        <f>_xlfn.XLOOKUP(H1690,Dim_Diagnosis!B:B,Dim_Diagnosis!A:A)</f>
        <v>D007</v>
      </c>
      <c r="AA1690" t="str">
        <f>_xlfn.XLOOKUP(K1690,Dim_Ward!B:B,Dim_Ward!A:A)</f>
        <v>W001</v>
      </c>
      <c r="AB1690" t="str">
        <f t="shared" si="281"/>
        <v>Q4</v>
      </c>
      <c r="AC1690">
        <f t="shared" si="282"/>
        <v>2023</v>
      </c>
      <c r="AD1690" t="str">
        <f t="shared" si="283"/>
        <v>Nov</v>
      </c>
      <c r="AE1690" t="str">
        <f t="shared" si="284"/>
        <v>Fri</v>
      </c>
      <c r="AF1690" t="str">
        <f>_xlfn.XLOOKUP(N1690,Dim_Payment!B:B,Dim_Payment!A:A)</f>
        <v>PAY02</v>
      </c>
      <c r="AG1690" t="str">
        <f>_xlfn.XLOOKUP(J1690,Dim_Insurance!B:B,Dim_Insurance!A:A)</f>
        <v>INS05</v>
      </c>
    </row>
    <row r="1691" spans="1:33">
      <c r="A1691" t="s">
        <v>3616</v>
      </c>
      <c r="B1691" t="s">
        <v>652</v>
      </c>
      <c r="C1691" t="s">
        <v>40</v>
      </c>
      <c r="D1691" s="5">
        <v>23000</v>
      </c>
      <c r="E1691" s="5">
        <v>44984</v>
      </c>
      <c r="F1691" s="5">
        <v>44993</v>
      </c>
      <c r="G1691" t="s">
        <v>77</v>
      </c>
      <c r="H1691" t="s">
        <v>63</v>
      </c>
      <c r="I1691" t="s">
        <v>33</v>
      </c>
      <c r="J1691" t="s">
        <v>71</v>
      </c>
      <c r="K1691" t="s">
        <v>55</v>
      </c>
      <c r="L1691" s="6">
        <v>80043.77</v>
      </c>
      <c r="M1691">
        <v>56548.01</v>
      </c>
      <c r="N1691" t="s">
        <v>56</v>
      </c>
      <c r="O1691">
        <v>9</v>
      </c>
      <c r="P1691">
        <v>39</v>
      </c>
      <c r="Q1691">
        <v>4</v>
      </c>
      <c r="R1691">
        <v>119</v>
      </c>
      <c r="S1691">
        <v>107.2</v>
      </c>
      <c r="T1691" t="s">
        <v>47</v>
      </c>
      <c r="U1691" s="7">
        <f t="shared" si="285"/>
        <v>60</v>
      </c>
      <c r="V1691" s="6">
        <f t="shared" si="280"/>
        <v>23495.760000000002</v>
      </c>
      <c r="W1691" t="str">
        <f t="shared" si="286"/>
        <v>Senior</v>
      </c>
      <c r="X1691" t="str">
        <f>_xlfn.XLOOKUP(Table1_1[[#This Row],[Department]],Dim_Department!B:B,Dim_Department!A:A,"Unknown")</f>
        <v>DEP02</v>
      </c>
      <c r="Y1691" t="str">
        <f>_xlfn.XLOOKUP(Table1_1[[#This Row],[Doctor]],Dim_Doctor!B:B,Dim_Doctor!A:A,"Unknown")</f>
        <v>D04</v>
      </c>
      <c r="Z1691" t="str">
        <f>_xlfn.XLOOKUP(H1691,Dim_Diagnosis!B:B,Dim_Diagnosis!A:A)</f>
        <v>D011</v>
      </c>
      <c r="AA1691" t="str">
        <f>_xlfn.XLOOKUP(K1691,Dim_Ward!B:B,Dim_Ward!A:A)</f>
        <v>W005</v>
      </c>
      <c r="AB1691" t="str">
        <f t="shared" si="281"/>
        <v>Q1</v>
      </c>
      <c r="AC1691">
        <f t="shared" si="282"/>
        <v>2023</v>
      </c>
      <c r="AD1691" t="str">
        <f t="shared" si="283"/>
        <v>Feb</v>
      </c>
      <c r="AE1691" t="str">
        <f t="shared" si="284"/>
        <v>Mon</v>
      </c>
      <c r="AF1691" t="str">
        <f>_xlfn.XLOOKUP(N1691,Dim_Payment!B:B,Dim_Payment!A:A)</f>
        <v>PAY04</v>
      </c>
      <c r="AG1691" t="str">
        <f>_xlfn.XLOOKUP(J1691,Dim_Insurance!B:B,Dim_Insurance!A:A)</f>
        <v>INS04</v>
      </c>
    </row>
    <row r="1692" spans="1:33">
      <c r="A1692" t="s">
        <v>3618</v>
      </c>
      <c r="B1692" t="s">
        <v>613</v>
      </c>
      <c r="C1692" t="s">
        <v>133</v>
      </c>
      <c r="D1692" s="5">
        <v>27723</v>
      </c>
      <c r="E1692" s="5">
        <v>45448</v>
      </c>
      <c r="F1692" s="5">
        <v>45457</v>
      </c>
      <c r="G1692" t="s">
        <v>152</v>
      </c>
      <c r="H1692" t="s">
        <v>86</v>
      </c>
      <c r="I1692" t="s">
        <v>119</v>
      </c>
      <c r="J1692" t="s">
        <v>4232</v>
      </c>
      <c r="K1692" t="s">
        <v>27</v>
      </c>
      <c r="L1692" s="6">
        <v>62663.839999999997</v>
      </c>
      <c r="M1692">
        <v>61296.43</v>
      </c>
      <c r="N1692" t="s">
        <v>91</v>
      </c>
      <c r="O1692">
        <v>9</v>
      </c>
      <c r="P1692">
        <v>35</v>
      </c>
      <c r="Q1692">
        <v>4</v>
      </c>
      <c r="R1692">
        <v>177</v>
      </c>
      <c r="S1692">
        <v>162</v>
      </c>
      <c r="T1692" t="s">
        <v>4232</v>
      </c>
      <c r="U1692" s="7">
        <f t="shared" si="285"/>
        <v>48</v>
      </c>
      <c r="V1692" s="6">
        <f t="shared" si="280"/>
        <v>1367.4099999999962</v>
      </c>
      <c r="W1692" t="str">
        <f t="shared" si="286"/>
        <v>Middle Age</v>
      </c>
      <c r="X1692" t="str">
        <f>_xlfn.XLOOKUP(Table1_1[[#This Row],[Department]],Dim_Department!B:B,Dim_Department!A:A,"Unknown")</f>
        <v>DEP01</v>
      </c>
      <c r="Y1692" t="str">
        <f>_xlfn.XLOOKUP(Table1_1[[#This Row],[Doctor]],Dim_Doctor!B:B,Dim_Doctor!A:A,"Unknown")</f>
        <v>D02</v>
      </c>
      <c r="Z1692" t="str">
        <f>_xlfn.XLOOKUP(H1692,Dim_Diagnosis!B:B,Dim_Diagnosis!A:A)</f>
        <v>D005</v>
      </c>
      <c r="AA1692" t="str">
        <f>_xlfn.XLOOKUP(K1692,Dim_Ward!B:B,Dim_Ward!A:A)</f>
        <v>W003</v>
      </c>
      <c r="AB1692" t="str">
        <f t="shared" si="281"/>
        <v>Q2</v>
      </c>
      <c r="AC1692">
        <f t="shared" si="282"/>
        <v>2024</v>
      </c>
      <c r="AD1692" t="str">
        <f t="shared" si="283"/>
        <v>Jun</v>
      </c>
      <c r="AE1692" t="str">
        <f t="shared" si="284"/>
        <v>Wed</v>
      </c>
      <c r="AF1692" t="str">
        <f>_xlfn.XLOOKUP(N1692,Dim_Payment!B:B,Dim_Payment!A:A)</f>
        <v>PAY01</v>
      </c>
      <c r="AG1692" t="str">
        <f>_xlfn.XLOOKUP(J1692,Dim_Insurance!B:B,Dim_Insurance!A:A)</f>
        <v>INS08</v>
      </c>
    </row>
    <row r="1693" spans="1:33">
      <c r="A1693" t="s">
        <v>3619</v>
      </c>
      <c r="B1693" t="s">
        <v>541</v>
      </c>
      <c r="C1693" t="s">
        <v>133</v>
      </c>
      <c r="D1693" s="5">
        <v>37673</v>
      </c>
      <c r="E1693" s="5">
        <v>46015</v>
      </c>
      <c r="F1693" s="5">
        <v>46021</v>
      </c>
      <c r="G1693" t="s">
        <v>43</v>
      </c>
      <c r="H1693" t="s">
        <v>113</v>
      </c>
      <c r="I1693" t="s">
        <v>25</v>
      </c>
      <c r="J1693" t="s">
        <v>34</v>
      </c>
      <c r="K1693" t="s">
        <v>120</v>
      </c>
      <c r="L1693" s="6">
        <v>167124.98000000001</v>
      </c>
      <c r="M1693">
        <v>112732.45</v>
      </c>
      <c r="N1693" t="s">
        <v>73</v>
      </c>
      <c r="O1693">
        <v>6</v>
      </c>
      <c r="P1693">
        <v>61</v>
      </c>
      <c r="Q1693">
        <v>2</v>
      </c>
      <c r="R1693">
        <v>157</v>
      </c>
      <c r="S1693">
        <v>246.4</v>
      </c>
      <c r="T1693" t="s">
        <v>37</v>
      </c>
      <c r="U1693" s="7">
        <f t="shared" si="285"/>
        <v>22</v>
      </c>
      <c r="V1693" s="6">
        <f t="shared" si="280"/>
        <v>54392.530000000013</v>
      </c>
      <c r="W1693" t="str">
        <f t="shared" si="286"/>
        <v>Adult</v>
      </c>
      <c r="X1693" t="str">
        <f>_xlfn.XLOOKUP(Table1_1[[#This Row],[Department]],Dim_Department!B:B,Dim_Department!A:A,"Unknown")</f>
        <v>DEP08</v>
      </c>
      <c r="Y1693" t="str">
        <f>_xlfn.XLOOKUP(Table1_1[[#This Row],[Doctor]],Dim_Doctor!B:B,Dim_Doctor!A:A,"Unknown")</f>
        <v>D01</v>
      </c>
      <c r="Z1693" t="str">
        <f>_xlfn.XLOOKUP(H1693,Dim_Diagnosis!B:B,Dim_Diagnosis!A:A)</f>
        <v>D009</v>
      </c>
      <c r="AA1693" t="str">
        <f>_xlfn.XLOOKUP(K1693,Dim_Ward!B:B,Dim_Ward!A:A)</f>
        <v>W001</v>
      </c>
      <c r="AB1693" t="str">
        <f t="shared" si="281"/>
        <v>Q4</v>
      </c>
      <c r="AC1693">
        <f t="shared" si="282"/>
        <v>2025</v>
      </c>
      <c r="AD1693" t="str">
        <f t="shared" si="283"/>
        <v>Dec</v>
      </c>
      <c r="AE1693" t="str">
        <f t="shared" si="284"/>
        <v>Wed</v>
      </c>
      <c r="AF1693" t="str">
        <f>_xlfn.XLOOKUP(N1693,Dim_Payment!B:B,Dim_Payment!A:A)</f>
        <v>PAY02</v>
      </c>
      <c r="AG1693" t="str">
        <f>_xlfn.XLOOKUP(J1693,Dim_Insurance!B:B,Dim_Insurance!A:A)</f>
        <v>INS06</v>
      </c>
    </row>
    <row r="1694" spans="1:33">
      <c r="A1694" t="s">
        <v>3621</v>
      </c>
      <c r="B1694" t="s">
        <v>522</v>
      </c>
      <c r="C1694" t="s">
        <v>40</v>
      </c>
      <c r="D1694" s="5">
        <v>39472</v>
      </c>
      <c r="E1694" s="5">
        <v>45214</v>
      </c>
      <c r="F1694" s="5">
        <v>45226</v>
      </c>
      <c r="G1694" t="s">
        <v>105</v>
      </c>
      <c r="H1694" t="s">
        <v>86</v>
      </c>
      <c r="I1694" t="s">
        <v>119</v>
      </c>
      <c r="J1694" t="s">
        <v>34</v>
      </c>
      <c r="K1694" t="s">
        <v>55</v>
      </c>
      <c r="L1694" s="6">
        <v>79128.22</v>
      </c>
      <c r="M1694">
        <v>48369.36</v>
      </c>
      <c r="N1694" t="s">
        <v>192</v>
      </c>
      <c r="O1694">
        <v>12</v>
      </c>
      <c r="P1694">
        <v>22</v>
      </c>
      <c r="Q1694">
        <v>4</v>
      </c>
      <c r="R1694">
        <v>134</v>
      </c>
      <c r="S1694">
        <v>125.5</v>
      </c>
      <c r="T1694" t="s">
        <v>37</v>
      </c>
      <c r="U1694" s="7">
        <f t="shared" si="285"/>
        <v>15</v>
      </c>
      <c r="V1694" s="6">
        <f t="shared" si="280"/>
        <v>30758.86</v>
      </c>
      <c r="W1694" t="str">
        <f t="shared" si="286"/>
        <v>Child</v>
      </c>
      <c r="X1694" t="str">
        <f>_xlfn.XLOOKUP(Table1_1[[#This Row],[Department]],Dim_Department!B:B,Dim_Department!A:A,"Unknown")</f>
        <v>DEP10</v>
      </c>
      <c r="Y1694" t="str">
        <f>_xlfn.XLOOKUP(Table1_1[[#This Row],[Doctor]],Dim_Doctor!B:B,Dim_Doctor!A:A,"Unknown")</f>
        <v>D02</v>
      </c>
      <c r="Z1694" t="str">
        <f>_xlfn.XLOOKUP(H1694,Dim_Diagnosis!B:B,Dim_Diagnosis!A:A)</f>
        <v>D005</v>
      </c>
      <c r="AA1694" t="str">
        <f>_xlfn.XLOOKUP(K1694,Dim_Ward!B:B,Dim_Ward!A:A)</f>
        <v>W005</v>
      </c>
      <c r="AB1694" t="str">
        <f t="shared" si="281"/>
        <v>Q4</v>
      </c>
      <c r="AC1694">
        <f t="shared" si="282"/>
        <v>2023</v>
      </c>
      <c r="AD1694" t="str">
        <f t="shared" si="283"/>
        <v>Oct</v>
      </c>
      <c r="AE1694" t="str">
        <f t="shared" si="284"/>
        <v>Sun</v>
      </c>
      <c r="AF1694" t="str">
        <f>_xlfn.XLOOKUP(N1694,Dim_Payment!B:B,Dim_Payment!A:A)</f>
        <v>PAY06</v>
      </c>
      <c r="AG1694" t="str">
        <f>_xlfn.XLOOKUP(J1694,Dim_Insurance!B:B,Dim_Insurance!A:A)</f>
        <v>INS06</v>
      </c>
    </row>
    <row r="1695" spans="1:33">
      <c r="A1695" t="s">
        <v>3622</v>
      </c>
      <c r="B1695" t="s">
        <v>2249</v>
      </c>
      <c r="C1695" t="s">
        <v>40</v>
      </c>
      <c r="D1695" s="5">
        <v>19957</v>
      </c>
      <c r="E1695" s="5">
        <v>45633</v>
      </c>
      <c r="F1695" s="5">
        <v>45636</v>
      </c>
      <c r="G1695" t="s">
        <v>152</v>
      </c>
      <c r="H1695" t="s">
        <v>118</v>
      </c>
      <c r="I1695" t="s">
        <v>25</v>
      </c>
      <c r="J1695" t="s">
        <v>4232</v>
      </c>
      <c r="K1695" t="s">
        <v>27</v>
      </c>
      <c r="L1695" s="6">
        <v>161568.74</v>
      </c>
      <c r="M1695">
        <v>104012.79</v>
      </c>
      <c r="N1695" t="s">
        <v>192</v>
      </c>
      <c r="O1695">
        <v>3</v>
      </c>
      <c r="P1695">
        <v>177</v>
      </c>
      <c r="Q1695">
        <v>5</v>
      </c>
      <c r="R1695">
        <v>188</v>
      </c>
      <c r="S1695">
        <v>161.1</v>
      </c>
      <c r="T1695" t="s">
        <v>37</v>
      </c>
      <c r="U1695" s="7">
        <f t="shared" si="285"/>
        <v>70</v>
      </c>
      <c r="V1695" s="6">
        <f t="shared" si="280"/>
        <v>57555.95</v>
      </c>
      <c r="W1695" t="str">
        <f t="shared" si="286"/>
        <v>Senior</v>
      </c>
      <c r="X1695" t="str">
        <f>_xlfn.XLOOKUP(Table1_1[[#This Row],[Department]],Dim_Department!B:B,Dim_Department!A:A,"Unknown")</f>
        <v>DEP01</v>
      </c>
      <c r="Y1695" t="str">
        <f>_xlfn.XLOOKUP(Table1_1[[#This Row],[Doctor]],Dim_Doctor!B:B,Dim_Doctor!A:A,"Unknown")</f>
        <v>D01</v>
      </c>
      <c r="Z1695" t="str">
        <f>_xlfn.XLOOKUP(H1695,Dim_Diagnosis!B:B,Dim_Diagnosis!A:A)</f>
        <v>D001</v>
      </c>
      <c r="AA1695" t="str">
        <f>_xlfn.XLOOKUP(K1695,Dim_Ward!B:B,Dim_Ward!A:A)</f>
        <v>W003</v>
      </c>
      <c r="AB1695" t="str">
        <f t="shared" si="281"/>
        <v>Q4</v>
      </c>
      <c r="AC1695">
        <f t="shared" si="282"/>
        <v>2024</v>
      </c>
      <c r="AD1695" t="str">
        <f t="shared" si="283"/>
        <v>Dec</v>
      </c>
      <c r="AE1695" t="str">
        <f t="shared" si="284"/>
        <v>Sat</v>
      </c>
      <c r="AF1695" t="str">
        <f>_xlfn.XLOOKUP(N1695,Dim_Payment!B:B,Dim_Payment!A:A)</f>
        <v>PAY06</v>
      </c>
      <c r="AG1695" t="str">
        <f>_xlfn.XLOOKUP(J1695,Dim_Insurance!B:B,Dim_Insurance!A:A)</f>
        <v>INS08</v>
      </c>
    </row>
    <row r="1696" spans="1:33">
      <c r="A1696" t="s">
        <v>3623</v>
      </c>
      <c r="B1696" t="s">
        <v>2029</v>
      </c>
      <c r="C1696" t="s">
        <v>40</v>
      </c>
      <c r="D1696" s="5">
        <v>22506</v>
      </c>
      <c r="E1696" s="5">
        <v>45582</v>
      </c>
      <c r="F1696" s="5">
        <v>45589</v>
      </c>
      <c r="G1696" t="s">
        <v>109</v>
      </c>
      <c r="H1696" t="s">
        <v>95</v>
      </c>
      <c r="I1696" t="s">
        <v>33</v>
      </c>
      <c r="J1696" t="s">
        <v>4232</v>
      </c>
      <c r="K1696" t="s">
        <v>120</v>
      </c>
      <c r="L1696" s="6">
        <v>173832.66</v>
      </c>
      <c r="M1696">
        <v>127781.77</v>
      </c>
      <c r="N1696" t="s">
        <v>73</v>
      </c>
      <c r="O1696">
        <v>7</v>
      </c>
      <c r="P1696">
        <v>138</v>
      </c>
      <c r="Q1696">
        <v>3</v>
      </c>
      <c r="R1696">
        <v>120</v>
      </c>
      <c r="S1696">
        <v>252.9</v>
      </c>
      <c r="T1696" t="s">
        <v>65</v>
      </c>
      <c r="U1696" s="7">
        <f t="shared" si="285"/>
        <v>63</v>
      </c>
      <c r="V1696" s="6">
        <f t="shared" si="280"/>
        <v>46050.89</v>
      </c>
      <c r="W1696" t="str">
        <f t="shared" si="286"/>
        <v>Senior</v>
      </c>
      <c r="X1696" t="str">
        <f>_xlfn.XLOOKUP(Table1_1[[#This Row],[Department]],Dim_Department!B:B,Dim_Department!A:A,"Unknown")</f>
        <v>DEP07</v>
      </c>
      <c r="Y1696" t="str">
        <f>_xlfn.XLOOKUP(Table1_1[[#This Row],[Doctor]],Dim_Doctor!B:B,Dim_Doctor!A:A,"Unknown")</f>
        <v>D04</v>
      </c>
      <c r="Z1696" t="str">
        <f>_xlfn.XLOOKUP(H1696,Dim_Diagnosis!B:B,Dim_Diagnosis!A:A)</f>
        <v>D006</v>
      </c>
      <c r="AA1696" t="str">
        <f>_xlfn.XLOOKUP(K1696,Dim_Ward!B:B,Dim_Ward!A:A)</f>
        <v>W001</v>
      </c>
      <c r="AB1696" t="str">
        <f t="shared" si="281"/>
        <v>Q4</v>
      </c>
      <c r="AC1696">
        <f t="shared" si="282"/>
        <v>2024</v>
      </c>
      <c r="AD1696" t="str">
        <f t="shared" si="283"/>
        <v>Oct</v>
      </c>
      <c r="AE1696" t="str">
        <f t="shared" si="284"/>
        <v>Thu</v>
      </c>
      <c r="AF1696" t="str">
        <f>_xlfn.XLOOKUP(N1696,Dim_Payment!B:B,Dim_Payment!A:A)</f>
        <v>PAY02</v>
      </c>
      <c r="AG1696" t="str">
        <f>_xlfn.XLOOKUP(J1696,Dim_Insurance!B:B,Dim_Insurance!A:A)</f>
        <v>INS08</v>
      </c>
    </row>
    <row r="1697" spans="1:33">
      <c r="A1697" t="s">
        <v>3624</v>
      </c>
      <c r="B1697" t="s">
        <v>1302</v>
      </c>
      <c r="C1697" t="s">
        <v>133</v>
      </c>
      <c r="D1697" s="5">
        <v>31183</v>
      </c>
      <c r="E1697" s="5">
        <v>45216</v>
      </c>
      <c r="F1697" s="5">
        <v>45217</v>
      </c>
      <c r="G1697" t="s">
        <v>152</v>
      </c>
      <c r="H1697" t="s">
        <v>63</v>
      </c>
      <c r="I1697" t="s">
        <v>33</v>
      </c>
      <c r="J1697" t="s">
        <v>4232</v>
      </c>
      <c r="K1697" t="s">
        <v>55</v>
      </c>
      <c r="L1697" s="6">
        <v>214231.19</v>
      </c>
      <c r="M1697">
        <v>143313.76</v>
      </c>
      <c r="N1697" t="s">
        <v>4232</v>
      </c>
      <c r="O1697">
        <v>1</v>
      </c>
      <c r="P1697">
        <v>53</v>
      </c>
      <c r="Q1697">
        <v>3</v>
      </c>
      <c r="R1697">
        <v>111</v>
      </c>
      <c r="S1697">
        <v>89.5</v>
      </c>
      <c r="T1697" t="s">
        <v>4232</v>
      </c>
      <c r="U1697" s="7">
        <f t="shared" si="285"/>
        <v>38</v>
      </c>
      <c r="V1697" s="6">
        <f t="shared" si="280"/>
        <v>70917.429999999993</v>
      </c>
      <c r="W1697" t="str">
        <f t="shared" si="286"/>
        <v>Adult</v>
      </c>
      <c r="X1697" t="str">
        <f>_xlfn.XLOOKUP(Table1_1[[#This Row],[Department]],Dim_Department!B:B,Dim_Department!A:A,"Unknown")</f>
        <v>DEP01</v>
      </c>
      <c r="Y1697" t="str">
        <f>_xlfn.XLOOKUP(Table1_1[[#This Row],[Doctor]],Dim_Doctor!B:B,Dim_Doctor!A:A,"Unknown")</f>
        <v>D04</v>
      </c>
      <c r="Z1697" t="str">
        <f>_xlfn.XLOOKUP(H1697,Dim_Diagnosis!B:B,Dim_Diagnosis!A:A)</f>
        <v>D011</v>
      </c>
      <c r="AA1697" t="str">
        <f>_xlfn.XLOOKUP(K1697,Dim_Ward!B:B,Dim_Ward!A:A)</f>
        <v>W005</v>
      </c>
      <c r="AB1697" t="str">
        <f t="shared" si="281"/>
        <v>Q4</v>
      </c>
      <c r="AC1697">
        <f t="shared" si="282"/>
        <v>2023</v>
      </c>
      <c r="AD1697" t="str">
        <f t="shared" si="283"/>
        <v>Oct</v>
      </c>
      <c r="AE1697" t="str">
        <f t="shared" si="284"/>
        <v>Tue</v>
      </c>
      <c r="AF1697" t="str">
        <f>_xlfn.XLOOKUP(N1697,Dim_Payment!B:B,Dim_Payment!A:A)</f>
        <v>PAY05</v>
      </c>
      <c r="AG1697" t="str">
        <f>_xlfn.XLOOKUP(J1697,Dim_Insurance!B:B,Dim_Insurance!A:A)</f>
        <v>INS08</v>
      </c>
    </row>
    <row r="1698" spans="1:33">
      <c r="A1698" t="s">
        <v>3626</v>
      </c>
      <c r="B1698" t="s">
        <v>304</v>
      </c>
      <c r="C1698" t="s">
        <v>133</v>
      </c>
      <c r="D1698" s="5">
        <v>18606</v>
      </c>
      <c r="E1698" s="5">
        <v>45143</v>
      </c>
      <c r="F1698" s="5">
        <v>45145</v>
      </c>
      <c r="G1698" t="s">
        <v>77</v>
      </c>
      <c r="H1698" t="s">
        <v>124</v>
      </c>
      <c r="I1698" t="s">
        <v>33</v>
      </c>
      <c r="J1698" t="s">
        <v>179</v>
      </c>
      <c r="K1698" t="s">
        <v>110</v>
      </c>
      <c r="L1698" s="6">
        <v>246848.58</v>
      </c>
      <c r="M1698">
        <v>185765.46</v>
      </c>
      <c r="N1698" t="s">
        <v>73</v>
      </c>
      <c r="O1698">
        <v>2</v>
      </c>
      <c r="P1698">
        <v>157</v>
      </c>
      <c r="Q1698">
        <v>5</v>
      </c>
      <c r="R1698">
        <v>147</v>
      </c>
      <c r="S1698">
        <v>132.1</v>
      </c>
      <c r="T1698" t="s">
        <v>65</v>
      </c>
      <c r="U1698" s="7">
        <f t="shared" si="285"/>
        <v>72</v>
      </c>
      <c r="V1698" s="6">
        <f t="shared" si="280"/>
        <v>61083.119999999995</v>
      </c>
      <c r="W1698" t="str">
        <f t="shared" si="286"/>
        <v>Senior</v>
      </c>
      <c r="X1698" t="str">
        <f>_xlfn.XLOOKUP(Table1_1[[#This Row],[Department]],Dim_Department!B:B,Dim_Department!A:A,"Unknown")</f>
        <v>DEP02</v>
      </c>
      <c r="Y1698" t="str">
        <f>_xlfn.XLOOKUP(Table1_1[[#This Row],[Doctor]],Dim_Doctor!B:B,Dim_Doctor!A:A,"Unknown")</f>
        <v>D04</v>
      </c>
      <c r="Z1698" t="str">
        <f>_xlfn.XLOOKUP(H1698,Dim_Diagnosis!B:B,Dim_Diagnosis!A:A)</f>
        <v>D007</v>
      </c>
      <c r="AA1698" t="str">
        <f>_xlfn.XLOOKUP(K1698,Dim_Ward!B:B,Dim_Ward!A:A)</f>
        <v>W002</v>
      </c>
      <c r="AB1698" t="str">
        <f t="shared" si="281"/>
        <v>Q3</v>
      </c>
      <c r="AC1698">
        <f t="shared" si="282"/>
        <v>2023</v>
      </c>
      <c r="AD1698" t="str">
        <f t="shared" si="283"/>
        <v>Aug</v>
      </c>
      <c r="AE1698" t="str">
        <f t="shared" si="284"/>
        <v>Sat</v>
      </c>
      <c r="AF1698" t="str">
        <f>_xlfn.XLOOKUP(N1698,Dim_Payment!B:B,Dim_Payment!A:A)</f>
        <v>PAY02</v>
      </c>
      <c r="AG1698" t="str">
        <f>_xlfn.XLOOKUP(J1698,Dim_Insurance!B:B,Dim_Insurance!A:A)</f>
        <v>INS03</v>
      </c>
    </row>
    <row r="1699" spans="1:33">
      <c r="A1699" t="s">
        <v>3627</v>
      </c>
      <c r="B1699" t="s">
        <v>427</v>
      </c>
      <c r="C1699" t="s">
        <v>133</v>
      </c>
      <c r="D1699" s="5">
        <v>22071</v>
      </c>
      <c r="E1699" s="5">
        <v>45883</v>
      </c>
      <c r="F1699" s="5">
        <v>45896</v>
      </c>
      <c r="G1699" t="s">
        <v>94</v>
      </c>
      <c r="H1699" t="s">
        <v>95</v>
      </c>
      <c r="I1699" t="s">
        <v>53</v>
      </c>
      <c r="J1699" t="s">
        <v>26</v>
      </c>
      <c r="K1699" t="s">
        <v>110</v>
      </c>
      <c r="L1699" s="6">
        <v>226760.06</v>
      </c>
      <c r="M1699">
        <v>169257.43</v>
      </c>
      <c r="N1699" t="s">
        <v>73</v>
      </c>
      <c r="O1699">
        <v>13</v>
      </c>
      <c r="P1699">
        <v>46</v>
      </c>
      <c r="Q1699">
        <v>2</v>
      </c>
      <c r="R1699">
        <v>116</v>
      </c>
      <c r="S1699">
        <v>110.7</v>
      </c>
      <c r="T1699" t="s">
        <v>65</v>
      </c>
      <c r="U1699" s="7">
        <f t="shared" si="285"/>
        <v>65</v>
      </c>
      <c r="V1699" s="6">
        <f t="shared" si="280"/>
        <v>57502.630000000005</v>
      </c>
      <c r="W1699" t="str">
        <f t="shared" si="286"/>
        <v>Senior</v>
      </c>
      <c r="X1699" t="str">
        <f>_xlfn.XLOOKUP(Table1_1[[#This Row],[Department]],Dim_Department!B:B,Dim_Department!A:A,"Unknown")</f>
        <v>DEP05</v>
      </c>
      <c r="Y1699" t="str">
        <f>_xlfn.XLOOKUP(Table1_1[[#This Row],[Doctor]],Dim_Doctor!B:B,Dim_Doctor!A:A,"Unknown")</f>
        <v>D06</v>
      </c>
      <c r="Z1699" t="str">
        <f>_xlfn.XLOOKUP(H1699,Dim_Diagnosis!B:B,Dim_Diagnosis!A:A)</f>
        <v>D006</v>
      </c>
      <c r="AA1699" t="str">
        <f>_xlfn.XLOOKUP(K1699,Dim_Ward!B:B,Dim_Ward!A:A)</f>
        <v>W002</v>
      </c>
      <c r="AB1699" t="str">
        <f t="shared" si="281"/>
        <v>Q3</v>
      </c>
      <c r="AC1699">
        <f t="shared" si="282"/>
        <v>2025</v>
      </c>
      <c r="AD1699" t="str">
        <f t="shared" si="283"/>
        <v>Aug</v>
      </c>
      <c r="AE1699" t="str">
        <f t="shared" si="284"/>
        <v>Thu</v>
      </c>
      <c r="AF1699" t="str">
        <f>_xlfn.XLOOKUP(N1699,Dim_Payment!B:B,Dim_Payment!A:A)</f>
        <v>PAY02</v>
      </c>
      <c r="AG1699" t="str">
        <f>_xlfn.XLOOKUP(J1699,Dim_Insurance!B:B,Dim_Insurance!A:A)</f>
        <v>INS05</v>
      </c>
    </row>
    <row r="1700" spans="1:33">
      <c r="A1700" t="s">
        <v>3628</v>
      </c>
      <c r="B1700" t="s">
        <v>345</v>
      </c>
      <c r="C1700" t="s">
        <v>133</v>
      </c>
      <c r="D1700" s="5">
        <v>39435</v>
      </c>
      <c r="E1700" s="5">
        <v>45549</v>
      </c>
      <c r="F1700" s="5" t="s">
        <v>4232</v>
      </c>
      <c r="G1700" t="s">
        <v>109</v>
      </c>
      <c r="H1700" t="s">
        <v>32</v>
      </c>
      <c r="I1700" t="s">
        <v>119</v>
      </c>
      <c r="J1700" t="s">
        <v>80</v>
      </c>
      <c r="K1700" t="s">
        <v>120</v>
      </c>
      <c r="L1700" s="6">
        <v>190848.47</v>
      </c>
      <c r="M1700">
        <v>172928.14</v>
      </c>
      <c r="N1700" t="s">
        <v>192</v>
      </c>
      <c r="O1700">
        <v>10</v>
      </c>
      <c r="P1700">
        <v>198</v>
      </c>
      <c r="Q1700">
        <v>4</v>
      </c>
      <c r="R1700">
        <v>187</v>
      </c>
      <c r="S1700">
        <v>175.6</v>
      </c>
      <c r="T1700" t="s">
        <v>4232</v>
      </c>
      <c r="U1700" s="7">
        <f t="shared" si="285"/>
        <v>16</v>
      </c>
      <c r="V1700" s="6">
        <f t="shared" si="280"/>
        <v>17920.329999999987</v>
      </c>
      <c r="W1700" t="str">
        <f t="shared" si="286"/>
        <v>Child</v>
      </c>
      <c r="X1700" t="str">
        <f>_xlfn.XLOOKUP(Table1_1[[#This Row],[Department]],Dim_Department!B:B,Dim_Department!A:A,"Unknown")</f>
        <v>DEP07</v>
      </c>
      <c r="Y1700" t="str">
        <f>_xlfn.XLOOKUP(Table1_1[[#This Row],[Doctor]],Dim_Doctor!B:B,Dim_Doctor!A:A,"Unknown")</f>
        <v>D02</v>
      </c>
      <c r="Z1700" t="str">
        <f>_xlfn.XLOOKUP(H1700,Dim_Diagnosis!B:B,Dim_Diagnosis!A:A)</f>
        <v>D010</v>
      </c>
      <c r="AA1700" t="str">
        <f>_xlfn.XLOOKUP(K1700,Dim_Ward!B:B,Dim_Ward!A:A)</f>
        <v>W001</v>
      </c>
      <c r="AB1700" t="str">
        <f t="shared" si="281"/>
        <v>Q3</v>
      </c>
      <c r="AC1700">
        <f t="shared" si="282"/>
        <v>2024</v>
      </c>
      <c r="AD1700" t="str">
        <f t="shared" si="283"/>
        <v>Sep</v>
      </c>
      <c r="AE1700" t="str">
        <f t="shared" si="284"/>
        <v>Sat</v>
      </c>
      <c r="AF1700" t="str">
        <f>_xlfn.XLOOKUP(N1700,Dim_Payment!B:B,Dim_Payment!A:A)</f>
        <v>PAY06</v>
      </c>
      <c r="AG1700" t="str">
        <f>_xlfn.XLOOKUP(J1700,Dim_Insurance!B:B,Dim_Insurance!A:A)</f>
        <v>INS01</v>
      </c>
    </row>
    <row r="1701" spans="1:33">
      <c r="A1701" t="s">
        <v>3630</v>
      </c>
      <c r="B1701" t="s">
        <v>879</v>
      </c>
      <c r="C1701" t="s">
        <v>40</v>
      </c>
      <c r="D1701" s="5">
        <v>29921</v>
      </c>
      <c r="E1701" s="5">
        <v>45585</v>
      </c>
      <c r="F1701" s="5">
        <v>45589</v>
      </c>
      <c r="G1701" t="s">
        <v>43</v>
      </c>
      <c r="H1701" t="s">
        <v>63</v>
      </c>
      <c r="I1701" t="s">
        <v>25</v>
      </c>
      <c r="J1701" t="s">
        <v>34</v>
      </c>
      <c r="K1701" t="s">
        <v>120</v>
      </c>
      <c r="L1701" s="6">
        <v>117329.88</v>
      </c>
      <c r="M1701">
        <v>92971.64</v>
      </c>
      <c r="N1701" t="s">
        <v>35</v>
      </c>
      <c r="O1701">
        <v>4</v>
      </c>
      <c r="P1701">
        <v>110</v>
      </c>
      <c r="Q1701">
        <v>5</v>
      </c>
      <c r="R1701">
        <v>133</v>
      </c>
      <c r="S1701">
        <v>82.7</v>
      </c>
      <c r="T1701" t="s">
        <v>65</v>
      </c>
      <c r="U1701" s="7">
        <f t="shared" si="285"/>
        <v>42</v>
      </c>
      <c r="V1701" s="6">
        <f t="shared" si="280"/>
        <v>24358.240000000005</v>
      </c>
      <c r="W1701" t="str">
        <f t="shared" si="286"/>
        <v>Middle Age</v>
      </c>
      <c r="X1701" t="str">
        <f>_xlfn.XLOOKUP(Table1_1[[#This Row],[Department]],Dim_Department!B:B,Dim_Department!A:A,"Unknown")</f>
        <v>DEP08</v>
      </c>
      <c r="Y1701" t="str">
        <f>_xlfn.XLOOKUP(Table1_1[[#This Row],[Doctor]],Dim_Doctor!B:B,Dim_Doctor!A:A,"Unknown")</f>
        <v>D01</v>
      </c>
      <c r="Z1701" t="str">
        <f>_xlfn.XLOOKUP(H1701,Dim_Diagnosis!B:B,Dim_Diagnosis!A:A)</f>
        <v>D011</v>
      </c>
      <c r="AA1701" t="str">
        <f>_xlfn.XLOOKUP(K1701,Dim_Ward!B:B,Dim_Ward!A:A)</f>
        <v>W001</v>
      </c>
      <c r="AB1701" t="str">
        <f t="shared" si="281"/>
        <v>Q4</v>
      </c>
      <c r="AC1701">
        <f t="shared" si="282"/>
        <v>2024</v>
      </c>
      <c r="AD1701" t="str">
        <f t="shared" si="283"/>
        <v>Oct</v>
      </c>
      <c r="AE1701" t="str">
        <f t="shared" si="284"/>
        <v>Sun</v>
      </c>
      <c r="AF1701" t="str">
        <f>_xlfn.XLOOKUP(N1701,Dim_Payment!B:B,Dim_Payment!A:A)</f>
        <v>PAY03</v>
      </c>
      <c r="AG1701" t="str">
        <f>_xlfn.XLOOKUP(J1701,Dim_Insurance!B:B,Dim_Insurance!A:A)</f>
        <v>INS06</v>
      </c>
    </row>
    <row r="1702" spans="1:33">
      <c r="A1702" t="s">
        <v>3632</v>
      </c>
      <c r="B1702" t="s">
        <v>433</v>
      </c>
      <c r="C1702" t="s">
        <v>40</v>
      </c>
      <c r="D1702" s="5">
        <v>19346</v>
      </c>
      <c r="E1702" s="5">
        <v>45023</v>
      </c>
      <c r="F1702" s="5">
        <v>45033</v>
      </c>
      <c r="G1702" t="s">
        <v>43</v>
      </c>
      <c r="H1702" t="s">
        <v>153</v>
      </c>
      <c r="I1702" t="s">
        <v>25</v>
      </c>
      <c r="J1702" t="s">
        <v>34</v>
      </c>
      <c r="K1702" t="s">
        <v>120</v>
      </c>
      <c r="L1702" s="6">
        <v>57042.080000000002</v>
      </c>
      <c r="M1702">
        <v>45317.82</v>
      </c>
      <c r="N1702" t="s">
        <v>56</v>
      </c>
      <c r="O1702">
        <v>10</v>
      </c>
      <c r="P1702">
        <v>217</v>
      </c>
      <c r="Q1702">
        <v>3</v>
      </c>
      <c r="R1702">
        <v>154</v>
      </c>
      <c r="S1702">
        <v>140.5</v>
      </c>
      <c r="T1702" t="s">
        <v>4232</v>
      </c>
      <c r="U1702" s="7">
        <f t="shared" si="285"/>
        <v>70</v>
      </c>
      <c r="V1702" s="6">
        <f t="shared" si="280"/>
        <v>11724.260000000002</v>
      </c>
      <c r="W1702" t="str">
        <f t="shared" si="286"/>
        <v>Senior</v>
      </c>
      <c r="X1702" t="str">
        <f>_xlfn.XLOOKUP(Table1_1[[#This Row],[Department]],Dim_Department!B:B,Dim_Department!A:A,"Unknown")</f>
        <v>DEP08</v>
      </c>
      <c r="Y1702" t="str">
        <f>_xlfn.XLOOKUP(Table1_1[[#This Row],[Doctor]],Dim_Doctor!B:B,Dim_Doctor!A:A,"Unknown")</f>
        <v>D01</v>
      </c>
      <c r="Z1702" t="str">
        <f>_xlfn.XLOOKUP(H1702,Dim_Diagnosis!B:B,Dim_Diagnosis!A:A)</f>
        <v>D003</v>
      </c>
      <c r="AA1702" t="str">
        <f>_xlfn.XLOOKUP(K1702,Dim_Ward!B:B,Dim_Ward!A:A)</f>
        <v>W001</v>
      </c>
      <c r="AB1702" t="str">
        <f t="shared" si="281"/>
        <v>Q2</v>
      </c>
      <c r="AC1702">
        <f t="shared" si="282"/>
        <v>2023</v>
      </c>
      <c r="AD1702" t="str">
        <f t="shared" si="283"/>
        <v>Apr</v>
      </c>
      <c r="AE1702" t="str">
        <f t="shared" si="284"/>
        <v>Fri</v>
      </c>
      <c r="AF1702" t="str">
        <f>_xlfn.XLOOKUP(N1702,Dim_Payment!B:B,Dim_Payment!A:A)</f>
        <v>PAY04</v>
      </c>
      <c r="AG1702" t="str">
        <f>_xlfn.XLOOKUP(J1702,Dim_Insurance!B:B,Dim_Insurance!A:A)</f>
        <v>INS06</v>
      </c>
    </row>
    <row r="1703" spans="1:33">
      <c r="A1703" t="s">
        <v>3634</v>
      </c>
      <c r="B1703" t="s">
        <v>368</v>
      </c>
      <c r="C1703" t="s">
        <v>40</v>
      </c>
      <c r="D1703" s="5">
        <v>31053</v>
      </c>
      <c r="E1703" s="5">
        <v>45503</v>
      </c>
      <c r="F1703" s="5">
        <v>45512</v>
      </c>
      <c r="G1703" t="s">
        <v>43</v>
      </c>
      <c r="H1703" t="s">
        <v>153</v>
      </c>
      <c r="I1703" t="s">
        <v>53</v>
      </c>
      <c r="J1703" t="s">
        <v>34</v>
      </c>
      <c r="K1703" t="s">
        <v>120</v>
      </c>
      <c r="L1703" s="6">
        <v>96063.21</v>
      </c>
      <c r="M1703">
        <v>94804.85</v>
      </c>
      <c r="N1703" t="s">
        <v>4232</v>
      </c>
      <c r="O1703">
        <v>9</v>
      </c>
      <c r="P1703">
        <v>29</v>
      </c>
      <c r="Q1703">
        <v>5</v>
      </c>
      <c r="R1703">
        <v>155</v>
      </c>
      <c r="S1703">
        <v>158.19999999999999</v>
      </c>
      <c r="T1703" t="s">
        <v>37</v>
      </c>
      <c r="U1703" s="7">
        <f t="shared" si="285"/>
        <v>39</v>
      </c>
      <c r="V1703" s="6">
        <f t="shared" si="280"/>
        <v>1258.3600000000006</v>
      </c>
      <c r="W1703" t="str">
        <f t="shared" si="286"/>
        <v>Adult</v>
      </c>
      <c r="X1703" t="str">
        <f>_xlfn.XLOOKUP(Table1_1[[#This Row],[Department]],Dim_Department!B:B,Dim_Department!A:A,"Unknown")</f>
        <v>DEP08</v>
      </c>
      <c r="Y1703" t="str">
        <f>_xlfn.XLOOKUP(Table1_1[[#This Row],[Doctor]],Dim_Doctor!B:B,Dim_Doctor!A:A,"Unknown")</f>
        <v>D06</v>
      </c>
      <c r="Z1703" t="str">
        <f>_xlfn.XLOOKUP(H1703,Dim_Diagnosis!B:B,Dim_Diagnosis!A:A)</f>
        <v>D003</v>
      </c>
      <c r="AA1703" t="str">
        <f>_xlfn.XLOOKUP(K1703,Dim_Ward!B:B,Dim_Ward!A:A)</f>
        <v>W001</v>
      </c>
      <c r="AB1703" t="str">
        <f t="shared" si="281"/>
        <v>Q3</v>
      </c>
      <c r="AC1703">
        <f t="shared" si="282"/>
        <v>2024</v>
      </c>
      <c r="AD1703" t="str">
        <f t="shared" si="283"/>
        <v>Jul</v>
      </c>
      <c r="AE1703" t="str">
        <f t="shared" si="284"/>
        <v>Tue</v>
      </c>
      <c r="AF1703" t="str">
        <f>_xlfn.XLOOKUP(N1703,Dim_Payment!B:B,Dim_Payment!A:A)</f>
        <v>PAY05</v>
      </c>
      <c r="AG1703" t="str">
        <f>_xlfn.XLOOKUP(J1703,Dim_Insurance!B:B,Dim_Insurance!A:A)</f>
        <v>INS06</v>
      </c>
    </row>
    <row r="1704" spans="1:33">
      <c r="A1704" t="s">
        <v>3637</v>
      </c>
      <c r="B1704" t="s">
        <v>202</v>
      </c>
      <c r="C1704" t="s">
        <v>40</v>
      </c>
      <c r="D1704" s="5">
        <v>26204</v>
      </c>
      <c r="E1704" s="5">
        <v>45527</v>
      </c>
      <c r="F1704" s="5">
        <v>45530</v>
      </c>
      <c r="G1704" t="s">
        <v>105</v>
      </c>
      <c r="H1704" t="s">
        <v>86</v>
      </c>
      <c r="I1704" t="s">
        <v>119</v>
      </c>
      <c r="J1704" t="s">
        <v>4232</v>
      </c>
      <c r="K1704" t="s">
        <v>55</v>
      </c>
      <c r="L1704" s="6">
        <v>178796.05</v>
      </c>
      <c r="M1704">
        <v>132316.43</v>
      </c>
      <c r="N1704" t="s">
        <v>192</v>
      </c>
      <c r="O1704">
        <v>3</v>
      </c>
      <c r="P1704">
        <v>188</v>
      </c>
      <c r="Q1704">
        <v>4</v>
      </c>
      <c r="R1704">
        <v>173</v>
      </c>
      <c r="S1704">
        <v>199.1</v>
      </c>
      <c r="T1704" t="s">
        <v>37</v>
      </c>
      <c r="U1704" s="7">
        <f t="shared" si="285"/>
        <v>52</v>
      </c>
      <c r="V1704" s="6">
        <f t="shared" si="280"/>
        <v>46479.619999999995</v>
      </c>
      <c r="W1704" t="str">
        <f t="shared" si="286"/>
        <v>Middle Age</v>
      </c>
      <c r="X1704" t="str">
        <f>_xlfn.XLOOKUP(Table1_1[[#This Row],[Department]],Dim_Department!B:B,Dim_Department!A:A,"Unknown")</f>
        <v>DEP10</v>
      </c>
      <c r="Y1704" t="str">
        <f>_xlfn.XLOOKUP(Table1_1[[#This Row],[Doctor]],Dim_Doctor!B:B,Dim_Doctor!A:A,"Unknown")</f>
        <v>D02</v>
      </c>
      <c r="Z1704" t="str">
        <f>_xlfn.XLOOKUP(H1704,Dim_Diagnosis!B:B,Dim_Diagnosis!A:A)</f>
        <v>D005</v>
      </c>
      <c r="AA1704" t="str">
        <f>_xlfn.XLOOKUP(K1704,Dim_Ward!B:B,Dim_Ward!A:A)</f>
        <v>W005</v>
      </c>
      <c r="AB1704" t="str">
        <f t="shared" si="281"/>
        <v>Q3</v>
      </c>
      <c r="AC1704">
        <f t="shared" si="282"/>
        <v>2024</v>
      </c>
      <c r="AD1704" t="str">
        <f t="shared" si="283"/>
        <v>Aug</v>
      </c>
      <c r="AE1704" t="str">
        <f t="shared" si="284"/>
        <v>Fri</v>
      </c>
      <c r="AF1704" t="str">
        <f>_xlfn.XLOOKUP(N1704,Dim_Payment!B:B,Dim_Payment!A:A)</f>
        <v>PAY06</v>
      </c>
      <c r="AG1704" t="str">
        <f>_xlfn.XLOOKUP(J1704,Dim_Insurance!B:B,Dim_Insurance!A:A)</f>
        <v>INS08</v>
      </c>
    </row>
    <row r="1705" spans="1:33">
      <c r="A1705" t="s">
        <v>3638</v>
      </c>
      <c r="B1705" t="s">
        <v>1293</v>
      </c>
      <c r="C1705" t="s">
        <v>40</v>
      </c>
      <c r="D1705" s="5">
        <v>23220</v>
      </c>
      <c r="E1705" s="5">
        <v>44979</v>
      </c>
      <c r="F1705" s="5">
        <v>44997</v>
      </c>
      <c r="G1705" t="s">
        <v>161</v>
      </c>
      <c r="H1705" t="s">
        <v>95</v>
      </c>
      <c r="I1705" t="s">
        <v>25</v>
      </c>
      <c r="J1705" t="s">
        <v>46</v>
      </c>
      <c r="K1705" t="s">
        <v>55</v>
      </c>
      <c r="L1705" s="6">
        <v>168189.08</v>
      </c>
      <c r="M1705">
        <v>151667.37</v>
      </c>
      <c r="N1705" t="s">
        <v>73</v>
      </c>
      <c r="O1705">
        <v>18</v>
      </c>
      <c r="P1705">
        <v>197</v>
      </c>
      <c r="Q1705">
        <v>5</v>
      </c>
      <c r="R1705">
        <v>167</v>
      </c>
      <c r="S1705">
        <v>212.9</v>
      </c>
      <c r="T1705" t="s">
        <v>4232</v>
      </c>
      <c r="U1705" s="7">
        <f t="shared" si="285"/>
        <v>59</v>
      </c>
      <c r="V1705" s="6">
        <f t="shared" si="280"/>
        <v>16521.709999999992</v>
      </c>
      <c r="W1705" t="str">
        <f t="shared" si="286"/>
        <v>Middle Age</v>
      </c>
      <c r="X1705" t="str">
        <f>_xlfn.XLOOKUP(Table1_1[[#This Row],[Department]],Dim_Department!B:B,Dim_Department!A:A,"Unknown")</f>
        <v>DEP03</v>
      </c>
      <c r="Y1705" t="str">
        <f>_xlfn.XLOOKUP(Table1_1[[#This Row],[Doctor]],Dim_Doctor!B:B,Dim_Doctor!A:A,"Unknown")</f>
        <v>D01</v>
      </c>
      <c r="Z1705" t="str">
        <f>_xlfn.XLOOKUP(H1705,Dim_Diagnosis!B:B,Dim_Diagnosis!A:A)</f>
        <v>D006</v>
      </c>
      <c r="AA1705" t="str">
        <f>_xlfn.XLOOKUP(K1705,Dim_Ward!B:B,Dim_Ward!A:A)</f>
        <v>W005</v>
      </c>
      <c r="AB1705" t="str">
        <f t="shared" si="281"/>
        <v>Q1</v>
      </c>
      <c r="AC1705">
        <f t="shared" si="282"/>
        <v>2023</v>
      </c>
      <c r="AD1705" t="str">
        <f t="shared" si="283"/>
        <v>Feb</v>
      </c>
      <c r="AE1705" t="str">
        <f t="shared" si="284"/>
        <v>Wed</v>
      </c>
      <c r="AF1705" t="str">
        <f>_xlfn.XLOOKUP(N1705,Dim_Payment!B:B,Dim_Payment!A:A)</f>
        <v>PAY02</v>
      </c>
      <c r="AG1705" t="str">
        <f>_xlfn.XLOOKUP(J1705,Dim_Insurance!B:B,Dim_Insurance!A:A)</f>
        <v>INS02</v>
      </c>
    </row>
    <row r="1706" spans="1:33">
      <c r="A1706" t="s">
        <v>3639</v>
      </c>
      <c r="B1706" t="s">
        <v>283</v>
      </c>
      <c r="C1706" t="s">
        <v>133</v>
      </c>
      <c r="D1706" s="5">
        <v>35556</v>
      </c>
      <c r="E1706" s="5">
        <v>45109</v>
      </c>
      <c r="F1706" s="5">
        <v>45110</v>
      </c>
      <c r="G1706" t="s">
        <v>62</v>
      </c>
      <c r="H1706" t="s">
        <v>24</v>
      </c>
      <c r="I1706" t="s">
        <v>96</v>
      </c>
      <c r="J1706" t="s">
        <v>26</v>
      </c>
      <c r="K1706" t="s">
        <v>110</v>
      </c>
      <c r="L1706" s="6">
        <v>219412.78</v>
      </c>
      <c r="M1706">
        <v>189485.54</v>
      </c>
      <c r="N1706" t="s">
        <v>35</v>
      </c>
      <c r="O1706">
        <v>1</v>
      </c>
      <c r="P1706">
        <v>109</v>
      </c>
      <c r="Q1706">
        <v>5</v>
      </c>
      <c r="R1706">
        <v>124</v>
      </c>
      <c r="S1706">
        <v>178.4</v>
      </c>
      <c r="T1706" t="s">
        <v>37</v>
      </c>
      <c r="U1706" s="7">
        <f t="shared" si="285"/>
        <v>26</v>
      </c>
      <c r="V1706" s="6">
        <f t="shared" si="280"/>
        <v>29927.239999999991</v>
      </c>
      <c r="W1706" t="str">
        <f t="shared" si="286"/>
        <v>Adult</v>
      </c>
      <c r="X1706" t="str">
        <f>_xlfn.XLOOKUP(Table1_1[[#This Row],[Department]],Dim_Department!B:B,Dim_Department!A:A,"Unknown")</f>
        <v>DEP09</v>
      </c>
      <c r="Y1706" t="str">
        <f>_xlfn.XLOOKUP(Table1_1[[#This Row],[Doctor]],Dim_Doctor!B:B,Dim_Doctor!A:A,"Unknown")</f>
        <v>D05</v>
      </c>
      <c r="Z1706" t="str">
        <f>_xlfn.XLOOKUP(H1706,Dim_Diagnosis!B:B,Dim_Diagnosis!A:A)</f>
        <v>D008</v>
      </c>
      <c r="AA1706" t="str">
        <f>_xlfn.XLOOKUP(K1706,Dim_Ward!B:B,Dim_Ward!A:A)</f>
        <v>W002</v>
      </c>
      <c r="AB1706" t="str">
        <f t="shared" si="281"/>
        <v>Q3</v>
      </c>
      <c r="AC1706">
        <f t="shared" si="282"/>
        <v>2023</v>
      </c>
      <c r="AD1706" t="str">
        <f t="shared" si="283"/>
        <v>Jul</v>
      </c>
      <c r="AE1706" t="str">
        <f t="shared" si="284"/>
        <v>Sun</v>
      </c>
      <c r="AF1706" t="str">
        <f>_xlfn.XLOOKUP(N1706,Dim_Payment!B:B,Dim_Payment!A:A)</f>
        <v>PAY03</v>
      </c>
      <c r="AG1706" t="str">
        <f>_xlfn.XLOOKUP(J1706,Dim_Insurance!B:B,Dim_Insurance!A:A)</f>
        <v>INS05</v>
      </c>
    </row>
    <row r="1707" spans="1:33">
      <c r="A1707" t="s">
        <v>3640</v>
      </c>
      <c r="B1707" t="s">
        <v>545</v>
      </c>
      <c r="C1707" t="s">
        <v>40</v>
      </c>
      <c r="D1707" s="5">
        <v>18502</v>
      </c>
      <c r="E1707" s="5">
        <v>45703</v>
      </c>
      <c r="F1707" s="5">
        <v>45704</v>
      </c>
      <c r="G1707" t="s">
        <v>152</v>
      </c>
      <c r="H1707" t="s">
        <v>134</v>
      </c>
      <c r="I1707" t="s">
        <v>33</v>
      </c>
      <c r="J1707" t="s">
        <v>34</v>
      </c>
      <c r="K1707" t="s">
        <v>55</v>
      </c>
      <c r="L1707" s="6">
        <v>147772.81</v>
      </c>
      <c r="M1707">
        <v>112806.27</v>
      </c>
      <c r="N1707" t="s">
        <v>91</v>
      </c>
      <c r="O1707">
        <v>1</v>
      </c>
      <c r="P1707">
        <v>98</v>
      </c>
      <c r="Q1707">
        <v>2</v>
      </c>
      <c r="R1707">
        <v>111</v>
      </c>
      <c r="S1707">
        <v>225.3</v>
      </c>
      <c r="T1707" t="s">
        <v>65</v>
      </c>
      <c r="U1707" s="7">
        <f t="shared" si="285"/>
        <v>74</v>
      </c>
      <c r="V1707" s="6">
        <f t="shared" si="280"/>
        <v>34966.539999999994</v>
      </c>
      <c r="W1707" t="str">
        <f t="shared" si="286"/>
        <v>Senior</v>
      </c>
      <c r="X1707" t="str">
        <f>_xlfn.XLOOKUP(Table1_1[[#This Row],[Department]],Dim_Department!B:B,Dim_Department!A:A,"Unknown")</f>
        <v>DEP01</v>
      </c>
      <c r="Y1707" t="str">
        <f>_xlfn.XLOOKUP(Table1_1[[#This Row],[Doctor]],Dim_Doctor!B:B,Dim_Doctor!A:A,"Unknown")</f>
        <v>D04</v>
      </c>
      <c r="Z1707" t="str">
        <f>_xlfn.XLOOKUP(H1707,Dim_Diagnosis!B:B,Dim_Diagnosis!A:A)</f>
        <v>D002</v>
      </c>
      <c r="AA1707" t="str">
        <f>_xlfn.XLOOKUP(K1707,Dim_Ward!B:B,Dim_Ward!A:A)</f>
        <v>W005</v>
      </c>
      <c r="AB1707" t="str">
        <f t="shared" si="281"/>
        <v>Q1</v>
      </c>
      <c r="AC1707">
        <f t="shared" si="282"/>
        <v>2025</v>
      </c>
      <c r="AD1707" t="str">
        <f t="shared" si="283"/>
        <v>Feb</v>
      </c>
      <c r="AE1707" t="str">
        <f t="shared" si="284"/>
        <v>Sat</v>
      </c>
      <c r="AF1707" t="str">
        <f>_xlfn.XLOOKUP(N1707,Dim_Payment!B:B,Dim_Payment!A:A)</f>
        <v>PAY01</v>
      </c>
      <c r="AG1707" t="str">
        <f>_xlfn.XLOOKUP(J1707,Dim_Insurance!B:B,Dim_Insurance!A:A)</f>
        <v>INS06</v>
      </c>
    </row>
    <row r="1708" spans="1:33">
      <c r="A1708" t="s">
        <v>3642</v>
      </c>
      <c r="B1708" t="s">
        <v>513</v>
      </c>
      <c r="C1708" t="s">
        <v>133</v>
      </c>
      <c r="D1708" s="5">
        <v>38051</v>
      </c>
      <c r="E1708" s="5">
        <v>45778</v>
      </c>
      <c r="F1708" s="5">
        <v>45782</v>
      </c>
      <c r="G1708" t="s">
        <v>43</v>
      </c>
      <c r="H1708" t="s">
        <v>118</v>
      </c>
      <c r="I1708" t="s">
        <v>96</v>
      </c>
      <c r="J1708" t="s">
        <v>4232</v>
      </c>
      <c r="K1708" t="s">
        <v>110</v>
      </c>
      <c r="L1708" s="6">
        <v>9584.2999999999993</v>
      </c>
      <c r="M1708">
        <v>9155.65</v>
      </c>
      <c r="N1708" t="s">
        <v>35</v>
      </c>
      <c r="O1708">
        <v>4</v>
      </c>
      <c r="P1708">
        <v>170</v>
      </c>
      <c r="Q1708">
        <v>3</v>
      </c>
      <c r="R1708">
        <v>153</v>
      </c>
      <c r="S1708">
        <v>150.69999999999999</v>
      </c>
      <c r="T1708" t="s">
        <v>37</v>
      </c>
      <c r="U1708" s="7">
        <f t="shared" si="285"/>
        <v>21</v>
      </c>
      <c r="V1708" s="6">
        <f t="shared" si="280"/>
        <v>428.64999999999964</v>
      </c>
      <c r="W1708" t="str">
        <f t="shared" si="286"/>
        <v>Adult</v>
      </c>
      <c r="X1708" t="str">
        <f>_xlfn.XLOOKUP(Table1_1[[#This Row],[Department]],Dim_Department!B:B,Dim_Department!A:A,"Unknown")</f>
        <v>DEP08</v>
      </c>
      <c r="Y1708" t="str">
        <f>_xlfn.XLOOKUP(Table1_1[[#This Row],[Doctor]],Dim_Doctor!B:B,Dim_Doctor!A:A,"Unknown")</f>
        <v>D05</v>
      </c>
      <c r="Z1708" t="str">
        <f>_xlfn.XLOOKUP(H1708,Dim_Diagnosis!B:B,Dim_Diagnosis!A:A)</f>
        <v>D001</v>
      </c>
      <c r="AA1708" t="str">
        <f>_xlfn.XLOOKUP(K1708,Dim_Ward!B:B,Dim_Ward!A:A)</f>
        <v>W002</v>
      </c>
      <c r="AB1708" t="str">
        <f t="shared" si="281"/>
        <v>Q2</v>
      </c>
      <c r="AC1708">
        <f t="shared" si="282"/>
        <v>2025</v>
      </c>
      <c r="AD1708" t="str">
        <f t="shared" si="283"/>
        <v>May</v>
      </c>
      <c r="AE1708" t="str">
        <f t="shared" si="284"/>
        <v>Thu</v>
      </c>
      <c r="AF1708" t="str">
        <f>_xlfn.XLOOKUP(N1708,Dim_Payment!B:B,Dim_Payment!A:A)</f>
        <v>PAY03</v>
      </c>
      <c r="AG1708" t="str">
        <f>_xlfn.XLOOKUP(J1708,Dim_Insurance!B:B,Dim_Insurance!A:A)</f>
        <v>INS08</v>
      </c>
    </row>
    <row r="1709" spans="1:33">
      <c r="A1709" t="s">
        <v>4206</v>
      </c>
      <c r="B1709" t="s">
        <v>522</v>
      </c>
      <c r="C1709" t="s">
        <v>40</v>
      </c>
      <c r="D1709" s="5">
        <v>26152</v>
      </c>
      <c r="E1709" s="5">
        <v>45461</v>
      </c>
      <c r="F1709" s="5">
        <v>45470</v>
      </c>
      <c r="G1709" t="s">
        <v>89</v>
      </c>
      <c r="H1709" t="s">
        <v>63</v>
      </c>
      <c r="I1709" t="s">
        <v>79</v>
      </c>
      <c r="J1709" t="s">
        <v>80</v>
      </c>
      <c r="K1709" t="s">
        <v>55</v>
      </c>
      <c r="L1709" s="6">
        <v>53118.09</v>
      </c>
      <c r="M1709">
        <v>46219.46</v>
      </c>
      <c r="N1709" t="s">
        <v>35</v>
      </c>
      <c r="O1709">
        <v>9</v>
      </c>
      <c r="P1709">
        <v>136</v>
      </c>
      <c r="Q1709">
        <v>5</v>
      </c>
      <c r="R1709">
        <v>165</v>
      </c>
      <c r="S1709">
        <v>201.6</v>
      </c>
      <c r="T1709" t="s">
        <v>47</v>
      </c>
      <c r="U1709" s="7">
        <f t="shared" si="285"/>
        <v>52</v>
      </c>
      <c r="V1709" s="6">
        <f t="shared" si="280"/>
        <v>6898.6299999999974</v>
      </c>
      <c r="W1709" t="str">
        <f t="shared" si="286"/>
        <v>Middle Age</v>
      </c>
      <c r="X1709" t="str">
        <f>_xlfn.XLOOKUP(Table1_1[[#This Row],[Department]],Dim_Department!B:B,Dim_Department!A:A,"Unknown")</f>
        <v>DEP06</v>
      </c>
      <c r="Y1709" t="str">
        <f>_xlfn.XLOOKUP(Table1_1[[#This Row],[Doctor]],Dim_Doctor!B:B,Dim_Doctor!A:A,"Unknown")</f>
        <v>D07</v>
      </c>
      <c r="Z1709" t="str">
        <f>_xlfn.XLOOKUP(H1709,Dim_Diagnosis!B:B,Dim_Diagnosis!A:A)</f>
        <v>D011</v>
      </c>
      <c r="AA1709" t="str">
        <f>_xlfn.XLOOKUP(K1709,Dim_Ward!B:B,Dim_Ward!A:A)</f>
        <v>W005</v>
      </c>
      <c r="AB1709" t="str">
        <f t="shared" si="281"/>
        <v>Q2</v>
      </c>
      <c r="AC1709">
        <f t="shared" si="282"/>
        <v>2024</v>
      </c>
      <c r="AD1709" t="str">
        <f t="shared" si="283"/>
        <v>Jun</v>
      </c>
      <c r="AE1709" t="str">
        <f t="shared" si="284"/>
        <v>Tue</v>
      </c>
      <c r="AF1709" t="str">
        <f>_xlfn.XLOOKUP(N1709,Dim_Payment!B:B,Dim_Payment!A:A)</f>
        <v>PAY03</v>
      </c>
      <c r="AG1709" t="str">
        <f>_xlfn.XLOOKUP(J1709,Dim_Insurance!B:B,Dim_Insurance!A:A)</f>
        <v>INS01</v>
      </c>
    </row>
    <row r="1710" spans="1:33">
      <c r="A1710" t="s">
        <v>3646</v>
      </c>
      <c r="B1710" t="s">
        <v>433</v>
      </c>
      <c r="C1710" t="s">
        <v>40</v>
      </c>
      <c r="D1710" s="5">
        <v>39027</v>
      </c>
      <c r="E1710" s="5">
        <v>45353</v>
      </c>
      <c r="F1710" s="5">
        <v>45360</v>
      </c>
      <c r="G1710" t="s">
        <v>94</v>
      </c>
      <c r="H1710" t="s">
        <v>124</v>
      </c>
      <c r="I1710" t="s">
        <v>96</v>
      </c>
      <c r="J1710" t="s">
        <v>26</v>
      </c>
      <c r="K1710" t="s">
        <v>27</v>
      </c>
      <c r="L1710" s="6">
        <v>158300.98000000001</v>
      </c>
      <c r="M1710">
        <v>105831.94</v>
      </c>
      <c r="N1710" t="s">
        <v>192</v>
      </c>
      <c r="O1710">
        <v>7</v>
      </c>
      <c r="P1710">
        <v>124</v>
      </c>
      <c r="Q1710">
        <v>2</v>
      </c>
      <c r="R1710">
        <v>108</v>
      </c>
      <c r="S1710">
        <v>163</v>
      </c>
      <c r="T1710" t="s">
        <v>37</v>
      </c>
      <c r="U1710" s="7">
        <f t="shared" ref="U1710:U1715" si="287">DATEDIF(D1710,E1710,"Y")</f>
        <v>17</v>
      </c>
      <c r="V1710" s="6">
        <f t="shared" si="280"/>
        <v>52469.040000000008</v>
      </c>
      <c r="W1710" t="str">
        <f t="shared" ref="W1710:W1715" si="288">IF(OR(U1710="",U1710="Unknown"),"",IF(U1710&lt;18,"Child",IF(U1710&lt;40,"Adult",IF(U1710&lt;60,"Middle Age","Senior"))))</f>
        <v>Child</v>
      </c>
      <c r="X1710" t="str">
        <f>_xlfn.XLOOKUP(Table1_1[[#This Row],[Department]],Dim_Department!B:B,Dim_Department!A:A,"Unknown")</f>
        <v>DEP05</v>
      </c>
      <c r="Y1710" t="str">
        <f>_xlfn.XLOOKUP(Table1_1[[#This Row],[Doctor]],Dim_Doctor!B:B,Dim_Doctor!A:A,"Unknown")</f>
        <v>D05</v>
      </c>
      <c r="Z1710" t="str">
        <f>_xlfn.XLOOKUP(H1710,Dim_Diagnosis!B:B,Dim_Diagnosis!A:A)</f>
        <v>D007</v>
      </c>
      <c r="AA1710" t="str">
        <f>_xlfn.XLOOKUP(K1710,Dim_Ward!B:B,Dim_Ward!A:A)</f>
        <v>W003</v>
      </c>
      <c r="AB1710" t="str">
        <f t="shared" si="281"/>
        <v>Q1</v>
      </c>
      <c r="AC1710">
        <f t="shared" si="282"/>
        <v>2024</v>
      </c>
      <c r="AD1710" t="str">
        <f t="shared" si="283"/>
        <v>Mar</v>
      </c>
      <c r="AE1710" t="str">
        <f t="shared" si="284"/>
        <v>Sat</v>
      </c>
      <c r="AF1710" t="str">
        <f>_xlfn.XLOOKUP(N1710,Dim_Payment!B:B,Dim_Payment!A:A)</f>
        <v>PAY06</v>
      </c>
      <c r="AG1710" t="str">
        <f>_xlfn.XLOOKUP(J1710,Dim_Insurance!B:B,Dim_Insurance!A:A)</f>
        <v>INS05</v>
      </c>
    </row>
    <row r="1711" spans="1:33">
      <c r="A1711" t="s">
        <v>3647</v>
      </c>
      <c r="B1711" t="s">
        <v>752</v>
      </c>
      <c r="C1711" t="s">
        <v>133</v>
      </c>
      <c r="D1711" s="5">
        <v>40243</v>
      </c>
      <c r="E1711" s="5">
        <v>45037</v>
      </c>
      <c r="F1711" s="5">
        <v>45047</v>
      </c>
      <c r="G1711" t="s">
        <v>109</v>
      </c>
      <c r="H1711" t="s">
        <v>113</v>
      </c>
      <c r="I1711" t="s">
        <v>45</v>
      </c>
      <c r="J1711" t="s">
        <v>46</v>
      </c>
      <c r="K1711" t="s">
        <v>55</v>
      </c>
      <c r="L1711" s="6">
        <v>30273.32</v>
      </c>
      <c r="M1711">
        <v>24574.32</v>
      </c>
      <c r="N1711" t="s">
        <v>73</v>
      </c>
      <c r="O1711">
        <v>10</v>
      </c>
      <c r="P1711">
        <v>229</v>
      </c>
      <c r="Q1711">
        <v>4</v>
      </c>
      <c r="R1711">
        <v>102</v>
      </c>
      <c r="S1711">
        <v>163.5</v>
      </c>
      <c r="T1711" t="s">
        <v>65</v>
      </c>
      <c r="U1711" s="7">
        <f t="shared" si="287"/>
        <v>13</v>
      </c>
      <c r="V1711" s="6">
        <f t="shared" si="280"/>
        <v>5699</v>
      </c>
      <c r="W1711" t="str">
        <f t="shared" si="288"/>
        <v>Child</v>
      </c>
      <c r="X1711" t="str">
        <f>_xlfn.XLOOKUP(Table1_1[[#This Row],[Department]],Dim_Department!B:B,Dim_Department!A:A,"Unknown")</f>
        <v>DEP07</v>
      </c>
      <c r="Y1711" t="str">
        <f>_xlfn.XLOOKUP(Table1_1[[#This Row],[Doctor]],Dim_Doctor!B:B,Dim_Doctor!A:A,"Unknown")</f>
        <v>D03</v>
      </c>
      <c r="Z1711" t="str">
        <f>_xlfn.XLOOKUP(H1711,Dim_Diagnosis!B:B,Dim_Diagnosis!A:A)</f>
        <v>D009</v>
      </c>
      <c r="AA1711" t="str">
        <f>_xlfn.XLOOKUP(K1711,Dim_Ward!B:B,Dim_Ward!A:A)</f>
        <v>W005</v>
      </c>
      <c r="AB1711" t="str">
        <f t="shared" si="281"/>
        <v>Q2</v>
      </c>
      <c r="AC1711">
        <f t="shared" si="282"/>
        <v>2023</v>
      </c>
      <c r="AD1711" t="str">
        <f t="shared" si="283"/>
        <v>Apr</v>
      </c>
      <c r="AE1711" t="str">
        <f t="shared" si="284"/>
        <v>Fri</v>
      </c>
      <c r="AF1711" t="str">
        <f>_xlfn.XLOOKUP(N1711,Dim_Payment!B:B,Dim_Payment!A:A)</f>
        <v>PAY02</v>
      </c>
      <c r="AG1711" t="str">
        <f>_xlfn.XLOOKUP(J1711,Dim_Insurance!B:B,Dim_Insurance!A:A)</f>
        <v>INS02</v>
      </c>
    </row>
    <row r="1712" spans="1:33">
      <c r="A1712" t="s">
        <v>3649</v>
      </c>
      <c r="B1712" t="s">
        <v>986</v>
      </c>
      <c r="C1712" t="s">
        <v>133</v>
      </c>
      <c r="D1712" s="5">
        <v>21984</v>
      </c>
      <c r="E1712" s="5">
        <v>45126</v>
      </c>
      <c r="F1712" s="5" t="s">
        <v>4232</v>
      </c>
      <c r="G1712" t="s">
        <v>161</v>
      </c>
      <c r="H1712" t="s">
        <v>95</v>
      </c>
      <c r="I1712" t="s">
        <v>45</v>
      </c>
      <c r="J1712" t="s">
        <v>26</v>
      </c>
      <c r="K1712" t="s">
        <v>55</v>
      </c>
      <c r="L1712" s="6">
        <v>61543.21</v>
      </c>
      <c r="M1712">
        <v>52782.53</v>
      </c>
      <c r="N1712" t="s">
        <v>73</v>
      </c>
      <c r="O1712">
        <v>16</v>
      </c>
      <c r="P1712">
        <v>58</v>
      </c>
      <c r="Q1712">
        <v>5</v>
      </c>
      <c r="R1712">
        <v>94</v>
      </c>
      <c r="S1712">
        <v>112.6</v>
      </c>
      <c r="T1712" t="s">
        <v>37</v>
      </c>
      <c r="U1712" s="7">
        <f t="shared" si="287"/>
        <v>63</v>
      </c>
      <c r="V1712" s="6">
        <f t="shared" si="280"/>
        <v>8760.68</v>
      </c>
      <c r="W1712" t="str">
        <f t="shared" si="288"/>
        <v>Senior</v>
      </c>
      <c r="X1712" t="str">
        <f>_xlfn.XLOOKUP(Table1_1[[#This Row],[Department]],Dim_Department!B:B,Dim_Department!A:A,"Unknown")</f>
        <v>DEP03</v>
      </c>
      <c r="Y1712" t="str">
        <f>_xlfn.XLOOKUP(Table1_1[[#This Row],[Doctor]],Dim_Doctor!B:B,Dim_Doctor!A:A,"Unknown")</f>
        <v>D03</v>
      </c>
      <c r="Z1712" t="str">
        <f>_xlfn.XLOOKUP(H1712,Dim_Diagnosis!B:B,Dim_Diagnosis!A:A)</f>
        <v>D006</v>
      </c>
      <c r="AA1712" t="str">
        <f>_xlfn.XLOOKUP(K1712,Dim_Ward!B:B,Dim_Ward!A:A)</f>
        <v>W005</v>
      </c>
      <c r="AB1712" t="str">
        <f t="shared" si="281"/>
        <v>Q3</v>
      </c>
      <c r="AC1712">
        <f t="shared" si="282"/>
        <v>2023</v>
      </c>
      <c r="AD1712" t="str">
        <f t="shared" si="283"/>
        <v>Jul</v>
      </c>
      <c r="AE1712" t="str">
        <f t="shared" si="284"/>
        <v>Wed</v>
      </c>
      <c r="AF1712" t="str">
        <f>_xlfn.XLOOKUP(N1712,Dim_Payment!B:B,Dim_Payment!A:A)</f>
        <v>PAY02</v>
      </c>
      <c r="AG1712" t="str">
        <f>_xlfn.XLOOKUP(J1712,Dim_Insurance!B:B,Dim_Insurance!A:A)</f>
        <v>INS05</v>
      </c>
    </row>
    <row r="1713" spans="1:33">
      <c r="A1713" t="s">
        <v>3650</v>
      </c>
      <c r="B1713" t="s">
        <v>1017</v>
      </c>
      <c r="C1713" t="s">
        <v>133</v>
      </c>
      <c r="D1713" s="5">
        <v>19411</v>
      </c>
      <c r="E1713" s="5">
        <v>45612</v>
      </c>
      <c r="F1713" s="5">
        <v>45617</v>
      </c>
      <c r="G1713" t="s">
        <v>161</v>
      </c>
      <c r="H1713" t="s">
        <v>32</v>
      </c>
      <c r="I1713" t="s">
        <v>79</v>
      </c>
      <c r="J1713" t="s">
        <v>4232</v>
      </c>
      <c r="K1713" t="s">
        <v>55</v>
      </c>
      <c r="L1713" s="6">
        <v>93584.31</v>
      </c>
      <c r="M1713">
        <v>76852.69</v>
      </c>
      <c r="N1713" t="s">
        <v>35</v>
      </c>
      <c r="O1713">
        <v>5</v>
      </c>
      <c r="P1713">
        <v>25</v>
      </c>
      <c r="Q1713">
        <v>2</v>
      </c>
      <c r="R1713">
        <v>139</v>
      </c>
      <c r="S1713">
        <v>251.1</v>
      </c>
      <c r="T1713" t="s">
        <v>37</v>
      </c>
      <c r="U1713" s="7">
        <f t="shared" si="287"/>
        <v>71</v>
      </c>
      <c r="V1713" s="6">
        <f t="shared" si="280"/>
        <v>16731.619999999995</v>
      </c>
      <c r="W1713" t="str">
        <f t="shared" si="288"/>
        <v>Senior</v>
      </c>
      <c r="X1713" t="str">
        <f>_xlfn.XLOOKUP(Table1_1[[#This Row],[Department]],Dim_Department!B:B,Dim_Department!A:A,"Unknown")</f>
        <v>DEP03</v>
      </c>
      <c r="Y1713" t="str">
        <f>_xlfn.XLOOKUP(Table1_1[[#This Row],[Doctor]],Dim_Doctor!B:B,Dim_Doctor!A:A,"Unknown")</f>
        <v>D07</v>
      </c>
      <c r="Z1713" t="str">
        <f>_xlfn.XLOOKUP(H1713,Dim_Diagnosis!B:B,Dim_Diagnosis!A:A)</f>
        <v>D010</v>
      </c>
      <c r="AA1713" t="str">
        <f>_xlfn.XLOOKUP(K1713,Dim_Ward!B:B,Dim_Ward!A:A)</f>
        <v>W005</v>
      </c>
      <c r="AB1713" t="str">
        <f t="shared" si="281"/>
        <v>Q4</v>
      </c>
      <c r="AC1713">
        <f t="shared" si="282"/>
        <v>2024</v>
      </c>
      <c r="AD1713" t="str">
        <f t="shared" si="283"/>
        <v>Nov</v>
      </c>
      <c r="AE1713" t="str">
        <f t="shared" si="284"/>
        <v>Sat</v>
      </c>
      <c r="AF1713" t="str">
        <f>_xlfn.XLOOKUP(N1713,Dim_Payment!B:B,Dim_Payment!A:A)</f>
        <v>PAY03</v>
      </c>
      <c r="AG1713" t="str">
        <f>_xlfn.XLOOKUP(J1713,Dim_Insurance!B:B,Dim_Insurance!A:A)</f>
        <v>INS08</v>
      </c>
    </row>
    <row r="1714" spans="1:33">
      <c r="A1714" t="s">
        <v>3651</v>
      </c>
      <c r="B1714" t="s">
        <v>879</v>
      </c>
      <c r="C1714" t="s">
        <v>40</v>
      </c>
      <c r="D1714" s="5">
        <v>27115</v>
      </c>
      <c r="E1714" s="5">
        <v>45188</v>
      </c>
      <c r="F1714" s="5">
        <v>45192</v>
      </c>
      <c r="G1714" t="s">
        <v>94</v>
      </c>
      <c r="H1714" t="s">
        <v>153</v>
      </c>
      <c r="I1714" t="s">
        <v>119</v>
      </c>
      <c r="J1714" t="s">
        <v>179</v>
      </c>
      <c r="K1714" t="s">
        <v>55</v>
      </c>
      <c r="L1714" s="6">
        <v>159164.07</v>
      </c>
      <c r="M1714">
        <v>116422.44</v>
      </c>
      <c r="N1714" t="s">
        <v>73</v>
      </c>
      <c r="O1714">
        <v>4</v>
      </c>
      <c r="P1714">
        <v>74</v>
      </c>
      <c r="Q1714">
        <v>5</v>
      </c>
      <c r="R1714">
        <v>167</v>
      </c>
      <c r="S1714">
        <v>141.6</v>
      </c>
      <c r="T1714" t="s">
        <v>4232</v>
      </c>
      <c r="U1714" s="7">
        <f t="shared" si="287"/>
        <v>49</v>
      </c>
      <c r="V1714" s="6">
        <f t="shared" si="280"/>
        <v>42741.630000000005</v>
      </c>
      <c r="W1714" t="str">
        <f t="shared" si="288"/>
        <v>Middle Age</v>
      </c>
      <c r="X1714" t="str">
        <f>_xlfn.XLOOKUP(Table1_1[[#This Row],[Department]],Dim_Department!B:B,Dim_Department!A:A,"Unknown")</f>
        <v>DEP05</v>
      </c>
      <c r="Y1714" t="str">
        <f>_xlfn.XLOOKUP(Table1_1[[#This Row],[Doctor]],Dim_Doctor!B:B,Dim_Doctor!A:A,"Unknown")</f>
        <v>D02</v>
      </c>
      <c r="Z1714" t="str">
        <f>_xlfn.XLOOKUP(H1714,Dim_Diagnosis!B:B,Dim_Diagnosis!A:A)</f>
        <v>D003</v>
      </c>
      <c r="AA1714" t="str">
        <f>_xlfn.XLOOKUP(K1714,Dim_Ward!B:B,Dim_Ward!A:A)</f>
        <v>W005</v>
      </c>
      <c r="AB1714" t="str">
        <f t="shared" si="281"/>
        <v>Q3</v>
      </c>
      <c r="AC1714">
        <f t="shared" si="282"/>
        <v>2023</v>
      </c>
      <c r="AD1714" t="str">
        <f t="shared" si="283"/>
        <v>Sep</v>
      </c>
      <c r="AE1714" t="str">
        <f t="shared" si="284"/>
        <v>Tue</v>
      </c>
      <c r="AF1714" t="str">
        <f>_xlfn.XLOOKUP(N1714,Dim_Payment!B:B,Dim_Payment!A:A)</f>
        <v>PAY02</v>
      </c>
      <c r="AG1714" t="str">
        <f>_xlfn.XLOOKUP(J1714,Dim_Insurance!B:B,Dim_Insurance!A:A)</f>
        <v>INS03</v>
      </c>
    </row>
    <row r="1715" spans="1:33">
      <c r="A1715" t="s">
        <v>3653</v>
      </c>
      <c r="B1715" t="s">
        <v>116</v>
      </c>
      <c r="C1715" t="s">
        <v>40</v>
      </c>
      <c r="D1715" s="5">
        <v>28561</v>
      </c>
      <c r="E1715" s="5">
        <v>45530</v>
      </c>
      <c r="F1715" s="5">
        <v>45545</v>
      </c>
      <c r="G1715" t="s">
        <v>152</v>
      </c>
      <c r="H1715" t="s">
        <v>78</v>
      </c>
      <c r="I1715" t="s">
        <v>25</v>
      </c>
      <c r="J1715" t="s">
        <v>71</v>
      </c>
      <c r="K1715" t="s">
        <v>161</v>
      </c>
      <c r="L1715" s="6">
        <v>123650.21</v>
      </c>
      <c r="M1715">
        <v>123339.73</v>
      </c>
      <c r="N1715" t="s">
        <v>91</v>
      </c>
      <c r="O1715">
        <v>15</v>
      </c>
      <c r="P1715">
        <v>178</v>
      </c>
      <c r="Q1715">
        <v>2</v>
      </c>
      <c r="R1715">
        <v>147</v>
      </c>
      <c r="S1715">
        <v>229</v>
      </c>
      <c r="T1715" t="s">
        <v>37</v>
      </c>
      <c r="U1715" s="7">
        <f t="shared" si="287"/>
        <v>46</v>
      </c>
      <c r="V1715" s="6">
        <f t="shared" si="280"/>
        <v>310.48000000001048</v>
      </c>
      <c r="W1715" t="str">
        <f t="shared" si="288"/>
        <v>Middle Age</v>
      </c>
      <c r="X1715" t="str">
        <f>_xlfn.XLOOKUP(Table1_1[[#This Row],[Department]],Dim_Department!B:B,Dim_Department!A:A,"Unknown")</f>
        <v>DEP01</v>
      </c>
      <c r="Y1715" t="str">
        <f>_xlfn.XLOOKUP(Table1_1[[#This Row],[Doctor]],Dim_Doctor!B:B,Dim_Doctor!A:A,"Unknown")</f>
        <v>D01</v>
      </c>
      <c r="Z1715" t="str">
        <f>_xlfn.XLOOKUP(H1715,Dim_Diagnosis!B:B,Dim_Diagnosis!A:A)</f>
        <v>D013</v>
      </c>
      <c r="AA1715" t="str">
        <f>_xlfn.XLOOKUP(K1715,Dim_Ward!B:B,Dim_Ward!A:A)</f>
        <v>W004</v>
      </c>
      <c r="AB1715" t="str">
        <f t="shared" si="281"/>
        <v>Q3</v>
      </c>
      <c r="AC1715">
        <f t="shared" si="282"/>
        <v>2024</v>
      </c>
      <c r="AD1715" t="str">
        <f t="shared" si="283"/>
        <v>Aug</v>
      </c>
      <c r="AE1715" t="str">
        <f t="shared" si="284"/>
        <v>Mon</v>
      </c>
      <c r="AF1715" t="str">
        <f>_xlfn.XLOOKUP(N1715,Dim_Payment!B:B,Dim_Payment!A:A)</f>
        <v>PAY01</v>
      </c>
      <c r="AG1715" t="str">
        <f>_xlfn.XLOOKUP(J1715,Dim_Insurance!B:B,Dim_Insurance!A:A)</f>
        <v>INS04</v>
      </c>
    </row>
    <row r="1716" spans="1:33">
      <c r="A1716" t="s">
        <v>3655</v>
      </c>
      <c r="B1716" t="s">
        <v>1464</v>
      </c>
      <c r="C1716" t="s">
        <v>40</v>
      </c>
      <c r="D1716" s="5" t="s">
        <v>4232</v>
      </c>
      <c r="E1716" s="5">
        <v>45578</v>
      </c>
      <c r="F1716" s="5" t="s">
        <v>4232</v>
      </c>
      <c r="G1716" t="s">
        <v>161</v>
      </c>
      <c r="H1716" t="s">
        <v>95</v>
      </c>
      <c r="I1716" t="s">
        <v>79</v>
      </c>
      <c r="J1716" t="s">
        <v>71</v>
      </c>
      <c r="K1716" t="s">
        <v>161</v>
      </c>
      <c r="L1716" s="6">
        <v>96279.4</v>
      </c>
      <c r="M1716">
        <v>92951.38</v>
      </c>
      <c r="N1716" t="s">
        <v>35</v>
      </c>
      <c r="O1716">
        <v>6</v>
      </c>
      <c r="P1716">
        <v>161</v>
      </c>
      <c r="Q1716">
        <v>4</v>
      </c>
      <c r="R1716">
        <v>93</v>
      </c>
      <c r="S1716">
        <v>117.5</v>
      </c>
      <c r="T1716" t="s">
        <v>37</v>
      </c>
      <c r="U1716" s="7" t="s">
        <v>4232</v>
      </c>
      <c r="V1716" s="6">
        <f t="shared" si="280"/>
        <v>3328.0199999999895</v>
      </c>
      <c r="W1716" t="s">
        <v>4232</v>
      </c>
      <c r="X1716" t="str">
        <f>_xlfn.XLOOKUP(Table1_1[[#This Row],[Department]],Dim_Department!B:B,Dim_Department!A:A,"Unknown")</f>
        <v>DEP03</v>
      </c>
      <c r="Y1716" t="str">
        <f>_xlfn.XLOOKUP(Table1_1[[#This Row],[Doctor]],Dim_Doctor!B:B,Dim_Doctor!A:A,"Unknown")</f>
        <v>D07</v>
      </c>
      <c r="Z1716" t="str">
        <f>_xlfn.XLOOKUP(H1716,Dim_Diagnosis!B:B,Dim_Diagnosis!A:A)</f>
        <v>D006</v>
      </c>
      <c r="AA1716" t="str">
        <f>_xlfn.XLOOKUP(K1716,Dim_Ward!B:B,Dim_Ward!A:A)</f>
        <v>W004</v>
      </c>
      <c r="AB1716" t="str">
        <f t="shared" si="281"/>
        <v>Q4</v>
      </c>
      <c r="AC1716">
        <f t="shared" si="282"/>
        <v>2024</v>
      </c>
      <c r="AD1716" t="str">
        <f t="shared" si="283"/>
        <v>Oct</v>
      </c>
      <c r="AE1716" t="str">
        <f t="shared" si="284"/>
        <v>Sun</v>
      </c>
      <c r="AF1716" t="str">
        <f>_xlfn.XLOOKUP(N1716,Dim_Payment!B:B,Dim_Payment!A:A)</f>
        <v>PAY03</v>
      </c>
      <c r="AG1716" t="str">
        <f>_xlfn.XLOOKUP(J1716,Dim_Insurance!B:B,Dim_Insurance!A:A)</f>
        <v>INS04</v>
      </c>
    </row>
    <row r="1717" spans="1:33">
      <c r="A1717" t="s">
        <v>3658</v>
      </c>
      <c r="B1717" t="s">
        <v>565</v>
      </c>
      <c r="C1717" t="s">
        <v>40</v>
      </c>
      <c r="D1717" s="5">
        <v>29803</v>
      </c>
      <c r="E1717" s="5">
        <v>45830</v>
      </c>
      <c r="F1717" s="5">
        <v>45834</v>
      </c>
      <c r="G1717" t="s">
        <v>109</v>
      </c>
      <c r="H1717" t="s">
        <v>153</v>
      </c>
      <c r="I1717" t="s">
        <v>53</v>
      </c>
      <c r="J1717" t="s">
        <v>97</v>
      </c>
      <c r="K1717" t="s">
        <v>161</v>
      </c>
      <c r="L1717" s="6">
        <v>66202.95</v>
      </c>
      <c r="M1717">
        <v>66114.25</v>
      </c>
      <c r="N1717" t="s">
        <v>91</v>
      </c>
      <c r="O1717">
        <v>4</v>
      </c>
      <c r="P1717">
        <v>200</v>
      </c>
      <c r="Q1717">
        <v>1</v>
      </c>
      <c r="R1717">
        <v>181</v>
      </c>
      <c r="S1717">
        <v>108.7</v>
      </c>
      <c r="T1717" t="s">
        <v>37</v>
      </c>
      <c r="U1717" s="7">
        <f>DATEDIF(D1717,E1717,"Y")</f>
        <v>43</v>
      </c>
      <c r="V1717" s="6">
        <f t="shared" si="280"/>
        <v>88.69999999999709</v>
      </c>
      <c r="W1717" t="str">
        <f>IF(OR(U1717="",U1717="Unknown"),"",IF(U1717&lt;18,"Child",IF(U1717&lt;40,"Adult",IF(U1717&lt;60,"Middle Age","Senior"))))</f>
        <v>Middle Age</v>
      </c>
      <c r="X1717" t="str">
        <f>_xlfn.XLOOKUP(Table1_1[[#This Row],[Department]],Dim_Department!B:B,Dim_Department!A:A,"Unknown")</f>
        <v>DEP07</v>
      </c>
      <c r="Y1717" t="str">
        <f>_xlfn.XLOOKUP(Table1_1[[#This Row],[Doctor]],Dim_Doctor!B:B,Dim_Doctor!A:A,"Unknown")</f>
        <v>D06</v>
      </c>
      <c r="Z1717" t="str">
        <f>_xlfn.XLOOKUP(H1717,Dim_Diagnosis!B:B,Dim_Diagnosis!A:A)</f>
        <v>D003</v>
      </c>
      <c r="AA1717" t="str">
        <f>_xlfn.XLOOKUP(K1717,Dim_Ward!B:B,Dim_Ward!A:A)</f>
        <v>W004</v>
      </c>
      <c r="AB1717" t="str">
        <f t="shared" si="281"/>
        <v>Q2</v>
      </c>
      <c r="AC1717">
        <f t="shared" si="282"/>
        <v>2025</v>
      </c>
      <c r="AD1717" t="str">
        <f t="shared" si="283"/>
        <v>Jun</v>
      </c>
      <c r="AE1717" t="str">
        <f t="shared" si="284"/>
        <v>Sun</v>
      </c>
      <c r="AF1717" t="str">
        <f>_xlfn.XLOOKUP(N1717,Dim_Payment!B:B,Dim_Payment!A:A)</f>
        <v>PAY01</v>
      </c>
      <c r="AG1717" t="str">
        <f>_xlfn.XLOOKUP(J1717,Dim_Insurance!B:B,Dim_Insurance!A:A)</f>
        <v>INS07</v>
      </c>
    </row>
    <row r="1718" spans="1:33">
      <c r="A1718" t="s">
        <v>3659</v>
      </c>
      <c r="B1718" t="s">
        <v>155</v>
      </c>
      <c r="C1718" t="s">
        <v>40</v>
      </c>
      <c r="D1718" s="5">
        <v>26416</v>
      </c>
      <c r="E1718" s="5">
        <v>45904</v>
      </c>
      <c r="F1718" s="5">
        <v>45906</v>
      </c>
      <c r="G1718" t="s">
        <v>152</v>
      </c>
      <c r="H1718" t="s">
        <v>124</v>
      </c>
      <c r="I1718" t="s">
        <v>79</v>
      </c>
      <c r="J1718" t="s">
        <v>80</v>
      </c>
      <c r="K1718" t="s">
        <v>27</v>
      </c>
      <c r="L1718" s="6">
        <v>42395.75</v>
      </c>
      <c r="M1718">
        <v>37206.480000000003</v>
      </c>
      <c r="N1718" t="s">
        <v>35</v>
      </c>
      <c r="O1718">
        <v>2</v>
      </c>
      <c r="P1718">
        <v>159</v>
      </c>
      <c r="Q1718">
        <v>4</v>
      </c>
      <c r="R1718">
        <v>174</v>
      </c>
      <c r="S1718">
        <v>189.1</v>
      </c>
      <c r="T1718" t="s">
        <v>37</v>
      </c>
      <c r="U1718" s="7">
        <f>DATEDIF(D1718,E1718,"Y")</f>
        <v>53</v>
      </c>
      <c r="V1718" s="6">
        <f t="shared" si="280"/>
        <v>5189.2699999999968</v>
      </c>
      <c r="W1718" t="str">
        <f>IF(OR(U1718="",U1718="Unknown"),"",IF(U1718&lt;18,"Child",IF(U1718&lt;40,"Adult",IF(U1718&lt;60,"Middle Age","Senior"))))</f>
        <v>Middle Age</v>
      </c>
      <c r="X1718" t="str">
        <f>_xlfn.XLOOKUP(Table1_1[[#This Row],[Department]],Dim_Department!B:B,Dim_Department!A:A,"Unknown")</f>
        <v>DEP01</v>
      </c>
      <c r="Y1718" t="str">
        <f>_xlfn.XLOOKUP(Table1_1[[#This Row],[Doctor]],Dim_Doctor!B:B,Dim_Doctor!A:A,"Unknown")</f>
        <v>D07</v>
      </c>
      <c r="Z1718" t="str">
        <f>_xlfn.XLOOKUP(H1718,Dim_Diagnosis!B:B,Dim_Diagnosis!A:A)</f>
        <v>D007</v>
      </c>
      <c r="AA1718" t="str">
        <f>_xlfn.XLOOKUP(K1718,Dim_Ward!B:B,Dim_Ward!A:A)</f>
        <v>W003</v>
      </c>
      <c r="AB1718" t="str">
        <f t="shared" si="281"/>
        <v>Q3</v>
      </c>
      <c r="AC1718">
        <f t="shared" si="282"/>
        <v>2025</v>
      </c>
      <c r="AD1718" t="str">
        <f t="shared" si="283"/>
        <v>Sep</v>
      </c>
      <c r="AE1718" t="str">
        <f t="shared" si="284"/>
        <v>Thu</v>
      </c>
      <c r="AF1718" t="str">
        <f>_xlfn.XLOOKUP(N1718,Dim_Payment!B:B,Dim_Payment!A:A)</f>
        <v>PAY03</v>
      </c>
      <c r="AG1718" t="str">
        <f>_xlfn.XLOOKUP(J1718,Dim_Insurance!B:B,Dim_Insurance!A:A)</f>
        <v>INS01</v>
      </c>
    </row>
    <row r="1719" spans="1:33">
      <c r="A1719" t="s">
        <v>3660</v>
      </c>
      <c r="B1719" t="s">
        <v>591</v>
      </c>
      <c r="C1719" t="s">
        <v>133</v>
      </c>
      <c r="D1719" s="5">
        <v>27856</v>
      </c>
      <c r="E1719" s="5">
        <v>45106</v>
      </c>
      <c r="F1719" s="5">
        <v>45123</v>
      </c>
      <c r="G1719" t="s">
        <v>94</v>
      </c>
      <c r="H1719" t="s">
        <v>78</v>
      </c>
      <c r="I1719" t="s">
        <v>119</v>
      </c>
      <c r="J1719" t="s">
        <v>26</v>
      </c>
      <c r="K1719" t="s">
        <v>120</v>
      </c>
      <c r="L1719" s="6">
        <v>182497.01</v>
      </c>
      <c r="M1719">
        <v>140759.23000000001</v>
      </c>
      <c r="N1719" t="s">
        <v>73</v>
      </c>
      <c r="O1719">
        <v>17</v>
      </c>
      <c r="P1719">
        <v>200</v>
      </c>
      <c r="Q1719">
        <v>4</v>
      </c>
      <c r="R1719">
        <v>162</v>
      </c>
      <c r="S1719">
        <v>204.1</v>
      </c>
      <c r="T1719" t="s">
        <v>37</v>
      </c>
      <c r="U1719" s="7">
        <f>DATEDIF(D1719,E1719,"Y")</f>
        <v>47</v>
      </c>
      <c r="V1719" s="6">
        <f t="shared" si="280"/>
        <v>41737.78</v>
      </c>
      <c r="W1719" t="str">
        <f>IF(OR(U1719="",U1719="Unknown"),"",IF(U1719&lt;18,"Child",IF(U1719&lt;40,"Adult",IF(U1719&lt;60,"Middle Age","Senior"))))</f>
        <v>Middle Age</v>
      </c>
      <c r="X1719" t="str">
        <f>_xlfn.XLOOKUP(Table1_1[[#This Row],[Department]],Dim_Department!B:B,Dim_Department!A:A,"Unknown")</f>
        <v>DEP05</v>
      </c>
      <c r="Y1719" t="str">
        <f>_xlfn.XLOOKUP(Table1_1[[#This Row],[Doctor]],Dim_Doctor!B:B,Dim_Doctor!A:A,"Unknown")</f>
        <v>D02</v>
      </c>
      <c r="Z1719" t="str">
        <f>_xlfn.XLOOKUP(H1719,Dim_Diagnosis!B:B,Dim_Diagnosis!A:A)</f>
        <v>D013</v>
      </c>
      <c r="AA1719" t="str">
        <f>_xlfn.XLOOKUP(K1719,Dim_Ward!B:B,Dim_Ward!A:A)</f>
        <v>W001</v>
      </c>
      <c r="AB1719" t="str">
        <f t="shared" si="281"/>
        <v>Q2</v>
      </c>
      <c r="AC1719">
        <f t="shared" si="282"/>
        <v>2023</v>
      </c>
      <c r="AD1719" t="str">
        <f t="shared" si="283"/>
        <v>Jun</v>
      </c>
      <c r="AE1719" t="str">
        <f t="shared" si="284"/>
        <v>Thu</v>
      </c>
      <c r="AF1719" t="str">
        <f>_xlfn.XLOOKUP(N1719,Dim_Payment!B:B,Dim_Payment!A:A)</f>
        <v>PAY02</v>
      </c>
      <c r="AG1719" t="str">
        <f>_xlfn.XLOOKUP(J1719,Dim_Insurance!B:B,Dim_Insurance!A:A)</f>
        <v>INS05</v>
      </c>
    </row>
    <row r="1720" spans="1:33">
      <c r="A1720" t="s">
        <v>3661</v>
      </c>
      <c r="B1720" t="s">
        <v>833</v>
      </c>
      <c r="C1720" t="s">
        <v>133</v>
      </c>
      <c r="D1720" s="5" t="s">
        <v>4232</v>
      </c>
      <c r="E1720" s="5">
        <v>45580</v>
      </c>
      <c r="F1720" s="5">
        <v>45591</v>
      </c>
      <c r="G1720" t="s">
        <v>109</v>
      </c>
      <c r="H1720" t="s">
        <v>86</v>
      </c>
      <c r="I1720" t="s">
        <v>45</v>
      </c>
      <c r="J1720" t="s">
        <v>71</v>
      </c>
      <c r="K1720" t="s">
        <v>27</v>
      </c>
      <c r="L1720" s="6">
        <v>142049.94</v>
      </c>
      <c r="M1720">
        <v>123299.6</v>
      </c>
      <c r="N1720" t="s">
        <v>35</v>
      </c>
      <c r="O1720">
        <v>11</v>
      </c>
      <c r="P1720">
        <v>121</v>
      </c>
      <c r="Q1720">
        <v>4</v>
      </c>
      <c r="R1720">
        <v>106</v>
      </c>
      <c r="S1720">
        <v>163.5</v>
      </c>
      <c r="T1720" t="s">
        <v>65</v>
      </c>
      <c r="U1720" s="7" t="s">
        <v>4232</v>
      </c>
      <c r="V1720" s="6">
        <f t="shared" si="280"/>
        <v>18750.339999999997</v>
      </c>
      <c r="W1720" t="s">
        <v>4232</v>
      </c>
      <c r="X1720" t="str">
        <f>_xlfn.XLOOKUP(Table1_1[[#This Row],[Department]],Dim_Department!B:B,Dim_Department!A:A,"Unknown")</f>
        <v>DEP07</v>
      </c>
      <c r="Y1720" t="str">
        <f>_xlfn.XLOOKUP(Table1_1[[#This Row],[Doctor]],Dim_Doctor!B:B,Dim_Doctor!A:A,"Unknown")</f>
        <v>D03</v>
      </c>
      <c r="Z1720" t="str">
        <f>_xlfn.XLOOKUP(H1720,Dim_Diagnosis!B:B,Dim_Diagnosis!A:A)</f>
        <v>D005</v>
      </c>
      <c r="AA1720" t="str">
        <f>_xlfn.XLOOKUP(K1720,Dim_Ward!B:B,Dim_Ward!A:A)</f>
        <v>W003</v>
      </c>
      <c r="AB1720" t="str">
        <f t="shared" si="281"/>
        <v>Q4</v>
      </c>
      <c r="AC1720">
        <f t="shared" si="282"/>
        <v>2024</v>
      </c>
      <c r="AD1720" t="str">
        <f t="shared" si="283"/>
        <v>Oct</v>
      </c>
      <c r="AE1720" t="str">
        <f t="shared" si="284"/>
        <v>Tue</v>
      </c>
      <c r="AF1720" t="str">
        <f>_xlfn.XLOOKUP(N1720,Dim_Payment!B:B,Dim_Payment!A:A)</f>
        <v>PAY03</v>
      </c>
      <c r="AG1720" t="str">
        <f>_xlfn.XLOOKUP(J1720,Dim_Insurance!B:B,Dim_Insurance!A:A)</f>
        <v>INS04</v>
      </c>
    </row>
    <row r="1721" spans="1:33">
      <c r="A1721" t="s">
        <v>3664</v>
      </c>
      <c r="B1721" t="s">
        <v>845</v>
      </c>
      <c r="C1721" t="s">
        <v>40</v>
      </c>
      <c r="D1721" s="5">
        <v>27127</v>
      </c>
      <c r="E1721" s="5">
        <v>45200</v>
      </c>
      <c r="F1721" s="5">
        <v>45210</v>
      </c>
      <c r="G1721" t="s">
        <v>152</v>
      </c>
      <c r="H1721" t="s">
        <v>113</v>
      </c>
      <c r="I1721" t="s">
        <v>33</v>
      </c>
      <c r="J1721" t="s">
        <v>97</v>
      </c>
      <c r="K1721" t="s">
        <v>110</v>
      </c>
      <c r="L1721" s="6">
        <v>78180.88</v>
      </c>
      <c r="M1721">
        <v>63191.81</v>
      </c>
      <c r="N1721" t="s">
        <v>73</v>
      </c>
      <c r="O1721">
        <v>10</v>
      </c>
      <c r="P1721">
        <v>219</v>
      </c>
      <c r="Q1721">
        <v>1</v>
      </c>
      <c r="R1721">
        <v>152</v>
      </c>
      <c r="S1721">
        <v>92.6</v>
      </c>
      <c r="T1721" t="s">
        <v>47</v>
      </c>
      <c r="U1721" s="7">
        <f t="shared" ref="U1721:U1743" si="289">DATEDIF(D1721,E1721,"Y")</f>
        <v>49</v>
      </c>
      <c r="V1721" s="6">
        <f t="shared" si="280"/>
        <v>14989.070000000007</v>
      </c>
      <c r="W1721" t="str">
        <f t="shared" ref="W1721:W1743" si="290">IF(OR(U1721="",U1721="Unknown"),"",IF(U1721&lt;18,"Child",IF(U1721&lt;40,"Adult",IF(U1721&lt;60,"Middle Age","Senior"))))</f>
        <v>Middle Age</v>
      </c>
      <c r="X1721" t="str">
        <f>_xlfn.XLOOKUP(Table1_1[[#This Row],[Department]],Dim_Department!B:B,Dim_Department!A:A,"Unknown")</f>
        <v>DEP01</v>
      </c>
      <c r="Y1721" t="str">
        <f>_xlfn.XLOOKUP(Table1_1[[#This Row],[Doctor]],Dim_Doctor!B:B,Dim_Doctor!A:A,"Unknown")</f>
        <v>D04</v>
      </c>
      <c r="Z1721" t="str">
        <f>_xlfn.XLOOKUP(H1721,Dim_Diagnosis!B:B,Dim_Diagnosis!A:A)</f>
        <v>D009</v>
      </c>
      <c r="AA1721" t="str">
        <f>_xlfn.XLOOKUP(K1721,Dim_Ward!B:B,Dim_Ward!A:A)</f>
        <v>W002</v>
      </c>
      <c r="AB1721" t="str">
        <f t="shared" si="281"/>
        <v>Q4</v>
      </c>
      <c r="AC1721">
        <f t="shared" si="282"/>
        <v>2023</v>
      </c>
      <c r="AD1721" t="str">
        <f t="shared" si="283"/>
        <v>Oct</v>
      </c>
      <c r="AE1721" t="str">
        <f t="shared" si="284"/>
        <v>Sun</v>
      </c>
      <c r="AF1721" t="str">
        <f>_xlfn.XLOOKUP(N1721,Dim_Payment!B:B,Dim_Payment!A:A)</f>
        <v>PAY02</v>
      </c>
      <c r="AG1721" t="str">
        <f>_xlfn.XLOOKUP(J1721,Dim_Insurance!B:B,Dim_Insurance!A:A)</f>
        <v>INS07</v>
      </c>
    </row>
    <row r="1722" spans="1:33">
      <c r="A1722" t="s">
        <v>3667</v>
      </c>
      <c r="B1722" t="s">
        <v>3015</v>
      </c>
      <c r="C1722" t="s">
        <v>133</v>
      </c>
      <c r="D1722" s="5">
        <v>29289</v>
      </c>
      <c r="E1722" s="5">
        <v>45522</v>
      </c>
      <c r="F1722" s="5">
        <v>45534</v>
      </c>
      <c r="G1722" t="s">
        <v>152</v>
      </c>
      <c r="H1722" t="s">
        <v>32</v>
      </c>
      <c r="I1722" t="s">
        <v>79</v>
      </c>
      <c r="J1722" t="s">
        <v>4232</v>
      </c>
      <c r="K1722" t="s">
        <v>55</v>
      </c>
      <c r="L1722" s="6">
        <v>146769.49</v>
      </c>
      <c r="M1722">
        <v>118398.76</v>
      </c>
      <c r="N1722" t="s">
        <v>4232</v>
      </c>
      <c r="O1722">
        <v>12</v>
      </c>
      <c r="P1722">
        <v>213</v>
      </c>
      <c r="Q1722">
        <v>4</v>
      </c>
      <c r="R1722">
        <v>116</v>
      </c>
      <c r="S1722">
        <v>86.2</v>
      </c>
      <c r="T1722" t="s">
        <v>37</v>
      </c>
      <c r="U1722" s="7">
        <f t="shared" si="289"/>
        <v>44</v>
      </c>
      <c r="V1722" s="6">
        <f t="shared" si="280"/>
        <v>28370.729999999996</v>
      </c>
      <c r="W1722" t="str">
        <f t="shared" si="290"/>
        <v>Middle Age</v>
      </c>
      <c r="X1722" t="str">
        <f>_xlfn.XLOOKUP(Table1_1[[#This Row],[Department]],Dim_Department!B:B,Dim_Department!A:A,"Unknown")</f>
        <v>DEP01</v>
      </c>
      <c r="Y1722" t="str">
        <f>_xlfn.XLOOKUP(Table1_1[[#This Row],[Doctor]],Dim_Doctor!B:B,Dim_Doctor!A:A,"Unknown")</f>
        <v>D07</v>
      </c>
      <c r="Z1722" t="str">
        <f>_xlfn.XLOOKUP(H1722,Dim_Diagnosis!B:B,Dim_Diagnosis!A:A)</f>
        <v>D010</v>
      </c>
      <c r="AA1722" t="str">
        <f>_xlfn.XLOOKUP(K1722,Dim_Ward!B:B,Dim_Ward!A:A)</f>
        <v>W005</v>
      </c>
      <c r="AB1722" t="str">
        <f t="shared" si="281"/>
        <v>Q3</v>
      </c>
      <c r="AC1722">
        <f t="shared" si="282"/>
        <v>2024</v>
      </c>
      <c r="AD1722" t="str">
        <f t="shared" si="283"/>
        <v>Aug</v>
      </c>
      <c r="AE1722" t="str">
        <f t="shared" si="284"/>
        <v>Sun</v>
      </c>
      <c r="AF1722" t="str">
        <f>_xlfn.XLOOKUP(N1722,Dim_Payment!B:B,Dim_Payment!A:A)</f>
        <v>PAY05</v>
      </c>
      <c r="AG1722" t="str">
        <f>_xlfn.XLOOKUP(J1722,Dim_Insurance!B:B,Dim_Insurance!A:A)</f>
        <v>INS08</v>
      </c>
    </row>
    <row r="1723" spans="1:33">
      <c r="A1723" t="s">
        <v>3668</v>
      </c>
      <c r="B1723" t="s">
        <v>2918</v>
      </c>
      <c r="C1723" t="s">
        <v>133</v>
      </c>
      <c r="D1723" s="5">
        <v>29080</v>
      </c>
      <c r="E1723" s="5">
        <v>45048</v>
      </c>
      <c r="F1723" s="5">
        <v>45052</v>
      </c>
      <c r="G1723" t="s">
        <v>62</v>
      </c>
      <c r="H1723" t="s">
        <v>86</v>
      </c>
      <c r="I1723" t="s">
        <v>33</v>
      </c>
      <c r="J1723" t="s">
        <v>34</v>
      </c>
      <c r="K1723" t="s">
        <v>55</v>
      </c>
      <c r="L1723" s="6">
        <v>36559.89</v>
      </c>
      <c r="M1723">
        <v>28145.599999999999</v>
      </c>
      <c r="N1723" t="s">
        <v>73</v>
      </c>
      <c r="O1723">
        <v>4</v>
      </c>
      <c r="P1723">
        <v>11</v>
      </c>
      <c r="Q1723">
        <v>1</v>
      </c>
      <c r="R1723">
        <v>92</v>
      </c>
      <c r="S1723">
        <v>111</v>
      </c>
      <c r="T1723" t="s">
        <v>37</v>
      </c>
      <c r="U1723" s="7">
        <f t="shared" si="289"/>
        <v>43</v>
      </c>
      <c r="V1723" s="6">
        <f t="shared" si="280"/>
        <v>8414.2900000000009</v>
      </c>
      <c r="W1723" t="str">
        <f t="shared" si="290"/>
        <v>Middle Age</v>
      </c>
      <c r="X1723" t="str">
        <f>_xlfn.XLOOKUP(Table1_1[[#This Row],[Department]],Dim_Department!B:B,Dim_Department!A:A,"Unknown")</f>
        <v>DEP09</v>
      </c>
      <c r="Y1723" t="str">
        <f>_xlfn.XLOOKUP(Table1_1[[#This Row],[Doctor]],Dim_Doctor!B:B,Dim_Doctor!A:A,"Unknown")</f>
        <v>D04</v>
      </c>
      <c r="Z1723" t="str">
        <f>_xlfn.XLOOKUP(H1723,Dim_Diagnosis!B:B,Dim_Diagnosis!A:A)</f>
        <v>D005</v>
      </c>
      <c r="AA1723" t="str">
        <f>_xlfn.XLOOKUP(K1723,Dim_Ward!B:B,Dim_Ward!A:A)</f>
        <v>W005</v>
      </c>
      <c r="AB1723" t="str">
        <f t="shared" si="281"/>
        <v>Q2</v>
      </c>
      <c r="AC1723">
        <f t="shared" si="282"/>
        <v>2023</v>
      </c>
      <c r="AD1723" t="str">
        <f t="shared" si="283"/>
        <v>May</v>
      </c>
      <c r="AE1723" t="str">
        <f t="shared" si="284"/>
        <v>Tue</v>
      </c>
      <c r="AF1723" t="str">
        <f>_xlfn.XLOOKUP(N1723,Dim_Payment!B:B,Dim_Payment!A:A)</f>
        <v>PAY02</v>
      </c>
      <c r="AG1723" t="str">
        <f>_xlfn.XLOOKUP(J1723,Dim_Insurance!B:B,Dim_Insurance!A:A)</f>
        <v>INS06</v>
      </c>
    </row>
    <row r="1724" spans="1:33">
      <c r="A1724" t="s">
        <v>3670</v>
      </c>
      <c r="B1724" t="s">
        <v>2389</v>
      </c>
      <c r="C1724" t="s">
        <v>40</v>
      </c>
      <c r="D1724" s="5">
        <v>24640</v>
      </c>
      <c r="E1724" s="5">
        <v>45079</v>
      </c>
      <c r="F1724" s="5">
        <v>45092</v>
      </c>
      <c r="G1724" t="s">
        <v>152</v>
      </c>
      <c r="H1724" t="s">
        <v>124</v>
      </c>
      <c r="I1724" t="s">
        <v>33</v>
      </c>
      <c r="J1724" t="s">
        <v>97</v>
      </c>
      <c r="K1724" t="s">
        <v>120</v>
      </c>
      <c r="L1724" s="6">
        <v>149080.12</v>
      </c>
      <c r="M1724">
        <v>128326.13</v>
      </c>
      <c r="N1724" t="s">
        <v>192</v>
      </c>
      <c r="O1724">
        <v>13</v>
      </c>
      <c r="P1724">
        <v>54</v>
      </c>
      <c r="Q1724">
        <v>4</v>
      </c>
      <c r="R1724">
        <v>114</v>
      </c>
      <c r="S1724">
        <v>256.60000000000002</v>
      </c>
      <c r="T1724" t="s">
        <v>37</v>
      </c>
      <c r="U1724" s="7">
        <f t="shared" si="289"/>
        <v>55</v>
      </c>
      <c r="V1724" s="6">
        <f t="shared" si="280"/>
        <v>20753.989999999991</v>
      </c>
      <c r="W1724" t="str">
        <f t="shared" si="290"/>
        <v>Middle Age</v>
      </c>
      <c r="X1724" t="str">
        <f>_xlfn.XLOOKUP(Table1_1[[#This Row],[Department]],Dim_Department!B:B,Dim_Department!A:A,"Unknown")</f>
        <v>DEP01</v>
      </c>
      <c r="Y1724" t="str">
        <f>_xlfn.XLOOKUP(Table1_1[[#This Row],[Doctor]],Dim_Doctor!B:B,Dim_Doctor!A:A,"Unknown")</f>
        <v>D04</v>
      </c>
      <c r="Z1724" t="str">
        <f>_xlfn.XLOOKUP(H1724,Dim_Diagnosis!B:B,Dim_Diagnosis!A:A)</f>
        <v>D007</v>
      </c>
      <c r="AA1724" t="str">
        <f>_xlfn.XLOOKUP(K1724,Dim_Ward!B:B,Dim_Ward!A:A)</f>
        <v>W001</v>
      </c>
      <c r="AB1724" t="str">
        <f t="shared" si="281"/>
        <v>Q2</v>
      </c>
      <c r="AC1724">
        <f t="shared" si="282"/>
        <v>2023</v>
      </c>
      <c r="AD1724" t="str">
        <f t="shared" si="283"/>
        <v>Jun</v>
      </c>
      <c r="AE1724" t="str">
        <f t="shared" si="284"/>
        <v>Fri</v>
      </c>
      <c r="AF1724" t="str">
        <f>_xlfn.XLOOKUP(N1724,Dim_Payment!B:B,Dim_Payment!A:A)</f>
        <v>PAY06</v>
      </c>
      <c r="AG1724" t="str">
        <f>_xlfn.XLOOKUP(J1724,Dim_Insurance!B:B,Dim_Insurance!A:A)</f>
        <v>INS07</v>
      </c>
    </row>
    <row r="1725" spans="1:33">
      <c r="A1725" t="s">
        <v>3671</v>
      </c>
      <c r="B1725" t="s">
        <v>274</v>
      </c>
      <c r="C1725" t="s">
        <v>40</v>
      </c>
      <c r="D1725" s="5">
        <v>28825</v>
      </c>
      <c r="E1725" s="5">
        <v>45002</v>
      </c>
      <c r="F1725" s="5">
        <v>45015</v>
      </c>
      <c r="G1725" t="s">
        <v>152</v>
      </c>
      <c r="H1725" t="s">
        <v>44</v>
      </c>
      <c r="I1725" t="s">
        <v>53</v>
      </c>
      <c r="J1725" t="s">
        <v>46</v>
      </c>
      <c r="K1725" t="s">
        <v>55</v>
      </c>
      <c r="L1725" s="6">
        <v>42117.1</v>
      </c>
      <c r="M1725">
        <v>36756.76</v>
      </c>
      <c r="N1725" t="s">
        <v>56</v>
      </c>
      <c r="O1725">
        <v>13</v>
      </c>
      <c r="P1725">
        <v>88</v>
      </c>
      <c r="Q1725">
        <v>5</v>
      </c>
      <c r="R1725">
        <v>140</v>
      </c>
      <c r="S1725">
        <v>134</v>
      </c>
      <c r="T1725" t="s">
        <v>4232</v>
      </c>
      <c r="U1725" s="7">
        <f t="shared" si="289"/>
        <v>44</v>
      </c>
      <c r="V1725" s="6">
        <f t="shared" si="280"/>
        <v>5360.3399999999965</v>
      </c>
      <c r="W1725" t="str">
        <f t="shared" si="290"/>
        <v>Middle Age</v>
      </c>
      <c r="X1725" t="str">
        <f>_xlfn.XLOOKUP(Table1_1[[#This Row],[Department]],Dim_Department!B:B,Dim_Department!A:A,"Unknown")</f>
        <v>DEP01</v>
      </c>
      <c r="Y1725" t="str">
        <f>_xlfn.XLOOKUP(Table1_1[[#This Row],[Doctor]],Dim_Doctor!B:B,Dim_Doctor!A:A,"Unknown")</f>
        <v>D06</v>
      </c>
      <c r="Z1725" t="str">
        <f>_xlfn.XLOOKUP(H1725,Dim_Diagnosis!B:B,Dim_Diagnosis!A:A)</f>
        <v>D012</v>
      </c>
      <c r="AA1725" t="str">
        <f>_xlfn.XLOOKUP(K1725,Dim_Ward!B:B,Dim_Ward!A:A)</f>
        <v>W005</v>
      </c>
      <c r="AB1725" t="str">
        <f t="shared" si="281"/>
        <v>Q1</v>
      </c>
      <c r="AC1725">
        <f t="shared" si="282"/>
        <v>2023</v>
      </c>
      <c r="AD1725" t="str">
        <f t="shared" si="283"/>
        <v>Mar</v>
      </c>
      <c r="AE1725" t="str">
        <f t="shared" si="284"/>
        <v>Fri</v>
      </c>
      <c r="AF1725" t="str">
        <f>_xlfn.XLOOKUP(N1725,Dim_Payment!B:B,Dim_Payment!A:A)</f>
        <v>PAY04</v>
      </c>
      <c r="AG1725" t="str">
        <f>_xlfn.XLOOKUP(J1725,Dim_Insurance!B:B,Dim_Insurance!A:A)</f>
        <v>INS02</v>
      </c>
    </row>
    <row r="1726" spans="1:33">
      <c r="A1726" t="s">
        <v>3673</v>
      </c>
      <c r="B1726" t="s">
        <v>1097</v>
      </c>
      <c r="C1726" t="s">
        <v>133</v>
      </c>
      <c r="D1726" s="5">
        <v>22021</v>
      </c>
      <c r="E1726" s="5">
        <v>45253</v>
      </c>
      <c r="F1726" s="5">
        <v>45262</v>
      </c>
      <c r="G1726" t="s">
        <v>77</v>
      </c>
      <c r="H1726" t="s">
        <v>134</v>
      </c>
      <c r="I1726" t="s">
        <v>79</v>
      </c>
      <c r="J1726" t="s">
        <v>97</v>
      </c>
      <c r="K1726" t="s">
        <v>161</v>
      </c>
      <c r="L1726" s="6">
        <v>43922.5</v>
      </c>
      <c r="M1726">
        <v>31530.57</v>
      </c>
      <c r="N1726" t="s">
        <v>35</v>
      </c>
      <c r="O1726">
        <v>9</v>
      </c>
      <c r="P1726">
        <v>23</v>
      </c>
      <c r="Q1726">
        <v>4</v>
      </c>
      <c r="R1726">
        <v>128</v>
      </c>
      <c r="S1726">
        <v>192.4</v>
      </c>
      <c r="T1726" t="s">
        <v>37</v>
      </c>
      <c r="U1726" s="7">
        <f t="shared" si="289"/>
        <v>63</v>
      </c>
      <c r="V1726" s="6">
        <f t="shared" si="280"/>
        <v>12391.93</v>
      </c>
      <c r="W1726" t="str">
        <f t="shared" si="290"/>
        <v>Senior</v>
      </c>
      <c r="X1726" t="str">
        <f>_xlfn.XLOOKUP(Table1_1[[#This Row],[Department]],Dim_Department!B:B,Dim_Department!A:A,"Unknown")</f>
        <v>DEP02</v>
      </c>
      <c r="Y1726" t="str">
        <f>_xlfn.XLOOKUP(Table1_1[[#This Row],[Doctor]],Dim_Doctor!B:B,Dim_Doctor!A:A,"Unknown")</f>
        <v>D07</v>
      </c>
      <c r="Z1726" t="str">
        <f>_xlfn.XLOOKUP(H1726,Dim_Diagnosis!B:B,Dim_Diagnosis!A:A)</f>
        <v>D002</v>
      </c>
      <c r="AA1726" t="str">
        <f>_xlfn.XLOOKUP(K1726,Dim_Ward!B:B,Dim_Ward!A:A)</f>
        <v>W004</v>
      </c>
      <c r="AB1726" t="str">
        <f t="shared" si="281"/>
        <v>Q4</v>
      </c>
      <c r="AC1726">
        <f t="shared" si="282"/>
        <v>2023</v>
      </c>
      <c r="AD1726" t="str">
        <f t="shared" si="283"/>
        <v>Nov</v>
      </c>
      <c r="AE1726" t="str">
        <f t="shared" si="284"/>
        <v>Thu</v>
      </c>
      <c r="AF1726" t="str">
        <f>_xlfn.XLOOKUP(N1726,Dim_Payment!B:B,Dim_Payment!A:A)</f>
        <v>PAY03</v>
      </c>
      <c r="AG1726" t="str">
        <f>_xlfn.XLOOKUP(J1726,Dim_Insurance!B:B,Dim_Insurance!A:A)</f>
        <v>INS07</v>
      </c>
    </row>
    <row r="1727" spans="1:33">
      <c r="A1727" t="s">
        <v>3675</v>
      </c>
      <c r="B1727" t="s">
        <v>251</v>
      </c>
      <c r="C1727" t="s">
        <v>133</v>
      </c>
      <c r="D1727" s="5">
        <v>26804</v>
      </c>
      <c r="E1727" s="5">
        <v>45848</v>
      </c>
      <c r="F1727" s="5" t="s">
        <v>4232</v>
      </c>
      <c r="G1727" t="s">
        <v>109</v>
      </c>
      <c r="H1727" t="s">
        <v>86</v>
      </c>
      <c r="I1727" t="s">
        <v>33</v>
      </c>
      <c r="J1727" t="s">
        <v>26</v>
      </c>
      <c r="K1727" t="s">
        <v>27</v>
      </c>
      <c r="L1727" s="6">
        <v>155302.85999999999</v>
      </c>
      <c r="M1727">
        <v>129114.39</v>
      </c>
      <c r="N1727" t="s">
        <v>35</v>
      </c>
      <c r="O1727">
        <v>18</v>
      </c>
      <c r="P1727">
        <v>15</v>
      </c>
      <c r="Q1727">
        <v>4</v>
      </c>
      <c r="R1727">
        <v>127</v>
      </c>
      <c r="S1727">
        <v>231.6</v>
      </c>
      <c r="T1727" t="s">
        <v>37</v>
      </c>
      <c r="U1727" s="7">
        <f t="shared" si="289"/>
        <v>52</v>
      </c>
      <c r="V1727" s="6">
        <f t="shared" si="280"/>
        <v>26188.469999999987</v>
      </c>
      <c r="W1727" t="str">
        <f t="shared" si="290"/>
        <v>Middle Age</v>
      </c>
      <c r="X1727" t="str">
        <f>_xlfn.XLOOKUP(Table1_1[[#This Row],[Department]],Dim_Department!B:B,Dim_Department!A:A,"Unknown")</f>
        <v>DEP07</v>
      </c>
      <c r="Y1727" t="str">
        <f>_xlfn.XLOOKUP(Table1_1[[#This Row],[Doctor]],Dim_Doctor!B:B,Dim_Doctor!A:A,"Unknown")</f>
        <v>D04</v>
      </c>
      <c r="Z1727" t="str">
        <f>_xlfn.XLOOKUP(H1727,Dim_Diagnosis!B:B,Dim_Diagnosis!A:A)</f>
        <v>D005</v>
      </c>
      <c r="AA1727" t="str">
        <f>_xlfn.XLOOKUP(K1727,Dim_Ward!B:B,Dim_Ward!A:A)</f>
        <v>W003</v>
      </c>
      <c r="AB1727" t="str">
        <f t="shared" si="281"/>
        <v>Q3</v>
      </c>
      <c r="AC1727">
        <f t="shared" si="282"/>
        <v>2025</v>
      </c>
      <c r="AD1727" t="str">
        <f t="shared" si="283"/>
        <v>Jul</v>
      </c>
      <c r="AE1727" t="str">
        <f t="shared" si="284"/>
        <v>Thu</v>
      </c>
      <c r="AF1727" t="str">
        <f>_xlfn.XLOOKUP(N1727,Dim_Payment!B:B,Dim_Payment!A:A)</f>
        <v>PAY03</v>
      </c>
      <c r="AG1727" t="str">
        <f>_xlfn.XLOOKUP(J1727,Dim_Insurance!B:B,Dim_Insurance!A:A)</f>
        <v>INS05</v>
      </c>
    </row>
    <row r="1728" spans="1:33">
      <c r="A1728" t="s">
        <v>3676</v>
      </c>
      <c r="B1728" t="s">
        <v>796</v>
      </c>
      <c r="C1728" t="s">
        <v>40</v>
      </c>
      <c r="D1728" s="5">
        <v>24540</v>
      </c>
      <c r="E1728" s="5">
        <v>44936</v>
      </c>
      <c r="F1728" s="5">
        <v>44939</v>
      </c>
      <c r="G1728" t="s">
        <v>152</v>
      </c>
      <c r="H1728" t="s">
        <v>153</v>
      </c>
      <c r="I1728" t="s">
        <v>96</v>
      </c>
      <c r="J1728" t="s">
        <v>80</v>
      </c>
      <c r="K1728" t="s">
        <v>27</v>
      </c>
      <c r="L1728" s="6">
        <v>210553.05</v>
      </c>
      <c r="M1728">
        <v>176686.37</v>
      </c>
      <c r="N1728" t="s">
        <v>35</v>
      </c>
      <c r="O1728">
        <v>3</v>
      </c>
      <c r="P1728">
        <v>206</v>
      </c>
      <c r="Q1728">
        <v>1</v>
      </c>
      <c r="R1728">
        <v>180</v>
      </c>
      <c r="S1728">
        <v>169.7</v>
      </c>
      <c r="T1728" t="s">
        <v>37</v>
      </c>
      <c r="U1728" s="7">
        <f t="shared" si="289"/>
        <v>55</v>
      </c>
      <c r="V1728" s="6">
        <f t="shared" si="280"/>
        <v>33866.679999999993</v>
      </c>
      <c r="W1728" t="str">
        <f t="shared" si="290"/>
        <v>Middle Age</v>
      </c>
      <c r="X1728" t="str">
        <f>_xlfn.XLOOKUP(Table1_1[[#This Row],[Department]],Dim_Department!B:B,Dim_Department!A:A,"Unknown")</f>
        <v>DEP01</v>
      </c>
      <c r="Y1728" t="str">
        <f>_xlfn.XLOOKUP(Table1_1[[#This Row],[Doctor]],Dim_Doctor!B:B,Dim_Doctor!A:A,"Unknown")</f>
        <v>D05</v>
      </c>
      <c r="Z1728" t="str">
        <f>_xlfn.XLOOKUP(H1728,Dim_Diagnosis!B:B,Dim_Diagnosis!A:A)</f>
        <v>D003</v>
      </c>
      <c r="AA1728" t="str">
        <f>_xlfn.XLOOKUP(K1728,Dim_Ward!B:B,Dim_Ward!A:A)</f>
        <v>W003</v>
      </c>
      <c r="AB1728" t="str">
        <f t="shared" si="281"/>
        <v>Q1</v>
      </c>
      <c r="AC1728">
        <f t="shared" si="282"/>
        <v>2023</v>
      </c>
      <c r="AD1728" t="str">
        <f t="shared" si="283"/>
        <v>Jan</v>
      </c>
      <c r="AE1728" t="str">
        <f t="shared" si="284"/>
        <v>Tue</v>
      </c>
      <c r="AF1728" t="str">
        <f>_xlfn.XLOOKUP(N1728,Dim_Payment!B:B,Dim_Payment!A:A)</f>
        <v>PAY03</v>
      </c>
      <c r="AG1728" t="str">
        <f>_xlfn.XLOOKUP(J1728,Dim_Insurance!B:B,Dim_Insurance!A:A)</f>
        <v>INS01</v>
      </c>
    </row>
    <row r="1729" spans="1:33">
      <c r="A1729" t="s">
        <v>4207</v>
      </c>
      <c r="B1729" t="s">
        <v>298</v>
      </c>
      <c r="C1729" t="s">
        <v>40</v>
      </c>
      <c r="D1729" s="5">
        <v>36083</v>
      </c>
      <c r="E1729" s="5">
        <v>45916</v>
      </c>
      <c r="F1729" s="5">
        <v>45925</v>
      </c>
      <c r="G1729" t="s">
        <v>161</v>
      </c>
      <c r="H1729" t="s">
        <v>44</v>
      </c>
      <c r="I1729" t="s">
        <v>53</v>
      </c>
      <c r="J1729" t="s">
        <v>4232</v>
      </c>
      <c r="K1729" t="s">
        <v>120</v>
      </c>
      <c r="L1729" s="6">
        <v>162874.23000000001</v>
      </c>
      <c r="M1729">
        <v>149740.92000000001</v>
      </c>
      <c r="N1729" t="s">
        <v>4232</v>
      </c>
      <c r="O1729">
        <v>9</v>
      </c>
      <c r="P1729">
        <v>222</v>
      </c>
      <c r="Q1729">
        <v>5</v>
      </c>
      <c r="R1729">
        <v>117</v>
      </c>
      <c r="S1729">
        <v>143.1</v>
      </c>
      <c r="T1729" t="s">
        <v>47</v>
      </c>
      <c r="U1729" s="7">
        <f t="shared" si="289"/>
        <v>26</v>
      </c>
      <c r="V1729" s="6">
        <f t="shared" si="280"/>
        <v>13133.309999999998</v>
      </c>
      <c r="W1729" t="str">
        <f t="shared" si="290"/>
        <v>Adult</v>
      </c>
      <c r="X1729" t="str">
        <f>_xlfn.XLOOKUP(Table1_1[[#This Row],[Department]],Dim_Department!B:B,Dim_Department!A:A,"Unknown")</f>
        <v>DEP03</v>
      </c>
      <c r="Y1729" t="str">
        <f>_xlfn.XLOOKUP(Table1_1[[#This Row],[Doctor]],Dim_Doctor!B:B,Dim_Doctor!A:A,"Unknown")</f>
        <v>D06</v>
      </c>
      <c r="Z1729" t="str">
        <f>_xlfn.XLOOKUP(H1729,Dim_Diagnosis!B:B,Dim_Diagnosis!A:A)</f>
        <v>D012</v>
      </c>
      <c r="AA1729" t="str">
        <f>_xlfn.XLOOKUP(K1729,Dim_Ward!B:B,Dim_Ward!A:A)</f>
        <v>W001</v>
      </c>
      <c r="AB1729" t="str">
        <f t="shared" si="281"/>
        <v>Q3</v>
      </c>
      <c r="AC1729">
        <f t="shared" si="282"/>
        <v>2025</v>
      </c>
      <c r="AD1729" t="str">
        <f t="shared" si="283"/>
        <v>Sep</v>
      </c>
      <c r="AE1729" t="str">
        <f t="shared" si="284"/>
        <v>Tue</v>
      </c>
      <c r="AF1729" t="str">
        <f>_xlfn.XLOOKUP(N1729,Dim_Payment!B:B,Dim_Payment!A:A)</f>
        <v>PAY05</v>
      </c>
      <c r="AG1729" t="str">
        <f>_xlfn.XLOOKUP(J1729,Dim_Insurance!B:B,Dim_Insurance!A:A)</f>
        <v>INS08</v>
      </c>
    </row>
    <row r="1730" spans="1:33">
      <c r="A1730" t="s">
        <v>3680</v>
      </c>
      <c r="B1730" t="s">
        <v>852</v>
      </c>
      <c r="C1730" t="s">
        <v>40</v>
      </c>
      <c r="D1730" s="5">
        <v>39897</v>
      </c>
      <c r="E1730" s="5">
        <v>45577</v>
      </c>
      <c r="F1730" s="5" t="s">
        <v>4232</v>
      </c>
      <c r="G1730" t="s">
        <v>89</v>
      </c>
      <c r="H1730" t="s">
        <v>52</v>
      </c>
      <c r="I1730" t="s">
        <v>119</v>
      </c>
      <c r="J1730" t="s">
        <v>4232</v>
      </c>
      <c r="K1730" t="s">
        <v>110</v>
      </c>
      <c r="L1730" s="6">
        <v>3911.86</v>
      </c>
      <c r="M1730">
        <v>3675.48</v>
      </c>
      <c r="N1730" t="s">
        <v>91</v>
      </c>
      <c r="O1730">
        <v>8</v>
      </c>
      <c r="P1730">
        <v>138</v>
      </c>
      <c r="Q1730">
        <v>5</v>
      </c>
      <c r="R1730">
        <v>137</v>
      </c>
      <c r="S1730">
        <v>90.6</v>
      </c>
      <c r="T1730" t="s">
        <v>37</v>
      </c>
      <c r="U1730" s="7">
        <f t="shared" si="289"/>
        <v>15</v>
      </c>
      <c r="V1730" s="6">
        <f t="shared" ref="V1730:V1793" si="291">L1730-M1730</f>
        <v>236.38000000000011</v>
      </c>
      <c r="W1730" t="str">
        <f t="shared" si="290"/>
        <v>Child</v>
      </c>
      <c r="X1730" t="str">
        <f>_xlfn.XLOOKUP(Table1_1[[#This Row],[Department]],Dim_Department!B:B,Dim_Department!A:A,"Unknown")</f>
        <v>DEP06</v>
      </c>
      <c r="Y1730" t="str">
        <f>_xlfn.XLOOKUP(Table1_1[[#This Row],[Doctor]],Dim_Doctor!B:B,Dim_Doctor!A:A,"Unknown")</f>
        <v>D02</v>
      </c>
      <c r="Z1730" t="str">
        <f>_xlfn.XLOOKUP(H1730,Dim_Diagnosis!B:B,Dim_Diagnosis!A:A)</f>
        <v>D004</v>
      </c>
      <c r="AA1730" t="str">
        <f>_xlfn.XLOOKUP(K1730,Dim_Ward!B:B,Dim_Ward!A:A)</f>
        <v>W002</v>
      </c>
      <c r="AB1730" t="str">
        <f t="shared" ref="AB1730:AB1793" si="292">IFERROR("Q" &amp; ROUNDUP(MONTH(E1730)/3,0),"Unknown")</f>
        <v>Q4</v>
      </c>
      <c r="AC1730">
        <f t="shared" ref="AC1730:AC1793" si="293">IFERROR(YEAR(E1730),"Unknown")</f>
        <v>2024</v>
      </c>
      <c r="AD1730" t="str">
        <f t="shared" ref="AD1730:AD1793" si="294">IFERROR(TEXT(E1730,"MMM"),"Unknown")</f>
        <v>Oct</v>
      </c>
      <c r="AE1730" t="str">
        <f t="shared" ref="AE1730:AE1793" si="295">IFERROR(TEXT(E1730,"ddd"),"Unknown")</f>
        <v>Sat</v>
      </c>
      <c r="AF1730" t="str">
        <f>_xlfn.XLOOKUP(N1730,Dim_Payment!B:B,Dim_Payment!A:A)</f>
        <v>PAY01</v>
      </c>
      <c r="AG1730" t="str">
        <f>_xlfn.XLOOKUP(J1730,Dim_Insurance!B:B,Dim_Insurance!A:A)</f>
        <v>INS08</v>
      </c>
    </row>
    <row r="1731" spans="1:33">
      <c r="A1731" t="s">
        <v>3682</v>
      </c>
      <c r="B1731" t="s">
        <v>21</v>
      </c>
      <c r="C1731" t="s">
        <v>133</v>
      </c>
      <c r="D1731" s="5">
        <v>35148</v>
      </c>
      <c r="E1731" s="5">
        <v>45680</v>
      </c>
      <c r="F1731" s="5">
        <v>45693</v>
      </c>
      <c r="G1731" t="s">
        <v>161</v>
      </c>
      <c r="H1731" t="s">
        <v>78</v>
      </c>
      <c r="I1731" t="s">
        <v>33</v>
      </c>
      <c r="J1731" t="s">
        <v>46</v>
      </c>
      <c r="K1731" t="s">
        <v>27</v>
      </c>
      <c r="L1731" s="6">
        <v>114468.09</v>
      </c>
      <c r="M1731">
        <v>87130.01</v>
      </c>
      <c r="N1731" t="s">
        <v>73</v>
      </c>
      <c r="O1731">
        <v>13</v>
      </c>
      <c r="P1731">
        <v>51</v>
      </c>
      <c r="Q1731">
        <v>1</v>
      </c>
      <c r="R1731">
        <v>162</v>
      </c>
      <c r="S1731">
        <v>206.5</v>
      </c>
      <c r="T1731" t="s">
        <v>37</v>
      </c>
      <c r="U1731" s="7">
        <f t="shared" si="289"/>
        <v>28</v>
      </c>
      <c r="V1731" s="6">
        <f t="shared" si="291"/>
        <v>27338.080000000002</v>
      </c>
      <c r="W1731" t="str">
        <f t="shared" si="290"/>
        <v>Adult</v>
      </c>
      <c r="X1731" t="str">
        <f>_xlfn.XLOOKUP(Table1_1[[#This Row],[Department]],Dim_Department!B:B,Dim_Department!A:A,"Unknown")</f>
        <v>DEP03</v>
      </c>
      <c r="Y1731" t="str">
        <f>_xlfn.XLOOKUP(Table1_1[[#This Row],[Doctor]],Dim_Doctor!B:B,Dim_Doctor!A:A,"Unknown")</f>
        <v>D04</v>
      </c>
      <c r="Z1731" t="str">
        <f>_xlfn.XLOOKUP(H1731,Dim_Diagnosis!B:B,Dim_Diagnosis!A:A)</f>
        <v>D013</v>
      </c>
      <c r="AA1731" t="str">
        <f>_xlfn.XLOOKUP(K1731,Dim_Ward!B:B,Dim_Ward!A:A)</f>
        <v>W003</v>
      </c>
      <c r="AB1731" t="str">
        <f t="shared" si="292"/>
        <v>Q1</v>
      </c>
      <c r="AC1731">
        <f t="shared" si="293"/>
        <v>2025</v>
      </c>
      <c r="AD1731" t="str">
        <f t="shared" si="294"/>
        <v>Jan</v>
      </c>
      <c r="AE1731" t="str">
        <f t="shared" si="295"/>
        <v>Thu</v>
      </c>
      <c r="AF1731" t="str">
        <f>_xlfn.XLOOKUP(N1731,Dim_Payment!B:B,Dim_Payment!A:A)</f>
        <v>PAY02</v>
      </c>
      <c r="AG1731" t="str">
        <f>_xlfn.XLOOKUP(J1731,Dim_Insurance!B:B,Dim_Insurance!A:A)</f>
        <v>INS02</v>
      </c>
    </row>
    <row r="1732" spans="1:33">
      <c r="A1732" t="s">
        <v>3685</v>
      </c>
      <c r="B1732" t="s">
        <v>806</v>
      </c>
      <c r="C1732" t="s">
        <v>133</v>
      </c>
      <c r="D1732" s="5">
        <v>23208</v>
      </c>
      <c r="E1732" s="5">
        <v>45598</v>
      </c>
      <c r="F1732" s="5">
        <v>45615</v>
      </c>
      <c r="G1732" t="s">
        <v>43</v>
      </c>
      <c r="H1732" t="s">
        <v>118</v>
      </c>
      <c r="I1732" t="s">
        <v>45</v>
      </c>
      <c r="J1732" t="s">
        <v>97</v>
      </c>
      <c r="K1732" t="s">
        <v>120</v>
      </c>
      <c r="L1732" s="6">
        <v>178017.11</v>
      </c>
      <c r="M1732">
        <v>129720.91</v>
      </c>
      <c r="N1732" t="s">
        <v>35</v>
      </c>
      <c r="O1732">
        <v>17</v>
      </c>
      <c r="P1732">
        <v>156</v>
      </c>
      <c r="Q1732">
        <v>5</v>
      </c>
      <c r="R1732">
        <v>95</v>
      </c>
      <c r="S1732">
        <v>83.5</v>
      </c>
      <c r="T1732" t="s">
        <v>37</v>
      </c>
      <c r="U1732" s="7">
        <f t="shared" si="289"/>
        <v>61</v>
      </c>
      <c r="V1732" s="6">
        <f t="shared" si="291"/>
        <v>48296.199999999983</v>
      </c>
      <c r="W1732" t="str">
        <f t="shared" si="290"/>
        <v>Senior</v>
      </c>
      <c r="X1732" t="str">
        <f>_xlfn.XLOOKUP(Table1_1[[#This Row],[Department]],Dim_Department!B:B,Dim_Department!A:A,"Unknown")</f>
        <v>DEP08</v>
      </c>
      <c r="Y1732" t="str">
        <f>_xlfn.XLOOKUP(Table1_1[[#This Row],[Doctor]],Dim_Doctor!B:B,Dim_Doctor!A:A,"Unknown")</f>
        <v>D03</v>
      </c>
      <c r="Z1732" t="str">
        <f>_xlfn.XLOOKUP(H1732,Dim_Diagnosis!B:B,Dim_Diagnosis!A:A)</f>
        <v>D001</v>
      </c>
      <c r="AA1732" t="str">
        <f>_xlfn.XLOOKUP(K1732,Dim_Ward!B:B,Dim_Ward!A:A)</f>
        <v>W001</v>
      </c>
      <c r="AB1732" t="str">
        <f t="shared" si="292"/>
        <v>Q4</v>
      </c>
      <c r="AC1732">
        <f t="shared" si="293"/>
        <v>2024</v>
      </c>
      <c r="AD1732" t="str">
        <f t="shared" si="294"/>
        <v>Nov</v>
      </c>
      <c r="AE1732" t="str">
        <f t="shared" si="295"/>
        <v>Sat</v>
      </c>
      <c r="AF1732" t="str">
        <f>_xlfn.XLOOKUP(N1732,Dim_Payment!B:B,Dim_Payment!A:A)</f>
        <v>PAY03</v>
      </c>
      <c r="AG1732" t="str">
        <f>_xlfn.XLOOKUP(J1732,Dim_Insurance!B:B,Dim_Insurance!A:A)</f>
        <v>INS07</v>
      </c>
    </row>
    <row r="1733" spans="1:33">
      <c r="A1733" t="s">
        <v>3686</v>
      </c>
      <c r="B1733" t="s">
        <v>693</v>
      </c>
      <c r="C1733" t="s">
        <v>40</v>
      </c>
      <c r="D1733" s="5">
        <v>29093</v>
      </c>
      <c r="E1733" s="5">
        <v>45406</v>
      </c>
      <c r="F1733" s="5">
        <v>45422</v>
      </c>
      <c r="G1733" t="s">
        <v>152</v>
      </c>
      <c r="H1733" t="s">
        <v>52</v>
      </c>
      <c r="I1733" t="s">
        <v>79</v>
      </c>
      <c r="J1733" t="s">
        <v>4232</v>
      </c>
      <c r="K1733" t="s">
        <v>55</v>
      </c>
      <c r="L1733" s="6">
        <v>199177.02</v>
      </c>
      <c r="M1733">
        <v>152038.85999999999</v>
      </c>
      <c r="N1733" t="s">
        <v>73</v>
      </c>
      <c r="O1733">
        <v>16</v>
      </c>
      <c r="P1733">
        <v>121</v>
      </c>
      <c r="Q1733">
        <v>4</v>
      </c>
      <c r="R1733">
        <v>129</v>
      </c>
      <c r="S1733">
        <v>148.6</v>
      </c>
      <c r="T1733" t="s">
        <v>37</v>
      </c>
      <c r="U1733" s="7">
        <f t="shared" si="289"/>
        <v>44</v>
      </c>
      <c r="V1733" s="6">
        <f t="shared" si="291"/>
        <v>47138.16</v>
      </c>
      <c r="W1733" t="str">
        <f t="shared" si="290"/>
        <v>Middle Age</v>
      </c>
      <c r="X1733" t="str">
        <f>_xlfn.XLOOKUP(Table1_1[[#This Row],[Department]],Dim_Department!B:B,Dim_Department!A:A,"Unknown")</f>
        <v>DEP01</v>
      </c>
      <c r="Y1733" t="str">
        <f>_xlfn.XLOOKUP(Table1_1[[#This Row],[Doctor]],Dim_Doctor!B:B,Dim_Doctor!A:A,"Unknown")</f>
        <v>D07</v>
      </c>
      <c r="Z1733" t="str">
        <f>_xlfn.XLOOKUP(H1733,Dim_Diagnosis!B:B,Dim_Diagnosis!A:A)</f>
        <v>D004</v>
      </c>
      <c r="AA1733" t="str">
        <f>_xlfn.XLOOKUP(K1733,Dim_Ward!B:B,Dim_Ward!A:A)</f>
        <v>W005</v>
      </c>
      <c r="AB1733" t="str">
        <f t="shared" si="292"/>
        <v>Q2</v>
      </c>
      <c r="AC1733">
        <f t="shared" si="293"/>
        <v>2024</v>
      </c>
      <c r="AD1733" t="str">
        <f t="shared" si="294"/>
        <v>Apr</v>
      </c>
      <c r="AE1733" t="str">
        <f t="shared" si="295"/>
        <v>Wed</v>
      </c>
      <c r="AF1733" t="str">
        <f>_xlfn.XLOOKUP(N1733,Dim_Payment!B:B,Dim_Payment!A:A)</f>
        <v>PAY02</v>
      </c>
      <c r="AG1733" t="str">
        <f>_xlfn.XLOOKUP(J1733,Dim_Insurance!B:B,Dim_Insurance!A:A)</f>
        <v>INS08</v>
      </c>
    </row>
    <row r="1734" spans="1:33">
      <c r="A1734" t="s">
        <v>3688</v>
      </c>
      <c r="B1734" t="s">
        <v>76</v>
      </c>
      <c r="C1734" t="s">
        <v>133</v>
      </c>
      <c r="D1734" s="5">
        <v>26990</v>
      </c>
      <c r="E1734" s="5">
        <v>45742</v>
      </c>
      <c r="F1734" s="5">
        <v>45755</v>
      </c>
      <c r="G1734" t="s">
        <v>161</v>
      </c>
      <c r="H1734" t="s">
        <v>95</v>
      </c>
      <c r="I1734" t="s">
        <v>25</v>
      </c>
      <c r="J1734" t="s">
        <v>34</v>
      </c>
      <c r="K1734" t="s">
        <v>55</v>
      </c>
      <c r="L1734" s="6">
        <v>25703.439999999999</v>
      </c>
      <c r="M1734">
        <v>22511.33</v>
      </c>
      <c r="N1734" t="s">
        <v>35</v>
      </c>
      <c r="O1734">
        <v>13</v>
      </c>
      <c r="P1734">
        <v>206</v>
      </c>
      <c r="Q1734">
        <v>4</v>
      </c>
      <c r="R1734">
        <v>148</v>
      </c>
      <c r="S1734">
        <v>77.8</v>
      </c>
      <c r="T1734" t="s">
        <v>37</v>
      </c>
      <c r="U1734" s="7">
        <f t="shared" si="289"/>
        <v>51</v>
      </c>
      <c r="V1734" s="6">
        <f t="shared" si="291"/>
        <v>3192.1099999999969</v>
      </c>
      <c r="W1734" t="str">
        <f t="shared" si="290"/>
        <v>Middle Age</v>
      </c>
      <c r="X1734" t="str">
        <f>_xlfn.XLOOKUP(Table1_1[[#This Row],[Department]],Dim_Department!B:B,Dim_Department!A:A,"Unknown")</f>
        <v>DEP03</v>
      </c>
      <c r="Y1734" t="str">
        <f>_xlfn.XLOOKUP(Table1_1[[#This Row],[Doctor]],Dim_Doctor!B:B,Dim_Doctor!A:A,"Unknown")</f>
        <v>D01</v>
      </c>
      <c r="Z1734" t="str">
        <f>_xlfn.XLOOKUP(H1734,Dim_Diagnosis!B:B,Dim_Diagnosis!A:A)</f>
        <v>D006</v>
      </c>
      <c r="AA1734" t="str">
        <f>_xlfn.XLOOKUP(K1734,Dim_Ward!B:B,Dim_Ward!A:A)</f>
        <v>W005</v>
      </c>
      <c r="AB1734" t="str">
        <f t="shared" si="292"/>
        <v>Q1</v>
      </c>
      <c r="AC1734">
        <f t="shared" si="293"/>
        <v>2025</v>
      </c>
      <c r="AD1734" t="str">
        <f t="shared" si="294"/>
        <v>Mar</v>
      </c>
      <c r="AE1734" t="str">
        <f t="shared" si="295"/>
        <v>Wed</v>
      </c>
      <c r="AF1734" t="str">
        <f>_xlfn.XLOOKUP(N1734,Dim_Payment!B:B,Dim_Payment!A:A)</f>
        <v>PAY03</v>
      </c>
      <c r="AG1734" t="str">
        <f>_xlfn.XLOOKUP(J1734,Dim_Insurance!B:B,Dim_Insurance!A:A)</f>
        <v>INS06</v>
      </c>
    </row>
    <row r="1735" spans="1:33">
      <c r="A1735" t="s">
        <v>3690</v>
      </c>
      <c r="B1735" t="s">
        <v>345</v>
      </c>
      <c r="C1735" t="s">
        <v>40</v>
      </c>
      <c r="D1735" s="5">
        <v>20791</v>
      </c>
      <c r="E1735" s="5">
        <v>45176</v>
      </c>
      <c r="F1735" s="5">
        <v>45208</v>
      </c>
      <c r="G1735" t="s">
        <v>89</v>
      </c>
      <c r="H1735" t="s">
        <v>52</v>
      </c>
      <c r="I1735" t="s">
        <v>79</v>
      </c>
      <c r="J1735" t="s">
        <v>4232</v>
      </c>
      <c r="K1735" t="s">
        <v>55</v>
      </c>
      <c r="L1735" s="6">
        <v>50993.07</v>
      </c>
      <c r="M1735">
        <v>46805.74</v>
      </c>
      <c r="N1735" t="s">
        <v>192</v>
      </c>
      <c r="O1735">
        <v>3</v>
      </c>
      <c r="P1735">
        <v>33</v>
      </c>
      <c r="Q1735">
        <v>1</v>
      </c>
      <c r="R1735">
        <v>190</v>
      </c>
      <c r="S1735">
        <v>142.6</v>
      </c>
      <c r="T1735" t="s">
        <v>37</v>
      </c>
      <c r="U1735" s="7">
        <f t="shared" si="289"/>
        <v>66</v>
      </c>
      <c r="V1735" s="6">
        <f t="shared" si="291"/>
        <v>4187.3300000000017</v>
      </c>
      <c r="W1735" t="str">
        <f t="shared" si="290"/>
        <v>Senior</v>
      </c>
      <c r="X1735" t="str">
        <f>_xlfn.XLOOKUP(Table1_1[[#This Row],[Department]],Dim_Department!B:B,Dim_Department!A:A,"Unknown")</f>
        <v>DEP06</v>
      </c>
      <c r="Y1735" t="str">
        <f>_xlfn.XLOOKUP(Table1_1[[#This Row],[Doctor]],Dim_Doctor!B:B,Dim_Doctor!A:A,"Unknown")</f>
        <v>D07</v>
      </c>
      <c r="Z1735" t="str">
        <f>_xlfn.XLOOKUP(H1735,Dim_Diagnosis!B:B,Dim_Diagnosis!A:A)</f>
        <v>D004</v>
      </c>
      <c r="AA1735" t="str">
        <f>_xlfn.XLOOKUP(K1735,Dim_Ward!B:B,Dim_Ward!A:A)</f>
        <v>W005</v>
      </c>
      <c r="AB1735" t="str">
        <f t="shared" si="292"/>
        <v>Q3</v>
      </c>
      <c r="AC1735">
        <f t="shared" si="293"/>
        <v>2023</v>
      </c>
      <c r="AD1735" t="str">
        <f t="shared" si="294"/>
        <v>Sep</v>
      </c>
      <c r="AE1735" t="str">
        <f t="shared" si="295"/>
        <v>Thu</v>
      </c>
      <c r="AF1735" t="str">
        <f>_xlfn.XLOOKUP(N1735,Dim_Payment!B:B,Dim_Payment!A:A)</f>
        <v>PAY06</v>
      </c>
      <c r="AG1735" t="str">
        <f>_xlfn.XLOOKUP(J1735,Dim_Insurance!B:B,Dim_Insurance!A:A)</f>
        <v>INS08</v>
      </c>
    </row>
    <row r="1736" spans="1:33">
      <c r="A1736" t="s">
        <v>3692</v>
      </c>
      <c r="B1736" t="s">
        <v>986</v>
      </c>
      <c r="C1736" t="s">
        <v>133</v>
      </c>
      <c r="D1736" s="5">
        <v>35501</v>
      </c>
      <c r="E1736" s="5">
        <v>45156</v>
      </c>
      <c r="F1736" s="5">
        <v>45169</v>
      </c>
      <c r="G1736" t="s">
        <v>62</v>
      </c>
      <c r="H1736" t="s">
        <v>118</v>
      </c>
      <c r="I1736" t="s">
        <v>119</v>
      </c>
      <c r="J1736" t="s">
        <v>4232</v>
      </c>
      <c r="K1736" t="s">
        <v>110</v>
      </c>
      <c r="L1736" s="6">
        <v>158702.75</v>
      </c>
      <c r="M1736">
        <v>131690.1</v>
      </c>
      <c r="N1736" t="s">
        <v>35</v>
      </c>
      <c r="O1736">
        <v>13</v>
      </c>
      <c r="P1736">
        <v>42</v>
      </c>
      <c r="Q1736">
        <v>2</v>
      </c>
      <c r="R1736">
        <v>98</v>
      </c>
      <c r="S1736">
        <v>240.7</v>
      </c>
      <c r="T1736" t="s">
        <v>37</v>
      </c>
      <c r="U1736" s="7">
        <f t="shared" si="289"/>
        <v>26</v>
      </c>
      <c r="V1736" s="6">
        <f t="shared" si="291"/>
        <v>27012.649999999994</v>
      </c>
      <c r="W1736" t="str">
        <f t="shared" si="290"/>
        <v>Adult</v>
      </c>
      <c r="X1736" t="str">
        <f>_xlfn.XLOOKUP(Table1_1[[#This Row],[Department]],Dim_Department!B:B,Dim_Department!A:A,"Unknown")</f>
        <v>DEP09</v>
      </c>
      <c r="Y1736" t="str">
        <f>_xlfn.XLOOKUP(Table1_1[[#This Row],[Doctor]],Dim_Doctor!B:B,Dim_Doctor!A:A,"Unknown")</f>
        <v>D02</v>
      </c>
      <c r="Z1736" t="str">
        <f>_xlfn.XLOOKUP(H1736,Dim_Diagnosis!B:B,Dim_Diagnosis!A:A)</f>
        <v>D001</v>
      </c>
      <c r="AA1736" t="str">
        <f>_xlfn.XLOOKUP(K1736,Dim_Ward!B:B,Dim_Ward!A:A)</f>
        <v>W002</v>
      </c>
      <c r="AB1736" t="str">
        <f t="shared" si="292"/>
        <v>Q3</v>
      </c>
      <c r="AC1736">
        <f t="shared" si="293"/>
        <v>2023</v>
      </c>
      <c r="AD1736" t="str">
        <f t="shared" si="294"/>
        <v>Aug</v>
      </c>
      <c r="AE1736" t="str">
        <f t="shared" si="295"/>
        <v>Fri</v>
      </c>
      <c r="AF1736" t="str">
        <f>_xlfn.XLOOKUP(N1736,Dim_Payment!B:B,Dim_Payment!A:A)</f>
        <v>PAY03</v>
      </c>
      <c r="AG1736" t="str">
        <f>_xlfn.XLOOKUP(J1736,Dim_Insurance!B:B,Dim_Insurance!A:A)</f>
        <v>INS08</v>
      </c>
    </row>
    <row r="1737" spans="1:33">
      <c r="A1737" t="s">
        <v>3695</v>
      </c>
      <c r="B1737" t="s">
        <v>1526</v>
      </c>
      <c r="C1737" t="s">
        <v>40</v>
      </c>
      <c r="D1737" s="5">
        <v>38252</v>
      </c>
      <c r="E1737" s="5">
        <v>45217</v>
      </c>
      <c r="F1737" s="5">
        <v>45228</v>
      </c>
      <c r="G1737" t="s">
        <v>109</v>
      </c>
      <c r="H1737" t="s">
        <v>113</v>
      </c>
      <c r="I1737" t="s">
        <v>25</v>
      </c>
      <c r="J1737" t="s">
        <v>46</v>
      </c>
      <c r="K1737" t="s">
        <v>55</v>
      </c>
      <c r="L1737" s="6">
        <v>174590.73</v>
      </c>
      <c r="M1737">
        <v>154566.31</v>
      </c>
      <c r="N1737" t="s">
        <v>192</v>
      </c>
      <c r="O1737">
        <v>11</v>
      </c>
      <c r="P1737">
        <v>89</v>
      </c>
      <c r="Q1737">
        <v>1</v>
      </c>
      <c r="R1737">
        <v>111</v>
      </c>
      <c r="S1737">
        <v>125.9</v>
      </c>
      <c r="T1737" t="s">
        <v>65</v>
      </c>
      <c r="U1737" s="7">
        <f t="shared" si="289"/>
        <v>19</v>
      </c>
      <c r="V1737" s="6">
        <f t="shared" si="291"/>
        <v>20024.420000000013</v>
      </c>
      <c r="W1737" t="str">
        <f t="shared" si="290"/>
        <v>Adult</v>
      </c>
      <c r="X1737" t="str">
        <f>_xlfn.XLOOKUP(Table1_1[[#This Row],[Department]],Dim_Department!B:B,Dim_Department!A:A,"Unknown")</f>
        <v>DEP07</v>
      </c>
      <c r="Y1737" t="str">
        <f>_xlfn.XLOOKUP(Table1_1[[#This Row],[Doctor]],Dim_Doctor!B:B,Dim_Doctor!A:A,"Unknown")</f>
        <v>D01</v>
      </c>
      <c r="Z1737" t="str">
        <f>_xlfn.XLOOKUP(H1737,Dim_Diagnosis!B:B,Dim_Diagnosis!A:A)</f>
        <v>D009</v>
      </c>
      <c r="AA1737" t="str">
        <f>_xlfn.XLOOKUP(K1737,Dim_Ward!B:B,Dim_Ward!A:A)</f>
        <v>W005</v>
      </c>
      <c r="AB1737" t="str">
        <f t="shared" si="292"/>
        <v>Q4</v>
      </c>
      <c r="AC1737">
        <f t="shared" si="293"/>
        <v>2023</v>
      </c>
      <c r="AD1737" t="str">
        <f t="shared" si="294"/>
        <v>Oct</v>
      </c>
      <c r="AE1737" t="str">
        <f t="shared" si="295"/>
        <v>Wed</v>
      </c>
      <c r="AF1737" t="str">
        <f>_xlfn.XLOOKUP(N1737,Dim_Payment!B:B,Dim_Payment!A:A)</f>
        <v>PAY06</v>
      </c>
      <c r="AG1737" t="str">
        <f>_xlfn.XLOOKUP(J1737,Dim_Insurance!B:B,Dim_Insurance!A:A)</f>
        <v>INS02</v>
      </c>
    </row>
    <row r="1738" spans="1:33">
      <c r="A1738" t="s">
        <v>3696</v>
      </c>
      <c r="B1738" t="s">
        <v>438</v>
      </c>
      <c r="C1738" t="s">
        <v>133</v>
      </c>
      <c r="D1738" s="5">
        <v>21563</v>
      </c>
      <c r="E1738" s="5">
        <v>45111</v>
      </c>
      <c r="F1738" s="5">
        <v>45118</v>
      </c>
      <c r="G1738" t="s">
        <v>152</v>
      </c>
      <c r="H1738" t="s">
        <v>124</v>
      </c>
      <c r="I1738" t="s">
        <v>25</v>
      </c>
      <c r="J1738" t="s">
        <v>80</v>
      </c>
      <c r="K1738" t="s">
        <v>55</v>
      </c>
      <c r="L1738" s="6">
        <v>28702.01</v>
      </c>
      <c r="M1738">
        <v>21300.81</v>
      </c>
      <c r="N1738" t="s">
        <v>192</v>
      </c>
      <c r="O1738">
        <v>7</v>
      </c>
      <c r="P1738">
        <v>113</v>
      </c>
      <c r="Q1738">
        <v>4</v>
      </c>
      <c r="R1738">
        <v>125</v>
      </c>
      <c r="S1738">
        <v>128.4</v>
      </c>
      <c r="T1738" t="s">
        <v>47</v>
      </c>
      <c r="U1738" s="7">
        <f t="shared" si="289"/>
        <v>64</v>
      </c>
      <c r="V1738" s="6">
        <f t="shared" si="291"/>
        <v>7401.1999999999971</v>
      </c>
      <c r="W1738" t="str">
        <f t="shared" si="290"/>
        <v>Senior</v>
      </c>
      <c r="X1738" t="str">
        <f>_xlfn.XLOOKUP(Table1_1[[#This Row],[Department]],Dim_Department!B:B,Dim_Department!A:A,"Unknown")</f>
        <v>DEP01</v>
      </c>
      <c r="Y1738" t="str">
        <f>_xlfn.XLOOKUP(Table1_1[[#This Row],[Doctor]],Dim_Doctor!B:B,Dim_Doctor!A:A,"Unknown")</f>
        <v>D01</v>
      </c>
      <c r="Z1738" t="str">
        <f>_xlfn.XLOOKUP(H1738,Dim_Diagnosis!B:B,Dim_Diagnosis!A:A)</f>
        <v>D007</v>
      </c>
      <c r="AA1738" t="str">
        <f>_xlfn.XLOOKUP(K1738,Dim_Ward!B:B,Dim_Ward!A:A)</f>
        <v>W005</v>
      </c>
      <c r="AB1738" t="str">
        <f t="shared" si="292"/>
        <v>Q3</v>
      </c>
      <c r="AC1738">
        <f t="shared" si="293"/>
        <v>2023</v>
      </c>
      <c r="AD1738" t="str">
        <f t="shared" si="294"/>
        <v>Jul</v>
      </c>
      <c r="AE1738" t="str">
        <f t="shared" si="295"/>
        <v>Tue</v>
      </c>
      <c r="AF1738" t="str">
        <f>_xlfn.XLOOKUP(N1738,Dim_Payment!B:B,Dim_Payment!A:A)</f>
        <v>PAY06</v>
      </c>
      <c r="AG1738" t="str">
        <f>_xlfn.XLOOKUP(J1738,Dim_Insurance!B:B,Dim_Insurance!A:A)</f>
        <v>INS01</v>
      </c>
    </row>
    <row r="1739" spans="1:33">
      <c r="A1739" t="s">
        <v>3697</v>
      </c>
      <c r="B1739" t="s">
        <v>857</v>
      </c>
      <c r="C1739" t="s">
        <v>133</v>
      </c>
      <c r="D1739" s="5">
        <v>38589</v>
      </c>
      <c r="E1739" s="5">
        <v>45821</v>
      </c>
      <c r="F1739" s="5">
        <v>45827</v>
      </c>
      <c r="G1739" t="s">
        <v>152</v>
      </c>
      <c r="H1739" t="s">
        <v>113</v>
      </c>
      <c r="I1739" t="s">
        <v>53</v>
      </c>
      <c r="J1739" t="s">
        <v>4232</v>
      </c>
      <c r="K1739" t="s">
        <v>120</v>
      </c>
      <c r="L1739" s="6">
        <v>212627.14</v>
      </c>
      <c r="M1739">
        <v>143423.62</v>
      </c>
      <c r="N1739" t="s">
        <v>4232</v>
      </c>
      <c r="O1739">
        <v>6</v>
      </c>
      <c r="P1739">
        <v>161</v>
      </c>
      <c r="Q1739">
        <v>2</v>
      </c>
      <c r="R1739">
        <v>171</v>
      </c>
      <c r="S1739">
        <v>77.900000000000006</v>
      </c>
      <c r="T1739" t="s">
        <v>4232</v>
      </c>
      <c r="U1739" s="7">
        <f t="shared" si="289"/>
        <v>19</v>
      </c>
      <c r="V1739" s="6">
        <f t="shared" si="291"/>
        <v>69203.520000000019</v>
      </c>
      <c r="W1739" t="str">
        <f t="shared" si="290"/>
        <v>Adult</v>
      </c>
      <c r="X1739" t="str">
        <f>_xlfn.XLOOKUP(Table1_1[[#This Row],[Department]],Dim_Department!B:B,Dim_Department!A:A,"Unknown")</f>
        <v>DEP01</v>
      </c>
      <c r="Y1739" t="str">
        <f>_xlfn.XLOOKUP(Table1_1[[#This Row],[Doctor]],Dim_Doctor!B:B,Dim_Doctor!A:A,"Unknown")</f>
        <v>D06</v>
      </c>
      <c r="Z1739" t="str">
        <f>_xlfn.XLOOKUP(H1739,Dim_Diagnosis!B:B,Dim_Diagnosis!A:A)</f>
        <v>D009</v>
      </c>
      <c r="AA1739" t="str">
        <f>_xlfn.XLOOKUP(K1739,Dim_Ward!B:B,Dim_Ward!A:A)</f>
        <v>W001</v>
      </c>
      <c r="AB1739" t="str">
        <f t="shared" si="292"/>
        <v>Q2</v>
      </c>
      <c r="AC1739">
        <f t="shared" si="293"/>
        <v>2025</v>
      </c>
      <c r="AD1739" t="str">
        <f t="shared" si="294"/>
        <v>Jun</v>
      </c>
      <c r="AE1739" t="str">
        <f t="shared" si="295"/>
        <v>Fri</v>
      </c>
      <c r="AF1739" t="str">
        <f>_xlfn.XLOOKUP(N1739,Dim_Payment!B:B,Dim_Payment!A:A)</f>
        <v>PAY05</v>
      </c>
      <c r="AG1739" t="str">
        <f>_xlfn.XLOOKUP(J1739,Dim_Insurance!B:B,Dim_Insurance!A:A)</f>
        <v>INS08</v>
      </c>
    </row>
    <row r="1740" spans="1:33">
      <c r="A1740" t="s">
        <v>3698</v>
      </c>
      <c r="B1740" t="s">
        <v>1108</v>
      </c>
      <c r="C1740" t="s">
        <v>133</v>
      </c>
      <c r="D1740" s="5">
        <v>26526</v>
      </c>
      <c r="E1740" s="5">
        <v>45168</v>
      </c>
      <c r="F1740" s="5">
        <v>45176</v>
      </c>
      <c r="G1740" t="s">
        <v>152</v>
      </c>
      <c r="H1740" t="s">
        <v>32</v>
      </c>
      <c r="I1740" t="s">
        <v>33</v>
      </c>
      <c r="J1740" t="s">
        <v>46</v>
      </c>
      <c r="K1740" t="s">
        <v>27</v>
      </c>
      <c r="L1740" s="6">
        <v>51386.36</v>
      </c>
      <c r="M1740">
        <v>43147.94</v>
      </c>
      <c r="N1740" t="s">
        <v>35</v>
      </c>
      <c r="O1740">
        <v>8</v>
      </c>
      <c r="P1740">
        <v>196</v>
      </c>
      <c r="Q1740">
        <v>4</v>
      </c>
      <c r="R1740">
        <v>171</v>
      </c>
      <c r="S1740">
        <v>230</v>
      </c>
      <c r="T1740" t="s">
        <v>37</v>
      </c>
      <c r="U1740" s="7">
        <f t="shared" si="289"/>
        <v>51</v>
      </c>
      <c r="V1740" s="6">
        <f t="shared" si="291"/>
        <v>8238.4199999999983</v>
      </c>
      <c r="W1740" t="str">
        <f t="shared" si="290"/>
        <v>Middle Age</v>
      </c>
      <c r="X1740" t="str">
        <f>_xlfn.XLOOKUP(Table1_1[[#This Row],[Department]],Dim_Department!B:B,Dim_Department!A:A,"Unknown")</f>
        <v>DEP01</v>
      </c>
      <c r="Y1740" t="str">
        <f>_xlfn.XLOOKUP(Table1_1[[#This Row],[Doctor]],Dim_Doctor!B:B,Dim_Doctor!A:A,"Unknown")</f>
        <v>D04</v>
      </c>
      <c r="Z1740" t="str">
        <f>_xlfn.XLOOKUP(H1740,Dim_Diagnosis!B:B,Dim_Diagnosis!A:A)</f>
        <v>D010</v>
      </c>
      <c r="AA1740" t="str">
        <f>_xlfn.XLOOKUP(K1740,Dim_Ward!B:B,Dim_Ward!A:A)</f>
        <v>W003</v>
      </c>
      <c r="AB1740" t="str">
        <f t="shared" si="292"/>
        <v>Q3</v>
      </c>
      <c r="AC1740">
        <f t="shared" si="293"/>
        <v>2023</v>
      </c>
      <c r="AD1740" t="str">
        <f t="shared" si="294"/>
        <v>Aug</v>
      </c>
      <c r="AE1740" t="str">
        <f t="shared" si="295"/>
        <v>Wed</v>
      </c>
      <c r="AF1740" t="str">
        <f>_xlfn.XLOOKUP(N1740,Dim_Payment!B:B,Dim_Payment!A:A)</f>
        <v>PAY03</v>
      </c>
      <c r="AG1740" t="str">
        <f>_xlfn.XLOOKUP(J1740,Dim_Insurance!B:B,Dim_Insurance!A:A)</f>
        <v>INS02</v>
      </c>
    </row>
    <row r="1741" spans="1:33">
      <c r="A1741" t="s">
        <v>3700</v>
      </c>
      <c r="B1741" t="s">
        <v>378</v>
      </c>
      <c r="C1741" t="s">
        <v>133</v>
      </c>
      <c r="D1741" s="5">
        <v>36458</v>
      </c>
      <c r="E1741" s="5">
        <v>45520</v>
      </c>
      <c r="F1741" s="5">
        <v>45534</v>
      </c>
      <c r="G1741" t="s">
        <v>105</v>
      </c>
      <c r="H1741" t="s">
        <v>113</v>
      </c>
      <c r="I1741" t="s">
        <v>96</v>
      </c>
      <c r="J1741" t="s">
        <v>179</v>
      </c>
      <c r="K1741" t="s">
        <v>55</v>
      </c>
      <c r="L1741" s="6">
        <v>49303.42</v>
      </c>
      <c r="M1741">
        <v>29713.57</v>
      </c>
      <c r="N1741" t="s">
        <v>91</v>
      </c>
      <c r="O1741">
        <v>14</v>
      </c>
      <c r="P1741">
        <v>12</v>
      </c>
      <c r="Q1741">
        <v>3</v>
      </c>
      <c r="R1741">
        <v>172</v>
      </c>
      <c r="S1741">
        <v>89</v>
      </c>
      <c r="T1741" t="s">
        <v>65</v>
      </c>
      <c r="U1741" s="7">
        <f t="shared" si="289"/>
        <v>24</v>
      </c>
      <c r="V1741" s="6">
        <f t="shared" si="291"/>
        <v>19589.849999999999</v>
      </c>
      <c r="W1741" t="str">
        <f t="shared" si="290"/>
        <v>Adult</v>
      </c>
      <c r="X1741" t="str">
        <f>_xlfn.XLOOKUP(Table1_1[[#This Row],[Department]],Dim_Department!B:B,Dim_Department!A:A,"Unknown")</f>
        <v>DEP10</v>
      </c>
      <c r="Y1741" t="str">
        <f>_xlfn.XLOOKUP(Table1_1[[#This Row],[Doctor]],Dim_Doctor!B:B,Dim_Doctor!A:A,"Unknown")</f>
        <v>D05</v>
      </c>
      <c r="Z1741" t="str">
        <f>_xlfn.XLOOKUP(H1741,Dim_Diagnosis!B:B,Dim_Diagnosis!A:A)</f>
        <v>D009</v>
      </c>
      <c r="AA1741" t="str">
        <f>_xlfn.XLOOKUP(K1741,Dim_Ward!B:B,Dim_Ward!A:A)</f>
        <v>W005</v>
      </c>
      <c r="AB1741" t="str">
        <f t="shared" si="292"/>
        <v>Q3</v>
      </c>
      <c r="AC1741">
        <f t="shared" si="293"/>
        <v>2024</v>
      </c>
      <c r="AD1741" t="str">
        <f t="shared" si="294"/>
        <v>Aug</v>
      </c>
      <c r="AE1741" t="str">
        <f t="shared" si="295"/>
        <v>Fri</v>
      </c>
      <c r="AF1741" t="str">
        <f>_xlfn.XLOOKUP(N1741,Dim_Payment!B:B,Dim_Payment!A:A)</f>
        <v>PAY01</v>
      </c>
      <c r="AG1741" t="str">
        <f>_xlfn.XLOOKUP(J1741,Dim_Insurance!B:B,Dim_Insurance!A:A)</f>
        <v>INS03</v>
      </c>
    </row>
    <row r="1742" spans="1:33">
      <c r="A1742" t="s">
        <v>3702</v>
      </c>
      <c r="B1742" t="s">
        <v>438</v>
      </c>
      <c r="C1742" t="s">
        <v>40</v>
      </c>
      <c r="D1742" s="5">
        <v>25378</v>
      </c>
      <c r="E1742" s="5">
        <v>45428</v>
      </c>
      <c r="F1742" s="5">
        <v>45435</v>
      </c>
      <c r="G1742" t="s">
        <v>43</v>
      </c>
      <c r="H1742" t="s">
        <v>95</v>
      </c>
      <c r="I1742" t="s">
        <v>53</v>
      </c>
      <c r="J1742" t="s">
        <v>97</v>
      </c>
      <c r="K1742" t="s">
        <v>161</v>
      </c>
      <c r="L1742" s="6">
        <v>194112.72</v>
      </c>
      <c r="M1742">
        <v>153667.59</v>
      </c>
      <c r="N1742" t="s">
        <v>73</v>
      </c>
      <c r="O1742">
        <v>7</v>
      </c>
      <c r="P1742">
        <v>192</v>
      </c>
      <c r="Q1742">
        <v>4</v>
      </c>
      <c r="R1742">
        <v>136</v>
      </c>
      <c r="S1742">
        <v>163.5</v>
      </c>
      <c r="T1742" t="s">
        <v>4232</v>
      </c>
      <c r="U1742" s="7">
        <f t="shared" si="289"/>
        <v>54</v>
      </c>
      <c r="V1742" s="6">
        <f t="shared" si="291"/>
        <v>40445.130000000005</v>
      </c>
      <c r="W1742" t="str">
        <f t="shared" si="290"/>
        <v>Middle Age</v>
      </c>
      <c r="X1742" t="str">
        <f>_xlfn.XLOOKUP(Table1_1[[#This Row],[Department]],Dim_Department!B:B,Dim_Department!A:A,"Unknown")</f>
        <v>DEP08</v>
      </c>
      <c r="Y1742" t="str">
        <f>_xlfn.XLOOKUP(Table1_1[[#This Row],[Doctor]],Dim_Doctor!B:B,Dim_Doctor!A:A,"Unknown")</f>
        <v>D06</v>
      </c>
      <c r="Z1742" t="str">
        <f>_xlfn.XLOOKUP(H1742,Dim_Diagnosis!B:B,Dim_Diagnosis!A:A)</f>
        <v>D006</v>
      </c>
      <c r="AA1742" t="str">
        <f>_xlfn.XLOOKUP(K1742,Dim_Ward!B:B,Dim_Ward!A:A)</f>
        <v>W004</v>
      </c>
      <c r="AB1742" t="str">
        <f t="shared" si="292"/>
        <v>Q2</v>
      </c>
      <c r="AC1742">
        <f t="shared" si="293"/>
        <v>2024</v>
      </c>
      <c r="AD1742" t="str">
        <f t="shared" si="294"/>
        <v>May</v>
      </c>
      <c r="AE1742" t="str">
        <f t="shared" si="295"/>
        <v>Thu</v>
      </c>
      <c r="AF1742" t="str">
        <f>_xlfn.XLOOKUP(N1742,Dim_Payment!B:B,Dim_Payment!A:A)</f>
        <v>PAY02</v>
      </c>
      <c r="AG1742" t="str">
        <f>_xlfn.XLOOKUP(J1742,Dim_Insurance!B:B,Dim_Insurance!A:A)</f>
        <v>INS07</v>
      </c>
    </row>
    <row r="1743" spans="1:33">
      <c r="A1743" t="s">
        <v>3703</v>
      </c>
      <c r="B1743" t="s">
        <v>373</v>
      </c>
      <c r="C1743" t="s">
        <v>133</v>
      </c>
      <c r="D1743" s="5">
        <v>20000</v>
      </c>
      <c r="E1743" s="5">
        <v>45675</v>
      </c>
      <c r="F1743" s="5">
        <v>45690</v>
      </c>
      <c r="G1743" t="s">
        <v>152</v>
      </c>
      <c r="H1743" t="s">
        <v>52</v>
      </c>
      <c r="I1743" t="s">
        <v>96</v>
      </c>
      <c r="J1743" t="s">
        <v>26</v>
      </c>
      <c r="K1743" t="s">
        <v>120</v>
      </c>
      <c r="L1743" s="6">
        <v>31011.97</v>
      </c>
      <c r="M1743">
        <v>25021.72</v>
      </c>
      <c r="N1743" t="s">
        <v>91</v>
      </c>
      <c r="O1743">
        <v>15</v>
      </c>
      <c r="P1743">
        <v>202</v>
      </c>
      <c r="Q1743">
        <v>4</v>
      </c>
      <c r="R1743">
        <v>103</v>
      </c>
      <c r="S1743">
        <v>191</v>
      </c>
      <c r="T1743" t="s">
        <v>47</v>
      </c>
      <c r="U1743" s="7">
        <f t="shared" si="289"/>
        <v>70</v>
      </c>
      <c r="V1743" s="6">
        <f t="shared" si="291"/>
        <v>5990.25</v>
      </c>
      <c r="W1743" t="str">
        <f t="shared" si="290"/>
        <v>Senior</v>
      </c>
      <c r="X1743" t="str">
        <f>_xlfn.XLOOKUP(Table1_1[[#This Row],[Department]],Dim_Department!B:B,Dim_Department!A:A,"Unknown")</f>
        <v>DEP01</v>
      </c>
      <c r="Y1743" t="str">
        <f>_xlfn.XLOOKUP(Table1_1[[#This Row],[Doctor]],Dim_Doctor!B:B,Dim_Doctor!A:A,"Unknown")</f>
        <v>D05</v>
      </c>
      <c r="Z1743" t="str">
        <f>_xlfn.XLOOKUP(H1743,Dim_Diagnosis!B:B,Dim_Diagnosis!A:A)</f>
        <v>D004</v>
      </c>
      <c r="AA1743" t="str">
        <f>_xlfn.XLOOKUP(K1743,Dim_Ward!B:B,Dim_Ward!A:A)</f>
        <v>W001</v>
      </c>
      <c r="AB1743" t="str">
        <f t="shared" si="292"/>
        <v>Q1</v>
      </c>
      <c r="AC1743">
        <f t="shared" si="293"/>
        <v>2025</v>
      </c>
      <c r="AD1743" t="str">
        <f t="shared" si="294"/>
        <v>Jan</v>
      </c>
      <c r="AE1743" t="str">
        <f t="shared" si="295"/>
        <v>Sat</v>
      </c>
      <c r="AF1743" t="str">
        <f>_xlfn.XLOOKUP(N1743,Dim_Payment!B:B,Dim_Payment!A:A)</f>
        <v>PAY01</v>
      </c>
      <c r="AG1743" t="str">
        <f>_xlfn.XLOOKUP(J1743,Dim_Insurance!B:B,Dim_Insurance!A:A)</f>
        <v>INS05</v>
      </c>
    </row>
    <row r="1744" spans="1:33">
      <c r="A1744" t="s">
        <v>3704</v>
      </c>
      <c r="B1744" t="s">
        <v>221</v>
      </c>
      <c r="C1744" t="s">
        <v>40</v>
      </c>
      <c r="D1744" s="5">
        <v>39370</v>
      </c>
      <c r="E1744" s="5" t="s">
        <v>4232</v>
      </c>
      <c r="F1744" s="5">
        <v>45674</v>
      </c>
      <c r="G1744" t="s">
        <v>77</v>
      </c>
      <c r="H1744" t="s">
        <v>153</v>
      </c>
      <c r="I1744" t="s">
        <v>53</v>
      </c>
      <c r="J1744" t="s">
        <v>26</v>
      </c>
      <c r="K1744" t="s">
        <v>161</v>
      </c>
      <c r="L1744" s="6">
        <v>218258.94</v>
      </c>
      <c r="M1744">
        <v>156995.01999999999</v>
      </c>
      <c r="N1744" t="s">
        <v>56</v>
      </c>
      <c r="O1744">
        <v>1</v>
      </c>
      <c r="P1744">
        <v>172</v>
      </c>
      <c r="Q1744">
        <v>4</v>
      </c>
      <c r="R1744">
        <v>101</v>
      </c>
      <c r="S1744">
        <v>81.8</v>
      </c>
      <c r="T1744" t="s">
        <v>4232</v>
      </c>
      <c r="U1744" s="7" t="s">
        <v>4232</v>
      </c>
      <c r="V1744" s="6">
        <f t="shared" si="291"/>
        <v>61263.920000000013</v>
      </c>
      <c r="W1744" t="s">
        <v>4232</v>
      </c>
      <c r="X1744" t="str">
        <f>_xlfn.XLOOKUP(Table1_1[[#This Row],[Department]],Dim_Department!B:B,Dim_Department!A:A,"Unknown")</f>
        <v>DEP02</v>
      </c>
      <c r="Y1744" t="str">
        <f>_xlfn.XLOOKUP(Table1_1[[#This Row],[Doctor]],Dim_Doctor!B:B,Dim_Doctor!A:A,"Unknown")</f>
        <v>D06</v>
      </c>
      <c r="Z1744" t="str">
        <f>_xlfn.XLOOKUP(H1744,Dim_Diagnosis!B:B,Dim_Diagnosis!A:A)</f>
        <v>D003</v>
      </c>
      <c r="AA1744" t="str">
        <f>_xlfn.XLOOKUP(K1744,Dim_Ward!B:B,Dim_Ward!A:A)</f>
        <v>W004</v>
      </c>
      <c r="AB1744" t="str">
        <f t="shared" si="292"/>
        <v>Unknown</v>
      </c>
      <c r="AC1744" t="str">
        <f t="shared" si="293"/>
        <v>Unknown</v>
      </c>
      <c r="AD1744" t="str">
        <f t="shared" si="294"/>
        <v>Unknown</v>
      </c>
      <c r="AE1744" t="str">
        <f t="shared" si="295"/>
        <v>Unknown</v>
      </c>
      <c r="AF1744" t="str">
        <f>_xlfn.XLOOKUP(N1744,Dim_Payment!B:B,Dim_Payment!A:A)</f>
        <v>PAY04</v>
      </c>
      <c r="AG1744" t="str">
        <f>_xlfn.XLOOKUP(J1744,Dim_Insurance!B:B,Dim_Insurance!A:A)</f>
        <v>INS05</v>
      </c>
    </row>
    <row r="1745" spans="1:33">
      <c r="A1745" t="s">
        <v>3706</v>
      </c>
      <c r="B1745" t="s">
        <v>342</v>
      </c>
      <c r="C1745" t="s">
        <v>40</v>
      </c>
      <c r="D1745" s="5">
        <v>31074</v>
      </c>
      <c r="E1745" s="5">
        <v>46004</v>
      </c>
      <c r="F1745" s="5">
        <v>46010</v>
      </c>
      <c r="G1745" t="s">
        <v>94</v>
      </c>
      <c r="H1745" t="s">
        <v>124</v>
      </c>
      <c r="I1745" t="s">
        <v>79</v>
      </c>
      <c r="J1745" t="s">
        <v>34</v>
      </c>
      <c r="K1745" t="s">
        <v>55</v>
      </c>
      <c r="L1745" s="6">
        <v>105752.4</v>
      </c>
      <c r="M1745">
        <v>96075.3</v>
      </c>
      <c r="N1745" t="s">
        <v>35</v>
      </c>
      <c r="O1745">
        <v>6</v>
      </c>
      <c r="P1745">
        <v>30</v>
      </c>
      <c r="Q1745">
        <v>2</v>
      </c>
      <c r="R1745">
        <v>129</v>
      </c>
      <c r="S1745">
        <v>116.8</v>
      </c>
      <c r="T1745" t="s">
        <v>4232</v>
      </c>
      <c r="U1745" s="7">
        <f>DATEDIF(D1745,E1745,"Y")</f>
        <v>40</v>
      </c>
      <c r="V1745" s="6">
        <f t="shared" si="291"/>
        <v>9677.0999999999913</v>
      </c>
      <c r="W1745" t="str">
        <f>IF(OR(U1745="",U1745="Unknown"),"",IF(U1745&lt;18,"Child",IF(U1745&lt;40,"Adult",IF(U1745&lt;60,"Middle Age","Senior"))))</f>
        <v>Middle Age</v>
      </c>
      <c r="X1745" t="str">
        <f>_xlfn.XLOOKUP(Table1_1[[#This Row],[Department]],Dim_Department!B:B,Dim_Department!A:A,"Unknown")</f>
        <v>DEP05</v>
      </c>
      <c r="Y1745" t="str">
        <f>_xlfn.XLOOKUP(Table1_1[[#This Row],[Doctor]],Dim_Doctor!B:B,Dim_Doctor!A:A,"Unknown")</f>
        <v>D07</v>
      </c>
      <c r="Z1745" t="str">
        <f>_xlfn.XLOOKUP(H1745,Dim_Diagnosis!B:B,Dim_Diagnosis!A:A)</f>
        <v>D007</v>
      </c>
      <c r="AA1745" t="str">
        <f>_xlfn.XLOOKUP(K1745,Dim_Ward!B:B,Dim_Ward!A:A)</f>
        <v>W005</v>
      </c>
      <c r="AB1745" t="str">
        <f t="shared" si="292"/>
        <v>Q4</v>
      </c>
      <c r="AC1745">
        <f t="shared" si="293"/>
        <v>2025</v>
      </c>
      <c r="AD1745" t="str">
        <f t="shared" si="294"/>
        <v>Dec</v>
      </c>
      <c r="AE1745" t="str">
        <f t="shared" si="295"/>
        <v>Sat</v>
      </c>
      <c r="AF1745" t="str">
        <f>_xlfn.XLOOKUP(N1745,Dim_Payment!B:B,Dim_Payment!A:A)</f>
        <v>PAY03</v>
      </c>
      <c r="AG1745" t="str">
        <f>_xlfn.XLOOKUP(J1745,Dim_Insurance!B:B,Dim_Insurance!A:A)</f>
        <v>INS06</v>
      </c>
    </row>
    <row r="1746" spans="1:33">
      <c r="A1746" t="s">
        <v>3709</v>
      </c>
      <c r="B1746" t="s">
        <v>270</v>
      </c>
      <c r="C1746" t="s">
        <v>133</v>
      </c>
      <c r="D1746" s="5">
        <v>21466</v>
      </c>
      <c r="E1746" s="5">
        <v>44989</v>
      </c>
      <c r="F1746" s="5">
        <v>45002</v>
      </c>
      <c r="G1746" t="s">
        <v>94</v>
      </c>
      <c r="H1746" t="s">
        <v>44</v>
      </c>
      <c r="I1746" t="s">
        <v>79</v>
      </c>
      <c r="J1746" t="s">
        <v>26</v>
      </c>
      <c r="K1746" t="s">
        <v>110</v>
      </c>
      <c r="L1746" s="6">
        <v>72118.69</v>
      </c>
      <c r="M1746">
        <v>61435.29</v>
      </c>
      <c r="N1746" t="s">
        <v>56</v>
      </c>
      <c r="O1746">
        <v>13</v>
      </c>
      <c r="P1746">
        <v>56</v>
      </c>
      <c r="Q1746">
        <v>4</v>
      </c>
      <c r="R1746">
        <v>185</v>
      </c>
      <c r="S1746">
        <v>82</v>
      </c>
      <c r="T1746" t="s">
        <v>37</v>
      </c>
      <c r="U1746" s="7">
        <f>DATEDIF(D1746,E1746,"Y")</f>
        <v>64</v>
      </c>
      <c r="V1746" s="6">
        <f t="shared" si="291"/>
        <v>10683.400000000001</v>
      </c>
      <c r="W1746" t="str">
        <f>IF(OR(U1746="",U1746="Unknown"),"",IF(U1746&lt;18,"Child",IF(U1746&lt;40,"Adult",IF(U1746&lt;60,"Middle Age","Senior"))))</f>
        <v>Senior</v>
      </c>
      <c r="X1746" t="str">
        <f>_xlfn.XLOOKUP(Table1_1[[#This Row],[Department]],Dim_Department!B:B,Dim_Department!A:A,"Unknown")</f>
        <v>DEP05</v>
      </c>
      <c r="Y1746" t="str">
        <f>_xlfn.XLOOKUP(Table1_1[[#This Row],[Doctor]],Dim_Doctor!B:B,Dim_Doctor!A:A,"Unknown")</f>
        <v>D07</v>
      </c>
      <c r="Z1746" t="str">
        <f>_xlfn.XLOOKUP(H1746,Dim_Diagnosis!B:B,Dim_Diagnosis!A:A)</f>
        <v>D012</v>
      </c>
      <c r="AA1746" t="str">
        <f>_xlfn.XLOOKUP(K1746,Dim_Ward!B:B,Dim_Ward!A:A)</f>
        <v>W002</v>
      </c>
      <c r="AB1746" t="str">
        <f t="shared" si="292"/>
        <v>Q1</v>
      </c>
      <c r="AC1746">
        <f t="shared" si="293"/>
        <v>2023</v>
      </c>
      <c r="AD1746" t="str">
        <f t="shared" si="294"/>
        <v>Mar</v>
      </c>
      <c r="AE1746" t="str">
        <f t="shared" si="295"/>
        <v>Sat</v>
      </c>
      <c r="AF1746" t="str">
        <f>_xlfn.XLOOKUP(N1746,Dim_Payment!B:B,Dim_Payment!A:A)</f>
        <v>PAY04</v>
      </c>
      <c r="AG1746" t="str">
        <f>_xlfn.XLOOKUP(J1746,Dim_Insurance!B:B,Dim_Insurance!A:A)</f>
        <v>INS05</v>
      </c>
    </row>
    <row r="1747" spans="1:33">
      <c r="A1747" t="s">
        <v>3710</v>
      </c>
      <c r="B1747" t="s">
        <v>116</v>
      </c>
      <c r="C1747" t="s">
        <v>40</v>
      </c>
      <c r="D1747" s="5">
        <v>38873</v>
      </c>
      <c r="E1747" s="5">
        <v>45967</v>
      </c>
      <c r="F1747" s="5">
        <v>45983</v>
      </c>
      <c r="G1747" t="s">
        <v>62</v>
      </c>
      <c r="H1747" t="s">
        <v>113</v>
      </c>
      <c r="I1747" t="s">
        <v>33</v>
      </c>
      <c r="J1747" t="s">
        <v>46</v>
      </c>
      <c r="K1747" t="s">
        <v>120</v>
      </c>
      <c r="L1747" s="6">
        <v>204668.36</v>
      </c>
      <c r="M1747">
        <v>98646.34</v>
      </c>
      <c r="N1747" t="s">
        <v>73</v>
      </c>
      <c r="O1747">
        <v>16</v>
      </c>
      <c r="P1747">
        <v>147</v>
      </c>
      <c r="Q1747">
        <v>4</v>
      </c>
      <c r="R1747">
        <v>112</v>
      </c>
      <c r="S1747">
        <v>105.6</v>
      </c>
      <c r="T1747" t="s">
        <v>65</v>
      </c>
      <c r="U1747" s="7">
        <f>DATEDIF(D1747,E1747,"Y")</f>
        <v>19</v>
      </c>
      <c r="V1747" s="6">
        <f t="shared" si="291"/>
        <v>106022.01999999999</v>
      </c>
      <c r="W1747" t="str">
        <f>IF(OR(U1747="",U1747="Unknown"),"",IF(U1747&lt;18,"Child",IF(U1747&lt;40,"Adult",IF(U1747&lt;60,"Middle Age","Senior"))))</f>
        <v>Adult</v>
      </c>
      <c r="X1747" t="str">
        <f>_xlfn.XLOOKUP(Table1_1[[#This Row],[Department]],Dim_Department!B:B,Dim_Department!A:A,"Unknown")</f>
        <v>DEP09</v>
      </c>
      <c r="Y1747" t="str">
        <f>_xlfn.XLOOKUP(Table1_1[[#This Row],[Doctor]],Dim_Doctor!B:B,Dim_Doctor!A:A,"Unknown")</f>
        <v>D04</v>
      </c>
      <c r="Z1747" t="str">
        <f>_xlfn.XLOOKUP(H1747,Dim_Diagnosis!B:B,Dim_Diagnosis!A:A)</f>
        <v>D009</v>
      </c>
      <c r="AA1747" t="str">
        <f>_xlfn.XLOOKUP(K1747,Dim_Ward!B:B,Dim_Ward!A:A)</f>
        <v>W001</v>
      </c>
      <c r="AB1747" t="str">
        <f t="shared" si="292"/>
        <v>Q4</v>
      </c>
      <c r="AC1747">
        <f t="shared" si="293"/>
        <v>2025</v>
      </c>
      <c r="AD1747" t="str">
        <f t="shared" si="294"/>
        <v>Nov</v>
      </c>
      <c r="AE1747" t="str">
        <f t="shared" si="295"/>
        <v>Thu</v>
      </c>
      <c r="AF1747" t="str">
        <f>_xlfn.XLOOKUP(N1747,Dim_Payment!B:B,Dim_Payment!A:A)</f>
        <v>PAY02</v>
      </c>
      <c r="AG1747" t="str">
        <f>_xlfn.XLOOKUP(J1747,Dim_Insurance!B:B,Dim_Insurance!A:A)</f>
        <v>INS02</v>
      </c>
    </row>
    <row r="1748" spans="1:33">
      <c r="A1748" t="s">
        <v>3711</v>
      </c>
      <c r="B1748" t="s">
        <v>796</v>
      </c>
      <c r="C1748" t="s">
        <v>40</v>
      </c>
      <c r="D1748" s="5">
        <v>28744</v>
      </c>
      <c r="E1748" s="5">
        <v>45499</v>
      </c>
      <c r="F1748" s="5">
        <v>45511</v>
      </c>
      <c r="G1748" t="s">
        <v>161</v>
      </c>
      <c r="H1748" t="s">
        <v>95</v>
      </c>
      <c r="I1748" t="s">
        <v>25</v>
      </c>
      <c r="J1748" t="s">
        <v>46</v>
      </c>
      <c r="K1748" t="s">
        <v>27</v>
      </c>
      <c r="L1748" s="6">
        <v>123663.9</v>
      </c>
      <c r="M1748">
        <v>86652.1</v>
      </c>
      <c r="N1748" t="s">
        <v>91</v>
      </c>
      <c r="O1748">
        <v>12</v>
      </c>
      <c r="P1748">
        <v>103</v>
      </c>
      <c r="Q1748">
        <v>3</v>
      </c>
      <c r="R1748">
        <v>185</v>
      </c>
      <c r="S1748">
        <v>151.9</v>
      </c>
      <c r="T1748" t="s">
        <v>47</v>
      </c>
      <c r="U1748" s="7">
        <f>DATEDIF(D1748,E1748,"Y")</f>
        <v>45</v>
      </c>
      <c r="V1748" s="6">
        <f t="shared" si="291"/>
        <v>37011.799999999988</v>
      </c>
      <c r="W1748" t="str">
        <f>IF(OR(U1748="",U1748="Unknown"),"",IF(U1748&lt;18,"Child",IF(U1748&lt;40,"Adult",IF(U1748&lt;60,"Middle Age","Senior"))))</f>
        <v>Middle Age</v>
      </c>
      <c r="X1748" t="str">
        <f>_xlfn.XLOOKUP(Table1_1[[#This Row],[Department]],Dim_Department!B:B,Dim_Department!A:A,"Unknown")</f>
        <v>DEP03</v>
      </c>
      <c r="Y1748" t="str">
        <f>_xlfn.XLOOKUP(Table1_1[[#This Row],[Doctor]],Dim_Doctor!B:B,Dim_Doctor!A:A,"Unknown")</f>
        <v>D01</v>
      </c>
      <c r="Z1748" t="str">
        <f>_xlfn.XLOOKUP(H1748,Dim_Diagnosis!B:B,Dim_Diagnosis!A:A)</f>
        <v>D006</v>
      </c>
      <c r="AA1748" t="str">
        <f>_xlfn.XLOOKUP(K1748,Dim_Ward!B:B,Dim_Ward!A:A)</f>
        <v>W003</v>
      </c>
      <c r="AB1748" t="str">
        <f t="shared" si="292"/>
        <v>Q3</v>
      </c>
      <c r="AC1748">
        <f t="shared" si="293"/>
        <v>2024</v>
      </c>
      <c r="AD1748" t="str">
        <f t="shared" si="294"/>
        <v>Jul</v>
      </c>
      <c r="AE1748" t="str">
        <f t="shared" si="295"/>
        <v>Fri</v>
      </c>
      <c r="AF1748" t="str">
        <f>_xlfn.XLOOKUP(N1748,Dim_Payment!B:B,Dim_Payment!A:A)</f>
        <v>PAY01</v>
      </c>
      <c r="AG1748" t="str">
        <f>_xlfn.XLOOKUP(J1748,Dim_Insurance!B:B,Dim_Insurance!A:A)</f>
        <v>INS02</v>
      </c>
    </row>
    <row r="1749" spans="1:33">
      <c r="A1749" t="s">
        <v>3713</v>
      </c>
      <c r="B1749" t="s">
        <v>403</v>
      </c>
      <c r="C1749" t="s">
        <v>133</v>
      </c>
      <c r="D1749" s="5">
        <v>26243</v>
      </c>
      <c r="E1749" s="5">
        <v>45683</v>
      </c>
      <c r="F1749" s="5">
        <v>45696</v>
      </c>
      <c r="G1749" t="s">
        <v>77</v>
      </c>
      <c r="H1749" t="s">
        <v>78</v>
      </c>
      <c r="I1749" t="s">
        <v>33</v>
      </c>
      <c r="J1749" t="s">
        <v>80</v>
      </c>
      <c r="K1749" t="s">
        <v>27</v>
      </c>
      <c r="L1749" s="6">
        <v>28613.94</v>
      </c>
      <c r="M1749">
        <v>21387.07</v>
      </c>
      <c r="N1749" t="s">
        <v>73</v>
      </c>
      <c r="O1749">
        <v>13</v>
      </c>
      <c r="P1749">
        <v>97</v>
      </c>
      <c r="Q1749">
        <v>4</v>
      </c>
      <c r="R1749">
        <v>182</v>
      </c>
      <c r="S1749">
        <v>229.7</v>
      </c>
      <c r="T1749" t="s">
        <v>37</v>
      </c>
      <c r="U1749" s="7">
        <f>DATEDIF(D1749,E1749,"Y")</f>
        <v>53</v>
      </c>
      <c r="V1749" s="6">
        <f t="shared" si="291"/>
        <v>7226.869999999999</v>
      </c>
      <c r="W1749" t="str">
        <f>IF(OR(U1749="",U1749="Unknown"),"",IF(U1749&lt;18,"Child",IF(U1749&lt;40,"Adult",IF(U1749&lt;60,"Middle Age","Senior"))))</f>
        <v>Middle Age</v>
      </c>
      <c r="X1749" t="str">
        <f>_xlfn.XLOOKUP(Table1_1[[#This Row],[Department]],Dim_Department!B:B,Dim_Department!A:A,"Unknown")</f>
        <v>DEP02</v>
      </c>
      <c r="Y1749" t="str">
        <f>_xlfn.XLOOKUP(Table1_1[[#This Row],[Doctor]],Dim_Doctor!B:B,Dim_Doctor!A:A,"Unknown")</f>
        <v>D04</v>
      </c>
      <c r="Z1749" t="str">
        <f>_xlfn.XLOOKUP(H1749,Dim_Diagnosis!B:B,Dim_Diagnosis!A:A)</f>
        <v>D013</v>
      </c>
      <c r="AA1749" t="str">
        <f>_xlfn.XLOOKUP(K1749,Dim_Ward!B:B,Dim_Ward!A:A)</f>
        <v>W003</v>
      </c>
      <c r="AB1749" t="str">
        <f t="shared" si="292"/>
        <v>Q1</v>
      </c>
      <c r="AC1749">
        <f t="shared" si="293"/>
        <v>2025</v>
      </c>
      <c r="AD1749" t="str">
        <f t="shared" si="294"/>
        <v>Jan</v>
      </c>
      <c r="AE1749" t="str">
        <f t="shared" si="295"/>
        <v>Sun</v>
      </c>
      <c r="AF1749" t="str">
        <f>_xlfn.XLOOKUP(N1749,Dim_Payment!B:B,Dim_Payment!A:A)</f>
        <v>PAY02</v>
      </c>
      <c r="AG1749" t="str">
        <f>_xlfn.XLOOKUP(J1749,Dim_Insurance!B:B,Dim_Insurance!A:A)</f>
        <v>INS01</v>
      </c>
    </row>
    <row r="1750" spans="1:33">
      <c r="A1750" t="s">
        <v>3714</v>
      </c>
      <c r="B1750" t="s">
        <v>139</v>
      </c>
      <c r="C1750" t="s">
        <v>133</v>
      </c>
      <c r="D1750" s="5">
        <v>32936</v>
      </c>
      <c r="E1750" s="5" t="s">
        <v>4232</v>
      </c>
      <c r="F1750" s="5">
        <v>45619</v>
      </c>
      <c r="G1750" t="s">
        <v>117</v>
      </c>
      <c r="H1750" t="s">
        <v>44</v>
      </c>
      <c r="I1750" t="s">
        <v>96</v>
      </c>
      <c r="J1750" t="s">
        <v>80</v>
      </c>
      <c r="K1750" t="s">
        <v>120</v>
      </c>
      <c r="L1750" s="6">
        <v>139415.67000000001</v>
      </c>
      <c r="M1750">
        <v>105734.39999999999</v>
      </c>
      <c r="N1750" t="s">
        <v>91</v>
      </c>
      <c r="O1750">
        <v>3</v>
      </c>
      <c r="P1750">
        <v>122</v>
      </c>
      <c r="Q1750">
        <v>2</v>
      </c>
      <c r="R1750">
        <v>119</v>
      </c>
      <c r="S1750">
        <v>131.5</v>
      </c>
      <c r="T1750" t="s">
        <v>4232</v>
      </c>
      <c r="U1750" s="7" t="s">
        <v>4232</v>
      </c>
      <c r="V1750" s="6">
        <f t="shared" si="291"/>
        <v>33681.270000000019</v>
      </c>
      <c r="W1750" t="s">
        <v>4232</v>
      </c>
      <c r="X1750" t="str">
        <f>_xlfn.XLOOKUP(Table1_1[[#This Row],[Department]],Dim_Department!B:B,Dim_Department!A:A,"Unknown")</f>
        <v>DEP04</v>
      </c>
      <c r="Y1750" t="str">
        <f>_xlfn.XLOOKUP(Table1_1[[#This Row],[Doctor]],Dim_Doctor!B:B,Dim_Doctor!A:A,"Unknown")</f>
        <v>D05</v>
      </c>
      <c r="Z1750" t="str">
        <f>_xlfn.XLOOKUP(H1750,Dim_Diagnosis!B:B,Dim_Diagnosis!A:A)</f>
        <v>D012</v>
      </c>
      <c r="AA1750" t="str">
        <f>_xlfn.XLOOKUP(K1750,Dim_Ward!B:B,Dim_Ward!A:A)</f>
        <v>W001</v>
      </c>
      <c r="AB1750" t="str">
        <f t="shared" si="292"/>
        <v>Unknown</v>
      </c>
      <c r="AC1750" t="str">
        <f t="shared" si="293"/>
        <v>Unknown</v>
      </c>
      <c r="AD1750" t="str">
        <f t="shared" si="294"/>
        <v>Unknown</v>
      </c>
      <c r="AE1750" t="str">
        <f t="shared" si="295"/>
        <v>Unknown</v>
      </c>
      <c r="AF1750" t="str">
        <f>_xlfn.XLOOKUP(N1750,Dim_Payment!B:B,Dim_Payment!A:A)</f>
        <v>PAY01</v>
      </c>
      <c r="AG1750" t="str">
        <f>_xlfn.XLOOKUP(J1750,Dim_Insurance!B:B,Dim_Insurance!A:A)</f>
        <v>INS01</v>
      </c>
    </row>
    <row r="1751" spans="1:33">
      <c r="A1751" t="s">
        <v>4208</v>
      </c>
      <c r="B1751" t="s">
        <v>898</v>
      </c>
      <c r="C1751" t="s">
        <v>133</v>
      </c>
      <c r="D1751" s="5">
        <v>22266</v>
      </c>
      <c r="E1751" s="5">
        <v>45363</v>
      </c>
      <c r="F1751" s="5">
        <v>45377</v>
      </c>
      <c r="G1751" t="s">
        <v>94</v>
      </c>
      <c r="H1751" t="s">
        <v>113</v>
      </c>
      <c r="I1751" t="s">
        <v>45</v>
      </c>
      <c r="J1751" t="s">
        <v>26</v>
      </c>
      <c r="K1751" t="s">
        <v>161</v>
      </c>
      <c r="L1751" s="6">
        <v>109039.11</v>
      </c>
      <c r="M1751">
        <v>76333.83</v>
      </c>
      <c r="N1751" t="s">
        <v>35</v>
      </c>
      <c r="O1751">
        <v>14</v>
      </c>
      <c r="P1751">
        <v>158</v>
      </c>
      <c r="Q1751">
        <v>3</v>
      </c>
      <c r="R1751">
        <v>160</v>
      </c>
      <c r="S1751">
        <v>149.9</v>
      </c>
      <c r="T1751" t="s">
        <v>37</v>
      </c>
      <c r="U1751" s="7">
        <f>DATEDIF(D1751,E1751,"Y")</f>
        <v>63</v>
      </c>
      <c r="V1751" s="6">
        <f t="shared" si="291"/>
        <v>32705.279999999999</v>
      </c>
      <c r="W1751" t="str">
        <f>IF(OR(U1751="",U1751="Unknown"),"",IF(U1751&lt;18,"Child",IF(U1751&lt;40,"Adult",IF(U1751&lt;60,"Middle Age","Senior"))))</f>
        <v>Senior</v>
      </c>
      <c r="X1751" t="str">
        <f>_xlfn.XLOOKUP(Table1_1[[#This Row],[Department]],Dim_Department!B:B,Dim_Department!A:A,"Unknown")</f>
        <v>DEP05</v>
      </c>
      <c r="Y1751" t="str">
        <f>_xlfn.XLOOKUP(Table1_1[[#This Row],[Doctor]],Dim_Doctor!B:B,Dim_Doctor!A:A,"Unknown")</f>
        <v>D03</v>
      </c>
      <c r="Z1751" t="str">
        <f>_xlfn.XLOOKUP(H1751,Dim_Diagnosis!B:B,Dim_Diagnosis!A:A)</f>
        <v>D009</v>
      </c>
      <c r="AA1751" t="str">
        <f>_xlfn.XLOOKUP(K1751,Dim_Ward!B:B,Dim_Ward!A:A)</f>
        <v>W004</v>
      </c>
      <c r="AB1751" t="str">
        <f t="shared" si="292"/>
        <v>Q1</v>
      </c>
      <c r="AC1751">
        <f t="shared" si="293"/>
        <v>2024</v>
      </c>
      <c r="AD1751" t="str">
        <f t="shared" si="294"/>
        <v>Mar</v>
      </c>
      <c r="AE1751" t="str">
        <f t="shared" si="295"/>
        <v>Tue</v>
      </c>
      <c r="AF1751" t="str">
        <f>_xlfn.XLOOKUP(N1751,Dim_Payment!B:B,Dim_Payment!A:A)</f>
        <v>PAY03</v>
      </c>
      <c r="AG1751" t="str">
        <f>_xlfn.XLOOKUP(J1751,Dim_Insurance!B:B,Dim_Insurance!A:A)</f>
        <v>INS05</v>
      </c>
    </row>
    <row r="1752" spans="1:33">
      <c r="A1752" t="s">
        <v>3716</v>
      </c>
      <c r="B1752" t="s">
        <v>1658</v>
      </c>
      <c r="C1752" t="s">
        <v>133</v>
      </c>
      <c r="D1752" s="5">
        <v>27321</v>
      </c>
      <c r="E1752" s="5">
        <v>45139</v>
      </c>
      <c r="F1752" s="5">
        <v>45144</v>
      </c>
      <c r="G1752" t="s">
        <v>89</v>
      </c>
      <c r="H1752" t="s">
        <v>63</v>
      </c>
      <c r="I1752" t="s">
        <v>79</v>
      </c>
      <c r="J1752" t="s">
        <v>4232</v>
      </c>
      <c r="K1752" t="s">
        <v>120</v>
      </c>
      <c r="L1752" s="6">
        <v>84083.46</v>
      </c>
      <c r="M1752">
        <v>66206.710000000006</v>
      </c>
      <c r="N1752" t="s">
        <v>73</v>
      </c>
      <c r="O1752">
        <v>5</v>
      </c>
      <c r="P1752">
        <v>112</v>
      </c>
      <c r="Q1752">
        <v>5</v>
      </c>
      <c r="R1752">
        <v>163</v>
      </c>
      <c r="S1752">
        <v>114.9</v>
      </c>
      <c r="T1752" t="s">
        <v>37</v>
      </c>
      <c r="U1752" s="7">
        <f>DATEDIF(D1752,E1752,"Y")</f>
        <v>48</v>
      </c>
      <c r="V1752" s="6">
        <f t="shared" si="291"/>
        <v>17876.75</v>
      </c>
      <c r="W1752" t="str">
        <f>IF(OR(U1752="",U1752="Unknown"),"",IF(U1752&lt;18,"Child",IF(U1752&lt;40,"Adult",IF(U1752&lt;60,"Middle Age","Senior"))))</f>
        <v>Middle Age</v>
      </c>
      <c r="X1752" t="str">
        <f>_xlfn.XLOOKUP(Table1_1[[#This Row],[Department]],Dim_Department!B:B,Dim_Department!A:A,"Unknown")</f>
        <v>DEP06</v>
      </c>
      <c r="Y1752" t="str">
        <f>_xlfn.XLOOKUP(Table1_1[[#This Row],[Doctor]],Dim_Doctor!B:B,Dim_Doctor!A:A,"Unknown")</f>
        <v>D07</v>
      </c>
      <c r="Z1752" t="str">
        <f>_xlfn.XLOOKUP(H1752,Dim_Diagnosis!B:B,Dim_Diagnosis!A:A)</f>
        <v>D011</v>
      </c>
      <c r="AA1752" t="str">
        <f>_xlfn.XLOOKUP(K1752,Dim_Ward!B:B,Dim_Ward!A:A)</f>
        <v>W001</v>
      </c>
      <c r="AB1752" t="str">
        <f t="shared" si="292"/>
        <v>Q3</v>
      </c>
      <c r="AC1752">
        <f t="shared" si="293"/>
        <v>2023</v>
      </c>
      <c r="AD1752" t="str">
        <f t="shared" si="294"/>
        <v>Aug</v>
      </c>
      <c r="AE1752" t="str">
        <f t="shared" si="295"/>
        <v>Tue</v>
      </c>
      <c r="AF1752" t="str">
        <f>_xlfn.XLOOKUP(N1752,Dim_Payment!B:B,Dim_Payment!A:A)</f>
        <v>PAY02</v>
      </c>
      <c r="AG1752" t="str">
        <f>_xlfn.XLOOKUP(J1752,Dim_Insurance!B:B,Dim_Insurance!A:A)</f>
        <v>INS08</v>
      </c>
    </row>
    <row r="1753" spans="1:33">
      <c r="A1753" t="s">
        <v>3717</v>
      </c>
      <c r="B1753" t="s">
        <v>249</v>
      </c>
      <c r="C1753" t="s">
        <v>133</v>
      </c>
      <c r="D1753" s="5">
        <v>34814</v>
      </c>
      <c r="E1753" s="5" t="s">
        <v>4232</v>
      </c>
      <c r="F1753" s="5">
        <v>45772</v>
      </c>
      <c r="G1753" t="s">
        <v>152</v>
      </c>
      <c r="H1753" t="s">
        <v>63</v>
      </c>
      <c r="I1753" t="s">
        <v>33</v>
      </c>
      <c r="J1753" t="s">
        <v>4232</v>
      </c>
      <c r="K1753" t="s">
        <v>27</v>
      </c>
      <c r="L1753" s="6">
        <v>83021.070000000007</v>
      </c>
      <c r="M1753">
        <v>61716.55</v>
      </c>
      <c r="N1753" t="s">
        <v>73</v>
      </c>
      <c r="O1753">
        <v>8</v>
      </c>
      <c r="P1753">
        <v>173</v>
      </c>
      <c r="Q1753">
        <v>2</v>
      </c>
      <c r="R1753">
        <v>144</v>
      </c>
      <c r="S1753">
        <v>225.6</v>
      </c>
      <c r="T1753" t="s">
        <v>37</v>
      </c>
      <c r="U1753" s="7" t="s">
        <v>4232</v>
      </c>
      <c r="V1753" s="6">
        <f t="shared" si="291"/>
        <v>21304.520000000004</v>
      </c>
      <c r="W1753" t="s">
        <v>4232</v>
      </c>
      <c r="X1753" t="str">
        <f>_xlfn.XLOOKUP(Table1_1[[#This Row],[Department]],Dim_Department!B:B,Dim_Department!A:A,"Unknown")</f>
        <v>DEP01</v>
      </c>
      <c r="Y1753" t="str">
        <f>_xlfn.XLOOKUP(Table1_1[[#This Row],[Doctor]],Dim_Doctor!B:B,Dim_Doctor!A:A,"Unknown")</f>
        <v>D04</v>
      </c>
      <c r="Z1753" t="str">
        <f>_xlfn.XLOOKUP(H1753,Dim_Diagnosis!B:B,Dim_Diagnosis!A:A)</f>
        <v>D011</v>
      </c>
      <c r="AA1753" t="str">
        <f>_xlfn.XLOOKUP(K1753,Dim_Ward!B:B,Dim_Ward!A:A)</f>
        <v>W003</v>
      </c>
      <c r="AB1753" t="str">
        <f t="shared" si="292"/>
        <v>Unknown</v>
      </c>
      <c r="AC1753" t="str">
        <f t="shared" si="293"/>
        <v>Unknown</v>
      </c>
      <c r="AD1753" t="str">
        <f t="shared" si="294"/>
        <v>Unknown</v>
      </c>
      <c r="AE1753" t="str">
        <f t="shared" si="295"/>
        <v>Unknown</v>
      </c>
      <c r="AF1753" t="str">
        <f>_xlfn.XLOOKUP(N1753,Dim_Payment!B:B,Dim_Payment!A:A)</f>
        <v>PAY02</v>
      </c>
      <c r="AG1753" t="str">
        <f>_xlfn.XLOOKUP(J1753,Dim_Insurance!B:B,Dim_Insurance!A:A)</f>
        <v>INS08</v>
      </c>
    </row>
    <row r="1754" spans="1:33">
      <c r="A1754" t="s">
        <v>3719</v>
      </c>
      <c r="B1754" t="s">
        <v>1727</v>
      </c>
      <c r="C1754" t="s">
        <v>40</v>
      </c>
      <c r="D1754" s="5">
        <v>24620</v>
      </c>
      <c r="E1754" s="5">
        <v>45334</v>
      </c>
      <c r="F1754" s="5" t="s">
        <v>4232</v>
      </c>
      <c r="G1754" t="s">
        <v>152</v>
      </c>
      <c r="H1754" t="s">
        <v>44</v>
      </c>
      <c r="I1754" t="s">
        <v>119</v>
      </c>
      <c r="J1754" t="s">
        <v>34</v>
      </c>
      <c r="K1754" t="s">
        <v>120</v>
      </c>
      <c r="L1754" s="6">
        <v>185176.49</v>
      </c>
      <c r="M1754">
        <v>171710.44</v>
      </c>
      <c r="N1754" t="s">
        <v>73</v>
      </c>
      <c r="O1754">
        <v>1</v>
      </c>
      <c r="P1754">
        <v>36</v>
      </c>
      <c r="Q1754">
        <v>5</v>
      </c>
      <c r="R1754">
        <v>143</v>
      </c>
      <c r="S1754">
        <v>226.1</v>
      </c>
      <c r="T1754" t="s">
        <v>4232</v>
      </c>
      <c r="U1754" s="7">
        <f t="shared" ref="U1754:U1785" si="296">DATEDIF(D1754,E1754,"Y")</f>
        <v>56</v>
      </c>
      <c r="V1754" s="6">
        <f t="shared" si="291"/>
        <v>13466.049999999988</v>
      </c>
      <c r="W1754" t="str">
        <f t="shared" ref="W1754:W1785" si="297">IF(OR(U1754="",U1754="Unknown"),"",IF(U1754&lt;18,"Child",IF(U1754&lt;40,"Adult",IF(U1754&lt;60,"Middle Age","Senior"))))</f>
        <v>Middle Age</v>
      </c>
      <c r="X1754" t="str">
        <f>_xlfn.XLOOKUP(Table1_1[[#This Row],[Department]],Dim_Department!B:B,Dim_Department!A:A,"Unknown")</f>
        <v>DEP01</v>
      </c>
      <c r="Y1754" t="str">
        <f>_xlfn.XLOOKUP(Table1_1[[#This Row],[Doctor]],Dim_Doctor!B:B,Dim_Doctor!A:A,"Unknown")</f>
        <v>D02</v>
      </c>
      <c r="Z1754" t="str">
        <f>_xlfn.XLOOKUP(H1754,Dim_Diagnosis!B:B,Dim_Diagnosis!A:A)</f>
        <v>D012</v>
      </c>
      <c r="AA1754" t="str">
        <f>_xlfn.XLOOKUP(K1754,Dim_Ward!B:B,Dim_Ward!A:A)</f>
        <v>W001</v>
      </c>
      <c r="AB1754" t="str">
        <f t="shared" si="292"/>
        <v>Q1</v>
      </c>
      <c r="AC1754">
        <f t="shared" si="293"/>
        <v>2024</v>
      </c>
      <c r="AD1754" t="str">
        <f t="shared" si="294"/>
        <v>Feb</v>
      </c>
      <c r="AE1754" t="str">
        <f t="shared" si="295"/>
        <v>Mon</v>
      </c>
      <c r="AF1754" t="str">
        <f>_xlfn.XLOOKUP(N1754,Dim_Payment!B:B,Dim_Payment!A:A)</f>
        <v>PAY02</v>
      </c>
      <c r="AG1754" t="str">
        <f>_xlfn.XLOOKUP(J1754,Dim_Insurance!B:B,Dim_Insurance!A:A)</f>
        <v>INS06</v>
      </c>
    </row>
    <row r="1755" spans="1:33">
      <c r="A1755" t="s">
        <v>3721</v>
      </c>
      <c r="B1755" t="s">
        <v>891</v>
      </c>
      <c r="C1755" t="s">
        <v>40</v>
      </c>
      <c r="D1755" s="5">
        <v>29201</v>
      </c>
      <c r="E1755" s="5">
        <v>45875</v>
      </c>
      <c r="F1755" s="5">
        <v>45892</v>
      </c>
      <c r="G1755" t="s">
        <v>43</v>
      </c>
      <c r="H1755" t="s">
        <v>153</v>
      </c>
      <c r="I1755" t="s">
        <v>25</v>
      </c>
      <c r="J1755" t="s">
        <v>34</v>
      </c>
      <c r="K1755" t="s">
        <v>55</v>
      </c>
      <c r="L1755" s="6">
        <v>249907.64</v>
      </c>
      <c r="M1755">
        <v>236959.2</v>
      </c>
      <c r="N1755" t="s">
        <v>192</v>
      </c>
      <c r="O1755">
        <v>17</v>
      </c>
      <c r="P1755">
        <v>226</v>
      </c>
      <c r="Q1755">
        <v>5</v>
      </c>
      <c r="R1755">
        <v>92</v>
      </c>
      <c r="S1755">
        <v>156.69999999999999</v>
      </c>
      <c r="T1755" t="s">
        <v>37</v>
      </c>
      <c r="U1755" s="7">
        <f t="shared" si="296"/>
        <v>45</v>
      </c>
      <c r="V1755" s="6">
        <f t="shared" si="291"/>
        <v>12948.440000000002</v>
      </c>
      <c r="W1755" t="str">
        <f t="shared" si="297"/>
        <v>Middle Age</v>
      </c>
      <c r="X1755" t="str">
        <f>_xlfn.XLOOKUP(Table1_1[[#This Row],[Department]],Dim_Department!B:B,Dim_Department!A:A,"Unknown")</f>
        <v>DEP08</v>
      </c>
      <c r="Y1755" t="str">
        <f>_xlfn.XLOOKUP(Table1_1[[#This Row],[Doctor]],Dim_Doctor!B:B,Dim_Doctor!A:A,"Unknown")</f>
        <v>D01</v>
      </c>
      <c r="Z1755" t="str">
        <f>_xlfn.XLOOKUP(H1755,Dim_Diagnosis!B:B,Dim_Diagnosis!A:A)</f>
        <v>D003</v>
      </c>
      <c r="AA1755" t="str">
        <f>_xlfn.XLOOKUP(K1755,Dim_Ward!B:B,Dim_Ward!A:A)</f>
        <v>W005</v>
      </c>
      <c r="AB1755" t="str">
        <f t="shared" si="292"/>
        <v>Q3</v>
      </c>
      <c r="AC1755">
        <f t="shared" si="293"/>
        <v>2025</v>
      </c>
      <c r="AD1755" t="str">
        <f t="shared" si="294"/>
        <v>Aug</v>
      </c>
      <c r="AE1755" t="str">
        <f t="shared" si="295"/>
        <v>Wed</v>
      </c>
      <c r="AF1755" t="str">
        <f>_xlfn.XLOOKUP(N1755,Dim_Payment!B:B,Dim_Payment!A:A)</f>
        <v>PAY06</v>
      </c>
      <c r="AG1755" t="str">
        <f>_xlfn.XLOOKUP(J1755,Dim_Insurance!B:B,Dim_Insurance!A:A)</f>
        <v>INS06</v>
      </c>
    </row>
    <row r="1756" spans="1:33">
      <c r="A1756" t="s">
        <v>3722</v>
      </c>
      <c r="B1756" t="s">
        <v>1700</v>
      </c>
      <c r="C1756" t="s">
        <v>133</v>
      </c>
      <c r="D1756" s="5">
        <v>26843</v>
      </c>
      <c r="E1756" s="5">
        <v>45355</v>
      </c>
      <c r="F1756" s="5">
        <v>45360</v>
      </c>
      <c r="G1756" t="s">
        <v>109</v>
      </c>
      <c r="H1756" t="s">
        <v>32</v>
      </c>
      <c r="I1756" t="s">
        <v>96</v>
      </c>
      <c r="J1756" t="s">
        <v>26</v>
      </c>
      <c r="K1756" t="s">
        <v>55</v>
      </c>
      <c r="L1756" s="6">
        <v>163006.07</v>
      </c>
      <c r="M1756">
        <v>117239.41</v>
      </c>
      <c r="N1756" t="s">
        <v>91</v>
      </c>
      <c r="O1756">
        <v>5</v>
      </c>
      <c r="P1756">
        <v>121</v>
      </c>
      <c r="Q1756">
        <v>5</v>
      </c>
      <c r="R1756">
        <v>91</v>
      </c>
      <c r="S1756">
        <v>198.1</v>
      </c>
      <c r="T1756" t="s">
        <v>65</v>
      </c>
      <c r="U1756" s="7">
        <f t="shared" si="296"/>
        <v>50</v>
      </c>
      <c r="V1756" s="6">
        <f t="shared" si="291"/>
        <v>45766.66</v>
      </c>
      <c r="W1756" t="str">
        <f t="shared" si="297"/>
        <v>Middle Age</v>
      </c>
      <c r="X1756" t="str">
        <f>_xlfn.XLOOKUP(Table1_1[[#This Row],[Department]],Dim_Department!B:B,Dim_Department!A:A,"Unknown")</f>
        <v>DEP07</v>
      </c>
      <c r="Y1756" t="str">
        <f>_xlfn.XLOOKUP(Table1_1[[#This Row],[Doctor]],Dim_Doctor!B:B,Dim_Doctor!A:A,"Unknown")</f>
        <v>D05</v>
      </c>
      <c r="Z1756" t="str">
        <f>_xlfn.XLOOKUP(H1756,Dim_Diagnosis!B:B,Dim_Diagnosis!A:A)</f>
        <v>D010</v>
      </c>
      <c r="AA1756" t="str">
        <f>_xlfn.XLOOKUP(K1756,Dim_Ward!B:B,Dim_Ward!A:A)</f>
        <v>W005</v>
      </c>
      <c r="AB1756" t="str">
        <f t="shared" si="292"/>
        <v>Q1</v>
      </c>
      <c r="AC1756">
        <f t="shared" si="293"/>
        <v>2024</v>
      </c>
      <c r="AD1756" t="str">
        <f t="shared" si="294"/>
        <v>Mar</v>
      </c>
      <c r="AE1756" t="str">
        <f t="shared" si="295"/>
        <v>Mon</v>
      </c>
      <c r="AF1756" t="str">
        <f>_xlfn.XLOOKUP(N1756,Dim_Payment!B:B,Dim_Payment!A:A)</f>
        <v>PAY01</v>
      </c>
      <c r="AG1756" t="str">
        <f>_xlfn.XLOOKUP(J1756,Dim_Insurance!B:B,Dim_Insurance!A:A)</f>
        <v>INS05</v>
      </c>
    </row>
    <row r="1757" spans="1:33">
      <c r="A1757" t="s">
        <v>3724</v>
      </c>
      <c r="B1757" t="s">
        <v>2249</v>
      </c>
      <c r="C1757" t="s">
        <v>40</v>
      </c>
      <c r="D1757" s="5">
        <v>29630</v>
      </c>
      <c r="E1757" s="5">
        <v>45370</v>
      </c>
      <c r="F1757" s="5">
        <v>45387</v>
      </c>
      <c r="G1757" t="s">
        <v>161</v>
      </c>
      <c r="H1757" t="s">
        <v>52</v>
      </c>
      <c r="I1757" t="s">
        <v>45</v>
      </c>
      <c r="J1757" t="s">
        <v>4232</v>
      </c>
      <c r="K1757" t="s">
        <v>55</v>
      </c>
      <c r="L1757" s="6">
        <v>158772.65</v>
      </c>
      <c r="M1757">
        <v>133849.56</v>
      </c>
      <c r="N1757" t="s">
        <v>73</v>
      </c>
      <c r="O1757">
        <v>17</v>
      </c>
      <c r="P1757">
        <v>149</v>
      </c>
      <c r="Q1757">
        <v>2</v>
      </c>
      <c r="R1757">
        <v>154</v>
      </c>
      <c r="S1757">
        <v>182.6</v>
      </c>
      <c r="T1757" t="s">
        <v>47</v>
      </c>
      <c r="U1757" s="7">
        <f t="shared" si="296"/>
        <v>43</v>
      </c>
      <c r="V1757" s="6">
        <f t="shared" si="291"/>
        <v>24923.089999999997</v>
      </c>
      <c r="W1757" t="str">
        <f t="shared" si="297"/>
        <v>Middle Age</v>
      </c>
      <c r="X1757" t="str">
        <f>_xlfn.XLOOKUP(Table1_1[[#This Row],[Department]],Dim_Department!B:B,Dim_Department!A:A,"Unknown")</f>
        <v>DEP03</v>
      </c>
      <c r="Y1757" t="str">
        <f>_xlfn.XLOOKUP(Table1_1[[#This Row],[Doctor]],Dim_Doctor!B:B,Dim_Doctor!A:A,"Unknown")</f>
        <v>D03</v>
      </c>
      <c r="Z1757" t="str">
        <f>_xlfn.XLOOKUP(H1757,Dim_Diagnosis!B:B,Dim_Diagnosis!A:A)</f>
        <v>D004</v>
      </c>
      <c r="AA1757" t="str">
        <f>_xlfn.XLOOKUP(K1757,Dim_Ward!B:B,Dim_Ward!A:A)</f>
        <v>W005</v>
      </c>
      <c r="AB1757" t="str">
        <f t="shared" si="292"/>
        <v>Q1</v>
      </c>
      <c r="AC1757">
        <f t="shared" si="293"/>
        <v>2024</v>
      </c>
      <c r="AD1757" t="str">
        <f t="shared" si="294"/>
        <v>Mar</v>
      </c>
      <c r="AE1757" t="str">
        <f t="shared" si="295"/>
        <v>Tue</v>
      </c>
      <c r="AF1757" t="str">
        <f>_xlfn.XLOOKUP(N1757,Dim_Payment!B:B,Dim_Payment!A:A)</f>
        <v>PAY02</v>
      </c>
      <c r="AG1757" t="str">
        <f>_xlfn.XLOOKUP(J1757,Dim_Insurance!B:B,Dim_Insurance!A:A)</f>
        <v>INS08</v>
      </c>
    </row>
    <row r="1758" spans="1:33">
      <c r="A1758" t="s">
        <v>3726</v>
      </c>
      <c r="B1758" t="s">
        <v>147</v>
      </c>
      <c r="C1758" t="s">
        <v>133</v>
      </c>
      <c r="D1758" s="5">
        <v>19251</v>
      </c>
      <c r="E1758" s="5">
        <v>45827</v>
      </c>
      <c r="F1758" s="5">
        <v>45838</v>
      </c>
      <c r="G1758" t="s">
        <v>62</v>
      </c>
      <c r="H1758" t="s">
        <v>134</v>
      </c>
      <c r="I1758" t="s">
        <v>53</v>
      </c>
      <c r="J1758" t="s">
        <v>71</v>
      </c>
      <c r="K1758" t="s">
        <v>55</v>
      </c>
      <c r="L1758" s="6">
        <v>150282.63</v>
      </c>
      <c r="M1758">
        <v>120246.75</v>
      </c>
      <c r="N1758" t="s">
        <v>73</v>
      </c>
      <c r="O1758">
        <v>11</v>
      </c>
      <c r="P1758">
        <v>180</v>
      </c>
      <c r="Q1758">
        <v>4</v>
      </c>
      <c r="R1758">
        <v>168</v>
      </c>
      <c r="S1758">
        <v>112.7</v>
      </c>
      <c r="T1758" t="s">
        <v>37</v>
      </c>
      <c r="U1758" s="7">
        <f t="shared" si="296"/>
        <v>72</v>
      </c>
      <c r="V1758" s="6">
        <f t="shared" si="291"/>
        <v>30035.880000000005</v>
      </c>
      <c r="W1758" t="str">
        <f t="shared" si="297"/>
        <v>Senior</v>
      </c>
      <c r="X1758" t="str">
        <f>_xlfn.XLOOKUP(Table1_1[[#This Row],[Department]],Dim_Department!B:B,Dim_Department!A:A,"Unknown")</f>
        <v>DEP09</v>
      </c>
      <c r="Y1758" t="str">
        <f>_xlfn.XLOOKUP(Table1_1[[#This Row],[Doctor]],Dim_Doctor!B:B,Dim_Doctor!A:A,"Unknown")</f>
        <v>D06</v>
      </c>
      <c r="Z1758" t="str">
        <f>_xlfn.XLOOKUP(H1758,Dim_Diagnosis!B:B,Dim_Diagnosis!A:A)</f>
        <v>D002</v>
      </c>
      <c r="AA1758" t="str">
        <f>_xlfn.XLOOKUP(K1758,Dim_Ward!B:B,Dim_Ward!A:A)</f>
        <v>W005</v>
      </c>
      <c r="AB1758" t="str">
        <f t="shared" si="292"/>
        <v>Q2</v>
      </c>
      <c r="AC1758">
        <f t="shared" si="293"/>
        <v>2025</v>
      </c>
      <c r="AD1758" t="str">
        <f t="shared" si="294"/>
        <v>Jun</v>
      </c>
      <c r="AE1758" t="str">
        <f t="shared" si="295"/>
        <v>Thu</v>
      </c>
      <c r="AF1758" t="str">
        <f>_xlfn.XLOOKUP(N1758,Dim_Payment!B:B,Dim_Payment!A:A)</f>
        <v>PAY02</v>
      </c>
      <c r="AG1758" t="str">
        <f>_xlfn.XLOOKUP(J1758,Dim_Insurance!B:B,Dim_Insurance!A:A)</f>
        <v>INS04</v>
      </c>
    </row>
    <row r="1759" spans="1:33">
      <c r="A1759" t="s">
        <v>3727</v>
      </c>
      <c r="B1759" t="s">
        <v>99</v>
      </c>
      <c r="C1759" t="s">
        <v>40</v>
      </c>
      <c r="D1759" s="5">
        <v>20921</v>
      </c>
      <c r="E1759" s="5">
        <v>45208</v>
      </c>
      <c r="F1759" s="5">
        <v>45224</v>
      </c>
      <c r="G1759" t="s">
        <v>43</v>
      </c>
      <c r="H1759" t="s">
        <v>78</v>
      </c>
      <c r="I1759" t="s">
        <v>53</v>
      </c>
      <c r="J1759" t="s">
        <v>46</v>
      </c>
      <c r="K1759" t="s">
        <v>120</v>
      </c>
      <c r="L1759" s="6">
        <v>87314.97</v>
      </c>
      <c r="M1759">
        <v>86069.47</v>
      </c>
      <c r="N1759" t="s">
        <v>192</v>
      </c>
      <c r="O1759">
        <v>16</v>
      </c>
      <c r="P1759">
        <v>113</v>
      </c>
      <c r="Q1759">
        <v>5</v>
      </c>
      <c r="R1759">
        <v>98</v>
      </c>
      <c r="S1759">
        <v>87.6</v>
      </c>
      <c r="T1759" t="s">
        <v>37</v>
      </c>
      <c r="U1759" s="7">
        <f t="shared" si="296"/>
        <v>66</v>
      </c>
      <c r="V1759" s="6">
        <f t="shared" si="291"/>
        <v>1245.5</v>
      </c>
      <c r="W1759" t="str">
        <f t="shared" si="297"/>
        <v>Senior</v>
      </c>
      <c r="X1759" t="str">
        <f>_xlfn.XLOOKUP(Table1_1[[#This Row],[Department]],Dim_Department!B:B,Dim_Department!A:A,"Unknown")</f>
        <v>DEP08</v>
      </c>
      <c r="Y1759" t="str">
        <f>_xlfn.XLOOKUP(Table1_1[[#This Row],[Doctor]],Dim_Doctor!B:B,Dim_Doctor!A:A,"Unknown")</f>
        <v>D06</v>
      </c>
      <c r="Z1759" t="str">
        <f>_xlfn.XLOOKUP(H1759,Dim_Diagnosis!B:B,Dim_Diagnosis!A:A)</f>
        <v>D013</v>
      </c>
      <c r="AA1759" t="str">
        <f>_xlfn.XLOOKUP(K1759,Dim_Ward!B:B,Dim_Ward!A:A)</f>
        <v>W001</v>
      </c>
      <c r="AB1759" t="str">
        <f t="shared" si="292"/>
        <v>Q4</v>
      </c>
      <c r="AC1759">
        <f t="shared" si="293"/>
        <v>2023</v>
      </c>
      <c r="AD1759" t="str">
        <f t="shared" si="294"/>
        <v>Oct</v>
      </c>
      <c r="AE1759" t="str">
        <f t="shared" si="295"/>
        <v>Mon</v>
      </c>
      <c r="AF1759" t="str">
        <f>_xlfn.XLOOKUP(N1759,Dim_Payment!B:B,Dim_Payment!A:A)</f>
        <v>PAY06</v>
      </c>
      <c r="AG1759" t="str">
        <f>_xlfn.XLOOKUP(J1759,Dim_Insurance!B:B,Dim_Insurance!A:A)</f>
        <v>INS02</v>
      </c>
    </row>
    <row r="1760" spans="1:33">
      <c r="A1760" t="s">
        <v>3728</v>
      </c>
      <c r="B1760" t="s">
        <v>59</v>
      </c>
      <c r="C1760" t="s">
        <v>40</v>
      </c>
      <c r="D1760" s="5">
        <v>27837</v>
      </c>
      <c r="E1760" s="5">
        <v>45117</v>
      </c>
      <c r="F1760" s="5">
        <v>45124</v>
      </c>
      <c r="G1760" t="s">
        <v>94</v>
      </c>
      <c r="H1760" t="s">
        <v>78</v>
      </c>
      <c r="I1760" t="s">
        <v>119</v>
      </c>
      <c r="J1760" t="s">
        <v>179</v>
      </c>
      <c r="K1760" t="s">
        <v>120</v>
      </c>
      <c r="L1760" s="6">
        <v>48987.8</v>
      </c>
      <c r="M1760">
        <v>40203.08</v>
      </c>
      <c r="N1760" t="s">
        <v>35</v>
      </c>
      <c r="O1760">
        <v>7</v>
      </c>
      <c r="P1760">
        <v>187</v>
      </c>
      <c r="Q1760">
        <v>4</v>
      </c>
      <c r="R1760">
        <v>129</v>
      </c>
      <c r="S1760">
        <v>258.39999999999998</v>
      </c>
      <c r="T1760" t="s">
        <v>37</v>
      </c>
      <c r="U1760" s="7">
        <f t="shared" si="296"/>
        <v>47</v>
      </c>
      <c r="V1760" s="6">
        <f t="shared" si="291"/>
        <v>8784.7200000000012</v>
      </c>
      <c r="W1760" t="str">
        <f t="shared" si="297"/>
        <v>Middle Age</v>
      </c>
      <c r="X1760" t="str">
        <f>_xlfn.XLOOKUP(Table1_1[[#This Row],[Department]],Dim_Department!B:B,Dim_Department!A:A,"Unknown")</f>
        <v>DEP05</v>
      </c>
      <c r="Y1760" t="str">
        <f>_xlfn.XLOOKUP(Table1_1[[#This Row],[Doctor]],Dim_Doctor!B:B,Dim_Doctor!A:A,"Unknown")</f>
        <v>D02</v>
      </c>
      <c r="Z1760" t="str">
        <f>_xlfn.XLOOKUP(H1760,Dim_Diagnosis!B:B,Dim_Diagnosis!A:A)</f>
        <v>D013</v>
      </c>
      <c r="AA1760" t="str">
        <f>_xlfn.XLOOKUP(K1760,Dim_Ward!B:B,Dim_Ward!A:A)</f>
        <v>W001</v>
      </c>
      <c r="AB1760" t="str">
        <f t="shared" si="292"/>
        <v>Q3</v>
      </c>
      <c r="AC1760">
        <f t="shared" si="293"/>
        <v>2023</v>
      </c>
      <c r="AD1760" t="str">
        <f t="shared" si="294"/>
        <v>Jul</v>
      </c>
      <c r="AE1760" t="str">
        <f t="shared" si="295"/>
        <v>Mon</v>
      </c>
      <c r="AF1760" t="str">
        <f>_xlfn.XLOOKUP(N1760,Dim_Payment!B:B,Dim_Payment!A:A)</f>
        <v>PAY03</v>
      </c>
      <c r="AG1760" t="str">
        <f>_xlfn.XLOOKUP(J1760,Dim_Insurance!B:B,Dim_Insurance!A:A)</f>
        <v>INS03</v>
      </c>
    </row>
    <row r="1761" spans="1:33">
      <c r="A1761" t="s">
        <v>3730</v>
      </c>
      <c r="B1761" t="s">
        <v>280</v>
      </c>
      <c r="C1761" t="s">
        <v>133</v>
      </c>
      <c r="D1761" s="5">
        <v>31357</v>
      </c>
      <c r="E1761" s="5">
        <v>45143</v>
      </c>
      <c r="F1761" s="5">
        <v>45148</v>
      </c>
      <c r="G1761" t="s">
        <v>105</v>
      </c>
      <c r="H1761" t="s">
        <v>95</v>
      </c>
      <c r="I1761" t="s">
        <v>33</v>
      </c>
      <c r="J1761" t="s">
        <v>34</v>
      </c>
      <c r="K1761" t="s">
        <v>27</v>
      </c>
      <c r="L1761" s="6">
        <v>71675.11</v>
      </c>
      <c r="M1761">
        <v>69521.97</v>
      </c>
      <c r="N1761" t="s">
        <v>73</v>
      </c>
      <c r="O1761">
        <v>5</v>
      </c>
      <c r="P1761">
        <v>94</v>
      </c>
      <c r="Q1761">
        <v>1</v>
      </c>
      <c r="R1761">
        <v>117</v>
      </c>
      <c r="S1761">
        <v>216.2</v>
      </c>
      <c r="T1761" t="s">
        <v>65</v>
      </c>
      <c r="U1761" s="7">
        <f t="shared" si="296"/>
        <v>37</v>
      </c>
      <c r="V1761" s="6">
        <f t="shared" si="291"/>
        <v>2153.1399999999994</v>
      </c>
      <c r="W1761" t="str">
        <f t="shared" si="297"/>
        <v>Adult</v>
      </c>
      <c r="X1761" t="str">
        <f>_xlfn.XLOOKUP(Table1_1[[#This Row],[Department]],Dim_Department!B:B,Dim_Department!A:A,"Unknown")</f>
        <v>DEP10</v>
      </c>
      <c r="Y1761" t="str">
        <f>_xlfn.XLOOKUP(Table1_1[[#This Row],[Doctor]],Dim_Doctor!B:B,Dim_Doctor!A:A,"Unknown")</f>
        <v>D04</v>
      </c>
      <c r="Z1761" t="str">
        <f>_xlfn.XLOOKUP(H1761,Dim_Diagnosis!B:B,Dim_Diagnosis!A:A)</f>
        <v>D006</v>
      </c>
      <c r="AA1761" t="str">
        <f>_xlfn.XLOOKUP(K1761,Dim_Ward!B:B,Dim_Ward!A:A)</f>
        <v>W003</v>
      </c>
      <c r="AB1761" t="str">
        <f t="shared" si="292"/>
        <v>Q3</v>
      </c>
      <c r="AC1761">
        <f t="shared" si="293"/>
        <v>2023</v>
      </c>
      <c r="AD1761" t="str">
        <f t="shared" si="294"/>
        <v>Aug</v>
      </c>
      <c r="AE1761" t="str">
        <f t="shared" si="295"/>
        <v>Sat</v>
      </c>
      <c r="AF1761" t="str">
        <f>_xlfn.XLOOKUP(N1761,Dim_Payment!B:B,Dim_Payment!A:A)</f>
        <v>PAY02</v>
      </c>
      <c r="AG1761" t="str">
        <f>_xlfn.XLOOKUP(J1761,Dim_Insurance!B:B,Dim_Insurance!A:A)</f>
        <v>INS06</v>
      </c>
    </row>
    <row r="1762" spans="1:33">
      <c r="A1762" t="s">
        <v>3731</v>
      </c>
      <c r="B1762" t="s">
        <v>1748</v>
      </c>
      <c r="C1762" t="s">
        <v>40</v>
      </c>
      <c r="D1762" s="5">
        <v>36656</v>
      </c>
      <c r="E1762" s="5">
        <v>45908</v>
      </c>
      <c r="F1762" s="5" t="s">
        <v>4232</v>
      </c>
      <c r="G1762" t="s">
        <v>109</v>
      </c>
      <c r="H1762" t="s">
        <v>52</v>
      </c>
      <c r="I1762" t="s">
        <v>53</v>
      </c>
      <c r="J1762" t="s">
        <v>46</v>
      </c>
      <c r="K1762" t="s">
        <v>55</v>
      </c>
      <c r="L1762" s="6">
        <v>186705.82</v>
      </c>
      <c r="M1762">
        <v>149256.35</v>
      </c>
      <c r="N1762" t="s">
        <v>35</v>
      </c>
      <c r="O1762">
        <v>16</v>
      </c>
      <c r="P1762">
        <v>218</v>
      </c>
      <c r="Q1762">
        <v>4</v>
      </c>
      <c r="R1762">
        <v>123</v>
      </c>
      <c r="S1762">
        <v>234.1</v>
      </c>
      <c r="T1762" t="s">
        <v>37</v>
      </c>
      <c r="U1762" s="7">
        <f t="shared" si="296"/>
        <v>25</v>
      </c>
      <c r="V1762" s="6">
        <f t="shared" si="291"/>
        <v>37449.47</v>
      </c>
      <c r="W1762" t="str">
        <f t="shared" si="297"/>
        <v>Adult</v>
      </c>
      <c r="X1762" t="str">
        <f>_xlfn.XLOOKUP(Table1_1[[#This Row],[Department]],Dim_Department!B:B,Dim_Department!A:A,"Unknown")</f>
        <v>DEP07</v>
      </c>
      <c r="Y1762" t="str">
        <f>_xlfn.XLOOKUP(Table1_1[[#This Row],[Doctor]],Dim_Doctor!B:B,Dim_Doctor!A:A,"Unknown")</f>
        <v>D06</v>
      </c>
      <c r="Z1762" t="str">
        <f>_xlfn.XLOOKUP(H1762,Dim_Diagnosis!B:B,Dim_Diagnosis!A:A)</f>
        <v>D004</v>
      </c>
      <c r="AA1762" t="str">
        <f>_xlfn.XLOOKUP(K1762,Dim_Ward!B:B,Dim_Ward!A:A)</f>
        <v>W005</v>
      </c>
      <c r="AB1762" t="str">
        <f t="shared" si="292"/>
        <v>Q3</v>
      </c>
      <c r="AC1762">
        <f t="shared" si="293"/>
        <v>2025</v>
      </c>
      <c r="AD1762" t="str">
        <f t="shared" si="294"/>
        <v>Sep</v>
      </c>
      <c r="AE1762" t="str">
        <f t="shared" si="295"/>
        <v>Mon</v>
      </c>
      <c r="AF1762" t="str">
        <f>_xlfn.XLOOKUP(N1762,Dim_Payment!B:B,Dim_Payment!A:A)</f>
        <v>PAY03</v>
      </c>
      <c r="AG1762" t="str">
        <f>_xlfn.XLOOKUP(J1762,Dim_Insurance!B:B,Dim_Insurance!A:A)</f>
        <v>INS02</v>
      </c>
    </row>
    <row r="1763" spans="1:33">
      <c r="A1763" t="s">
        <v>3732</v>
      </c>
      <c r="B1763" t="s">
        <v>768</v>
      </c>
      <c r="C1763" t="s">
        <v>133</v>
      </c>
      <c r="D1763" s="5">
        <v>40537</v>
      </c>
      <c r="E1763" s="5">
        <v>45014</v>
      </c>
      <c r="F1763" s="5">
        <v>45028</v>
      </c>
      <c r="G1763" t="s">
        <v>152</v>
      </c>
      <c r="H1763" t="s">
        <v>24</v>
      </c>
      <c r="I1763" t="s">
        <v>45</v>
      </c>
      <c r="J1763" t="s">
        <v>4232</v>
      </c>
      <c r="K1763" t="s">
        <v>161</v>
      </c>
      <c r="L1763" s="6">
        <v>60191.37</v>
      </c>
      <c r="M1763">
        <v>47585.55</v>
      </c>
      <c r="N1763" t="s">
        <v>35</v>
      </c>
      <c r="O1763">
        <v>14</v>
      </c>
      <c r="P1763">
        <v>179</v>
      </c>
      <c r="Q1763">
        <v>4</v>
      </c>
      <c r="R1763">
        <v>148</v>
      </c>
      <c r="S1763">
        <v>118.6</v>
      </c>
      <c r="T1763" t="s">
        <v>37</v>
      </c>
      <c r="U1763" s="7">
        <f t="shared" si="296"/>
        <v>12</v>
      </c>
      <c r="V1763" s="6">
        <f t="shared" si="291"/>
        <v>12605.82</v>
      </c>
      <c r="W1763" t="str">
        <f t="shared" si="297"/>
        <v>Child</v>
      </c>
      <c r="X1763" t="str">
        <f>_xlfn.XLOOKUP(Table1_1[[#This Row],[Department]],Dim_Department!B:B,Dim_Department!A:A,"Unknown")</f>
        <v>DEP01</v>
      </c>
      <c r="Y1763" t="str">
        <f>_xlfn.XLOOKUP(Table1_1[[#This Row],[Doctor]],Dim_Doctor!B:B,Dim_Doctor!A:A,"Unknown")</f>
        <v>D03</v>
      </c>
      <c r="Z1763" t="str">
        <f>_xlfn.XLOOKUP(H1763,Dim_Diagnosis!B:B,Dim_Diagnosis!A:A)</f>
        <v>D008</v>
      </c>
      <c r="AA1763" t="str">
        <f>_xlfn.XLOOKUP(K1763,Dim_Ward!B:B,Dim_Ward!A:A)</f>
        <v>W004</v>
      </c>
      <c r="AB1763" t="str">
        <f t="shared" si="292"/>
        <v>Q1</v>
      </c>
      <c r="AC1763">
        <f t="shared" si="293"/>
        <v>2023</v>
      </c>
      <c r="AD1763" t="str">
        <f t="shared" si="294"/>
        <v>Mar</v>
      </c>
      <c r="AE1763" t="str">
        <f t="shared" si="295"/>
        <v>Wed</v>
      </c>
      <c r="AF1763" t="str">
        <f>_xlfn.XLOOKUP(N1763,Dim_Payment!B:B,Dim_Payment!A:A)</f>
        <v>PAY03</v>
      </c>
      <c r="AG1763" t="str">
        <f>_xlfn.XLOOKUP(J1763,Dim_Insurance!B:B,Dim_Insurance!A:A)</f>
        <v>INS08</v>
      </c>
    </row>
    <row r="1764" spans="1:33">
      <c r="A1764" t="s">
        <v>3733</v>
      </c>
      <c r="B1764" t="s">
        <v>568</v>
      </c>
      <c r="C1764" t="s">
        <v>40</v>
      </c>
      <c r="D1764" s="5">
        <v>35531</v>
      </c>
      <c r="E1764" s="5">
        <v>45973</v>
      </c>
      <c r="F1764" s="5">
        <v>45979</v>
      </c>
      <c r="G1764" t="s">
        <v>152</v>
      </c>
      <c r="H1764" t="s">
        <v>52</v>
      </c>
      <c r="I1764" t="s">
        <v>33</v>
      </c>
      <c r="J1764" t="s">
        <v>80</v>
      </c>
      <c r="K1764" t="s">
        <v>55</v>
      </c>
      <c r="L1764" s="6">
        <v>172651.83</v>
      </c>
      <c r="M1764">
        <v>163097.38</v>
      </c>
      <c r="N1764" t="s">
        <v>192</v>
      </c>
      <c r="O1764">
        <v>6</v>
      </c>
      <c r="P1764">
        <v>239</v>
      </c>
      <c r="Q1764">
        <v>1</v>
      </c>
      <c r="R1764">
        <v>117</v>
      </c>
      <c r="S1764">
        <v>85.1</v>
      </c>
      <c r="T1764" t="s">
        <v>37</v>
      </c>
      <c r="U1764" s="7">
        <f t="shared" si="296"/>
        <v>28</v>
      </c>
      <c r="V1764" s="6">
        <f t="shared" si="291"/>
        <v>9554.4499999999825</v>
      </c>
      <c r="W1764" t="str">
        <f t="shared" si="297"/>
        <v>Adult</v>
      </c>
      <c r="X1764" t="str">
        <f>_xlfn.XLOOKUP(Table1_1[[#This Row],[Department]],Dim_Department!B:B,Dim_Department!A:A,"Unknown")</f>
        <v>DEP01</v>
      </c>
      <c r="Y1764" t="str">
        <f>_xlfn.XLOOKUP(Table1_1[[#This Row],[Doctor]],Dim_Doctor!B:B,Dim_Doctor!A:A,"Unknown")</f>
        <v>D04</v>
      </c>
      <c r="Z1764" t="str">
        <f>_xlfn.XLOOKUP(H1764,Dim_Diagnosis!B:B,Dim_Diagnosis!A:A)</f>
        <v>D004</v>
      </c>
      <c r="AA1764" t="str">
        <f>_xlfn.XLOOKUP(K1764,Dim_Ward!B:B,Dim_Ward!A:A)</f>
        <v>W005</v>
      </c>
      <c r="AB1764" t="str">
        <f t="shared" si="292"/>
        <v>Q4</v>
      </c>
      <c r="AC1764">
        <f t="shared" si="293"/>
        <v>2025</v>
      </c>
      <c r="AD1764" t="str">
        <f t="shared" si="294"/>
        <v>Nov</v>
      </c>
      <c r="AE1764" t="str">
        <f t="shared" si="295"/>
        <v>Wed</v>
      </c>
      <c r="AF1764" t="str">
        <f>_xlfn.XLOOKUP(N1764,Dim_Payment!B:B,Dim_Payment!A:A)</f>
        <v>PAY06</v>
      </c>
      <c r="AG1764" t="str">
        <f>_xlfn.XLOOKUP(J1764,Dim_Insurance!B:B,Dim_Insurance!A:A)</f>
        <v>INS01</v>
      </c>
    </row>
    <row r="1765" spans="1:33">
      <c r="A1765" t="s">
        <v>3736</v>
      </c>
      <c r="B1765" t="s">
        <v>1678</v>
      </c>
      <c r="C1765" t="s">
        <v>133</v>
      </c>
      <c r="D1765" s="5">
        <v>31300</v>
      </c>
      <c r="E1765" s="5">
        <v>45643</v>
      </c>
      <c r="F1765" s="5">
        <v>45717</v>
      </c>
      <c r="G1765" t="s">
        <v>161</v>
      </c>
      <c r="H1765" t="s">
        <v>32</v>
      </c>
      <c r="I1765" t="s">
        <v>119</v>
      </c>
      <c r="J1765" t="s">
        <v>34</v>
      </c>
      <c r="K1765" t="s">
        <v>55</v>
      </c>
      <c r="L1765" s="6">
        <v>175891.20000000001</v>
      </c>
      <c r="M1765">
        <v>121243.76</v>
      </c>
      <c r="N1765" t="s">
        <v>56</v>
      </c>
      <c r="O1765">
        <v>17</v>
      </c>
      <c r="P1765">
        <v>79</v>
      </c>
      <c r="Q1765">
        <v>2</v>
      </c>
      <c r="R1765">
        <v>148</v>
      </c>
      <c r="S1765">
        <v>244.3</v>
      </c>
      <c r="T1765" t="s">
        <v>37</v>
      </c>
      <c r="U1765" s="7">
        <f t="shared" si="296"/>
        <v>39</v>
      </c>
      <c r="V1765" s="6">
        <f t="shared" si="291"/>
        <v>54647.440000000017</v>
      </c>
      <c r="W1765" t="str">
        <f t="shared" si="297"/>
        <v>Adult</v>
      </c>
      <c r="X1765" t="str">
        <f>_xlfn.XLOOKUP(Table1_1[[#This Row],[Department]],Dim_Department!B:B,Dim_Department!A:A,"Unknown")</f>
        <v>DEP03</v>
      </c>
      <c r="Y1765" t="str">
        <f>_xlfn.XLOOKUP(Table1_1[[#This Row],[Doctor]],Dim_Doctor!B:B,Dim_Doctor!A:A,"Unknown")</f>
        <v>D02</v>
      </c>
      <c r="Z1765" t="str">
        <f>_xlfn.XLOOKUP(H1765,Dim_Diagnosis!B:B,Dim_Diagnosis!A:A)</f>
        <v>D010</v>
      </c>
      <c r="AA1765" t="str">
        <f>_xlfn.XLOOKUP(K1765,Dim_Ward!B:B,Dim_Ward!A:A)</f>
        <v>W005</v>
      </c>
      <c r="AB1765" t="str">
        <f t="shared" si="292"/>
        <v>Q4</v>
      </c>
      <c r="AC1765">
        <f t="shared" si="293"/>
        <v>2024</v>
      </c>
      <c r="AD1765" t="str">
        <f t="shared" si="294"/>
        <v>Dec</v>
      </c>
      <c r="AE1765" t="str">
        <f t="shared" si="295"/>
        <v>Tue</v>
      </c>
      <c r="AF1765" t="str">
        <f>_xlfn.XLOOKUP(N1765,Dim_Payment!B:B,Dim_Payment!A:A)</f>
        <v>PAY04</v>
      </c>
      <c r="AG1765" t="str">
        <f>_xlfn.XLOOKUP(J1765,Dim_Insurance!B:B,Dim_Insurance!A:A)</f>
        <v>INS06</v>
      </c>
    </row>
    <row r="1766" spans="1:33">
      <c r="A1766" t="s">
        <v>3740</v>
      </c>
      <c r="B1766" t="s">
        <v>607</v>
      </c>
      <c r="C1766" t="s">
        <v>133</v>
      </c>
      <c r="D1766" s="5">
        <v>31014</v>
      </c>
      <c r="E1766" s="5">
        <v>45345</v>
      </c>
      <c r="F1766" s="5">
        <v>45350</v>
      </c>
      <c r="G1766" t="s">
        <v>152</v>
      </c>
      <c r="H1766" t="s">
        <v>95</v>
      </c>
      <c r="I1766" t="s">
        <v>79</v>
      </c>
      <c r="J1766" t="s">
        <v>34</v>
      </c>
      <c r="K1766" t="s">
        <v>110</v>
      </c>
      <c r="L1766" s="6">
        <v>131255.54999999999</v>
      </c>
      <c r="M1766">
        <v>107559.93</v>
      </c>
      <c r="N1766" t="s">
        <v>91</v>
      </c>
      <c r="O1766">
        <v>5</v>
      </c>
      <c r="P1766">
        <v>174</v>
      </c>
      <c r="Q1766">
        <v>4</v>
      </c>
      <c r="R1766">
        <v>128</v>
      </c>
      <c r="S1766">
        <v>97.8</v>
      </c>
      <c r="T1766" t="s">
        <v>37</v>
      </c>
      <c r="U1766" s="7">
        <f t="shared" si="296"/>
        <v>39</v>
      </c>
      <c r="V1766" s="6">
        <f t="shared" si="291"/>
        <v>23695.619999999995</v>
      </c>
      <c r="W1766" t="str">
        <f t="shared" si="297"/>
        <v>Adult</v>
      </c>
      <c r="X1766" t="str">
        <f>_xlfn.XLOOKUP(Table1_1[[#This Row],[Department]],Dim_Department!B:B,Dim_Department!A:A,"Unknown")</f>
        <v>DEP01</v>
      </c>
      <c r="Y1766" t="str">
        <f>_xlfn.XLOOKUP(Table1_1[[#This Row],[Doctor]],Dim_Doctor!B:B,Dim_Doctor!A:A,"Unknown")</f>
        <v>D07</v>
      </c>
      <c r="Z1766" t="str">
        <f>_xlfn.XLOOKUP(H1766,Dim_Diagnosis!B:B,Dim_Diagnosis!A:A)</f>
        <v>D006</v>
      </c>
      <c r="AA1766" t="str">
        <f>_xlfn.XLOOKUP(K1766,Dim_Ward!B:B,Dim_Ward!A:A)</f>
        <v>W002</v>
      </c>
      <c r="AB1766" t="str">
        <f t="shared" si="292"/>
        <v>Q1</v>
      </c>
      <c r="AC1766">
        <f t="shared" si="293"/>
        <v>2024</v>
      </c>
      <c r="AD1766" t="str">
        <f t="shared" si="294"/>
        <v>Feb</v>
      </c>
      <c r="AE1766" t="str">
        <f t="shared" si="295"/>
        <v>Fri</v>
      </c>
      <c r="AF1766" t="str">
        <f>_xlfn.XLOOKUP(N1766,Dim_Payment!B:B,Dim_Payment!A:A)</f>
        <v>PAY01</v>
      </c>
      <c r="AG1766" t="str">
        <f>_xlfn.XLOOKUP(J1766,Dim_Insurance!B:B,Dim_Insurance!A:A)</f>
        <v>INS06</v>
      </c>
    </row>
    <row r="1767" spans="1:33">
      <c r="A1767" t="s">
        <v>4209</v>
      </c>
      <c r="B1767" t="s">
        <v>1537</v>
      </c>
      <c r="C1767" t="s">
        <v>40</v>
      </c>
      <c r="D1767" s="5">
        <v>27939</v>
      </c>
      <c r="E1767" s="5">
        <v>45121</v>
      </c>
      <c r="F1767" s="5" t="s">
        <v>4232</v>
      </c>
      <c r="G1767" t="s">
        <v>62</v>
      </c>
      <c r="H1767" t="s">
        <v>24</v>
      </c>
      <c r="I1767" t="s">
        <v>96</v>
      </c>
      <c r="J1767" t="s">
        <v>4232</v>
      </c>
      <c r="K1767" t="s">
        <v>110</v>
      </c>
      <c r="L1767" s="6">
        <v>94956.71</v>
      </c>
      <c r="M1767">
        <v>64581.73</v>
      </c>
      <c r="N1767" t="s">
        <v>56</v>
      </c>
      <c r="O1767">
        <v>8</v>
      </c>
      <c r="P1767">
        <v>187</v>
      </c>
      <c r="Q1767">
        <v>4</v>
      </c>
      <c r="R1767">
        <v>178</v>
      </c>
      <c r="S1767">
        <v>83.4</v>
      </c>
      <c r="T1767" t="s">
        <v>37</v>
      </c>
      <c r="U1767" s="7">
        <f t="shared" si="296"/>
        <v>47</v>
      </c>
      <c r="V1767" s="6">
        <f t="shared" si="291"/>
        <v>30374.980000000003</v>
      </c>
      <c r="W1767" t="str">
        <f t="shared" si="297"/>
        <v>Middle Age</v>
      </c>
      <c r="X1767" t="str">
        <f>_xlfn.XLOOKUP(Table1_1[[#This Row],[Department]],Dim_Department!B:B,Dim_Department!A:A,"Unknown")</f>
        <v>DEP09</v>
      </c>
      <c r="Y1767" t="str">
        <f>_xlfn.XLOOKUP(Table1_1[[#This Row],[Doctor]],Dim_Doctor!B:B,Dim_Doctor!A:A,"Unknown")</f>
        <v>D05</v>
      </c>
      <c r="Z1767" t="str">
        <f>_xlfn.XLOOKUP(H1767,Dim_Diagnosis!B:B,Dim_Diagnosis!A:A)</f>
        <v>D008</v>
      </c>
      <c r="AA1767" t="str">
        <f>_xlfn.XLOOKUP(K1767,Dim_Ward!B:B,Dim_Ward!A:A)</f>
        <v>W002</v>
      </c>
      <c r="AB1767" t="str">
        <f t="shared" si="292"/>
        <v>Q3</v>
      </c>
      <c r="AC1767">
        <f t="shared" si="293"/>
        <v>2023</v>
      </c>
      <c r="AD1767" t="str">
        <f t="shared" si="294"/>
        <v>Jul</v>
      </c>
      <c r="AE1767" t="str">
        <f t="shared" si="295"/>
        <v>Fri</v>
      </c>
      <c r="AF1767" t="str">
        <f>_xlfn.XLOOKUP(N1767,Dim_Payment!B:B,Dim_Payment!A:A)</f>
        <v>PAY04</v>
      </c>
      <c r="AG1767" t="str">
        <f>_xlfn.XLOOKUP(J1767,Dim_Insurance!B:B,Dim_Insurance!A:A)</f>
        <v>INS08</v>
      </c>
    </row>
    <row r="1768" spans="1:33">
      <c r="A1768" t="s">
        <v>3744</v>
      </c>
      <c r="B1768" t="s">
        <v>1031</v>
      </c>
      <c r="C1768" t="s">
        <v>133</v>
      </c>
      <c r="D1768" s="5">
        <v>29772</v>
      </c>
      <c r="E1768" s="5">
        <v>45159</v>
      </c>
      <c r="F1768" s="5">
        <v>45166</v>
      </c>
      <c r="G1768" t="s">
        <v>152</v>
      </c>
      <c r="H1768" t="s">
        <v>63</v>
      </c>
      <c r="I1768" t="s">
        <v>79</v>
      </c>
      <c r="J1768" t="s">
        <v>26</v>
      </c>
      <c r="K1768" t="s">
        <v>161</v>
      </c>
      <c r="L1768" s="6">
        <v>248268.65</v>
      </c>
      <c r="M1768">
        <v>162070.6</v>
      </c>
      <c r="N1768" t="s">
        <v>91</v>
      </c>
      <c r="O1768">
        <v>7</v>
      </c>
      <c r="P1768">
        <v>222</v>
      </c>
      <c r="Q1768">
        <v>2</v>
      </c>
      <c r="R1768">
        <v>134</v>
      </c>
      <c r="S1768">
        <v>210.8</v>
      </c>
      <c r="T1768" t="s">
        <v>4232</v>
      </c>
      <c r="U1768" s="7">
        <f t="shared" si="296"/>
        <v>42</v>
      </c>
      <c r="V1768" s="6">
        <f t="shared" si="291"/>
        <v>86198.049999999988</v>
      </c>
      <c r="W1768" t="str">
        <f t="shared" si="297"/>
        <v>Middle Age</v>
      </c>
      <c r="X1768" t="str">
        <f>_xlfn.XLOOKUP(Table1_1[[#This Row],[Department]],Dim_Department!B:B,Dim_Department!A:A,"Unknown")</f>
        <v>DEP01</v>
      </c>
      <c r="Y1768" t="str">
        <f>_xlfn.XLOOKUP(Table1_1[[#This Row],[Doctor]],Dim_Doctor!B:B,Dim_Doctor!A:A,"Unknown")</f>
        <v>D07</v>
      </c>
      <c r="Z1768" t="str">
        <f>_xlfn.XLOOKUP(H1768,Dim_Diagnosis!B:B,Dim_Diagnosis!A:A)</f>
        <v>D011</v>
      </c>
      <c r="AA1768" t="str">
        <f>_xlfn.XLOOKUP(K1768,Dim_Ward!B:B,Dim_Ward!A:A)</f>
        <v>W004</v>
      </c>
      <c r="AB1768" t="str">
        <f t="shared" si="292"/>
        <v>Q3</v>
      </c>
      <c r="AC1768">
        <f t="shared" si="293"/>
        <v>2023</v>
      </c>
      <c r="AD1768" t="str">
        <f t="shared" si="294"/>
        <v>Aug</v>
      </c>
      <c r="AE1768" t="str">
        <f t="shared" si="295"/>
        <v>Mon</v>
      </c>
      <c r="AF1768" t="str">
        <f>_xlfn.XLOOKUP(N1768,Dim_Payment!B:B,Dim_Payment!A:A)</f>
        <v>PAY01</v>
      </c>
      <c r="AG1768" t="str">
        <f>_xlfn.XLOOKUP(J1768,Dim_Insurance!B:B,Dim_Insurance!A:A)</f>
        <v>INS05</v>
      </c>
    </row>
    <row r="1769" spans="1:33">
      <c r="A1769" t="s">
        <v>3747</v>
      </c>
      <c r="B1769" t="s">
        <v>771</v>
      </c>
      <c r="C1769" t="s">
        <v>133</v>
      </c>
      <c r="D1769" s="5">
        <v>36330</v>
      </c>
      <c r="E1769" s="5">
        <v>45014</v>
      </c>
      <c r="F1769" s="5" t="s">
        <v>4232</v>
      </c>
      <c r="G1769" t="s">
        <v>94</v>
      </c>
      <c r="H1769" t="s">
        <v>24</v>
      </c>
      <c r="I1769" t="s">
        <v>53</v>
      </c>
      <c r="J1769" t="s">
        <v>71</v>
      </c>
      <c r="K1769" t="s">
        <v>27</v>
      </c>
      <c r="L1769" s="6">
        <v>28240.43</v>
      </c>
      <c r="M1769">
        <v>20052.02</v>
      </c>
      <c r="N1769" t="s">
        <v>35</v>
      </c>
      <c r="O1769">
        <v>10</v>
      </c>
      <c r="P1769">
        <v>60</v>
      </c>
      <c r="Q1769">
        <v>4</v>
      </c>
      <c r="R1769">
        <v>181</v>
      </c>
      <c r="S1769">
        <v>117.8</v>
      </c>
      <c r="T1769" t="s">
        <v>47</v>
      </c>
      <c r="U1769" s="7">
        <f t="shared" si="296"/>
        <v>23</v>
      </c>
      <c r="V1769" s="6">
        <f t="shared" si="291"/>
        <v>8188.41</v>
      </c>
      <c r="W1769" t="str">
        <f t="shared" si="297"/>
        <v>Adult</v>
      </c>
      <c r="X1769" t="str">
        <f>_xlfn.XLOOKUP(Table1_1[[#This Row],[Department]],Dim_Department!B:B,Dim_Department!A:A,"Unknown")</f>
        <v>DEP05</v>
      </c>
      <c r="Y1769" t="str">
        <f>_xlfn.XLOOKUP(Table1_1[[#This Row],[Doctor]],Dim_Doctor!B:B,Dim_Doctor!A:A,"Unknown")</f>
        <v>D06</v>
      </c>
      <c r="Z1769" t="str">
        <f>_xlfn.XLOOKUP(H1769,Dim_Diagnosis!B:B,Dim_Diagnosis!A:A)</f>
        <v>D008</v>
      </c>
      <c r="AA1769" t="str">
        <f>_xlfn.XLOOKUP(K1769,Dim_Ward!B:B,Dim_Ward!A:A)</f>
        <v>W003</v>
      </c>
      <c r="AB1769" t="str">
        <f t="shared" si="292"/>
        <v>Q1</v>
      </c>
      <c r="AC1769">
        <f t="shared" si="293"/>
        <v>2023</v>
      </c>
      <c r="AD1769" t="str">
        <f t="shared" si="294"/>
        <v>Mar</v>
      </c>
      <c r="AE1769" t="str">
        <f t="shared" si="295"/>
        <v>Wed</v>
      </c>
      <c r="AF1769" t="str">
        <f>_xlfn.XLOOKUP(N1769,Dim_Payment!B:B,Dim_Payment!A:A)</f>
        <v>PAY03</v>
      </c>
      <c r="AG1769" t="str">
        <f>_xlfn.XLOOKUP(J1769,Dim_Insurance!B:B,Dim_Insurance!A:A)</f>
        <v>INS04</v>
      </c>
    </row>
    <row r="1770" spans="1:33">
      <c r="A1770" t="s">
        <v>3748</v>
      </c>
      <c r="B1770" t="s">
        <v>2270</v>
      </c>
      <c r="C1770" t="s">
        <v>133</v>
      </c>
      <c r="D1770" s="5">
        <v>21971</v>
      </c>
      <c r="E1770" s="5">
        <v>45910</v>
      </c>
      <c r="F1770" s="5">
        <v>45926</v>
      </c>
      <c r="G1770" t="s">
        <v>152</v>
      </c>
      <c r="H1770" t="s">
        <v>124</v>
      </c>
      <c r="I1770" t="s">
        <v>96</v>
      </c>
      <c r="J1770" t="s">
        <v>97</v>
      </c>
      <c r="K1770" t="s">
        <v>110</v>
      </c>
      <c r="L1770" s="6">
        <v>240550.48</v>
      </c>
      <c r="M1770">
        <v>98646.34</v>
      </c>
      <c r="N1770" t="s">
        <v>56</v>
      </c>
      <c r="O1770">
        <v>16</v>
      </c>
      <c r="P1770">
        <v>30</v>
      </c>
      <c r="Q1770">
        <v>1</v>
      </c>
      <c r="R1770">
        <v>103</v>
      </c>
      <c r="S1770">
        <v>164.1</v>
      </c>
      <c r="T1770" t="s">
        <v>37</v>
      </c>
      <c r="U1770" s="7">
        <f t="shared" si="296"/>
        <v>65</v>
      </c>
      <c r="V1770" s="6">
        <f t="shared" si="291"/>
        <v>141904.14000000001</v>
      </c>
      <c r="W1770" t="str">
        <f t="shared" si="297"/>
        <v>Senior</v>
      </c>
      <c r="X1770" t="str">
        <f>_xlfn.XLOOKUP(Table1_1[[#This Row],[Department]],Dim_Department!B:B,Dim_Department!A:A,"Unknown")</f>
        <v>DEP01</v>
      </c>
      <c r="Y1770" t="str">
        <f>_xlfn.XLOOKUP(Table1_1[[#This Row],[Doctor]],Dim_Doctor!B:B,Dim_Doctor!A:A,"Unknown")</f>
        <v>D05</v>
      </c>
      <c r="Z1770" t="str">
        <f>_xlfn.XLOOKUP(H1770,Dim_Diagnosis!B:B,Dim_Diagnosis!A:A)</f>
        <v>D007</v>
      </c>
      <c r="AA1770" t="str">
        <f>_xlfn.XLOOKUP(K1770,Dim_Ward!B:B,Dim_Ward!A:A)</f>
        <v>W002</v>
      </c>
      <c r="AB1770" t="str">
        <f t="shared" si="292"/>
        <v>Q3</v>
      </c>
      <c r="AC1770">
        <f t="shared" si="293"/>
        <v>2025</v>
      </c>
      <c r="AD1770" t="str">
        <f t="shared" si="294"/>
        <v>Sep</v>
      </c>
      <c r="AE1770" t="str">
        <f t="shared" si="295"/>
        <v>Wed</v>
      </c>
      <c r="AF1770" t="str">
        <f>_xlfn.XLOOKUP(N1770,Dim_Payment!B:B,Dim_Payment!A:A)</f>
        <v>PAY04</v>
      </c>
      <c r="AG1770" t="str">
        <f>_xlfn.XLOOKUP(J1770,Dim_Insurance!B:B,Dim_Insurance!A:A)</f>
        <v>INS07</v>
      </c>
    </row>
    <row r="1771" spans="1:33">
      <c r="A1771" t="s">
        <v>3750</v>
      </c>
      <c r="B1771" t="s">
        <v>972</v>
      </c>
      <c r="C1771" t="s">
        <v>133</v>
      </c>
      <c r="D1771" s="5">
        <v>24778</v>
      </c>
      <c r="E1771" s="5">
        <v>45489</v>
      </c>
      <c r="F1771" s="5">
        <v>45502</v>
      </c>
      <c r="G1771" t="s">
        <v>117</v>
      </c>
      <c r="H1771" t="s">
        <v>134</v>
      </c>
      <c r="I1771" t="s">
        <v>119</v>
      </c>
      <c r="J1771" t="s">
        <v>26</v>
      </c>
      <c r="K1771" t="s">
        <v>55</v>
      </c>
      <c r="L1771" s="6">
        <v>153556.54</v>
      </c>
      <c r="M1771">
        <v>109629.31</v>
      </c>
      <c r="N1771" t="s">
        <v>73</v>
      </c>
      <c r="O1771">
        <v>13</v>
      </c>
      <c r="P1771">
        <v>28</v>
      </c>
      <c r="Q1771">
        <v>5</v>
      </c>
      <c r="R1771">
        <v>134</v>
      </c>
      <c r="S1771">
        <v>162</v>
      </c>
      <c r="T1771" t="s">
        <v>37</v>
      </c>
      <c r="U1771" s="7">
        <f t="shared" si="296"/>
        <v>56</v>
      </c>
      <c r="V1771" s="6">
        <f t="shared" si="291"/>
        <v>43927.23000000001</v>
      </c>
      <c r="W1771" t="str">
        <f t="shared" si="297"/>
        <v>Middle Age</v>
      </c>
      <c r="X1771" t="str">
        <f>_xlfn.XLOOKUP(Table1_1[[#This Row],[Department]],Dim_Department!B:B,Dim_Department!A:A,"Unknown")</f>
        <v>DEP04</v>
      </c>
      <c r="Y1771" t="str">
        <f>_xlfn.XLOOKUP(Table1_1[[#This Row],[Doctor]],Dim_Doctor!B:B,Dim_Doctor!A:A,"Unknown")</f>
        <v>D02</v>
      </c>
      <c r="Z1771" t="str">
        <f>_xlfn.XLOOKUP(H1771,Dim_Diagnosis!B:B,Dim_Diagnosis!A:A)</f>
        <v>D002</v>
      </c>
      <c r="AA1771" t="str">
        <f>_xlfn.XLOOKUP(K1771,Dim_Ward!B:B,Dim_Ward!A:A)</f>
        <v>W005</v>
      </c>
      <c r="AB1771" t="str">
        <f t="shared" si="292"/>
        <v>Q3</v>
      </c>
      <c r="AC1771">
        <f t="shared" si="293"/>
        <v>2024</v>
      </c>
      <c r="AD1771" t="str">
        <f t="shared" si="294"/>
        <v>Jul</v>
      </c>
      <c r="AE1771" t="str">
        <f t="shared" si="295"/>
        <v>Tue</v>
      </c>
      <c r="AF1771" t="str">
        <f>_xlfn.XLOOKUP(N1771,Dim_Payment!B:B,Dim_Payment!A:A)</f>
        <v>PAY02</v>
      </c>
      <c r="AG1771" t="str">
        <f>_xlfn.XLOOKUP(J1771,Dim_Insurance!B:B,Dim_Insurance!A:A)</f>
        <v>INS05</v>
      </c>
    </row>
    <row r="1772" spans="1:33">
      <c r="A1772" t="s">
        <v>3751</v>
      </c>
      <c r="B1772" t="s">
        <v>728</v>
      </c>
      <c r="C1772" t="s">
        <v>133</v>
      </c>
      <c r="D1772" s="5">
        <v>20016</v>
      </c>
      <c r="E1772" s="5">
        <v>45326</v>
      </c>
      <c r="F1772" s="5">
        <v>45329</v>
      </c>
      <c r="G1772" t="s">
        <v>161</v>
      </c>
      <c r="H1772" t="s">
        <v>153</v>
      </c>
      <c r="I1772" t="s">
        <v>33</v>
      </c>
      <c r="J1772" t="s">
        <v>179</v>
      </c>
      <c r="K1772" t="s">
        <v>110</v>
      </c>
      <c r="L1772" s="6">
        <v>167299.79999999999</v>
      </c>
      <c r="M1772">
        <v>141623.65</v>
      </c>
      <c r="N1772" t="s">
        <v>192</v>
      </c>
      <c r="O1772">
        <v>3</v>
      </c>
      <c r="P1772">
        <v>121</v>
      </c>
      <c r="Q1772">
        <v>3</v>
      </c>
      <c r="R1772">
        <v>111</v>
      </c>
      <c r="S1772">
        <v>192.9</v>
      </c>
      <c r="T1772" t="s">
        <v>37</v>
      </c>
      <c r="U1772" s="7">
        <f t="shared" si="296"/>
        <v>69</v>
      </c>
      <c r="V1772" s="6">
        <f t="shared" si="291"/>
        <v>25676.149999999994</v>
      </c>
      <c r="W1772" t="str">
        <f t="shared" si="297"/>
        <v>Senior</v>
      </c>
      <c r="X1772" t="str">
        <f>_xlfn.XLOOKUP(Table1_1[[#This Row],[Department]],Dim_Department!B:B,Dim_Department!A:A,"Unknown")</f>
        <v>DEP03</v>
      </c>
      <c r="Y1772" t="str">
        <f>_xlfn.XLOOKUP(Table1_1[[#This Row],[Doctor]],Dim_Doctor!B:B,Dim_Doctor!A:A,"Unknown")</f>
        <v>D04</v>
      </c>
      <c r="Z1772" t="str">
        <f>_xlfn.XLOOKUP(H1772,Dim_Diagnosis!B:B,Dim_Diagnosis!A:A)</f>
        <v>D003</v>
      </c>
      <c r="AA1772" t="str">
        <f>_xlfn.XLOOKUP(K1772,Dim_Ward!B:B,Dim_Ward!A:A)</f>
        <v>W002</v>
      </c>
      <c r="AB1772" t="str">
        <f t="shared" si="292"/>
        <v>Q1</v>
      </c>
      <c r="AC1772">
        <f t="shared" si="293"/>
        <v>2024</v>
      </c>
      <c r="AD1772" t="str">
        <f t="shared" si="294"/>
        <v>Feb</v>
      </c>
      <c r="AE1772" t="str">
        <f t="shared" si="295"/>
        <v>Sun</v>
      </c>
      <c r="AF1772" t="str">
        <f>_xlfn.XLOOKUP(N1772,Dim_Payment!B:B,Dim_Payment!A:A)</f>
        <v>PAY06</v>
      </c>
      <c r="AG1772" t="str">
        <f>_xlfn.XLOOKUP(J1772,Dim_Insurance!B:B,Dim_Insurance!A:A)</f>
        <v>INS03</v>
      </c>
    </row>
    <row r="1773" spans="1:33">
      <c r="A1773" t="s">
        <v>3753</v>
      </c>
      <c r="B1773" t="s">
        <v>298</v>
      </c>
      <c r="C1773" t="s">
        <v>133</v>
      </c>
      <c r="D1773" s="5">
        <v>32887</v>
      </c>
      <c r="E1773" s="5">
        <v>45514</v>
      </c>
      <c r="F1773" s="5">
        <v>45528</v>
      </c>
      <c r="G1773" t="s">
        <v>105</v>
      </c>
      <c r="H1773" t="s">
        <v>4231</v>
      </c>
      <c r="I1773" t="s">
        <v>33</v>
      </c>
      <c r="J1773" t="s">
        <v>4232</v>
      </c>
      <c r="K1773" t="s">
        <v>27</v>
      </c>
      <c r="L1773" s="6">
        <v>24200.65</v>
      </c>
      <c r="M1773">
        <v>17955.55</v>
      </c>
      <c r="N1773" t="s">
        <v>56</v>
      </c>
      <c r="O1773">
        <v>14</v>
      </c>
      <c r="P1773">
        <v>170</v>
      </c>
      <c r="Q1773">
        <v>5</v>
      </c>
      <c r="R1773">
        <v>166</v>
      </c>
      <c r="S1773">
        <v>193.7</v>
      </c>
      <c r="T1773" t="s">
        <v>37</v>
      </c>
      <c r="U1773" s="7">
        <f t="shared" si="296"/>
        <v>34</v>
      </c>
      <c r="V1773" s="6">
        <f t="shared" si="291"/>
        <v>6245.1000000000022</v>
      </c>
      <c r="W1773" t="str">
        <f t="shared" si="297"/>
        <v>Adult</v>
      </c>
      <c r="X1773" t="str">
        <f>_xlfn.XLOOKUP(Table1_1[[#This Row],[Department]],Dim_Department!B:B,Dim_Department!A:A,"Unknown")</f>
        <v>DEP10</v>
      </c>
      <c r="Y1773" t="str">
        <f>_xlfn.XLOOKUP(Table1_1[[#This Row],[Doctor]],Dim_Doctor!B:B,Dim_Doctor!A:A,"Unknown")</f>
        <v>D04</v>
      </c>
      <c r="Z1773" t="str">
        <f>_xlfn.XLOOKUP(H1773,Dim_Diagnosis!B:B,Dim_Diagnosis!A:A)</f>
        <v>D012</v>
      </c>
      <c r="AA1773" t="str">
        <f>_xlfn.XLOOKUP(K1773,Dim_Ward!B:B,Dim_Ward!A:A)</f>
        <v>W003</v>
      </c>
      <c r="AB1773" t="str">
        <f t="shared" si="292"/>
        <v>Q3</v>
      </c>
      <c r="AC1773">
        <f t="shared" si="293"/>
        <v>2024</v>
      </c>
      <c r="AD1773" t="str">
        <f t="shared" si="294"/>
        <v>Aug</v>
      </c>
      <c r="AE1773" t="str">
        <f t="shared" si="295"/>
        <v>Sat</v>
      </c>
      <c r="AF1773" t="str">
        <f>_xlfn.XLOOKUP(N1773,Dim_Payment!B:B,Dim_Payment!A:A)</f>
        <v>PAY04</v>
      </c>
      <c r="AG1773" t="str">
        <f>_xlfn.XLOOKUP(J1773,Dim_Insurance!B:B,Dim_Insurance!A:A)</f>
        <v>INS08</v>
      </c>
    </row>
    <row r="1774" spans="1:33">
      <c r="A1774" t="s">
        <v>4210</v>
      </c>
      <c r="B1774" t="s">
        <v>354</v>
      </c>
      <c r="C1774" t="s">
        <v>40</v>
      </c>
      <c r="D1774" s="5">
        <v>27024</v>
      </c>
      <c r="E1774" s="5">
        <v>45932</v>
      </c>
      <c r="F1774" s="5">
        <v>45950</v>
      </c>
      <c r="G1774" t="s">
        <v>117</v>
      </c>
      <c r="H1774" t="s">
        <v>44</v>
      </c>
      <c r="I1774" t="s">
        <v>119</v>
      </c>
      <c r="J1774" t="s">
        <v>34</v>
      </c>
      <c r="K1774" t="s">
        <v>161</v>
      </c>
      <c r="L1774" s="6">
        <v>177030.44</v>
      </c>
      <c r="M1774">
        <v>162468.82</v>
      </c>
      <c r="N1774" t="s">
        <v>192</v>
      </c>
      <c r="O1774">
        <v>18</v>
      </c>
      <c r="P1774">
        <v>59</v>
      </c>
      <c r="Q1774">
        <v>1</v>
      </c>
      <c r="R1774">
        <v>164</v>
      </c>
      <c r="S1774">
        <v>97.2</v>
      </c>
      <c r="T1774" t="s">
        <v>4232</v>
      </c>
      <c r="U1774" s="7">
        <f t="shared" si="296"/>
        <v>51</v>
      </c>
      <c r="V1774" s="6">
        <f t="shared" si="291"/>
        <v>14561.619999999995</v>
      </c>
      <c r="W1774" t="str">
        <f t="shared" si="297"/>
        <v>Middle Age</v>
      </c>
      <c r="X1774" t="str">
        <f>_xlfn.XLOOKUP(Table1_1[[#This Row],[Department]],Dim_Department!B:B,Dim_Department!A:A,"Unknown")</f>
        <v>DEP04</v>
      </c>
      <c r="Y1774" t="str">
        <f>_xlfn.XLOOKUP(Table1_1[[#This Row],[Doctor]],Dim_Doctor!B:B,Dim_Doctor!A:A,"Unknown")</f>
        <v>D02</v>
      </c>
      <c r="Z1774" t="str">
        <f>_xlfn.XLOOKUP(H1774,Dim_Diagnosis!B:B,Dim_Diagnosis!A:A)</f>
        <v>D012</v>
      </c>
      <c r="AA1774" t="str">
        <f>_xlfn.XLOOKUP(K1774,Dim_Ward!B:B,Dim_Ward!A:A)</f>
        <v>W004</v>
      </c>
      <c r="AB1774" t="str">
        <f t="shared" si="292"/>
        <v>Q4</v>
      </c>
      <c r="AC1774">
        <f t="shared" si="293"/>
        <v>2025</v>
      </c>
      <c r="AD1774" t="str">
        <f t="shared" si="294"/>
        <v>Oct</v>
      </c>
      <c r="AE1774" t="str">
        <f t="shared" si="295"/>
        <v>Thu</v>
      </c>
      <c r="AF1774" t="str">
        <f>_xlfn.XLOOKUP(N1774,Dim_Payment!B:B,Dim_Payment!A:A)</f>
        <v>PAY06</v>
      </c>
      <c r="AG1774" t="str">
        <f>_xlfn.XLOOKUP(J1774,Dim_Insurance!B:B,Dim_Insurance!A:A)</f>
        <v>INS06</v>
      </c>
    </row>
    <row r="1775" spans="1:33">
      <c r="A1775" t="s">
        <v>3756</v>
      </c>
      <c r="B1775" t="s">
        <v>444</v>
      </c>
      <c r="C1775" t="s">
        <v>133</v>
      </c>
      <c r="D1775" s="5">
        <v>35908</v>
      </c>
      <c r="E1775" s="5">
        <v>45691</v>
      </c>
      <c r="F1775" s="5">
        <v>45692</v>
      </c>
      <c r="G1775" t="s">
        <v>117</v>
      </c>
      <c r="H1775" t="s">
        <v>63</v>
      </c>
      <c r="I1775" t="s">
        <v>33</v>
      </c>
      <c r="J1775" t="s">
        <v>34</v>
      </c>
      <c r="K1775" t="s">
        <v>55</v>
      </c>
      <c r="L1775" s="6">
        <v>60022.53</v>
      </c>
      <c r="M1775">
        <v>55882.69</v>
      </c>
      <c r="N1775" t="s">
        <v>56</v>
      </c>
      <c r="O1775">
        <v>1</v>
      </c>
      <c r="P1775">
        <v>43</v>
      </c>
      <c r="Q1775">
        <v>4</v>
      </c>
      <c r="R1775">
        <v>144</v>
      </c>
      <c r="S1775">
        <v>103.7</v>
      </c>
      <c r="T1775" t="s">
        <v>4232</v>
      </c>
      <c r="U1775" s="7">
        <f t="shared" si="296"/>
        <v>26</v>
      </c>
      <c r="V1775" s="6">
        <f t="shared" si="291"/>
        <v>4139.8399999999965</v>
      </c>
      <c r="W1775" t="str">
        <f t="shared" si="297"/>
        <v>Adult</v>
      </c>
      <c r="X1775" t="str">
        <f>_xlfn.XLOOKUP(Table1_1[[#This Row],[Department]],Dim_Department!B:B,Dim_Department!A:A,"Unknown")</f>
        <v>DEP04</v>
      </c>
      <c r="Y1775" t="str">
        <f>_xlfn.XLOOKUP(Table1_1[[#This Row],[Doctor]],Dim_Doctor!B:B,Dim_Doctor!A:A,"Unknown")</f>
        <v>D04</v>
      </c>
      <c r="Z1775" t="str">
        <f>_xlfn.XLOOKUP(H1775,Dim_Diagnosis!B:B,Dim_Diagnosis!A:A)</f>
        <v>D011</v>
      </c>
      <c r="AA1775" t="str">
        <f>_xlfn.XLOOKUP(K1775,Dim_Ward!B:B,Dim_Ward!A:A)</f>
        <v>W005</v>
      </c>
      <c r="AB1775" t="str">
        <f t="shared" si="292"/>
        <v>Q1</v>
      </c>
      <c r="AC1775">
        <f t="shared" si="293"/>
        <v>2025</v>
      </c>
      <c r="AD1775" t="str">
        <f t="shared" si="294"/>
        <v>Feb</v>
      </c>
      <c r="AE1775" t="str">
        <f t="shared" si="295"/>
        <v>Mon</v>
      </c>
      <c r="AF1775" t="str">
        <f>_xlfn.XLOOKUP(N1775,Dim_Payment!B:B,Dim_Payment!A:A)</f>
        <v>PAY04</v>
      </c>
      <c r="AG1775" t="str">
        <f>_xlfn.XLOOKUP(J1775,Dim_Insurance!B:B,Dim_Insurance!A:A)</f>
        <v>INS06</v>
      </c>
    </row>
    <row r="1776" spans="1:33">
      <c r="A1776" t="s">
        <v>3758</v>
      </c>
      <c r="B1776" t="s">
        <v>143</v>
      </c>
      <c r="C1776" t="s">
        <v>40</v>
      </c>
      <c r="D1776" s="5">
        <v>36511</v>
      </c>
      <c r="E1776" s="5">
        <v>45804</v>
      </c>
      <c r="F1776" s="5">
        <v>45813</v>
      </c>
      <c r="G1776" t="s">
        <v>77</v>
      </c>
      <c r="H1776" t="s">
        <v>113</v>
      </c>
      <c r="I1776" t="s">
        <v>45</v>
      </c>
      <c r="J1776" t="s">
        <v>4232</v>
      </c>
      <c r="K1776" t="s">
        <v>27</v>
      </c>
      <c r="L1776" s="6">
        <v>151743.29999999999</v>
      </c>
      <c r="M1776">
        <v>127402.7</v>
      </c>
      <c r="N1776" t="s">
        <v>91</v>
      </c>
      <c r="O1776">
        <v>9</v>
      </c>
      <c r="P1776">
        <v>159</v>
      </c>
      <c r="Q1776">
        <v>4</v>
      </c>
      <c r="R1776">
        <v>174</v>
      </c>
      <c r="S1776">
        <v>235.9</v>
      </c>
      <c r="T1776" t="s">
        <v>4232</v>
      </c>
      <c r="U1776" s="7">
        <f t="shared" si="296"/>
        <v>25</v>
      </c>
      <c r="V1776" s="6">
        <f t="shared" si="291"/>
        <v>24340.599999999991</v>
      </c>
      <c r="W1776" t="str">
        <f t="shared" si="297"/>
        <v>Adult</v>
      </c>
      <c r="X1776" t="str">
        <f>_xlfn.XLOOKUP(Table1_1[[#This Row],[Department]],Dim_Department!B:B,Dim_Department!A:A,"Unknown")</f>
        <v>DEP02</v>
      </c>
      <c r="Y1776" t="str">
        <f>_xlfn.XLOOKUP(Table1_1[[#This Row],[Doctor]],Dim_Doctor!B:B,Dim_Doctor!A:A,"Unknown")</f>
        <v>D03</v>
      </c>
      <c r="Z1776" t="str">
        <f>_xlfn.XLOOKUP(H1776,Dim_Diagnosis!B:B,Dim_Diagnosis!A:A)</f>
        <v>D009</v>
      </c>
      <c r="AA1776" t="str">
        <f>_xlfn.XLOOKUP(K1776,Dim_Ward!B:B,Dim_Ward!A:A)</f>
        <v>W003</v>
      </c>
      <c r="AB1776" t="str">
        <f t="shared" si="292"/>
        <v>Q2</v>
      </c>
      <c r="AC1776">
        <f t="shared" si="293"/>
        <v>2025</v>
      </c>
      <c r="AD1776" t="str">
        <f t="shared" si="294"/>
        <v>May</v>
      </c>
      <c r="AE1776" t="str">
        <f t="shared" si="295"/>
        <v>Tue</v>
      </c>
      <c r="AF1776" t="str">
        <f>_xlfn.XLOOKUP(N1776,Dim_Payment!B:B,Dim_Payment!A:A)</f>
        <v>PAY01</v>
      </c>
      <c r="AG1776" t="str">
        <f>_xlfn.XLOOKUP(J1776,Dim_Insurance!B:B,Dim_Insurance!A:A)</f>
        <v>INS08</v>
      </c>
    </row>
    <row r="1777" spans="1:33">
      <c r="A1777" t="s">
        <v>4211</v>
      </c>
      <c r="B1777" t="s">
        <v>799</v>
      </c>
      <c r="C1777" t="s">
        <v>40</v>
      </c>
      <c r="D1777" s="5">
        <v>29997</v>
      </c>
      <c r="E1777" s="5">
        <v>45357</v>
      </c>
      <c r="F1777" s="5">
        <v>45375</v>
      </c>
      <c r="G1777" t="s">
        <v>43</v>
      </c>
      <c r="H1777" t="s">
        <v>95</v>
      </c>
      <c r="I1777" t="s">
        <v>33</v>
      </c>
      <c r="J1777" t="s">
        <v>34</v>
      </c>
      <c r="K1777" t="s">
        <v>55</v>
      </c>
      <c r="L1777" s="6">
        <v>88776.67</v>
      </c>
      <c r="M1777">
        <v>56037.87</v>
      </c>
      <c r="N1777" t="s">
        <v>91</v>
      </c>
      <c r="O1777">
        <v>18</v>
      </c>
      <c r="P1777">
        <v>121</v>
      </c>
      <c r="Q1777">
        <v>1</v>
      </c>
      <c r="R1777">
        <v>152</v>
      </c>
      <c r="S1777">
        <v>223.6</v>
      </c>
      <c r="T1777" t="s">
        <v>4232</v>
      </c>
      <c r="U1777" s="7">
        <f t="shared" si="296"/>
        <v>42</v>
      </c>
      <c r="V1777" s="6">
        <f t="shared" si="291"/>
        <v>32738.799999999996</v>
      </c>
      <c r="W1777" t="str">
        <f t="shared" si="297"/>
        <v>Middle Age</v>
      </c>
      <c r="X1777" t="str">
        <f>_xlfn.XLOOKUP(Table1_1[[#This Row],[Department]],Dim_Department!B:B,Dim_Department!A:A,"Unknown")</f>
        <v>DEP08</v>
      </c>
      <c r="Y1777" t="str">
        <f>_xlfn.XLOOKUP(Table1_1[[#This Row],[Doctor]],Dim_Doctor!B:B,Dim_Doctor!A:A,"Unknown")</f>
        <v>D04</v>
      </c>
      <c r="Z1777" t="str">
        <f>_xlfn.XLOOKUP(H1777,Dim_Diagnosis!B:B,Dim_Diagnosis!A:A)</f>
        <v>D006</v>
      </c>
      <c r="AA1777" t="str">
        <f>_xlfn.XLOOKUP(K1777,Dim_Ward!B:B,Dim_Ward!A:A)</f>
        <v>W005</v>
      </c>
      <c r="AB1777" t="str">
        <f t="shared" si="292"/>
        <v>Q1</v>
      </c>
      <c r="AC1777">
        <f t="shared" si="293"/>
        <v>2024</v>
      </c>
      <c r="AD1777" t="str">
        <f t="shared" si="294"/>
        <v>Mar</v>
      </c>
      <c r="AE1777" t="str">
        <f t="shared" si="295"/>
        <v>Wed</v>
      </c>
      <c r="AF1777" t="str">
        <f>_xlfn.XLOOKUP(N1777,Dim_Payment!B:B,Dim_Payment!A:A)</f>
        <v>PAY01</v>
      </c>
      <c r="AG1777" t="str">
        <f>_xlfn.XLOOKUP(J1777,Dim_Insurance!B:B,Dim_Insurance!A:A)</f>
        <v>INS06</v>
      </c>
    </row>
    <row r="1778" spans="1:33">
      <c r="A1778" t="s">
        <v>3763</v>
      </c>
      <c r="B1778" t="s">
        <v>1293</v>
      </c>
      <c r="C1778" t="s">
        <v>133</v>
      </c>
      <c r="D1778" s="5">
        <v>33701</v>
      </c>
      <c r="E1778" s="5">
        <v>45519</v>
      </c>
      <c r="F1778" s="5" t="s">
        <v>4232</v>
      </c>
      <c r="G1778" t="s">
        <v>117</v>
      </c>
      <c r="H1778" t="s">
        <v>78</v>
      </c>
      <c r="I1778" t="s">
        <v>119</v>
      </c>
      <c r="J1778" t="s">
        <v>179</v>
      </c>
      <c r="K1778" t="s">
        <v>120</v>
      </c>
      <c r="L1778" s="6">
        <v>136442.69</v>
      </c>
      <c r="M1778">
        <v>96721.58</v>
      </c>
      <c r="N1778" t="s">
        <v>192</v>
      </c>
      <c r="O1778">
        <v>6</v>
      </c>
      <c r="P1778">
        <v>189</v>
      </c>
      <c r="Q1778">
        <v>3</v>
      </c>
      <c r="R1778">
        <v>142</v>
      </c>
      <c r="S1778">
        <v>195.9</v>
      </c>
      <c r="T1778" t="s">
        <v>37</v>
      </c>
      <c r="U1778" s="7">
        <f t="shared" si="296"/>
        <v>32</v>
      </c>
      <c r="V1778" s="6">
        <f t="shared" si="291"/>
        <v>39721.11</v>
      </c>
      <c r="W1778" t="str">
        <f t="shared" si="297"/>
        <v>Adult</v>
      </c>
      <c r="X1778" t="str">
        <f>_xlfn.XLOOKUP(Table1_1[[#This Row],[Department]],Dim_Department!B:B,Dim_Department!A:A,"Unknown")</f>
        <v>DEP04</v>
      </c>
      <c r="Y1778" t="str">
        <f>_xlfn.XLOOKUP(Table1_1[[#This Row],[Doctor]],Dim_Doctor!B:B,Dim_Doctor!A:A,"Unknown")</f>
        <v>D02</v>
      </c>
      <c r="Z1778" t="str">
        <f>_xlfn.XLOOKUP(H1778,Dim_Diagnosis!B:B,Dim_Diagnosis!A:A)</f>
        <v>D013</v>
      </c>
      <c r="AA1778" t="str">
        <f>_xlfn.XLOOKUP(K1778,Dim_Ward!B:B,Dim_Ward!A:A)</f>
        <v>W001</v>
      </c>
      <c r="AB1778" t="str">
        <f t="shared" si="292"/>
        <v>Q3</v>
      </c>
      <c r="AC1778">
        <f t="shared" si="293"/>
        <v>2024</v>
      </c>
      <c r="AD1778" t="str">
        <f t="shared" si="294"/>
        <v>Aug</v>
      </c>
      <c r="AE1778" t="str">
        <f t="shared" si="295"/>
        <v>Thu</v>
      </c>
      <c r="AF1778" t="str">
        <f>_xlfn.XLOOKUP(N1778,Dim_Payment!B:B,Dim_Payment!A:A)</f>
        <v>PAY06</v>
      </c>
      <c r="AG1778" t="str">
        <f>_xlfn.XLOOKUP(J1778,Dim_Insurance!B:B,Dim_Insurance!A:A)</f>
        <v>INS03</v>
      </c>
    </row>
    <row r="1779" spans="1:33">
      <c r="A1779" t="s">
        <v>3766</v>
      </c>
      <c r="B1779" t="s">
        <v>314</v>
      </c>
      <c r="C1779" t="s">
        <v>40</v>
      </c>
      <c r="D1779" s="5">
        <v>29269</v>
      </c>
      <c r="E1779" s="5">
        <v>45065</v>
      </c>
      <c r="F1779" s="5">
        <v>45067</v>
      </c>
      <c r="G1779" t="s">
        <v>117</v>
      </c>
      <c r="H1779" t="s">
        <v>32</v>
      </c>
      <c r="I1779" t="s">
        <v>96</v>
      </c>
      <c r="J1779" t="s">
        <v>34</v>
      </c>
      <c r="K1779" t="s">
        <v>161</v>
      </c>
      <c r="L1779" s="6">
        <v>126590.92</v>
      </c>
      <c r="M1779">
        <v>110332.67</v>
      </c>
      <c r="N1779" t="s">
        <v>4232</v>
      </c>
      <c r="O1779">
        <v>2</v>
      </c>
      <c r="P1779">
        <v>63</v>
      </c>
      <c r="Q1779">
        <v>4</v>
      </c>
      <c r="R1779">
        <v>94</v>
      </c>
      <c r="S1779">
        <v>138.69999999999999</v>
      </c>
      <c r="T1779" t="s">
        <v>4232</v>
      </c>
      <c r="U1779" s="7">
        <f t="shared" si="296"/>
        <v>43</v>
      </c>
      <c r="V1779" s="6">
        <f t="shared" si="291"/>
        <v>16258.25</v>
      </c>
      <c r="W1779" t="str">
        <f t="shared" si="297"/>
        <v>Middle Age</v>
      </c>
      <c r="X1779" t="str">
        <f>_xlfn.XLOOKUP(Table1_1[[#This Row],[Department]],Dim_Department!B:B,Dim_Department!A:A,"Unknown")</f>
        <v>DEP04</v>
      </c>
      <c r="Y1779" t="str">
        <f>_xlfn.XLOOKUP(Table1_1[[#This Row],[Doctor]],Dim_Doctor!B:B,Dim_Doctor!A:A,"Unknown")</f>
        <v>D05</v>
      </c>
      <c r="Z1779" t="str">
        <f>_xlfn.XLOOKUP(H1779,Dim_Diagnosis!B:B,Dim_Diagnosis!A:A)</f>
        <v>D010</v>
      </c>
      <c r="AA1779" t="str">
        <f>_xlfn.XLOOKUP(K1779,Dim_Ward!B:B,Dim_Ward!A:A)</f>
        <v>W004</v>
      </c>
      <c r="AB1779" t="str">
        <f t="shared" si="292"/>
        <v>Q2</v>
      </c>
      <c r="AC1779">
        <f t="shared" si="293"/>
        <v>2023</v>
      </c>
      <c r="AD1779" t="str">
        <f t="shared" si="294"/>
        <v>May</v>
      </c>
      <c r="AE1779" t="str">
        <f t="shared" si="295"/>
        <v>Fri</v>
      </c>
      <c r="AF1779" t="str">
        <f>_xlfn.XLOOKUP(N1779,Dim_Payment!B:B,Dim_Payment!A:A)</f>
        <v>PAY05</v>
      </c>
      <c r="AG1779" t="str">
        <f>_xlfn.XLOOKUP(J1779,Dim_Insurance!B:B,Dim_Insurance!A:A)</f>
        <v>INS06</v>
      </c>
    </row>
    <row r="1780" spans="1:33">
      <c r="A1780" t="s">
        <v>3767</v>
      </c>
      <c r="B1780" t="s">
        <v>760</v>
      </c>
      <c r="C1780" t="s">
        <v>40</v>
      </c>
      <c r="D1780" s="5">
        <v>27184</v>
      </c>
      <c r="E1780" s="5">
        <v>46008</v>
      </c>
      <c r="F1780" s="5">
        <v>46026</v>
      </c>
      <c r="G1780" t="s">
        <v>117</v>
      </c>
      <c r="H1780" t="s">
        <v>52</v>
      </c>
      <c r="I1780" t="s">
        <v>79</v>
      </c>
      <c r="J1780" t="s">
        <v>34</v>
      </c>
      <c r="K1780" t="s">
        <v>161</v>
      </c>
      <c r="L1780" s="6">
        <v>22562.84</v>
      </c>
      <c r="M1780">
        <v>19722.09</v>
      </c>
      <c r="N1780" t="s">
        <v>192</v>
      </c>
      <c r="O1780">
        <v>18</v>
      </c>
      <c r="P1780">
        <v>10</v>
      </c>
      <c r="Q1780">
        <v>4</v>
      </c>
      <c r="R1780">
        <v>120</v>
      </c>
      <c r="S1780">
        <v>249.4</v>
      </c>
      <c r="T1780" t="s">
        <v>37</v>
      </c>
      <c r="U1780" s="7">
        <f t="shared" si="296"/>
        <v>51</v>
      </c>
      <c r="V1780" s="6">
        <f t="shared" si="291"/>
        <v>2840.75</v>
      </c>
      <c r="W1780" t="str">
        <f t="shared" si="297"/>
        <v>Middle Age</v>
      </c>
      <c r="X1780" t="str">
        <f>_xlfn.XLOOKUP(Table1_1[[#This Row],[Department]],Dim_Department!B:B,Dim_Department!A:A,"Unknown")</f>
        <v>DEP04</v>
      </c>
      <c r="Y1780" t="str">
        <f>_xlfn.XLOOKUP(Table1_1[[#This Row],[Doctor]],Dim_Doctor!B:B,Dim_Doctor!A:A,"Unknown")</f>
        <v>D07</v>
      </c>
      <c r="Z1780" t="str">
        <f>_xlfn.XLOOKUP(H1780,Dim_Diagnosis!B:B,Dim_Diagnosis!A:A)</f>
        <v>D004</v>
      </c>
      <c r="AA1780" t="str">
        <f>_xlfn.XLOOKUP(K1780,Dim_Ward!B:B,Dim_Ward!A:A)</f>
        <v>W004</v>
      </c>
      <c r="AB1780" t="str">
        <f t="shared" si="292"/>
        <v>Q4</v>
      </c>
      <c r="AC1780">
        <f t="shared" si="293"/>
        <v>2025</v>
      </c>
      <c r="AD1780" t="str">
        <f t="shared" si="294"/>
        <v>Dec</v>
      </c>
      <c r="AE1780" t="str">
        <f t="shared" si="295"/>
        <v>Wed</v>
      </c>
      <c r="AF1780" t="str">
        <f>_xlfn.XLOOKUP(N1780,Dim_Payment!B:B,Dim_Payment!A:A)</f>
        <v>PAY06</v>
      </c>
      <c r="AG1780" t="str">
        <f>_xlfn.XLOOKUP(J1780,Dim_Insurance!B:B,Dim_Insurance!A:A)</f>
        <v>INS06</v>
      </c>
    </row>
    <row r="1781" spans="1:33">
      <c r="A1781" t="s">
        <v>3769</v>
      </c>
      <c r="B1781" t="s">
        <v>1667</v>
      </c>
      <c r="C1781" t="s">
        <v>40</v>
      </c>
      <c r="D1781" s="5">
        <v>40140</v>
      </c>
      <c r="E1781" s="5">
        <v>45539</v>
      </c>
      <c r="F1781" s="5">
        <v>45547</v>
      </c>
      <c r="G1781" t="s">
        <v>161</v>
      </c>
      <c r="H1781" t="s">
        <v>113</v>
      </c>
      <c r="I1781" t="s">
        <v>119</v>
      </c>
      <c r="J1781" t="s">
        <v>4232</v>
      </c>
      <c r="K1781" t="s">
        <v>161</v>
      </c>
      <c r="L1781" s="6">
        <v>194257.87</v>
      </c>
      <c r="M1781">
        <v>137554.95000000001</v>
      </c>
      <c r="N1781" t="s">
        <v>192</v>
      </c>
      <c r="O1781">
        <v>8</v>
      </c>
      <c r="P1781">
        <v>164</v>
      </c>
      <c r="Q1781">
        <v>4</v>
      </c>
      <c r="R1781">
        <v>144</v>
      </c>
      <c r="S1781">
        <v>152.4</v>
      </c>
      <c r="T1781" t="s">
        <v>4232</v>
      </c>
      <c r="U1781" s="7">
        <f t="shared" si="296"/>
        <v>14</v>
      </c>
      <c r="V1781" s="6">
        <f t="shared" si="291"/>
        <v>56702.919999999984</v>
      </c>
      <c r="W1781" t="str">
        <f t="shared" si="297"/>
        <v>Child</v>
      </c>
      <c r="X1781" t="str">
        <f>_xlfn.XLOOKUP(Table1_1[[#This Row],[Department]],Dim_Department!B:B,Dim_Department!A:A,"Unknown")</f>
        <v>DEP03</v>
      </c>
      <c r="Y1781" t="str">
        <f>_xlfn.XLOOKUP(Table1_1[[#This Row],[Doctor]],Dim_Doctor!B:B,Dim_Doctor!A:A,"Unknown")</f>
        <v>D02</v>
      </c>
      <c r="Z1781" t="str">
        <f>_xlfn.XLOOKUP(H1781,Dim_Diagnosis!B:B,Dim_Diagnosis!A:A)</f>
        <v>D009</v>
      </c>
      <c r="AA1781" t="str">
        <f>_xlfn.XLOOKUP(K1781,Dim_Ward!B:B,Dim_Ward!A:A)</f>
        <v>W004</v>
      </c>
      <c r="AB1781" t="str">
        <f t="shared" si="292"/>
        <v>Q3</v>
      </c>
      <c r="AC1781">
        <f t="shared" si="293"/>
        <v>2024</v>
      </c>
      <c r="AD1781" t="str">
        <f t="shared" si="294"/>
        <v>Sep</v>
      </c>
      <c r="AE1781" t="str">
        <f t="shared" si="295"/>
        <v>Wed</v>
      </c>
      <c r="AF1781" t="str">
        <f>_xlfn.XLOOKUP(N1781,Dim_Payment!B:B,Dim_Payment!A:A)</f>
        <v>PAY06</v>
      </c>
      <c r="AG1781" t="str">
        <f>_xlfn.XLOOKUP(J1781,Dim_Insurance!B:B,Dim_Insurance!A:A)</f>
        <v>INS08</v>
      </c>
    </row>
    <row r="1782" spans="1:33">
      <c r="A1782" t="s">
        <v>3770</v>
      </c>
      <c r="B1782" t="s">
        <v>1097</v>
      </c>
      <c r="C1782" t="s">
        <v>40</v>
      </c>
      <c r="D1782" s="5">
        <v>29746</v>
      </c>
      <c r="E1782" s="5">
        <v>45477</v>
      </c>
      <c r="F1782" s="5">
        <v>45399</v>
      </c>
      <c r="G1782" t="s">
        <v>105</v>
      </c>
      <c r="H1782" t="s">
        <v>86</v>
      </c>
      <c r="I1782" t="s">
        <v>79</v>
      </c>
      <c r="J1782" t="s">
        <v>71</v>
      </c>
      <c r="K1782" t="s">
        <v>55</v>
      </c>
      <c r="L1782" s="6">
        <v>155608.99</v>
      </c>
      <c r="M1782">
        <v>107929.49</v>
      </c>
      <c r="N1782" t="s">
        <v>35</v>
      </c>
      <c r="O1782">
        <v>10</v>
      </c>
      <c r="P1782">
        <v>20</v>
      </c>
      <c r="Q1782">
        <v>4</v>
      </c>
      <c r="R1782">
        <v>153</v>
      </c>
      <c r="S1782">
        <v>207.1</v>
      </c>
      <c r="T1782" t="s">
        <v>37</v>
      </c>
      <c r="U1782" s="7">
        <f t="shared" si="296"/>
        <v>43</v>
      </c>
      <c r="V1782" s="6">
        <f t="shared" si="291"/>
        <v>47679.499999999985</v>
      </c>
      <c r="W1782" t="str">
        <f t="shared" si="297"/>
        <v>Middle Age</v>
      </c>
      <c r="X1782" t="str">
        <f>_xlfn.XLOOKUP(Table1_1[[#This Row],[Department]],Dim_Department!B:B,Dim_Department!A:A,"Unknown")</f>
        <v>DEP10</v>
      </c>
      <c r="Y1782" t="str">
        <f>_xlfn.XLOOKUP(Table1_1[[#This Row],[Doctor]],Dim_Doctor!B:B,Dim_Doctor!A:A,"Unknown")</f>
        <v>D07</v>
      </c>
      <c r="Z1782" t="str">
        <f>_xlfn.XLOOKUP(H1782,Dim_Diagnosis!B:B,Dim_Diagnosis!A:A)</f>
        <v>D005</v>
      </c>
      <c r="AA1782" t="str">
        <f>_xlfn.XLOOKUP(K1782,Dim_Ward!B:B,Dim_Ward!A:A)</f>
        <v>W005</v>
      </c>
      <c r="AB1782" t="str">
        <f t="shared" si="292"/>
        <v>Q3</v>
      </c>
      <c r="AC1782">
        <f t="shared" si="293"/>
        <v>2024</v>
      </c>
      <c r="AD1782" t="str">
        <f t="shared" si="294"/>
        <v>Jul</v>
      </c>
      <c r="AE1782" t="str">
        <f t="shared" si="295"/>
        <v>Thu</v>
      </c>
      <c r="AF1782" t="str">
        <f>_xlfn.XLOOKUP(N1782,Dim_Payment!B:B,Dim_Payment!A:A)</f>
        <v>PAY03</v>
      </c>
      <c r="AG1782" t="str">
        <f>_xlfn.XLOOKUP(J1782,Dim_Insurance!B:B,Dim_Insurance!A:A)</f>
        <v>INS04</v>
      </c>
    </row>
    <row r="1783" spans="1:33">
      <c r="A1783" t="s">
        <v>3773</v>
      </c>
      <c r="B1783" t="s">
        <v>429</v>
      </c>
      <c r="C1783" t="s">
        <v>133</v>
      </c>
      <c r="D1783" s="5">
        <v>21558</v>
      </c>
      <c r="E1783" s="5">
        <v>45205</v>
      </c>
      <c r="F1783" s="5">
        <v>45220</v>
      </c>
      <c r="G1783" t="s">
        <v>161</v>
      </c>
      <c r="H1783" t="s">
        <v>24</v>
      </c>
      <c r="I1783" t="s">
        <v>33</v>
      </c>
      <c r="J1783" t="s">
        <v>34</v>
      </c>
      <c r="K1783" t="s">
        <v>120</v>
      </c>
      <c r="L1783" s="6">
        <v>201720.81</v>
      </c>
      <c r="M1783">
        <v>98646.34</v>
      </c>
      <c r="N1783" t="s">
        <v>35</v>
      </c>
      <c r="O1783">
        <v>15</v>
      </c>
      <c r="P1783">
        <v>233</v>
      </c>
      <c r="Q1783">
        <v>4</v>
      </c>
      <c r="R1783">
        <v>178</v>
      </c>
      <c r="S1783">
        <v>177</v>
      </c>
      <c r="T1783" t="s">
        <v>37</v>
      </c>
      <c r="U1783" s="7">
        <f t="shared" si="296"/>
        <v>64</v>
      </c>
      <c r="V1783" s="6">
        <f t="shared" si="291"/>
        <v>103074.47</v>
      </c>
      <c r="W1783" t="str">
        <f t="shared" si="297"/>
        <v>Senior</v>
      </c>
      <c r="X1783" t="str">
        <f>_xlfn.XLOOKUP(Table1_1[[#This Row],[Department]],Dim_Department!B:B,Dim_Department!A:A,"Unknown")</f>
        <v>DEP03</v>
      </c>
      <c r="Y1783" t="str">
        <f>_xlfn.XLOOKUP(Table1_1[[#This Row],[Doctor]],Dim_Doctor!B:B,Dim_Doctor!A:A,"Unknown")</f>
        <v>D04</v>
      </c>
      <c r="Z1783" t="str">
        <f>_xlfn.XLOOKUP(H1783,Dim_Diagnosis!B:B,Dim_Diagnosis!A:A)</f>
        <v>D008</v>
      </c>
      <c r="AA1783" t="str">
        <f>_xlfn.XLOOKUP(K1783,Dim_Ward!B:B,Dim_Ward!A:A)</f>
        <v>W001</v>
      </c>
      <c r="AB1783" t="str">
        <f t="shared" si="292"/>
        <v>Q4</v>
      </c>
      <c r="AC1783">
        <f t="shared" si="293"/>
        <v>2023</v>
      </c>
      <c r="AD1783" t="str">
        <f t="shared" si="294"/>
        <v>Oct</v>
      </c>
      <c r="AE1783" t="str">
        <f t="shared" si="295"/>
        <v>Fri</v>
      </c>
      <c r="AF1783" t="str">
        <f>_xlfn.XLOOKUP(N1783,Dim_Payment!B:B,Dim_Payment!A:A)</f>
        <v>PAY03</v>
      </c>
      <c r="AG1783" t="str">
        <f>_xlfn.XLOOKUP(J1783,Dim_Insurance!B:B,Dim_Insurance!A:A)</f>
        <v>INS06</v>
      </c>
    </row>
    <row r="1784" spans="1:33">
      <c r="A1784" t="s">
        <v>3777</v>
      </c>
      <c r="B1784" t="s">
        <v>241</v>
      </c>
      <c r="C1784" t="s">
        <v>133</v>
      </c>
      <c r="D1784" s="5">
        <v>29765</v>
      </c>
      <c r="E1784" s="5">
        <v>44940</v>
      </c>
      <c r="F1784" s="5" t="s">
        <v>4232</v>
      </c>
      <c r="G1784" t="s">
        <v>117</v>
      </c>
      <c r="H1784" t="s">
        <v>44</v>
      </c>
      <c r="I1784" t="s">
        <v>33</v>
      </c>
      <c r="J1784" t="s">
        <v>46</v>
      </c>
      <c r="K1784" t="s">
        <v>120</v>
      </c>
      <c r="L1784" s="6">
        <v>93072.15</v>
      </c>
      <c r="M1784">
        <v>91060.17</v>
      </c>
      <c r="N1784" t="s">
        <v>73</v>
      </c>
      <c r="O1784">
        <v>2</v>
      </c>
      <c r="P1784">
        <v>61</v>
      </c>
      <c r="Q1784">
        <v>3</v>
      </c>
      <c r="R1784">
        <v>108</v>
      </c>
      <c r="S1784">
        <v>234.7</v>
      </c>
      <c r="T1784" t="s">
        <v>65</v>
      </c>
      <c r="U1784" s="7">
        <f t="shared" si="296"/>
        <v>41</v>
      </c>
      <c r="V1784" s="6">
        <f t="shared" si="291"/>
        <v>2011.9799999999959</v>
      </c>
      <c r="W1784" t="str">
        <f t="shared" si="297"/>
        <v>Middle Age</v>
      </c>
      <c r="X1784" t="str">
        <f>_xlfn.XLOOKUP(Table1_1[[#This Row],[Department]],Dim_Department!B:B,Dim_Department!A:A,"Unknown")</f>
        <v>DEP04</v>
      </c>
      <c r="Y1784" t="str">
        <f>_xlfn.XLOOKUP(Table1_1[[#This Row],[Doctor]],Dim_Doctor!B:B,Dim_Doctor!A:A,"Unknown")</f>
        <v>D04</v>
      </c>
      <c r="Z1784" t="str">
        <f>_xlfn.XLOOKUP(H1784,Dim_Diagnosis!B:B,Dim_Diagnosis!A:A)</f>
        <v>D012</v>
      </c>
      <c r="AA1784" t="str">
        <f>_xlfn.XLOOKUP(K1784,Dim_Ward!B:B,Dim_Ward!A:A)</f>
        <v>W001</v>
      </c>
      <c r="AB1784" t="str">
        <f t="shared" si="292"/>
        <v>Q1</v>
      </c>
      <c r="AC1784">
        <f t="shared" si="293"/>
        <v>2023</v>
      </c>
      <c r="AD1784" t="str">
        <f t="shared" si="294"/>
        <v>Jan</v>
      </c>
      <c r="AE1784" t="str">
        <f t="shared" si="295"/>
        <v>Sat</v>
      </c>
      <c r="AF1784" t="str">
        <f>_xlfn.XLOOKUP(N1784,Dim_Payment!B:B,Dim_Payment!A:A)</f>
        <v>PAY02</v>
      </c>
      <c r="AG1784" t="str">
        <f>_xlfn.XLOOKUP(J1784,Dim_Insurance!B:B,Dim_Insurance!A:A)</f>
        <v>INS02</v>
      </c>
    </row>
    <row r="1785" spans="1:33">
      <c r="A1785" t="s">
        <v>4212</v>
      </c>
      <c r="B1785" t="s">
        <v>1471</v>
      </c>
      <c r="C1785" t="s">
        <v>40</v>
      </c>
      <c r="D1785" s="5">
        <v>31584</v>
      </c>
      <c r="E1785" s="5">
        <v>45101</v>
      </c>
      <c r="F1785" s="5">
        <v>45116</v>
      </c>
      <c r="G1785" t="s">
        <v>117</v>
      </c>
      <c r="H1785" t="s">
        <v>86</v>
      </c>
      <c r="I1785" t="s">
        <v>45</v>
      </c>
      <c r="J1785" t="s">
        <v>179</v>
      </c>
      <c r="K1785" t="s">
        <v>120</v>
      </c>
      <c r="L1785" s="6">
        <v>61520.89</v>
      </c>
      <c r="M1785">
        <v>48912.15</v>
      </c>
      <c r="N1785" t="s">
        <v>35</v>
      </c>
      <c r="O1785">
        <v>15</v>
      </c>
      <c r="P1785">
        <v>154</v>
      </c>
      <c r="Q1785">
        <v>5</v>
      </c>
      <c r="R1785">
        <v>165</v>
      </c>
      <c r="S1785">
        <v>243.3</v>
      </c>
      <c r="T1785" t="s">
        <v>37</v>
      </c>
      <c r="U1785" s="7">
        <f t="shared" si="296"/>
        <v>37</v>
      </c>
      <c r="V1785" s="6">
        <f t="shared" si="291"/>
        <v>12608.739999999998</v>
      </c>
      <c r="W1785" t="str">
        <f t="shared" si="297"/>
        <v>Adult</v>
      </c>
      <c r="X1785" t="str">
        <f>_xlfn.XLOOKUP(Table1_1[[#This Row],[Department]],Dim_Department!B:B,Dim_Department!A:A,"Unknown")</f>
        <v>DEP04</v>
      </c>
      <c r="Y1785" t="str">
        <f>_xlfn.XLOOKUP(Table1_1[[#This Row],[Doctor]],Dim_Doctor!B:B,Dim_Doctor!A:A,"Unknown")</f>
        <v>D03</v>
      </c>
      <c r="Z1785" t="str">
        <f>_xlfn.XLOOKUP(H1785,Dim_Diagnosis!B:B,Dim_Diagnosis!A:A)</f>
        <v>D005</v>
      </c>
      <c r="AA1785" t="str">
        <f>_xlfn.XLOOKUP(K1785,Dim_Ward!B:B,Dim_Ward!A:A)</f>
        <v>W001</v>
      </c>
      <c r="AB1785" t="str">
        <f t="shared" si="292"/>
        <v>Q2</v>
      </c>
      <c r="AC1785">
        <f t="shared" si="293"/>
        <v>2023</v>
      </c>
      <c r="AD1785" t="str">
        <f t="shared" si="294"/>
        <v>Jun</v>
      </c>
      <c r="AE1785" t="str">
        <f t="shared" si="295"/>
        <v>Sat</v>
      </c>
      <c r="AF1785" t="str">
        <f>_xlfn.XLOOKUP(N1785,Dim_Payment!B:B,Dim_Payment!A:A)</f>
        <v>PAY03</v>
      </c>
      <c r="AG1785" t="str">
        <f>_xlfn.XLOOKUP(J1785,Dim_Insurance!B:B,Dim_Insurance!A:A)</f>
        <v>INS03</v>
      </c>
    </row>
    <row r="1786" spans="1:33">
      <c r="A1786" t="s">
        <v>3780</v>
      </c>
      <c r="B1786" t="s">
        <v>850</v>
      </c>
      <c r="C1786" t="s">
        <v>133</v>
      </c>
      <c r="D1786" s="5">
        <v>30538</v>
      </c>
      <c r="E1786" s="5">
        <v>45011</v>
      </c>
      <c r="F1786" s="5">
        <v>45028</v>
      </c>
      <c r="G1786" t="s">
        <v>161</v>
      </c>
      <c r="H1786" t="s">
        <v>32</v>
      </c>
      <c r="I1786" t="s">
        <v>45</v>
      </c>
      <c r="J1786" t="s">
        <v>179</v>
      </c>
      <c r="K1786" t="s">
        <v>55</v>
      </c>
      <c r="L1786" s="6">
        <v>172491.87</v>
      </c>
      <c r="M1786">
        <v>145686.76</v>
      </c>
      <c r="N1786" t="s">
        <v>192</v>
      </c>
      <c r="O1786">
        <v>17</v>
      </c>
      <c r="P1786">
        <v>63</v>
      </c>
      <c r="Q1786">
        <v>4</v>
      </c>
      <c r="R1786">
        <v>108</v>
      </c>
      <c r="S1786">
        <v>83.2</v>
      </c>
      <c r="T1786" t="s">
        <v>65</v>
      </c>
      <c r="U1786" s="7">
        <f t="shared" ref="U1786:U1805" si="298">DATEDIF(D1786,E1786,"Y")</f>
        <v>39</v>
      </c>
      <c r="V1786" s="6">
        <f t="shared" si="291"/>
        <v>26805.109999999986</v>
      </c>
      <c r="W1786" t="str">
        <f t="shared" ref="W1786:W1805" si="299">IF(OR(U1786="",U1786="Unknown"),"",IF(U1786&lt;18,"Child",IF(U1786&lt;40,"Adult",IF(U1786&lt;60,"Middle Age","Senior"))))</f>
        <v>Adult</v>
      </c>
      <c r="X1786" t="str">
        <f>_xlfn.XLOOKUP(Table1_1[[#This Row],[Department]],Dim_Department!B:B,Dim_Department!A:A,"Unknown")</f>
        <v>DEP03</v>
      </c>
      <c r="Y1786" t="str">
        <f>_xlfn.XLOOKUP(Table1_1[[#This Row],[Doctor]],Dim_Doctor!B:B,Dim_Doctor!A:A,"Unknown")</f>
        <v>D03</v>
      </c>
      <c r="Z1786" t="str">
        <f>_xlfn.XLOOKUP(H1786,Dim_Diagnosis!B:B,Dim_Diagnosis!A:A)</f>
        <v>D010</v>
      </c>
      <c r="AA1786" t="str">
        <f>_xlfn.XLOOKUP(K1786,Dim_Ward!B:B,Dim_Ward!A:A)</f>
        <v>W005</v>
      </c>
      <c r="AB1786" t="str">
        <f t="shared" si="292"/>
        <v>Q1</v>
      </c>
      <c r="AC1786">
        <f t="shared" si="293"/>
        <v>2023</v>
      </c>
      <c r="AD1786" t="str">
        <f t="shared" si="294"/>
        <v>Mar</v>
      </c>
      <c r="AE1786" t="str">
        <f t="shared" si="295"/>
        <v>Sun</v>
      </c>
      <c r="AF1786" t="str">
        <f>_xlfn.XLOOKUP(N1786,Dim_Payment!B:B,Dim_Payment!A:A)</f>
        <v>PAY06</v>
      </c>
      <c r="AG1786" t="str">
        <f>_xlfn.XLOOKUP(J1786,Dim_Insurance!B:B,Dim_Insurance!A:A)</f>
        <v>INS03</v>
      </c>
    </row>
    <row r="1787" spans="1:33">
      <c r="A1787" t="s">
        <v>3781</v>
      </c>
      <c r="B1787" t="s">
        <v>986</v>
      </c>
      <c r="C1787" t="s">
        <v>133</v>
      </c>
      <c r="D1787" s="5">
        <v>19515</v>
      </c>
      <c r="E1787" s="5">
        <v>45080</v>
      </c>
      <c r="F1787" s="5">
        <v>45097</v>
      </c>
      <c r="G1787" t="s">
        <v>105</v>
      </c>
      <c r="H1787" t="s">
        <v>134</v>
      </c>
      <c r="I1787" t="s">
        <v>25</v>
      </c>
      <c r="J1787" t="s">
        <v>4232</v>
      </c>
      <c r="K1787" t="s">
        <v>55</v>
      </c>
      <c r="L1787" s="6">
        <v>234081.58</v>
      </c>
      <c r="M1787">
        <v>145655.60999999999</v>
      </c>
      <c r="N1787" t="s">
        <v>73</v>
      </c>
      <c r="O1787">
        <v>17</v>
      </c>
      <c r="P1787">
        <v>29</v>
      </c>
      <c r="Q1787">
        <v>3</v>
      </c>
      <c r="R1787">
        <v>173</v>
      </c>
      <c r="S1787">
        <v>147.6</v>
      </c>
      <c r="T1787" t="s">
        <v>65</v>
      </c>
      <c r="U1787" s="7">
        <f t="shared" si="298"/>
        <v>69</v>
      </c>
      <c r="V1787" s="6">
        <f t="shared" si="291"/>
        <v>88425.97</v>
      </c>
      <c r="W1787" t="str">
        <f t="shared" si="299"/>
        <v>Senior</v>
      </c>
      <c r="X1787" t="str">
        <f>_xlfn.XLOOKUP(Table1_1[[#This Row],[Department]],Dim_Department!B:B,Dim_Department!A:A,"Unknown")</f>
        <v>DEP10</v>
      </c>
      <c r="Y1787" t="str">
        <f>_xlfn.XLOOKUP(Table1_1[[#This Row],[Doctor]],Dim_Doctor!B:B,Dim_Doctor!A:A,"Unknown")</f>
        <v>D01</v>
      </c>
      <c r="Z1787" t="str">
        <f>_xlfn.XLOOKUP(H1787,Dim_Diagnosis!B:B,Dim_Diagnosis!A:A)</f>
        <v>D002</v>
      </c>
      <c r="AA1787" t="str">
        <f>_xlfn.XLOOKUP(K1787,Dim_Ward!B:B,Dim_Ward!A:A)</f>
        <v>W005</v>
      </c>
      <c r="AB1787" t="str">
        <f t="shared" si="292"/>
        <v>Q2</v>
      </c>
      <c r="AC1787">
        <f t="shared" si="293"/>
        <v>2023</v>
      </c>
      <c r="AD1787" t="str">
        <f t="shared" si="294"/>
        <v>Jun</v>
      </c>
      <c r="AE1787" t="str">
        <f t="shared" si="295"/>
        <v>Sat</v>
      </c>
      <c r="AF1787" t="str">
        <f>_xlfn.XLOOKUP(N1787,Dim_Payment!B:B,Dim_Payment!A:A)</f>
        <v>PAY02</v>
      </c>
      <c r="AG1787" t="str">
        <f>_xlfn.XLOOKUP(J1787,Dim_Insurance!B:B,Dim_Insurance!A:A)</f>
        <v>INS08</v>
      </c>
    </row>
    <row r="1788" spans="1:33">
      <c r="A1788" t="s">
        <v>3782</v>
      </c>
      <c r="B1788" t="s">
        <v>1101</v>
      </c>
      <c r="C1788" t="s">
        <v>133</v>
      </c>
      <c r="D1788" s="5">
        <v>28906</v>
      </c>
      <c r="E1788" s="5">
        <v>45309</v>
      </c>
      <c r="F1788" s="5">
        <v>45325</v>
      </c>
      <c r="G1788" t="s">
        <v>152</v>
      </c>
      <c r="H1788" t="s">
        <v>113</v>
      </c>
      <c r="I1788" t="s">
        <v>119</v>
      </c>
      <c r="J1788" t="s">
        <v>4232</v>
      </c>
      <c r="K1788" t="s">
        <v>55</v>
      </c>
      <c r="L1788" s="6">
        <v>128811.14</v>
      </c>
      <c r="M1788">
        <v>110629.01</v>
      </c>
      <c r="N1788" t="s">
        <v>35</v>
      </c>
      <c r="O1788">
        <v>16</v>
      </c>
      <c r="P1788">
        <v>14</v>
      </c>
      <c r="Q1788">
        <v>5</v>
      </c>
      <c r="R1788">
        <v>141</v>
      </c>
      <c r="S1788">
        <v>142.30000000000001</v>
      </c>
      <c r="T1788" t="s">
        <v>47</v>
      </c>
      <c r="U1788" s="7">
        <f t="shared" si="298"/>
        <v>44</v>
      </c>
      <c r="V1788" s="6">
        <f t="shared" si="291"/>
        <v>18182.130000000005</v>
      </c>
      <c r="W1788" t="str">
        <f t="shared" si="299"/>
        <v>Middle Age</v>
      </c>
      <c r="X1788" t="str">
        <f>_xlfn.XLOOKUP(Table1_1[[#This Row],[Department]],Dim_Department!B:B,Dim_Department!A:A,"Unknown")</f>
        <v>DEP01</v>
      </c>
      <c r="Y1788" t="str">
        <f>_xlfn.XLOOKUP(Table1_1[[#This Row],[Doctor]],Dim_Doctor!B:B,Dim_Doctor!A:A,"Unknown")</f>
        <v>D02</v>
      </c>
      <c r="Z1788" t="str">
        <f>_xlfn.XLOOKUP(H1788,Dim_Diagnosis!B:B,Dim_Diagnosis!A:A)</f>
        <v>D009</v>
      </c>
      <c r="AA1788" t="str">
        <f>_xlfn.XLOOKUP(K1788,Dim_Ward!B:B,Dim_Ward!A:A)</f>
        <v>W005</v>
      </c>
      <c r="AB1788" t="str">
        <f t="shared" si="292"/>
        <v>Q1</v>
      </c>
      <c r="AC1788">
        <f t="shared" si="293"/>
        <v>2024</v>
      </c>
      <c r="AD1788" t="str">
        <f t="shared" si="294"/>
        <v>Jan</v>
      </c>
      <c r="AE1788" t="str">
        <f t="shared" si="295"/>
        <v>Thu</v>
      </c>
      <c r="AF1788" t="str">
        <f>_xlfn.XLOOKUP(N1788,Dim_Payment!B:B,Dim_Payment!A:A)</f>
        <v>PAY03</v>
      </c>
      <c r="AG1788" t="str">
        <f>_xlfn.XLOOKUP(J1788,Dim_Insurance!B:B,Dim_Insurance!A:A)</f>
        <v>INS08</v>
      </c>
    </row>
    <row r="1789" spans="1:33">
      <c r="A1789" t="s">
        <v>3784</v>
      </c>
      <c r="B1789" t="s">
        <v>762</v>
      </c>
      <c r="C1789" t="s">
        <v>40</v>
      </c>
      <c r="D1789" s="5">
        <v>39601</v>
      </c>
      <c r="E1789" s="5">
        <v>45781</v>
      </c>
      <c r="F1789" s="5">
        <v>45794</v>
      </c>
      <c r="G1789" t="s">
        <v>161</v>
      </c>
      <c r="H1789" t="s">
        <v>134</v>
      </c>
      <c r="I1789" t="s">
        <v>79</v>
      </c>
      <c r="J1789" t="s">
        <v>179</v>
      </c>
      <c r="K1789" t="s">
        <v>55</v>
      </c>
      <c r="L1789" s="6">
        <v>211993.95</v>
      </c>
      <c r="M1789">
        <v>150246.07999999999</v>
      </c>
      <c r="N1789" t="s">
        <v>73</v>
      </c>
      <c r="O1789">
        <v>13</v>
      </c>
      <c r="P1789">
        <v>94</v>
      </c>
      <c r="Q1789">
        <v>1</v>
      </c>
      <c r="R1789">
        <v>155</v>
      </c>
      <c r="S1789">
        <v>232</v>
      </c>
      <c r="T1789" t="s">
        <v>4232</v>
      </c>
      <c r="U1789" s="7">
        <f t="shared" si="298"/>
        <v>16</v>
      </c>
      <c r="V1789" s="6">
        <f t="shared" si="291"/>
        <v>61747.870000000024</v>
      </c>
      <c r="W1789" t="str">
        <f t="shared" si="299"/>
        <v>Child</v>
      </c>
      <c r="X1789" t="str">
        <f>_xlfn.XLOOKUP(Table1_1[[#This Row],[Department]],Dim_Department!B:B,Dim_Department!A:A,"Unknown")</f>
        <v>DEP03</v>
      </c>
      <c r="Y1789" t="str">
        <f>_xlfn.XLOOKUP(Table1_1[[#This Row],[Doctor]],Dim_Doctor!B:B,Dim_Doctor!A:A,"Unknown")</f>
        <v>D07</v>
      </c>
      <c r="Z1789" t="str">
        <f>_xlfn.XLOOKUP(H1789,Dim_Diagnosis!B:B,Dim_Diagnosis!A:A)</f>
        <v>D002</v>
      </c>
      <c r="AA1789" t="str">
        <f>_xlfn.XLOOKUP(K1789,Dim_Ward!B:B,Dim_Ward!A:A)</f>
        <v>W005</v>
      </c>
      <c r="AB1789" t="str">
        <f t="shared" si="292"/>
        <v>Q2</v>
      </c>
      <c r="AC1789">
        <f t="shared" si="293"/>
        <v>2025</v>
      </c>
      <c r="AD1789" t="str">
        <f t="shared" si="294"/>
        <v>May</v>
      </c>
      <c r="AE1789" t="str">
        <f t="shared" si="295"/>
        <v>Sun</v>
      </c>
      <c r="AF1789" t="str">
        <f>_xlfn.XLOOKUP(N1789,Dim_Payment!B:B,Dim_Payment!A:A)</f>
        <v>PAY02</v>
      </c>
      <c r="AG1789" t="str">
        <f>_xlfn.XLOOKUP(J1789,Dim_Insurance!B:B,Dim_Insurance!A:A)</f>
        <v>INS03</v>
      </c>
    </row>
    <row r="1790" spans="1:33">
      <c r="A1790" t="s">
        <v>3785</v>
      </c>
      <c r="B1790" t="s">
        <v>93</v>
      </c>
      <c r="C1790" t="s">
        <v>133</v>
      </c>
      <c r="D1790" s="5">
        <v>23594</v>
      </c>
      <c r="E1790" s="5">
        <v>45012</v>
      </c>
      <c r="F1790" s="5">
        <v>45019</v>
      </c>
      <c r="G1790" t="s">
        <v>62</v>
      </c>
      <c r="H1790" t="s">
        <v>52</v>
      </c>
      <c r="I1790" t="s">
        <v>79</v>
      </c>
      <c r="J1790" t="s">
        <v>179</v>
      </c>
      <c r="K1790" t="s">
        <v>161</v>
      </c>
      <c r="L1790" s="6">
        <v>149141.22</v>
      </c>
      <c r="M1790">
        <v>110577.13</v>
      </c>
      <c r="N1790" t="s">
        <v>192</v>
      </c>
      <c r="O1790">
        <v>7</v>
      </c>
      <c r="P1790">
        <v>113</v>
      </c>
      <c r="Q1790">
        <v>5</v>
      </c>
      <c r="R1790">
        <v>153</v>
      </c>
      <c r="S1790">
        <v>83.5</v>
      </c>
      <c r="T1790" t="s">
        <v>65</v>
      </c>
      <c r="U1790" s="7">
        <f t="shared" si="298"/>
        <v>58</v>
      </c>
      <c r="V1790" s="6">
        <f t="shared" si="291"/>
        <v>38564.089999999997</v>
      </c>
      <c r="W1790" t="str">
        <f t="shared" si="299"/>
        <v>Middle Age</v>
      </c>
      <c r="X1790" t="str">
        <f>_xlfn.XLOOKUP(Table1_1[[#This Row],[Department]],Dim_Department!B:B,Dim_Department!A:A,"Unknown")</f>
        <v>DEP09</v>
      </c>
      <c r="Y1790" t="str">
        <f>_xlfn.XLOOKUP(Table1_1[[#This Row],[Doctor]],Dim_Doctor!B:B,Dim_Doctor!A:A,"Unknown")</f>
        <v>D07</v>
      </c>
      <c r="Z1790" t="str">
        <f>_xlfn.XLOOKUP(H1790,Dim_Diagnosis!B:B,Dim_Diagnosis!A:A)</f>
        <v>D004</v>
      </c>
      <c r="AA1790" t="str">
        <f>_xlfn.XLOOKUP(K1790,Dim_Ward!B:B,Dim_Ward!A:A)</f>
        <v>W004</v>
      </c>
      <c r="AB1790" t="str">
        <f t="shared" si="292"/>
        <v>Q1</v>
      </c>
      <c r="AC1790">
        <f t="shared" si="293"/>
        <v>2023</v>
      </c>
      <c r="AD1790" t="str">
        <f t="shared" si="294"/>
        <v>Mar</v>
      </c>
      <c r="AE1790" t="str">
        <f t="shared" si="295"/>
        <v>Mon</v>
      </c>
      <c r="AF1790" t="str">
        <f>_xlfn.XLOOKUP(N1790,Dim_Payment!B:B,Dim_Payment!A:A)</f>
        <v>PAY06</v>
      </c>
      <c r="AG1790" t="str">
        <f>_xlfn.XLOOKUP(J1790,Dim_Insurance!B:B,Dim_Insurance!A:A)</f>
        <v>INS03</v>
      </c>
    </row>
    <row r="1791" spans="1:33">
      <c r="A1791" t="s">
        <v>3787</v>
      </c>
      <c r="B1791" t="s">
        <v>652</v>
      </c>
      <c r="C1791" t="s">
        <v>40</v>
      </c>
      <c r="D1791" s="5">
        <v>22968</v>
      </c>
      <c r="E1791" s="5">
        <v>45150</v>
      </c>
      <c r="F1791" s="5">
        <v>45158</v>
      </c>
      <c r="G1791" t="s">
        <v>94</v>
      </c>
      <c r="H1791" t="s">
        <v>86</v>
      </c>
      <c r="I1791" t="s">
        <v>25</v>
      </c>
      <c r="J1791" t="s">
        <v>4232</v>
      </c>
      <c r="K1791" t="s">
        <v>27</v>
      </c>
      <c r="L1791" s="6">
        <v>226795.19</v>
      </c>
      <c r="M1791">
        <v>157783.46</v>
      </c>
      <c r="N1791" t="s">
        <v>35</v>
      </c>
      <c r="O1791">
        <v>8</v>
      </c>
      <c r="P1791">
        <v>72</v>
      </c>
      <c r="Q1791">
        <v>5</v>
      </c>
      <c r="R1791">
        <v>110</v>
      </c>
      <c r="S1791">
        <v>117.5</v>
      </c>
      <c r="T1791" t="s">
        <v>37</v>
      </c>
      <c r="U1791" s="7">
        <f t="shared" si="298"/>
        <v>60</v>
      </c>
      <c r="V1791" s="6">
        <f t="shared" si="291"/>
        <v>69011.73000000001</v>
      </c>
      <c r="W1791" t="str">
        <f t="shared" si="299"/>
        <v>Senior</v>
      </c>
      <c r="X1791" t="str">
        <f>_xlfn.XLOOKUP(Table1_1[[#This Row],[Department]],Dim_Department!B:B,Dim_Department!A:A,"Unknown")</f>
        <v>DEP05</v>
      </c>
      <c r="Y1791" t="str">
        <f>_xlfn.XLOOKUP(Table1_1[[#This Row],[Doctor]],Dim_Doctor!B:B,Dim_Doctor!A:A,"Unknown")</f>
        <v>D01</v>
      </c>
      <c r="Z1791" t="str">
        <f>_xlfn.XLOOKUP(H1791,Dim_Diagnosis!B:B,Dim_Diagnosis!A:A)</f>
        <v>D005</v>
      </c>
      <c r="AA1791" t="str">
        <f>_xlfn.XLOOKUP(K1791,Dim_Ward!B:B,Dim_Ward!A:A)</f>
        <v>W003</v>
      </c>
      <c r="AB1791" t="str">
        <f t="shared" si="292"/>
        <v>Q3</v>
      </c>
      <c r="AC1791">
        <f t="shared" si="293"/>
        <v>2023</v>
      </c>
      <c r="AD1791" t="str">
        <f t="shared" si="294"/>
        <v>Aug</v>
      </c>
      <c r="AE1791" t="str">
        <f t="shared" si="295"/>
        <v>Sat</v>
      </c>
      <c r="AF1791" t="str">
        <f>_xlfn.XLOOKUP(N1791,Dim_Payment!B:B,Dim_Payment!A:A)</f>
        <v>PAY03</v>
      </c>
      <c r="AG1791" t="str">
        <f>_xlfn.XLOOKUP(J1791,Dim_Insurance!B:B,Dim_Insurance!A:A)</f>
        <v>INS08</v>
      </c>
    </row>
    <row r="1792" spans="1:33">
      <c r="A1792" t="s">
        <v>3788</v>
      </c>
      <c r="B1792" t="s">
        <v>1408</v>
      </c>
      <c r="C1792" t="s">
        <v>133</v>
      </c>
      <c r="D1792" s="5">
        <v>36040</v>
      </c>
      <c r="E1792" s="5">
        <v>45610</v>
      </c>
      <c r="F1792" s="5" t="s">
        <v>4232</v>
      </c>
      <c r="G1792" t="s">
        <v>152</v>
      </c>
      <c r="H1792" t="s">
        <v>153</v>
      </c>
      <c r="I1792" t="s">
        <v>119</v>
      </c>
      <c r="J1792" t="s">
        <v>4232</v>
      </c>
      <c r="K1792" t="s">
        <v>55</v>
      </c>
      <c r="L1792" s="6">
        <v>145002.6</v>
      </c>
      <c r="M1792">
        <v>141554.96</v>
      </c>
      <c r="N1792" t="s">
        <v>73</v>
      </c>
      <c r="O1792">
        <v>18</v>
      </c>
      <c r="P1792">
        <v>184</v>
      </c>
      <c r="Q1792">
        <v>4</v>
      </c>
      <c r="R1792">
        <v>159</v>
      </c>
      <c r="S1792">
        <v>92</v>
      </c>
      <c r="T1792" t="s">
        <v>37</v>
      </c>
      <c r="U1792" s="7">
        <f t="shared" si="298"/>
        <v>26</v>
      </c>
      <c r="V1792" s="6">
        <f t="shared" si="291"/>
        <v>3447.640000000014</v>
      </c>
      <c r="W1792" t="str">
        <f t="shared" si="299"/>
        <v>Adult</v>
      </c>
      <c r="X1792" t="str">
        <f>_xlfn.XLOOKUP(Table1_1[[#This Row],[Department]],Dim_Department!B:B,Dim_Department!A:A,"Unknown")</f>
        <v>DEP01</v>
      </c>
      <c r="Y1792" t="str">
        <f>_xlfn.XLOOKUP(Table1_1[[#This Row],[Doctor]],Dim_Doctor!B:B,Dim_Doctor!A:A,"Unknown")</f>
        <v>D02</v>
      </c>
      <c r="Z1792" t="str">
        <f>_xlfn.XLOOKUP(H1792,Dim_Diagnosis!B:B,Dim_Diagnosis!A:A)</f>
        <v>D003</v>
      </c>
      <c r="AA1792" t="str">
        <f>_xlfn.XLOOKUP(K1792,Dim_Ward!B:B,Dim_Ward!A:A)</f>
        <v>W005</v>
      </c>
      <c r="AB1792" t="str">
        <f t="shared" si="292"/>
        <v>Q4</v>
      </c>
      <c r="AC1792">
        <f t="shared" si="293"/>
        <v>2024</v>
      </c>
      <c r="AD1792" t="str">
        <f t="shared" si="294"/>
        <v>Nov</v>
      </c>
      <c r="AE1792" t="str">
        <f t="shared" si="295"/>
        <v>Thu</v>
      </c>
      <c r="AF1792" t="str">
        <f>_xlfn.XLOOKUP(N1792,Dim_Payment!B:B,Dim_Payment!A:A)</f>
        <v>PAY02</v>
      </c>
      <c r="AG1792" t="str">
        <f>_xlfn.XLOOKUP(J1792,Dim_Insurance!B:B,Dim_Insurance!A:A)</f>
        <v>INS08</v>
      </c>
    </row>
    <row r="1793" spans="1:33">
      <c r="A1793" t="s">
        <v>3791</v>
      </c>
      <c r="B1793" t="s">
        <v>229</v>
      </c>
      <c r="C1793" t="s">
        <v>40</v>
      </c>
      <c r="D1793" s="5">
        <v>32868</v>
      </c>
      <c r="E1793" s="5">
        <v>45487</v>
      </c>
      <c r="F1793" s="5">
        <v>45491</v>
      </c>
      <c r="G1793" t="s">
        <v>89</v>
      </c>
      <c r="H1793" t="s">
        <v>95</v>
      </c>
      <c r="I1793" t="s">
        <v>33</v>
      </c>
      <c r="J1793" t="s">
        <v>46</v>
      </c>
      <c r="K1793" t="s">
        <v>120</v>
      </c>
      <c r="L1793" s="6">
        <v>168252.21</v>
      </c>
      <c r="M1793">
        <v>142267.63</v>
      </c>
      <c r="N1793" t="s">
        <v>73</v>
      </c>
      <c r="O1793">
        <v>4</v>
      </c>
      <c r="P1793">
        <v>220</v>
      </c>
      <c r="Q1793">
        <v>2</v>
      </c>
      <c r="R1793">
        <v>127</v>
      </c>
      <c r="S1793">
        <v>121.5</v>
      </c>
      <c r="T1793" t="s">
        <v>37</v>
      </c>
      <c r="U1793" s="7">
        <f t="shared" si="298"/>
        <v>34</v>
      </c>
      <c r="V1793" s="6">
        <f t="shared" si="291"/>
        <v>25984.579999999987</v>
      </c>
      <c r="W1793" t="str">
        <f t="shared" si="299"/>
        <v>Adult</v>
      </c>
      <c r="X1793" t="str">
        <f>_xlfn.XLOOKUP(Table1_1[[#This Row],[Department]],Dim_Department!B:B,Dim_Department!A:A,"Unknown")</f>
        <v>DEP06</v>
      </c>
      <c r="Y1793" t="str">
        <f>_xlfn.XLOOKUP(Table1_1[[#This Row],[Doctor]],Dim_Doctor!B:B,Dim_Doctor!A:A,"Unknown")</f>
        <v>D04</v>
      </c>
      <c r="Z1793" t="str">
        <f>_xlfn.XLOOKUP(H1793,Dim_Diagnosis!B:B,Dim_Diagnosis!A:A)</f>
        <v>D006</v>
      </c>
      <c r="AA1793" t="str">
        <f>_xlfn.XLOOKUP(K1793,Dim_Ward!B:B,Dim_Ward!A:A)</f>
        <v>W001</v>
      </c>
      <c r="AB1793" t="str">
        <f t="shared" si="292"/>
        <v>Q3</v>
      </c>
      <c r="AC1793">
        <f t="shared" si="293"/>
        <v>2024</v>
      </c>
      <c r="AD1793" t="str">
        <f t="shared" si="294"/>
        <v>Jul</v>
      </c>
      <c r="AE1793" t="str">
        <f t="shared" si="295"/>
        <v>Sun</v>
      </c>
      <c r="AF1793" t="str">
        <f>_xlfn.XLOOKUP(N1793,Dim_Payment!B:B,Dim_Payment!A:A)</f>
        <v>PAY02</v>
      </c>
      <c r="AG1793" t="str">
        <f>_xlfn.XLOOKUP(J1793,Dim_Insurance!B:B,Dim_Insurance!A:A)</f>
        <v>INS02</v>
      </c>
    </row>
    <row r="1794" spans="1:33">
      <c r="A1794" t="s">
        <v>3793</v>
      </c>
      <c r="B1794" t="s">
        <v>464</v>
      </c>
      <c r="C1794" t="s">
        <v>40</v>
      </c>
      <c r="D1794" s="5">
        <v>25011</v>
      </c>
      <c r="E1794" s="5">
        <v>45608</v>
      </c>
      <c r="F1794" s="5">
        <v>45616</v>
      </c>
      <c r="G1794" t="s">
        <v>152</v>
      </c>
      <c r="H1794" t="s">
        <v>113</v>
      </c>
      <c r="I1794" t="s">
        <v>79</v>
      </c>
      <c r="J1794" t="s">
        <v>80</v>
      </c>
      <c r="K1794" t="s">
        <v>161</v>
      </c>
      <c r="L1794" s="6">
        <v>125662.29</v>
      </c>
      <c r="M1794">
        <v>98806.3</v>
      </c>
      <c r="N1794" t="s">
        <v>91</v>
      </c>
      <c r="O1794">
        <v>8</v>
      </c>
      <c r="P1794">
        <v>97</v>
      </c>
      <c r="Q1794">
        <v>5</v>
      </c>
      <c r="R1794">
        <v>169</v>
      </c>
      <c r="S1794">
        <v>183.9</v>
      </c>
      <c r="T1794" t="s">
        <v>47</v>
      </c>
      <c r="U1794" s="7">
        <f t="shared" si="298"/>
        <v>56</v>
      </c>
      <c r="V1794" s="6">
        <f t="shared" ref="V1794:V1857" si="300">L1794-M1794</f>
        <v>26855.989999999991</v>
      </c>
      <c r="W1794" t="str">
        <f t="shared" si="299"/>
        <v>Middle Age</v>
      </c>
      <c r="X1794" t="str">
        <f>_xlfn.XLOOKUP(Table1_1[[#This Row],[Department]],Dim_Department!B:B,Dim_Department!A:A,"Unknown")</f>
        <v>DEP01</v>
      </c>
      <c r="Y1794" t="str">
        <f>_xlfn.XLOOKUP(Table1_1[[#This Row],[Doctor]],Dim_Doctor!B:B,Dim_Doctor!A:A,"Unknown")</f>
        <v>D07</v>
      </c>
      <c r="Z1794" t="str">
        <f>_xlfn.XLOOKUP(H1794,Dim_Diagnosis!B:B,Dim_Diagnosis!A:A)</f>
        <v>D009</v>
      </c>
      <c r="AA1794" t="str">
        <f>_xlfn.XLOOKUP(K1794,Dim_Ward!B:B,Dim_Ward!A:A)</f>
        <v>W004</v>
      </c>
      <c r="AB1794" t="str">
        <f t="shared" ref="AB1794:AB1857" si="301">IFERROR("Q" &amp; ROUNDUP(MONTH(E1794)/3,0),"Unknown")</f>
        <v>Q4</v>
      </c>
      <c r="AC1794">
        <f t="shared" ref="AC1794:AC1857" si="302">IFERROR(YEAR(E1794),"Unknown")</f>
        <v>2024</v>
      </c>
      <c r="AD1794" t="str">
        <f t="shared" ref="AD1794:AD1857" si="303">IFERROR(TEXT(E1794,"MMM"),"Unknown")</f>
        <v>Nov</v>
      </c>
      <c r="AE1794" t="str">
        <f t="shared" ref="AE1794:AE1857" si="304">IFERROR(TEXT(E1794,"ddd"),"Unknown")</f>
        <v>Tue</v>
      </c>
      <c r="AF1794" t="str">
        <f>_xlfn.XLOOKUP(N1794,Dim_Payment!B:B,Dim_Payment!A:A)</f>
        <v>PAY01</v>
      </c>
      <c r="AG1794" t="str">
        <f>_xlfn.XLOOKUP(J1794,Dim_Insurance!B:B,Dim_Insurance!A:A)</f>
        <v>INS01</v>
      </c>
    </row>
    <row r="1795" spans="1:33">
      <c r="A1795" t="s">
        <v>3794</v>
      </c>
      <c r="B1795" t="s">
        <v>3015</v>
      </c>
      <c r="C1795" t="s">
        <v>133</v>
      </c>
      <c r="D1795" s="5">
        <v>32816</v>
      </c>
      <c r="E1795" s="5">
        <v>46005</v>
      </c>
      <c r="F1795" s="5">
        <v>46018</v>
      </c>
      <c r="G1795" t="s">
        <v>43</v>
      </c>
      <c r="H1795" t="s">
        <v>124</v>
      </c>
      <c r="I1795" t="s">
        <v>45</v>
      </c>
      <c r="J1795" t="s">
        <v>34</v>
      </c>
      <c r="K1795" t="s">
        <v>120</v>
      </c>
      <c r="L1795" s="6">
        <v>56436.03</v>
      </c>
      <c r="M1795">
        <v>48605.47</v>
      </c>
      <c r="N1795" t="s">
        <v>73</v>
      </c>
      <c r="O1795">
        <v>13</v>
      </c>
      <c r="P1795">
        <v>20</v>
      </c>
      <c r="Q1795">
        <v>5</v>
      </c>
      <c r="R1795">
        <v>186</v>
      </c>
      <c r="S1795">
        <v>163.5</v>
      </c>
      <c r="T1795" t="s">
        <v>37</v>
      </c>
      <c r="U1795" s="7">
        <f t="shared" si="298"/>
        <v>36</v>
      </c>
      <c r="V1795" s="6">
        <f t="shared" si="300"/>
        <v>7830.5599999999977</v>
      </c>
      <c r="W1795" t="str">
        <f t="shared" si="299"/>
        <v>Adult</v>
      </c>
      <c r="X1795" t="str">
        <f>_xlfn.XLOOKUP(Table1_1[[#This Row],[Department]],Dim_Department!B:B,Dim_Department!A:A,"Unknown")</f>
        <v>DEP08</v>
      </c>
      <c r="Y1795" t="str">
        <f>_xlfn.XLOOKUP(Table1_1[[#This Row],[Doctor]],Dim_Doctor!B:B,Dim_Doctor!A:A,"Unknown")</f>
        <v>D03</v>
      </c>
      <c r="Z1795" t="str">
        <f>_xlfn.XLOOKUP(H1795,Dim_Diagnosis!B:B,Dim_Diagnosis!A:A)</f>
        <v>D007</v>
      </c>
      <c r="AA1795" t="str">
        <f>_xlfn.XLOOKUP(K1795,Dim_Ward!B:B,Dim_Ward!A:A)</f>
        <v>W001</v>
      </c>
      <c r="AB1795" t="str">
        <f t="shared" si="301"/>
        <v>Q4</v>
      </c>
      <c r="AC1795">
        <f t="shared" si="302"/>
        <v>2025</v>
      </c>
      <c r="AD1795" t="str">
        <f t="shared" si="303"/>
        <v>Dec</v>
      </c>
      <c r="AE1795" t="str">
        <f t="shared" si="304"/>
        <v>Sun</v>
      </c>
      <c r="AF1795" t="str">
        <f>_xlfn.XLOOKUP(N1795,Dim_Payment!B:B,Dim_Payment!A:A)</f>
        <v>PAY02</v>
      </c>
      <c r="AG1795" t="str">
        <f>_xlfn.XLOOKUP(J1795,Dim_Insurance!B:B,Dim_Insurance!A:A)</f>
        <v>INS06</v>
      </c>
    </row>
    <row r="1796" spans="1:33">
      <c r="A1796" t="s">
        <v>3796</v>
      </c>
      <c r="B1796" t="s">
        <v>93</v>
      </c>
      <c r="C1796" t="s">
        <v>40</v>
      </c>
      <c r="D1796" s="5">
        <v>25338</v>
      </c>
      <c r="E1796" s="5">
        <v>45319</v>
      </c>
      <c r="F1796" s="5">
        <v>45334</v>
      </c>
      <c r="G1796" t="s">
        <v>62</v>
      </c>
      <c r="H1796" t="s">
        <v>86</v>
      </c>
      <c r="I1796" t="s">
        <v>33</v>
      </c>
      <c r="J1796" t="s">
        <v>34</v>
      </c>
      <c r="K1796" t="s">
        <v>120</v>
      </c>
      <c r="L1796" s="6">
        <v>191504.46</v>
      </c>
      <c r="M1796">
        <v>169107.05</v>
      </c>
      <c r="N1796" t="s">
        <v>73</v>
      </c>
      <c r="O1796">
        <v>15</v>
      </c>
      <c r="P1796">
        <v>227</v>
      </c>
      <c r="Q1796">
        <v>4</v>
      </c>
      <c r="R1796">
        <v>161</v>
      </c>
      <c r="S1796">
        <v>100.5</v>
      </c>
      <c r="T1796" t="s">
        <v>47</v>
      </c>
      <c r="U1796" s="7">
        <f t="shared" si="298"/>
        <v>54</v>
      </c>
      <c r="V1796" s="6">
        <f t="shared" si="300"/>
        <v>22397.410000000003</v>
      </c>
      <c r="W1796" t="str">
        <f t="shared" si="299"/>
        <v>Middle Age</v>
      </c>
      <c r="X1796" t="str">
        <f>_xlfn.XLOOKUP(Table1_1[[#This Row],[Department]],Dim_Department!B:B,Dim_Department!A:A,"Unknown")</f>
        <v>DEP09</v>
      </c>
      <c r="Y1796" t="str">
        <f>_xlfn.XLOOKUP(Table1_1[[#This Row],[Doctor]],Dim_Doctor!B:B,Dim_Doctor!A:A,"Unknown")</f>
        <v>D04</v>
      </c>
      <c r="Z1796" t="str">
        <f>_xlfn.XLOOKUP(H1796,Dim_Diagnosis!B:B,Dim_Diagnosis!A:A)</f>
        <v>D005</v>
      </c>
      <c r="AA1796" t="str">
        <f>_xlfn.XLOOKUP(K1796,Dim_Ward!B:B,Dim_Ward!A:A)</f>
        <v>W001</v>
      </c>
      <c r="AB1796" t="str">
        <f t="shared" si="301"/>
        <v>Q1</v>
      </c>
      <c r="AC1796">
        <f t="shared" si="302"/>
        <v>2024</v>
      </c>
      <c r="AD1796" t="str">
        <f t="shared" si="303"/>
        <v>Jan</v>
      </c>
      <c r="AE1796" t="str">
        <f t="shared" si="304"/>
        <v>Sun</v>
      </c>
      <c r="AF1796" t="str">
        <f>_xlfn.XLOOKUP(N1796,Dim_Payment!B:B,Dim_Payment!A:A)</f>
        <v>PAY02</v>
      </c>
      <c r="AG1796" t="str">
        <f>_xlfn.XLOOKUP(J1796,Dim_Insurance!B:B,Dim_Insurance!A:A)</f>
        <v>INS06</v>
      </c>
    </row>
    <row r="1797" spans="1:33">
      <c r="A1797" t="s">
        <v>3797</v>
      </c>
      <c r="B1797" t="s">
        <v>2033</v>
      </c>
      <c r="C1797" t="s">
        <v>133</v>
      </c>
      <c r="D1797" s="5">
        <v>30538</v>
      </c>
      <c r="E1797" s="5">
        <v>45842</v>
      </c>
      <c r="F1797" s="5" t="s">
        <v>4232</v>
      </c>
      <c r="G1797" t="s">
        <v>77</v>
      </c>
      <c r="H1797" t="s">
        <v>86</v>
      </c>
      <c r="I1797" t="s">
        <v>33</v>
      </c>
      <c r="J1797" t="s">
        <v>97</v>
      </c>
      <c r="K1797" t="s">
        <v>55</v>
      </c>
      <c r="L1797" s="6">
        <v>144739.79999999999</v>
      </c>
      <c r="M1797">
        <v>100556.66</v>
      </c>
      <c r="N1797" t="s">
        <v>35</v>
      </c>
      <c r="O1797">
        <v>9</v>
      </c>
      <c r="P1797">
        <v>129</v>
      </c>
      <c r="Q1797">
        <v>5</v>
      </c>
      <c r="R1797">
        <v>142</v>
      </c>
      <c r="S1797">
        <v>134.9</v>
      </c>
      <c r="T1797" t="s">
        <v>37</v>
      </c>
      <c r="U1797" s="7">
        <f t="shared" si="298"/>
        <v>41</v>
      </c>
      <c r="V1797" s="6">
        <f t="shared" si="300"/>
        <v>44183.139999999985</v>
      </c>
      <c r="W1797" t="str">
        <f t="shared" si="299"/>
        <v>Middle Age</v>
      </c>
      <c r="X1797" t="str">
        <f>_xlfn.XLOOKUP(Table1_1[[#This Row],[Department]],Dim_Department!B:B,Dim_Department!A:A,"Unknown")</f>
        <v>DEP02</v>
      </c>
      <c r="Y1797" t="str">
        <f>_xlfn.XLOOKUP(Table1_1[[#This Row],[Doctor]],Dim_Doctor!B:B,Dim_Doctor!A:A,"Unknown")</f>
        <v>D04</v>
      </c>
      <c r="Z1797" t="str">
        <f>_xlfn.XLOOKUP(H1797,Dim_Diagnosis!B:B,Dim_Diagnosis!A:A)</f>
        <v>D005</v>
      </c>
      <c r="AA1797" t="str">
        <f>_xlfn.XLOOKUP(K1797,Dim_Ward!B:B,Dim_Ward!A:A)</f>
        <v>W005</v>
      </c>
      <c r="AB1797" t="str">
        <f t="shared" si="301"/>
        <v>Q3</v>
      </c>
      <c r="AC1797">
        <f t="shared" si="302"/>
        <v>2025</v>
      </c>
      <c r="AD1797" t="str">
        <f t="shared" si="303"/>
        <v>Jul</v>
      </c>
      <c r="AE1797" t="str">
        <f t="shared" si="304"/>
        <v>Fri</v>
      </c>
      <c r="AF1797" t="str">
        <f>_xlfn.XLOOKUP(N1797,Dim_Payment!B:B,Dim_Payment!A:A)</f>
        <v>PAY03</v>
      </c>
      <c r="AG1797" t="str">
        <f>_xlfn.XLOOKUP(J1797,Dim_Insurance!B:B,Dim_Insurance!A:A)</f>
        <v>INS07</v>
      </c>
    </row>
    <row r="1798" spans="1:33">
      <c r="A1798" t="s">
        <v>3798</v>
      </c>
      <c r="B1798" t="s">
        <v>155</v>
      </c>
      <c r="C1798" t="s">
        <v>133</v>
      </c>
      <c r="D1798" s="5">
        <v>24880</v>
      </c>
      <c r="E1798" s="5">
        <v>45191</v>
      </c>
      <c r="F1798" s="5">
        <v>45208</v>
      </c>
      <c r="G1798" t="s">
        <v>94</v>
      </c>
      <c r="H1798" t="s">
        <v>44</v>
      </c>
      <c r="I1798" t="s">
        <v>96</v>
      </c>
      <c r="J1798" t="s">
        <v>179</v>
      </c>
      <c r="K1798" t="s">
        <v>161</v>
      </c>
      <c r="L1798" s="6">
        <v>19001.509999999998</v>
      </c>
      <c r="M1798">
        <v>17211.490000000002</v>
      </c>
      <c r="N1798" t="s">
        <v>192</v>
      </c>
      <c r="O1798">
        <v>17</v>
      </c>
      <c r="P1798">
        <v>27</v>
      </c>
      <c r="Q1798">
        <v>4</v>
      </c>
      <c r="R1798">
        <v>96</v>
      </c>
      <c r="S1798">
        <v>239.2</v>
      </c>
      <c r="T1798" t="s">
        <v>4232</v>
      </c>
      <c r="U1798" s="7">
        <f t="shared" si="298"/>
        <v>55</v>
      </c>
      <c r="V1798" s="6">
        <f t="shared" si="300"/>
        <v>1790.0199999999968</v>
      </c>
      <c r="W1798" t="str">
        <f t="shared" si="299"/>
        <v>Middle Age</v>
      </c>
      <c r="X1798" t="str">
        <f>_xlfn.XLOOKUP(Table1_1[[#This Row],[Department]],Dim_Department!B:B,Dim_Department!A:A,"Unknown")</f>
        <v>DEP05</v>
      </c>
      <c r="Y1798" t="str">
        <f>_xlfn.XLOOKUP(Table1_1[[#This Row],[Doctor]],Dim_Doctor!B:B,Dim_Doctor!A:A,"Unknown")</f>
        <v>D05</v>
      </c>
      <c r="Z1798" t="str">
        <f>_xlfn.XLOOKUP(H1798,Dim_Diagnosis!B:B,Dim_Diagnosis!A:A)</f>
        <v>D012</v>
      </c>
      <c r="AA1798" t="str">
        <f>_xlfn.XLOOKUP(K1798,Dim_Ward!B:B,Dim_Ward!A:A)</f>
        <v>W004</v>
      </c>
      <c r="AB1798" t="str">
        <f t="shared" si="301"/>
        <v>Q3</v>
      </c>
      <c r="AC1798">
        <f t="shared" si="302"/>
        <v>2023</v>
      </c>
      <c r="AD1798" t="str">
        <f t="shared" si="303"/>
        <v>Sep</v>
      </c>
      <c r="AE1798" t="str">
        <f t="shared" si="304"/>
        <v>Fri</v>
      </c>
      <c r="AF1798" t="str">
        <f>_xlfn.XLOOKUP(N1798,Dim_Payment!B:B,Dim_Payment!A:A)</f>
        <v>PAY06</v>
      </c>
      <c r="AG1798" t="str">
        <f>_xlfn.XLOOKUP(J1798,Dim_Insurance!B:B,Dim_Insurance!A:A)</f>
        <v>INS03</v>
      </c>
    </row>
    <row r="1799" spans="1:33">
      <c r="A1799" t="s">
        <v>4213</v>
      </c>
      <c r="B1799" t="s">
        <v>909</v>
      </c>
      <c r="C1799" t="s">
        <v>133</v>
      </c>
      <c r="D1799" s="5">
        <v>20589</v>
      </c>
      <c r="E1799" s="5">
        <v>45150</v>
      </c>
      <c r="F1799" s="5">
        <v>45163</v>
      </c>
      <c r="G1799" t="s">
        <v>109</v>
      </c>
      <c r="H1799" t="s">
        <v>52</v>
      </c>
      <c r="I1799" t="s">
        <v>119</v>
      </c>
      <c r="J1799" t="s">
        <v>34</v>
      </c>
      <c r="K1799" t="s">
        <v>161</v>
      </c>
      <c r="L1799" s="6">
        <v>58905.32</v>
      </c>
      <c r="M1799">
        <v>46314.65</v>
      </c>
      <c r="N1799" t="s">
        <v>91</v>
      </c>
      <c r="O1799">
        <v>13</v>
      </c>
      <c r="P1799">
        <v>137</v>
      </c>
      <c r="Q1799">
        <v>5</v>
      </c>
      <c r="R1799">
        <v>90</v>
      </c>
      <c r="S1799">
        <v>207.5</v>
      </c>
      <c r="T1799" t="s">
        <v>37</v>
      </c>
      <c r="U1799" s="7">
        <f t="shared" si="298"/>
        <v>67</v>
      </c>
      <c r="V1799" s="6">
        <f t="shared" si="300"/>
        <v>12590.669999999998</v>
      </c>
      <c r="W1799" t="str">
        <f t="shared" si="299"/>
        <v>Senior</v>
      </c>
      <c r="X1799" t="str">
        <f>_xlfn.XLOOKUP(Table1_1[[#This Row],[Department]],Dim_Department!B:B,Dim_Department!A:A,"Unknown")</f>
        <v>DEP07</v>
      </c>
      <c r="Y1799" t="str">
        <f>_xlfn.XLOOKUP(Table1_1[[#This Row],[Doctor]],Dim_Doctor!B:B,Dim_Doctor!A:A,"Unknown")</f>
        <v>D02</v>
      </c>
      <c r="Z1799" t="str">
        <f>_xlfn.XLOOKUP(H1799,Dim_Diagnosis!B:B,Dim_Diagnosis!A:A)</f>
        <v>D004</v>
      </c>
      <c r="AA1799" t="str">
        <f>_xlfn.XLOOKUP(K1799,Dim_Ward!B:B,Dim_Ward!A:A)</f>
        <v>W004</v>
      </c>
      <c r="AB1799" t="str">
        <f t="shared" si="301"/>
        <v>Q3</v>
      </c>
      <c r="AC1799">
        <f t="shared" si="302"/>
        <v>2023</v>
      </c>
      <c r="AD1799" t="str">
        <f t="shared" si="303"/>
        <v>Aug</v>
      </c>
      <c r="AE1799" t="str">
        <f t="shared" si="304"/>
        <v>Sat</v>
      </c>
      <c r="AF1799" t="str">
        <f>_xlfn.XLOOKUP(N1799,Dim_Payment!B:B,Dim_Payment!A:A)</f>
        <v>PAY01</v>
      </c>
      <c r="AG1799" t="str">
        <f>_xlfn.XLOOKUP(J1799,Dim_Insurance!B:B,Dim_Insurance!A:A)</f>
        <v>INS06</v>
      </c>
    </row>
    <row r="1800" spans="1:33">
      <c r="A1800" t="s">
        <v>3802</v>
      </c>
      <c r="B1800" t="s">
        <v>607</v>
      </c>
      <c r="C1800" t="s">
        <v>133</v>
      </c>
      <c r="D1800" s="5">
        <v>31932</v>
      </c>
      <c r="E1800" s="5">
        <v>45499</v>
      </c>
      <c r="F1800" s="5">
        <v>45511</v>
      </c>
      <c r="G1800" t="s">
        <v>94</v>
      </c>
      <c r="H1800" t="s">
        <v>86</v>
      </c>
      <c r="I1800" t="s">
        <v>33</v>
      </c>
      <c r="J1800" t="s">
        <v>80</v>
      </c>
      <c r="K1800" t="s">
        <v>55</v>
      </c>
      <c r="L1800" s="6">
        <v>97455.94</v>
      </c>
      <c r="M1800">
        <v>96160.52</v>
      </c>
      <c r="N1800" t="s">
        <v>73</v>
      </c>
      <c r="O1800">
        <v>12</v>
      </c>
      <c r="P1800">
        <v>124</v>
      </c>
      <c r="Q1800">
        <v>3</v>
      </c>
      <c r="R1800">
        <v>166</v>
      </c>
      <c r="S1800">
        <v>144.9</v>
      </c>
      <c r="T1800" t="s">
        <v>4232</v>
      </c>
      <c r="U1800" s="7">
        <f t="shared" si="298"/>
        <v>37</v>
      </c>
      <c r="V1800" s="6">
        <f t="shared" si="300"/>
        <v>1295.4199999999983</v>
      </c>
      <c r="W1800" t="str">
        <f t="shared" si="299"/>
        <v>Adult</v>
      </c>
      <c r="X1800" t="str">
        <f>_xlfn.XLOOKUP(Table1_1[[#This Row],[Department]],Dim_Department!B:B,Dim_Department!A:A,"Unknown")</f>
        <v>DEP05</v>
      </c>
      <c r="Y1800" t="str">
        <f>_xlfn.XLOOKUP(Table1_1[[#This Row],[Doctor]],Dim_Doctor!B:B,Dim_Doctor!A:A,"Unknown")</f>
        <v>D04</v>
      </c>
      <c r="Z1800" t="str">
        <f>_xlfn.XLOOKUP(H1800,Dim_Diagnosis!B:B,Dim_Diagnosis!A:A)</f>
        <v>D005</v>
      </c>
      <c r="AA1800" t="str">
        <f>_xlfn.XLOOKUP(K1800,Dim_Ward!B:B,Dim_Ward!A:A)</f>
        <v>W005</v>
      </c>
      <c r="AB1800" t="str">
        <f t="shared" si="301"/>
        <v>Q3</v>
      </c>
      <c r="AC1800">
        <f t="shared" si="302"/>
        <v>2024</v>
      </c>
      <c r="AD1800" t="str">
        <f t="shared" si="303"/>
        <v>Jul</v>
      </c>
      <c r="AE1800" t="str">
        <f t="shared" si="304"/>
        <v>Fri</v>
      </c>
      <c r="AF1800" t="str">
        <f>_xlfn.XLOOKUP(N1800,Dim_Payment!B:B,Dim_Payment!A:A)</f>
        <v>PAY02</v>
      </c>
      <c r="AG1800" t="str">
        <f>_xlfn.XLOOKUP(J1800,Dim_Insurance!B:B,Dim_Insurance!A:A)</f>
        <v>INS01</v>
      </c>
    </row>
    <row r="1801" spans="1:33">
      <c r="A1801" t="s">
        <v>3804</v>
      </c>
      <c r="B1801" t="s">
        <v>1230</v>
      </c>
      <c r="C1801" t="s">
        <v>133</v>
      </c>
      <c r="D1801" s="5">
        <v>37549</v>
      </c>
      <c r="E1801" s="5">
        <v>44991</v>
      </c>
      <c r="F1801" s="5">
        <v>45006</v>
      </c>
      <c r="G1801" t="s">
        <v>94</v>
      </c>
      <c r="H1801" t="s">
        <v>44</v>
      </c>
      <c r="I1801" t="s">
        <v>79</v>
      </c>
      <c r="J1801" t="s">
        <v>71</v>
      </c>
      <c r="K1801" t="s">
        <v>120</v>
      </c>
      <c r="L1801" s="6">
        <v>64558.43</v>
      </c>
      <c r="M1801">
        <v>49763.62</v>
      </c>
      <c r="N1801" t="s">
        <v>73</v>
      </c>
      <c r="O1801">
        <v>15</v>
      </c>
      <c r="P1801">
        <v>121</v>
      </c>
      <c r="Q1801">
        <v>1</v>
      </c>
      <c r="R1801">
        <v>138</v>
      </c>
      <c r="S1801">
        <v>197.6</v>
      </c>
      <c r="T1801" t="s">
        <v>65</v>
      </c>
      <c r="U1801" s="7">
        <f t="shared" si="298"/>
        <v>20</v>
      </c>
      <c r="V1801" s="6">
        <f t="shared" si="300"/>
        <v>14794.809999999998</v>
      </c>
      <c r="W1801" t="str">
        <f t="shared" si="299"/>
        <v>Adult</v>
      </c>
      <c r="X1801" t="str">
        <f>_xlfn.XLOOKUP(Table1_1[[#This Row],[Department]],Dim_Department!B:B,Dim_Department!A:A,"Unknown")</f>
        <v>DEP05</v>
      </c>
      <c r="Y1801" t="str">
        <f>_xlfn.XLOOKUP(Table1_1[[#This Row],[Doctor]],Dim_Doctor!B:B,Dim_Doctor!A:A,"Unknown")</f>
        <v>D07</v>
      </c>
      <c r="Z1801" t="str">
        <f>_xlfn.XLOOKUP(H1801,Dim_Diagnosis!B:B,Dim_Diagnosis!A:A)</f>
        <v>D012</v>
      </c>
      <c r="AA1801" t="str">
        <f>_xlfn.XLOOKUP(K1801,Dim_Ward!B:B,Dim_Ward!A:A)</f>
        <v>W001</v>
      </c>
      <c r="AB1801" t="str">
        <f t="shared" si="301"/>
        <v>Q1</v>
      </c>
      <c r="AC1801">
        <f t="shared" si="302"/>
        <v>2023</v>
      </c>
      <c r="AD1801" t="str">
        <f t="shared" si="303"/>
        <v>Mar</v>
      </c>
      <c r="AE1801" t="str">
        <f t="shared" si="304"/>
        <v>Mon</v>
      </c>
      <c r="AF1801" t="str">
        <f>_xlfn.XLOOKUP(N1801,Dim_Payment!B:B,Dim_Payment!A:A)</f>
        <v>PAY02</v>
      </c>
      <c r="AG1801" t="str">
        <f>_xlfn.XLOOKUP(J1801,Dim_Insurance!B:B,Dim_Insurance!A:A)</f>
        <v>INS04</v>
      </c>
    </row>
    <row r="1802" spans="1:33">
      <c r="A1802" t="s">
        <v>3805</v>
      </c>
      <c r="B1802" t="s">
        <v>314</v>
      </c>
      <c r="C1802" t="s">
        <v>133</v>
      </c>
      <c r="D1802" s="5">
        <v>37109</v>
      </c>
      <c r="E1802" s="5">
        <v>45267</v>
      </c>
      <c r="F1802" s="5">
        <v>45274</v>
      </c>
      <c r="G1802" t="s">
        <v>94</v>
      </c>
      <c r="H1802" t="s">
        <v>134</v>
      </c>
      <c r="I1802" t="s">
        <v>79</v>
      </c>
      <c r="J1802" t="s">
        <v>4232</v>
      </c>
      <c r="K1802" t="s">
        <v>55</v>
      </c>
      <c r="L1802" s="6">
        <v>214633.89</v>
      </c>
      <c r="M1802">
        <v>167095.91</v>
      </c>
      <c r="N1802" t="s">
        <v>73</v>
      </c>
      <c r="O1802">
        <v>7</v>
      </c>
      <c r="P1802">
        <v>58</v>
      </c>
      <c r="Q1802">
        <v>3</v>
      </c>
      <c r="R1802">
        <v>173</v>
      </c>
      <c r="S1802">
        <v>143.30000000000001</v>
      </c>
      <c r="T1802" t="s">
        <v>37</v>
      </c>
      <c r="U1802" s="7">
        <f t="shared" si="298"/>
        <v>22</v>
      </c>
      <c r="V1802" s="6">
        <f t="shared" si="300"/>
        <v>47537.98000000001</v>
      </c>
      <c r="W1802" t="str">
        <f t="shared" si="299"/>
        <v>Adult</v>
      </c>
      <c r="X1802" t="str">
        <f>_xlfn.XLOOKUP(Table1_1[[#This Row],[Department]],Dim_Department!B:B,Dim_Department!A:A,"Unknown")</f>
        <v>DEP05</v>
      </c>
      <c r="Y1802" t="str">
        <f>_xlfn.XLOOKUP(Table1_1[[#This Row],[Doctor]],Dim_Doctor!B:B,Dim_Doctor!A:A,"Unknown")</f>
        <v>D07</v>
      </c>
      <c r="Z1802" t="str">
        <f>_xlfn.XLOOKUP(H1802,Dim_Diagnosis!B:B,Dim_Diagnosis!A:A)</f>
        <v>D002</v>
      </c>
      <c r="AA1802" t="str">
        <f>_xlfn.XLOOKUP(K1802,Dim_Ward!B:B,Dim_Ward!A:A)</f>
        <v>W005</v>
      </c>
      <c r="AB1802" t="str">
        <f t="shared" si="301"/>
        <v>Q4</v>
      </c>
      <c r="AC1802">
        <f t="shared" si="302"/>
        <v>2023</v>
      </c>
      <c r="AD1802" t="str">
        <f t="shared" si="303"/>
        <v>Dec</v>
      </c>
      <c r="AE1802" t="str">
        <f t="shared" si="304"/>
        <v>Thu</v>
      </c>
      <c r="AF1802" t="str">
        <f>_xlfn.XLOOKUP(N1802,Dim_Payment!B:B,Dim_Payment!A:A)</f>
        <v>PAY02</v>
      </c>
      <c r="AG1802" t="str">
        <f>_xlfn.XLOOKUP(J1802,Dim_Insurance!B:B,Dim_Insurance!A:A)</f>
        <v>INS08</v>
      </c>
    </row>
    <row r="1803" spans="1:33">
      <c r="A1803" t="s">
        <v>3807</v>
      </c>
      <c r="B1803" t="s">
        <v>321</v>
      </c>
      <c r="C1803" t="s">
        <v>40</v>
      </c>
      <c r="D1803" s="5">
        <v>38461</v>
      </c>
      <c r="E1803" s="5">
        <v>45885</v>
      </c>
      <c r="F1803" s="5">
        <v>45892</v>
      </c>
      <c r="G1803" t="s">
        <v>161</v>
      </c>
      <c r="H1803" t="s">
        <v>63</v>
      </c>
      <c r="I1803" t="s">
        <v>33</v>
      </c>
      <c r="J1803" t="s">
        <v>80</v>
      </c>
      <c r="K1803" t="s">
        <v>55</v>
      </c>
      <c r="L1803" s="6">
        <v>170069.06</v>
      </c>
      <c r="M1803">
        <v>160342.12</v>
      </c>
      <c r="N1803" t="s">
        <v>192</v>
      </c>
      <c r="O1803">
        <v>7</v>
      </c>
      <c r="P1803">
        <v>155</v>
      </c>
      <c r="Q1803">
        <v>4</v>
      </c>
      <c r="R1803">
        <v>127</v>
      </c>
      <c r="S1803">
        <v>97.6</v>
      </c>
      <c r="T1803" t="s">
        <v>37</v>
      </c>
      <c r="U1803" s="7">
        <f t="shared" si="298"/>
        <v>20</v>
      </c>
      <c r="V1803" s="6">
        <f t="shared" si="300"/>
        <v>9726.9400000000023</v>
      </c>
      <c r="W1803" t="str">
        <f t="shared" si="299"/>
        <v>Adult</v>
      </c>
      <c r="X1803" t="str">
        <f>_xlfn.XLOOKUP(Table1_1[[#This Row],[Department]],Dim_Department!B:B,Dim_Department!A:A,"Unknown")</f>
        <v>DEP03</v>
      </c>
      <c r="Y1803" t="str">
        <f>_xlfn.XLOOKUP(Table1_1[[#This Row],[Doctor]],Dim_Doctor!B:B,Dim_Doctor!A:A,"Unknown")</f>
        <v>D04</v>
      </c>
      <c r="Z1803" t="str">
        <f>_xlfn.XLOOKUP(H1803,Dim_Diagnosis!B:B,Dim_Diagnosis!A:A)</f>
        <v>D011</v>
      </c>
      <c r="AA1803" t="str">
        <f>_xlfn.XLOOKUP(K1803,Dim_Ward!B:B,Dim_Ward!A:A)</f>
        <v>W005</v>
      </c>
      <c r="AB1803" t="str">
        <f t="shared" si="301"/>
        <v>Q3</v>
      </c>
      <c r="AC1803">
        <f t="shared" si="302"/>
        <v>2025</v>
      </c>
      <c r="AD1803" t="str">
        <f t="shared" si="303"/>
        <v>Aug</v>
      </c>
      <c r="AE1803" t="str">
        <f t="shared" si="304"/>
        <v>Sat</v>
      </c>
      <c r="AF1803" t="str">
        <f>_xlfn.XLOOKUP(N1803,Dim_Payment!B:B,Dim_Payment!A:A)</f>
        <v>PAY06</v>
      </c>
      <c r="AG1803" t="str">
        <f>_xlfn.XLOOKUP(J1803,Dim_Insurance!B:B,Dim_Insurance!A:A)</f>
        <v>INS01</v>
      </c>
    </row>
    <row r="1804" spans="1:33">
      <c r="A1804" t="s">
        <v>3810</v>
      </c>
      <c r="B1804" t="s">
        <v>556</v>
      </c>
      <c r="C1804" t="s">
        <v>133</v>
      </c>
      <c r="D1804" s="5">
        <v>24894</v>
      </c>
      <c r="E1804" s="5">
        <v>45068</v>
      </c>
      <c r="F1804" s="5">
        <v>45071</v>
      </c>
      <c r="G1804" t="s">
        <v>43</v>
      </c>
      <c r="H1804" t="s">
        <v>63</v>
      </c>
      <c r="I1804" t="s">
        <v>79</v>
      </c>
      <c r="J1804" t="s">
        <v>71</v>
      </c>
      <c r="K1804" t="s">
        <v>55</v>
      </c>
      <c r="L1804" s="6">
        <v>180003.38</v>
      </c>
      <c r="M1804">
        <v>151994.74</v>
      </c>
      <c r="N1804" t="s">
        <v>192</v>
      </c>
      <c r="O1804">
        <v>3</v>
      </c>
      <c r="P1804">
        <v>45</v>
      </c>
      <c r="Q1804">
        <v>5</v>
      </c>
      <c r="R1804">
        <v>126</v>
      </c>
      <c r="S1804">
        <v>238.2</v>
      </c>
      <c r="T1804" t="s">
        <v>47</v>
      </c>
      <c r="U1804" s="7">
        <f t="shared" si="298"/>
        <v>55</v>
      </c>
      <c r="V1804" s="6">
        <f t="shared" si="300"/>
        <v>28008.640000000014</v>
      </c>
      <c r="W1804" t="str">
        <f t="shared" si="299"/>
        <v>Middle Age</v>
      </c>
      <c r="X1804" t="str">
        <f>_xlfn.XLOOKUP(Table1_1[[#This Row],[Department]],Dim_Department!B:B,Dim_Department!A:A,"Unknown")</f>
        <v>DEP08</v>
      </c>
      <c r="Y1804" t="str">
        <f>_xlfn.XLOOKUP(Table1_1[[#This Row],[Doctor]],Dim_Doctor!B:B,Dim_Doctor!A:A,"Unknown")</f>
        <v>D07</v>
      </c>
      <c r="Z1804" t="str">
        <f>_xlfn.XLOOKUP(H1804,Dim_Diagnosis!B:B,Dim_Diagnosis!A:A)</f>
        <v>D011</v>
      </c>
      <c r="AA1804" t="str">
        <f>_xlfn.XLOOKUP(K1804,Dim_Ward!B:B,Dim_Ward!A:A)</f>
        <v>W005</v>
      </c>
      <c r="AB1804" t="str">
        <f t="shared" si="301"/>
        <v>Q2</v>
      </c>
      <c r="AC1804">
        <f t="shared" si="302"/>
        <v>2023</v>
      </c>
      <c r="AD1804" t="str">
        <f t="shared" si="303"/>
        <v>May</v>
      </c>
      <c r="AE1804" t="str">
        <f t="shared" si="304"/>
        <v>Mon</v>
      </c>
      <c r="AF1804" t="str">
        <f>_xlfn.XLOOKUP(N1804,Dim_Payment!B:B,Dim_Payment!A:A)</f>
        <v>PAY06</v>
      </c>
      <c r="AG1804" t="str">
        <f>_xlfn.XLOOKUP(J1804,Dim_Insurance!B:B,Dim_Insurance!A:A)</f>
        <v>INS04</v>
      </c>
    </row>
    <row r="1805" spans="1:33">
      <c r="A1805" t="s">
        <v>3811</v>
      </c>
      <c r="B1805" t="s">
        <v>565</v>
      </c>
      <c r="C1805" t="s">
        <v>133</v>
      </c>
      <c r="D1805" s="5">
        <v>33522</v>
      </c>
      <c r="E1805" s="5">
        <v>45542</v>
      </c>
      <c r="F1805" s="5">
        <v>45554</v>
      </c>
      <c r="G1805" t="s">
        <v>89</v>
      </c>
      <c r="H1805" t="s">
        <v>118</v>
      </c>
      <c r="I1805" t="s">
        <v>53</v>
      </c>
      <c r="J1805" t="s">
        <v>97</v>
      </c>
      <c r="K1805" t="s">
        <v>55</v>
      </c>
      <c r="L1805" s="6">
        <v>83194.58</v>
      </c>
      <c r="M1805">
        <v>59738.68</v>
      </c>
      <c r="N1805" t="s">
        <v>35</v>
      </c>
      <c r="O1805">
        <v>12</v>
      </c>
      <c r="P1805">
        <v>227</v>
      </c>
      <c r="Q1805">
        <v>4</v>
      </c>
      <c r="R1805">
        <v>131</v>
      </c>
      <c r="S1805">
        <v>103.4</v>
      </c>
      <c r="T1805" t="s">
        <v>65</v>
      </c>
      <c r="U1805" s="7">
        <f t="shared" si="298"/>
        <v>32</v>
      </c>
      <c r="V1805" s="6">
        <f t="shared" si="300"/>
        <v>23455.9</v>
      </c>
      <c r="W1805" t="str">
        <f t="shared" si="299"/>
        <v>Adult</v>
      </c>
      <c r="X1805" t="str">
        <f>_xlfn.XLOOKUP(Table1_1[[#This Row],[Department]],Dim_Department!B:B,Dim_Department!A:A,"Unknown")</f>
        <v>DEP06</v>
      </c>
      <c r="Y1805" t="str">
        <f>_xlfn.XLOOKUP(Table1_1[[#This Row],[Doctor]],Dim_Doctor!B:B,Dim_Doctor!A:A,"Unknown")</f>
        <v>D06</v>
      </c>
      <c r="Z1805" t="str">
        <f>_xlfn.XLOOKUP(H1805,Dim_Diagnosis!B:B,Dim_Diagnosis!A:A)</f>
        <v>D001</v>
      </c>
      <c r="AA1805" t="str">
        <f>_xlfn.XLOOKUP(K1805,Dim_Ward!B:B,Dim_Ward!A:A)</f>
        <v>W005</v>
      </c>
      <c r="AB1805" t="str">
        <f t="shared" si="301"/>
        <v>Q3</v>
      </c>
      <c r="AC1805">
        <f t="shared" si="302"/>
        <v>2024</v>
      </c>
      <c r="AD1805" t="str">
        <f t="shared" si="303"/>
        <v>Sep</v>
      </c>
      <c r="AE1805" t="str">
        <f t="shared" si="304"/>
        <v>Sat</v>
      </c>
      <c r="AF1805" t="str">
        <f>_xlfn.XLOOKUP(N1805,Dim_Payment!B:B,Dim_Payment!A:A)</f>
        <v>PAY03</v>
      </c>
      <c r="AG1805" t="str">
        <f>_xlfn.XLOOKUP(J1805,Dim_Insurance!B:B,Dim_Insurance!A:A)</f>
        <v>INS07</v>
      </c>
    </row>
    <row r="1806" spans="1:33">
      <c r="A1806" t="s">
        <v>3813</v>
      </c>
      <c r="B1806" t="s">
        <v>350</v>
      </c>
      <c r="C1806" t="s">
        <v>40</v>
      </c>
      <c r="D1806" s="5">
        <v>28351</v>
      </c>
      <c r="E1806" s="5" t="s">
        <v>4232</v>
      </c>
      <c r="F1806" s="5">
        <v>45806</v>
      </c>
      <c r="G1806" t="s">
        <v>152</v>
      </c>
      <c r="H1806" t="s">
        <v>86</v>
      </c>
      <c r="I1806" t="s">
        <v>33</v>
      </c>
      <c r="J1806" t="s">
        <v>179</v>
      </c>
      <c r="K1806" t="s">
        <v>120</v>
      </c>
      <c r="L1806" s="6">
        <v>21873.55</v>
      </c>
      <c r="M1806">
        <v>19428.580000000002</v>
      </c>
      <c r="N1806" t="s">
        <v>35</v>
      </c>
      <c r="O1806">
        <v>12</v>
      </c>
      <c r="P1806">
        <v>67</v>
      </c>
      <c r="Q1806">
        <v>4</v>
      </c>
      <c r="R1806">
        <v>172</v>
      </c>
      <c r="S1806">
        <v>214.4</v>
      </c>
      <c r="T1806" t="s">
        <v>4232</v>
      </c>
      <c r="U1806" s="7" t="s">
        <v>4232</v>
      </c>
      <c r="V1806" s="6">
        <f t="shared" si="300"/>
        <v>2444.9699999999975</v>
      </c>
      <c r="W1806" t="s">
        <v>4232</v>
      </c>
      <c r="X1806" t="str">
        <f>_xlfn.XLOOKUP(Table1_1[[#This Row],[Department]],Dim_Department!B:B,Dim_Department!A:A,"Unknown")</f>
        <v>DEP01</v>
      </c>
      <c r="Y1806" t="str">
        <f>_xlfn.XLOOKUP(Table1_1[[#This Row],[Doctor]],Dim_Doctor!B:B,Dim_Doctor!A:A,"Unknown")</f>
        <v>D04</v>
      </c>
      <c r="Z1806" t="str">
        <f>_xlfn.XLOOKUP(H1806,Dim_Diagnosis!B:B,Dim_Diagnosis!A:A)</f>
        <v>D005</v>
      </c>
      <c r="AA1806" t="str">
        <f>_xlfn.XLOOKUP(K1806,Dim_Ward!B:B,Dim_Ward!A:A)</f>
        <v>W001</v>
      </c>
      <c r="AB1806" t="str">
        <f t="shared" si="301"/>
        <v>Unknown</v>
      </c>
      <c r="AC1806" t="str">
        <f t="shared" si="302"/>
        <v>Unknown</v>
      </c>
      <c r="AD1806" t="str">
        <f t="shared" si="303"/>
        <v>Unknown</v>
      </c>
      <c r="AE1806" t="str">
        <f t="shared" si="304"/>
        <v>Unknown</v>
      </c>
      <c r="AF1806" t="str">
        <f>_xlfn.XLOOKUP(N1806,Dim_Payment!B:B,Dim_Payment!A:A)</f>
        <v>PAY03</v>
      </c>
      <c r="AG1806" t="str">
        <f>_xlfn.XLOOKUP(J1806,Dim_Insurance!B:B,Dim_Insurance!A:A)</f>
        <v>INS03</v>
      </c>
    </row>
    <row r="1807" spans="1:33">
      <c r="A1807" t="s">
        <v>3815</v>
      </c>
      <c r="B1807" t="s">
        <v>1182</v>
      </c>
      <c r="C1807" t="s">
        <v>40</v>
      </c>
      <c r="D1807" s="5">
        <v>25128</v>
      </c>
      <c r="E1807" s="5">
        <v>46005</v>
      </c>
      <c r="F1807" s="5">
        <v>46013</v>
      </c>
      <c r="G1807" t="s">
        <v>89</v>
      </c>
      <c r="H1807" t="s">
        <v>86</v>
      </c>
      <c r="I1807" t="s">
        <v>53</v>
      </c>
      <c r="J1807" t="s">
        <v>46</v>
      </c>
      <c r="K1807" t="s">
        <v>120</v>
      </c>
      <c r="L1807" s="6">
        <v>39796.03</v>
      </c>
      <c r="M1807">
        <v>30425.62</v>
      </c>
      <c r="N1807" t="s">
        <v>192</v>
      </c>
      <c r="O1807">
        <v>8</v>
      </c>
      <c r="P1807">
        <v>121</v>
      </c>
      <c r="Q1807">
        <v>4</v>
      </c>
      <c r="R1807">
        <v>133</v>
      </c>
      <c r="S1807">
        <v>201</v>
      </c>
      <c r="T1807" t="s">
        <v>65</v>
      </c>
      <c r="U1807" s="7">
        <f t="shared" ref="U1807:U1833" si="305">DATEDIF(D1807,E1807,"Y")</f>
        <v>57</v>
      </c>
      <c r="V1807" s="6">
        <f t="shared" si="300"/>
        <v>9370.41</v>
      </c>
      <c r="W1807" t="str">
        <f t="shared" ref="W1807:W1833" si="306">IF(OR(U1807="",U1807="Unknown"),"",IF(U1807&lt;18,"Child",IF(U1807&lt;40,"Adult",IF(U1807&lt;60,"Middle Age","Senior"))))</f>
        <v>Middle Age</v>
      </c>
      <c r="X1807" t="str">
        <f>_xlfn.XLOOKUP(Table1_1[[#This Row],[Department]],Dim_Department!B:B,Dim_Department!A:A,"Unknown")</f>
        <v>DEP06</v>
      </c>
      <c r="Y1807" t="str">
        <f>_xlfn.XLOOKUP(Table1_1[[#This Row],[Doctor]],Dim_Doctor!B:B,Dim_Doctor!A:A,"Unknown")</f>
        <v>D06</v>
      </c>
      <c r="Z1807" t="str">
        <f>_xlfn.XLOOKUP(H1807,Dim_Diagnosis!B:B,Dim_Diagnosis!A:A)</f>
        <v>D005</v>
      </c>
      <c r="AA1807" t="str">
        <f>_xlfn.XLOOKUP(K1807,Dim_Ward!B:B,Dim_Ward!A:A)</f>
        <v>W001</v>
      </c>
      <c r="AB1807" t="str">
        <f t="shared" si="301"/>
        <v>Q4</v>
      </c>
      <c r="AC1807">
        <f t="shared" si="302"/>
        <v>2025</v>
      </c>
      <c r="AD1807" t="str">
        <f t="shared" si="303"/>
        <v>Dec</v>
      </c>
      <c r="AE1807" t="str">
        <f t="shared" si="304"/>
        <v>Sun</v>
      </c>
      <c r="AF1807" t="str">
        <f>_xlfn.XLOOKUP(N1807,Dim_Payment!B:B,Dim_Payment!A:A)</f>
        <v>PAY06</v>
      </c>
      <c r="AG1807" t="str">
        <f>_xlfn.XLOOKUP(J1807,Dim_Insurance!B:B,Dim_Insurance!A:A)</f>
        <v>INS02</v>
      </c>
    </row>
    <row r="1808" spans="1:33">
      <c r="A1808" t="s">
        <v>3817</v>
      </c>
      <c r="B1808" t="s">
        <v>458</v>
      </c>
      <c r="C1808" t="s">
        <v>40</v>
      </c>
      <c r="D1808" s="5">
        <v>37249</v>
      </c>
      <c r="E1808" s="5">
        <v>45237</v>
      </c>
      <c r="F1808" s="5">
        <v>45246</v>
      </c>
      <c r="G1808" t="s">
        <v>105</v>
      </c>
      <c r="H1808" t="s">
        <v>32</v>
      </c>
      <c r="I1808" t="s">
        <v>119</v>
      </c>
      <c r="J1808" t="s">
        <v>34</v>
      </c>
      <c r="K1808" t="s">
        <v>110</v>
      </c>
      <c r="L1808" s="6">
        <v>223137.18</v>
      </c>
      <c r="M1808">
        <v>192715.29</v>
      </c>
      <c r="N1808" t="s">
        <v>192</v>
      </c>
      <c r="O1808">
        <v>9</v>
      </c>
      <c r="P1808">
        <v>175</v>
      </c>
      <c r="Q1808">
        <v>2</v>
      </c>
      <c r="R1808">
        <v>94</v>
      </c>
      <c r="S1808">
        <v>222.2</v>
      </c>
      <c r="T1808" t="s">
        <v>37</v>
      </c>
      <c r="U1808" s="7">
        <f t="shared" si="305"/>
        <v>21</v>
      </c>
      <c r="V1808" s="6">
        <f t="shared" si="300"/>
        <v>30421.889999999985</v>
      </c>
      <c r="W1808" t="str">
        <f t="shared" si="306"/>
        <v>Adult</v>
      </c>
      <c r="X1808" t="str">
        <f>_xlfn.XLOOKUP(Table1_1[[#This Row],[Department]],Dim_Department!B:B,Dim_Department!A:A,"Unknown")</f>
        <v>DEP10</v>
      </c>
      <c r="Y1808" t="str">
        <f>_xlfn.XLOOKUP(Table1_1[[#This Row],[Doctor]],Dim_Doctor!B:B,Dim_Doctor!A:A,"Unknown")</f>
        <v>D02</v>
      </c>
      <c r="Z1808" t="str">
        <f>_xlfn.XLOOKUP(H1808,Dim_Diagnosis!B:B,Dim_Diagnosis!A:A)</f>
        <v>D010</v>
      </c>
      <c r="AA1808" t="str">
        <f>_xlfn.XLOOKUP(K1808,Dim_Ward!B:B,Dim_Ward!A:A)</f>
        <v>W002</v>
      </c>
      <c r="AB1808" t="str">
        <f t="shared" si="301"/>
        <v>Q4</v>
      </c>
      <c r="AC1808">
        <f t="shared" si="302"/>
        <v>2023</v>
      </c>
      <c r="AD1808" t="str">
        <f t="shared" si="303"/>
        <v>Nov</v>
      </c>
      <c r="AE1808" t="str">
        <f t="shared" si="304"/>
        <v>Tue</v>
      </c>
      <c r="AF1808" t="str">
        <f>_xlfn.XLOOKUP(N1808,Dim_Payment!B:B,Dim_Payment!A:A)</f>
        <v>PAY06</v>
      </c>
      <c r="AG1808" t="str">
        <f>_xlfn.XLOOKUP(J1808,Dim_Insurance!B:B,Dim_Insurance!A:A)</f>
        <v>INS06</v>
      </c>
    </row>
    <row r="1809" spans="1:33">
      <c r="A1809" t="s">
        <v>3818</v>
      </c>
      <c r="B1809" t="s">
        <v>624</v>
      </c>
      <c r="C1809" t="s">
        <v>133</v>
      </c>
      <c r="D1809" s="5">
        <v>31207</v>
      </c>
      <c r="E1809" s="5">
        <v>45129</v>
      </c>
      <c r="F1809" s="5">
        <v>45138</v>
      </c>
      <c r="G1809" t="s">
        <v>62</v>
      </c>
      <c r="H1809" t="s">
        <v>134</v>
      </c>
      <c r="I1809" t="s">
        <v>45</v>
      </c>
      <c r="J1809" t="s">
        <v>97</v>
      </c>
      <c r="K1809" t="s">
        <v>120</v>
      </c>
      <c r="L1809" s="6">
        <v>104583.9</v>
      </c>
      <c r="M1809">
        <v>65630.75</v>
      </c>
      <c r="N1809" t="s">
        <v>73</v>
      </c>
      <c r="O1809">
        <v>9</v>
      </c>
      <c r="P1809">
        <v>80</v>
      </c>
      <c r="Q1809">
        <v>5</v>
      </c>
      <c r="R1809">
        <v>130</v>
      </c>
      <c r="S1809">
        <v>108.6</v>
      </c>
      <c r="T1809" t="s">
        <v>37</v>
      </c>
      <c r="U1809" s="7">
        <f t="shared" si="305"/>
        <v>38</v>
      </c>
      <c r="V1809" s="6">
        <f t="shared" si="300"/>
        <v>38953.149999999994</v>
      </c>
      <c r="W1809" t="str">
        <f t="shared" si="306"/>
        <v>Adult</v>
      </c>
      <c r="X1809" t="str">
        <f>_xlfn.XLOOKUP(Table1_1[[#This Row],[Department]],Dim_Department!B:B,Dim_Department!A:A,"Unknown")</f>
        <v>DEP09</v>
      </c>
      <c r="Y1809" t="str">
        <f>_xlfn.XLOOKUP(Table1_1[[#This Row],[Doctor]],Dim_Doctor!B:B,Dim_Doctor!A:A,"Unknown")</f>
        <v>D03</v>
      </c>
      <c r="Z1809" t="str">
        <f>_xlfn.XLOOKUP(H1809,Dim_Diagnosis!B:B,Dim_Diagnosis!A:A)</f>
        <v>D002</v>
      </c>
      <c r="AA1809" t="str">
        <f>_xlfn.XLOOKUP(K1809,Dim_Ward!B:B,Dim_Ward!A:A)</f>
        <v>W001</v>
      </c>
      <c r="AB1809" t="str">
        <f t="shared" si="301"/>
        <v>Q3</v>
      </c>
      <c r="AC1809">
        <f t="shared" si="302"/>
        <v>2023</v>
      </c>
      <c r="AD1809" t="str">
        <f t="shared" si="303"/>
        <v>Jul</v>
      </c>
      <c r="AE1809" t="str">
        <f t="shared" si="304"/>
        <v>Sat</v>
      </c>
      <c r="AF1809" t="str">
        <f>_xlfn.XLOOKUP(N1809,Dim_Payment!B:B,Dim_Payment!A:A)</f>
        <v>PAY02</v>
      </c>
      <c r="AG1809" t="str">
        <f>_xlfn.XLOOKUP(J1809,Dim_Insurance!B:B,Dim_Insurance!A:A)</f>
        <v>INS07</v>
      </c>
    </row>
    <row r="1810" spans="1:33">
      <c r="A1810" t="s">
        <v>3822</v>
      </c>
      <c r="B1810" t="s">
        <v>2507</v>
      </c>
      <c r="C1810" t="s">
        <v>40</v>
      </c>
      <c r="D1810" s="5">
        <v>33049</v>
      </c>
      <c r="E1810" s="5">
        <v>45132</v>
      </c>
      <c r="F1810" s="5">
        <v>45139</v>
      </c>
      <c r="G1810" t="s">
        <v>89</v>
      </c>
      <c r="H1810" t="s">
        <v>44</v>
      </c>
      <c r="I1810" t="s">
        <v>53</v>
      </c>
      <c r="J1810" t="s">
        <v>80</v>
      </c>
      <c r="K1810" t="s">
        <v>27</v>
      </c>
      <c r="L1810" s="6">
        <v>226826.33</v>
      </c>
      <c r="M1810">
        <v>174648.36</v>
      </c>
      <c r="N1810" t="s">
        <v>35</v>
      </c>
      <c r="O1810">
        <v>7</v>
      </c>
      <c r="P1810">
        <v>53</v>
      </c>
      <c r="Q1810">
        <v>5</v>
      </c>
      <c r="R1810">
        <v>135</v>
      </c>
      <c r="S1810">
        <v>220.7</v>
      </c>
      <c r="T1810" t="s">
        <v>37</v>
      </c>
      <c r="U1810" s="7">
        <f t="shared" si="305"/>
        <v>33</v>
      </c>
      <c r="V1810" s="6">
        <f t="shared" si="300"/>
        <v>52177.97</v>
      </c>
      <c r="W1810" t="str">
        <f t="shared" si="306"/>
        <v>Adult</v>
      </c>
      <c r="X1810" t="str">
        <f>_xlfn.XLOOKUP(Table1_1[[#This Row],[Department]],Dim_Department!B:B,Dim_Department!A:A,"Unknown")</f>
        <v>DEP06</v>
      </c>
      <c r="Y1810" t="str">
        <f>_xlfn.XLOOKUP(Table1_1[[#This Row],[Doctor]],Dim_Doctor!B:B,Dim_Doctor!A:A,"Unknown")</f>
        <v>D06</v>
      </c>
      <c r="Z1810" t="str">
        <f>_xlfn.XLOOKUP(H1810,Dim_Diagnosis!B:B,Dim_Diagnosis!A:A)</f>
        <v>D012</v>
      </c>
      <c r="AA1810" t="str">
        <f>_xlfn.XLOOKUP(K1810,Dim_Ward!B:B,Dim_Ward!A:A)</f>
        <v>W003</v>
      </c>
      <c r="AB1810" t="str">
        <f t="shared" si="301"/>
        <v>Q3</v>
      </c>
      <c r="AC1810">
        <f t="shared" si="302"/>
        <v>2023</v>
      </c>
      <c r="AD1810" t="str">
        <f t="shared" si="303"/>
        <v>Jul</v>
      </c>
      <c r="AE1810" t="str">
        <f t="shared" si="304"/>
        <v>Tue</v>
      </c>
      <c r="AF1810" t="str">
        <f>_xlfn.XLOOKUP(N1810,Dim_Payment!B:B,Dim_Payment!A:A)</f>
        <v>PAY03</v>
      </c>
      <c r="AG1810" t="str">
        <f>_xlfn.XLOOKUP(J1810,Dim_Insurance!B:B,Dim_Insurance!A:A)</f>
        <v>INS01</v>
      </c>
    </row>
    <row r="1811" spans="1:33">
      <c r="A1811" t="s">
        <v>3823</v>
      </c>
      <c r="B1811" t="s">
        <v>2177</v>
      </c>
      <c r="C1811" t="s">
        <v>40</v>
      </c>
      <c r="D1811" s="5">
        <v>34946</v>
      </c>
      <c r="E1811" s="5">
        <v>45652</v>
      </c>
      <c r="F1811" s="5">
        <v>45662</v>
      </c>
      <c r="G1811" t="s">
        <v>62</v>
      </c>
      <c r="H1811" t="s">
        <v>32</v>
      </c>
      <c r="I1811" t="s">
        <v>33</v>
      </c>
      <c r="J1811" t="s">
        <v>34</v>
      </c>
      <c r="K1811" t="s">
        <v>27</v>
      </c>
      <c r="L1811" s="6">
        <v>160613.10999999999</v>
      </c>
      <c r="M1811">
        <v>142785.18</v>
      </c>
      <c r="N1811" t="s">
        <v>35</v>
      </c>
      <c r="O1811">
        <v>10</v>
      </c>
      <c r="P1811">
        <v>6</v>
      </c>
      <c r="Q1811">
        <v>3</v>
      </c>
      <c r="R1811">
        <v>117</v>
      </c>
      <c r="S1811">
        <v>163.5</v>
      </c>
      <c r="T1811" t="s">
        <v>65</v>
      </c>
      <c r="U1811" s="7">
        <f t="shared" si="305"/>
        <v>29</v>
      </c>
      <c r="V1811" s="6">
        <f t="shared" si="300"/>
        <v>17827.929999999993</v>
      </c>
      <c r="W1811" t="str">
        <f t="shared" si="306"/>
        <v>Adult</v>
      </c>
      <c r="X1811" t="str">
        <f>_xlfn.XLOOKUP(Table1_1[[#This Row],[Department]],Dim_Department!B:B,Dim_Department!A:A,"Unknown")</f>
        <v>DEP09</v>
      </c>
      <c r="Y1811" t="str">
        <f>_xlfn.XLOOKUP(Table1_1[[#This Row],[Doctor]],Dim_Doctor!B:B,Dim_Doctor!A:A,"Unknown")</f>
        <v>D04</v>
      </c>
      <c r="Z1811" t="str">
        <f>_xlfn.XLOOKUP(H1811,Dim_Diagnosis!B:B,Dim_Diagnosis!A:A)</f>
        <v>D010</v>
      </c>
      <c r="AA1811" t="str">
        <f>_xlfn.XLOOKUP(K1811,Dim_Ward!B:B,Dim_Ward!A:A)</f>
        <v>W003</v>
      </c>
      <c r="AB1811" t="str">
        <f t="shared" si="301"/>
        <v>Q4</v>
      </c>
      <c r="AC1811">
        <f t="shared" si="302"/>
        <v>2024</v>
      </c>
      <c r="AD1811" t="str">
        <f t="shared" si="303"/>
        <v>Dec</v>
      </c>
      <c r="AE1811" t="str">
        <f t="shared" si="304"/>
        <v>Thu</v>
      </c>
      <c r="AF1811" t="str">
        <f>_xlfn.XLOOKUP(N1811,Dim_Payment!B:B,Dim_Payment!A:A)</f>
        <v>PAY03</v>
      </c>
      <c r="AG1811" t="str">
        <f>_xlfn.XLOOKUP(J1811,Dim_Insurance!B:B,Dim_Insurance!A:A)</f>
        <v>INS06</v>
      </c>
    </row>
    <row r="1812" spans="1:33">
      <c r="A1812" t="s">
        <v>4214</v>
      </c>
      <c r="B1812" t="s">
        <v>451</v>
      </c>
      <c r="C1812" t="s">
        <v>133</v>
      </c>
      <c r="D1812" s="5">
        <v>27686</v>
      </c>
      <c r="E1812" s="5">
        <v>45372</v>
      </c>
      <c r="F1812" s="5">
        <v>45389</v>
      </c>
      <c r="G1812" t="s">
        <v>117</v>
      </c>
      <c r="H1812" t="s">
        <v>113</v>
      </c>
      <c r="I1812" t="s">
        <v>33</v>
      </c>
      <c r="J1812" t="s">
        <v>4232</v>
      </c>
      <c r="K1812" t="s">
        <v>55</v>
      </c>
      <c r="L1812" s="6">
        <v>74372.03</v>
      </c>
      <c r="M1812">
        <v>52977.53</v>
      </c>
      <c r="N1812" t="s">
        <v>73</v>
      </c>
      <c r="O1812">
        <v>17</v>
      </c>
      <c r="P1812">
        <v>104</v>
      </c>
      <c r="Q1812">
        <v>2</v>
      </c>
      <c r="R1812">
        <v>112</v>
      </c>
      <c r="S1812">
        <v>114.6</v>
      </c>
      <c r="T1812" t="s">
        <v>4232</v>
      </c>
      <c r="U1812" s="7">
        <f t="shared" si="305"/>
        <v>48</v>
      </c>
      <c r="V1812" s="6">
        <f t="shared" si="300"/>
        <v>21394.5</v>
      </c>
      <c r="W1812" t="str">
        <f t="shared" si="306"/>
        <v>Middle Age</v>
      </c>
      <c r="X1812" t="str">
        <f>_xlfn.XLOOKUP(Table1_1[[#This Row],[Department]],Dim_Department!B:B,Dim_Department!A:A,"Unknown")</f>
        <v>DEP04</v>
      </c>
      <c r="Y1812" t="str">
        <f>_xlfn.XLOOKUP(Table1_1[[#This Row],[Doctor]],Dim_Doctor!B:B,Dim_Doctor!A:A,"Unknown")</f>
        <v>D04</v>
      </c>
      <c r="Z1812" t="str">
        <f>_xlfn.XLOOKUP(H1812,Dim_Diagnosis!B:B,Dim_Diagnosis!A:A)</f>
        <v>D009</v>
      </c>
      <c r="AA1812" t="str">
        <f>_xlfn.XLOOKUP(K1812,Dim_Ward!B:B,Dim_Ward!A:A)</f>
        <v>W005</v>
      </c>
      <c r="AB1812" t="str">
        <f t="shared" si="301"/>
        <v>Q1</v>
      </c>
      <c r="AC1812">
        <f t="shared" si="302"/>
        <v>2024</v>
      </c>
      <c r="AD1812" t="str">
        <f t="shared" si="303"/>
        <v>Mar</v>
      </c>
      <c r="AE1812" t="str">
        <f t="shared" si="304"/>
        <v>Thu</v>
      </c>
      <c r="AF1812" t="str">
        <f>_xlfn.XLOOKUP(N1812,Dim_Payment!B:B,Dim_Payment!A:A)</f>
        <v>PAY02</v>
      </c>
      <c r="AG1812" t="str">
        <f>_xlfn.XLOOKUP(J1812,Dim_Insurance!B:B,Dim_Insurance!A:A)</f>
        <v>INS08</v>
      </c>
    </row>
    <row r="1813" spans="1:33">
      <c r="A1813" t="s">
        <v>3827</v>
      </c>
      <c r="B1813" t="s">
        <v>845</v>
      </c>
      <c r="C1813" t="s">
        <v>40</v>
      </c>
      <c r="D1813" s="5">
        <v>23107</v>
      </c>
      <c r="E1813" s="5">
        <v>45896</v>
      </c>
      <c r="F1813" s="5">
        <v>45898</v>
      </c>
      <c r="G1813" t="s">
        <v>94</v>
      </c>
      <c r="H1813" t="s">
        <v>134</v>
      </c>
      <c r="I1813" t="s">
        <v>79</v>
      </c>
      <c r="J1813" t="s">
        <v>34</v>
      </c>
      <c r="K1813" t="s">
        <v>27</v>
      </c>
      <c r="L1813" s="6">
        <v>240791.26</v>
      </c>
      <c r="M1813">
        <v>179833.72</v>
      </c>
      <c r="N1813" t="s">
        <v>56</v>
      </c>
      <c r="O1813">
        <v>2</v>
      </c>
      <c r="P1813">
        <v>232</v>
      </c>
      <c r="Q1813">
        <v>4</v>
      </c>
      <c r="R1813">
        <v>137</v>
      </c>
      <c r="S1813">
        <v>224.6</v>
      </c>
      <c r="T1813" t="s">
        <v>4232</v>
      </c>
      <c r="U1813" s="7">
        <f t="shared" si="305"/>
        <v>62</v>
      </c>
      <c r="V1813" s="6">
        <f t="shared" si="300"/>
        <v>60957.540000000008</v>
      </c>
      <c r="W1813" t="str">
        <f t="shared" si="306"/>
        <v>Senior</v>
      </c>
      <c r="X1813" t="str">
        <f>_xlfn.XLOOKUP(Table1_1[[#This Row],[Department]],Dim_Department!B:B,Dim_Department!A:A,"Unknown")</f>
        <v>DEP05</v>
      </c>
      <c r="Y1813" t="str">
        <f>_xlfn.XLOOKUP(Table1_1[[#This Row],[Doctor]],Dim_Doctor!B:B,Dim_Doctor!A:A,"Unknown")</f>
        <v>D07</v>
      </c>
      <c r="Z1813" t="str">
        <f>_xlfn.XLOOKUP(H1813,Dim_Diagnosis!B:B,Dim_Diagnosis!A:A)</f>
        <v>D002</v>
      </c>
      <c r="AA1813" t="str">
        <f>_xlfn.XLOOKUP(K1813,Dim_Ward!B:B,Dim_Ward!A:A)</f>
        <v>W003</v>
      </c>
      <c r="AB1813" t="str">
        <f t="shared" si="301"/>
        <v>Q3</v>
      </c>
      <c r="AC1813">
        <f t="shared" si="302"/>
        <v>2025</v>
      </c>
      <c r="AD1813" t="str">
        <f t="shared" si="303"/>
        <v>Aug</v>
      </c>
      <c r="AE1813" t="str">
        <f t="shared" si="304"/>
        <v>Wed</v>
      </c>
      <c r="AF1813" t="str">
        <f>_xlfn.XLOOKUP(N1813,Dim_Payment!B:B,Dim_Payment!A:A)</f>
        <v>PAY04</v>
      </c>
      <c r="AG1813" t="str">
        <f>_xlfn.XLOOKUP(J1813,Dim_Insurance!B:B,Dim_Insurance!A:A)</f>
        <v>INS06</v>
      </c>
    </row>
    <row r="1814" spans="1:33">
      <c r="A1814" t="s">
        <v>3828</v>
      </c>
      <c r="B1814" t="s">
        <v>150</v>
      </c>
      <c r="C1814" t="s">
        <v>40</v>
      </c>
      <c r="D1814" s="5">
        <v>23297</v>
      </c>
      <c r="E1814" s="5">
        <v>45671</v>
      </c>
      <c r="F1814" s="5">
        <v>45681</v>
      </c>
      <c r="G1814" t="s">
        <v>161</v>
      </c>
      <c r="H1814" t="s">
        <v>24</v>
      </c>
      <c r="I1814" t="s">
        <v>119</v>
      </c>
      <c r="J1814" t="s">
        <v>46</v>
      </c>
      <c r="K1814" t="s">
        <v>55</v>
      </c>
      <c r="L1814" s="6">
        <v>111139.48</v>
      </c>
      <c r="M1814">
        <v>99903.74</v>
      </c>
      <c r="N1814" t="s">
        <v>73</v>
      </c>
      <c r="O1814">
        <v>10</v>
      </c>
      <c r="P1814">
        <v>57</v>
      </c>
      <c r="Q1814">
        <v>1</v>
      </c>
      <c r="R1814">
        <v>174</v>
      </c>
      <c r="S1814">
        <v>216.8</v>
      </c>
      <c r="T1814" t="s">
        <v>37</v>
      </c>
      <c r="U1814" s="7">
        <f t="shared" si="305"/>
        <v>61</v>
      </c>
      <c r="V1814" s="6">
        <f t="shared" si="300"/>
        <v>11235.739999999991</v>
      </c>
      <c r="W1814" t="str">
        <f t="shared" si="306"/>
        <v>Senior</v>
      </c>
      <c r="X1814" t="str">
        <f>_xlfn.XLOOKUP(Table1_1[[#This Row],[Department]],Dim_Department!B:B,Dim_Department!A:A,"Unknown")</f>
        <v>DEP03</v>
      </c>
      <c r="Y1814" t="str">
        <f>_xlfn.XLOOKUP(Table1_1[[#This Row],[Doctor]],Dim_Doctor!B:B,Dim_Doctor!A:A,"Unknown")</f>
        <v>D02</v>
      </c>
      <c r="Z1814" t="str">
        <f>_xlfn.XLOOKUP(H1814,Dim_Diagnosis!B:B,Dim_Diagnosis!A:A)</f>
        <v>D008</v>
      </c>
      <c r="AA1814" t="str">
        <f>_xlfn.XLOOKUP(K1814,Dim_Ward!B:B,Dim_Ward!A:A)</f>
        <v>W005</v>
      </c>
      <c r="AB1814" t="str">
        <f t="shared" si="301"/>
        <v>Q1</v>
      </c>
      <c r="AC1814">
        <f t="shared" si="302"/>
        <v>2025</v>
      </c>
      <c r="AD1814" t="str">
        <f t="shared" si="303"/>
        <v>Jan</v>
      </c>
      <c r="AE1814" t="str">
        <f t="shared" si="304"/>
        <v>Tue</v>
      </c>
      <c r="AF1814" t="str">
        <f>_xlfn.XLOOKUP(N1814,Dim_Payment!B:B,Dim_Payment!A:A)</f>
        <v>PAY02</v>
      </c>
      <c r="AG1814" t="str">
        <f>_xlfn.XLOOKUP(J1814,Dim_Insurance!B:B,Dim_Insurance!A:A)</f>
        <v>INS02</v>
      </c>
    </row>
    <row r="1815" spans="1:33">
      <c r="A1815" t="s">
        <v>3830</v>
      </c>
      <c r="B1815" t="s">
        <v>737</v>
      </c>
      <c r="C1815" t="s">
        <v>40</v>
      </c>
      <c r="D1815" s="5">
        <v>24173</v>
      </c>
      <c r="E1815" s="5">
        <v>45131</v>
      </c>
      <c r="F1815" s="5">
        <v>45140</v>
      </c>
      <c r="G1815" t="s">
        <v>94</v>
      </c>
      <c r="H1815" t="s">
        <v>63</v>
      </c>
      <c r="I1815" t="s">
        <v>53</v>
      </c>
      <c r="J1815" t="s">
        <v>26</v>
      </c>
      <c r="K1815" t="s">
        <v>120</v>
      </c>
      <c r="L1815" s="6">
        <v>44283.66</v>
      </c>
      <c r="M1815">
        <v>36171.07</v>
      </c>
      <c r="N1815" t="s">
        <v>35</v>
      </c>
      <c r="O1815">
        <v>9</v>
      </c>
      <c r="P1815">
        <v>145</v>
      </c>
      <c r="Q1815">
        <v>4</v>
      </c>
      <c r="R1815">
        <v>95</v>
      </c>
      <c r="S1815">
        <v>150.6</v>
      </c>
      <c r="T1815" t="s">
        <v>4232</v>
      </c>
      <c r="U1815" s="7">
        <f t="shared" si="305"/>
        <v>57</v>
      </c>
      <c r="V1815" s="6">
        <f t="shared" si="300"/>
        <v>8112.5900000000038</v>
      </c>
      <c r="W1815" t="str">
        <f t="shared" si="306"/>
        <v>Middle Age</v>
      </c>
      <c r="X1815" t="str">
        <f>_xlfn.XLOOKUP(Table1_1[[#This Row],[Department]],Dim_Department!B:B,Dim_Department!A:A,"Unknown")</f>
        <v>DEP05</v>
      </c>
      <c r="Y1815" t="str">
        <f>_xlfn.XLOOKUP(Table1_1[[#This Row],[Doctor]],Dim_Doctor!B:B,Dim_Doctor!A:A,"Unknown")</f>
        <v>D06</v>
      </c>
      <c r="Z1815" t="str">
        <f>_xlfn.XLOOKUP(H1815,Dim_Diagnosis!B:B,Dim_Diagnosis!A:A)</f>
        <v>D011</v>
      </c>
      <c r="AA1815" t="str">
        <f>_xlfn.XLOOKUP(K1815,Dim_Ward!B:B,Dim_Ward!A:A)</f>
        <v>W001</v>
      </c>
      <c r="AB1815" t="str">
        <f t="shared" si="301"/>
        <v>Q3</v>
      </c>
      <c r="AC1815">
        <f t="shared" si="302"/>
        <v>2023</v>
      </c>
      <c r="AD1815" t="str">
        <f t="shared" si="303"/>
        <v>Jul</v>
      </c>
      <c r="AE1815" t="str">
        <f t="shared" si="304"/>
        <v>Mon</v>
      </c>
      <c r="AF1815" t="str">
        <f>_xlfn.XLOOKUP(N1815,Dim_Payment!B:B,Dim_Payment!A:A)</f>
        <v>PAY03</v>
      </c>
      <c r="AG1815" t="str">
        <f>_xlfn.XLOOKUP(J1815,Dim_Insurance!B:B,Dim_Insurance!A:A)</f>
        <v>INS05</v>
      </c>
    </row>
    <row r="1816" spans="1:33">
      <c r="A1816" t="s">
        <v>3832</v>
      </c>
      <c r="B1816" t="s">
        <v>436</v>
      </c>
      <c r="C1816" t="s">
        <v>40</v>
      </c>
      <c r="D1816" s="5">
        <v>24849</v>
      </c>
      <c r="E1816" s="5">
        <v>45049</v>
      </c>
      <c r="F1816" s="5">
        <v>45067</v>
      </c>
      <c r="G1816" t="s">
        <v>152</v>
      </c>
      <c r="H1816" t="s">
        <v>52</v>
      </c>
      <c r="I1816" t="s">
        <v>45</v>
      </c>
      <c r="J1816" t="s">
        <v>71</v>
      </c>
      <c r="K1816" t="s">
        <v>110</v>
      </c>
      <c r="L1816" s="6">
        <v>121101.74</v>
      </c>
      <c r="M1816">
        <v>110754.07</v>
      </c>
      <c r="N1816" t="s">
        <v>73</v>
      </c>
      <c r="O1816">
        <v>18</v>
      </c>
      <c r="P1816">
        <v>158</v>
      </c>
      <c r="Q1816">
        <v>4</v>
      </c>
      <c r="R1816">
        <v>118</v>
      </c>
      <c r="S1816">
        <v>218.9</v>
      </c>
      <c r="T1816" t="s">
        <v>65</v>
      </c>
      <c r="U1816" s="7">
        <f t="shared" si="305"/>
        <v>55</v>
      </c>
      <c r="V1816" s="6">
        <f t="shared" si="300"/>
        <v>10347.669999999998</v>
      </c>
      <c r="W1816" t="str">
        <f t="shared" si="306"/>
        <v>Middle Age</v>
      </c>
      <c r="X1816" t="str">
        <f>_xlfn.XLOOKUP(Table1_1[[#This Row],[Department]],Dim_Department!B:B,Dim_Department!A:A,"Unknown")</f>
        <v>DEP01</v>
      </c>
      <c r="Y1816" t="str">
        <f>_xlfn.XLOOKUP(Table1_1[[#This Row],[Doctor]],Dim_Doctor!B:B,Dim_Doctor!A:A,"Unknown")</f>
        <v>D03</v>
      </c>
      <c r="Z1816" t="str">
        <f>_xlfn.XLOOKUP(H1816,Dim_Diagnosis!B:B,Dim_Diagnosis!A:A)</f>
        <v>D004</v>
      </c>
      <c r="AA1816" t="str">
        <f>_xlfn.XLOOKUP(K1816,Dim_Ward!B:B,Dim_Ward!A:A)</f>
        <v>W002</v>
      </c>
      <c r="AB1816" t="str">
        <f t="shared" si="301"/>
        <v>Q2</v>
      </c>
      <c r="AC1816">
        <f t="shared" si="302"/>
        <v>2023</v>
      </c>
      <c r="AD1816" t="str">
        <f t="shared" si="303"/>
        <v>May</v>
      </c>
      <c r="AE1816" t="str">
        <f t="shared" si="304"/>
        <v>Wed</v>
      </c>
      <c r="AF1816" t="str">
        <f>_xlfn.XLOOKUP(N1816,Dim_Payment!B:B,Dim_Payment!A:A)</f>
        <v>PAY02</v>
      </c>
      <c r="AG1816" t="str">
        <f>_xlfn.XLOOKUP(J1816,Dim_Insurance!B:B,Dim_Insurance!A:A)</f>
        <v>INS04</v>
      </c>
    </row>
    <row r="1817" spans="1:33">
      <c r="A1817" t="s">
        <v>3833</v>
      </c>
      <c r="B1817" t="s">
        <v>1471</v>
      </c>
      <c r="C1817" t="s">
        <v>133</v>
      </c>
      <c r="D1817" s="5">
        <v>18388</v>
      </c>
      <c r="E1817" s="5">
        <v>45446</v>
      </c>
      <c r="F1817" s="5">
        <v>45447</v>
      </c>
      <c r="G1817" t="s">
        <v>161</v>
      </c>
      <c r="H1817" t="s">
        <v>32</v>
      </c>
      <c r="I1817" t="s">
        <v>96</v>
      </c>
      <c r="J1817" t="s">
        <v>71</v>
      </c>
      <c r="K1817" t="s">
        <v>55</v>
      </c>
      <c r="L1817" s="6">
        <v>123663.9</v>
      </c>
      <c r="M1817">
        <v>24065.279999999999</v>
      </c>
      <c r="N1817" t="s">
        <v>192</v>
      </c>
      <c r="O1817">
        <v>1</v>
      </c>
      <c r="P1817">
        <v>151</v>
      </c>
      <c r="Q1817">
        <v>4</v>
      </c>
      <c r="R1817">
        <v>157</v>
      </c>
      <c r="S1817">
        <v>193.8</v>
      </c>
      <c r="T1817" t="s">
        <v>4232</v>
      </c>
      <c r="U1817" s="7">
        <f t="shared" si="305"/>
        <v>74</v>
      </c>
      <c r="V1817" s="6">
        <f t="shared" si="300"/>
        <v>99598.62</v>
      </c>
      <c r="W1817" t="str">
        <f t="shared" si="306"/>
        <v>Senior</v>
      </c>
      <c r="X1817" t="str">
        <f>_xlfn.XLOOKUP(Table1_1[[#This Row],[Department]],Dim_Department!B:B,Dim_Department!A:A,"Unknown")</f>
        <v>DEP03</v>
      </c>
      <c r="Y1817" t="str">
        <f>_xlfn.XLOOKUP(Table1_1[[#This Row],[Doctor]],Dim_Doctor!B:B,Dim_Doctor!A:A,"Unknown")</f>
        <v>D05</v>
      </c>
      <c r="Z1817" t="str">
        <f>_xlfn.XLOOKUP(H1817,Dim_Diagnosis!B:B,Dim_Diagnosis!A:A)</f>
        <v>D010</v>
      </c>
      <c r="AA1817" t="str">
        <f>_xlfn.XLOOKUP(K1817,Dim_Ward!B:B,Dim_Ward!A:A)</f>
        <v>W005</v>
      </c>
      <c r="AB1817" t="str">
        <f t="shared" si="301"/>
        <v>Q2</v>
      </c>
      <c r="AC1817">
        <f t="shared" si="302"/>
        <v>2024</v>
      </c>
      <c r="AD1817" t="str">
        <f t="shared" si="303"/>
        <v>Jun</v>
      </c>
      <c r="AE1817" t="str">
        <f t="shared" si="304"/>
        <v>Mon</v>
      </c>
      <c r="AF1817" t="str">
        <f>_xlfn.XLOOKUP(N1817,Dim_Payment!B:B,Dim_Payment!A:A)</f>
        <v>PAY06</v>
      </c>
      <c r="AG1817" t="str">
        <f>_xlfn.XLOOKUP(J1817,Dim_Insurance!B:B,Dim_Insurance!A:A)</f>
        <v>INS04</v>
      </c>
    </row>
    <row r="1818" spans="1:33">
      <c r="A1818" t="s">
        <v>3834</v>
      </c>
      <c r="B1818" t="s">
        <v>857</v>
      </c>
      <c r="C1818" t="s">
        <v>40</v>
      </c>
      <c r="D1818" s="5">
        <v>39939</v>
      </c>
      <c r="E1818" s="5">
        <v>45007</v>
      </c>
      <c r="F1818" s="5" t="s">
        <v>4232</v>
      </c>
      <c r="G1818" t="s">
        <v>152</v>
      </c>
      <c r="H1818" t="s">
        <v>118</v>
      </c>
      <c r="I1818" t="s">
        <v>33</v>
      </c>
      <c r="J1818" t="s">
        <v>4232</v>
      </c>
      <c r="K1818" t="s">
        <v>120</v>
      </c>
      <c r="L1818" s="6">
        <v>177218.54</v>
      </c>
      <c r="M1818">
        <v>132477.4</v>
      </c>
      <c r="N1818" t="s">
        <v>73</v>
      </c>
      <c r="O1818">
        <v>16</v>
      </c>
      <c r="P1818">
        <v>68</v>
      </c>
      <c r="Q1818">
        <v>5</v>
      </c>
      <c r="R1818">
        <v>102</v>
      </c>
      <c r="S1818">
        <v>227.9</v>
      </c>
      <c r="T1818" t="s">
        <v>4232</v>
      </c>
      <c r="U1818" s="7">
        <f t="shared" si="305"/>
        <v>13</v>
      </c>
      <c r="V1818" s="6">
        <f t="shared" si="300"/>
        <v>44741.140000000014</v>
      </c>
      <c r="W1818" t="str">
        <f t="shared" si="306"/>
        <v>Child</v>
      </c>
      <c r="X1818" t="str">
        <f>_xlfn.XLOOKUP(Table1_1[[#This Row],[Department]],Dim_Department!B:B,Dim_Department!A:A,"Unknown")</f>
        <v>DEP01</v>
      </c>
      <c r="Y1818" t="str">
        <f>_xlfn.XLOOKUP(Table1_1[[#This Row],[Doctor]],Dim_Doctor!B:B,Dim_Doctor!A:A,"Unknown")</f>
        <v>D04</v>
      </c>
      <c r="Z1818" t="str">
        <f>_xlfn.XLOOKUP(H1818,Dim_Diagnosis!B:B,Dim_Diagnosis!A:A)</f>
        <v>D001</v>
      </c>
      <c r="AA1818" t="str">
        <f>_xlfn.XLOOKUP(K1818,Dim_Ward!B:B,Dim_Ward!A:A)</f>
        <v>W001</v>
      </c>
      <c r="AB1818" t="str">
        <f t="shared" si="301"/>
        <v>Q1</v>
      </c>
      <c r="AC1818">
        <f t="shared" si="302"/>
        <v>2023</v>
      </c>
      <c r="AD1818" t="str">
        <f t="shared" si="303"/>
        <v>Mar</v>
      </c>
      <c r="AE1818" t="str">
        <f t="shared" si="304"/>
        <v>Wed</v>
      </c>
      <c r="AF1818" t="str">
        <f>_xlfn.XLOOKUP(N1818,Dim_Payment!B:B,Dim_Payment!A:A)</f>
        <v>PAY02</v>
      </c>
      <c r="AG1818" t="str">
        <f>_xlfn.XLOOKUP(J1818,Dim_Insurance!B:B,Dim_Insurance!A:A)</f>
        <v>INS08</v>
      </c>
    </row>
    <row r="1819" spans="1:33">
      <c r="A1819" t="s">
        <v>4215</v>
      </c>
      <c r="B1819" t="s">
        <v>470</v>
      </c>
      <c r="C1819" t="s">
        <v>133</v>
      </c>
      <c r="D1819" s="5">
        <v>27039</v>
      </c>
      <c r="E1819" s="5">
        <v>45409</v>
      </c>
      <c r="F1819" s="5">
        <v>45424</v>
      </c>
      <c r="G1819" t="s">
        <v>105</v>
      </c>
      <c r="H1819" t="s">
        <v>95</v>
      </c>
      <c r="I1819" t="s">
        <v>33</v>
      </c>
      <c r="J1819" t="s">
        <v>97</v>
      </c>
      <c r="K1819" t="s">
        <v>27</v>
      </c>
      <c r="L1819" s="6">
        <v>192739.48</v>
      </c>
      <c r="M1819">
        <v>161931.20000000001</v>
      </c>
      <c r="N1819" t="s">
        <v>91</v>
      </c>
      <c r="O1819">
        <v>15</v>
      </c>
      <c r="P1819">
        <v>131</v>
      </c>
      <c r="Q1819">
        <v>3</v>
      </c>
      <c r="R1819">
        <v>94</v>
      </c>
      <c r="S1819">
        <v>200.1</v>
      </c>
      <c r="T1819" t="s">
        <v>65</v>
      </c>
      <c r="U1819" s="7">
        <f t="shared" si="305"/>
        <v>50</v>
      </c>
      <c r="V1819" s="6">
        <f t="shared" si="300"/>
        <v>30808.28</v>
      </c>
      <c r="W1819" t="str">
        <f t="shared" si="306"/>
        <v>Middle Age</v>
      </c>
      <c r="X1819" t="str">
        <f>_xlfn.XLOOKUP(Table1_1[[#This Row],[Department]],Dim_Department!B:B,Dim_Department!A:A,"Unknown")</f>
        <v>DEP10</v>
      </c>
      <c r="Y1819" t="str">
        <f>_xlfn.XLOOKUP(Table1_1[[#This Row],[Doctor]],Dim_Doctor!B:B,Dim_Doctor!A:A,"Unknown")</f>
        <v>D04</v>
      </c>
      <c r="Z1819" t="str">
        <f>_xlfn.XLOOKUP(H1819,Dim_Diagnosis!B:B,Dim_Diagnosis!A:A)</f>
        <v>D006</v>
      </c>
      <c r="AA1819" t="str">
        <f>_xlfn.XLOOKUP(K1819,Dim_Ward!B:B,Dim_Ward!A:A)</f>
        <v>W003</v>
      </c>
      <c r="AB1819" t="str">
        <f t="shared" si="301"/>
        <v>Q2</v>
      </c>
      <c r="AC1819">
        <f t="shared" si="302"/>
        <v>2024</v>
      </c>
      <c r="AD1819" t="str">
        <f t="shared" si="303"/>
        <v>Apr</v>
      </c>
      <c r="AE1819" t="str">
        <f t="shared" si="304"/>
        <v>Sat</v>
      </c>
      <c r="AF1819" t="str">
        <f>_xlfn.XLOOKUP(N1819,Dim_Payment!B:B,Dim_Payment!A:A)</f>
        <v>PAY01</v>
      </c>
      <c r="AG1819" t="str">
        <f>_xlfn.XLOOKUP(J1819,Dim_Insurance!B:B,Dim_Insurance!A:A)</f>
        <v>INS07</v>
      </c>
    </row>
    <row r="1820" spans="1:33">
      <c r="A1820" t="s">
        <v>3837</v>
      </c>
      <c r="B1820" t="s">
        <v>972</v>
      </c>
      <c r="C1820" t="s">
        <v>40</v>
      </c>
      <c r="D1820" s="5">
        <v>19767</v>
      </c>
      <c r="E1820" s="5">
        <v>45114</v>
      </c>
      <c r="F1820" s="5">
        <v>45128</v>
      </c>
      <c r="G1820" t="s">
        <v>117</v>
      </c>
      <c r="H1820" t="s">
        <v>44</v>
      </c>
      <c r="I1820" t="s">
        <v>96</v>
      </c>
      <c r="J1820" t="s">
        <v>97</v>
      </c>
      <c r="K1820" t="s">
        <v>27</v>
      </c>
      <c r="L1820" s="6">
        <v>37401.370000000003</v>
      </c>
      <c r="M1820">
        <v>26377.360000000001</v>
      </c>
      <c r="N1820" t="s">
        <v>35</v>
      </c>
      <c r="O1820">
        <v>14</v>
      </c>
      <c r="P1820">
        <v>27</v>
      </c>
      <c r="Q1820">
        <v>5</v>
      </c>
      <c r="R1820">
        <v>128</v>
      </c>
      <c r="S1820">
        <v>237.8</v>
      </c>
      <c r="T1820" t="s">
        <v>37</v>
      </c>
      <c r="U1820" s="7">
        <f t="shared" si="305"/>
        <v>69</v>
      </c>
      <c r="V1820" s="6">
        <f t="shared" si="300"/>
        <v>11024.010000000002</v>
      </c>
      <c r="W1820" t="str">
        <f t="shared" si="306"/>
        <v>Senior</v>
      </c>
      <c r="X1820" t="str">
        <f>_xlfn.XLOOKUP(Table1_1[[#This Row],[Department]],Dim_Department!B:B,Dim_Department!A:A,"Unknown")</f>
        <v>DEP04</v>
      </c>
      <c r="Y1820" t="str">
        <f>_xlfn.XLOOKUP(Table1_1[[#This Row],[Doctor]],Dim_Doctor!B:B,Dim_Doctor!A:A,"Unknown")</f>
        <v>D05</v>
      </c>
      <c r="Z1820" t="str">
        <f>_xlfn.XLOOKUP(H1820,Dim_Diagnosis!B:B,Dim_Diagnosis!A:A)</f>
        <v>D012</v>
      </c>
      <c r="AA1820" t="str">
        <f>_xlfn.XLOOKUP(K1820,Dim_Ward!B:B,Dim_Ward!A:A)</f>
        <v>W003</v>
      </c>
      <c r="AB1820" t="str">
        <f t="shared" si="301"/>
        <v>Q3</v>
      </c>
      <c r="AC1820">
        <f t="shared" si="302"/>
        <v>2023</v>
      </c>
      <c r="AD1820" t="str">
        <f t="shared" si="303"/>
        <v>Jul</v>
      </c>
      <c r="AE1820" t="str">
        <f t="shared" si="304"/>
        <v>Fri</v>
      </c>
      <c r="AF1820" t="str">
        <f>_xlfn.XLOOKUP(N1820,Dim_Payment!B:B,Dim_Payment!A:A)</f>
        <v>PAY03</v>
      </c>
      <c r="AG1820" t="str">
        <f>_xlfn.XLOOKUP(J1820,Dim_Insurance!B:B,Dim_Insurance!A:A)</f>
        <v>INS07</v>
      </c>
    </row>
    <row r="1821" spans="1:33">
      <c r="A1821" t="s">
        <v>3838</v>
      </c>
      <c r="B1821" t="s">
        <v>857</v>
      </c>
      <c r="C1821" t="s">
        <v>40</v>
      </c>
      <c r="D1821" s="5">
        <v>20192</v>
      </c>
      <c r="E1821" s="5">
        <v>45553</v>
      </c>
      <c r="F1821" s="5">
        <v>45567</v>
      </c>
      <c r="G1821" t="s">
        <v>161</v>
      </c>
      <c r="H1821" t="s">
        <v>86</v>
      </c>
      <c r="I1821" t="s">
        <v>119</v>
      </c>
      <c r="J1821" t="s">
        <v>26</v>
      </c>
      <c r="K1821" t="s">
        <v>120</v>
      </c>
      <c r="L1821" s="6">
        <v>187354.99</v>
      </c>
      <c r="M1821">
        <v>149405.56</v>
      </c>
      <c r="N1821" t="s">
        <v>192</v>
      </c>
      <c r="O1821">
        <v>14</v>
      </c>
      <c r="P1821">
        <v>52</v>
      </c>
      <c r="Q1821">
        <v>4</v>
      </c>
      <c r="R1821">
        <v>186</v>
      </c>
      <c r="S1821">
        <v>191.4</v>
      </c>
      <c r="T1821" t="s">
        <v>47</v>
      </c>
      <c r="U1821" s="7">
        <f t="shared" si="305"/>
        <v>69</v>
      </c>
      <c r="V1821" s="6">
        <f t="shared" si="300"/>
        <v>37949.429999999993</v>
      </c>
      <c r="W1821" t="str">
        <f t="shared" si="306"/>
        <v>Senior</v>
      </c>
      <c r="X1821" t="str">
        <f>_xlfn.XLOOKUP(Table1_1[[#This Row],[Department]],Dim_Department!B:B,Dim_Department!A:A,"Unknown")</f>
        <v>DEP03</v>
      </c>
      <c r="Y1821" t="str">
        <f>_xlfn.XLOOKUP(Table1_1[[#This Row],[Doctor]],Dim_Doctor!B:B,Dim_Doctor!A:A,"Unknown")</f>
        <v>D02</v>
      </c>
      <c r="Z1821" t="str">
        <f>_xlfn.XLOOKUP(H1821,Dim_Diagnosis!B:B,Dim_Diagnosis!A:A)</f>
        <v>D005</v>
      </c>
      <c r="AA1821" t="str">
        <f>_xlfn.XLOOKUP(K1821,Dim_Ward!B:B,Dim_Ward!A:A)</f>
        <v>W001</v>
      </c>
      <c r="AB1821" t="str">
        <f t="shared" si="301"/>
        <v>Q3</v>
      </c>
      <c r="AC1821">
        <f t="shared" si="302"/>
        <v>2024</v>
      </c>
      <c r="AD1821" t="str">
        <f t="shared" si="303"/>
        <v>Sep</v>
      </c>
      <c r="AE1821" t="str">
        <f t="shared" si="304"/>
        <v>Wed</v>
      </c>
      <c r="AF1821" t="str">
        <f>_xlfn.XLOOKUP(N1821,Dim_Payment!B:B,Dim_Payment!A:A)</f>
        <v>PAY06</v>
      </c>
      <c r="AG1821" t="str">
        <f>_xlfn.XLOOKUP(J1821,Dim_Insurance!B:B,Dim_Insurance!A:A)</f>
        <v>INS05</v>
      </c>
    </row>
    <row r="1822" spans="1:33">
      <c r="A1822" t="s">
        <v>3839</v>
      </c>
      <c r="B1822" t="s">
        <v>277</v>
      </c>
      <c r="C1822" t="s">
        <v>133</v>
      </c>
      <c r="D1822" s="5">
        <v>26526</v>
      </c>
      <c r="E1822" s="5">
        <v>45572</v>
      </c>
      <c r="F1822" s="5">
        <v>45590</v>
      </c>
      <c r="G1822" t="s">
        <v>152</v>
      </c>
      <c r="H1822" t="s">
        <v>86</v>
      </c>
      <c r="I1822" t="s">
        <v>119</v>
      </c>
      <c r="J1822" t="s">
        <v>97</v>
      </c>
      <c r="K1822" t="s">
        <v>120</v>
      </c>
      <c r="L1822" s="6">
        <v>32023.05</v>
      </c>
      <c r="M1822">
        <v>24464.76</v>
      </c>
      <c r="N1822" t="s">
        <v>56</v>
      </c>
      <c r="O1822">
        <v>18</v>
      </c>
      <c r="P1822">
        <v>179</v>
      </c>
      <c r="Q1822">
        <v>4</v>
      </c>
      <c r="R1822">
        <v>127</v>
      </c>
      <c r="S1822">
        <v>71.2</v>
      </c>
      <c r="T1822" t="s">
        <v>37</v>
      </c>
      <c r="U1822" s="7">
        <f t="shared" si="305"/>
        <v>52</v>
      </c>
      <c r="V1822" s="6">
        <f t="shared" si="300"/>
        <v>7558.2900000000009</v>
      </c>
      <c r="W1822" t="str">
        <f t="shared" si="306"/>
        <v>Middle Age</v>
      </c>
      <c r="X1822" t="str">
        <f>_xlfn.XLOOKUP(Table1_1[[#This Row],[Department]],Dim_Department!B:B,Dim_Department!A:A,"Unknown")</f>
        <v>DEP01</v>
      </c>
      <c r="Y1822" t="str">
        <f>_xlfn.XLOOKUP(Table1_1[[#This Row],[Doctor]],Dim_Doctor!B:B,Dim_Doctor!A:A,"Unknown")</f>
        <v>D02</v>
      </c>
      <c r="Z1822" t="str">
        <f>_xlfn.XLOOKUP(H1822,Dim_Diagnosis!B:B,Dim_Diagnosis!A:A)</f>
        <v>D005</v>
      </c>
      <c r="AA1822" t="str">
        <f>_xlfn.XLOOKUP(K1822,Dim_Ward!B:B,Dim_Ward!A:A)</f>
        <v>W001</v>
      </c>
      <c r="AB1822" t="str">
        <f t="shared" si="301"/>
        <v>Q4</v>
      </c>
      <c r="AC1822">
        <f t="shared" si="302"/>
        <v>2024</v>
      </c>
      <c r="AD1822" t="str">
        <f t="shared" si="303"/>
        <v>Oct</v>
      </c>
      <c r="AE1822" t="str">
        <f t="shared" si="304"/>
        <v>Mon</v>
      </c>
      <c r="AF1822" t="str">
        <f>_xlfn.XLOOKUP(N1822,Dim_Payment!B:B,Dim_Payment!A:A)</f>
        <v>PAY04</v>
      </c>
      <c r="AG1822" t="str">
        <f>_xlfn.XLOOKUP(J1822,Dim_Insurance!B:B,Dim_Insurance!A:A)</f>
        <v>INS07</v>
      </c>
    </row>
    <row r="1823" spans="1:33">
      <c r="A1823" t="s">
        <v>3840</v>
      </c>
      <c r="B1823" t="s">
        <v>891</v>
      </c>
      <c r="C1823" t="s">
        <v>40</v>
      </c>
      <c r="D1823" s="5">
        <v>38869</v>
      </c>
      <c r="E1823" s="5">
        <v>45146</v>
      </c>
      <c r="F1823" s="5" t="s">
        <v>4232</v>
      </c>
      <c r="G1823" t="s">
        <v>77</v>
      </c>
      <c r="H1823" t="s">
        <v>113</v>
      </c>
      <c r="I1823" t="s">
        <v>25</v>
      </c>
      <c r="J1823" t="s">
        <v>80</v>
      </c>
      <c r="K1823" t="s">
        <v>27</v>
      </c>
      <c r="L1823" s="6">
        <v>163558.5</v>
      </c>
      <c r="M1823">
        <v>108121.54</v>
      </c>
      <c r="N1823" t="s">
        <v>192</v>
      </c>
      <c r="O1823">
        <v>13</v>
      </c>
      <c r="P1823">
        <v>31</v>
      </c>
      <c r="Q1823">
        <v>1</v>
      </c>
      <c r="R1823">
        <v>176</v>
      </c>
      <c r="S1823">
        <v>135.80000000000001</v>
      </c>
      <c r="T1823" t="s">
        <v>37</v>
      </c>
      <c r="U1823" s="7">
        <f t="shared" si="305"/>
        <v>17</v>
      </c>
      <c r="V1823" s="6">
        <f t="shared" si="300"/>
        <v>55436.960000000006</v>
      </c>
      <c r="W1823" t="str">
        <f t="shared" si="306"/>
        <v>Child</v>
      </c>
      <c r="X1823" t="str">
        <f>_xlfn.XLOOKUP(Table1_1[[#This Row],[Department]],Dim_Department!B:B,Dim_Department!A:A,"Unknown")</f>
        <v>DEP02</v>
      </c>
      <c r="Y1823" t="str">
        <f>_xlfn.XLOOKUP(Table1_1[[#This Row],[Doctor]],Dim_Doctor!B:B,Dim_Doctor!A:A,"Unknown")</f>
        <v>D01</v>
      </c>
      <c r="Z1823" t="str">
        <f>_xlfn.XLOOKUP(H1823,Dim_Diagnosis!B:B,Dim_Diagnosis!A:A)</f>
        <v>D009</v>
      </c>
      <c r="AA1823" t="str">
        <f>_xlfn.XLOOKUP(K1823,Dim_Ward!B:B,Dim_Ward!A:A)</f>
        <v>W003</v>
      </c>
      <c r="AB1823" t="str">
        <f t="shared" si="301"/>
        <v>Q3</v>
      </c>
      <c r="AC1823">
        <f t="shared" si="302"/>
        <v>2023</v>
      </c>
      <c r="AD1823" t="str">
        <f t="shared" si="303"/>
        <v>Aug</v>
      </c>
      <c r="AE1823" t="str">
        <f t="shared" si="304"/>
        <v>Tue</v>
      </c>
      <c r="AF1823" t="str">
        <f>_xlfn.XLOOKUP(N1823,Dim_Payment!B:B,Dim_Payment!A:A)</f>
        <v>PAY06</v>
      </c>
      <c r="AG1823" t="str">
        <f>_xlfn.XLOOKUP(J1823,Dim_Insurance!B:B,Dim_Insurance!A:A)</f>
        <v>INS01</v>
      </c>
    </row>
    <row r="1824" spans="1:33">
      <c r="A1824" t="s">
        <v>3842</v>
      </c>
      <c r="B1824" t="s">
        <v>292</v>
      </c>
      <c r="C1824" t="s">
        <v>40</v>
      </c>
      <c r="D1824" s="5">
        <v>27255</v>
      </c>
      <c r="E1824" s="5">
        <v>45970</v>
      </c>
      <c r="F1824" s="5" t="s">
        <v>4232</v>
      </c>
      <c r="G1824" t="s">
        <v>43</v>
      </c>
      <c r="H1824" t="s">
        <v>32</v>
      </c>
      <c r="I1824" t="s">
        <v>96</v>
      </c>
      <c r="J1824" t="s">
        <v>34</v>
      </c>
      <c r="K1824" t="s">
        <v>27</v>
      </c>
      <c r="L1824" s="6">
        <v>121137.26</v>
      </c>
      <c r="M1824">
        <v>98838.34</v>
      </c>
      <c r="N1824" t="s">
        <v>91</v>
      </c>
      <c r="O1824">
        <v>16</v>
      </c>
      <c r="P1824">
        <v>136</v>
      </c>
      <c r="Q1824">
        <v>4</v>
      </c>
      <c r="R1824">
        <v>180</v>
      </c>
      <c r="S1824">
        <v>107</v>
      </c>
      <c r="T1824" t="s">
        <v>37</v>
      </c>
      <c r="U1824" s="7">
        <f t="shared" si="305"/>
        <v>51</v>
      </c>
      <c r="V1824" s="6">
        <f t="shared" si="300"/>
        <v>22298.92</v>
      </c>
      <c r="W1824" t="str">
        <f t="shared" si="306"/>
        <v>Middle Age</v>
      </c>
      <c r="X1824" t="str">
        <f>_xlfn.XLOOKUP(Table1_1[[#This Row],[Department]],Dim_Department!B:B,Dim_Department!A:A,"Unknown")</f>
        <v>DEP08</v>
      </c>
      <c r="Y1824" t="str">
        <f>_xlfn.XLOOKUP(Table1_1[[#This Row],[Doctor]],Dim_Doctor!B:B,Dim_Doctor!A:A,"Unknown")</f>
        <v>D05</v>
      </c>
      <c r="Z1824" t="str">
        <f>_xlfn.XLOOKUP(H1824,Dim_Diagnosis!B:B,Dim_Diagnosis!A:A)</f>
        <v>D010</v>
      </c>
      <c r="AA1824" t="str">
        <f>_xlfn.XLOOKUP(K1824,Dim_Ward!B:B,Dim_Ward!A:A)</f>
        <v>W003</v>
      </c>
      <c r="AB1824" t="str">
        <f t="shared" si="301"/>
        <v>Q4</v>
      </c>
      <c r="AC1824">
        <f t="shared" si="302"/>
        <v>2025</v>
      </c>
      <c r="AD1824" t="str">
        <f t="shared" si="303"/>
        <v>Nov</v>
      </c>
      <c r="AE1824" t="str">
        <f t="shared" si="304"/>
        <v>Sun</v>
      </c>
      <c r="AF1824" t="str">
        <f>_xlfn.XLOOKUP(N1824,Dim_Payment!B:B,Dim_Payment!A:A)</f>
        <v>PAY01</v>
      </c>
      <c r="AG1824" t="str">
        <f>_xlfn.XLOOKUP(J1824,Dim_Insurance!B:B,Dim_Insurance!A:A)</f>
        <v>INS06</v>
      </c>
    </row>
    <row r="1825" spans="1:33">
      <c r="A1825" t="s">
        <v>4216</v>
      </c>
      <c r="B1825" t="s">
        <v>3484</v>
      </c>
      <c r="C1825" t="s">
        <v>133</v>
      </c>
      <c r="D1825" s="5">
        <v>33820</v>
      </c>
      <c r="E1825" s="5">
        <v>45715</v>
      </c>
      <c r="F1825" s="5">
        <v>45718</v>
      </c>
      <c r="G1825" t="s">
        <v>117</v>
      </c>
      <c r="H1825" t="s">
        <v>44</v>
      </c>
      <c r="I1825" t="s">
        <v>33</v>
      </c>
      <c r="J1825" t="s">
        <v>4232</v>
      </c>
      <c r="K1825" t="s">
        <v>27</v>
      </c>
      <c r="L1825" s="6">
        <v>89579.03</v>
      </c>
      <c r="M1825">
        <v>82450.58</v>
      </c>
      <c r="N1825" t="s">
        <v>35</v>
      </c>
      <c r="O1825">
        <v>3</v>
      </c>
      <c r="P1825">
        <v>95</v>
      </c>
      <c r="Q1825">
        <v>4</v>
      </c>
      <c r="R1825">
        <v>105</v>
      </c>
      <c r="S1825">
        <v>255.2</v>
      </c>
      <c r="T1825" t="s">
        <v>4232</v>
      </c>
      <c r="U1825" s="7">
        <f t="shared" si="305"/>
        <v>32</v>
      </c>
      <c r="V1825" s="6">
        <f t="shared" si="300"/>
        <v>7128.4499999999971</v>
      </c>
      <c r="W1825" t="str">
        <f t="shared" si="306"/>
        <v>Adult</v>
      </c>
      <c r="X1825" t="str">
        <f>_xlfn.XLOOKUP(Table1_1[[#This Row],[Department]],Dim_Department!B:B,Dim_Department!A:A,"Unknown")</f>
        <v>DEP04</v>
      </c>
      <c r="Y1825" t="str">
        <f>_xlfn.XLOOKUP(Table1_1[[#This Row],[Doctor]],Dim_Doctor!B:B,Dim_Doctor!A:A,"Unknown")</f>
        <v>D04</v>
      </c>
      <c r="Z1825" t="str">
        <f>_xlfn.XLOOKUP(H1825,Dim_Diagnosis!B:B,Dim_Diagnosis!A:A)</f>
        <v>D012</v>
      </c>
      <c r="AA1825" t="str">
        <f>_xlfn.XLOOKUP(K1825,Dim_Ward!B:B,Dim_Ward!A:A)</f>
        <v>W003</v>
      </c>
      <c r="AB1825" t="str">
        <f t="shared" si="301"/>
        <v>Q1</v>
      </c>
      <c r="AC1825">
        <f t="shared" si="302"/>
        <v>2025</v>
      </c>
      <c r="AD1825" t="str">
        <f t="shared" si="303"/>
        <v>Feb</v>
      </c>
      <c r="AE1825" t="str">
        <f t="shared" si="304"/>
        <v>Thu</v>
      </c>
      <c r="AF1825" t="str">
        <f>_xlfn.XLOOKUP(N1825,Dim_Payment!B:B,Dim_Payment!A:A)</f>
        <v>PAY03</v>
      </c>
      <c r="AG1825" t="str">
        <f>_xlfn.XLOOKUP(J1825,Dim_Insurance!B:B,Dim_Insurance!A:A)</f>
        <v>INS08</v>
      </c>
    </row>
    <row r="1826" spans="1:33">
      <c r="A1826" t="s">
        <v>3846</v>
      </c>
      <c r="B1826" t="s">
        <v>288</v>
      </c>
      <c r="C1826" t="s">
        <v>40</v>
      </c>
      <c r="D1826" s="5">
        <v>25915</v>
      </c>
      <c r="E1826" s="5">
        <v>45073</v>
      </c>
      <c r="F1826" s="5">
        <v>45083</v>
      </c>
      <c r="G1826" t="s">
        <v>94</v>
      </c>
      <c r="H1826" t="s">
        <v>24</v>
      </c>
      <c r="I1826" t="s">
        <v>79</v>
      </c>
      <c r="J1826" t="s">
        <v>34</v>
      </c>
      <c r="K1826" t="s">
        <v>120</v>
      </c>
      <c r="L1826" s="6">
        <v>19808.919999999998</v>
      </c>
      <c r="M1826">
        <v>17521.07</v>
      </c>
      <c r="N1826" t="s">
        <v>35</v>
      </c>
      <c r="O1826">
        <v>10</v>
      </c>
      <c r="P1826">
        <v>163</v>
      </c>
      <c r="Q1826">
        <v>4</v>
      </c>
      <c r="R1826">
        <v>110</v>
      </c>
      <c r="S1826">
        <v>209</v>
      </c>
      <c r="T1826" t="s">
        <v>37</v>
      </c>
      <c r="U1826" s="7">
        <f t="shared" si="305"/>
        <v>52</v>
      </c>
      <c r="V1826" s="6">
        <f t="shared" si="300"/>
        <v>2287.8499999999985</v>
      </c>
      <c r="W1826" t="str">
        <f t="shared" si="306"/>
        <v>Middle Age</v>
      </c>
      <c r="X1826" t="str">
        <f>_xlfn.XLOOKUP(Table1_1[[#This Row],[Department]],Dim_Department!B:B,Dim_Department!A:A,"Unknown")</f>
        <v>DEP05</v>
      </c>
      <c r="Y1826" t="str">
        <f>_xlfn.XLOOKUP(Table1_1[[#This Row],[Doctor]],Dim_Doctor!B:B,Dim_Doctor!A:A,"Unknown")</f>
        <v>D07</v>
      </c>
      <c r="Z1826" t="str">
        <f>_xlfn.XLOOKUP(H1826,Dim_Diagnosis!B:B,Dim_Diagnosis!A:A)</f>
        <v>D008</v>
      </c>
      <c r="AA1826" t="str">
        <f>_xlfn.XLOOKUP(K1826,Dim_Ward!B:B,Dim_Ward!A:A)</f>
        <v>W001</v>
      </c>
      <c r="AB1826" t="str">
        <f t="shared" si="301"/>
        <v>Q2</v>
      </c>
      <c r="AC1826">
        <f t="shared" si="302"/>
        <v>2023</v>
      </c>
      <c r="AD1826" t="str">
        <f t="shared" si="303"/>
        <v>May</v>
      </c>
      <c r="AE1826" t="str">
        <f t="shared" si="304"/>
        <v>Sat</v>
      </c>
      <c r="AF1826" t="str">
        <f>_xlfn.XLOOKUP(N1826,Dim_Payment!B:B,Dim_Payment!A:A)</f>
        <v>PAY03</v>
      </c>
      <c r="AG1826" t="str">
        <f>_xlfn.XLOOKUP(J1826,Dim_Insurance!B:B,Dim_Insurance!A:A)</f>
        <v>INS06</v>
      </c>
    </row>
    <row r="1827" spans="1:33">
      <c r="A1827" t="s">
        <v>3847</v>
      </c>
      <c r="B1827" t="s">
        <v>1590</v>
      </c>
      <c r="C1827" t="s">
        <v>133</v>
      </c>
      <c r="D1827" s="5">
        <v>19434</v>
      </c>
      <c r="E1827" s="5">
        <v>45362</v>
      </c>
      <c r="F1827" s="5">
        <v>45629</v>
      </c>
      <c r="G1827" t="s">
        <v>152</v>
      </c>
      <c r="H1827" t="s">
        <v>124</v>
      </c>
      <c r="I1827" t="s">
        <v>45</v>
      </c>
      <c r="J1827" t="s">
        <v>4232</v>
      </c>
      <c r="K1827" t="s">
        <v>110</v>
      </c>
      <c r="L1827" s="6">
        <v>157268</v>
      </c>
      <c r="M1827">
        <v>140209.07999999999</v>
      </c>
      <c r="N1827" t="s">
        <v>192</v>
      </c>
      <c r="O1827">
        <v>1</v>
      </c>
      <c r="P1827">
        <v>218</v>
      </c>
      <c r="Q1827">
        <v>5</v>
      </c>
      <c r="R1827">
        <v>179</v>
      </c>
      <c r="S1827">
        <v>235.7</v>
      </c>
      <c r="T1827" t="s">
        <v>37</v>
      </c>
      <c r="U1827" s="7">
        <f t="shared" si="305"/>
        <v>70</v>
      </c>
      <c r="V1827" s="6">
        <f t="shared" si="300"/>
        <v>17058.920000000013</v>
      </c>
      <c r="W1827" t="str">
        <f t="shared" si="306"/>
        <v>Senior</v>
      </c>
      <c r="X1827" t="str">
        <f>_xlfn.XLOOKUP(Table1_1[[#This Row],[Department]],Dim_Department!B:B,Dim_Department!A:A,"Unknown")</f>
        <v>DEP01</v>
      </c>
      <c r="Y1827" t="str">
        <f>_xlfn.XLOOKUP(Table1_1[[#This Row],[Doctor]],Dim_Doctor!B:B,Dim_Doctor!A:A,"Unknown")</f>
        <v>D03</v>
      </c>
      <c r="Z1827" t="str">
        <f>_xlfn.XLOOKUP(H1827,Dim_Diagnosis!B:B,Dim_Diagnosis!A:A)</f>
        <v>D007</v>
      </c>
      <c r="AA1827" t="str">
        <f>_xlfn.XLOOKUP(K1827,Dim_Ward!B:B,Dim_Ward!A:A)</f>
        <v>W002</v>
      </c>
      <c r="AB1827" t="str">
        <f t="shared" si="301"/>
        <v>Q1</v>
      </c>
      <c r="AC1827">
        <f t="shared" si="302"/>
        <v>2024</v>
      </c>
      <c r="AD1827" t="str">
        <f t="shared" si="303"/>
        <v>Mar</v>
      </c>
      <c r="AE1827" t="str">
        <f t="shared" si="304"/>
        <v>Mon</v>
      </c>
      <c r="AF1827" t="str">
        <f>_xlfn.XLOOKUP(N1827,Dim_Payment!B:B,Dim_Payment!A:A)</f>
        <v>PAY06</v>
      </c>
      <c r="AG1827" t="str">
        <f>_xlfn.XLOOKUP(J1827,Dim_Insurance!B:B,Dim_Insurance!A:A)</f>
        <v>INS08</v>
      </c>
    </row>
    <row r="1828" spans="1:33">
      <c r="A1828" t="s">
        <v>3849</v>
      </c>
      <c r="B1828" t="s">
        <v>1119</v>
      </c>
      <c r="C1828" t="s">
        <v>40</v>
      </c>
      <c r="D1828" s="5">
        <v>19778</v>
      </c>
      <c r="E1828" s="5">
        <v>45172</v>
      </c>
      <c r="F1828" s="5">
        <v>45180</v>
      </c>
      <c r="G1828" t="s">
        <v>117</v>
      </c>
      <c r="H1828" t="s">
        <v>118</v>
      </c>
      <c r="I1828" t="s">
        <v>45</v>
      </c>
      <c r="J1828" t="s">
        <v>34</v>
      </c>
      <c r="K1828" t="s">
        <v>55</v>
      </c>
      <c r="L1828" s="6">
        <v>123663.9</v>
      </c>
      <c r="M1828">
        <v>198367.61</v>
      </c>
      <c r="N1828" t="s">
        <v>4232</v>
      </c>
      <c r="O1828">
        <v>8</v>
      </c>
      <c r="P1828">
        <v>174</v>
      </c>
      <c r="Q1828">
        <v>4</v>
      </c>
      <c r="R1828">
        <v>167</v>
      </c>
      <c r="S1828">
        <v>99.9</v>
      </c>
      <c r="T1828" t="s">
        <v>37</v>
      </c>
      <c r="U1828" s="7">
        <f t="shared" si="305"/>
        <v>69</v>
      </c>
      <c r="V1828" s="6">
        <f t="shared" si="300"/>
        <v>-74703.709999999992</v>
      </c>
      <c r="W1828" t="str">
        <f t="shared" si="306"/>
        <v>Senior</v>
      </c>
      <c r="X1828" t="str">
        <f>_xlfn.XLOOKUP(Table1_1[[#This Row],[Department]],Dim_Department!B:B,Dim_Department!A:A,"Unknown")</f>
        <v>DEP04</v>
      </c>
      <c r="Y1828" t="str">
        <f>_xlfn.XLOOKUP(Table1_1[[#This Row],[Doctor]],Dim_Doctor!B:B,Dim_Doctor!A:A,"Unknown")</f>
        <v>D03</v>
      </c>
      <c r="Z1828" t="str">
        <f>_xlfn.XLOOKUP(H1828,Dim_Diagnosis!B:B,Dim_Diagnosis!A:A)</f>
        <v>D001</v>
      </c>
      <c r="AA1828" t="str">
        <f>_xlfn.XLOOKUP(K1828,Dim_Ward!B:B,Dim_Ward!A:A)</f>
        <v>W005</v>
      </c>
      <c r="AB1828" t="str">
        <f t="shared" si="301"/>
        <v>Q3</v>
      </c>
      <c r="AC1828">
        <f t="shared" si="302"/>
        <v>2023</v>
      </c>
      <c r="AD1828" t="str">
        <f t="shared" si="303"/>
        <v>Sep</v>
      </c>
      <c r="AE1828" t="str">
        <f t="shared" si="304"/>
        <v>Sun</v>
      </c>
      <c r="AF1828" t="str">
        <f>_xlfn.XLOOKUP(N1828,Dim_Payment!B:B,Dim_Payment!A:A)</f>
        <v>PAY05</v>
      </c>
      <c r="AG1828" t="str">
        <f>_xlfn.XLOOKUP(J1828,Dim_Insurance!B:B,Dim_Insurance!A:A)</f>
        <v>INS06</v>
      </c>
    </row>
    <row r="1829" spans="1:33">
      <c r="A1829" t="s">
        <v>3851</v>
      </c>
      <c r="B1829" t="s">
        <v>1101</v>
      </c>
      <c r="C1829" t="s">
        <v>40</v>
      </c>
      <c r="D1829" s="5">
        <v>25345</v>
      </c>
      <c r="E1829" s="5">
        <v>45459</v>
      </c>
      <c r="F1829" s="5">
        <v>45476</v>
      </c>
      <c r="G1829" t="s">
        <v>77</v>
      </c>
      <c r="H1829" t="s">
        <v>44</v>
      </c>
      <c r="I1829" t="s">
        <v>45</v>
      </c>
      <c r="J1829" t="s">
        <v>179</v>
      </c>
      <c r="K1829" t="s">
        <v>120</v>
      </c>
      <c r="L1829" s="6">
        <v>224851.75</v>
      </c>
      <c r="M1829">
        <v>212714.1</v>
      </c>
      <c r="N1829" t="s">
        <v>56</v>
      </c>
      <c r="O1829">
        <v>17</v>
      </c>
      <c r="P1829">
        <v>102</v>
      </c>
      <c r="Q1829">
        <v>4</v>
      </c>
      <c r="R1829">
        <v>98</v>
      </c>
      <c r="S1829">
        <v>128.80000000000001</v>
      </c>
      <c r="T1829" t="s">
        <v>4232</v>
      </c>
      <c r="U1829" s="7">
        <f t="shared" si="305"/>
        <v>55</v>
      </c>
      <c r="V1829" s="6">
        <f t="shared" si="300"/>
        <v>12137.649999999994</v>
      </c>
      <c r="W1829" t="str">
        <f t="shared" si="306"/>
        <v>Middle Age</v>
      </c>
      <c r="X1829" t="str">
        <f>_xlfn.XLOOKUP(Table1_1[[#This Row],[Department]],Dim_Department!B:B,Dim_Department!A:A,"Unknown")</f>
        <v>DEP02</v>
      </c>
      <c r="Y1829" t="str">
        <f>_xlfn.XLOOKUP(Table1_1[[#This Row],[Doctor]],Dim_Doctor!B:B,Dim_Doctor!A:A,"Unknown")</f>
        <v>D03</v>
      </c>
      <c r="Z1829" t="str">
        <f>_xlfn.XLOOKUP(H1829,Dim_Diagnosis!B:B,Dim_Diagnosis!A:A)</f>
        <v>D012</v>
      </c>
      <c r="AA1829" t="str">
        <f>_xlfn.XLOOKUP(K1829,Dim_Ward!B:B,Dim_Ward!A:A)</f>
        <v>W001</v>
      </c>
      <c r="AB1829" t="str">
        <f t="shared" si="301"/>
        <v>Q2</v>
      </c>
      <c r="AC1829">
        <f t="shared" si="302"/>
        <v>2024</v>
      </c>
      <c r="AD1829" t="str">
        <f t="shared" si="303"/>
        <v>Jun</v>
      </c>
      <c r="AE1829" t="str">
        <f t="shared" si="304"/>
        <v>Sun</v>
      </c>
      <c r="AF1829" t="str">
        <f>_xlfn.XLOOKUP(N1829,Dim_Payment!B:B,Dim_Payment!A:A)</f>
        <v>PAY04</v>
      </c>
      <c r="AG1829" t="str">
        <f>_xlfn.XLOOKUP(J1829,Dim_Insurance!B:B,Dim_Insurance!A:A)</f>
        <v>INS03</v>
      </c>
    </row>
    <row r="1830" spans="1:33">
      <c r="A1830" t="s">
        <v>3852</v>
      </c>
      <c r="B1830" t="s">
        <v>485</v>
      </c>
      <c r="C1830" t="s">
        <v>40</v>
      </c>
      <c r="D1830" s="5">
        <v>31818</v>
      </c>
      <c r="E1830" s="5">
        <v>45099</v>
      </c>
      <c r="F1830" s="5">
        <v>45117</v>
      </c>
      <c r="G1830" t="s">
        <v>161</v>
      </c>
      <c r="H1830" t="s">
        <v>153</v>
      </c>
      <c r="I1830" t="s">
        <v>33</v>
      </c>
      <c r="J1830" t="s">
        <v>4232</v>
      </c>
      <c r="K1830" t="s">
        <v>55</v>
      </c>
      <c r="L1830" s="6">
        <v>104027.2</v>
      </c>
      <c r="M1830">
        <v>73478.91</v>
      </c>
      <c r="N1830" t="s">
        <v>73</v>
      </c>
      <c r="O1830">
        <v>18</v>
      </c>
      <c r="P1830">
        <v>91</v>
      </c>
      <c r="Q1830">
        <v>1</v>
      </c>
      <c r="R1830">
        <v>148</v>
      </c>
      <c r="S1830">
        <v>213.1</v>
      </c>
      <c r="T1830" t="s">
        <v>65</v>
      </c>
      <c r="U1830" s="7">
        <f t="shared" si="305"/>
        <v>36</v>
      </c>
      <c r="V1830" s="6">
        <f t="shared" si="300"/>
        <v>30548.289999999994</v>
      </c>
      <c r="W1830" t="str">
        <f t="shared" si="306"/>
        <v>Adult</v>
      </c>
      <c r="X1830" t="str">
        <f>_xlfn.XLOOKUP(Table1_1[[#This Row],[Department]],Dim_Department!B:B,Dim_Department!A:A,"Unknown")</f>
        <v>DEP03</v>
      </c>
      <c r="Y1830" t="str">
        <f>_xlfn.XLOOKUP(Table1_1[[#This Row],[Doctor]],Dim_Doctor!B:B,Dim_Doctor!A:A,"Unknown")</f>
        <v>D04</v>
      </c>
      <c r="Z1830" t="str">
        <f>_xlfn.XLOOKUP(H1830,Dim_Diagnosis!B:B,Dim_Diagnosis!A:A)</f>
        <v>D003</v>
      </c>
      <c r="AA1830" t="str">
        <f>_xlfn.XLOOKUP(K1830,Dim_Ward!B:B,Dim_Ward!A:A)</f>
        <v>W005</v>
      </c>
      <c r="AB1830" t="str">
        <f t="shared" si="301"/>
        <v>Q2</v>
      </c>
      <c r="AC1830">
        <f t="shared" si="302"/>
        <v>2023</v>
      </c>
      <c r="AD1830" t="str">
        <f t="shared" si="303"/>
        <v>Jun</v>
      </c>
      <c r="AE1830" t="str">
        <f t="shared" si="304"/>
        <v>Thu</v>
      </c>
      <c r="AF1830" t="str">
        <f>_xlfn.XLOOKUP(N1830,Dim_Payment!B:B,Dim_Payment!A:A)</f>
        <v>PAY02</v>
      </c>
      <c r="AG1830" t="str">
        <f>_xlfn.XLOOKUP(J1830,Dim_Insurance!B:B,Dim_Insurance!A:A)</f>
        <v>INS08</v>
      </c>
    </row>
    <row r="1831" spans="1:33">
      <c r="A1831" t="s">
        <v>3853</v>
      </c>
      <c r="B1831" t="s">
        <v>1125</v>
      </c>
      <c r="C1831" t="s">
        <v>133</v>
      </c>
      <c r="D1831" s="5">
        <v>24785</v>
      </c>
      <c r="E1831" s="5">
        <v>45155</v>
      </c>
      <c r="F1831" s="5">
        <v>45169</v>
      </c>
      <c r="G1831" t="s">
        <v>43</v>
      </c>
      <c r="H1831" t="s">
        <v>153</v>
      </c>
      <c r="I1831" t="s">
        <v>45</v>
      </c>
      <c r="J1831" t="s">
        <v>34</v>
      </c>
      <c r="K1831" t="s">
        <v>27</v>
      </c>
      <c r="L1831" s="6">
        <v>202705.35</v>
      </c>
      <c r="M1831">
        <v>192420.09</v>
      </c>
      <c r="N1831" t="s">
        <v>192</v>
      </c>
      <c r="O1831">
        <v>14</v>
      </c>
      <c r="P1831">
        <v>138</v>
      </c>
      <c r="Q1831">
        <v>4</v>
      </c>
      <c r="R1831">
        <v>188</v>
      </c>
      <c r="S1831">
        <v>132.80000000000001</v>
      </c>
      <c r="T1831" t="s">
        <v>37</v>
      </c>
      <c r="U1831" s="7">
        <f t="shared" si="305"/>
        <v>55</v>
      </c>
      <c r="V1831" s="6">
        <f t="shared" si="300"/>
        <v>10285.260000000009</v>
      </c>
      <c r="W1831" t="str">
        <f t="shared" si="306"/>
        <v>Middle Age</v>
      </c>
      <c r="X1831" t="str">
        <f>_xlfn.XLOOKUP(Table1_1[[#This Row],[Department]],Dim_Department!B:B,Dim_Department!A:A,"Unknown")</f>
        <v>DEP08</v>
      </c>
      <c r="Y1831" t="str">
        <f>_xlfn.XLOOKUP(Table1_1[[#This Row],[Doctor]],Dim_Doctor!B:B,Dim_Doctor!A:A,"Unknown")</f>
        <v>D03</v>
      </c>
      <c r="Z1831" t="str">
        <f>_xlfn.XLOOKUP(H1831,Dim_Diagnosis!B:B,Dim_Diagnosis!A:A)</f>
        <v>D003</v>
      </c>
      <c r="AA1831" t="str">
        <f>_xlfn.XLOOKUP(K1831,Dim_Ward!B:B,Dim_Ward!A:A)</f>
        <v>W003</v>
      </c>
      <c r="AB1831" t="str">
        <f t="shared" si="301"/>
        <v>Q3</v>
      </c>
      <c r="AC1831">
        <f t="shared" si="302"/>
        <v>2023</v>
      </c>
      <c r="AD1831" t="str">
        <f t="shared" si="303"/>
        <v>Aug</v>
      </c>
      <c r="AE1831" t="str">
        <f t="shared" si="304"/>
        <v>Thu</v>
      </c>
      <c r="AF1831" t="str">
        <f>_xlfn.XLOOKUP(N1831,Dim_Payment!B:B,Dim_Payment!A:A)</f>
        <v>PAY06</v>
      </c>
      <c r="AG1831" t="str">
        <f>_xlfn.XLOOKUP(J1831,Dim_Insurance!B:B,Dim_Insurance!A:A)</f>
        <v>INS06</v>
      </c>
    </row>
    <row r="1832" spans="1:33">
      <c r="A1832" t="s">
        <v>3856</v>
      </c>
      <c r="B1832" t="s">
        <v>1393</v>
      </c>
      <c r="C1832" t="s">
        <v>133</v>
      </c>
      <c r="D1832" s="5">
        <v>22490</v>
      </c>
      <c r="E1832" s="5">
        <v>45612</v>
      </c>
      <c r="F1832" s="5">
        <v>45621</v>
      </c>
      <c r="G1832" t="s">
        <v>105</v>
      </c>
      <c r="H1832" t="s">
        <v>124</v>
      </c>
      <c r="I1832" t="s">
        <v>119</v>
      </c>
      <c r="J1832" t="s">
        <v>4232</v>
      </c>
      <c r="K1832" t="s">
        <v>55</v>
      </c>
      <c r="L1832" s="6">
        <v>54557.87</v>
      </c>
      <c r="M1832">
        <v>39559.97</v>
      </c>
      <c r="N1832" t="s">
        <v>73</v>
      </c>
      <c r="O1832">
        <v>9</v>
      </c>
      <c r="P1832">
        <v>115</v>
      </c>
      <c r="Q1832">
        <v>4</v>
      </c>
      <c r="R1832">
        <v>130</v>
      </c>
      <c r="S1832">
        <v>163.69999999999999</v>
      </c>
      <c r="T1832" t="s">
        <v>37</v>
      </c>
      <c r="U1832" s="7">
        <f t="shared" si="305"/>
        <v>63</v>
      </c>
      <c r="V1832" s="6">
        <f t="shared" si="300"/>
        <v>14997.900000000001</v>
      </c>
      <c r="W1832" t="str">
        <f t="shared" si="306"/>
        <v>Senior</v>
      </c>
      <c r="X1832" t="str">
        <f>_xlfn.XLOOKUP(Table1_1[[#This Row],[Department]],Dim_Department!B:B,Dim_Department!A:A,"Unknown")</f>
        <v>DEP10</v>
      </c>
      <c r="Y1832" t="str">
        <f>_xlfn.XLOOKUP(Table1_1[[#This Row],[Doctor]],Dim_Doctor!B:B,Dim_Doctor!A:A,"Unknown")</f>
        <v>D02</v>
      </c>
      <c r="Z1832" t="str">
        <f>_xlfn.XLOOKUP(H1832,Dim_Diagnosis!B:B,Dim_Diagnosis!A:A)</f>
        <v>D007</v>
      </c>
      <c r="AA1832" t="str">
        <f>_xlfn.XLOOKUP(K1832,Dim_Ward!B:B,Dim_Ward!A:A)</f>
        <v>W005</v>
      </c>
      <c r="AB1832" t="str">
        <f t="shared" si="301"/>
        <v>Q4</v>
      </c>
      <c r="AC1832">
        <f t="shared" si="302"/>
        <v>2024</v>
      </c>
      <c r="AD1832" t="str">
        <f t="shared" si="303"/>
        <v>Nov</v>
      </c>
      <c r="AE1832" t="str">
        <f t="shared" si="304"/>
        <v>Sat</v>
      </c>
      <c r="AF1832" t="str">
        <f>_xlfn.XLOOKUP(N1832,Dim_Payment!B:B,Dim_Payment!A:A)</f>
        <v>PAY02</v>
      </c>
      <c r="AG1832" t="str">
        <f>_xlfn.XLOOKUP(J1832,Dim_Insurance!B:B,Dim_Insurance!A:A)</f>
        <v>INS08</v>
      </c>
    </row>
    <row r="1833" spans="1:33">
      <c r="A1833" t="s">
        <v>3857</v>
      </c>
      <c r="B1833" t="s">
        <v>345</v>
      </c>
      <c r="C1833" t="s">
        <v>40</v>
      </c>
      <c r="D1833" s="5">
        <v>36166</v>
      </c>
      <c r="E1833" s="5">
        <v>45133</v>
      </c>
      <c r="F1833" s="5">
        <v>45144</v>
      </c>
      <c r="G1833" t="s">
        <v>117</v>
      </c>
      <c r="H1833" t="s">
        <v>113</v>
      </c>
      <c r="I1833" t="s">
        <v>119</v>
      </c>
      <c r="J1833" t="s">
        <v>26</v>
      </c>
      <c r="K1833" t="s">
        <v>110</v>
      </c>
      <c r="L1833" s="6">
        <v>210166.83</v>
      </c>
      <c r="M1833">
        <v>153266.76999999999</v>
      </c>
      <c r="N1833" t="s">
        <v>35</v>
      </c>
      <c r="O1833">
        <v>11</v>
      </c>
      <c r="P1833">
        <v>25</v>
      </c>
      <c r="Q1833">
        <v>2</v>
      </c>
      <c r="R1833">
        <v>141</v>
      </c>
      <c r="S1833">
        <v>87.8</v>
      </c>
      <c r="T1833" t="s">
        <v>37</v>
      </c>
      <c r="U1833" s="7">
        <f t="shared" si="305"/>
        <v>24</v>
      </c>
      <c r="V1833" s="6">
        <f t="shared" si="300"/>
        <v>56900.06</v>
      </c>
      <c r="W1833" t="str">
        <f t="shared" si="306"/>
        <v>Adult</v>
      </c>
      <c r="X1833" t="str">
        <f>_xlfn.XLOOKUP(Table1_1[[#This Row],[Department]],Dim_Department!B:B,Dim_Department!A:A,"Unknown")</f>
        <v>DEP04</v>
      </c>
      <c r="Y1833" t="str">
        <f>_xlfn.XLOOKUP(Table1_1[[#This Row],[Doctor]],Dim_Doctor!B:B,Dim_Doctor!A:A,"Unknown")</f>
        <v>D02</v>
      </c>
      <c r="Z1833" t="str">
        <f>_xlfn.XLOOKUP(H1833,Dim_Diagnosis!B:B,Dim_Diagnosis!A:A)</f>
        <v>D009</v>
      </c>
      <c r="AA1833" t="str">
        <f>_xlfn.XLOOKUP(K1833,Dim_Ward!B:B,Dim_Ward!A:A)</f>
        <v>W002</v>
      </c>
      <c r="AB1833" t="str">
        <f t="shared" si="301"/>
        <v>Q3</v>
      </c>
      <c r="AC1833">
        <f t="shared" si="302"/>
        <v>2023</v>
      </c>
      <c r="AD1833" t="str">
        <f t="shared" si="303"/>
        <v>Jul</v>
      </c>
      <c r="AE1833" t="str">
        <f t="shared" si="304"/>
        <v>Wed</v>
      </c>
      <c r="AF1833" t="str">
        <f>_xlfn.XLOOKUP(N1833,Dim_Payment!B:B,Dim_Payment!A:A)</f>
        <v>PAY03</v>
      </c>
      <c r="AG1833" t="str">
        <f>_xlfn.XLOOKUP(J1833,Dim_Insurance!B:B,Dim_Insurance!A:A)</f>
        <v>INS05</v>
      </c>
    </row>
    <row r="1834" spans="1:33">
      <c r="A1834" t="s">
        <v>3859</v>
      </c>
      <c r="B1834" t="s">
        <v>568</v>
      </c>
      <c r="C1834" t="s">
        <v>40</v>
      </c>
      <c r="D1834" s="5" t="s">
        <v>4232</v>
      </c>
      <c r="E1834" s="5">
        <v>45423</v>
      </c>
      <c r="F1834" s="5" t="s">
        <v>4232</v>
      </c>
      <c r="G1834" t="s">
        <v>94</v>
      </c>
      <c r="H1834" t="s">
        <v>52</v>
      </c>
      <c r="I1834" t="s">
        <v>79</v>
      </c>
      <c r="J1834" t="s">
        <v>34</v>
      </c>
      <c r="K1834" t="s">
        <v>161</v>
      </c>
      <c r="L1834" s="6">
        <v>204695.08</v>
      </c>
      <c r="M1834">
        <v>138984.57</v>
      </c>
      <c r="N1834" t="s">
        <v>4232</v>
      </c>
      <c r="O1834">
        <v>11</v>
      </c>
      <c r="P1834">
        <v>120</v>
      </c>
      <c r="Q1834">
        <v>2</v>
      </c>
      <c r="R1834">
        <v>140</v>
      </c>
      <c r="S1834">
        <v>176.6</v>
      </c>
      <c r="T1834" t="s">
        <v>47</v>
      </c>
      <c r="U1834" s="7" t="s">
        <v>4232</v>
      </c>
      <c r="V1834" s="6">
        <f t="shared" si="300"/>
        <v>65710.50999999998</v>
      </c>
      <c r="W1834" t="s">
        <v>4232</v>
      </c>
      <c r="X1834" t="str">
        <f>_xlfn.XLOOKUP(Table1_1[[#This Row],[Department]],Dim_Department!B:B,Dim_Department!A:A,"Unknown")</f>
        <v>DEP05</v>
      </c>
      <c r="Y1834" t="str">
        <f>_xlfn.XLOOKUP(Table1_1[[#This Row],[Doctor]],Dim_Doctor!B:B,Dim_Doctor!A:A,"Unknown")</f>
        <v>D07</v>
      </c>
      <c r="Z1834" t="str">
        <f>_xlfn.XLOOKUP(H1834,Dim_Diagnosis!B:B,Dim_Diagnosis!A:A)</f>
        <v>D004</v>
      </c>
      <c r="AA1834" t="str">
        <f>_xlfn.XLOOKUP(K1834,Dim_Ward!B:B,Dim_Ward!A:A)</f>
        <v>W004</v>
      </c>
      <c r="AB1834" t="str">
        <f t="shared" si="301"/>
        <v>Q2</v>
      </c>
      <c r="AC1834">
        <f t="shared" si="302"/>
        <v>2024</v>
      </c>
      <c r="AD1834" t="str">
        <f t="shared" si="303"/>
        <v>May</v>
      </c>
      <c r="AE1834" t="str">
        <f t="shared" si="304"/>
        <v>Sat</v>
      </c>
      <c r="AF1834" t="str">
        <f>_xlfn.XLOOKUP(N1834,Dim_Payment!B:B,Dim_Payment!A:A)</f>
        <v>PAY05</v>
      </c>
      <c r="AG1834" t="str">
        <f>_xlfn.XLOOKUP(J1834,Dim_Insurance!B:B,Dim_Insurance!A:A)</f>
        <v>INS06</v>
      </c>
    </row>
    <row r="1835" spans="1:33">
      <c r="A1835" t="s">
        <v>3863</v>
      </c>
      <c r="B1835" t="s">
        <v>93</v>
      </c>
      <c r="C1835" t="s">
        <v>40</v>
      </c>
      <c r="D1835" s="5">
        <v>35442</v>
      </c>
      <c r="E1835" s="5">
        <v>45108</v>
      </c>
      <c r="F1835" s="5">
        <v>45109</v>
      </c>
      <c r="G1835" t="s">
        <v>94</v>
      </c>
      <c r="H1835" t="s">
        <v>153</v>
      </c>
      <c r="I1835" t="s">
        <v>96</v>
      </c>
      <c r="J1835" t="s">
        <v>34</v>
      </c>
      <c r="K1835" t="s">
        <v>27</v>
      </c>
      <c r="L1835" s="6">
        <v>60067.07</v>
      </c>
      <c r="M1835">
        <v>59884.32</v>
      </c>
      <c r="N1835" t="s">
        <v>73</v>
      </c>
      <c r="O1835">
        <v>1</v>
      </c>
      <c r="P1835">
        <v>147</v>
      </c>
      <c r="Q1835">
        <v>1</v>
      </c>
      <c r="R1835">
        <v>113</v>
      </c>
      <c r="S1835">
        <v>259.60000000000002</v>
      </c>
      <c r="T1835" t="s">
        <v>47</v>
      </c>
      <c r="U1835" s="7">
        <f t="shared" ref="U1835:U1850" si="307">DATEDIF(D1835,E1835,"Y")</f>
        <v>26</v>
      </c>
      <c r="V1835" s="6">
        <f t="shared" si="300"/>
        <v>182.75</v>
      </c>
      <c r="W1835" t="str">
        <f t="shared" ref="W1835:W1850" si="308">IF(OR(U1835="",U1835="Unknown"),"",IF(U1835&lt;18,"Child",IF(U1835&lt;40,"Adult",IF(U1835&lt;60,"Middle Age","Senior"))))</f>
        <v>Adult</v>
      </c>
      <c r="X1835" t="str">
        <f>_xlfn.XLOOKUP(Table1_1[[#This Row],[Department]],Dim_Department!B:B,Dim_Department!A:A,"Unknown")</f>
        <v>DEP05</v>
      </c>
      <c r="Y1835" t="str">
        <f>_xlfn.XLOOKUP(Table1_1[[#This Row],[Doctor]],Dim_Doctor!B:B,Dim_Doctor!A:A,"Unknown")</f>
        <v>D05</v>
      </c>
      <c r="Z1835" t="str">
        <f>_xlfn.XLOOKUP(H1835,Dim_Diagnosis!B:B,Dim_Diagnosis!A:A)</f>
        <v>D003</v>
      </c>
      <c r="AA1835" t="str">
        <f>_xlfn.XLOOKUP(K1835,Dim_Ward!B:B,Dim_Ward!A:A)</f>
        <v>W003</v>
      </c>
      <c r="AB1835" t="str">
        <f t="shared" si="301"/>
        <v>Q3</v>
      </c>
      <c r="AC1835">
        <f t="shared" si="302"/>
        <v>2023</v>
      </c>
      <c r="AD1835" t="str">
        <f t="shared" si="303"/>
        <v>Jul</v>
      </c>
      <c r="AE1835" t="str">
        <f t="shared" si="304"/>
        <v>Sat</v>
      </c>
      <c r="AF1835" t="str">
        <f>_xlfn.XLOOKUP(N1835,Dim_Payment!B:B,Dim_Payment!A:A)</f>
        <v>PAY02</v>
      </c>
      <c r="AG1835" t="str">
        <f>_xlfn.XLOOKUP(J1835,Dim_Insurance!B:B,Dim_Insurance!A:A)</f>
        <v>INS06</v>
      </c>
    </row>
    <row r="1836" spans="1:33">
      <c r="A1836" t="s">
        <v>3866</v>
      </c>
      <c r="B1836" t="s">
        <v>2594</v>
      </c>
      <c r="C1836" t="s">
        <v>133</v>
      </c>
      <c r="D1836" s="5">
        <v>25403</v>
      </c>
      <c r="E1836" s="5">
        <v>45878</v>
      </c>
      <c r="F1836" s="5">
        <v>45896</v>
      </c>
      <c r="G1836" t="s">
        <v>109</v>
      </c>
      <c r="H1836" t="s">
        <v>124</v>
      </c>
      <c r="I1836" t="s">
        <v>119</v>
      </c>
      <c r="J1836" t="s">
        <v>4232</v>
      </c>
      <c r="K1836" t="s">
        <v>55</v>
      </c>
      <c r="L1836" s="6">
        <v>123663.9</v>
      </c>
      <c r="M1836">
        <v>91446.66</v>
      </c>
      <c r="N1836" t="s">
        <v>4232</v>
      </c>
      <c r="O1836">
        <v>18</v>
      </c>
      <c r="P1836">
        <v>219</v>
      </c>
      <c r="Q1836">
        <v>1</v>
      </c>
      <c r="R1836">
        <v>187</v>
      </c>
      <c r="S1836">
        <v>74</v>
      </c>
      <c r="T1836" t="s">
        <v>37</v>
      </c>
      <c r="U1836" s="7">
        <f t="shared" si="307"/>
        <v>56</v>
      </c>
      <c r="V1836" s="6">
        <f t="shared" si="300"/>
        <v>32217.239999999991</v>
      </c>
      <c r="W1836" t="str">
        <f t="shared" si="308"/>
        <v>Middle Age</v>
      </c>
      <c r="X1836" t="str">
        <f>_xlfn.XLOOKUP(Table1_1[[#This Row],[Department]],Dim_Department!B:B,Dim_Department!A:A,"Unknown")</f>
        <v>DEP07</v>
      </c>
      <c r="Y1836" t="str">
        <f>_xlfn.XLOOKUP(Table1_1[[#This Row],[Doctor]],Dim_Doctor!B:B,Dim_Doctor!A:A,"Unknown")</f>
        <v>D02</v>
      </c>
      <c r="Z1836" t="str">
        <f>_xlfn.XLOOKUP(H1836,Dim_Diagnosis!B:B,Dim_Diagnosis!A:A)</f>
        <v>D007</v>
      </c>
      <c r="AA1836" t="str">
        <f>_xlfn.XLOOKUP(K1836,Dim_Ward!B:B,Dim_Ward!A:A)</f>
        <v>W005</v>
      </c>
      <c r="AB1836" t="str">
        <f t="shared" si="301"/>
        <v>Q3</v>
      </c>
      <c r="AC1836">
        <f t="shared" si="302"/>
        <v>2025</v>
      </c>
      <c r="AD1836" t="str">
        <f t="shared" si="303"/>
        <v>Aug</v>
      </c>
      <c r="AE1836" t="str">
        <f t="shared" si="304"/>
        <v>Sat</v>
      </c>
      <c r="AF1836" t="str">
        <f>_xlfn.XLOOKUP(N1836,Dim_Payment!B:B,Dim_Payment!A:A)</f>
        <v>PAY05</v>
      </c>
      <c r="AG1836" t="str">
        <f>_xlfn.XLOOKUP(J1836,Dim_Insurance!B:B,Dim_Insurance!A:A)</f>
        <v>INS08</v>
      </c>
    </row>
    <row r="1837" spans="1:33">
      <c r="A1837" t="s">
        <v>3868</v>
      </c>
      <c r="B1837" t="s">
        <v>1391</v>
      </c>
      <c r="C1837" t="s">
        <v>133</v>
      </c>
      <c r="D1837" s="5">
        <v>28699</v>
      </c>
      <c r="E1837" s="5">
        <v>45726</v>
      </c>
      <c r="F1837" s="5">
        <v>45729</v>
      </c>
      <c r="G1837" t="s">
        <v>43</v>
      </c>
      <c r="H1837" t="s">
        <v>153</v>
      </c>
      <c r="I1837" t="s">
        <v>33</v>
      </c>
      <c r="J1837" t="s">
        <v>34</v>
      </c>
      <c r="K1837" t="s">
        <v>55</v>
      </c>
      <c r="L1837" s="6">
        <v>172106.29</v>
      </c>
      <c r="M1837">
        <v>141740.24</v>
      </c>
      <c r="N1837" t="s">
        <v>192</v>
      </c>
      <c r="O1837">
        <v>3</v>
      </c>
      <c r="P1837">
        <v>73</v>
      </c>
      <c r="Q1837">
        <v>4</v>
      </c>
      <c r="R1837">
        <v>129</v>
      </c>
      <c r="S1837">
        <v>221.3</v>
      </c>
      <c r="T1837" t="s">
        <v>37</v>
      </c>
      <c r="U1837" s="7">
        <f t="shared" si="307"/>
        <v>46</v>
      </c>
      <c r="V1837" s="6">
        <f t="shared" si="300"/>
        <v>30366.050000000017</v>
      </c>
      <c r="W1837" t="str">
        <f t="shared" si="308"/>
        <v>Middle Age</v>
      </c>
      <c r="X1837" t="str">
        <f>_xlfn.XLOOKUP(Table1_1[[#This Row],[Department]],Dim_Department!B:B,Dim_Department!A:A,"Unknown")</f>
        <v>DEP08</v>
      </c>
      <c r="Y1837" t="str">
        <f>_xlfn.XLOOKUP(Table1_1[[#This Row],[Doctor]],Dim_Doctor!B:B,Dim_Doctor!A:A,"Unknown")</f>
        <v>D04</v>
      </c>
      <c r="Z1837" t="str">
        <f>_xlfn.XLOOKUP(H1837,Dim_Diagnosis!B:B,Dim_Diagnosis!A:A)</f>
        <v>D003</v>
      </c>
      <c r="AA1837" t="str">
        <f>_xlfn.XLOOKUP(K1837,Dim_Ward!B:B,Dim_Ward!A:A)</f>
        <v>W005</v>
      </c>
      <c r="AB1837" t="str">
        <f t="shared" si="301"/>
        <v>Q1</v>
      </c>
      <c r="AC1837">
        <f t="shared" si="302"/>
        <v>2025</v>
      </c>
      <c r="AD1837" t="str">
        <f t="shared" si="303"/>
        <v>Mar</v>
      </c>
      <c r="AE1837" t="str">
        <f t="shared" si="304"/>
        <v>Mon</v>
      </c>
      <c r="AF1837" t="str">
        <f>_xlfn.XLOOKUP(N1837,Dim_Payment!B:B,Dim_Payment!A:A)</f>
        <v>PAY06</v>
      </c>
      <c r="AG1837" t="str">
        <f>_xlfn.XLOOKUP(J1837,Dim_Insurance!B:B,Dim_Insurance!A:A)</f>
        <v>INS06</v>
      </c>
    </row>
    <row r="1838" spans="1:33">
      <c r="A1838" t="s">
        <v>3869</v>
      </c>
      <c r="B1838" t="s">
        <v>522</v>
      </c>
      <c r="C1838" t="s">
        <v>133</v>
      </c>
      <c r="D1838" s="5">
        <v>23506</v>
      </c>
      <c r="E1838" s="5">
        <v>45451</v>
      </c>
      <c r="F1838" s="5">
        <v>45453</v>
      </c>
      <c r="G1838" t="s">
        <v>77</v>
      </c>
      <c r="H1838" t="s">
        <v>124</v>
      </c>
      <c r="I1838" t="s">
        <v>96</v>
      </c>
      <c r="J1838" t="s">
        <v>34</v>
      </c>
      <c r="K1838" t="s">
        <v>55</v>
      </c>
      <c r="L1838" s="6">
        <v>189618.89</v>
      </c>
      <c r="M1838">
        <v>137451.42000000001</v>
      </c>
      <c r="N1838" t="s">
        <v>192</v>
      </c>
      <c r="O1838">
        <v>2</v>
      </c>
      <c r="P1838">
        <v>61</v>
      </c>
      <c r="Q1838">
        <v>4</v>
      </c>
      <c r="R1838">
        <v>115</v>
      </c>
      <c r="S1838">
        <v>193.5</v>
      </c>
      <c r="T1838" t="s">
        <v>37</v>
      </c>
      <c r="U1838" s="7">
        <f t="shared" si="307"/>
        <v>60</v>
      </c>
      <c r="V1838" s="6">
        <f t="shared" si="300"/>
        <v>52167.47</v>
      </c>
      <c r="W1838" t="str">
        <f t="shared" si="308"/>
        <v>Senior</v>
      </c>
      <c r="X1838" t="str">
        <f>_xlfn.XLOOKUP(Table1_1[[#This Row],[Department]],Dim_Department!B:B,Dim_Department!A:A,"Unknown")</f>
        <v>DEP02</v>
      </c>
      <c r="Y1838" t="str">
        <f>_xlfn.XLOOKUP(Table1_1[[#This Row],[Doctor]],Dim_Doctor!B:B,Dim_Doctor!A:A,"Unknown")</f>
        <v>D05</v>
      </c>
      <c r="Z1838" t="str">
        <f>_xlfn.XLOOKUP(H1838,Dim_Diagnosis!B:B,Dim_Diagnosis!A:A)</f>
        <v>D007</v>
      </c>
      <c r="AA1838" t="str">
        <f>_xlfn.XLOOKUP(K1838,Dim_Ward!B:B,Dim_Ward!A:A)</f>
        <v>W005</v>
      </c>
      <c r="AB1838" t="str">
        <f t="shared" si="301"/>
        <v>Q2</v>
      </c>
      <c r="AC1838">
        <f t="shared" si="302"/>
        <v>2024</v>
      </c>
      <c r="AD1838" t="str">
        <f t="shared" si="303"/>
        <v>Jun</v>
      </c>
      <c r="AE1838" t="str">
        <f t="shared" si="304"/>
        <v>Sat</v>
      </c>
      <c r="AF1838" t="str">
        <f>_xlfn.XLOOKUP(N1838,Dim_Payment!B:B,Dim_Payment!A:A)</f>
        <v>PAY06</v>
      </c>
      <c r="AG1838" t="str">
        <f>_xlfn.XLOOKUP(J1838,Dim_Insurance!B:B,Dim_Insurance!A:A)</f>
        <v>INS06</v>
      </c>
    </row>
    <row r="1839" spans="1:33">
      <c r="A1839" t="s">
        <v>3870</v>
      </c>
      <c r="B1839" t="s">
        <v>895</v>
      </c>
      <c r="C1839" t="s">
        <v>40</v>
      </c>
      <c r="D1839" s="5">
        <v>19998</v>
      </c>
      <c r="E1839" s="5">
        <v>45055</v>
      </c>
      <c r="F1839" s="5" t="s">
        <v>4232</v>
      </c>
      <c r="G1839" t="s">
        <v>94</v>
      </c>
      <c r="H1839" t="s">
        <v>134</v>
      </c>
      <c r="I1839" t="s">
        <v>79</v>
      </c>
      <c r="J1839" t="s">
        <v>4232</v>
      </c>
      <c r="K1839" t="s">
        <v>120</v>
      </c>
      <c r="L1839" s="6">
        <v>230613.87</v>
      </c>
      <c r="M1839">
        <v>218005.06</v>
      </c>
      <c r="N1839" t="s">
        <v>91</v>
      </c>
      <c r="O1839">
        <v>15</v>
      </c>
      <c r="P1839">
        <v>39</v>
      </c>
      <c r="Q1839">
        <v>2</v>
      </c>
      <c r="R1839">
        <v>179</v>
      </c>
      <c r="S1839">
        <v>173.7</v>
      </c>
      <c r="T1839" t="s">
        <v>65</v>
      </c>
      <c r="U1839" s="7">
        <f t="shared" si="307"/>
        <v>68</v>
      </c>
      <c r="V1839" s="6">
        <f t="shared" si="300"/>
        <v>12608.809999999998</v>
      </c>
      <c r="W1839" t="str">
        <f t="shared" si="308"/>
        <v>Senior</v>
      </c>
      <c r="X1839" t="str">
        <f>_xlfn.XLOOKUP(Table1_1[[#This Row],[Department]],Dim_Department!B:B,Dim_Department!A:A,"Unknown")</f>
        <v>DEP05</v>
      </c>
      <c r="Y1839" t="str">
        <f>_xlfn.XLOOKUP(Table1_1[[#This Row],[Doctor]],Dim_Doctor!B:B,Dim_Doctor!A:A,"Unknown")</f>
        <v>D07</v>
      </c>
      <c r="Z1839" t="str">
        <f>_xlfn.XLOOKUP(H1839,Dim_Diagnosis!B:B,Dim_Diagnosis!A:A)</f>
        <v>D002</v>
      </c>
      <c r="AA1839" t="str">
        <f>_xlfn.XLOOKUP(K1839,Dim_Ward!B:B,Dim_Ward!A:A)</f>
        <v>W001</v>
      </c>
      <c r="AB1839" t="str">
        <f t="shared" si="301"/>
        <v>Q2</v>
      </c>
      <c r="AC1839">
        <f t="shared" si="302"/>
        <v>2023</v>
      </c>
      <c r="AD1839" t="str">
        <f t="shared" si="303"/>
        <v>May</v>
      </c>
      <c r="AE1839" t="str">
        <f t="shared" si="304"/>
        <v>Tue</v>
      </c>
      <c r="AF1839" t="str">
        <f>_xlfn.XLOOKUP(N1839,Dim_Payment!B:B,Dim_Payment!A:A)</f>
        <v>PAY01</v>
      </c>
      <c r="AG1839" t="str">
        <f>_xlfn.XLOOKUP(J1839,Dim_Insurance!B:B,Dim_Insurance!A:A)</f>
        <v>INS08</v>
      </c>
    </row>
    <row r="1840" spans="1:33">
      <c r="A1840" t="s">
        <v>3871</v>
      </c>
      <c r="B1840" t="s">
        <v>728</v>
      </c>
      <c r="C1840" t="s">
        <v>133</v>
      </c>
      <c r="D1840" s="5">
        <v>37813</v>
      </c>
      <c r="E1840" s="5">
        <v>45722</v>
      </c>
      <c r="F1840" s="5">
        <v>45734</v>
      </c>
      <c r="G1840" t="s">
        <v>161</v>
      </c>
      <c r="H1840" t="s">
        <v>44</v>
      </c>
      <c r="I1840" t="s">
        <v>33</v>
      </c>
      <c r="J1840" t="s">
        <v>4232</v>
      </c>
      <c r="K1840" t="s">
        <v>120</v>
      </c>
      <c r="L1840" s="6">
        <v>80593.009999999995</v>
      </c>
      <c r="M1840">
        <v>63231.99</v>
      </c>
      <c r="N1840" t="s">
        <v>73</v>
      </c>
      <c r="O1840">
        <v>12</v>
      </c>
      <c r="P1840">
        <v>29</v>
      </c>
      <c r="Q1840">
        <v>5</v>
      </c>
      <c r="R1840">
        <v>148</v>
      </c>
      <c r="S1840">
        <v>216.9</v>
      </c>
      <c r="T1840" t="s">
        <v>37</v>
      </c>
      <c r="U1840" s="7">
        <f t="shared" si="307"/>
        <v>21</v>
      </c>
      <c r="V1840" s="6">
        <f t="shared" si="300"/>
        <v>17361.019999999997</v>
      </c>
      <c r="W1840" t="str">
        <f t="shared" si="308"/>
        <v>Adult</v>
      </c>
      <c r="X1840" t="str">
        <f>_xlfn.XLOOKUP(Table1_1[[#This Row],[Department]],Dim_Department!B:B,Dim_Department!A:A,"Unknown")</f>
        <v>DEP03</v>
      </c>
      <c r="Y1840" t="str">
        <f>_xlfn.XLOOKUP(Table1_1[[#This Row],[Doctor]],Dim_Doctor!B:B,Dim_Doctor!A:A,"Unknown")</f>
        <v>D04</v>
      </c>
      <c r="Z1840" t="str">
        <f>_xlfn.XLOOKUP(H1840,Dim_Diagnosis!B:B,Dim_Diagnosis!A:A)</f>
        <v>D012</v>
      </c>
      <c r="AA1840" t="str">
        <f>_xlfn.XLOOKUP(K1840,Dim_Ward!B:B,Dim_Ward!A:A)</f>
        <v>W001</v>
      </c>
      <c r="AB1840" t="str">
        <f t="shared" si="301"/>
        <v>Q1</v>
      </c>
      <c r="AC1840">
        <f t="shared" si="302"/>
        <v>2025</v>
      </c>
      <c r="AD1840" t="str">
        <f t="shared" si="303"/>
        <v>Mar</v>
      </c>
      <c r="AE1840" t="str">
        <f t="shared" si="304"/>
        <v>Thu</v>
      </c>
      <c r="AF1840" t="str">
        <f>_xlfn.XLOOKUP(N1840,Dim_Payment!B:B,Dim_Payment!A:A)</f>
        <v>PAY02</v>
      </c>
      <c r="AG1840" t="str">
        <f>_xlfn.XLOOKUP(J1840,Dim_Insurance!B:B,Dim_Insurance!A:A)</f>
        <v>INS08</v>
      </c>
    </row>
    <row r="1841" spans="1:33">
      <c r="A1841" t="s">
        <v>3872</v>
      </c>
      <c r="B1841" t="s">
        <v>392</v>
      </c>
      <c r="C1841" t="s">
        <v>133</v>
      </c>
      <c r="D1841" s="5">
        <v>29909</v>
      </c>
      <c r="E1841" s="5">
        <v>45307</v>
      </c>
      <c r="F1841" s="5">
        <v>45321</v>
      </c>
      <c r="G1841" t="s">
        <v>161</v>
      </c>
      <c r="H1841" t="s">
        <v>113</v>
      </c>
      <c r="I1841" t="s">
        <v>119</v>
      </c>
      <c r="J1841" t="s">
        <v>97</v>
      </c>
      <c r="K1841" t="s">
        <v>55</v>
      </c>
      <c r="L1841" s="6">
        <v>87935.79</v>
      </c>
      <c r="M1841">
        <v>60436.65</v>
      </c>
      <c r="N1841" t="s">
        <v>56</v>
      </c>
      <c r="O1841">
        <v>14</v>
      </c>
      <c r="P1841">
        <v>12</v>
      </c>
      <c r="Q1841">
        <v>4</v>
      </c>
      <c r="R1841">
        <v>141</v>
      </c>
      <c r="S1841">
        <v>136</v>
      </c>
      <c r="T1841" t="s">
        <v>37</v>
      </c>
      <c r="U1841" s="7">
        <f t="shared" si="307"/>
        <v>42</v>
      </c>
      <c r="V1841" s="6">
        <f t="shared" si="300"/>
        <v>27499.139999999992</v>
      </c>
      <c r="W1841" t="str">
        <f t="shared" si="308"/>
        <v>Middle Age</v>
      </c>
      <c r="X1841" t="str">
        <f>_xlfn.XLOOKUP(Table1_1[[#This Row],[Department]],Dim_Department!B:B,Dim_Department!A:A,"Unknown")</f>
        <v>DEP03</v>
      </c>
      <c r="Y1841" t="str">
        <f>_xlfn.XLOOKUP(Table1_1[[#This Row],[Doctor]],Dim_Doctor!B:B,Dim_Doctor!A:A,"Unknown")</f>
        <v>D02</v>
      </c>
      <c r="Z1841" t="str">
        <f>_xlfn.XLOOKUP(H1841,Dim_Diagnosis!B:B,Dim_Diagnosis!A:A)</f>
        <v>D009</v>
      </c>
      <c r="AA1841" t="str">
        <f>_xlfn.XLOOKUP(K1841,Dim_Ward!B:B,Dim_Ward!A:A)</f>
        <v>W005</v>
      </c>
      <c r="AB1841" t="str">
        <f t="shared" si="301"/>
        <v>Q1</v>
      </c>
      <c r="AC1841">
        <f t="shared" si="302"/>
        <v>2024</v>
      </c>
      <c r="AD1841" t="str">
        <f t="shared" si="303"/>
        <v>Jan</v>
      </c>
      <c r="AE1841" t="str">
        <f t="shared" si="304"/>
        <v>Tue</v>
      </c>
      <c r="AF1841" t="str">
        <f>_xlfn.XLOOKUP(N1841,Dim_Payment!B:B,Dim_Payment!A:A)</f>
        <v>PAY04</v>
      </c>
      <c r="AG1841" t="str">
        <f>_xlfn.XLOOKUP(J1841,Dim_Insurance!B:B,Dim_Insurance!A:A)</f>
        <v>INS07</v>
      </c>
    </row>
    <row r="1842" spans="1:33">
      <c r="A1842" t="s">
        <v>4217</v>
      </c>
      <c r="B1842" t="s">
        <v>495</v>
      </c>
      <c r="C1842" t="s">
        <v>40</v>
      </c>
      <c r="D1842" s="5">
        <v>21628</v>
      </c>
      <c r="E1842" s="5">
        <v>45942</v>
      </c>
      <c r="F1842" s="5">
        <v>45960</v>
      </c>
      <c r="G1842" t="s">
        <v>62</v>
      </c>
      <c r="H1842" t="s">
        <v>44</v>
      </c>
      <c r="I1842" t="s">
        <v>33</v>
      </c>
      <c r="J1842" t="s">
        <v>179</v>
      </c>
      <c r="K1842" t="s">
        <v>161</v>
      </c>
      <c r="L1842" s="6">
        <v>18475.57</v>
      </c>
      <c r="M1842">
        <v>14146.74</v>
      </c>
      <c r="N1842" t="s">
        <v>35</v>
      </c>
      <c r="O1842">
        <v>18</v>
      </c>
      <c r="P1842">
        <v>154</v>
      </c>
      <c r="Q1842">
        <v>4</v>
      </c>
      <c r="R1842">
        <v>162</v>
      </c>
      <c r="S1842">
        <v>227</v>
      </c>
      <c r="T1842" t="s">
        <v>37</v>
      </c>
      <c r="U1842" s="7">
        <f t="shared" si="307"/>
        <v>66</v>
      </c>
      <c r="V1842" s="6">
        <f t="shared" si="300"/>
        <v>4328.83</v>
      </c>
      <c r="W1842" t="str">
        <f t="shared" si="308"/>
        <v>Senior</v>
      </c>
      <c r="X1842" t="str">
        <f>_xlfn.XLOOKUP(Table1_1[[#This Row],[Department]],Dim_Department!B:B,Dim_Department!A:A,"Unknown")</f>
        <v>DEP09</v>
      </c>
      <c r="Y1842" t="str">
        <f>_xlfn.XLOOKUP(Table1_1[[#This Row],[Doctor]],Dim_Doctor!B:B,Dim_Doctor!A:A,"Unknown")</f>
        <v>D04</v>
      </c>
      <c r="Z1842" t="str">
        <f>_xlfn.XLOOKUP(H1842,Dim_Diagnosis!B:B,Dim_Diagnosis!A:A)</f>
        <v>D012</v>
      </c>
      <c r="AA1842" t="str">
        <f>_xlfn.XLOOKUP(K1842,Dim_Ward!B:B,Dim_Ward!A:A)</f>
        <v>W004</v>
      </c>
      <c r="AB1842" t="str">
        <f t="shared" si="301"/>
        <v>Q4</v>
      </c>
      <c r="AC1842">
        <f t="shared" si="302"/>
        <v>2025</v>
      </c>
      <c r="AD1842" t="str">
        <f t="shared" si="303"/>
        <v>Oct</v>
      </c>
      <c r="AE1842" t="str">
        <f t="shared" si="304"/>
        <v>Sun</v>
      </c>
      <c r="AF1842" t="str">
        <f>_xlfn.XLOOKUP(N1842,Dim_Payment!B:B,Dim_Payment!A:A)</f>
        <v>PAY03</v>
      </c>
      <c r="AG1842" t="str">
        <f>_xlfn.XLOOKUP(J1842,Dim_Insurance!B:B,Dim_Insurance!A:A)</f>
        <v>INS03</v>
      </c>
    </row>
    <row r="1843" spans="1:33">
      <c r="A1843" t="s">
        <v>3876</v>
      </c>
      <c r="B1843" t="s">
        <v>147</v>
      </c>
      <c r="C1843" t="s">
        <v>133</v>
      </c>
      <c r="D1843" s="5">
        <v>19159</v>
      </c>
      <c r="E1843" s="5">
        <v>45608</v>
      </c>
      <c r="F1843" s="5">
        <v>45609</v>
      </c>
      <c r="G1843" t="s">
        <v>105</v>
      </c>
      <c r="H1843" t="s">
        <v>32</v>
      </c>
      <c r="I1843" t="s">
        <v>33</v>
      </c>
      <c r="J1843" t="s">
        <v>179</v>
      </c>
      <c r="K1843" t="s">
        <v>161</v>
      </c>
      <c r="L1843" s="6">
        <v>168961.93</v>
      </c>
      <c r="M1843">
        <v>108564.73</v>
      </c>
      <c r="N1843" t="s">
        <v>35</v>
      </c>
      <c r="O1843">
        <v>1</v>
      </c>
      <c r="P1843">
        <v>88</v>
      </c>
      <c r="Q1843">
        <v>1</v>
      </c>
      <c r="R1843">
        <v>108</v>
      </c>
      <c r="S1843">
        <v>199.6</v>
      </c>
      <c r="T1843" t="s">
        <v>37</v>
      </c>
      <c r="U1843" s="7">
        <f t="shared" si="307"/>
        <v>72</v>
      </c>
      <c r="V1843" s="6">
        <f t="shared" si="300"/>
        <v>60397.2</v>
      </c>
      <c r="W1843" t="str">
        <f t="shared" si="308"/>
        <v>Senior</v>
      </c>
      <c r="X1843" t="str">
        <f>_xlfn.XLOOKUP(Table1_1[[#This Row],[Department]],Dim_Department!B:B,Dim_Department!A:A,"Unknown")</f>
        <v>DEP10</v>
      </c>
      <c r="Y1843" t="str">
        <f>_xlfn.XLOOKUP(Table1_1[[#This Row],[Doctor]],Dim_Doctor!B:B,Dim_Doctor!A:A,"Unknown")</f>
        <v>D04</v>
      </c>
      <c r="Z1843" t="str">
        <f>_xlfn.XLOOKUP(H1843,Dim_Diagnosis!B:B,Dim_Diagnosis!A:A)</f>
        <v>D010</v>
      </c>
      <c r="AA1843" t="str">
        <f>_xlfn.XLOOKUP(K1843,Dim_Ward!B:B,Dim_Ward!A:A)</f>
        <v>W004</v>
      </c>
      <c r="AB1843" t="str">
        <f t="shared" si="301"/>
        <v>Q4</v>
      </c>
      <c r="AC1843">
        <f t="shared" si="302"/>
        <v>2024</v>
      </c>
      <c r="AD1843" t="str">
        <f t="shared" si="303"/>
        <v>Nov</v>
      </c>
      <c r="AE1843" t="str">
        <f t="shared" si="304"/>
        <v>Tue</v>
      </c>
      <c r="AF1843" t="str">
        <f>_xlfn.XLOOKUP(N1843,Dim_Payment!B:B,Dim_Payment!A:A)</f>
        <v>PAY03</v>
      </c>
      <c r="AG1843" t="str">
        <f>_xlfn.XLOOKUP(J1843,Dim_Insurance!B:B,Dim_Insurance!A:A)</f>
        <v>INS03</v>
      </c>
    </row>
    <row r="1844" spans="1:33">
      <c r="A1844" t="s">
        <v>4218</v>
      </c>
      <c r="B1844" t="s">
        <v>59</v>
      </c>
      <c r="C1844" t="s">
        <v>40</v>
      </c>
      <c r="D1844" s="5">
        <v>22832</v>
      </c>
      <c r="E1844" s="5">
        <v>45763</v>
      </c>
      <c r="F1844" s="5" t="s">
        <v>4232</v>
      </c>
      <c r="G1844" t="s">
        <v>161</v>
      </c>
      <c r="H1844" t="s">
        <v>86</v>
      </c>
      <c r="I1844" t="s">
        <v>79</v>
      </c>
      <c r="J1844" t="s">
        <v>34</v>
      </c>
      <c r="K1844" t="s">
        <v>110</v>
      </c>
      <c r="L1844" s="6">
        <v>168762.79</v>
      </c>
      <c r="M1844">
        <v>154815.82</v>
      </c>
      <c r="N1844" t="s">
        <v>56</v>
      </c>
      <c r="O1844">
        <v>14</v>
      </c>
      <c r="P1844">
        <v>121</v>
      </c>
      <c r="Q1844">
        <v>4</v>
      </c>
      <c r="R1844">
        <v>130</v>
      </c>
      <c r="S1844">
        <v>105.2</v>
      </c>
      <c r="T1844" t="s">
        <v>37</v>
      </c>
      <c r="U1844" s="7">
        <f t="shared" si="307"/>
        <v>62</v>
      </c>
      <c r="V1844" s="6">
        <f t="shared" si="300"/>
        <v>13946.970000000001</v>
      </c>
      <c r="W1844" t="str">
        <f t="shared" si="308"/>
        <v>Senior</v>
      </c>
      <c r="X1844" t="str">
        <f>_xlfn.XLOOKUP(Table1_1[[#This Row],[Department]],Dim_Department!B:B,Dim_Department!A:A,"Unknown")</f>
        <v>DEP03</v>
      </c>
      <c r="Y1844" t="str">
        <f>_xlfn.XLOOKUP(Table1_1[[#This Row],[Doctor]],Dim_Doctor!B:B,Dim_Doctor!A:A,"Unknown")</f>
        <v>D07</v>
      </c>
      <c r="Z1844" t="str">
        <f>_xlfn.XLOOKUP(H1844,Dim_Diagnosis!B:B,Dim_Diagnosis!A:A)</f>
        <v>D005</v>
      </c>
      <c r="AA1844" t="str">
        <f>_xlfn.XLOOKUP(K1844,Dim_Ward!B:B,Dim_Ward!A:A)</f>
        <v>W002</v>
      </c>
      <c r="AB1844" t="str">
        <f t="shared" si="301"/>
        <v>Q2</v>
      </c>
      <c r="AC1844">
        <f t="shared" si="302"/>
        <v>2025</v>
      </c>
      <c r="AD1844" t="str">
        <f t="shared" si="303"/>
        <v>Apr</v>
      </c>
      <c r="AE1844" t="str">
        <f t="shared" si="304"/>
        <v>Wed</v>
      </c>
      <c r="AF1844" t="str">
        <f>_xlfn.XLOOKUP(N1844,Dim_Payment!B:B,Dim_Payment!A:A)</f>
        <v>PAY04</v>
      </c>
      <c r="AG1844" t="str">
        <f>_xlfn.XLOOKUP(J1844,Dim_Insurance!B:B,Dim_Insurance!A:A)</f>
        <v>INS06</v>
      </c>
    </row>
    <row r="1845" spans="1:33">
      <c r="A1845" t="s">
        <v>4219</v>
      </c>
      <c r="B1845" t="s">
        <v>423</v>
      </c>
      <c r="C1845" t="s">
        <v>133</v>
      </c>
      <c r="D1845" s="5">
        <v>24285</v>
      </c>
      <c r="E1845" s="5">
        <v>45262</v>
      </c>
      <c r="F1845" s="5">
        <v>45277</v>
      </c>
      <c r="G1845" t="s">
        <v>77</v>
      </c>
      <c r="H1845" t="s">
        <v>24</v>
      </c>
      <c r="I1845" t="s">
        <v>119</v>
      </c>
      <c r="J1845" t="s">
        <v>179</v>
      </c>
      <c r="K1845" t="s">
        <v>120</v>
      </c>
      <c r="L1845" s="6">
        <v>198665.87</v>
      </c>
      <c r="M1845">
        <v>151241.51</v>
      </c>
      <c r="N1845" t="s">
        <v>56</v>
      </c>
      <c r="O1845">
        <v>15</v>
      </c>
      <c r="P1845">
        <v>91</v>
      </c>
      <c r="Q1845">
        <v>1</v>
      </c>
      <c r="R1845">
        <v>131</v>
      </c>
      <c r="S1845">
        <v>151.69999999999999</v>
      </c>
      <c r="T1845" t="s">
        <v>65</v>
      </c>
      <c r="U1845" s="7">
        <f t="shared" si="307"/>
        <v>57</v>
      </c>
      <c r="V1845" s="6">
        <f t="shared" si="300"/>
        <v>47424.359999999986</v>
      </c>
      <c r="W1845" t="str">
        <f t="shared" si="308"/>
        <v>Middle Age</v>
      </c>
      <c r="X1845" t="str">
        <f>_xlfn.XLOOKUP(Table1_1[[#This Row],[Department]],Dim_Department!B:B,Dim_Department!A:A,"Unknown")</f>
        <v>DEP02</v>
      </c>
      <c r="Y1845" t="str">
        <f>_xlfn.XLOOKUP(Table1_1[[#This Row],[Doctor]],Dim_Doctor!B:B,Dim_Doctor!A:A,"Unknown")</f>
        <v>D02</v>
      </c>
      <c r="Z1845" t="str">
        <f>_xlfn.XLOOKUP(H1845,Dim_Diagnosis!B:B,Dim_Diagnosis!A:A)</f>
        <v>D008</v>
      </c>
      <c r="AA1845" t="str">
        <f>_xlfn.XLOOKUP(K1845,Dim_Ward!B:B,Dim_Ward!A:A)</f>
        <v>W001</v>
      </c>
      <c r="AB1845" t="str">
        <f t="shared" si="301"/>
        <v>Q4</v>
      </c>
      <c r="AC1845">
        <f t="shared" si="302"/>
        <v>2023</v>
      </c>
      <c r="AD1845" t="str">
        <f t="shared" si="303"/>
        <v>Dec</v>
      </c>
      <c r="AE1845" t="str">
        <f t="shared" si="304"/>
        <v>Sat</v>
      </c>
      <c r="AF1845" t="str">
        <f>_xlfn.XLOOKUP(N1845,Dim_Payment!B:B,Dim_Payment!A:A)</f>
        <v>PAY04</v>
      </c>
      <c r="AG1845" t="str">
        <f>_xlfn.XLOOKUP(J1845,Dim_Insurance!B:B,Dim_Insurance!A:A)</f>
        <v>INS03</v>
      </c>
    </row>
    <row r="1846" spans="1:33">
      <c r="A1846" t="s">
        <v>3880</v>
      </c>
      <c r="B1846" t="s">
        <v>1044</v>
      </c>
      <c r="C1846" t="s">
        <v>40</v>
      </c>
      <c r="D1846" s="5">
        <v>38356</v>
      </c>
      <c r="E1846" s="5">
        <v>45389</v>
      </c>
      <c r="F1846" s="5">
        <v>45600</v>
      </c>
      <c r="G1846" t="s">
        <v>94</v>
      </c>
      <c r="H1846" t="s">
        <v>95</v>
      </c>
      <c r="I1846" t="s">
        <v>33</v>
      </c>
      <c r="J1846" t="s">
        <v>179</v>
      </c>
      <c r="K1846" t="s">
        <v>161</v>
      </c>
      <c r="L1846" s="6">
        <v>110963.88</v>
      </c>
      <c r="M1846">
        <v>105568.21</v>
      </c>
      <c r="N1846" t="s">
        <v>56</v>
      </c>
      <c r="O1846">
        <v>4</v>
      </c>
      <c r="P1846">
        <v>25</v>
      </c>
      <c r="Q1846">
        <v>5</v>
      </c>
      <c r="R1846">
        <v>111</v>
      </c>
      <c r="S1846">
        <v>163.5</v>
      </c>
      <c r="T1846" t="s">
        <v>47</v>
      </c>
      <c r="U1846" s="7">
        <f t="shared" si="307"/>
        <v>19</v>
      </c>
      <c r="V1846" s="6">
        <f t="shared" si="300"/>
        <v>5395.6699999999983</v>
      </c>
      <c r="W1846" t="str">
        <f t="shared" si="308"/>
        <v>Adult</v>
      </c>
      <c r="X1846" t="str">
        <f>_xlfn.XLOOKUP(Table1_1[[#This Row],[Department]],Dim_Department!B:B,Dim_Department!A:A,"Unknown")</f>
        <v>DEP05</v>
      </c>
      <c r="Y1846" t="str">
        <f>_xlfn.XLOOKUP(Table1_1[[#This Row],[Doctor]],Dim_Doctor!B:B,Dim_Doctor!A:A,"Unknown")</f>
        <v>D04</v>
      </c>
      <c r="Z1846" t="str">
        <f>_xlfn.XLOOKUP(H1846,Dim_Diagnosis!B:B,Dim_Diagnosis!A:A)</f>
        <v>D006</v>
      </c>
      <c r="AA1846" t="str">
        <f>_xlfn.XLOOKUP(K1846,Dim_Ward!B:B,Dim_Ward!A:A)</f>
        <v>W004</v>
      </c>
      <c r="AB1846" t="str">
        <f t="shared" si="301"/>
        <v>Q2</v>
      </c>
      <c r="AC1846">
        <f t="shared" si="302"/>
        <v>2024</v>
      </c>
      <c r="AD1846" t="str">
        <f t="shared" si="303"/>
        <v>Apr</v>
      </c>
      <c r="AE1846" t="str">
        <f t="shared" si="304"/>
        <v>Sun</v>
      </c>
      <c r="AF1846" t="str">
        <f>_xlfn.XLOOKUP(N1846,Dim_Payment!B:B,Dim_Payment!A:A)</f>
        <v>PAY04</v>
      </c>
      <c r="AG1846" t="str">
        <f>_xlfn.XLOOKUP(J1846,Dim_Insurance!B:B,Dim_Insurance!A:A)</f>
        <v>INS03</v>
      </c>
    </row>
    <row r="1847" spans="1:33">
      <c r="A1847" t="s">
        <v>3882</v>
      </c>
      <c r="B1847" t="s">
        <v>93</v>
      </c>
      <c r="C1847" t="s">
        <v>133</v>
      </c>
      <c r="D1847" s="5">
        <v>28453</v>
      </c>
      <c r="E1847" s="5">
        <v>45328</v>
      </c>
      <c r="F1847" s="5">
        <v>45340</v>
      </c>
      <c r="G1847" t="s">
        <v>94</v>
      </c>
      <c r="H1847" t="s">
        <v>124</v>
      </c>
      <c r="I1847" t="s">
        <v>45</v>
      </c>
      <c r="J1847" t="s">
        <v>34</v>
      </c>
      <c r="K1847" t="s">
        <v>161</v>
      </c>
      <c r="L1847" s="6">
        <v>166641.59</v>
      </c>
      <c r="M1847">
        <v>154305.1</v>
      </c>
      <c r="N1847" t="s">
        <v>91</v>
      </c>
      <c r="O1847">
        <v>12</v>
      </c>
      <c r="P1847">
        <v>64</v>
      </c>
      <c r="Q1847">
        <v>1</v>
      </c>
      <c r="R1847">
        <v>154</v>
      </c>
      <c r="S1847">
        <v>195.6</v>
      </c>
      <c r="T1847" t="s">
        <v>37</v>
      </c>
      <c r="U1847" s="7">
        <f t="shared" si="307"/>
        <v>46</v>
      </c>
      <c r="V1847" s="6">
        <f t="shared" si="300"/>
        <v>12336.489999999991</v>
      </c>
      <c r="W1847" t="str">
        <f t="shared" si="308"/>
        <v>Middle Age</v>
      </c>
      <c r="X1847" t="str">
        <f>_xlfn.XLOOKUP(Table1_1[[#This Row],[Department]],Dim_Department!B:B,Dim_Department!A:A,"Unknown")</f>
        <v>DEP05</v>
      </c>
      <c r="Y1847" t="str">
        <f>_xlfn.XLOOKUP(Table1_1[[#This Row],[Doctor]],Dim_Doctor!B:B,Dim_Doctor!A:A,"Unknown")</f>
        <v>D03</v>
      </c>
      <c r="Z1847" t="str">
        <f>_xlfn.XLOOKUP(H1847,Dim_Diagnosis!B:B,Dim_Diagnosis!A:A)</f>
        <v>D007</v>
      </c>
      <c r="AA1847" t="str">
        <f>_xlfn.XLOOKUP(K1847,Dim_Ward!B:B,Dim_Ward!A:A)</f>
        <v>W004</v>
      </c>
      <c r="AB1847" t="str">
        <f t="shared" si="301"/>
        <v>Q1</v>
      </c>
      <c r="AC1847">
        <f t="shared" si="302"/>
        <v>2024</v>
      </c>
      <c r="AD1847" t="str">
        <f t="shared" si="303"/>
        <v>Feb</v>
      </c>
      <c r="AE1847" t="str">
        <f t="shared" si="304"/>
        <v>Tue</v>
      </c>
      <c r="AF1847" t="str">
        <f>_xlfn.XLOOKUP(N1847,Dim_Payment!B:B,Dim_Payment!A:A)</f>
        <v>PAY01</v>
      </c>
      <c r="AG1847" t="str">
        <f>_xlfn.XLOOKUP(J1847,Dim_Insurance!B:B,Dim_Insurance!A:A)</f>
        <v>INS06</v>
      </c>
    </row>
    <row r="1848" spans="1:33">
      <c r="A1848" t="s">
        <v>3884</v>
      </c>
      <c r="B1848" t="s">
        <v>752</v>
      </c>
      <c r="C1848" t="s">
        <v>133</v>
      </c>
      <c r="D1848" s="5">
        <v>25708</v>
      </c>
      <c r="E1848" s="5">
        <v>45719</v>
      </c>
      <c r="F1848" s="5">
        <v>45737</v>
      </c>
      <c r="G1848" t="s">
        <v>77</v>
      </c>
      <c r="H1848" t="s">
        <v>32</v>
      </c>
      <c r="I1848" t="s">
        <v>45</v>
      </c>
      <c r="J1848" t="s">
        <v>4232</v>
      </c>
      <c r="K1848" t="s">
        <v>55</v>
      </c>
      <c r="L1848" s="6">
        <v>196000.48</v>
      </c>
      <c r="M1848">
        <v>161972.53</v>
      </c>
      <c r="N1848" t="s">
        <v>56</v>
      </c>
      <c r="O1848">
        <v>18</v>
      </c>
      <c r="P1848">
        <v>5</v>
      </c>
      <c r="Q1848">
        <v>2</v>
      </c>
      <c r="R1848">
        <v>178</v>
      </c>
      <c r="S1848">
        <v>235.4</v>
      </c>
      <c r="T1848" t="s">
        <v>37</v>
      </c>
      <c r="U1848" s="7">
        <f t="shared" si="307"/>
        <v>54</v>
      </c>
      <c r="V1848" s="6">
        <f t="shared" si="300"/>
        <v>34027.950000000012</v>
      </c>
      <c r="W1848" t="str">
        <f t="shared" si="308"/>
        <v>Middle Age</v>
      </c>
      <c r="X1848" t="str">
        <f>_xlfn.XLOOKUP(Table1_1[[#This Row],[Department]],Dim_Department!B:B,Dim_Department!A:A,"Unknown")</f>
        <v>DEP02</v>
      </c>
      <c r="Y1848" t="str">
        <f>_xlfn.XLOOKUP(Table1_1[[#This Row],[Doctor]],Dim_Doctor!B:B,Dim_Doctor!A:A,"Unknown")</f>
        <v>D03</v>
      </c>
      <c r="Z1848" t="str">
        <f>_xlfn.XLOOKUP(H1848,Dim_Diagnosis!B:B,Dim_Diagnosis!A:A)</f>
        <v>D010</v>
      </c>
      <c r="AA1848" t="str">
        <f>_xlfn.XLOOKUP(K1848,Dim_Ward!B:B,Dim_Ward!A:A)</f>
        <v>W005</v>
      </c>
      <c r="AB1848" t="str">
        <f t="shared" si="301"/>
        <v>Q1</v>
      </c>
      <c r="AC1848">
        <f t="shared" si="302"/>
        <v>2025</v>
      </c>
      <c r="AD1848" t="str">
        <f t="shared" si="303"/>
        <v>Mar</v>
      </c>
      <c r="AE1848" t="str">
        <f t="shared" si="304"/>
        <v>Mon</v>
      </c>
      <c r="AF1848" t="str">
        <f>_xlfn.XLOOKUP(N1848,Dim_Payment!B:B,Dim_Payment!A:A)</f>
        <v>PAY04</v>
      </c>
      <c r="AG1848" t="str">
        <f>_xlfn.XLOOKUP(J1848,Dim_Insurance!B:B,Dim_Insurance!A:A)</f>
        <v>INS08</v>
      </c>
    </row>
    <row r="1849" spans="1:33">
      <c r="A1849" t="s">
        <v>3886</v>
      </c>
      <c r="B1849" t="s">
        <v>898</v>
      </c>
      <c r="C1849" t="s">
        <v>40</v>
      </c>
      <c r="D1849" s="5">
        <v>34520</v>
      </c>
      <c r="E1849" s="5">
        <v>45068</v>
      </c>
      <c r="F1849" s="5">
        <v>45070</v>
      </c>
      <c r="G1849" t="s">
        <v>161</v>
      </c>
      <c r="H1849" t="s">
        <v>113</v>
      </c>
      <c r="I1849" t="s">
        <v>25</v>
      </c>
      <c r="J1849" t="s">
        <v>97</v>
      </c>
      <c r="K1849" t="s">
        <v>161</v>
      </c>
      <c r="L1849" s="6">
        <v>132851.59</v>
      </c>
      <c r="M1849">
        <v>111075.83</v>
      </c>
      <c r="N1849" t="s">
        <v>56</v>
      </c>
      <c r="O1849">
        <v>2</v>
      </c>
      <c r="P1849">
        <v>239</v>
      </c>
      <c r="Q1849">
        <v>5</v>
      </c>
      <c r="R1849">
        <v>137</v>
      </c>
      <c r="S1849">
        <v>74.400000000000006</v>
      </c>
      <c r="T1849" t="s">
        <v>37</v>
      </c>
      <c r="U1849" s="7">
        <f t="shared" si="307"/>
        <v>28</v>
      </c>
      <c r="V1849" s="6">
        <f t="shared" si="300"/>
        <v>21775.759999999995</v>
      </c>
      <c r="W1849" t="str">
        <f t="shared" si="308"/>
        <v>Adult</v>
      </c>
      <c r="X1849" t="str">
        <f>_xlfn.XLOOKUP(Table1_1[[#This Row],[Department]],Dim_Department!B:B,Dim_Department!A:A,"Unknown")</f>
        <v>DEP03</v>
      </c>
      <c r="Y1849" t="str">
        <f>_xlfn.XLOOKUP(Table1_1[[#This Row],[Doctor]],Dim_Doctor!B:B,Dim_Doctor!A:A,"Unknown")</f>
        <v>D01</v>
      </c>
      <c r="Z1849" t="str">
        <f>_xlfn.XLOOKUP(H1849,Dim_Diagnosis!B:B,Dim_Diagnosis!A:A)</f>
        <v>D009</v>
      </c>
      <c r="AA1849" t="str">
        <f>_xlfn.XLOOKUP(K1849,Dim_Ward!B:B,Dim_Ward!A:A)</f>
        <v>W004</v>
      </c>
      <c r="AB1849" t="str">
        <f t="shared" si="301"/>
        <v>Q2</v>
      </c>
      <c r="AC1849">
        <f t="shared" si="302"/>
        <v>2023</v>
      </c>
      <c r="AD1849" t="str">
        <f t="shared" si="303"/>
        <v>May</v>
      </c>
      <c r="AE1849" t="str">
        <f t="shared" si="304"/>
        <v>Mon</v>
      </c>
      <c r="AF1849" t="str">
        <f>_xlfn.XLOOKUP(N1849,Dim_Payment!B:B,Dim_Payment!A:A)</f>
        <v>PAY04</v>
      </c>
      <c r="AG1849" t="str">
        <f>_xlfn.XLOOKUP(J1849,Dim_Insurance!B:B,Dim_Insurance!A:A)</f>
        <v>INS07</v>
      </c>
    </row>
    <row r="1850" spans="1:33">
      <c r="A1850" t="s">
        <v>3888</v>
      </c>
      <c r="B1850" t="s">
        <v>261</v>
      </c>
      <c r="C1850" t="s">
        <v>40</v>
      </c>
      <c r="D1850" s="5">
        <v>28210</v>
      </c>
      <c r="E1850" s="5">
        <v>45310</v>
      </c>
      <c r="F1850" s="5">
        <v>45311</v>
      </c>
      <c r="G1850" t="s">
        <v>77</v>
      </c>
      <c r="H1850" t="s">
        <v>63</v>
      </c>
      <c r="I1850" t="s">
        <v>33</v>
      </c>
      <c r="J1850" t="s">
        <v>4232</v>
      </c>
      <c r="K1850" t="s">
        <v>55</v>
      </c>
      <c r="L1850" s="6">
        <v>123663.9</v>
      </c>
      <c r="M1850">
        <v>33030.69</v>
      </c>
      <c r="N1850" t="s">
        <v>4232</v>
      </c>
      <c r="O1850">
        <v>1</v>
      </c>
      <c r="P1850">
        <v>54</v>
      </c>
      <c r="Q1850">
        <v>4</v>
      </c>
      <c r="R1850">
        <v>93</v>
      </c>
      <c r="S1850">
        <v>92.3</v>
      </c>
      <c r="T1850" t="s">
        <v>47</v>
      </c>
      <c r="U1850" s="7">
        <f t="shared" si="307"/>
        <v>46</v>
      </c>
      <c r="V1850" s="6">
        <f t="shared" si="300"/>
        <v>90633.209999999992</v>
      </c>
      <c r="W1850" t="str">
        <f t="shared" si="308"/>
        <v>Middle Age</v>
      </c>
      <c r="X1850" t="str">
        <f>_xlfn.XLOOKUP(Table1_1[[#This Row],[Department]],Dim_Department!B:B,Dim_Department!A:A,"Unknown")</f>
        <v>DEP02</v>
      </c>
      <c r="Y1850" t="str">
        <f>_xlfn.XLOOKUP(Table1_1[[#This Row],[Doctor]],Dim_Doctor!B:B,Dim_Doctor!A:A,"Unknown")</f>
        <v>D04</v>
      </c>
      <c r="Z1850" t="str">
        <f>_xlfn.XLOOKUP(H1850,Dim_Diagnosis!B:B,Dim_Diagnosis!A:A)</f>
        <v>D011</v>
      </c>
      <c r="AA1850" t="str">
        <f>_xlfn.XLOOKUP(K1850,Dim_Ward!B:B,Dim_Ward!A:A)</f>
        <v>W005</v>
      </c>
      <c r="AB1850" t="str">
        <f t="shared" si="301"/>
        <v>Q1</v>
      </c>
      <c r="AC1850">
        <f t="shared" si="302"/>
        <v>2024</v>
      </c>
      <c r="AD1850" t="str">
        <f t="shared" si="303"/>
        <v>Jan</v>
      </c>
      <c r="AE1850" t="str">
        <f t="shared" si="304"/>
        <v>Fri</v>
      </c>
      <c r="AF1850" t="str">
        <f>_xlfn.XLOOKUP(N1850,Dim_Payment!B:B,Dim_Payment!A:A)</f>
        <v>PAY05</v>
      </c>
      <c r="AG1850" t="str">
        <f>_xlfn.XLOOKUP(J1850,Dim_Insurance!B:B,Dim_Insurance!A:A)</f>
        <v>INS08</v>
      </c>
    </row>
    <row r="1851" spans="1:33">
      <c r="A1851" t="s">
        <v>3891</v>
      </c>
      <c r="B1851" t="s">
        <v>565</v>
      </c>
      <c r="C1851" t="s">
        <v>133</v>
      </c>
      <c r="D1851" s="5">
        <v>23696</v>
      </c>
      <c r="E1851" s="5" t="s">
        <v>4232</v>
      </c>
      <c r="F1851" s="5">
        <v>45925</v>
      </c>
      <c r="G1851" t="s">
        <v>77</v>
      </c>
      <c r="H1851" t="s">
        <v>118</v>
      </c>
      <c r="I1851" t="s">
        <v>96</v>
      </c>
      <c r="J1851" t="s">
        <v>34</v>
      </c>
      <c r="K1851" t="s">
        <v>110</v>
      </c>
      <c r="L1851" s="6">
        <v>98522.01</v>
      </c>
      <c r="M1851">
        <v>70719.13</v>
      </c>
      <c r="N1851" t="s">
        <v>56</v>
      </c>
      <c r="O1851">
        <v>12</v>
      </c>
      <c r="P1851">
        <v>217</v>
      </c>
      <c r="Q1851">
        <v>3</v>
      </c>
      <c r="R1851">
        <v>125</v>
      </c>
      <c r="S1851">
        <v>92.2</v>
      </c>
      <c r="T1851" t="s">
        <v>65</v>
      </c>
      <c r="U1851" s="7" t="s">
        <v>4232</v>
      </c>
      <c r="V1851" s="6">
        <f t="shared" si="300"/>
        <v>27802.87999999999</v>
      </c>
      <c r="W1851" t="s">
        <v>4232</v>
      </c>
      <c r="X1851" t="str">
        <f>_xlfn.XLOOKUP(Table1_1[[#This Row],[Department]],Dim_Department!B:B,Dim_Department!A:A,"Unknown")</f>
        <v>DEP02</v>
      </c>
      <c r="Y1851" t="str">
        <f>_xlfn.XLOOKUP(Table1_1[[#This Row],[Doctor]],Dim_Doctor!B:B,Dim_Doctor!A:A,"Unknown")</f>
        <v>D05</v>
      </c>
      <c r="Z1851" t="str">
        <f>_xlfn.XLOOKUP(H1851,Dim_Diagnosis!B:B,Dim_Diagnosis!A:A)</f>
        <v>D001</v>
      </c>
      <c r="AA1851" t="str">
        <f>_xlfn.XLOOKUP(K1851,Dim_Ward!B:B,Dim_Ward!A:A)</f>
        <v>W002</v>
      </c>
      <c r="AB1851" t="str">
        <f t="shared" si="301"/>
        <v>Unknown</v>
      </c>
      <c r="AC1851" t="str">
        <f t="shared" si="302"/>
        <v>Unknown</v>
      </c>
      <c r="AD1851" t="str">
        <f t="shared" si="303"/>
        <v>Unknown</v>
      </c>
      <c r="AE1851" t="str">
        <f t="shared" si="304"/>
        <v>Unknown</v>
      </c>
      <c r="AF1851" t="str">
        <f>_xlfn.XLOOKUP(N1851,Dim_Payment!B:B,Dim_Payment!A:A)</f>
        <v>PAY04</v>
      </c>
      <c r="AG1851" t="str">
        <f>_xlfn.XLOOKUP(J1851,Dim_Insurance!B:B,Dim_Insurance!A:A)</f>
        <v>INS06</v>
      </c>
    </row>
    <row r="1852" spans="1:33">
      <c r="A1852" t="s">
        <v>3893</v>
      </c>
      <c r="B1852" t="s">
        <v>864</v>
      </c>
      <c r="C1852" t="s">
        <v>40</v>
      </c>
      <c r="D1852" s="5">
        <v>30489</v>
      </c>
      <c r="E1852" s="5">
        <v>45826</v>
      </c>
      <c r="F1852" s="5">
        <v>45844</v>
      </c>
      <c r="G1852" t="s">
        <v>117</v>
      </c>
      <c r="H1852" t="s">
        <v>44</v>
      </c>
      <c r="I1852" t="s">
        <v>119</v>
      </c>
      <c r="J1852" t="s">
        <v>26</v>
      </c>
      <c r="K1852" t="s">
        <v>120</v>
      </c>
      <c r="L1852" s="6">
        <v>194492.92</v>
      </c>
      <c r="M1852">
        <v>131955.89000000001</v>
      </c>
      <c r="N1852" t="s">
        <v>192</v>
      </c>
      <c r="O1852">
        <v>18</v>
      </c>
      <c r="P1852">
        <v>40</v>
      </c>
      <c r="Q1852">
        <v>4</v>
      </c>
      <c r="R1852">
        <v>162</v>
      </c>
      <c r="S1852">
        <v>116</v>
      </c>
      <c r="T1852" t="s">
        <v>37</v>
      </c>
      <c r="U1852" s="7">
        <f t="shared" ref="U1852:U1857" si="309">DATEDIF(D1852,E1852,"Y")</f>
        <v>41</v>
      </c>
      <c r="V1852" s="6">
        <f t="shared" si="300"/>
        <v>62537.03</v>
      </c>
      <c r="W1852" t="str">
        <f t="shared" ref="W1852:W1857" si="310">IF(OR(U1852="",U1852="Unknown"),"",IF(U1852&lt;18,"Child",IF(U1852&lt;40,"Adult",IF(U1852&lt;60,"Middle Age","Senior"))))</f>
        <v>Middle Age</v>
      </c>
      <c r="X1852" t="str">
        <f>_xlfn.XLOOKUP(Table1_1[[#This Row],[Department]],Dim_Department!B:B,Dim_Department!A:A,"Unknown")</f>
        <v>DEP04</v>
      </c>
      <c r="Y1852" t="str">
        <f>_xlfn.XLOOKUP(Table1_1[[#This Row],[Doctor]],Dim_Doctor!B:B,Dim_Doctor!A:A,"Unknown")</f>
        <v>D02</v>
      </c>
      <c r="Z1852" t="str">
        <f>_xlfn.XLOOKUP(H1852,Dim_Diagnosis!B:B,Dim_Diagnosis!A:A)</f>
        <v>D012</v>
      </c>
      <c r="AA1852" t="str">
        <f>_xlfn.XLOOKUP(K1852,Dim_Ward!B:B,Dim_Ward!A:A)</f>
        <v>W001</v>
      </c>
      <c r="AB1852" t="str">
        <f t="shared" si="301"/>
        <v>Q2</v>
      </c>
      <c r="AC1852">
        <f t="shared" si="302"/>
        <v>2025</v>
      </c>
      <c r="AD1852" t="str">
        <f t="shared" si="303"/>
        <v>Jun</v>
      </c>
      <c r="AE1852" t="str">
        <f t="shared" si="304"/>
        <v>Wed</v>
      </c>
      <c r="AF1852" t="str">
        <f>_xlfn.XLOOKUP(N1852,Dim_Payment!B:B,Dim_Payment!A:A)</f>
        <v>PAY06</v>
      </c>
      <c r="AG1852" t="str">
        <f>_xlfn.XLOOKUP(J1852,Dim_Insurance!B:B,Dim_Insurance!A:A)</f>
        <v>INS05</v>
      </c>
    </row>
    <row r="1853" spans="1:33">
      <c r="A1853" t="s">
        <v>4220</v>
      </c>
      <c r="B1853" t="s">
        <v>922</v>
      </c>
      <c r="C1853" t="s">
        <v>133</v>
      </c>
      <c r="D1853" s="5">
        <v>32913</v>
      </c>
      <c r="E1853" s="5">
        <v>45509</v>
      </c>
      <c r="F1853" s="5" t="s">
        <v>4232</v>
      </c>
      <c r="G1853" t="s">
        <v>152</v>
      </c>
      <c r="H1853" t="s">
        <v>32</v>
      </c>
      <c r="I1853" t="s">
        <v>33</v>
      </c>
      <c r="J1853" t="s">
        <v>71</v>
      </c>
      <c r="K1853" t="s">
        <v>120</v>
      </c>
      <c r="L1853" s="6">
        <v>112624.07</v>
      </c>
      <c r="M1853">
        <v>99852.88</v>
      </c>
      <c r="N1853" t="s">
        <v>91</v>
      </c>
      <c r="O1853">
        <v>18</v>
      </c>
      <c r="P1853">
        <v>154</v>
      </c>
      <c r="Q1853">
        <v>4</v>
      </c>
      <c r="R1853">
        <v>174</v>
      </c>
      <c r="S1853">
        <v>207</v>
      </c>
      <c r="T1853" t="s">
        <v>37</v>
      </c>
      <c r="U1853" s="7">
        <f t="shared" si="309"/>
        <v>34</v>
      </c>
      <c r="V1853" s="6">
        <f t="shared" si="300"/>
        <v>12771.190000000002</v>
      </c>
      <c r="W1853" t="str">
        <f t="shared" si="310"/>
        <v>Adult</v>
      </c>
      <c r="X1853" t="str">
        <f>_xlfn.XLOOKUP(Table1_1[[#This Row],[Department]],Dim_Department!B:B,Dim_Department!A:A,"Unknown")</f>
        <v>DEP01</v>
      </c>
      <c r="Y1853" t="str">
        <f>_xlfn.XLOOKUP(Table1_1[[#This Row],[Doctor]],Dim_Doctor!B:B,Dim_Doctor!A:A,"Unknown")</f>
        <v>D04</v>
      </c>
      <c r="Z1853" t="str">
        <f>_xlfn.XLOOKUP(H1853,Dim_Diagnosis!B:B,Dim_Diagnosis!A:A)</f>
        <v>D010</v>
      </c>
      <c r="AA1853" t="str">
        <f>_xlfn.XLOOKUP(K1853,Dim_Ward!B:B,Dim_Ward!A:A)</f>
        <v>W001</v>
      </c>
      <c r="AB1853" t="str">
        <f t="shared" si="301"/>
        <v>Q3</v>
      </c>
      <c r="AC1853">
        <f t="shared" si="302"/>
        <v>2024</v>
      </c>
      <c r="AD1853" t="str">
        <f t="shared" si="303"/>
        <v>Aug</v>
      </c>
      <c r="AE1853" t="str">
        <f t="shared" si="304"/>
        <v>Mon</v>
      </c>
      <c r="AF1853" t="str">
        <f>_xlfn.XLOOKUP(N1853,Dim_Payment!B:B,Dim_Payment!A:A)</f>
        <v>PAY01</v>
      </c>
      <c r="AG1853" t="str">
        <f>_xlfn.XLOOKUP(J1853,Dim_Insurance!B:B,Dim_Insurance!A:A)</f>
        <v>INS04</v>
      </c>
    </row>
    <row r="1854" spans="1:33">
      <c r="A1854" t="s">
        <v>3895</v>
      </c>
      <c r="B1854" t="s">
        <v>342</v>
      </c>
      <c r="C1854" t="s">
        <v>133</v>
      </c>
      <c r="D1854" s="5">
        <v>30216</v>
      </c>
      <c r="E1854" s="5">
        <v>45709</v>
      </c>
      <c r="F1854" s="5">
        <v>45724</v>
      </c>
      <c r="G1854" t="s">
        <v>94</v>
      </c>
      <c r="H1854" t="s">
        <v>44</v>
      </c>
      <c r="I1854" t="s">
        <v>53</v>
      </c>
      <c r="J1854" t="s">
        <v>179</v>
      </c>
      <c r="K1854" t="s">
        <v>110</v>
      </c>
      <c r="L1854" s="6">
        <v>84301.52</v>
      </c>
      <c r="M1854">
        <v>50813.13</v>
      </c>
      <c r="N1854" t="s">
        <v>192</v>
      </c>
      <c r="O1854">
        <v>15</v>
      </c>
      <c r="P1854">
        <v>215</v>
      </c>
      <c r="Q1854">
        <v>5</v>
      </c>
      <c r="R1854">
        <v>150</v>
      </c>
      <c r="S1854">
        <v>171.6</v>
      </c>
      <c r="T1854" t="s">
        <v>65</v>
      </c>
      <c r="U1854" s="7">
        <f t="shared" si="309"/>
        <v>42</v>
      </c>
      <c r="V1854" s="6">
        <f t="shared" si="300"/>
        <v>33488.390000000007</v>
      </c>
      <c r="W1854" t="str">
        <f t="shared" si="310"/>
        <v>Middle Age</v>
      </c>
      <c r="X1854" t="str">
        <f>_xlfn.XLOOKUP(Table1_1[[#This Row],[Department]],Dim_Department!B:B,Dim_Department!A:A,"Unknown")</f>
        <v>DEP05</v>
      </c>
      <c r="Y1854" t="str">
        <f>_xlfn.XLOOKUP(Table1_1[[#This Row],[Doctor]],Dim_Doctor!B:B,Dim_Doctor!A:A,"Unknown")</f>
        <v>D06</v>
      </c>
      <c r="Z1854" t="str">
        <f>_xlfn.XLOOKUP(H1854,Dim_Diagnosis!B:B,Dim_Diagnosis!A:A)</f>
        <v>D012</v>
      </c>
      <c r="AA1854" t="str">
        <f>_xlfn.XLOOKUP(K1854,Dim_Ward!B:B,Dim_Ward!A:A)</f>
        <v>W002</v>
      </c>
      <c r="AB1854" t="str">
        <f t="shared" si="301"/>
        <v>Q1</v>
      </c>
      <c r="AC1854">
        <f t="shared" si="302"/>
        <v>2025</v>
      </c>
      <c r="AD1854" t="str">
        <f t="shared" si="303"/>
        <v>Feb</v>
      </c>
      <c r="AE1854" t="str">
        <f t="shared" si="304"/>
        <v>Fri</v>
      </c>
      <c r="AF1854" t="str">
        <f>_xlfn.XLOOKUP(N1854,Dim_Payment!B:B,Dim_Payment!A:A)</f>
        <v>PAY06</v>
      </c>
      <c r="AG1854" t="str">
        <f>_xlfn.XLOOKUP(J1854,Dim_Insurance!B:B,Dim_Insurance!A:A)</f>
        <v>INS03</v>
      </c>
    </row>
    <row r="1855" spans="1:33">
      <c r="A1855" t="s">
        <v>3897</v>
      </c>
      <c r="B1855" t="s">
        <v>556</v>
      </c>
      <c r="C1855" t="s">
        <v>133</v>
      </c>
      <c r="D1855" s="5">
        <v>19847</v>
      </c>
      <c r="E1855" s="5">
        <v>45405</v>
      </c>
      <c r="F1855" s="5">
        <v>45422</v>
      </c>
      <c r="G1855" t="s">
        <v>117</v>
      </c>
      <c r="H1855" t="s">
        <v>95</v>
      </c>
      <c r="I1855" t="s">
        <v>33</v>
      </c>
      <c r="J1855" t="s">
        <v>4232</v>
      </c>
      <c r="K1855" t="s">
        <v>55</v>
      </c>
      <c r="L1855" s="6">
        <v>123663.9</v>
      </c>
      <c r="M1855">
        <v>11382.46</v>
      </c>
      <c r="N1855" t="s">
        <v>56</v>
      </c>
      <c r="O1855">
        <v>17</v>
      </c>
      <c r="P1855">
        <v>115</v>
      </c>
      <c r="Q1855">
        <v>4</v>
      </c>
      <c r="R1855">
        <v>144</v>
      </c>
      <c r="S1855">
        <v>129.80000000000001</v>
      </c>
      <c r="T1855" t="s">
        <v>37</v>
      </c>
      <c r="U1855" s="7">
        <f t="shared" si="309"/>
        <v>69</v>
      </c>
      <c r="V1855" s="6">
        <f t="shared" si="300"/>
        <v>112281.44</v>
      </c>
      <c r="W1855" t="str">
        <f t="shared" si="310"/>
        <v>Senior</v>
      </c>
      <c r="X1855" t="str">
        <f>_xlfn.XLOOKUP(Table1_1[[#This Row],[Department]],Dim_Department!B:B,Dim_Department!A:A,"Unknown")</f>
        <v>DEP04</v>
      </c>
      <c r="Y1855" t="str">
        <f>_xlfn.XLOOKUP(Table1_1[[#This Row],[Doctor]],Dim_Doctor!B:B,Dim_Doctor!A:A,"Unknown")</f>
        <v>D04</v>
      </c>
      <c r="Z1855" t="str">
        <f>_xlfn.XLOOKUP(H1855,Dim_Diagnosis!B:B,Dim_Diagnosis!A:A)</f>
        <v>D006</v>
      </c>
      <c r="AA1855" t="str">
        <f>_xlfn.XLOOKUP(K1855,Dim_Ward!B:B,Dim_Ward!A:A)</f>
        <v>W005</v>
      </c>
      <c r="AB1855" t="str">
        <f t="shared" si="301"/>
        <v>Q2</v>
      </c>
      <c r="AC1855">
        <f t="shared" si="302"/>
        <v>2024</v>
      </c>
      <c r="AD1855" t="str">
        <f t="shared" si="303"/>
        <v>Apr</v>
      </c>
      <c r="AE1855" t="str">
        <f t="shared" si="304"/>
        <v>Tue</v>
      </c>
      <c r="AF1855" t="str">
        <f>_xlfn.XLOOKUP(N1855,Dim_Payment!B:B,Dim_Payment!A:A)</f>
        <v>PAY04</v>
      </c>
      <c r="AG1855" t="str">
        <f>_xlfn.XLOOKUP(J1855,Dim_Insurance!B:B,Dim_Insurance!A:A)</f>
        <v>INS08</v>
      </c>
    </row>
    <row r="1856" spans="1:33">
      <c r="A1856" t="s">
        <v>3898</v>
      </c>
      <c r="B1856" t="s">
        <v>1167</v>
      </c>
      <c r="C1856" t="s">
        <v>40</v>
      </c>
      <c r="D1856" s="5">
        <v>27026</v>
      </c>
      <c r="E1856" s="5">
        <v>45264</v>
      </c>
      <c r="F1856" s="5">
        <v>45270</v>
      </c>
      <c r="G1856" t="s">
        <v>161</v>
      </c>
      <c r="H1856" t="s">
        <v>153</v>
      </c>
      <c r="I1856" t="s">
        <v>53</v>
      </c>
      <c r="J1856" t="s">
        <v>71</v>
      </c>
      <c r="K1856" t="s">
        <v>120</v>
      </c>
      <c r="L1856" s="6">
        <v>248735.49</v>
      </c>
      <c r="M1856">
        <v>199101.44</v>
      </c>
      <c r="N1856" t="s">
        <v>91</v>
      </c>
      <c r="O1856">
        <v>6</v>
      </c>
      <c r="P1856">
        <v>181</v>
      </c>
      <c r="Q1856">
        <v>5</v>
      </c>
      <c r="R1856">
        <v>181</v>
      </c>
      <c r="S1856">
        <v>162.4</v>
      </c>
      <c r="T1856" t="s">
        <v>37</v>
      </c>
      <c r="U1856" s="7">
        <f t="shared" si="309"/>
        <v>49</v>
      </c>
      <c r="V1856" s="6">
        <f t="shared" si="300"/>
        <v>49634.049999999988</v>
      </c>
      <c r="W1856" t="str">
        <f t="shared" si="310"/>
        <v>Middle Age</v>
      </c>
      <c r="X1856" t="str">
        <f>_xlfn.XLOOKUP(Table1_1[[#This Row],[Department]],Dim_Department!B:B,Dim_Department!A:A,"Unknown")</f>
        <v>DEP03</v>
      </c>
      <c r="Y1856" t="str">
        <f>_xlfn.XLOOKUP(Table1_1[[#This Row],[Doctor]],Dim_Doctor!B:B,Dim_Doctor!A:A,"Unknown")</f>
        <v>D06</v>
      </c>
      <c r="Z1856" t="str">
        <f>_xlfn.XLOOKUP(H1856,Dim_Diagnosis!B:B,Dim_Diagnosis!A:A)</f>
        <v>D003</v>
      </c>
      <c r="AA1856" t="str">
        <f>_xlfn.XLOOKUP(K1856,Dim_Ward!B:B,Dim_Ward!A:A)</f>
        <v>W001</v>
      </c>
      <c r="AB1856" t="str">
        <f t="shared" si="301"/>
        <v>Q4</v>
      </c>
      <c r="AC1856">
        <f t="shared" si="302"/>
        <v>2023</v>
      </c>
      <c r="AD1856" t="str">
        <f t="shared" si="303"/>
        <v>Dec</v>
      </c>
      <c r="AE1856" t="str">
        <f t="shared" si="304"/>
        <v>Mon</v>
      </c>
      <c r="AF1856" t="str">
        <f>_xlfn.XLOOKUP(N1856,Dim_Payment!B:B,Dim_Payment!A:A)</f>
        <v>PAY01</v>
      </c>
      <c r="AG1856" t="str">
        <f>_xlfn.XLOOKUP(J1856,Dim_Insurance!B:B,Dim_Insurance!A:A)</f>
        <v>INS04</v>
      </c>
    </row>
    <row r="1857" spans="1:33">
      <c r="A1857" t="s">
        <v>3899</v>
      </c>
      <c r="B1857" t="s">
        <v>332</v>
      </c>
      <c r="C1857" t="s">
        <v>133</v>
      </c>
      <c r="D1857" s="5">
        <v>19421</v>
      </c>
      <c r="E1857" s="5">
        <v>45496</v>
      </c>
      <c r="F1857" s="5" t="s">
        <v>4232</v>
      </c>
      <c r="G1857" t="s">
        <v>161</v>
      </c>
      <c r="H1857" t="s">
        <v>78</v>
      </c>
      <c r="I1857" t="s">
        <v>96</v>
      </c>
      <c r="J1857" t="s">
        <v>34</v>
      </c>
      <c r="K1857" t="s">
        <v>27</v>
      </c>
      <c r="L1857" s="6">
        <v>243505.41</v>
      </c>
      <c r="M1857">
        <v>230030.4</v>
      </c>
      <c r="N1857" t="s">
        <v>56</v>
      </c>
      <c r="O1857">
        <v>17</v>
      </c>
      <c r="P1857">
        <v>90</v>
      </c>
      <c r="Q1857">
        <v>5</v>
      </c>
      <c r="R1857">
        <v>147</v>
      </c>
      <c r="S1857">
        <v>200</v>
      </c>
      <c r="T1857" t="s">
        <v>47</v>
      </c>
      <c r="U1857" s="7">
        <f t="shared" si="309"/>
        <v>71</v>
      </c>
      <c r="V1857" s="6">
        <f t="shared" si="300"/>
        <v>13475.010000000009</v>
      </c>
      <c r="W1857" t="str">
        <f t="shared" si="310"/>
        <v>Senior</v>
      </c>
      <c r="X1857" t="str">
        <f>_xlfn.XLOOKUP(Table1_1[[#This Row],[Department]],Dim_Department!B:B,Dim_Department!A:A,"Unknown")</f>
        <v>DEP03</v>
      </c>
      <c r="Y1857" t="str">
        <f>_xlfn.XLOOKUP(Table1_1[[#This Row],[Doctor]],Dim_Doctor!B:B,Dim_Doctor!A:A,"Unknown")</f>
        <v>D05</v>
      </c>
      <c r="Z1857" t="str">
        <f>_xlfn.XLOOKUP(H1857,Dim_Diagnosis!B:B,Dim_Diagnosis!A:A)</f>
        <v>D013</v>
      </c>
      <c r="AA1857" t="str">
        <f>_xlfn.XLOOKUP(K1857,Dim_Ward!B:B,Dim_Ward!A:A)</f>
        <v>W003</v>
      </c>
      <c r="AB1857" t="str">
        <f t="shared" si="301"/>
        <v>Q3</v>
      </c>
      <c r="AC1857">
        <f t="shared" si="302"/>
        <v>2024</v>
      </c>
      <c r="AD1857" t="str">
        <f t="shared" si="303"/>
        <v>Jul</v>
      </c>
      <c r="AE1857" t="str">
        <f t="shared" si="304"/>
        <v>Tue</v>
      </c>
      <c r="AF1857" t="str">
        <f>_xlfn.XLOOKUP(N1857,Dim_Payment!B:B,Dim_Payment!A:A)</f>
        <v>PAY04</v>
      </c>
      <c r="AG1857" t="str">
        <f>_xlfn.XLOOKUP(J1857,Dim_Insurance!B:B,Dim_Insurance!A:A)</f>
        <v>INS06</v>
      </c>
    </row>
    <row r="1858" spans="1:33">
      <c r="A1858" t="s">
        <v>3901</v>
      </c>
      <c r="B1858" t="s">
        <v>936</v>
      </c>
      <c r="C1858" t="s">
        <v>133</v>
      </c>
      <c r="D1858" s="5">
        <v>32120</v>
      </c>
      <c r="E1858" s="5" t="s">
        <v>4232</v>
      </c>
      <c r="F1858" s="5">
        <v>45994</v>
      </c>
      <c r="G1858" t="s">
        <v>89</v>
      </c>
      <c r="H1858" t="s">
        <v>113</v>
      </c>
      <c r="I1858" t="s">
        <v>25</v>
      </c>
      <c r="J1858" t="s">
        <v>4232</v>
      </c>
      <c r="K1858" t="s">
        <v>161</v>
      </c>
      <c r="L1858" s="6">
        <v>69705.86</v>
      </c>
      <c r="M1858">
        <v>53625.13</v>
      </c>
      <c r="N1858" t="s">
        <v>73</v>
      </c>
      <c r="O1858">
        <v>8</v>
      </c>
      <c r="P1858">
        <v>197</v>
      </c>
      <c r="Q1858">
        <v>4</v>
      </c>
      <c r="R1858">
        <v>116</v>
      </c>
      <c r="S1858">
        <v>96.3</v>
      </c>
      <c r="T1858" t="s">
        <v>37</v>
      </c>
      <c r="U1858" s="7" t="s">
        <v>4232</v>
      </c>
      <c r="V1858" s="6">
        <f t="shared" ref="V1858:V1921" si="311">L1858-M1858</f>
        <v>16080.730000000003</v>
      </c>
      <c r="W1858" t="s">
        <v>4232</v>
      </c>
      <c r="X1858" t="str">
        <f>_xlfn.XLOOKUP(Table1_1[[#This Row],[Department]],Dim_Department!B:B,Dim_Department!A:A,"Unknown")</f>
        <v>DEP06</v>
      </c>
      <c r="Y1858" t="str">
        <f>_xlfn.XLOOKUP(Table1_1[[#This Row],[Doctor]],Dim_Doctor!B:B,Dim_Doctor!A:A,"Unknown")</f>
        <v>D01</v>
      </c>
      <c r="Z1858" t="str">
        <f>_xlfn.XLOOKUP(H1858,Dim_Diagnosis!B:B,Dim_Diagnosis!A:A)</f>
        <v>D009</v>
      </c>
      <c r="AA1858" t="str">
        <f>_xlfn.XLOOKUP(K1858,Dim_Ward!B:B,Dim_Ward!A:A)</f>
        <v>W004</v>
      </c>
      <c r="AB1858" t="str">
        <f t="shared" ref="AB1858:AB1921" si="312">IFERROR("Q" &amp; ROUNDUP(MONTH(E1858)/3,0),"Unknown")</f>
        <v>Unknown</v>
      </c>
      <c r="AC1858" t="str">
        <f t="shared" ref="AC1858:AC1921" si="313">IFERROR(YEAR(E1858),"Unknown")</f>
        <v>Unknown</v>
      </c>
      <c r="AD1858" t="str">
        <f t="shared" ref="AD1858:AD1921" si="314">IFERROR(TEXT(E1858,"MMM"),"Unknown")</f>
        <v>Unknown</v>
      </c>
      <c r="AE1858" t="str">
        <f t="shared" ref="AE1858:AE1921" si="315">IFERROR(TEXT(E1858,"ddd"),"Unknown")</f>
        <v>Unknown</v>
      </c>
      <c r="AF1858" t="str">
        <f>_xlfn.XLOOKUP(N1858,Dim_Payment!B:B,Dim_Payment!A:A)</f>
        <v>PAY02</v>
      </c>
      <c r="AG1858" t="str">
        <f>_xlfn.XLOOKUP(J1858,Dim_Insurance!B:B,Dim_Insurance!A:A)</f>
        <v>INS08</v>
      </c>
    </row>
    <row r="1859" spans="1:33">
      <c r="A1859" t="s">
        <v>3903</v>
      </c>
      <c r="B1859" t="s">
        <v>515</v>
      </c>
      <c r="C1859" t="s">
        <v>133</v>
      </c>
      <c r="D1859" s="5">
        <v>26590</v>
      </c>
      <c r="E1859" s="5">
        <v>44986</v>
      </c>
      <c r="F1859" s="5">
        <v>44988</v>
      </c>
      <c r="G1859" t="s">
        <v>109</v>
      </c>
      <c r="H1859" t="s">
        <v>24</v>
      </c>
      <c r="I1859" t="s">
        <v>96</v>
      </c>
      <c r="J1859" t="s">
        <v>34</v>
      </c>
      <c r="K1859" t="s">
        <v>110</v>
      </c>
      <c r="L1859" s="6">
        <v>132303.35999999999</v>
      </c>
      <c r="M1859">
        <v>125015.17</v>
      </c>
      <c r="N1859" t="s">
        <v>4232</v>
      </c>
      <c r="O1859">
        <v>2</v>
      </c>
      <c r="P1859">
        <v>42</v>
      </c>
      <c r="Q1859">
        <v>4</v>
      </c>
      <c r="R1859">
        <v>127</v>
      </c>
      <c r="S1859">
        <v>147</v>
      </c>
      <c r="T1859" t="s">
        <v>65</v>
      </c>
      <c r="U1859" s="7">
        <f t="shared" ref="U1859:U1864" si="316">DATEDIF(D1859,E1859,"Y")</f>
        <v>50</v>
      </c>
      <c r="V1859" s="6">
        <f t="shared" si="311"/>
        <v>7288.1899999999878</v>
      </c>
      <c r="W1859" t="str">
        <f t="shared" ref="W1859:W1864" si="317">IF(OR(U1859="",U1859="Unknown"),"",IF(U1859&lt;18,"Child",IF(U1859&lt;40,"Adult",IF(U1859&lt;60,"Middle Age","Senior"))))</f>
        <v>Middle Age</v>
      </c>
      <c r="X1859" t="str">
        <f>_xlfn.XLOOKUP(Table1_1[[#This Row],[Department]],Dim_Department!B:B,Dim_Department!A:A,"Unknown")</f>
        <v>DEP07</v>
      </c>
      <c r="Y1859" t="str">
        <f>_xlfn.XLOOKUP(Table1_1[[#This Row],[Doctor]],Dim_Doctor!B:B,Dim_Doctor!A:A,"Unknown")</f>
        <v>D05</v>
      </c>
      <c r="Z1859" t="str">
        <f>_xlfn.XLOOKUP(H1859,Dim_Diagnosis!B:B,Dim_Diagnosis!A:A)</f>
        <v>D008</v>
      </c>
      <c r="AA1859" t="str">
        <f>_xlfn.XLOOKUP(K1859,Dim_Ward!B:B,Dim_Ward!A:A)</f>
        <v>W002</v>
      </c>
      <c r="AB1859" t="str">
        <f t="shared" si="312"/>
        <v>Q1</v>
      </c>
      <c r="AC1859">
        <f t="shared" si="313"/>
        <v>2023</v>
      </c>
      <c r="AD1859" t="str">
        <f t="shared" si="314"/>
        <v>Mar</v>
      </c>
      <c r="AE1859" t="str">
        <f t="shared" si="315"/>
        <v>Wed</v>
      </c>
      <c r="AF1859" t="str">
        <f>_xlfn.XLOOKUP(N1859,Dim_Payment!B:B,Dim_Payment!A:A)</f>
        <v>PAY05</v>
      </c>
      <c r="AG1859" t="str">
        <f>_xlfn.XLOOKUP(J1859,Dim_Insurance!B:B,Dim_Insurance!A:A)</f>
        <v>INS06</v>
      </c>
    </row>
    <row r="1860" spans="1:33">
      <c r="A1860" t="s">
        <v>3905</v>
      </c>
      <c r="B1860" t="s">
        <v>181</v>
      </c>
      <c r="C1860" t="s">
        <v>133</v>
      </c>
      <c r="D1860" s="5">
        <v>28994</v>
      </c>
      <c r="E1860" s="5">
        <v>45430</v>
      </c>
      <c r="F1860" s="5">
        <v>45432</v>
      </c>
      <c r="G1860" t="s">
        <v>161</v>
      </c>
      <c r="H1860" t="s">
        <v>113</v>
      </c>
      <c r="I1860" t="s">
        <v>33</v>
      </c>
      <c r="J1860" t="s">
        <v>4232</v>
      </c>
      <c r="K1860" t="s">
        <v>120</v>
      </c>
      <c r="L1860" s="6">
        <v>36751.050000000003</v>
      </c>
      <c r="M1860">
        <v>36283.19</v>
      </c>
      <c r="N1860" t="s">
        <v>73</v>
      </c>
      <c r="O1860">
        <v>2</v>
      </c>
      <c r="P1860">
        <v>23</v>
      </c>
      <c r="Q1860">
        <v>5</v>
      </c>
      <c r="R1860">
        <v>173</v>
      </c>
      <c r="S1860">
        <v>88.3</v>
      </c>
      <c r="T1860" t="s">
        <v>47</v>
      </c>
      <c r="U1860" s="7">
        <f t="shared" si="316"/>
        <v>44</v>
      </c>
      <c r="V1860" s="6">
        <f t="shared" si="311"/>
        <v>467.86000000000058</v>
      </c>
      <c r="W1860" t="str">
        <f t="shared" si="317"/>
        <v>Middle Age</v>
      </c>
      <c r="X1860" t="str">
        <f>_xlfn.XLOOKUP(Table1_1[[#This Row],[Department]],Dim_Department!B:B,Dim_Department!A:A,"Unknown")</f>
        <v>DEP03</v>
      </c>
      <c r="Y1860" t="str">
        <f>_xlfn.XLOOKUP(Table1_1[[#This Row],[Doctor]],Dim_Doctor!B:B,Dim_Doctor!A:A,"Unknown")</f>
        <v>D04</v>
      </c>
      <c r="Z1860" t="str">
        <f>_xlfn.XLOOKUP(H1860,Dim_Diagnosis!B:B,Dim_Diagnosis!A:A)</f>
        <v>D009</v>
      </c>
      <c r="AA1860" t="str">
        <f>_xlfn.XLOOKUP(K1860,Dim_Ward!B:B,Dim_Ward!A:A)</f>
        <v>W001</v>
      </c>
      <c r="AB1860" t="str">
        <f t="shared" si="312"/>
        <v>Q2</v>
      </c>
      <c r="AC1860">
        <f t="shared" si="313"/>
        <v>2024</v>
      </c>
      <c r="AD1860" t="str">
        <f t="shared" si="314"/>
        <v>May</v>
      </c>
      <c r="AE1860" t="str">
        <f t="shared" si="315"/>
        <v>Sat</v>
      </c>
      <c r="AF1860" t="str">
        <f>_xlfn.XLOOKUP(N1860,Dim_Payment!B:B,Dim_Payment!A:A)</f>
        <v>PAY02</v>
      </c>
      <c r="AG1860" t="str">
        <f>_xlfn.XLOOKUP(J1860,Dim_Insurance!B:B,Dim_Insurance!A:A)</f>
        <v>INS08</v>
      </c>
    </row>
    <row r="1861" spans="1:33">
      <c r="A1861" t="s">
        <v>3906</v>
      </c>
      <c r="B1861" t="s">
        <v>427</v>
      </c>
      <c r="C1861" t="s">
        <v>133</v>
      </c>
      <c r="D1861" s="5">
        <v>38580</v>
      </c>
      <c r="E1861" s="5">
        <v>45902</v>
      </c>
      <c r="F1861" s="5" t="s">
        <v>4232</v>
      </c>
      <c r="G1861" t="s">
        <v>152</v>
      </c>
      <c r="H1861" t="s">
        <v>78</v>
      </c>
      <c r="I1861" t="s">
        <v>25</v>
      </c>
      <c r="J1861" t="s">
        <v>80</v>
      </c>
      <c r="K1861" t="s">
        <v>27</v>
      </c>
      <c r="L1861" s="6">
        <v>46036.58</v>
      </c>
      <c r="M1861">
        <v>32450.38</v>
      </c>
      <c r="N1861" t="s">
        <v>56</v>
      </c>
      <c r="O1861">
        <v>12</v>
      </c>
      <c r="P1861">
        <v>126</v>
      </c>
      <c r="Q1861">
        <v>4</v>
      </c>
      <c r="R1861">
        <v>126</v>
      </c>
      <c r="S1861">
        <v>214.4</v>
      </c>
      <c r="T1861" t="s">
        <v>37</v>
      </c>
      <c r="U1861" s="7">
        <f t="shared" si="316"/>
        <v>20</v>
      </c>
      <c r="V1861" s="6">
        <f t="shared" si="311"/>
        <v>13586.2</v>
      </c>
      <c r="W1861" t="str">
        <f t="shared" si="317"/>
        <v>Adult</v>
      </c>
      <c r="X1861" t="str">
        <f>_xlfn.XLOOKUP(Table1_1[[#This Row],[Department]],Dim_Department!B:B,Dim_Department!A:A,"Unknown")</f>
        <v>DEP01</v>
      </c>
      <c r="Y1861" t="str">
        <f>_xlfn.XLOOKUP(Table1_1[[#This Row],[Doctor]],Dim_Doctor!B:B,Dim_Doctor!A:A,"Unknown")</f>
        <v>D01</v>
      </c>
      <c r="Z1861" t="str">
        <f>_xlfn.XLOOKUP(H1861,Dim_Diagnosis!B:B,Dim_Diagnosis!A:A)</f>
        <v>D013</v>
      </c>
      <c r="AA1861" t="str">
        <f>_xlfn.XLOOKUP(K1861,Dim_Ward!B:B,Dim_Ward!A:A)</f>
        <v>W003</v>
      </c>
      <c r="AB1861" t="str">
        <f t="shared" si="312"/>
        <v>Q3</v>
      </c>
      <c r="AC1861">
        <f t="shared" si="313"/>
        <v>2025</v>
      </c>
      <c r="AD1861" t="str">
        <f t="shared" si="314"/>
        <v>Sep</v>
      </c>
      <c r="AE1861" t="str">
        <f t="shared" si="315"/>
        <v>Tue</v>
      </c>
      <c r="AF1861" t="str">
        <f>_xlfn.XLOOKUP(N1861,Dim_Payment!B:B,Dim_Payment!A:A)</f>
        <v>PAY04</v>
      </c>
      <c r="AG1861" t="str">
        <f>_xlfn.XLOOKUP(J1861,Dim_Insurance!B:B,Dim_Insurance!A:A)</f>
        <v>INS01</v>
      </c>
    </row>
    <row r="1862" spans="1:33">
      <c r="A1862" t="s">
        <v>3908</v>
      </c>
      <c r="B1862" t="s">
        <v>438</v>
      </c>
      <c r="C1862" t="s">
        <v>40</v>
      </c>
      <c r="D1862" s="5">
        <v>23642</v>
      </c>
      <c r="E1862" s="5">
        <v>45651</v>
      </c>
      <c r="F1862" s="5">
        <v>45660</v>
      </c>
      <c r="G1862" t="s">
        <v>161</v>
      </c>
      <c r="H1862" t="s">
        <v>134</v>
      </c>
      <c r="I1862" t="s">
        <v>33</v>
      </c>
      <c r="J1862" t="s">
        <v>80</v>
      </c>
      <c r="K1862" t="s">
        <v>120</v>
      </c>
      <c r="L1862" s="6">
        <v>16143.48</v>
      </c>
      <c r="M1862">
        <v>13954.33</v>
      </c>
      <c r="N1862" t="s">
        <v>56</v>
      </c>
      <c r="O1862">
        <v>9</v>
      </c>
      <c r="P1862">
        <v>142</v>
      </c>
      <c r="Q1862">
        <v>3</v>
      </c>
      <c r="R1862">
        <v>99</v>
      </c>
      <c r="S1862">
        <v>188</v>
      </c>
      <c r="T1862" t="s">
        <v>4232</v>
      </c>
      <c r="U1862" s="7">
        <f t="shared" si="316"/>
        <v>60</v>
      </c>
      <c r="V1862" s="6">
        <f t="shared" si="311"/>
        <v>2189.1499999999996</v>
      </c>
      <c r="W1862" t="str">
        <f t="shared" si="317"/>
        <v>Senior</v>
      </c>
      <c r="X1862" t="str">
        <f>_xlfn.XLOOKUP(Table1_1[[#This Row],[Department]],Dim_Department!B:B,Dim_Department!A:A,"Unknown")</f>
        <v>DEP03</v>
      </c>
      <c r="Y1862" t="str">
        <f>_xlfn.XLOOKUP(Table1_1[[#This Row],[Doctor]],Dim_Doctor!B:B,Dim_Doctor!A:A,"Unknown")</f>
        <v>D04</v>
      </c>
      <c r="Z1862" t="str">
        <f>_xlfn.XLOOKUP(H1862,Dim_Diagnosis!B:B,Dim_Diagnosis!A:A)</f>
        <v>D002</v>
      </c>
      <c r="AA1862" t="str">
        <f>_xlfn.XLOOKUP(K1862,Dim_Ward!B:B,Dim_Ward!A:A)</f>
        <v>W001</v>
      </c>
      <c r="AB1862" t="str">
        <f t="shared" si="312"/>
        <v>Q4</v>
      </c>
      <c r="AC1862">
        <f t="shared" si="313"/>
        <v>2024</v>
      </c>
      <c r="AD1862" t="str">
        <f t="shared" si="314"/>
        <v>Dec</v>
      </c>
      <c r="AE1862" t="str">
        <f t="shared" si="315"/>
        <v>Wed</v>
      </c>
      <c r="AF1862" t="str">
        <f>_xlfn.XLOOKUP(N1862,Dim_Payment!B:B,Dim_Payment!A:A)</f>
        <v>PAY04</v>
      </c>
      <c r="AG1862" t="str">
        <f>_xlfn.XLOOKUP(J1862,Dim_Insurance!B:B,Dim_Insurance!A:A)</f>
        <v>INS01</v>
      </c>
    </row>
    <row r="1863" spans="1:33">
      <c r="A1863" t="s">
        <v>3909</v>
      </c>
      <c r="B1863" t="s">
        <v>419</v>
      </c>
      <c r="C1863" t="s">
        <v>133</v>
      </c>
      <c r="D1863" s="5">
        <v>32758</v>
      </c>
      <c r="E1863" s="5">
        <v>45271</v>
      </c>
      <c r="F1863" s="5" t="s">
        <v>4232</v>
      </c>
      <c r="G1863" t="s">
        <v>89</v>
      </c>
      <c r="H1863" t="s">
        <v>52</v>
      </c>
      <c r="I1863" t="s">
        <v>96</v>
      </c>
      <c r="J1863" t="s">
        <v>26</v>
      </c>
      <c r="K1863" t="s">
        <v>110</v>
      </c>
      <c r="L1863" s="6">
        <v>34082.620000000003</v>
      </c>
      <c r="M1863">
        <v>28636.57</v>
      </c>
      <c r="N1863" t="s">
        <v>35</v>
      </c>
      <c r="O1863">
        <v>7</v>
      </c>
      <c r="P1863">
        <v>174</v>
      </c>
      <c r="Q1863">
        <v>4</v>
      </c>
      <c r="R1863">
        <v>147</v>
      </c>
      <c r="S1863">
        <v>241.6</v>
      </c>
      <c r="T1863" t="s">
        <v>37</v>
      </c>
      <c r="U1863" s="7">
        <f t="shared" si="316"/>
        <v>34</v>
      </c>
      <c r="V1863" s="6">
        <f t="shared" si="311"/>
        <v>5446.0500000000029</v>
      </c>
      <c r="W1863" t="str">
        <f t="shared" si="317"/>
        <v>Adult</v>
      </c>
      <c r="X1863" t="str">
        <f>_xlfn.XLOOKUP(Table1_1[[#This Row],[Department]],Dim_Department!B:B,Dim_Department!A:A,"Unknown")</f>
        <v>DEP06</v>
      </c>
      <c r="Y1863" t="str">
        <f>_xlfn.XLOOKUP(Table1_1[[#This Row],[Doctor]],Dim_Doctor!B:B,Dim_Doctor!A:A,"Unknown")</f>
        <v>D05</v>
      </c>
      <c r="Z1863" t="str">
        <f>_xlfn.XLOOKUP(H1863,Dim_Diagnosis!B:B,Dim_Diagnosis!A:A)</f>
        <v>D004</v>
      </c>
      <c r="AA1863" t="str">
        <f>_xlfn.XLOOKUP(K1863,Dim_Ward!B:B,Dim_Ward!A:A)</f>
        <v>W002</v>
      </c>
      <c r="AB1863" t="str">
        <f t="shared" si="312"/>
        <v>Q4</v>
      </c>
      <c r="AC1863">
        <f t="shared" si="313"/>
        <v>2023</v>
      </c>
      <c r="AD1863" t="str">
        <f t="shared" si="314"/>
        <v>Dec</v>
      </c>
      <c r="AE1863" t="str">
        <f t="shared" si="315"/>
        <v>Mon</v>
      </c>
      <c r="AF1863" t="str">
        <f>_xlfn.XLOOKUP(N1863,Dim_Payment!B:B,Dim_Payment!A:A)</f>
        <v>PAY03</v>
      </c>
      <c r="AG1863" t="str">
        <f>_xlfn.XLOOKUP(J1863,Dim_Insurance!B:B,Dim_Insurance!A:A)</f>
        <v>INS05</v>
      </c>
    </row>
    <row r="1864" spans="1:33">
      <c r="A1864" t="s">
        <v>3911</v>
      </c>
      <c r="B1864" t="s">
        <v>1590</v>
      </c>
      <c r="C1864" t="s">
        <v>40</v>
      </c>
      <c r="D1864" s="5">
        <v>37664</v>
      </c>
      <c r="E1864" s="5">
        <v>45777</v>
      </c>
      <c r="F1864" s="5">
        <v>45794</v>
      </c>
      <c r="G1864" t="s">
        <v>94</v>
      </c>
      <c r="H1864" t="s">
        <v>63</v>
      </c>
      <c r="I1864" t="s">
        <v>25</v>
      </c>
      <c r="J1864" t="s">
        <v>97</v>
      </c>
      <c r="K1864" t="s">
        <v>161</v>
      </c>
      <c r="L1864" s="6">
        <v>76374.429999999993</v>
      </c>
      <c r="M1864">
        <v>68296.539999999994</v>
      </c>
      <c r="N1864" t="s">
        <v>192</v>
      </c>
      <c r="O1864">
        <v>17</v>
      </c>
      <c r="P1864">
        <v>86</v>
      </c>
      <c r="Q1864">
        <v>4</v>
      </c>
      <c r="R1864">
        <v>119</v>
      </c>
      <c r="S1864">
        <v>178.7</v>
      </c>
      <c r="T1864" t="s">
        <v>65</v>
      </c>
      <c r="U1864" s="7">
        <f t="shared" si="316"/>
        <v>22</v>
      </c>
      <c r="V1864" s="6">
        <f t="shared" si="311"/>
        <v>8077.8899999999994</v>
      </c>
      <c r="W1864" t="str">
        <f t="shared" si="317"/>
        <v>Adult</v>
      </c>
      <c r="X1864" t="str">
        <f>_xlfn.XLOOKUP(Table1_1[[#This Row],[Department]],Dim_Department!B:B,Dim_Department!A:A,"Unknown")</f>
        <v>DEP05</v>
      </c>
      <c r="Y1864" t="str">
        <f>_xlfn.XLOOKUP(Table1_1[[#This Row],[Doctor]],Dim_Doctor!B:B,Dim_Doctor!A:A,"Unknown")</f>
        <v>D01</v>
      </c>
      <c r="Z1864" t="str">
        <f>_xlfn.XLOOKUP(H1864,Dim_Diagnosis!B:B,Dim_Diagnosis!A:A)</f>
        <v>D011</v>
      </c>
      <c r="AA1864" t="str">
        <f>_xlfn.XLOOKUP(K1864,Dim_Ward!B:B,Dim_Ward!A:A)</f>
        <v>W004</v>
      </c>
      <c r="AB1864" t="str">
        <f t="shared" si="312"/>
        <v>Q2</v>
      </c>
      <c r="AC1864">
        <f t="shared" si="313"/>
        <v>2025</v>
      </c>
      <c r="AD1864" t="str">
        <f t="shared" si="314"/>
        <v>Apr</v>
      </c>
      <c r="AE1864" t="str">
        <f t="shared" si="315"/>
        <v>Wed</v>
      </c>
      <c r="AF1864" t="str">
        <f>_xlfn.XLOOKUP(N1864,Dim_Payment!B:B,Dim_Payment!A:A)</f>
        <v>PAY06</v>
      </c>
      <c r="AG1864" t="str">
        <f>_xlfn.XLOOKUP(J1864,Dim_Insurance!B:B,Dim_Insurance!A:A)</f>
        <v>INS07</v>
      </c>
    </row>
    <row r="1865" spans="1:33">
      <c r="A1865" t="s">
        <v>3914</v>
      </c>
      <c r="B1865" t="s">
        <v>492</v>
      </c>
      <c r="C1865" t="s">
        <v>133</v>
      </c>
      <c r="D1865" s="5">
        <v>22956</v>
      </c>
      <c r="E1865" s="5" t="s">
        <v>4232</v>
      </c>
      <c r="F1865" s="5" t="s">
        <v>4232</v>
      </c>
      <c r="G1865" t="s">
        <v>62</v>
      </c>
      <c r="H1865" t="s">
        <v>32</v>
      </c>
      <c r="I1865" t="s">
        <v>33</v>
      </c>
      <c r="J1865" t="s">
        <v>4232</v>
      </c>
      <c r="K1865" t="s">
        <v>55</v>
      </c>
      <c r="L1865" s="6">
        <v>40766.980000000003</v>
      </c>
      <c r="M1865">
        <v>30790.38</v>
      </c>
      <c r="N1865" t="s">
        <v>192</v>
      </c>
      <c r="O1865">
        <v>12</v>
      </c>
      <c r="P1865">
        <v>195</v>
      </c>
      <c r="Q1865">
        <v>1</v>
      </c>
      <c r="R1865">
        <v>112</v>
      </c>
      <c r="S1865">
        <v>114.7</v>
      </c>
      <c r="T1865" t="s">
        <v>37</v>
      </c>
      <c r="U1865" s="7" t="s">
        <v>4232</v>
      </c>
      <c r="V1865" s="6">
        <f t="shared" si="311"/>
        <v>9976.6000000000022</v>
      </c>
      <c r="W1865" t="s">
        <v>4232</v>
      </c>
      <c r="X1865" t="str">
        <f>_xlfn.XLOOKUP(Table1_1[[#This Row],[Department]],Dim_Department!B:B,Dim_Department!A:A,"Unknown")</f>
        <v>DEP09</v>
      </c>
      <c r="Y1865" t="str">
        <f>_xlfn.XLOOKUP(Table1_1[[#This Row],[Doctor]],Dim_Doctor!B:B,Dim_Doctor!A:A,"Unknown")</f>
        <v>D04</v>
      </c>
      <c r="Z1865" t="str">
        <f>_xlfn.XLOOKUP(H1865,Dim_Diagnosis!B:B,Dim_Diagnosis!A:A)</f>
        <v>D010</v>
      </c>
      <c r="AA1865" t="str">
        <f>_xlfn.XLOOKUP(K1865,Dim_Ward!B:B,Dim_Ward!A:A)</f>
        <v>W005</v>
      </c>
      <c r="AB1865" t="str">
        <f t="shared" si="312"/>
        <v>Unknown</v>
      </c>
      <c r="AC1865" t="str">
        <f t="shared" si="313"/>
        <v>Unknown</v>
      </c>
      <c r="AD1865" t="str">
        <f t="shared" si="314"/>
        <v>Unknown</v>
      </c>
      <c r="AE1865" t="str">
        <f t="shared" si="315"/>
        <v>Unknown</v>
      </c>
      <c r="AF1865" t="str">
        <f>_xlfn.XLOOKUP(N1865,Dim_Payment!B:B,Dim_Payment!A:A)</f>
        <v>PAY06</v>
      </c>
      <c r="AG1865" t="str">
        <f>_xlfn.XLOOKUP(J1865,Dim_Insurance!B:B,Dim_Insurance!A:A)</f>
        <v>INS08</v>
      </c>
    </row>
    <row r="1866" spans="1:33">
      <c r="A1866" t="s">
        <v>3917</v>
      </c>
      <c r="B1866" t="s">
        <v>867</v>
      </c>
      <c r="C1866" t="s">
        <v>40</v>
      </c>
      <c r="D1866" s="5">
        <v>32131</v>
      </c>
      <c r="E1866" s="5">
        <v>44932</v>
      </c>
      <c r="F1866" s="5">
        <v>44936</v>
      </c>
      <c r="G1866" t="s">
        <v>43</v>
      </c>
      <c r="H1866" t="s">
        <v>113</v>
      </c>
      <c r="I1866" t="s">
        <v>96</v>
      </c>
      <c r="J1866" t="s">
        <v>80</v>
      </c>
      <c r="K1866" t="s">
        <v>120</v>
      </c>
      <c r="L1866" s="6">
        <v>186917.09</v>
      </c>
      <c r="M1866">
        <v>122639.86</v>
      </c>
      <c r="N1866" t="s">
        <v>192</v>
      </c>
      <c r="O1866">
        <v>4</v>
      </c>
      <c r="P1866">
        <v>110</v>
      </c>
      <c r="Q1866">
        <v>3</v>
      </c>
      <c r="R1866">
        <v>114</v>
      </c>
      <c r="S1866">
        <v>180.4</v>
      </c>
      <c r="T1866" t="s">
        <v>37</v>
      </c>
      <c r="U1866" s="7">
        <f t="shared" ref="U1866:U1878" si="318">DATEDIF(D1866,E1866,"Y")</f>
        <v>35</v>
      </c>
      <c r="V1866" s="6">
        <f t="shared" si="311"/>
        <v>64277.229999999996</v>
      </c>
      <c r="W1866" t="str">
        <f t="shared" ref="W1866:W1878" si="319">IF(OR(U1866="",U1866="Unknown"),"",IF(U1866&lt;18,"Child",IF(U1866&lt;40,"Adult",IF(U1866&lt;60,"Middle Age","Senior"))))</f>
        <v>Adult</v>
      </c>
      <c r="X1866" t="str">
        <f>_xlfn.XLOOKUP(Table1_1[[#This Row],[Department]],Dim_Department!B:B,Dim_Department!A:A,"Unknown")</f>
        <v>DEP08</v>
      </c>
      <c r="Y1866" t="str">
        <f>_xlfn.XLOOKUP(Table1_1[[#This Row],[Doctor]],Dim_Doctor!B:B,Dim_Doctor!A:A,"Unknown")</f>
        <v>D05</v>
      </c>
      <c r="Z1866" t="str">
        <f>_xlfn.XLOOKUP(H1866,Dim_Diagnosis!B:B,Dim_Diagnosis!A:A)</f>
        <v>D009</v>
      </c>
      <c r="AA1866" t="str">
        <f>_xlfn.XLOOKUP(K1866,Dim_Ward!B:B,Dim_Ward!A:A)</f>
        <v>W001</v>
      </c>
      <c r="AB1866" t="str">
        <f t="shared" si="312"/>
        <v>Q1</v>
      </c>
      <c r="AC1866">
        <f t="shared" si="313"/>
        <v>2023</v>
      </c>
      <c r="AD1866" t="str">
        <f t="shared" si="314"/>
        <v>Jan</v>
      </c>
      <c r="AE1866" t="str">
        <f t="shared" si="315"/>
        <v>Fri</v>
      </c>
      <c r="AF1866" t="str">
        <f>_xlfn.XLOOKUP(N1866,Dim_Payment!B:B,Dim_Payment!A:A)</f>
        <v>PAY06</v>
      </c>
      <c r="AG1866" t="str">
        <f>_xlfn.XLOOKUP(J1866,Dim_Insurance!B:B,Dim_Insurance!A:A)</f>
        <v>INS01</v>
      </c>
    </row>
    <row r="1867" spans="1:33">
      <c r="A1867" t="s">
        <v>3919</v>
      </c>
      <c r="B1867" t="s">
        <v>871</v>
      </c>
      <c r="C1867" t="s">
        <v>133</v>
      </c>
      <c r="D1867" s="5">
        <v>26394</v>
      </c>
      <c r="E1867" s="5">
        <v>45268</v>
      </c>
      <c r="F1867" s="5">
        <v>45211</v>
      </c>
      <c r="G1867" t="s">
        <v>94</v>
      </c>
      <c r="H1867" t="s">
        <v>118</v>
      </c>
      <c r="I1867" t="s">
        <v>33</v>
      </c>
      <c r="J1867" t="s">
        <v>34</v>
      </c>
      <c r="K1867" t="s">
        <v>120</v>
      </c>
      <c r="L1867" s="6">
        <v>246507.41</v>
      </c>
      <c r="M1867">
        <v>211686.05</v>
      </c>
      <c r="N1867" t="s">
        <v>4232</v>
      </c>
      <c r="O1867">
        <v>2</v>
      </c>
      <c r="P1867">
        <v>140</v>
      </c>
      <c r="Q1867">
        <v>1</v>
      </c>
      <c r="R1867">
        <v>127</v>
      </c>
      <c r="S1867">
        <v>150.69999999999999</v>
      </c>
      <c r="T1867" t="s">
        <v>37</v>
      </c>
      <c r="U1867" s="7">
        <f t="shared" si="318"/>
        <v>51</v>
      </c>
      <c r="V1867" s="6">
        <f t="shared" si="311"/>
        <v>34821.360000000015</v>
      </c>
      <c r="W1867" t="str">
        <f t="shared" si="319"/>
        <v>Middle Age</v>
      </c>
      <c r="X1867" t="str">
        <f>_xlfn.XLOOKUP(Table1_1[[#This Row],[Department]],Dim_Department!B:B,Dim_Department!A:A,"Unknown")</f>
        <v>DEP05</v>
      </c>
      <c r="Y1867" t="str">
        <f>_xlfn.XLOOKUP(Table1_1[[#This Row],[Doctor]],Dim_Doctor!B:B,Dim_Doctor!A:A,"Unknown")</f>
        <v>D04</v>
      </c>
      <c r="Z1867" t="str">
        <f>_xlfn.XLOOKUP(H1867,Dim_Diagnosis!B:B,Dim_Diagnosis!A:A)</f>
        <v>D001</v>
      </c>
      <c r="AA1867" t="str">
        <f>_xlfn.XLOOKUP(K1867,Dim_Ward!B:B,Dim_Ward!A:A)</f>
        <v>W001</v>
      </c>
      <c r="AB1867" t="str">
        <f t="shared" si="312"/>
        <v>Q4</v>
      </c>
      <c r="AC1867">
        <f t="shared" si="313"/>
        <v>2023</v>
      </c>
      <c r="AD1867" t="str">
        <f t="shared" si="314"/>
        <v>Dec</v>
      </c>
      <c r="AE1867" t="str">
        <f t="shared" si="315"/>
        <v>Fri</v>
      </c>
      <c r="AF1867" t="str">
        <f>_xlfn.XLOOKUP(N1867,Dim_Payment!B:B,Dim_Payment!A:A)</f>
        <v>PAY05</v>
      </c>
      <c r="AG1867" t="str">
        <f>_xlfn.XLOOKUP(J1867,Dim_Insurance!B:B,Dim_Insurance!A:A)</f>
        <v>INS06</v>
      </c>
    </row>
    <row r="1868" spans="1:33">
      <c r="A1868" t="s">
        <v>3921</v>
      </c>
      <c r="B1868" t="s">
        <v>796</v>
      </c>
      <c r="C1868" t="s">
        <v>40</v>
      </c>
      <c r="D1868" s="5">
        <v>39301</v>
      </c>
      <c r="E1868" s="5">
        <v>45017</v>
      </c>
      <c r="F1868" s="5">
        <v>45030</v>
      </c>
      <c r="G1868" t="s">
        <v>152</v>
      </c>
      <c r="H1868" t="s">
        <v>153</v>
      </c>
      <c r="I1868" t="s">
        <v>79</v>
      </c>
      <c r="J1868" t="s">
        <v>4232</v>
      </c>
      <c r="K1868" t="s">
        <v>120</v>
      </c>
      <c r="L1868" s="6">
        <v>133886.15</v>
      </c>
      <c r="M1868">
        <v>96823.51</v>
      </c>
      <c r="N1868" t="s">
        <v>91</v>
      </c>
      <c r="O1868">
        <v>13</v>
      </c>
      <c r="P1868">
        <v>123</v>
      </c>
      <c r="Q1868">
        <v>4</v>
      </c>
      <c r="R1868">
        <v>189</v>
      </c>
      <c r="S1868">
        <v>77.400000000000006</v>
      </c>
      <c r="T1868" t="s">
        <v>37</v>
      </c>
      <c r="U1868" s="7">
        <f t="shared" si="318"/>
        <v>15</v>
      </c>
      <c r="V1868" s="6">
        <f t="shared" si="311"/>
        <v>37062.639999999999</v>
      </c>
      <c r="W1868" t="str">
        <f t="shared" si="319"/>
        <v>Child</v>
      </c>
      <c r="X1868" t="str">
        <f>_xlfn.XLOOKUP(Table1_1[[#This Row],[Department]],Dim_Department!B:B,Dim_Department!A:A,"Unknown")</f>
        <v>DEP01</v>
      </c>
      <c r="Y1868" t="str">
        <f>_xlfn.XLOOKUP(Table1_1[[#This Row],[Doctor]],Dim_Doctor!B:B,Dim_Doctor!A:A,"Unknown")</f>
        <v>D07</v>
      </c>
      <c r="Z1868" t="str">
        <f>_xlfn.XLOOKUP(H1868,Dim_Diagnosis!B:B,Dim_Diagnosis!A:A)</f>
        <v>D003</v>
      </c>
      <c r="AA1868" t="str">
        <f>_xlfn.XLOOKUP(K1868,Dim_Ward!B:B,Dim_Ward!A:A)</f>
        <v>W001</v>
      </c>
      <c r="AB1868" t="str">
        <f t="shared" si="312"/>
        <v>Q2</v>
      </c>
      <c r="AC1868">
        <f t="shared" si="313"/>
        <v>2023</v>
      </c>
      <c r="AD1868" t="str">
        <f t="shared" si="314"/>
        <v>Apr</v>
      </c>
      <c r="AE1868" t="str">
        <f t="shared" si="315"/>
        <v>Sat</v>
      </c>
      <c r="AF1868" t="str">
        <f>_xlfn.XLOOKUP(N1868,Dim_Payment!B:B,Dim_Payment!A:A)</f>
        <v>PAY01</v>
      </c>
      <c r="AG1868" t="str">
        <f>_xlfn.XLOOKUP(J1868,Dim_Insurance!B:B,Dim_Insurance!A:A)</f>
        <v>INS08</v>
      </c>
    </row>
    <row r="1869" spans="1:33">
      <c r="A1869" t="s">
        <v>3923</v>
      </c>
      <c r="B1869" t="s">
        <v>438</v>
      </c>
      <c r="C1869" t="s">
        <v>40</v>
      </c>
      <c r="D1869" s="5">
        <v>36548</v>
      </c>
      <c r="E1869" s="5">
        <v>45642</v>
      </c>
      <c r="F1869" s="5">
        <v>45647</v>
      </c>
      <c r="G1869" t="s">
        <v>109</v>
      </c>
      <c r="H1869" t="s">
        <v>52</v>
      </c>
      <c r="I1869" t="s">
        <v>79</v>
      </c>
      <c r="J1869" t="s">
        <v>4232</v>
      </c>
      <c r="K1869" t="s">
        <v>55</v>
      </c>
      <c r="L1869" s="6">
        <v>203876.74</v>
      </c>
      <c r="M1869">
        <v>159943.47</v>
      </c>
      <c r="N1869" t="s">
        <v>4232</v>
      </c>
      <c r="O1869">
        <v>5</v>
      </c>
      <c r="P1869">
        <v>115</v>
      </c>
      <c r="Q1869">
        <v>5</v>
      </c>
      <c r="R1869">
        <v>138</v>
      </c>
      <c r="S1869">
        <v>172</v>
      </c>
      <c r="T1869" t="s">
        <v>37</v>
      </c>
      <c r="U1869" s="7">
        <f t="shared" si="318"/>
        <v>24</v>
      </c>
      <c r="V1869" s="6">
        <f t="shared" si="311"/>
        <v>43933.26999999999</v>
      </c>
      <c r="W1869" t="str">
        <f t="shared" si="319"/>
        <v>Adult</v>
      </c>
      <c r="X1869" t="str">
        <f>_xlfn.XLOOKUP(Table1_1[[#This Row],[Department]],Dim_Department!B:B,Dim_Department!A:A,"Unknown")</f>
        <v>DEP07</v>
      </c>
      <c r="Y1869" t="str">
        <f>_xlfn.XLOOKUP(Table1_1[[#This Row],[Doctor]],Dim_Doctor!B:B,Dim_Doctor!A:A,"Unknown")</f>
        <v>D07</v>
      </c>
      <c r="Z1869" t="str">
        <f>_xlfn.XLOOKUP(H1869,Dim_Diagnosis!B:B,Dim_Diagnosis!A:A)</f>
        <v>D004</v>
      </c>
      <c r="AA1869" t="str">
        <f>_xlfn.XLOOKUP(K1869,Dim_Ward!B:B,Dim_Ward!A:A)</f>
        <v>W005</v>
      </c>
      <c r="AB1869" t="str">
        <f t="shared" si="312"/>
        <v>Q4</v>
      </c>
      <c r="AC1869">
        <f t="shared" si="313"/>
        <v>2024</v>
      </c>
      <c r="AD1869" t="str">
        <f t="shared" si="314"/>
        <v>Dec</v>
      </c>
      <c r="AE1869" t="str">
        <f t="shared" si="315"/>
        <v>Mon</v>
      </c>
      <c r="AF1869" t="str">
        <f>_xlfn.XLOOKUP(N1869,Dim_Payment!B:B,Dim_Payment!A:A)</f>
        <v>PAY05</v>
      </c>
      <c r="AG1869" t="str">
        <f>_xlfn.XLOOKUP(J1869,Dim_Insurance!B:B,Dim_Insurance!A:A)</f>
        <v>INS08</v>
      </c>
    </row>
    <row r="1870" spans="1:33">
      <c r="A1870" t="s">
        <v>3925</v>
      </c>
      <c r="B1870" t="s">
        <v>875</v>
      </c>
      <c r="C1870" t="s">
        <v>133</v>
      </c>
      <c r="D1870" s="5">
        <v>37959</v>
      </c>
      <c r="E1870" s="5">
        <v>45360</v>
      </c>
      <c r="F1870" s="5">
        <v>45375</v>
      </c>
      <c r="G1870" t="s">
        <v>77</v>
      </c>
      <c r="H1870" t="s">
        <v>95</v>
      </c>
      <c r="I1870" t="s">
        <v>96</v>
      </c>
      <c r="J1870" t="s">
        <v>34</v>
      </c>
      <c r="K1870" t="s">
        <v>120</v>
      </c>
      <c r="L1870" s="6">
        <v>183586.65</v>
      </c>
      <c r="M1870">
        <v>170254.19</v>
      </c>
      <c r="N1870" t="s">
        <v>192</v>
      </c>
      <c r="O1870">
        <v>15</v>
      </c>
      <c r="P1870">
        <v>66</v>
      </c>
      <c r="Q1870">
        <v>4</v>
      </c>
      <c r="R1870">
        <v>112</v>
      </c>
      <c r="S1870">
        <v>106.2</v>
      </c>
      <c r="T1870" t="s">
        <v>47</v>
      </c>
      <c r="U1870" s="7">
        <f t="shared" si="318"/>
        <v>20</v>
      </c>
      <c r="V1870" s="6">
        <f t="shared" si="311"/>
        <v>13332.459999999992</v>
      </c>
      <c r="W1870" t="str">
        <f t="shared" si="319"/>
        <v>Adult</v>
      </c>
      <c r="X1870" t="str">
        <f>_xlfn.XLOOKUP(Table1_1[[#This Row],[Department]],Dim_Department!B:B,Dim_Department!A:A,"Unknown")</f>
        <v>DEP02</v>
      </c>
      <c r="Y1870" t="str">
        <f>_xlfn.XLOOKUP(Table1_1[[#This Row],[Doctor]],Dim_Doctor!B:B,Dim_Doctor!A:A,"Unknown")</f>
        <v>D05</v>
      </c>
      <c r="Z1870" t="str">
        <f>_xlfn.XLOOKUP(H1870,Dim_Diagnosis!B:B,Dim_Diagnosis!A:A)</f>
        <v>D006</v>
      </c>
      <c r="AA1870" t="str">
        <f>_xlfn.XLOOKUP(K1870,Dim_Ward!B:B,Dim_Ward!A:A)</f>
        <v>W001</v>
      </c>
      <c r="AB1870" t="str">
        <f t="shared" si="312"/>
        <v>Q1</v>
      </c>
      <c r="AC1870">
        <f t="shared" si="313"/>
        <v>2024</v>
      </c>
      <c r="AD1870" t="str">
        <f t="shared" si="314"/>
        <v>Mar</v>
      </c>
      <c r="AE1870" t="str">
        <f t="shared" si="315"/>
        <v>Sat</v>
      </c>
      <c r="AF1870" t="str">
        <f>_xlfn.XLOOKUP(N1870,Dim_Payment!B:B,Dim_Payment!A:A)</f>
        <v>PAY06</v>
      </c>
      <c r="AG1870" t="str">
        <f>_xlfn.XLOOKUP(J1870,Dim_Insurance!B:B,Dim_Insurance!A:A)</f>
        <v>INS06</v>
      </c>
    </row>
    <row r="1871" spans="1:33">
      <c r="A1871" t="s">
        <v>3927</v>
      </c>
      <c r="B1871" t="s">
        <v>932</v>
      </c>
      <c r="C1871" t="s">
        <v>40</v>
      </c>
      <c r="D1871" s="5">
        <v>24625</v>
      </c>
      <c r="E1871" s="5">
        <v>45163</v>
      </c>
      <c r="F1871" s="5">
        <v>45174</v>
      </c>
      <c r="G1871" t="s">
        <v>77</v>
      </c>
      <c r="H1871" t="s">
        <v>32</v>
      </c>
      <c r="I1871" t="s">
        <v>79</v>
      </c>
      <c r="J1871" t="s">
        <v>46</v>
      </c>
      <c r="K1871" t="s">
        <v>55</v>
      </c>
      <c r="L1871" s="6">
        <v>116800.38</v>
      </c>
      <c r="M1871">
        <v>110916.75</v>
      </c>
      <c r="N1871" t="s">
        <v>35</v>
      </c>
      <c r="O1871">
        <v>11</v>
      </c>
      <c r="P1871">
        <v>116</v>
      </c>
      <c r="Q1871">
        <v>2</v>
      </c>
      <c r="R1871">
        <v>95</v>
      </c>
      <c r="S1871">
        <v>202.7</v>
      </c>
      <c r="T1871" t="s">
        <v>37</v>
      </c>
      <c r="U1871" s="7">
        <f t="shared" si="318"/>
        <v>56</v>
      </c>
      <c r="V1871" s="6">
        <f t="shared" si="311"/>
        <v>5883.6300000000047</v>
      </c>
      <c r="W1871" t="str">
        <f t="shared" si="319"/>
        <v>Middle Age</v>
      </c>
      <c r="X1871" t="str">
        <f>_xlfn.XLOOKUP(Table1_1[[#This Row],[Department]],Dim_Department!B:B,Dim_Department!A:A,"Unknown")</f>
        <v>DEP02</v>
      </c>
      <c r="Y1871" t="str">
        <f>_xlfn.XLOOKUP(Table1_1[[#This Row],[Doctor]],Dim_Doctor!B:B,Dim_Doctor!A:A,"Unknown")</f>
        <v>D07</v>
      </c>
      <c r="Z1871" t="str">
        <f>_xlfn.XLOOKUP(H1871,Dim_Diagnosis!B:B,Dim_Diagnosis!A:A)</f>
        <v>D010</v>
      </c>
      <c r="AA1871" t="str">
        <f>_xlfn.XLOOKUP(K1871,Dim_Ward!B:B,Dim_Ward!A:A)</f>
        <v>W005</v>
      </c>
      <c r="AB1871" t="str">
        <f t="shared" si="312"/>
        <v>Q3</v>
      </c>
      <c r="AC1871">
        <f t="shared" si="313"/>
        <v>2023</v>
      </c>
      <c r="AD1871" t="str">
        <f t="shared" si="314"/>
        <v>Aug</v>
      </c>
      <c r="AE1871" t="str">
        <f t="shared" si="315"/>
        <v>Fri</v>
      </c>
      <c r="AF1871" t="str">
        <f>_xlfn.XLOOKUP(N1871,Dim_Payment!B:B,Dim_Payment!A:A)</f>
        <v>PAY03</v>
      </c>
      <c r="AG1871" t="str">
        <f>_xlfn.XLOOKUP(J1871,Dim_Insurance!B:B,Dim_Insurance!A:A)</f>
        <v>INS02</v>
      </c>
    </row>
    <row r="1872" spans="1:33">
      <c r="A1872" t="s">
        <v>3930</v>
      </c>
      <c r="B1872" t="s">
        <v>565</v>
      </c>
      <c r="C1872" t="s">
        <v>40</v>
      </c>
      <c r="D1872" s="5">
        <v>25468</v>
      </c>
      <c r="E1872" s="5">
        <v>45101</v>
      </c>
      <c r="F1872" s="5" t="s">
        <v>4232</v>
      </c>
      <c r="G1872" t="s">
        <v>43</v>
      </c>
      <c r="H1872" t="s">
        <v>118</v>
      </c>
      <c r="I1872" t="s">
        <v>79</v>
      </c>
      <c r="J1872" t="s">
        <v>80</v>
      </c>
      <c r="K1872" t="s">
        <v>55</v>
      </c>
      <c r="L1872" s="6">
        <v>23833.32</v>
      </c>
      <c r="M1872">
        <v>23619.84</v>
      </c>
      <c r="N1872" t="s">
        <v>35</v>
      </c>
      <c r="O1872">
        <v>10</v>
      </c>
      <c r="P1872">
        <v>93</v>
      </c>
      <c r="Q1872">
        <v>5</v>
      </c>
      <c r="R1872">
        <v>176</v>
      </c>
      <c r="S1872">
        <v>169.9</v>
      </c>
      <c r="T1872" t="s">
        <v>4232</v>
      </c>
      <c r="U1872" s="7">
        <f t="shared" si="318"/>
        <v>53</v>
      </c>
      <c r="V1872" s="6">
        <f t="shared" si="311"/>
        <v>213.47999999999956</v>
      </c>
      <c r="W1872" t="str">
        <f t="shared" si="319"/>
        <v>Middle Age</v>
      </c>
      <c r="X1872" t="str">
        <f>_xlfn.XLOOKUP(Table1_1[[#This Row],[Department]],Dim_Department!B:B,Dim_Department!A:A,"Unknown")</f>
        <v>DEP08</v>
      </c>
      <c r="Y1872" t="str">
        <f>_xlfn.XLOOKUP(Table1_1[[#This Row],[Doctor]],Dim_Doctor!B:B,Dim_Doctor!A:A,"Unknown")</f>
        <v>D07</v>
      </c>
      <c r="Z1872" t="str">
        <f>_xlfn.XLOOKUP(H1872,Dim_Diagnosis!B:B,Dim_Diagnosis!A:A)</f>
        <v>D001</v>
      </c>
      <c r="AA1872" t="str">
        <f>_xlfn.XLOOKUP(K1872,Dim_Ward!B:B,Dim_Ward!A:A)</f>
        <v>W005</v>
      </c>
      <c r="AB1872" t="str">
        <f t="shared" si="312"/>
        <v>Q2</v>
      </c>
      <c r="AC1872">
        <f t="shared" si="313"/>
        <v>2023</v>
      </c>
      <c r="AD1872" t="str">
        <f t="shared" si="314"/>
        <v>Jun</v>
      </c>
      <c r="AE1872" t="str">
        <f t="shared" si="315"/>
        <v>Sat</v>
      </c>
      <c r="AF1872" t="str">
        <f>_xlfn.XLOOKUP(N1872,Dim_Payment!B:B,Dim_Payment!A:A)</f>
        <v>PAY03</v>
      </c>
      <c r="AG1872" t="str">
        <f>_xlfn.XLOOKUP(J1872,Dim_Insurance!B:B,Dim_Insurance!A:A)</f>
        <v>INS01</v>
      </c>
    </row>
    <row r="1873" spans="1:33">
      <c r="A1873" t="s">
        <v>3932</v>
      </c>
      <c r="B1873" t="s">
        <v>624</v>
      </c>
      <c r="C1873" t="s">
        <v>40</v>
      </c>
      <c r="D1873" s="5">
        <v>19687</v>
      </c>
      <c r="E1873" s="5">
        <v>45502</v>
      </c>
      <c r="F1873" s="5">
        <v>45511</v>
      </c>
      <c r="G1873" t="s">
        <v>89</v>
      </c>
      <c r="H1873" t="s">
        <v>113</v>
      </c>
      <c r="I1873" t="s">
        <v>119</v>
      </c>
      <c r="J1873" t="s">
        <v>179</v>
      </c>
      <c r="K1873" t="s">
        <v>120</v>
      </c>
      <c r="L1873" s="6">
        <v>28587.14</v>
      </c>
      <c r="M1873">
        <v>25422.66</v>
      </c>
      <c r="N1873" t="s">
        <v>56</v>
      </c>
      <c r="O1873">
        <v>9</v>
      </c>
      <c r="P1873">
        <v>27</v>
      </c>
      <c r="Q1873">
        <v>4</v>
      </c>
      <c r="R1873">
        <v>154</v>
      </c>
      <c r="S1873">
        <v>139.69999999999999</v>
      </c>
      <c r="T1873" t="s">
        <v>4232</v>
      </c>
      <c r="U1873" s="7">
        <f t="shared" si="318"/>
        <v>70</v>
      </c>
      <c r="V1873" s="6">
        <f t="shared" si="311"/>
        <v>3164.4799999999996</v>
      </c>
      <c r="W1873" t="str">
        <f t="shared" si="319"/>
        <v>Senior</v>
      </c>
      <c r="X1873" t="str">
        <f>_xlfn.XLOOKUP(Table1_1[[#This Row],[Department]],Dim_Department!B:B,Dim_Department!A:A,"Unknown")</f>
        <v>DEP06</v>
      </c>
      <c r="Y1873" t="str">
        <f>_xlfn.XLOOKUP(Table1_1[[#This Row],[Doctor]],Dim_Doctor!B:B,Dim_Doctor!A:A,"Unknown")</f>
        <v>D02</v>
      </c>
      <c r="Z1873" t="str">
        <f>_xlfn.XLOOKUP(H1873,Dim_Diagnosis!B:B,Dim_Diagnosis!A:A)</f>
        <v>D009</v>
      </c>
      <c r="AA1873" t="str">
        <f>_xlfn.XLOOKUP(K1873,Dim_Ward!B:B,Dim_Ward!A:A)</f>
        <v>W001</v>
      </c>
      <c r="AB1873" t="str">
        <f t="shared" si="312"/>
        <v>Q3</v>
      </c>
      <c r="AC1873">
        <f t="shared" si="313"/>
        <v>2024</v>
      </c>
      <c r="AD1873" t="str">
        <f t="shared" si="314"/>
        <v>Jul</v>
      </c>
      <c r="AE1873" t="str">
        <f t="shared" si="315"/>
        <v>Mon</v>
      </c>
      <c r="AF1873" t="str">
        <f>_xlfn.XLOOKUP(N1873,Dim_Payment!B:B,Dim_Payment!A:A)</f>
        <v>PAY04</v>
      </c>
      <c r="AG1873" t="str">
        <f>_xlfn.XLOOKUP(J1873,Dim_Insurance!B:B,Dim_Insurance!A:A)</f>
        <v>INS03</v>
      </c>
    </row>
    <row r="1874" spans="1:33">
      <c r="A1874" t="s">
        <v>3934</v>
      </c>
      <c r="B1874" t="s">
        <v>845</v>
      </c>
      <c r="C1874" t="s">
        <v>40</v>
      </c>
      <c r="D1874" s="5">
        <v>37855</v>
      </c>
      <c r="E1874" s="5">
        <v>45004</v>
      </c>
      <c r="F1874" s="5" t="s">
        <v>4232</v>
      </c>
      <c r="G1874" t="s">
        <v>105</v>
      </c>
      <c r="H1874" t="s">
        <v>86</v>
      </c>
      <c r="I1874" t="s">
        <v>79</v>
      </c>
      <c r="J1874" t="s">
        <v>179</v>
      </c>
      <c r="K1874" t="s">
        <v>55</v>
      </c>
      <c r="L1874" s="6">
        <v>88134.87</v>
      </c>
      <c r="M1874">
        <v>71009.13</v>
      </c>
      <c r="N1874" t="s">
        <v>73</v>
      </c>
      <c r="O1874">
        <v>3</v>
      </c>
      <c r="P1874">
        <v>129</v>
      </c>
      <c r="Q1874">
        <v>2</v>
      </c>
      <c r="R1874">
        <v>113</v>
      </c>
      <c r="S1874">
        <v>159.9</v>
      </c>
      <c r="T1874" t="s">
        <v>47</v>
      </c>
      <c r="U1874" s="7">
        <f t="shared" si="318"/>
        <v>19</v>
      </c>
      <c r="V1874" s="6">
        <f t="shared" si="311"/>
        <v>17125.739999999991</v>
      </c>
      <c r="W1874" t="str">
        <f t="shared" si="319"/>
        <v>Adult</v>
      </c>
      <c r="X1874" t="str">
        <f>_xlfn.XLOOKUP(Table1_1[[#This Row],[Department]],Dim_Department!B:B,Dim_Department!A:A,"Unknown")</f>
        <v>DEP10</v>
      </c>
      <c r="Y1874" t="str">
        <f>_xlfn.XLOOKUP(Table1_1[[#This Row],[Doctor]],Dim_Doctor!B:B,Dim_Doctor!A:A,"Unknown")</f>
        <v>D07</v>
      </c>
      <c r="Z1874" t="str">
        <f>_xlfn.XLOOKUP(H1874,Dim_Diagnosis!B:B,Dim_Diagnosis!A:A)</f>
        <v>D005</v>
      </c>
      <c r="AA1874" t="str">
        <f>_xlfn.XLOOKUP(K1874,Dim_Ward!B:B,Dim_Ward!A:A)</f>
        <v>W005</v>
      </c>
      <c r="AB1874" t="str">
        <f t="shared" si="312"/>
        <v>Q1</v>
      </c>
      <c r="AC1874">
        <f t="shared" si="313"/>
        <v>2023</v>
      </c>
      <c r="AD1874" t="str">
        <f t="shared" si="314"/>
        <v>Mar</v>
      </c>
      <c r="AE1874" t="str">
        <f t="shared" si="315"/>
        <v>Sun</v>
      </c>
      <c r="AF1874" t="str">
        <f>_xlfn.XLOOKUP(N1874,Dim_Payment!B:B,Dim_Payment!A:A)</f>
        <v>PAY02</v>
      </c>
      <c r="AG1874" t="str">
        <f>_xlfn.XLOOKUP(J1874,Dim_Insurance!B:B,Dim_Insurance!A:A)</f>
        <v>INS03</v>
      </c>
    </row>
    <row r="1875" spans="1:33">
      <c r="A1875" t="s">
        <v>3936</v>
      </c>
      <c r="B1875" t="s">
        <v>647</v>
      </c>
      <c r="C1875" t="s">
        <v>133</v>
      </c>
      <c r="D1875" s="5">
        <v>28460</v>
      </c>
      <c r="E1875" s="5">
        <v>45542</v>
      </c>
      <c r="F1875" s="5">
        <v>45546</v>
      </c>
      <c r="G1875" t="s">
        <v>117</v>
      </c>
      <c r="H1875" t="s">
        <v>134</v>
      </c>
      <c r="I1875" t="s">
        <v>79</v>
      </c>
      <c r="J1875" t="s">
        <v>179</v>
      </c>
      <c r="K1875" t="s">
        <v>110</v>
      </c>
      <c r="L1875" s="6">
        <v>153654.45000000001</v>
      </c>
      <c r="M1875">
        <v>125269.37</v>
      </c>
      <c r="N1875" t="s">
        <v>192</v>
      </c>
      <c r="O1875">
        <v>4</v>
      </c>
      <c r="P1875">
        <v>226</v>
      </c>
      <c r="Q1875">
        <v>2</v>
      </c>
      <c r="R1875">
        <v>100</v>
      </c>
      <c r="S1875">
        <v>225.8</v>
      </c>
      <c r="T1875" t="s">
        <v>37</v>
      </c>
      <c r="U1875" s="7">
        <f t="shared" si="318"/>
        <v>46</v>
      </c>
      <c r="V1875" s="6">
        <f t="shared" si="311"/>
        <v>28385.080000000016</v>
      </c>
      <c r="W1875" t="str">
        <f t="shared" si="319"/>
        <v>Middle Age</v>
      </c>
      <c r="X1875" t="str">
        <f>_xlfn.XLOOKUP(Table1_1[[#This Row],[Department]],Dim_Department!B:B,Dim_Department!A:A,"Unknown")</f>
        <v>DEP04</v>
      </c>
      <c r="Y1875" t="str">
        <f>_xlfn.XLOOKUP(Table1_1[[#This Row],[Doctor]],Dim_Doctor!B:B,Dim_Doctor!A:A,"Unknown")</f>
        <v>D07</v>
      </c>
      <c r="Z1875" t="str">
        <f>_xlfn.XLOOKUP(H1875,Dim_Diagnosis!B:B,Dim_Diagnosis!A:A)</f>
        <v>D002</v>
      </c>
      <c r="AA1875" t="str">
        <f>_xlfn.XLOOKUP(K1875,Dim_Ward!B:B,Dim_Ward!A:A)</f>
        <v>W002</v>
      </c>
      <c r="AB1875" t="str">
        <f t="shared" si="312"/>
        <v>Q3</v>
      </c>
      <c r="AC1875">
        <f t="shared" si="313"/>
        <v>2024</v>
      </c>
      <c r="AD1875" t="str">
        <f t="shared" si="314"/>
        <v>Sep</v>
      </c>
      <c r="AE1875" t="str">
        <f t="shared" si="315"/>
        <v>Sat</v>
      </c>
      <c r="AF1875" t="str">
        <f>_xlfn.XLOOKUP(N1875,Dim_Payment!B:B,Dim_Payment!A:A)</f>
        <v>PAY06</v>
      </c>
      <c r="AG1875" t="str">
        <f>_xlfn.XLOOKUP(J1875,Dim_Insurance!B:B,Dim_Insurance!A:A)</f>
        <v>INS03</v>
      </c>
    </row>
    <row r="1876" spans="1:33">
      <c r="A1876" t="s">
        <v>3937</v>
      </c>
      <c r="B1876" t="s">
        <v>202</v>
      </c>
      <c r="C1876" t="s">
        <v>40</v>
      </c>
      <c r="D1876" s="5">
        <v>34522</v>
      </c>
      <c r="E1876" s="5">
        <v>45158</v>
      </c>
      <c r="F1876" s="5">
        <v>45167</v>
      </c>
      <c r="G1876" t="s">
        <v>62</v>
      </c>
      <c r="H1876" t="s">
        <v>95</v>
      </c>
      <c r="I1876" t="s">
        <v>79</v>
      </c>
      <c r="J1876" t="s">
        <v>4232</v>
      </c>
      <c r="K1876" t="s">
        <v>27</v>
      </c>
      <c r="L1876" s="6">
        <v>25875.37</v>
      </c>
      <c r="M1876">
        <v>18063.43</v>
      </c>
      <c r="N1876" t="s">
        <v>192</v>
      </c>
      <c r="O1876">
        <v>9</v>
      </c>
      <c r="P1876">
        <v>173</v>
      </c>
      <c r="Q1876">
        <v>4</v>
      </c>
      <c r="R1876">
        <v>130</v>
      </c>
      <c r="S1876">
        <v>192.9</v>
      </c>
      <c r="T1876" t="s">
        <v>37</v>
      </c>
      <c r="U1876" s="7">
        <f t="shared" si="318"/>
        <v>29</v>
      </c>
      <c r="V1876" s="6">
        <f t="shared" si="311"/>
        <v>7811.9399999999987</v>
      </c>
      <c r="W1876" t="str">
        <f t="shared" si="319"/>
        <v>Adult</v>
      </c>
      <c r="X1876" t="str">
        <f>_xlfn.XLOOKUP(Table1_1[[#This Row],[Department]],Dim_Department!B:B,Dim_Department!A:A,"Unknown")</f>
        <v>DEP09</v>
      </c>
      <c r="Y1876" t="str">
        <f>_xlfn.XLOOKUP(Table1_1[[#This Row],[Doctor]],Dim_Doctor!B:B,Dim_Doctor!A:A,"Unknown")</f>
        <v>D07</v>
      </c>
      <c r="Z1876" t="str">
        <f>_xlfn.XLOOKUP(H1876,Dim_Diagnosis!B:B,Dim_Diagnosis!A:A)</f>
        <v>D006</v>
      </c>
      <c r="AA1876" t="str">
        <f>_xlfn.XLOOKUP(K1876,Dim_Ward!B:B,Dim_Ward!A:A)</f>
        <v>W003</v>
      </c>
      <c r="AB1876" t="str">
        <f t="shared" si="312"/>
        <v>Q3</v>
      </c>
      <c r="AC1876">
        <f t="shared" si="313"/>
        <v>2023</v>
      </c>
      <c r="AD1876" t="str">
        <f t="shared" si="314"/>
        <v>Aug</v>
      </c>
      <c r="AE1876" t="str">
        <f t="shared" si="315"/>
        <v>Sun</v>
      </c>
      <c r="AF1876" t="str">
        <f>_xlfn.XLOOKUP(N1876,Dim_Payment!B:B,Dim_Payment!A:A)</f>
        <v>PAY06</v>
      </c>
      <c r="AG1876" t="str">
        <f>_xlfn.XLOOKUP(J1876,Dim_Insurance!B:B,Dim_Insurance!A:A)</f>
        <v>INS08</v>
      </c>
    </row>
    <row r="1877" spans="1:33">
      <c r="A1877" t="s">
        <v>3938</v>
      </c>
      <c r="B1877" t="s">
        <v>679</v>
      </c>
      <c r="C1877" t="s">
        <v>40</v>
      </c>
      <c r="D1877" s="5">
        <v>33674</v>
      </c>
      <c r="E1877" s="5">
        <v>45629</v>
      </c>
      <c r="F1877" s="5">
        <v>45646</v>
      </c>
      <c r="G1877" t="s">
        <v>152</v>
      </c>
      <c r="H1877" t="s">
        <v>24</v>
      </c>
      <c r="I1877" t="s">
        <v>45</v>
      </c>
      <c r="J1877" t="s">
        <v>46</v>
      </c>
      <c r="K1877" t="s">
        <v>161</v>
      </c>
      <c r="L1877" s="6">
        <v>134838.71</v>
      </c>
      <c r="M1877">
        <v>104395.45</v>
      </c>
      <c r="N1877" t="s">
        <v>56</v>
      </c>
      <c r="O1877">
        <v>17</v>
      </c>
      <c r="P1877">
        <v>146</v>
      </c>
      <c r="Q1877">
        <v>4</v>
      </c>
      <c r="R1877">
        <v>137</v>
      </c>
      <c r="S1877">
        <v>147.1</v>
      </c>
      <c r="T1877" t="s">
        <v>47</v>
      </c>
      <c r="U1877" s="7">
        <f t="shared" si="318"/>
        <v>32</v>
      </c>
      <c r="V1877" s="6">
        <f t="shared" si="311"/>
        <v>30443.259999999995</v>
      </c>
      <c r="W1877" t="str">
        <f t="shared" si="319"/>
        <v>Adult</v>
      </c>
      <c r="X1877" t="str">
        <f>_xlfn.XLOOKUP(Table1_1[[#This Row],[Department]],Dim_Department!B:B,Dim_Department!A:A,"Unknown")</f>
        <v>DEP01</v>
      </c>
      <c r="Y1877" t="str">
        <f>_xlfn.XLOOKUP(Table1_1[[#This Row],[Doctor]],Dim_Doctor!B:B,Dim_Doctor!A:A,"Unknown")</f>
        <v>D03</v>
      </c>
      <c r="Z1877" t="str">
        <f>_xlfn.XLOOKUP(H1877,Dim_Diagnosis!B:B,Dim_Diagnosis!A:A)</f>
        <v>D008</v>
      </c>
      <c r="AA1877" t="str">
        <f>_xlfn.XLOOKUP(K1877,Dim_Ward!B:B,Dim_Ward!A:A)</f>
        <v>W004</v>
      </c>
      <c r="AB1877" t="str">
        <f t="shared" si="312"/>
        <v>Q4</v>
      </c>
      <c r="AC1877">
        <f t="shared" si="313"/>
        <v>2024</v>
      </c>
      <c r="AD1877" t="str">
        <f t="shared" si="314"/>
        <v>Dec</v>
      </c>
      <c r="AE1877" t="str">
        <f t="shared" si="315"/>
        <v>Tue</v>
      </c>
      <c r="AF1877" t="str">
        <f>_xlfn.XLOOKUP(N1877,Dim_Payment!B:B,Dim_Payment!A:A)</f>
        <v>PAY04</v>
      </c>
      <c r="AG1877" t="str">
        <f>_xlfn.XLOOKUP(J1877,Dim_Insurance!B:B,Dim_Insurance!A:A)</f>
        <v>INS02</v>
      </c>
    </row>
    <row r="1878" spans="1:33">
      <c r="A1878" t="s">
        <v>3944</v>
      </c>
      <c r="B1878" t="s">
        <v>524</v>
      </c>
      <c r="C1878" t="s">
        <v>40</v>
      </c>
      <c r="D1878" s="5">
        <v>37695</v>
      </c>
      <c r="E1878" s="5">
        <v>45262</v>
      </c>
      <c r="F1878" s="5" t="s">
        <v>4232</v>
      </c>
      <c r="G1878" t="s">
        <v>94</v>
      </c>
      <c r="H1878" t="s">
        <v>32</v>
      </c>
      <c r="I1878" t="s">
        <v>45</v>
      </c>
      <c r="J1878" t="s">
        <v>71</v>
      </c>
      <c r="K1878" t="s">
        <v>120</v>
      </c>
      <c r="L1878" s="6">
        <v>14153.06</v>
      </c>
      <c r="M1878">
        <v>12108.45</v>
      </c>
      <c r="N1878" t="s">
        <v>73</v>
      </c>
      <c r="O1878">
        <v>15</v>
      </c>
      <c r="P1878">
        <v>165</v>
      </c>
      <c r="Q1878">
        <v>4</v>
      </c>
      <c r="R1878">
        <v>107</v>
      </c>
      <c r="S1878">
        <v>248.6</v>
      </c>
      <c r="T1878" t="s">
        <v>37</v>
      </c>
      <c r="U1878" s="7">
        <f t="shared" si="318"/>
        <v>20</v>
      </c>
      <c r="V1878" s="6">
        <f t="shared" si="311"/>
        <v>2044.6099999999988</v>
      </c>
      <c r="W1878" t="str">
        <f t="shared" si="319"/>
        <v>Adult</v>
      </c>
      <c r="X1878" t="str">
        <f>_xlfn.XLOOKUP(Table1_1[[#This Row],[Department]],Dim_Department!B:B,Dim_Department!A:A,"Unknown")</f>
        <v>DEP05</v>
      </c>
      <c r="Y1878" t="str">
        <f>_xlfn.XLOOKUP(Table1_1[[#This Row],[Doctor]],Dim_Doctor!B:B,Dim_Doctor!A:A,"Unknown")</f>
        <v>D03</v>
      </c>
      <c r="Z1878" t="str">
        <f>_xlfn.XLOOKUP(H1878,Dim_Diagnosis!B:B,Dim_Diagnosis!A:A)</f>
        <v>D010</v>
      </c>
      <c r="AA1878" t="str">
        <f>_xlfn.XLOOKUP(K1878,Dim_Ward!B:B,Dim_Ward!A:A)</f>
        <v>W001</v>
      </c>
      <c r="AB1878" t="str">
        <f t="shared" si="312"/>
        <v>Q4</v>
      </c>
      <c r="AC1878">
        <f t="shared" si="313"/>
        <v>2023</v>
      </c>
      <c r="AD1878" t="str">
        <f t="shared" si="314"/>
        <v>Dec</v>
      </c>
      <c r="AE1878" t="str">
        <f t="shared" si="315"/>
        <v>Sat</v>
      </c>
      <c r="AF1878" t="str">
        <f>_xlfn.XLOOKUP(N1878,Dim_Payment!B:B,Dim_Payment!A:A)</f>
        <v>PAY02</v>
      </c>
      <c r="AG1878" t="str">
        <f>_xlfn.XLOOKUP(J1878,Dim_Insurance!B:B,Dim_Insurance!A:A)</f>
        <v>INS04</v>
      </c>
    </row>
    <row r="1879" spans="1:33">
      <c r="A1879" t="s">
        <v>3948</v>
      </c>
      <c r="B1879" t="s">
        <v>2270</v>
      </c>
      <c r="C1879" t="s">
        <v>40</v>
      </c>
      <c r="D1879" s="5">
        <v>28172</v>
      </c>
      <c r="E1879" s="5" t="s">
        <v>4232</v>
      </c>
      <c r="F1879" s="5">
        <v>45574</v>
      </c>
      <c r="G1879" t="s">
        <v>109</v>
      </c>
      <c r="H1879" t="s">
        <v>52</v>
      </c>
      <c r="I1879" t="s">
        <v>33</v>
      </c>
      <c r="J1879" t="s">
        <v>4232</v>
      </c>
      <c r="K1879" t="s">
        <v>27</v>
      </c>
      <c r="L1879" s="6">
        <v>18922.29</v>
      </c>
      <c r="M1879">
        <v>16872.080000000002</v>
      </c>
      <c r="N1879" t="s">
        <v>73</v>
      </c>
      <c r="O1879">
        <v>11</v>
      </c>
      <c r="P1879">
        <v>6</v>
      </c>
      <c r="Q1879">
        <v>1</v>
      </c>
      <c r="R1879">
        <v>141</v>
      </c>
      <c r="S1879">
        <v>75.400000000000006</v>
      </c>
      <c r="T1879" t="s">
        <v>37</v>
      </c>
      <c r="U1879" s="7" t="s">
        <v>4232</v>
      </c>
      <c r="V1879" s="6">
        <f t="shared" si="311"/>
        <v>2050.2099999999991</v>
      </c>
      <c r="W1879" t="s">
        <v>4232</v>
      </c>
      <c r="X1879" t="str">
        <f>_xlfn.XLOOKUP(Table1_1[[#This Row],[Department]],Dim_Department!B:B,Dim_Department!A:A,"Unknown")</f>
        <v>DEP07</v>
      </c>
      <c r="Y1879" t="str">
        <f>_xlfn.XLOOKUP(Table1_1[[#This Row],[Doctor]],Dim_Doctor!B:B,Dim_Doctor!A:A,"Unknown")</f>
        <v>D04</v>
      </c>
      <c r="Z1879" t="str">
        <f>_xlfn.XLOOKUP(H1879,Dim_Diagnosis!B:B,Dim_Diagnosis!A:A)</f>
        <v>D004</v>
      </c>
      <c r="AA1879" t="str">
        <f>_xlfn.XLOOKUP(K1879,Dim_Ward!B:B,Dim_Ward!A:A)</f>
        <v>W003</v>
      </c>
      <c r="AB1879" t="str">
        <f t="shared" si="312"/>
        <v>Unknown</v>
      </c>
      <c r="AC1879" t="str">
        <f t="shared" si="313"/>
        <v>Unknown</v>
      </c>
      <c r="AD1879" t="str">
        <f t="shared" si="314"/>
        <v>Unknown</v>
      </c>
      <c r="AE1879" t="str">
        <f t="shared" si="315"/>
        <v>Unknown</v>
      </c>
      <c r="AF1879" t="str">
        <f>_xlfn.XLOOKUP(N1879,Dim_Payment!B:B,Dim_Payment!A:A)</f>
        <v>PAY02</v>
      </c>
      <c r="AG1879" t="str">
        <f>_xlfn.XLOOKUP(J1879,Dim_Insurance!B:B,Dim_Insurance!A:A)</f>
        <v>INS08</v>
      </c>
    </row>
    <row r="1880" spans="1:33">
      <c r="A1880" t="s">
        <v>3950</v>
      </c>
      <c r="B1880" t="s">
        <v>2389</v>
      </c>
      <c r="C1880" t="s">
        <v>40</v>
      </c>
      <c r="D1880" s="5">
        <v>37944</v>
      </c>
      <c r="E1880" s="5">
        <v>45258</v>
      </c>
      <c r="F1880" s="5">
        <v>45262</v>
      </c>
      <c r="G1880" t="s">
        <v>152</v>
      </c>
      <c r="H1880" t="s">
        <v>95</v>
      </c>
      <c r="I1880" t="s">
        <v>33</v>
      </c>
      <c r="J1880" t="s">
        <v>4232</v>
      </c>
      <c r="K1880" t="s">
        <v>161</v>
      </c>
      <c r="L1880" s="6">
        <v>39623.910000000003</v>
      </c>
      <c r="M1880">
        <v>36954.29</v>
      </c>
      <c r="N1880" t="s">
        <v>192</v>
      </c>
      <c r="O1880">
        <v>4</v>
      </c>
      <c r="P1880">
        <v>73</v>
      </c>
      <c r="Q1880">
        <v>5</v>
      </c>
      <c r="R1880">
        <v>121</v>
      </c>
      <c r="S1880">
        <v>192.6</v>
      </c>
      <c r="T1880" t="s">
        <v>4232</v>
      </c>
      <c r="U1880" s="7">
        <f>DATEDIF(D1880,E1880,"Y")</f>
        <v>20</v>
      </c>
      <c r="V1880" s="6">
        <f t="shared" si="311"/>
        <v>2669.6200000000026</v>
      </c>
      <c r="W1880" t="str">
        <f>IF(OR(U1880="",U1880="Unknown"),"",IF(U1880&lt;18,"Child",IF(U1880&lt;40,"Adult",IF(U1880&lt;60,"Middle Age","Senior"))))</f>
        <v>Adult</v>
      </c>
      <c r="X1880" t="str">
        <f>_xlfn.XLOOKUP(Table1_1[[#This Row],[Department]],Dim_Department!B:B,Dim_Department!A:A,"Unknown")</f>
        <v>DEP01</v>
      </c>
      <c r="Y1880" t="str">
        <f>_xlfn.XLOOKUP(Table1_1[[#This Row],[Doctor]],Dim_Doctor!B:B,Dim_Doctor!A:A,"Unknown")</f>
        <v>D04</v>
      </c>
      <c r="Z1880" t="str">
        <f>_xlfn.XLOOKUP(H1880,Dim_Diagnosis!B:B,Dim_Diagnosis!A:A)</f>
        <v>D006</v>
      </c>
      <c r="AA1880" t="str">
        <f>_xlfn.XLOOKUP(K1880,Dim_Ward!B:B,Dim_Ward!A:A)</f>
        <v>W004</v>
      </c>
      <c r="AB1880" t="str">
        <f t="shared" si="312"/>
        <v>Q4</v>
      </c>
      <c r="AC1880">
        <f t="shared" si="313"/>
        <v>2023</v>
      </c>
      <c r="AD1880" t="str">
        <f t="shared" si="314"/>
        <v>Nov</v>
      </c>
      <c r="AE1880" t="str">
        <f t="shared" si="315"/>
        <v>Tue</v>
      </c>
      <c r="AF1880" t="str">
        <f>_xlfn.XLOOKUP(N1880,Dim_Payment!B:B,Dim_Payment!A:A)</f>
        <v>PAY06</v>
      </c>
      <c r="AG1880" t="str">
        <f>_xlfn.XLOOKUP(J1880,Dim_Insurance!B:B,Dim_Insurance!A:A)</f>
        <v>INS08</v>
      </c>
    </row>
    <row r="1881" spans="1:33">
      <c r="A1881" t="s">
        <v>3952</v>
      </c>
      <c r="B1881" t="s">
        <v>541</v>
      </c>
      <c r="C1881" t="s">
        <v>40</v>
      </c>
      <c r="D1881" s="5">
        <v>23322</v>
      </c>
      <c r="E1881" s="5" t="s">
        <v>4232</v>
      </c>
      <c r="F1881" s="5">
        <v>45844</v>
      </c>
      <c r="G1881" t="s">
        <v>152</v>
      </c>
      <c r="H1881" t="s">
        <v>113</v>
      </c>
      <c r="I1881" t="s">
        <v>33</v>
      </c>
      <c r="J1881" t="s">
        <v>71</v>
      </c>
      <c r="K1881" t="s">
        <v>27</v>
      </c>
      <c r="L1881" s="6">
        <v>130047.43</v>
      </c>
      <c r="M1881">
        <v>110390.14</v>
      </c>
      <c r="N1881" t="s">
        <v>91</v>
      </c>
      <c r="O1881">
        <v>10</v>
      </c>
      <c r="P1881">
        <v>35</v>
      </c>
      <c r="Q1881">
        <v>3</v>
      </c>
      <c r="R1881">
        <v>179</v>
      </c>
      <c r="S1881">
        <v>197.9</v>
      </c>
      <c r="T1881" t="s">
        <v>37</v>
      </c>
      <c r="U1881" s="7" t="s">
        <v>4232</v>
      </c>
      <c r="V1881" s="6">
        <f t="shared" si="311"/>
        <v>19657.289999999994</v>
      </c>
      <c r="W1881" t="s">
        <v>4232</v>
      </c>
      <c r="X1881" t="str">
        <f>_xlfn.XLOOKUP(Table1_1[[#This Row],[Department]],Dim_Department!B:B,Dim_Department!A:A,"Unknown")</f>
        <v>DEP01</v>
      </c>
      <c r="Y1881" t="str">
        <f>_xlfn.XLOOKUP(Table1_1[[#This Row],[Doctor]],Dim_Doctor!B:B,Dim_Doctor!A:A,"Unknown")</f>
        <v>D04</v>
      </c>
      <c r="Z1881" t="str">
        <f>_xlfn.XLOOKUP(H1881,Dim_Diagnosis!B:B,Dim_Diagnosis!A:A)</f>
        <v>D009</v>
      </c>
      <c r="AA1881" t="str">
        <f>_xlfn.XLOOKUP(K1881,Dim_Ward!B:B,Dim_Ward!A:A)</f>
        <v>W003</v>
      </c>
      <c r="AB1881" t="str">
        <f t="shared" si="312"/>
        <v>Unknown</v>
      </c>
      <c r="AC1881" t="str">
        <f t="shared" si="313"/>
        <v>Unknown</v>
      </c>
      <c r="AD1881" t="str">
        <f t="shared" si="314"/>
        <v>Unknown</v>
      </c>
      <c r="AE1881" t="str">
        <f t="shared" si="315"/>
        <v>Unknown</v>
      </c>
      <c r="AF1881" t="str">
        <f>_xlfn.XLOOKUP(N1881,Dim_Payment!B:B,Dim_Payment!A:A)</f>
        <v>PAY01</v>
      </c>
      <c r="AG1881" t="str">
        <f>_xlfn.XLOOKUP(J1881,Dim_Insurance!B:B,Dim_Insurance!A:A)</f>
        <v>INS04</v>
      </c>
    </row>
    <row r="1882" spans="1:33">
      <c r="A1882" t="s">
        <v>3956</v>
      </c>
      <c r="B1882" t="s">
        <v>591</v>
      </c>
      <c r="C1882" t="s">
        <v>40</v>
      </c>
      <c r="D1882" s="5">
        <v>21379</v>
      </c>
      <c r="E1882" s="5">
        <v>45769</v>
      </c>
      <c r="F1882" s="5">
        <v>45773</v>
      </c>
      <c r="G1882" t="s">
        <v>94</v>
      </c>
      <c r="H1882" t="s">
        <v>118</v>
      </c>
      <c r="I1882" t="s">
        <v>53</v>
      </c>
      <c r="J1882" t="s">
        <v>34</v>
      </c>
      <c r="K1882" t="s">
        <v>55</v>
      </c>
      <c r="L1882" s="6">
        <v>217649.91</v>
      </c>
      <c r="M1882">
        <v>130989.84</v>
      </c>
      <c r="N1882" t="s">
        <v>73</v>
      </c>
      <c r="O1882">
        <v>4</v>
      </c>
      <c r="P1882">
        <v>219</v>
      </c>
      <c r="Q1882">
        <v>4</v>
      </c>
      <c r="R1882">
        <v>171</v>
      </c>
      <c r="S1882">
        <v>150.6</v>
      </c>
      <c r="T1882" t="s">
        <v>37</v>
      </c>
      <c r="U1882" s="7">
        <f t="shared" ref="U1882:U1889" si="320">DATEDIF(D1882,E1882,"Y")</f>
        <v>66</v>
      </c>
      <c r="V1882" s="6">
        <f t="shared" si="311"/>
        <v>86660.07</v>
      </c>
      <c r="W1882" t="str">
        <f t="shared" ref="W1882:W1889" si="321">IF(OR(U1882="",U1882="Unknown"),"",IF(U1882&lt;18,"Child",IF(U1882&lt;40,"Adult",IF(U1882&lt;60,"Middle Age","Senior"))))</f>
        <v>Senior</v>
      </c>
      <c r="X1882" t="str">
        <f>_xlfn.XLOOKUP(Table1_1[[#This Row],[Department]],Dim_Department!B:B,Dim_Department!A:A,"Unknown")</f>
        <v>DEP05</v>
      </c>
      <c r="Y1882" t="str">
        <f>_xlfn.XLOOKUP(Table1_1[[#This Row],[Doctor]],Dim_Doctor!B:B,Dim_Doctor!A:A,"Unknown")</f>
        <v>D06</v>
      </c>
      <c r="Z1882" t="str">
        <f>_xlfn.XLOOKUP(H1882,Dim_Diagnosis!B:B,Dim_Diagnosis!A:A)</f>
        <v>D001</v>
      </c>
      <c r="AA1882" t="str">
        <f>_xlfn.XLOOKUP(K1882,Dim_Ward!B:B,Dim_Ward!A:A)</f>
        <v>W005</v>
      </c>
      <c r="AB1882" t="str">
        <f t="shared" si="312"/>
        <v>Q2</v>
      </c>
      <c r="AC1882">
        <f t="shared" si="313"/>
        <v>2025</v>
      </c>
      <c r="AD1882" t="str">
        <f t="shared" si="314"/>
        <v>Apr</v>
      </c>
      <c r="AE1882" t="str">
        <f t="shared" si="315"/>
        <v>Tue</v>
      </c>
      <c r="AF1882" t="str">
        <f>_xlfn.XLOOKUP(N1882,Dim_Payment!B:B,Dim_Payment!A:A)</f>
        <v>PAY02</v>
      </c>
      <c r="AG1882" t="str">
        <f>_xlfn.XLOOKUP(J1882,Dim_Insurance!B:B,Dim_Insurance!A:A)</f>
        <v>INS06</v>
      </c>
    </row>
    <row r="1883" spans="1:33">
      <c r="A1883" t="s">
        <v>3957</v>
      </c>
      <c r="B1883" t="s">
        <v>611</v>
      </c>
      <c r="C1883" t="s">
        <v>133</v>
      </c>
      <c r="D1883" s="5">
        <v>29334</v>
      </c>
      <c r="E1883" s="5">
        <v>45965</v>
      </c>
      <c r="F1883" s="5" t="s">
        <v>4232</v>
      </c>
      <c r="G1883" t="s">
        <v>77</v>
      </c>
      <c r="H1883" t="s">
        <v>63</v>
      </c>
      <c r="I1883" t="s">
        <v>25</v>
      </c>
      <c r="J1883" t="s">
        <v>34</v>
      </c>
      <c r="K1883" t="s">
        <v>161</v>
      </c>
      <c r="L1883" s="6">
        <v>132308.32999999999</v>
      </c>
      <c r="M1883">
        <v>118640.46</v>
      </c>
      <c r="N1883" t="s">
        <v>91</v>
      </c>
      <c r="O1883">
        <v>1</v>
      </c>
      <c r="P1883">
        <v>68</v>
      </c>
      <c r="Q1883">
        <v>4</v>
      </c>
      <c r="R1883">
        <v>120</v>
      </c>
      <c r="S1883">
        <v>229.2</v>
      </c>
      <c r="T1883" t="s">
        <v>47</v>
      </c>
      <c r="U1883" s="7">
        <f t="shared" si="320"/>
        <v>45</v>
      </c>
      <c r="V1883" s="6">
        <f t="shared" si="311"/>
        <v>13667.869999999981</v>
      </c>
      <c r="W1883" t="str">
        <f t="shared" si="321"/>
        <v>Middle Age</v>
      </c>
      <c r="X1883" t="str">
        <f>_xlfn.XLOOKUP(Table1_1[[#This Row],[Department]],Dim_Department!B:B,Dim_Department!A:A,"Unknown")</f>
        <v>DEP02</v>
      </c>
      <c r="Y1883" t="str">
        <f>_xlfn.XLOOKUP(Table1_1[[#This Row],[Doctor]],Dim_Doctor!B:B,Dim_Doctor!A:A,"Unknown")</f>
        <v>D01</v>
      </c>
      <c r="Z1883" t="str">
        <f>_xlfn.XLOOKUP(H1883,Dim_Diagnosis!B:B,Dim_Diagnosis!A:A)</f>
        <v>D011</v>
      </c>
      <c r="AA1883" t="str">
        <f>_xlfn.XLOOKUP(K1883,Dim_Ward!B:B,Dim_Ward!A:A)</f>
        <v>W004</v>
      </c>
      <c r="AB1883" t="str">
        <f t="shared" si="312"/>
        <v>Q4</v>
      </c>
      <c r="AC1883">
        <f t="shared" si="313"/>
        <v>2025</v>
      </c>
      <c r="AD1883" t="str">
        <f t="shared" si="314"/>
        <v>Nov</v>
      </c>
      <c r="AE1883" t="str">
        <f t="shared" si="315"/>
        <v>Tue</v>
      </c>
      <c r="AF1883" t="str">
        <f>_xlfn.XLOOKUP(N1883,Dim_Payment!B:B,Dim_Payment!A:A)</f>
        <v>PAY01</v>
      </c>
      <c r="AG1883" t="str">
        <f>_xlfn.XLOOKUP(J1883,Dim_Insurance!B:B,Dim_Insurance!A:A)</f>
        <v>INS06</v>
      </c>
    </row>
    <row r="1884" spans="1:33">
      <c r="A1884" t="s">
        <v>3958</v>
      </c>
      <c r="B1884" t="s">
        <v>845</v>
      </c>
      <c r="C1884" t="s">
        <v>40</v>
      </c>
      <c r="D1884" s="5">
        <v>39242</v>
      </c>
      <c r="E1884" s="5">
        <v>45751</v>
      </c>
      <c r="F1884" s="5">
        <v>45752</v>
      </c>
      <c r="G1884" t="s">
        <v>94</v>
      </c>
      <c r="H1884" t="s">
        <v>63</v>
      </c>
      <c r="I1884" t="s">
        <v>53</v>
      </c>
      <c r="J1884" t="s">
        <v>26</v>
      </c>
      <c r="K1884" t="s">
        <v>110</v>
      </c>
      <c r="L1884" s="6">
        <v>243330.07</v>
      </c>
      <c r="M1884">
        <v>180207.7</v>
      </c>
      <c r="N1884" t="s">
        <v>35</v>
      </c>
      <c r="O1884">
        <v>1</v>
      </c>
      <c r="P1884">
        <v>68</v>
      </c>
      <c r="Q1884">
        <v>4</v>
      </c>
      <c r="R1884">
        <v>90</v>
      </c>
      <c r="S1884">
        <v>191.3</v>
      </c>
      <c r="T1884" t="s">
        <v>37</v>
      </c>
      <c r="U1884" s="7">
        <f t="shared" si="320"/>
        <v>17</v>
      </c>
      <c r="V1884" s="6">
        <f t="shared" si="311"/>
        <v>63122.369999999995</v>
      </c>
      <c r="W1884" t="str">
        <f t="shared" si="321"/>
        <v>Child</v>
      </c>
      <c r="X1884" t="str">
        <f>_xlfn.XLOOKUP(Table1_1[[#This Row],[Department]],Dim_Department!B:B,Dim_Department!A:A,"Unknown")</f>
        <v>DEP05</v>
      </c>
      <c r="Y1884" t="str">
        <f>_xlfn.XLOOKUP(Table1_1[[#This Row],[Doctor]],Dim_Doctor!B:B,Dim_Doctor!A:A,"Unknown")</f>
        <v>D06</v>
      </c>
      <c r="Z1884" t="str">
        <f>_xlfn.XLOOKUP(H1884,Dim_Diagnosis!B:B,Dim_Diagnosis!A:A)</f>
        <v>D011</v>
      </c>
      <c r="AA1884" t="str">
        <f>_xlfn.XLOOKUP(K1884,Dim_Ward!B:B,Dim_Ward!A:A)</f>
        <v>W002</v>
      </c>
      <c r="AB1884" t="str">
        <f t="shared" si="312"/>
        <v>Q2</v>
      </c>
      <c r="AC1884">
        <f t="shared" si="313"/>
        <v>2025</v>
      </c>
      <c r="AD1884" t="str">
        <f t="shared" si="314"/>
        <v>Apr</v>
      </c>
      <c r="AE1884" t="str">
        <f t="shared" si="315"/>
        <v>Fri</v>
      </c>
      <c r="AF1884" t="str">
        <f>_xlfn.XLOOKUP(N1884,Dim_Payment!B:B,Dim_Payment!A:A)</f>
        <v>PAY03</v>
      </c>
      <c r="AG1884" t="str">
        <f>_xlfn.XLOOKUP(J1884,Dim_Insurance!B:B,Dim_Insurance!A:A)</f>
        <v>INS05</v>
      </c>
    </row>
    <row r="1885" spans="1:33">
      <c r="A1885" t="s">
        <v>3961</v>
      </c>
      <c r="B1885" t="s">
        <v>1182</v>
      </c>
      <c r="C1885" t="s">
        <v>40</v>
      </c>
      <c r="D1885" s="5">
        <v>27692</v>
      </c>
      <c r="E1885" s="5">
        <v>45373</v>
      </c>
      <c r="F1885" s="5">
        <v>45375</v>
      </c>
      <c r="G1885" t="s">
        <v>89</v>
      </c>
      <c r="H1885" t="s">
        <v>86</v>
      </c>
      <c r="I1885" t="s">
        <v>33</v>
      </c>
      <c r="J1885" t="s">
        <v>179</v>
      </c>
      <c r="K1885" t="s">
        <v>120</v>
      </c>
      <c r="L1885" s="6">
        <v>111062.69</v>
      </c>
      <c r="M1885">
        <v>82568.27</v>
      </c>
      <c r="N1885" t="s">
        <v>73</v>
      </c>
      <c r="O1885">
        <v>2</v>
      </c>
      <c r="P1885">
        <v>22</v>
      </c>
      <c r="Q1885">
        <v>1</v>
      </c>
      <c r="R1885">
        <v>143</v>
      </c>
      <c r="S1885">
        <v>94.2</v>
      </c>
      <c r="T1885" t="s">
        <v>4232</v>
      </c>
      <c r="U1885" s="7">
        <f t="shared" si="320"/>
        <v>48</v>
      </c>
      <c r="V1885" s="6">
        <f t="shared" si="311"/>
        <v>28494.42</v>
      </c>
      <c r="W1885" t="str">
        <f t="shared" si="321"/>
        <v>Middle Age</v>
      </c>
      <c r="X1885" t="str">
        <f>_xlfn.XLOOKUP(Table1_1[[#This Row],[Department]],Dim_Department!B:B,Dim_Department!A:A,"Unknown")</f>
        <v>DEP06</v>
      </c>
      <c r="Y1885" t="str">
        <f>_xlfn.XLOOKUP(Table1_1[[#This Row],[Doctor]],Dim_Doctor!B:B,Dim_Doctor!A:A,"Unknown")</f>
        <v>D04</v>
      </c>
      <c r="Z1885" t="str">
        <f>_xlfn.XLOOKUP(H1885,Dim_Diagnosis!B:B,Dim_Diagnosis!A:A)</f>
        <v>D005</v>
      </c>
      <c r="AA1885" t="str">
        <f>_xlfn.XLOOKUP(K1885,Dim_Ward!B:B,Dim_Ward!A:A)</f>
        <v>W001</v>
      </c>
      <c r="AB1885" t="str">
        <f t="shared" si="312"/>
        <v>Q1</v>
      </c>
      <c r="AC1885">
        <f t="shared" si="313"/>
        <v>2024</v>
      </c>
      <c r="AD1885" t="str">
        <f t="shared" si="314"/>
        <v>Mar</v>
      </c>
      <c r="AE1885" t="str">
        <f t="shared" si="315"/>
        <v>Fri</v>
      </c>
      <c r="AF1885" t="str">
        <f>_xlfn.XLOOKUP(N1885,Dim_Payment!B:B,Dim_Payment!A:A)</f>
        <v>PAY02</v>
      </c>
      <c r="AG1885" t="str">
        <f>_xlfn.XLOOKUP(J1885,Dim_Insurance!B:B,Dim_Insurance!A:A)</f>
        <v>INS03</v>
      </c>
    </row>
    <row r="1886" spans="1:33">
      <c r="A1886" t="s">
        <v>3962</v>
      </c>
      <c r="B1886" t="s">
        <v>1464</v>
      </c>
      <c r="C1886" t="s">
        <v>133</v>
      </c>
      <c r="D1886" s="5">
        <v>29621</v>
      </c>
      <c r="E1886" s="5">
        <v>45827</v>
      </c>
      <c r="F1886" s="5">
        <v>45833</v>
      </c>
      <c r="G1886" t="s">
        <v>89</v>
      </c>
      <c r="H1886" t="s">
        <v>113</v>
      </c>
      <c r="I1886" t="s">
        <v>119</v>
      </c>
      <c r="J1886" t="s">
        <v>4232</v>
      </c>
      <c r="K1886" t="s">
        <v>55</v>
      </c>
      <c r="L1886" s="6">
        <v>95840.07</v>
      </c>
      <c r="M1886">
        <v>72897.100000000006</v>
      </c>
      <c r="N1886" t="s">
        <v>192</v>
      </c>
      <c r="O1886">
        <v>6</v>
      </c>
      <c r="P1886">
        <v>100</v>
      </c>
      <c r="Q1886">
        <v>1</v>
      </c>
      <c r="R1886">
        <v>168</v>
      </c>
      <c r="S1886">
        <v>117.6</v>
      </c>
      <c r="T1886" t="s">
        <v>37</v>
      </c>
      <c r="U1886" s="7">
        <f t="shared" si="320"/>
        <v>44</v>
      </c>
      <c r="V1886" s="6">
        <f t="shared" si="311"/>
        <v>22942.97</v>
      </c>
      <c r="W1886" t="str">
        <f t="shared" si="321"/>
        <v>Middle Age</v>
      </c>
      <c r="X1886" t="str">
        <f>_xlfn.XLOOKUP(Table1_1[[#This Row],[Department]],Dim_Department!B:B,Dim_Department!A:A,"Unknown")</f>
        <v>DEP06</v>
      </c>
      <c r="Y1886" t="str">
        <f>_xlfn.XLOOKUP(Table1_1[[#This Row],[Doctor]],Dim_Doctor!B:B,Dim_Doctor!A:A,"Unknown")</f>
        <v>D02</v>
      </c>
      <c r="Z1886" t="str">
        <f>_xlfn.XLOOKUP(H1886,Dim_Diagnosis!B:B,Dim_Diagnosis!A:A)</f>
        <v>D009</v>
      </c>
      <c r="AA1886" t="str">
        <f>_xlfn.XLOOKUP(K1886,Dim_Ward!B:B,Dim_Ward!A:A)</f>
        <v>W005</v>
      </c>
      <c r="AB1886" t="str">
        <f t="shared" si="312"/>
        <v>Q2</v>
      </c>
      <c r="AC1886">
        <f t="shared" si="313"/>
        <v>2025</v>
      </c>
      <c r="AD1886" t="str">
        <f t="shared" si="314"/>
        <v>Jun</v>
      </c>
      <c r="AE1886" t="str">
        <f t="shared" si="315"/>
        <v>Thu</v>
      </c>
      <c r="AF1886" t="str">
        <f>_xlfn.XLOOKUP(N1886,Dim_Payment!B:B,Dim_Payment!A:A)</f>
        <v>PAY06</v>
      </c>
      <c r="AG1886" t="str">
        <f>_xlfn.XLOOKUP(J1886,Dim_Insurance!B:B,Dim_Insurance!A:A)</f>
        <v>INS08</v>
      </c>
    </row>
    <row r="1887" spans="1:33">
      <c r="A1887" t="s">
        <v>3964</v>
      </c>
      <c r="B1887" t="s">
        <v>2008</v>
      </c>
      <c r="C1887" t="s">
        <v>133</v>
      </c>
      <c r="D1887" s="5">
        <v>28339</v>
      </c>
      <c r="E1887" s="5">
        <v>45056</v>
      </c>
      <c r="F1887" s="5">
        <v>45059</v>
      </c>
      <c r="G1887" t="s">
        <v>161</v>
      </c>
      <c r="H1887" t="s">
        <v>32</v>
      </c>
      <c r="I1887" t="s">
        <v>33</v>
      </c>
      <c r="J1887" t="s">
        <v>179</v>
      </c>
      <c r="K1887" t="s">
        <v>55</v>
      </c>
      <c r="L1887" s="6">
        <v>68771.460000000006</v>
      </c>
      <c r="M1887">
        <v>62908.26</v>
      </c>
      <c r="N1887" t="s">
        <v>73</v>
      </c>
      <c r="O1887">
        <v>3</v>
      </c>
      <c r="P1887">
        <v>121</v>
      </c>
      <c r="Q1887">
        <v>3</v>
      </c>
      <c r="R1887">
        <v>181</v>
      </c>
      <c r="S1887">
        <v>239.2</v>
      </c>
      <c r="T1887" t="s">
        <v>37</v>
      </c>
      <c r="U1887" s="7">
        <f t="shared" si="320"/>
        <v>45</v>
      </c>
      <c r="V1887" s="6">
        <f t="shared" si="311"/>
        <v>5863.2000000000044</v>
      </c>
      <c r="W1887" t="str">
        <f t="shared" si="321"/>
        <v>Middle Age</v>
      </c>
      <c r="X1887" t="str">
        <f>_xlfn.XLOOKUP(Table1_1[[#This Row],[Department]],Dim_Department!B:B,Dim_Department!A:A,"Unknown")</f>
        <v>DEP03</v>
      </c>
      <c r="Y1887" t="str">
        <f>_xlfn.XLOOKUP(Table1_1[[#This Row],[Doctor]],Dim_Doctor!B:B,Dim_Doctor!A:A,"Unknown")</f>
        <v>D04</v>
      </c>
      <c r="Z1887" t="str">
        <f>_xlfn.XLOOKUP(H1887,Dim_Diagnosis!B:B,Dim_Diagnosis!A:A)</f>
        <v>D010</v>
      </c>
      <c r="AA1887" t="str">
        <f>_xlfn.XLOOKUP(K1887,Dim_Ward!B:B,Dim_Ward!A:A)</f>
        <v>W005</v>
      </c>
      <c r="AB1887" t="str">
        <f t="shared" si="312"/>
        <v>Q2</v>
      </c>
      <c r="AC1887">
        <f t="shared" si="313"/>
        <v>2023</v>
      </c>
      <c r="AD1887" t="str">
        <f t="shared" si="314"/>
        <v>May</v>
      </c>
      <c r="AE1887" t="str">
        <f t="shared" si="315"/>
        <v>Wed</v>
      </c>
      <c r="AF1887" t="str">
        <f>_xlfn.XLOOKUP(N1887,Dim_Payment!B:B,Dim_Payment!A:A)</f>
        <v>PAY02</v>
      </c>
      <c r="AG1887" t="str">
        <f>_xlfn.XLOOKUP(J1887,Dim_Insurance!B:B,Dim_Insurance!A:A)</f>
        <v>INS03</v>
      </c>
    </row>
    <row r="1888" spans="1:33">
      <c r="A1888" t="s">
        <v>3966</v>
      </c>
      <c r="B1888" t="s">
        <v>83</v>
      </c>
      <c r="C1888" t="s">
        <v>40</v>
      </c>
      <c r="D1888" s="5">
        <v>24884</v>
      </c>
      <c r="E1888" s="5">
        <v>45452</v>
      </c>
      <c r="F1888" s="5">
        <v>45455</v>
      </c>
      <c r="G1888" t="s">
        <v>117</v>
      </c>
      <c r="H1888" t="s">
        <v>63</v>
      </c>
      <c r="I1888" t="s">
        <v>119</v>
      </c>
      <c r="J1888" t="s">
        <v>71</v>
      </c>
      <c r="K1888" t="s">
        <v>161</v>
      </c>
      <c r="L1888" s="6">
        <v>123663.9</v>
      </c>
      <c r="M1888">
        <v>82551.429999999993</v>
      </c>
      <c r="N1888" t="s">
        <v>192</v>
      </c>
      <c r="O1888">
        <v>3</v>
      </c>
      <c r="P1888">
        <v>225</v>
      </c>
      <c r="Q1888">
        <v>4</v>
      </c>
      <c r="R1888">
        <v>133</v>
      </c>
      <c r="S1888">
        <v>139.19999999999999</v>
      </c>
      <c r="T1888" t="s">
        <v>37</v>
      </c>
      <c r="U1888" s="7">
        <f t="shared" si="320"/>
        <v>56</v>
      </c>
      <c r="V1888" s="6">
        <f t="shared" si="311"/>
        <v>41112.47</v>
      </c>
      <c r="W1888" t="str">
        <f t="shared" si="321"/>
        <v>Middle Age</v>
      </c>
      <c r="X1888" t="str">
        <f>_xlfn.XLOOKUP(Table1_1[[#This Row],[Department]],Dim_Department!B:B,Dim_Department!A:A,"Unknown")</f>
        <v>DEP04</v>
      </c>
      <c r="Y1888" t="str">
        <f>_xlfn.XLOOKUP(Table1_1[[#This Row],[Doctor]],Dim_Doctor!B:B,Dim_Doctor!A:A,"Unknown")</f>
        <v>D02</v>
      </c>
      <c r="Z1888" t="str">
        <f>_xlfn.XLOOKUP(H1888,Dim_Diagnosis!B:B,Dim_Diagnosis!A:A)</f>
        <v>D011</v>
      </c>
      <c r="AA1888" t="str">
        <f>_xlfn.XLOOKUP(K1888,Dim_Ward!B:B,Dim_Ward!A:A)</f>
        <v>W004</v>
      </c>
      <c r="AB1888" t="str">
        <f t="shared" si="312"/>
        <v>Q2</v>
      </c>
      <c r="AC1888">
        <f t="shared" si="313"/>
        <v>2024</v>
      </c>
      <c r="AD1888" t="str">
        <f t="shared" si="314"/>
        <v>Jun</v>
      </c>
      <c r="AE1888" t="str">
        <f t="shared" si="315"/>
        <v>Sun</v>
      </c>
      <c r="AF1888" t="str">
        <f>_xlfn.XLOOKUP(N1888,Dim_Payment!B:B,Dim_Payment!A:A)</f>
        <v>PAY06</v>
      </c>
      <c r="AG1888" t="str">
        <f>_xlfn.XLOOKUP(J1888,Dim_Insurance!B:B,Dim_Insurance!A:A)</f>
        <v>INS04</v>
      </c>
    </row>
    <row r="1889" spans="1:33">
      <c r="A1889" t="s">
        <v>3968</v>
      </c>
      <c r="B1889" t="s">
        <v>394</v>
      </c>
      <c r="C1889" t="s">
        <v>40</v>
      </c>
      <c r="D1889" s="5">
        <v>18643</v>
      </c>
      <c r="E1889" s="5">
        <v>45530</v>
      </c>
      <c r="F1889" s="5">
        <v>45539</v>
      </c>
      <c r="G1889" t="s">
        <v>62</v>
      </c>
      <c r="H1889" t="s">
        <v>78</v>
      </c>
      <c r="I1889" t="s">
        <v>119</v>
      </c>
      <c r="J1889" t="s">
        <v>179</v>
      </c>
      <c r="K1889" t="s">
        <v>55</v>
      </c>
      <c r="L1889" s="6">
        <v>18414.560000000001</v>
      </c>
      <c r="M1889">
        <v>12036.87</v>
      </c>
      <c r="N1889" t="s">
        <v>192</v>
      </c>
      <c r="O1889">
        <v>9</v>
      </c>
      <c r="P1889">
        <v>98</v>
      </c>
      <c r="Q1889">
        <v>4</v>
      </c>
      <c r="R1889">
        <v>140</v>
      </c>
      <c r="S1889">
        <v>119.3</v>
      </c>
      <c r="T1889" t="s">
        <v>37</v>
      </c>
      <c r="U1889" s="7">
        <f t="shared" si="320"/>
        <v>73</v>
      </c>
      <c r="V1889" s="6">
        <f t="shared" si="311"/>
        <v>6377.6900000000005</v>
      </c>
      <c r="W1889" t="str">
        <f t="shared" si="321"/>
        <v>Senior</v>
      </c>
      <c r="X1889" t="str">
        <f>_xlfn.XLOOKUP(Table1_1[[#This Row],[Department]],Dim_Department!B:B,Dim_Department!A:A,"Unknown")</f>
        <v>DEP09</v>
      </c>
      <c r="Y1889" t="str">
        <f>_xlfn.XLOOKUP(Table1_1[[#This Row],[Doctor]],Dim_Doctor!B:B,Dim_Doctor!A:A,"Unknown")</f>
        <v>D02</v>
      </c>
      <c r="Z1889" t="str">
        <f>_xlfn.XLOOKUP(H1889,Dim_Diagnosis!B:B,Dim_Diagnosis!A:A)</f>
        <v>D013</v>
      </c>
      <c r="AA1889" t="str">
        <f>_xlfn.XLOOKUP(K1889,Dim_Ward!B:B,Dim_Ward!A:A)</f>
        <v>W005</v>
      </c>
      <c r="AB1889" t="str">
        <f t="shared" si="312"/>
        <v>Q3</v>
      </c>
      <c r="AC1889">
        <f t="shared" si="313"/>
        <v>2024</v>
      </c>
      <c r="AD1889" t="str">
        <f t="shared" si="314"/>
        <v>Aug</v>
      </c>
      <c r="AE1889" t="str">
        <f t="shared" si="315"/>
        <v>Mon</v>
      </c>
      <c r="AF1889" t="str">
        <f>_xlfn.XLOOKUP(N1889,Dim_Payment!B:B,Dim_Payment!A:A)</f>
        <v>PAY06</v>
      </c>
      <c r="AG1889" t="str">
        <f>_xlfn.XLOOKUP(J1889,Dim_Insurance!B:B,Dim_Insurance!A:A)</f>
        <v>INS03</v>
      </c>
    </row>
    <row r="1890" spans="1:33">
      <c r="A1890" t="s">
        <v>3970</v>
      </c>
      <c r="B1890" t="s">
        <v>887</v>
      </c>
      <c r="C1890" t="s">
        <v>40</v>
      </c>
      <c r="D1890" s="5" t="s">
        <v>4232</v>
      </c>
      <c r="E1890" s="5">
        <v>45814</v>
      </c>
      <c r="F1890" s="5">
        <v>45823</v>
      </c>
      <c r="G1890" t="s">
        <v>161</v>
      </c>
      <c r="H1890" t="s">
        <v>113</v>
      </c>
      <c r="I1890" t="s">
        <v>119</v>
      </c>
      <c r="J1890" t="s">
        <v>80</v>
      </c>
      <c r="K1890" t="s">
        <v>161</v>
      </c>
      <c r="L1890" s="6">
        <v>88159.74</v>
      </c>
      <c r="M1890">
        <v>76806.720000000001</v>
      </c>
      <c r="N1890" t="s">
        <v>73</v>
      </c>
      <c r="O1890">
        <v>9</v>
      </c>
      <c r="P1890">
        <v>176</v>
      </c>
      <c r="Q1890">
        <v>5</v>
      </c>
      <c r="R1890">
        <v>115</v>
      </c>
      <c r="S1890">
        <v>253.1</v>
      </c>
      <c r="T1890" t="s">
        <v>4232</v>
      </c>
      <c r="U1890" s="7" t="s">
        <v>4232</v>
      </c>
      <c r="V1890" s="6">
        <f t="shared" si="311"/>
        <v>11353.020000000004</v>
      </c>
      <c r="W1890" t="s">
        <v>4232</v>
      </c>
      <c r="X1890" t="str">
        <f>_xlfn.XLOOKUP(Table1_1[[#This Row],[Department]],Dim_Department!B:B,Dim_Department!A:A,"Unknown")</f>
        <v>DEP03</v>
      </c>
      <c r="Y1890" t="str">
        <f>_xlfn.XLOOKUP(Table1_1[[#This Row],[Doctor]],Dim_Doctor!B:B,Dim_Doctor!A:A,"Unknown")</f>
        <v>D02</v>
      </c>
      <c r="Z1890" t="str">
        <f>_xlfn.XLOOKUP(H1890,Dim_Diagnosis!B:B,Dim_Diagnosis!A:A)</f>
        <v>D009</v>
      </c>
      <c r="AA1890" t="str">
        <f>_xlfn.XLOOKUP(K1890,Dim_Ward!B:B,Dim_Ward!A:A)</f>
        <v>W004</v>
      </c>
      <c r="AB1890" t="str">
        <f t="shared" si="312"/>
        <v>Q2</v>
      </c>
      <c r="AC1890">
        <f t="shared" si="313"/>
        <v>2025</v>
      </c>
      <c r="AD1890" t="str">
        <f t="shared" si="314"/>
        <v>Jun</v>
      </c>
      <c r="AE1890" t="str">
        <f t="shared" si="315"/>
        <v>Fri</v>
      </c>
      <c r="AF1890" t="str">
        <f>_xlfn.XLOOKUP(N1890,Dim_Payment!B:B,Dim_Payment!A:A)</f>
        <v>PAY02</v>
      </c>
      <c r="AG1890" t="str">
        <f>_xlfn.XLOOKUP(J1890,Dim_Insurance!B:B,Dim_Insurance!A:A)</f>
        <v>INS01</v>
      </c>
    </row>
    <row r="1891" spans="1:33">
      <c r="A1891" t="s">
        <v>3972</v>
      </c>
      <c r="B1891" t="s">
        <v>438</v>
      </c>
      <c r="C1891" t="s">
        <v>40</v>
      </c>
      <c r="D1891" s="5">
        <v>20091</v>
      </c>
      <c r="E1891" s="5">
        <v>45539</v>
      </c>
      <c r="F1891" s="5">
        <v>45543</v>
      </c>
      <c r="G1891" t="s">
        <v>43</v>
      </c>
      <c r="H1891" t="s">
        <v>78</v>
      </c>
      <c r="I1891" t="s">
        <v>96</v>
      </c>
      <c r="J1891" t="s">
        <v>80</v>
      </c>
      <c r="K1891" t="s">
        <v>55</v>
      </c>
      <c r="L1891" s="6">
        <v>241578.14</v>
      </c>
      <c r="M1891">
        <v>223919.59</v>
      </c>
      <c r="N1891" t="s">
        <v>192</v>
      </c>
      <c r="O1891">
        <v>4</v>
      </c>
      <c r="P1891">
        <v>187</v>
      </c>
      <c r="Q1891">
        <v>1</v>
      </c>
      <c r="R1891">
        <v>183</v>
      </c>
      <c r="S1891">
        <v>185.9</v>
      </c>
      <c r="T1891" t="s">
        <v>37</v>
      </c>
      <c r="U1891" s="7">
        <f t="shared" ref="U1891:U1901" si="322">DATEDIF(D1891,E1891,"Y")</f>
        <v>69</v>
      </c>
      <c r="V1891" s="6">
        <f t="shared" si="311"/>
        <v>17658.550000000017</v>
      </c>
      <c r="W1891" t="str">
        <f t="shared" ref="W1891:W1901" si="323">IF(OR(U1891="",U1891="Unknown"),"",IF(U1891&lt;18,"Child",IF(U1891&lt;40,"Adult",IF(U1891&lt;60,"Middle Age","Senior"))))</f>
        <v>Senior</v>
      </c>
      <c r="X1891" t="str">
        <f>_xlfn.XLOOKUP(Table1_1[[#This Row],[Department]],Dim_Department!B:B,Dim_Department!A:A,"Unknown")</f>
        <v>DEP08</v>
      </c>
      <c r="Y1891" t="str">
        <f>_xlfn.XLOOKUP(Table1_1[[#This Row],[Doctor]],Dim_Doctor!B:B,Dim_Doctor!A:A,"Unknown")</f>
        <v>D05</v>
      </c>
      <c r="Z1891" t="str">
        <f>_xlfn.XLOOKUP(H1891,Dim_Diagnosis!B:B,Dim_Diagnosis!A:A)</f>
        <v>D013</v>
      </c>
      <c r="AA1891" t="str">
        <f>_xlfn.XLOOKUP(K1891,Dim_Ward!B:B,Dim_Ward!A:A)</f>
        <v>W005</v>
      </c>
      <c r="AB1891" t="str">
        <f t="shared" si="312"/>
        <v>Q3</v>
      </c>
      <c r="AC1891">
        <f t="shared" si="313"/>
        <v>2024</v>
      </c>
      <c r="AD1891" t="str">
        <f t="shared" si="314"/>
        <v>Sep</v>
      </c>
      <c r="AE1891" t="str">
        <f t="shared" si="315"/>
        <v>Wed</v>
      </c>
      <c r="AF1891" t="str">
        <f>_xlfn.XLOOKUP(N1891,Dim_Payment!B:B,Dim_Payment!A:A)</f>
        <v>PAY06</v>
      </c>
      <c r="AG1891" t="str">
        <f>_xlfn.XLOOKUP(J1891,Dim_Insurance!B:B,Dim_Insurance!A:A)</f>
        <v>INS01</v>
      </c>
    </row>
    <row r="1892" spans="1:33">
      <c r="A1892" t="s">
        <v>3973</v>
      </c>
      <c r="B1892" t="s">
        <v>274</v>
      </c>
      <c r="C1892" t="s">
        <v>40</v>
      </c>
      <c r="D1892" s="5">
        <v>31872</v>
      </c>
      <c r="E1892" s="5">
        <v>45804</v>
      </c>
      <c r="F1892" s="5">
        <v>45816</v>
      </c>
      <c r="G1892" t="s">
        <v>94</v>
      </c>
      <c r="H1892" t="s">
        <v>52</v>
      </c>
      <c r="I1892" t="s">
        <v>33</v>
      </c>
      <c r="J1892" t="s">
        <v>4232</v>
      </c>
      <c r="K1892" t="s">
        <v>55</v>
      </c>
      <c r="L1892" s="6">
        <v>44285.93</v>
      </c>
      <c r="M1892">
        <v>44001.71</v>
      </c>
      <c r="N1892" t="s">
        <v>91</v>
      </c>
      <c r="O1892">
        <v>12</v>
      </c>
      <c r="P1892">
        <v>195</v>
      </c>
      <c r="Q1892">
        <v>2</v>
      </c>
      <c r="R1892">
        <v>107</v>
      </c>
      <c r="S1892">
        <v>167.1</v>
      </c>
      <c r="T1892" t="s">
        <v>4232</v>
      </c>
      <c r="U1892" s="7">
        <f t="shared" si="322"/>
        <v>38</v>
      </c>
      <c r="V1892" s="6">
        <f t="shared" si="311"/>
        <v>284.22000000000116</v>
      </c>
      <c r="W1892" t="str">
        <f t="shared" si="323"/>
        <v>Adult</v>
      </c>
      <c r="X1892" t="str">
        <f>_xlfn.XLOOKUP(Table1_1[[#This Row],[Department]],Dim_Department!B:B,Dim_Department!A:A,"Unknown")</f>
        <v>DEP05</v>
      </c>
      <c r="Y1892" t="str">
        <f>_xlfn.XLOOKUP(Table1_1[[#This Row],[Doctor]],Dim_Doctor!B:B,Dim_Doctor!A:A,"Unknown")</f>
        <v>D04</v>
      </c>
      <c r="Z1892" t="str">
        <f>_xlfn.XLOOKUP(H1892,Dim_Diagnosis!B:B,Dim_Diagnosis!A:A)</f>
        <v>D004</v>
      </c>
      <c r="AA1892" t="str">
        <f>_xlfn.XLOOKUP(K1892,Dim_Ward!B:B,Dim_Ward!A:A)</f>
        <v>W005</v>
      </c>
      <c r="AB1892" t="str">
        <f t="shared" si="312"/>
        <v>Q2</v>
      </c>
      <c r="AC1892">
        <f t="shared" si="313"/>
        <v>2025</v>
      </c>
      <c r="AD1892" t="str">
        <f t="shared" si="314"/>
        <v>May</v>
      </c>
      <c r="AE1892" t="str">
        <f t="shared" si="315"/>
        <v>Tue</v>
      </c>
      <c r="AF1892" t="str">
        <f>_xlfn.XLOOKUP(N1892,Dim_Payment!B:B,Dim_Payment!A:A)</f>
        <v>PAY01</v>
      </c>
      <c r="AG1892" t="str">
        <f>_xlfn.XLOOKUP(J1892,Dim_Insurance!B:B,Dim_Insurance!A:A)</f>
        <v>INS08</v>
      </c>
    </row>
    <row r="1893" spans="1:33">
      <c r="A1893" t="s">
        <v>3974</v>
      </c>
      <c r="B1893" t="s">
        <v>607</v>
      </c>
      <c r="C1893" t="s">
        <v>133</v>
      </c>
      <c r="D1893" s="5">
        <v>29862</v>
      </c>
      <c r="E1893" s="5">
        <v>45937</v>
      </c>
      <c r="F1893" s="5">
        <v>45952</v>
      </c>
      <c r="G1893" t="s">
        <v>152</v>
      </c>
      <c r="H1893" t="s">
        <v>153</v>
      </c>
      <c r="I1893" t="s">
        <v>79</v>
      </c>
      <c r="J1893" t="s">
        <v>179</v>
      </c>
      <c r="K1893" t="s">
        <v>120</v>
      </c>
      <c r="L1893" s="6">
        <v>124134.82</v>
      </c>
      <c r="M1893">
        <v>90428</v>
      </c>
      <c r="N1893" t="s">
        <v>73</v>
      </c>
      <c r="O1893">
        <v>15</v>
      </c>
      <c r="P1893">
        <v>41</v>
      </c>
      <c r="Q1893">
        <v>3</v>
      </c>
      <c r="R1893">
        <v>120</v>
      </c>
      <c r="S1893">
        <v>113.4</v>
      </c>
      <c r="T1893" t="s">
        <v>4232</v>
      </c>
      <c r="U1893" s="7">
        <f t="shared" si="322"/>
        <v>44</v>
      </c>
      <c r="V1893" s="6">
        <f t="shared" si="311"/>
        <v>33706.820000000007</v>
      </c>
      <c r="W1893" t="str">
        <f t="shared" si="323"/>
        <v>Middle Age</v>
      </c>
      <c r="X1893" t="str">
        <f>_xlfn.XLOOKUP(Table1_1[[#This Row],[Department]],Dim_Department!B:B,Dim_Department!A:A,"Unknown")</f>
        <v>DEP01</v>
      </c>
      <c r="Y1893" t="str">
        <f>_xlfn.XLOOKUP(Table1_1[[#This Row],[Doctor]],Dim_Doctor!B:B,Dim_Doctor!A:A,"Unknown")</f>
        <v>D07</v>
      </c>
      <c r="Z1893" t="str">
        <f>_xlfn.XLOOKUP(H1893,Dim_Diagnosis!B:B,Dim_Diagnosis!A:A)</f>
        <v>D003</v>
      </c>
      <c r="AA1893" t="str">
        <f>_xlfn.XLOOKUP(K1893,Dim_Ward!B:B,Dim_Ward!A:A)</f>
        <v>W001</v>
      </c>
      <c r="AB1893" t="str">
        <f t="shared" si="312"/>
        <v>Q4</v>
      </c>
      <c r="AC1893">
        <f t="shared" si="313"/>
        <v>2025</v>
      </c>
      <c r="AD1893" t="str">
        <f t="shared" si="314"/>
        <v>Oct</v>
      </c>
      <c r="AE1893" t="str">
        <f t="shared" si="315"/>
        <v>Tue</v>
      </c>
      <c r="AF1893" t="str">
        <f>_xlfn.XLOOKUP(N1893,Dim_Payment!B:B,Dim_Payment!A:A)</f>
        <v>PAY02</v>
      </c>
      <c r="AG1893" t="str">
        <f>_xlfn.XLOOKUP(J1893,Dim_Insurance!B:B,Dim_Insurance!A:A)</f>
        <v>INS03</v>
      </c>
    </row>
    <row r="1894" spans="1:33">
      <c r="A1894" t="s">
        <v>3976</v>
      </c>
      <c r="B1894" t="s">
        <v>334</v>
      </c>
      <c r="C1894" t="s">
        <v>133</v>
      </c>
      <c r="D1894" s="5">
        <v>26660</v>
      </c>
      <c r="E1894" s="5">
        <v>44972</v>
      </c>
      <c r="F1894" s="5" t="s">
        <v>4232</v>
      </c>
      <c r="G1894" t="s">
        <v>161</v>
      </c>
      <c r="H1894" t="s">
        <v>24</v>
      </c>
      <c r="I1894" t="s">
        <v>96</v>
      </c>
      <c r="J1894" t="s">
        <v>26</v>
      </c>
      <c r="K1894" t="s">
        <v>120</v>
      </c>
      <c r="L1894" s="6">
        <v>68448.53</v>
      </c>
      <c r="M1894">
        <v>58493.47</v>
      </c>
      <c r="N1894" t="s">
        <v>192</v>
      </c>
      <c r="O1894">
        <v>9</v>
      </c>
      <c r="P1894">
        <v>28</v>
      </c>
      <c r="Q1894">
        <v>4</v>
      </c>
      <c r="R1894">
        <v>160</v>
      </c>
      <c r="S1894">
        <v>101.5</v>
      </c>
      <c r="T1894" t="s">
        <v>4232</v>
      </c>
      <c r="U1894" s="7">
        <f t="shared" si="322"/>
        <v>50</v>
      </c>
      <c r="V1894" s="6">
        <f t="shared" si="311"/>
        <v>9955.0599999999977</v>
      </c>
      <c r="W1894" t="str">
        <f t="shared" si="323"/>
        <v>Middle Age</v>
      </c>
      <c r="X1894" t="str">
        <f>_xlfn.XLOOKUP(Table1_1[[#This Row],[Department]],Dim_Department!B:B,Dim_Department!A:A,"Unknown")</f>
        <v>DEP03</v>
      </c>
      <c r="Y1894" t="str">
        <f>_xlfn.XLOOKUP(Table1_1[[#This Row],[Doctor]],Dim_Doctor!B:B,Dim_Doctor!A:A,"Unknown")</f>
        <v>D05</v>
      </c>
      <c r="Z1894" t="str">
        <f>_xlfn.XLOOKUP(H1894,Dim_Diagnosis!B:B,Dim_Diagnosis!A:A)</f>
        <v>D008</v>
      </c>
      <c r="AA1894" t="str">
        <f>_xlfn.XLOOKUP(K1894,Dim_Ward!B:B,Dim_Ward!A:A)</f>
        <v>W001</v>
      </c>
      <c r="AB1894" t="str">
        <f t="shared" si="312"/>
        <v>Q1</v>
      </c>
      <c r="AC1894">
        <f t="shared" si="313"/>
        <v>2023</v>
      </c>
      <c r="AD1894" t="str">
        <f t="shared" si="314"/>
        <v>Feb</v>
      </c>
      <c r="AE1894" t="str">
        <f t="shared" si="315"/>
        <v>Wed</v>
      </c>
      <c r="AF1894" t="str">
        <f>_xlfn.XLOOKUP(N1894,Dim_Payment!B:B,Dim_Payment!A:A)</f>
        <v>PAY06</v>
      </c>
      <c r="AG1894" t="str">
        <f>_xlfn.XLOOKUP(J1894,Dim_Insurance!B:B,Dim_Insurance!A:A)</f>
        <v>INS05</v>
      </c>
    </row>
    <row r="1895" spans="1:33">
      <c r="A1895" t="s">
        <v>3979</v>
      </c>
      <c r="B1895" t="s">
        <v>350</v>
      </c>
      <c r="C1895" t="s">
        <v>133</v>
      </c>
      <c r="D1895" s="5">
        <v>38301</v>
      </c>
      <c r="E1895" s="5">
        <v>45826</v>
      </c>
      <c r="F1895" s="5">
        <v>45834</v>
      </c>
      <c r="G1895" t="s">
        <v>161</v>
      </c>
      <c r="H1895" t="s">
        <v>124</v>
      </c>
      <c r="I1895" t="s">
        <v>45</v>
      </c>
      <c r="J1895" t="s">
        <v>97</v>
      </c>
      <c r="K1895" t="s">
        <v>55</v>
      </c>
      <c r="L1895" s="6">
        <v>239605.53</v>
      </c>
      <c r="M1895">
        <v>179132.74</v>
      </c>
      <c r="N1895" t="s">
        <v>91</v>
      </c>
      <c r="O1895">
        <v>8</v>
      </c>
      <c r="P1895">
        <v>115</v>
      </c>
      <c r="Q1895">
        <v>4</v>
      </c>
      <c r="R1895">
        <v>147</v>
      </c>
      <c r="S1895">
        <v>257.10000000000002</v>
      </c>
      <c r="T1895" t="s">
        <v>37</v>
      </c>
      <c r="U1895" s="7">
        <f t="shared" si="322"/>
        <v>20</v>
      </c>
      <c r="V1895" s="6">
        <f t="shared" si="311"/>
        <v>60472.790000000008</v>
      </c>
      <c r="W1895" t="str">
        <f t="shared" si="323"/>
        <v>Adult</v>
      </c>
      <c r="X1895" t="str">
        <f>_xlfn.XLOOKUP(Table1_1[[#This Row],[Department]],Dim_Department!B:B,Dim_Department!A:A,"Unknown")</f>
        <v>DEP03</v>
      </c>
      <c r="Y1895" t="str">
        <f>_xlfn.XLOOKUP(Table1_1[[#This Row],[Doctor]],Dim_Doctor!B:B,Dim_Doctor!A:A,"Unknown")</f>
        <v>D03</v>
      </c>
      <c r="Z1895" t="str">
        <f>_xlfn.XLOOKUP(H1895,Dim_Diagnosis!B:B,Dim_Diagnosis!A:A)</f>
        <v>D007</v>
      </c>
      <c r="AA1895" t="str">
        <f>_xlfn.XLOOKUP(K1895,Dim_Ward!B:B,Dim_Ward!A:A)</f>
        <v>W005</v>
      </c>
      <c r="AB1895" t="str">
        <f t="shared" si="312"/>
        <v>Q2</v>
      </c>
      <c r="AC1895">
        <f t="shared" si="313"/>
        <v>2025</v>
      </c>
      <c r="AD1895" t="str">
        <f t="shared" si="314"/>
        <v>Jun</v>
      </c>
      <c r="AE1895" t="str">
        <f t="shared" si="315"/>
        <v>Wed</v>
      </c>
      <c r="AF1895" t="str">
        <f>_xlfn.XLOOKUP(N1895,Dim_Payment!B:B,Dim_Payment!A:A)</f>
        <v>PAY01</v>
      </c>
      <c r="AG1895" t="str">
        <f>_xlfn.XLOOKUP(J1895,Dim_Insurance!B:B,Dim_Insurance!A:A)</f>
        <v>INS07</v>
      </c>
    </row>
    <row r="1896" spans="1:33">
      <c r="A1896" t="s">
        <v>3980</v>
      </c>
      <c r="B1896" t="s">
        <v>992</v>
      </c>
      <c r="C1896" t="s">
        <v>40</v>
      </c>
      <c r="D1896" s="5">
        <v>32517</v>
      </c>
      <c r="E1896" s="5">
        <v>45455</v>
      </c>
      <c r="F1896" s="5">
        <v>45470</v>
      </c>
      <c r="G1896" t="s">
        <v>161</v>
      </c>
      <c r="H1896" t="s">
        <v>32</v>
      </c>
      <c r="I1896" t="s">
        <v>79</v>
      </c>
      <c r="J1896" t="s">
        <v>71</v>
      </c>
      <c r="K1896" t="s">
        <v>55</v>
      </c>
      <c r="L1896" s="6">
        <v>55670.400000000001</v>
      </c>
      <c r="M1896">
        <v>40271.300000000003</v>
      </c>
      <c r="N1896" t="s">
        <v>35</v>
      </c>
      <c r="O1896">
        <v>15</v>
      </c>
      <c r="P1896">
        <v>93</v>
      </c>
      <c r="Q1896">
        <v>4</v>
      </c>
      <c r="R1896">
        <v>165</v>
      </c>
      <c r="S1896">
        <v>126.9</v>
      </c>
      <c r="T1896" t="s">
        <v>4232</v>
      </c>
      <c r="U1896" s="7">
        <f t="shared" si="322"/>
        <v>35</v>
      </c>
      <c r="V1896" s="6">
        <f t="shared" si="311"/>
        <v>15399.099999999999</v>
      </c>
      <c r="W1896" t="str">
        <f t="shared" si="323"/>
        <v>Adult</v>
      </c>
      <c r="X1896" t="str">
        <f>_xlfn.XLOOKUP(Table1_1[[#This Row],[Department]],Dim_Department!B:B,Dim_Department!A:A,"Unknown")</f>
        <v>DEP03</v>
      </c>
      <c r="Y1896" t="str">
        <f>_xlfn.XLOOKUP(Table1_1[[#This Row],[Doctor]],Dim_Doctor!B:B,Dim_Doctor!A:A,"Unknown")</f>
        <v>D07</v>
      </c>
      <c r="Z1896" t="str">
        <f>_xlfn.XLOOKUP(H1896,Dim_Diagnosis!B:B,Dim_Diagnosis!A:A)</f>
        <v>D010</v>
      </c>
      <c r="AA1896" t="str">
        <f>_xlfn.XLOOKUP(K1896,Dim_Ward!B:B,Dim_Ward!A:A)</f>
        <v>W005</v>
      </c>
      <c r="AB1896" t="str">
        <f t="shared" si="312"/>
        <v>Q2</v>
      </c>
      <c r="AC1896">
        <f t="shared" si="313"/>
        <v>2024</v>
      </c>
      <c r="AD1896" t="str">
        <f t="shared" si="314"/>
        <v>Jun</v>
      </c>
      <c r="AE1896" t="str">
        <f t="shared" si="315"/>
        <v>Wed</v>
      </c>
      <c r="AF1896" t="str">
        <f>_xlfn.XLOOKUP(N1896,Dim_Payment!B:B,Dim_Payment!A:A)</f>
        <v>PAY03</v>
      </c>
      <c r="AG1896" t="str">
        <f>_xlfn.XLOOKUP(J1896,Dim_Insurance!B:B,Dim_Insurance!A:A)</f>
        <v>INS04</v>
      </c>
    </row>
    <row r="1897" spans="1:33">
      <c r="A1897" t="s">
        <v>3981</v>
      </c>
      <c r="B1897" t="s">
        <v>553</v>
      </c>
      <c r="C1897" t="s">
        <v>40</v>
      </c>
      <c r="D1897" s="5">
        <v>21112</v>
      </c>
      <c r="E1897" s="5">
        <v>45682</v>
      </c>
      <c r="F1897" s="5">
        <v>45693</v>
      </c>
      <c r="G1897" t="s">
        <v>94</v>
      </c>
      <c r="H1897" t="s">
        <v>95</v>
      </c>
      <c r="I1897" t="s">
        <v>33</v>
      </c>
      <c r="J1897" t="s">
        <v>34</v>
      </c>
      <c r="K1897" t="s">
        <v>55</v>
      </c>
      <c r="L1897" s="6">
        <v>81238.27</v>
      </c>
      <c r="M1897">
        <v>68908.740000000005</v>
      </c>
      <c r="N1897" t="s">
        <v>4232</v>
      </c>
      <c r="O1897">
        <v>11</v>
      </c>
      <c r="P1897">
        <v>188</v>
      </c>
      <c r="Q1897">
        <v>4</v>
      </c>
      <c r="R1897">
        <v>190</v>
      </c>
      <c r="S1897">
        <v>163.5</v>
      </c>
      <c r="T1897" t="s">
        <v>65</v>
      </c>
      <c r="U1897" s="7">
        <f t="shared" si="322"/>
        <v>67</v>
      </c>
      <c r="V1897" s="6">
        <f t="shared" si="311"/>
        <v>12329.529999999999</v>
      </c>
      <c r="W1897" t="str">
        <f t="shared" si="323"/>
        <v>Senior</v>
      </c>
      <c r="X1897" t="str">
        <f>_xlfn.XLOOKUP(Table1_1[[#This Row],[Department]],Dim_Department!B:B,Dim_Department!A:A,"Unknown")</f>
        <v>DEP05</v>
      </c>
      <c r="Y1897" t="str">
        <f>_xlfn.XLOOKUP(Table1_1[[#This Row],[Doctor]],Dim_Doctor!B:B,Dim_Doctor!A:A,"Unknown")</f>
        <v>D04</v>
      </c>
      <c r="Z1897" t="str">
        <f>_xlfn.XLOOKUP(H1897,Dim_Diagnosis!B:B,Dim_Diagnosis!A:A)</f>
        <v>D006</v>
      </c>
      <c r="AA1897" t="str">
        <f>_xlfn.XLOOKUP(K1897,Dim_Ward!B:B,Dim_Ward!A:A)</f>
        <v>W005</v>
      </c>
      <c r="AB1897" t="str">
        <f t="shared" si="312"/>
        <v>Q1</v>
      </c>
      <c r="AC1897">
        <f t="shared" si="313"/>
        <v>2025</v>
      </c>
      <c r="AD1897" t="str">
        <f t="shared" si="314"/>
        <v>Jan</v>
      </c>
      <c r="AE1897" t="str">
        <f t="shared" si="315"/>
        <v>Sat</v>
      </c>
      <c r="AF1897" t="str">
        <f>_xlfn.XLOOKUP(N1897,Dim_Payment!B:B,Dim_Payment!A:A)</f>
        <v>PAY05</v>
      </c>
      <c r="AG1897" t="str">
        <f>_xlfn.XLOOKUP(J1897,Dim_Insurance!B:B,Dim_Insurance!A:A)</f>
        <v>INS06</v>
      </c>
    </row>
    <row r="1898" spans="1:33">
      <c r="A1898" t="s">
        <v>3983</v>
      </c>
      <c r="B1898" t="s">
        <v>611</v>
      </c>
      <c r="C1898" t="s">
        <v>40</v>
      </c>
      <c r="D1898" s="5">
        <v>24408</v>
      </c>
      <c r="E1898" s="5">
        <v>45511</v>
      </c>
      <c r="F1898" s="5">
        <v>45529</v>
      </c>
      <c r="G1898" t="s">
        <v>62</v>
      </c>
      <c r="H1898" t="s">
        <v>44</v>
      </c>
      <c r="I1898" t="s">
        <v>96</v>
      </c>
      <c r="J1898" t="s">
        <v>4232</v>
      </c>
      <c r="K1898" t="s">
        <v>55</v>
      </c>
      <c r="L1898" s="6">
        <v>241733.98</v>
      </c>
      <c r="M1898">
        <v>168824.13</v>
      </c>
      <c r="N1898" t="s">
        <v>91</v>
      </c>
      <c r="O1898">
        <v>18</v>
      </c>
      <c r="P1898">
        <v>49</v>
      </c>
      <c r="Q1898">
        <v>4</v>
      </c>
      <c r="R1898">
        <v>186</v>
      </c>
      <c r="S1898">
        <v>163.5</v>
      </c>
      <c r="T1898" t="s">
        <v>4232</v>
      </c>
      <c r="U1898" s="7">
        <f t="shared" si="322"/>
        <v>57</v>
      </c>
      <c r="V1898" s="6">
        <f t="shared" si="311"/>
        <v>72909.850000000006</v>
      </c>
      <c r="W1898" t="str">
        <f t="shared" si="323"/>
        <v>Middle Age</v>
      </c>
      <c r="X1898" t="str">
        <f>_xlfn.XLOOKUP(Table1_1[[#This Row],[Department]],Dim_Department!B:B,Dim_Department!A:A,"Unknown")</f>
        <v>DEP09</v>
      </c>
      <c r="Y1898" t="str">
        <f>_xlfn.XLOOKUP(Table1_1[[#This Row],[Doctor]],Dim_Doctor!B:B,Dim_Doctor!A:A,"Unknown")</f>
        <v>D05</v>
      </c>
      <c r="Z1898" t="str">
        <f>_xlfn.XLOOKUP(H1898,Dim_Diagnosis!B:B,Dim_Diagnosis!A:A)</f>
        <v>D012</v>
      </c>
      <c r="AA1898" t="str">
        <f>_xlfn.XLOOKUP(K1898,Dim_Ward!B:B,Dim_Ward!A:A)</f>
        <v>W005</v>
      </c>
      <c r="AB1898" t="str">
        <f t="shared" si="312"/>
        <v>Q3</v>
      </c>
      <c r="AC1898">
        <f t="shared" si="313"/>
        <v>2024</v>
      </c>
      <c r="AD1898" t="str">
        <f t="shared" si="314"/>
        <v>Aug</v>
      </c>
      <c r="AE1898" t="str">
        <f t="shared" si="315"/>
        <v>Wed</v>
      </c>
      <c r="AF1898" t="str">
        <f>_xlfn.XLOOKUP(N1898,Dim_Payment!B:B,Dim_Payment!A:A)</f>
        <v>PAY01</v>
      </c>
      <c r="AG1898" t="str">
        <f>_xlfn.XLOOKUP(J1898,Dim_Insurance!B:B,Dim_Insurance!A:A)</f>
        <v>INS08</v>
      </c>
    </row>
    <row r="1899" spans="1:33">
      <c r="A1899" t="s">
        <v>3984</v>
      </c>
      <c r="B1899" t="s">
        <v>3015</v>
      </c>
      <c r="C1899" t="s">
        <v>133</v>
      </c>
      <c r="D1899" s="5">
        <v>32403</v>
      </c>
      <c r="E1899" s="5">
        <v>45300</v>
      </c>
      <c r="F1899" s="5">
        <v>45306</v>
      </c>
      <c r="G1899" t="s">
        <v>117</v>
      </c>
      <c r="H1899" t="s">
        <v>153</v>
      </c>
      <c r="I1899" t="s">
        <v>53</v>
      </c>
      <c r="J1899" t="s">
        <v>46</v>
      </c>
      <c r="K1899" t="s">
        <v>161</v>
      </c>
      <c r="L1899" s="6">
        <v>46291.66</v>
      </c>
      <c r="M1899">
        <v>32458.49</v>
      </c>
      <c r="N1899" t="s">
        <v>73</v>
      </c>
      <c r="O1899">
        <v>6</v>
      </c>
      <c r="P1899">
        <v>185</v>
      </c>
      <c r="Q1899">
        <v>5</v>
      </c>
      <c r="R1899">
        <v>141</v>
      </c>
      <c r="S1899">
        <v>97.4</v>
      </c>
      <c r="T1899" t="s">
        <v>4232</v>
      </c>
      <c r="U1899" s="7">
        <f t="shared" si="322"/>
        <v>35</v>
      </c>
      <c r="V1899" s="6">
        <f t="shared" si="311"/>
        <v>13833.170000000002</v>
      </c>
      <c r="W1899" t="str">
        <f t="shared" si="323"/>
        <v>Adult</v>
      </c>
      <c r="X1899" t="str">
        <f>_xlfn.XLOOKUP(Table1_1[[#This Row],[Department]],Dim_Department!B:B,Dim_Department!A:A,"Unknown")</f>
        <v>DEP04</v>
      </c>
      <c r="Y1899" t="str">
        <f>_xlfn.XLOOKUP(Table1_1[[#This Row],[Doctor]],Dim_Doctor!B:B,Dim_Doctor!A:A,"Unknown")</f>
        <v>D06</v>
      </c>
      <c r="Z1899" t="str">
        <f>_xlfn.XLOOKUP(H1899,Dim_Diagnosis!B:B,Dim_Diagnosis!A:A)</f>
        <v>D003</v>
      </c>
      <c r="AA1899" t="str">
        <f>_xlfn.XLOOKUP(K1899,Dim_Ward!B:B,Dim_Ward!A:A)</f>
        <v>W004</v>
      </c>
      <c r="AB1899" t="str">
        <f t="shared" si="312"/>
        <v>Q1</v>
      </c>
      <c r="AC1899">
        <f t="shared" si="313"/>
        <v>2024</v>
      </c>
      <c r="AD1899" t="str">
        <f t="shared" si="314"/>
        <v>Jan</v>
      </c>
      <c r="AE1899" t="str">
        <f t="shared" si="315"/>
        <v>Tue</v>
      </c>
      <c r="AF1899" t="str">
        <f>_xlfn.XLOOKUP(N1899,Dim_Payment!B:B,Dim_Payment!A:A)</f>
        <v>PAY02</v>
      </c>
      <c r="AG1899" t="str">
        <f>_xlfn.XLOOKUP(J1899,Dim_Insurance!B:B,Dim_Insurance!A:A)</f>
        <v>INS02</v>
      </c>
    </row>
    <row r="1900" spans="1:33">
      <c r="A1900" t="s">
        <v>3987</v>
      </c>
      <c r="B1900" t="s">
        <v>1426</v>
      </c>
      <c r="C1900" t="s">
        <v>133</v>
      </c>
      <c r="D1900" s="5">
        <v>18573</v>
      </c>
      <c r="E1900" s="5">
        <v>45273</v>
      </c>
      <c r="F1900" s="5">
        <v>45289</v>
      </c>
      <c r="G1900" t="s">
        <v>94</v>
      </c>
      <c r="H1900" t="s">
        <v>124</v>
      </c>
      <c r="I1900" t="s">
        <v>119</v>
      </c>
      <c r="J1900" t="s">
        <v>34</v>
      </c>
      <c r="K1900" t="s">
        <v>27</v>
      </c>
      <c r="L1900" s="6">
        <v>144113.54999999999</v>
      </c>
      <c r="M1900">
        <v>123019.24</v>
      </c>
      <c r="N1900" t="s">
        <v>56</v>
      </c>
      <c r="O1900">
        <v>16</v>
      </c>
      <c r="P1900">
        <v>235</v>
      </c>
      <c r="Q1900">
        <v>4</v>
      </c>
      <c r="R1900">
        <v>121</v>
      </c>
      <c r="S1900">
        <v>133.30000000000001</v>
      </c>
      <c r="T1900" t="s">
        <v>37</v>
      </c>
      <c r="U1900" s="7">
        <f t="shared" si="322"/>
        <v>73</v>
      </c>
      <c r="V1900" s="6">
        <f t="shared" si="311"/>
        <v>21094.309999999983</v>
      </c>
      <c r="W1900" t="str">
        <f t="shared" si="323"/>
        <v>Senior</v>
      </c>
      <c r="X1900" t="str">
        <f>_xlfn.XLOOKUP(Table1_1[[#This Row],[Department]],Dim_Department!B:B,Dim_Department!A:A,"Unknown")</f>
        <v>DEP05</v>
      </c>
      <c r="Y1900" t="str">
        <f>_xlfn.XLOOKUP(Table1_1[[#This Row],[Doctor]],Dim_Doctor!B:B,Dim_Doctor!A:A,"Unknown")</f>
        <v>D02</v>
      </c>
      <c r="Z1900" t="str">
        <f>_xlfn.XLOOKUP(H1900,Dim_Diagnosis!B:B,Dim_Diagnosis!A:A)</f>
        <v>D007</v>
      </c>
      <c r="AA1900" t="str">
        <f>_xlfn.XLOOKUP(K1900,Dim_Ward!B:B,Dim_Ward!A:A)</f>
        <v>W003</v>
      </c>
      <c r="AB1900" t="str">
        <f t="shared" si="312"/>
        <v>Q4</v>
      </c>
      <c r="AC1900">
        <f t="shared" si="313"/>
        <v>2023</v>
      </c>
      <c r="AD1900" t="str">
        <f t="shared" si="314"/>
        <v>Dec</v>
      </c>
      <c r="AE1900" t="str">
        <f t="shared" si="315"/>
        <v>Wed</v>
      </c>
      <c r="AF1900" t="str">
        <f>_xlfn.XLOOKUP(N1900,Dim_Payment!B:B,Dim_Payment!A:A)</f>
        <v>PAY04</v>
      </c>
      <c r="AG1900" t="str">
        <f>_xlfn.XLOOKUP(J1900,Dim_Insurance!B:B,Dim_Insurance!A:A)</f>
        <v>INS06</v>
      </c>
    </row>
    <row r="1901" spans="1:33">
      <c r="A1901" t="s">
        <v>3988</v>
      </c>
      <c r="B1901" t="s">
        <v>304</v>
      </c>
      <c r="C1901" t="s">
        <v>40</v>
      </c>
      <c r="D1901" s="5">
        <v>36407</v>
      </c>
      <c r="E1901" s="5">
        <v>45931</v>
      </c>
      <c r="F1901" s="5">
        <v>45935</v>
      </c>
      <c r="G1901" t="s">
        <v>152</v>
      </c>
      <c r="H1901" t="s">
        <v>134</v>
      </c>
      <c r="I1901" t="s">
        <v>119</v>
      </c>
      <c r="J1901" t="s">
        <v>97</v>
      </c>
      <c r="K1901" t="s">
        <v>55</v>
      </c>
      <c r="L1901" s="6">
        <v>75187.350000000006</v>
      </c>
      <c r="M1901">
        <v>64050.25</v>
      </c>
      <c r="N1901" t="s">
        <v>192</v>
      </c>
      <c r="O1901">
        <v>4</v>
      </c>
      <c r="P1901">
        <v>233</v>
      </c>
      <c r="Q1901">
        <v>4</v>
      </c>
      <c r="R1901">
        <v>164</v>
      </c>
      <c r="S1901">
        <v>140.1</v>
      </c>
      <c r="T1901" t="s">
        <v>37</v>
      </c>
      <c r="U1901" s="7">
        <f t="shared" si="322"/>
        <v>26</v>
      </c>
      <c r="V1901" s="6">
        <f t="shared" si="311"/>
        <v>11137.100000000006</v>
      </c>
      <c r="W1901" t="str">
        <f t="shared" si="323"/>
        <v>Adult</v>
      </c>
      <c r="X1901" t="str">
        <f>_xlfn.XLOOKUP(Table1_1[[#This Row],[Department]],Dim_Department!B:B,Dim_Department!A:A,"Unknown")</f>
        <v>DEP01</v>
      </c>
      <c r="Y1901" t="str">
        <f>_xlfn.XLOOKUP(Table1_1[[#This Row],[Doctor]],Dim_Doctor!B:B,Dim_Doctor!A:A,"Unknown")</f>
        <v>D02</v>
      </c>
      <c r="Z1901" t="str">
        <f>_xlfn.XLOOKUP(H1901,Dim_Diagnosis!B:B,Dim_Diagnosis!A:A)</f>
        <v>D002</v>
      </c>
      <c r="AA1901" t="str">
        <f>_xlfn.XLOOKUP(K1901,Dim_Ward!B:B,Dim_Ward!A:A)</f>
        <v>W005</v>
      </c>
      <c r="AB1901" t="str">
        <f t="shared" si="312"/>
        <v>Q4</v>
      </c>
      <c r="AC1901">
        <f t="shared" si="313"/>
        <v>2025</v>
      </c>
      <c r="AD1901" t="str">
        <f t="shared" si="314"/>
        <v>Oct</v>
      </c>
      <c r="AE1901" t="str">
        <f t="shared" si="315"/>
        <v>Wed</v>
      </c>
      <c r="AF1901" t="str">
        <f>_xlfn.XLOOKUP(N1901,Dim_Payment!B:B,Dim_Payment!A:A)</f>
        <v>PAY06</v>
      </c>
      <c r="AG1901" t="str">
        <f>_xlfn.XLOOKUP(J1901,Dim_Insurance!B:B,Dim_Insurance!A:A)</f>
        <v>INS07</v>
      </c>
    </row>
    <row r="1902" spans="1:33">
      <c r="A1902" t="s">
        <v>3990</v>
      </c>
      <c r="B1902" t="s">
        <v>132</v>
      </c>
      <c r="C1902" t="s">
        <v>40</v>
      </c>
      <c r="D1902" s="5">
        <v>34934</v>
      </c>
      <c r="E1902" s="5" t="s">
        <v>4232</v>
      </c>
      <c r="F1902" s="5">
        <v>45529</v>
      </c>
      <c r="G1902" t="s">
        <v>161</v>
      </c>
      <c r="H1902" t="s">
        <v>78</v>
      </c>
      <c r="I1902" t="s">
        <v>33</v>
      </c>
      <c r="J1902" t="s">
        <v>26</v>
      </c>
      <c r="K1902" t="s">
        <v>27</v>
      </c>
      <c r="L1902" s="6">
        <v>94886.89</v>
      </c>
      <c r="M1902">
        <v>82786.59</v>
      </c>
      <c r="N1902" t="s">
        <v>35</v>
      </c>
      <c r="O1902">
        <v>9</v>
      </c>
      <c r="P1902">
        <v>65</v>
      </c>
      <c r="Q1902">
        <v>4</v>
      </c>
      <c r="R1902">
        <v>127</v>
      </c>
      <c r="S1902">
        <v>228.2</v>
      </c>
      <c r="T1902" t="s">
        <v>37</v>
      </c>
      <c r="U1902" s="7" t="s">
        <v>4232</v>
      </c>
      <c r="V1902" s="6">
        <f t="shared" si="311"/>
        <v>12100.300000000003</v>
      </c>
      <c r="W1902" t="s">
        <v>4232</v>
      </c>
      <c r="X1902" t="str">
        <f>_xlfn.XLOOKUP(Table1_1[[#This Row],[Department]],Dim_Department!B:B,Dim_Department!A:A,"Unknown")</f>
        <v>DEP03</v>
      </c>
      <c r="Y1902" t="str">
        <f>_xlfn.XLOOKUP(Table1_1[[#This Row],[Doctor]],Dim_Doctor!B:B,Dim_Doctor!A:A,"Unknown")</f>
        <v>D04</v>
      </c>
      <c r="Z1902" t="str">
        <f>_xlfn.XLOOKUP(H1902,Dim_Diagnosis!B:B,Dim_Diagnosis!A:A)</f>
        <v>D013</v>
      </c>
      <c r="AA1902" t="str">
        <f>_xlfn.XLOOKUP(K1902,Dim_Ward!B:B,Dim_Ward!A:A)</f>
        <v>W003</v>
      </c>
      <c r="AB1902" t="str">
        <f t="shared" si="312"/>
        <v>Unknown</v>
      </c>
      <c r="AC1902" t="str">
        <f t="shared" si="313"/>
        <v>Unknown</v>
      </c>
      <c r="AD1902" t="str">
        <f t="shared" si="314"/>
        <v>Unknown</v>
      </c>
      <c r="AE1902" t="str">
        <f t="shared" si="315"/>
        <v>Unknown</v>
      </c>
      <c r="AF1902" t="str">
        <f>_xlfn.XLOOKUP(N1902,Dim_Payment!B:B,Dim_Payment!A:A)</f>
        <v>PAY03</v>
      </c>
      <c r="AG1902" t="str">
        <f>_xlfn.XLOOKUP(J1902,Dim_Insurance!B:B,Dim_Insurance!A:A)</f>
        <v>INS05</v>
      </c>
    </row>
    <row r="1903" spans="1:33">
      <c r="A1903" t="s">
        <v>3992</v>
      </c>
      <c r="B1903" t="s">
        <v>59</v>
      </c>
      <c r="C1903" t="s">
        <v>40</v>
      </c>
      <c r="D1903" s="5">
        <v>24585</v>
      </c>
      <c r="E1903" s="5">
        <v>45204</v>
      </c>
      <c r="F1903" s="5">
        <v>45219</v>
      </c>
      <c r="G1903" t="s">
        <v>152</v>
      </c>
      <c r="H1903" t="s">
        <v>134</v>
      </c>
      <c r="I1903" t="s">
        <v>33</v>
      </c>
      <c r="J1903" t="s">
        <v>26</v>
      </c>
      <c r="K1903" t="s">
        <v>55</v>
      </c>
      <c r="L1903" s="6">
        <v>85464.57</v>
      </c>
      <c r="M1903">
        <v>69602.259999999995</v>
      </c>
      <c r="N1903" t="s">
        <v>73</v>
      </c>
      <c r="O1903">
        <v>15</v>
      </c>
      <c r="P1903">
        <v>212</v>
      </c>
      <c r="Q1903">
        <v>5</v>
      </c>
      <c r="R1903">
        <v>176</v>
      </c>
      <c r="S1903">
        <v>188</v>
      </c>
      <c r="T1903" t="s">
        <v>37</v>
      </c>
      <c r="U1903" s="7">
        <f t="shared" ref="U1903:U1929" si="324">DATEDIF(D1903,E1903,"Y")</f>
        <v>56</v>
      </c>
      <c r="V1903" s="6">
        <f t="shared" si="311"/>
        <v>15862.310000000012</v>
      </c>
      <c r="W1903" t="str">
        <f t="shared" ref="W1903:W1929" si="325">IF(OR(U1903="",U1903="Unknown"),"",IF(U1903&lt;18,"Child",IF(U1903&lt;40,"Adult",IF(U1903&lt;60,"Middle Age","Senior"))))</f>
        <v>Middle Age</v>
      </c>
      <c r="X1903" t="str">
        <f>_xlfn.XLOOKUP(Table1_1[[#This Row],[Department]],Dim_Department!B:B,Dim_Department!A:A,"Unknown")</f>
        <v>DEP01</v>
      </c>
      <c r="Y1903" t="str">
        <f>_xlfn.XLOOKUP(Table1_1[[#This Row],[Doctor]],Dim_Doctor!B:B,Dim_Doctor!A:A,"Unknown")</f>
        <v>D04</v>
      </c>
      <c r="Z1903" t="str">
        <f>_xlfn.XLOOKUP(H1903,Dim_Diagnosis!B:B,Dim_Diagnosis!A:A)</f>
        <v>D002</v>
      </c>
      <c r="AA1903" t="str">
        <f>_xlfn.XLOOKUP(K1903,Dim_Ward!B:B,Dim_Ward!A:A)</f>
        <v>W005</v>
      </c>
      <c r="AB1903" t="str">
        <f t="shared" si="312"/>
        <v>Q4</v>
      </c>
      <c r="AC1903">
        <f t="shared" si="313"/>
        <v>2023</v>
      </c>
      <c r="AD1903" t="str">
        <f t="shared" si="314"/>
        <v>Oct</v>
      </c>
      <c r="AE1903" t="str">
        <f t="shared" si="315"/>
        <v>Thu</v>
      </c>
      <c r="AF1903" t="str">
        <f>_xlfn.XLOOKUP(N1903,Dim_Payment!B:B,Dim_Payment!A:A)</f>
        <v>PAY02</v>
      </c>
      <c r="AG1903" t="str">
        <f>_xlfn.XLOOKUP(J1903,Dim_Insurance!B:B,Dim_Insurance!A:A)</f>
        <v>INS05</v>
      </c>
    </row>
    <row r="1904" spans="1:33">
      <c r="A1904" t="s">
        <v>4221</v>
      </c>
      <c r="B1904" t="s">
        <v>1391</v>
      </c>
      <c r="C1904" t="s">
        <v>40</v>
      </c>
      <c r="D1904" s="5">
        <v>22749</v>
      </c>
      <c r="E1904" s="5">
        <v>45383</v>
      </c>
      <c r="F1904" s="5">
        <v>45395</v>
      </c>
      <c r="G1904" t="s">
        <v>161</v>
      </c>
      <c r="H1904" t="s">
        <v>113</v>
      </c>
      <c r="I1904" t="s">
        <v>33</v>
      </c>
      <c r="J1904" t="s">
        <v>97</v>
      </c>
      <c r="K1904" t="s">
        <v>55</v>
      </c>
      <c r="L1904" s="6">
        <v>52493.81</v>
      </c>
      <c r="M1904">
        <v>51827.12</v>
      </c>
      <c r="N1904" t="s">
        <v>192</v>
      </c>
      <c r="O1904">
        <v>12</v>
      </c>
      <c r="P1904">
        <v>197</v>
      </c>
      <c r="Q1904">
        <v>2</v>
      </c>
      <c r="R1904">
        <v>137</v>
      </c>
      <c r="S1904">
        <v>130.9</v>
      </c>
      <c r="T1904" t="s">
        <v>4232</v>
      </c>
      <c r="U1904" s="7">
        <f t="shared" si="324"/>
        <v>61</v>
      </c>
      <c r="V1904" s="6">
        <f t="shared" si="311"/>
        <v>666.68999999999505</v>
      </c>
      <c r="W1904" t="str">
        <f t="shared" si="325"/>
        <v>Senior</v>
      </c>
      <c r="X1904" t="str">
        <f>_xlfn.XLOOKUP(Table1_1[[#This Row],[Department]],Dim_Department!B:B,Dim_Department!A:A,"Unknown")</f>
        <v>DEP03</v>
      </c>
      <c r="Y1904" t="str">
        <f>_xlfn.XLOOKUP(Table1_1[[#This Row],[Doctor]],Dim_Doctor!B:B,Dim_Doctor!A:A,"Unknown")</f>
        <v>D04</v>
      </c>
      <c r="Z1904" t="str">
        <f>_xlfn.XLOOKUP(H1904,Dim_Diagnosis!B:B,Dim_Diagnosis!A:A)</f>
        <v>D009</v>
      </c>
      <c r="AA1904" t="str">
        <f>_xlfn.XLOOKUP(K1904,Dim_Ward!B:B,Dim_Ward!A:A)</f>
        <v>W005</v>
      </c>
      <c r="AB1904" t="str">
        <f t="shared" si="312"/>
        <v>Q2</v>
      </c>
      <c r="AC1904">
        <f t="shared" si="313"/>
        <v>2024</v>
      </c>
      <c r="AD1904" t="str">
        <f t="shared" si="314"/>
        <v>Apr</v>
      </c>
      <c r="AE1904" t="str">
        <f t="shared" si="315"/>
        <v>Mon</v>
      </c>
      <c r="AF1904" t="str">
        <f>_xlfn.XLOOKUP(N1904,Dim_Payment!B:B,Dim_Payment!A:A)</f>
        <v>PAY06</v>
      </c>
      <c r="AG1904" t="str">
        <f>_xlfn.XLOOKUP(J1904,Dim_Insurance!B:B,Dim_Insurance!A:A)</f>
        <v>INS07</v>
      </c>
    </row>
    <row r="1905" spans="1:33">
      <c r="A1905" t="s">
        <v>3995</v>
      </c>
      <c r="B1905" t="s">
        <v>762</v>
      </c>
      <c r="C1905" t="s">
        <v>40</v>
      </c>
      <c r="D1905" s="5">
        <v>21171</v>
      </c>
      <c r="E1905" s="5">
        <v>45951</v>
      </c>
      <c r="F1905" s="5">
        <v>45962</v>
      </c>
      <c r="G1905" t="s">
        <v>117</v>
      </c>
      <c r="H1905" t="s">
        <v>153</v>
      </c>
      <c r="I1905" t="s">
        <v>33</v>
      </c>
      <c r="J1905" t="s">
        <v>4232</v>
      </c>
      <c r="K1905" t="s">
        <v>55</v>
      </c>
      <c r="L1905" s="6">
        <v>39116.78</v>
      </c>
      <c r="M1905">
        <v>27128.84</v>
      </c>
      <c r="N1905" t="s">
        <v>192</v>
      </c>
      <c r="O1905">
        <v>11</v>
      </c>
      <c r="P1905">
        <v>121</v>
      </c>
      <c r="Q1905">
        <v>5</v>
      </c>
      <c r="R1905">
        <v>141</v>
      </c>
      <c r="S1905">
        <v>160.4</v>
      </c>
      <c r="T1905" t="s">
        <v>47</v>
      </c>
      <c r="U1905" s="7">
        <f t="shared" si="324"/>
        <v>67</v>
      </c>
      <c r="V1905" s="6">
        <f t="shared" si="311"/>
        <v>11987.939999999999</v>
      </c>
      <c r="W1905" t="str">
        <f t="shared" si="325"/>
        <v>Senior</v>
      </c>
      <c r="X1905" t="str">
        <f>_xlfn.XLOOKUP(Table1_1[[#This Row],[Department]],Dim_Department!B:B,Dim_Department!A:A,"Unknown")</f>
        <v>DEP04</v>
      </c>
      <c r="Y1905" t="str">
        <f>_xlfn.XLOOKUP(Table1_1[[#This Row],[Doctor]],Dim_Doctor!B:B,Dim_Doctor!A:A,"Unknown")</f>
        <v>D04</v>
      </c>
      <c r="Z1905" t="str">
        <f>_xlfn.XLOOKUP(H1905,Dim_Diagnosis!B:B,Dim_Diagnosis!A:A)</f>
        <v>D003</v>
      </c>
      <c r="AA1905" t="str">
        <f>_xlfn.XLOOKUP(K1905,Dim_Ward!B:B,Dim_Ward!A:A)</f>
        <v>W005</v>
      </c>
      <c r="AB1905" t="str">
        <f t="shared" si="312"/>
        <v>Q4</v>
      </c>
      <c r="AC1905">
        <f t="shared" si="313"/>
        <v>2025</v>
      </c>
      <c r="AD1905" t="str">
        <f t="shared" si="314"/>
        <v>Oct</v>
      </c>
      <c r="AE1905" t="str">
        <f t="shared" si="315"/>
        <v>Tue</v>
      </c>
      <c r="AF1905" t="str">
        <f>_xlfn.XLOOKUP(N1905,Dim_Payment!B:B,Dim_Payment!A:A)</f>
        <v>PAY06</v>
      </c>
      <c r="AG1905" t="str">
        <f>_xlfn.XLOOKUP(J1905,Dim_Insurance!B:B,Dim_Insurance!A:A)</f>
        <v>INS08</v>
      </c>
    </row>
    <row r="1906" spans="1:33">
      <c r="A1906" t="s">
        <v>3997</v>
      </c>
      <c r="B1906" t="s">
        <v>155</v>
      </c>
      <c r="C1906" t="s">
        <v>40</v>
      </c>
      <c r="D1906" s="5">
        <v>19417</v>
      </c>
      <c r="E1906" s="5">
        <v>45147</v>
      </c>
      <c r="F1906" s="5">
        <v>45148</v>
      </c>
      <c r="G1906" t="s">
        <v>94</v>
      </c>
      <c r="H1906" t="s">
        <v>95</v>
      </c>
      <c r="I1906" t="s">
        <v>53</v>
      </c>
      <c r="J1906" t="s">
        <v>97</v>
      </c>
      <c r="K1906" t="s">
        <v>120</v>
      </c>
      <c r="L1906" s="6">
        <v>70241.47</v>
      </c>
      <c r="M1906">
        <v>54125.33</v>
      </c>
      <c r="N1906" t="s">
        <v>73</v>
      </c>
      <c r="O1906">
        <v>1</v>
      </c>
      <c r="P1906">
        <v>103</v>
      </c>
      <c r="Q1906">
        <v>5</v>
      </c>
      <c r="R1906">
        <v>188</v>
      </c>
      <c r="S1906">
        <v>120.4</v>
      </c>
      <c r="T1906" t="s">
        <v>37</v>
      </c>
      <c r="U1906" s="7">
        <f t="shared" si="324"/>
        <v>70</v>
      </c>
      <c r="V1906" s="6">
        <f t="shared" si="311"/>
        <v>16116.14</v>
      </c>
      <c r="W1906" t="str">
        <f t="shared" si="325"/>
        <v>Senior</v>
      </c>
      <c r="X1906" t="str">
        <f>_xlfn.XLOOKUP(Table1_1[[#This Row],[Department]],Dim_Department!B:B,Dim_Department!A:A,"Unknown")</f>
        <v>DEP05</v>
      </c>
      <c r="Y1906" t="str">
        <f>_xlfn.XLOOKUP(Table1_1[[#This Row],[Doctor]],Dim_Doctor!B:B,Dim_Doctor!A:A,"Unknown")</f>
        <v>D06</v>
      </c>
      <c r="Z1906" t="str">
        <f>_xlfn.XLOOKUP(H1906,Dim_Diagnosis!B:B,Dim_Diagnosis!A:A)</f>
        <v>D006</v>
      </c>
      <c r="AA1906" t="str">
        <f>_xlfn.XLOOKUP(K1906,Dim_Ward!B:B,Dim_Ward!A:A)</f>
        <v>W001</v>
      </c>
      <c r="AB1906" t="str">
        <f t="shared" si="312"/>
        <v>Q3</v>
      </c>
      <c r="AC1906">
        <f t="shared" si="313"/>
        <v>2023</v>
      </c>
      <c r="AD1906" t="str">
        <f t="shared" si="314"/>
        <v>Aug</v>
      </c>
      <c r="AE1906" t="str">
        <f t="shared" si="315"/>
        <v>Wed</v>
      </c>
      <c r="AF1906" t="str">
        <f>_xlfn.XLOOKUP(N1906,Dim_Payment!B:B,Dim_Payment!A:A)</f>
        <v>PAY02</v>
      </c>
      <c r="AG1906" t="str">
        <f>_xlfn.XLOOKUP(J1906,Dim_Insurance!B:B,Dim_Insurance!A:A)</f>
        <v>INS07</v>
      </c>
    </row>
    <row r="1907" spans="1:33">
      <c r="A1907" t="s">
        <v>3999</v>
      </c>
      <c r="B1907" t="s">
        <v>234</v>
      </c>
      <c r="C1907" t="s">
        <v>40</v>
      </c>
      <c r="D1907" s="5">
        <v>26447</v>
      </c>
      <c r="E1907" s="5">
        <v>45415</v>
      </c>
      <c r="F1907" s="5">
        <v>45428</v>
      </c>
      <c r="G1907" t="s">
        <v>94</v>
      </c>
      <c r="H1907" t="s">
        <v>24</v>
      </c>
      <c r="I1907" t="s">
        <v>45</v>
      </c>
      <c r="J1907" t="s">
        <v>71</v>
      </c>
      <c r="K1907" t="s">
        <v>55</v>
      </c>
      <c r="L1907" s="6">
        <v>93378.4</v>
      </c>
      <c r="M1907">
        <v>61669.37</v>
      </c>
      <c r="N1907" t="s">
        <v>56</v>
      </c>
      <c r="O1907">
        <v>13</v>
      </c>
      <c r="P1907">
        <v>157</v>
      </c>
      <c r="Q1907">
        <v>4</v>
      </c>
      <c r="R1907">
        <v>93</v>
      </c>
      <c r="S1907">
        <v>255.2</v>
      </c>
      <c r="T1907" t="s">
        <v>65</v>
      </c>
      <c r="U1907" s="7">
        <f t="shared" si="324"/>
        <v>51</v>
      </c>
      <c r="V1907" s="6">
        <f t="shared" si="311"/>
        <v>31709.029999999992</v>
      </c>
      <c r="W1907" t="str">
        <f t="shared" si="325"/>
        <v>Middle Age</v>
      </c>
      <c r="X1907" t="str">
        <f>_xlfn.XLOOKUP(Table1_1[[#This Row],[Department]],Dim_Department!B:B,Dim_Department!A:A,"Unknown")</f>
        <v>DEP05</v>
      </c>
      <c r="Y1907" t="str">
        <f>_xlfn.XLOOKUP(Table1_1[[#This Row],[Doctor]],Dim_Doctor!B:B,Dim_Doctor!A:A,"Unknown")</f>
        <v>D03</v>
      </c>
      <c r="Z1907" t="str">
        <f>_xlfn.XLOOKUP(H1907,Dim_Diagnosis!B:B,Dim_Diagnosis!A:A)</f>
        <v>D008</v>
      </c>
      <c r="AA1907" t="str">
        <f>_xlfn.XLOOKUP(K1907,Dim_Ward!B:B,Dim_Ward!A:A)</f>
        <v>W005</v>
      </c>
      <c r="AB1907" t="str">
        <f t="shared" si="312"/>
        <v>Q2</v>
      </c>
      <c r="AC1907">
        <f t="shared" si="313"/>
        <v>2024</v>
      </c>
      <c r="AD1907" t="str">
        <f t="shared" si="314"/>
        <v>May</v>
      </c>
      <c r="AE1907" t="str">
        <f t="shared" si="315"/>
        <v>Fri</v>
      </c>
      <c r="AF1907" t="str">
        <f>_xlfn.XLOOKUP(N1907,Dim_Payment!B:B,Dim_Payment!A:A)</f>
        <v>PAY04</v>
      </c>
      <c r="AG1907" t="str">
        <f>_xlfn.XLOOKUP(J1907,Dim_Insurance!B:B,Dim_Insurance!A:A)</f>
        <v>INS04</v>
      </c>
    </row>
    <row r="1908" spans="1:33">
      <c r="A1908" t="s">
        <v>4000</v>
      </c>
      <c r="B1908" t="s">
        <v>1206</v>
      </c>
      <c r="C1908" t="s">
        <v>40</v>
      </c>
      <c r="D1908" s="5">
        <v>20286</v>
      </c>
      <c r="E1908" s="5">
        <v>45271</v>
      </c>
      <c r="F1908" s="5">
        <v>45284</v>
      </c>
      <c r="G1908" t="s">
        <v>109</v>
      </c>
      <c r="H1908" t="s">
        <v>24</v>
      </c>
      <c r="I1908" t="s">
        <v>45</v>
      </c>
      <c r="J1908" t="s">
        <v>179</v>
      </c>
      <c r="K1908" t="s">
        <v>120</v>
      </c>
      <c r="L1908" s="6">
        <v>113121.47</v>
      </c>
      <c r="M1908">
        <v>90613.88</v>
      </c>
      <c r="N1908" t="s">
        <v>35</v>
      </c>
      <c r="O1908">
        <v>13</v>
      </c>
      <c r="P1908">
        <v>121</v>
      </c>
      <c r="Q1908">
        <v>1</v>
      </c>
      <c r="R1908">
        <v>173</v>
      </c>
      <c r="S1908">
        <v>249.8</v>
      </c>
      <c r="T1908" t="s">
        <v>65</v>
      </c>
      <c r="U1908" s="7">
        <f t="shared" si="324"/>
        <v>68</v>
      </c>
      <c r="V1908" s="6">
        <f t="shared" si="311"/>
        <v>22507.589999999997</v>
      </c>
      <c r="W1908" t="str">
        <f t="shared" si="325"/>
        <v>Senior</v>
      </c>
      <c r="X1908" t="str">
        <f>_xlfn.XLOOKUP(Table1_1[[#This Row],[Department]],Dim_Department!B:B,Dim_Department!A:A,"Unknown")</f>
        <v>DEP07</v>
      </c>
      <c r="Y1908" t="str">
        <f>_xlfn.XLOOKUP(Table1_1[[#This Row],[Doctor]],Dim_Doctor!B:B,Dim_Doctor!A:A,"Unknown")</f>
        <v>D03</v>
      </c>
      <c r="Z1908" t="str">
        <f>_xlfn.XLOOKUP(H1908,Dim_Diagnosis!B:B,Dim_Diagnosis!A:A)</f>
        <v>D008</v>
      </c>
      <c r="AA1908" t="str">
        <f>_xlfn.XLOOKUP(K1908,Dim_Ward!B:B,Dim_Ward!A:A)</f>
        <v>W001</v>
      </c>
      <c r="AB1908" t="str">
        <f t="shared" si="312"/>
        <v>Q4</v>
      </c>
      <c r="AC1908">
        <f t="shared" si="313"/>
        <v>2023</v>
      </c>
      <c r="AD1908" t="str">
        <f t="shared" si="314"/>
        <v>Dec</v>
      </c>
      <c r="AE1908" t="str">
        <f t="shared" si="315"/>
        <v>Mon</v>
      </c>
      <c r="AF1908" t="str">
        <f>_xlfn.XLOOKUP(N1908,Dim_Payment!B:B,Dim_Payment!A:A)</f>
        <v>PAY03</v>
      </c>
      <c r="AG1908" t="str">
        <f>_xlfn.XLOOKUP(J1908,Dim_Insurance!B:B,Dim_Insurance!A:A)</f>
        <v>INS03</v>
      </c>
    </row>
    <row r="1909" spans="1:33">
      <c r="A1909" t="s">
        <v>4002</v>
      </c>
      <c r="B1909" t="s">
        <v>895</v>
      </c>
      <c r="C1909" t="s">
        <v>133</v>
      </c>
      <c r="D1909" s="5">
        <v>30874</v>
      </c>
      <c r="E1909" s="5">
        <v>45367</v>
      </c>
      <c r="F1909" s="5">
        <v>45383</v>
      </c>
      <c r="G1909" t="s">
        <v>109</v>
      </c>
      <c r="H1909" t="s">
        <v>63</v>
      </c>
      <c r="I1909" t="s">
        <v>119</v>
      </c>
      <c r="J1909" t="s">
        <v>4232</v>
      </c>
      <c r="K1909" t="s">
        <v>27</v>
      </c>
      <c r="L1909" s="6">
        <v>50935.62</v>
      </c>
      <c r="M1909">
        <v>36955.230000000003</v>
      </c>
      <c r="N1909" t="s">
        <v>56</v>
      </c>
      <c r="O1909">
        <v>16</v>
      </c>
      <c r="P1909">
        <v>98</v>
      </c>
      <c r="Q1909">
        <v>4</v>
      </c>
      <c r="R1909">
        <v>141</v>
      </c>
      <c r="S1909">
        <v>209.3</v>
      </c>
      <c r="T1909" t="s">
        <v>65</v>
      </c>
      <c r="U1909" s="7">
        <f t="shared" si="324"/>
        <v>39</v>
      </c>
      <c r="V1909" s="6">
        <f t="shared" si="311"/>
        <v>13980.39</v>
      </c>
      <c r="W1909" t="str">
        <f t="shared" si="325"/>
        <v>Adult</v>
      </c>
      <c r="X1909" t="str">
        <f>_xlfn.XLOOKUP(Table1_1[[#This Row],[Department]],Dim_Department!B:B,Dim_Department!A:A,"Unknown")</f>
        <v>DEP07</v>
      </c>
      <c r="Y1909" t="str">
        <f>_xlfn.XLOOKUP(Table1_1[[#This Row],[Doctor]],Dim_Doctor!B:B,Dim_Doctor!A:A,"Unknown")</f>
        <v>D02</v>
      </c>
      <c r="Z1909" t="str">
        <f>_xlfn.XLOOKUP(H1909,Dim_Diagnosis!B:B,Dim_Diagnosis!A:A)</f>
        <v>D011</v>
      </c>
      <c r="AA1909" t="str">
        <f>_xlfn.XLOOKUP(K1909,Dim_Ward!B:B,Dim_Ward!A:A)</f>
        <v>W003</v>
      </c>
      <c r="AB1909" t="str">
        <f t="shared" si="312"/>
        <v>Q1</v>
      </c>
      <c r="AC1909">
        <f t="shared" si="313"/>
        <v>2024</v>
      </c>
      <c r="AD1909" t="str">
        <f t="shared" si="314"/>
        <v>Mar</v>
      </c>
      <c r="AE1909" t="str">
        <f t="shared" si="315"/>
        <v>Sat</v>
      </c>
      <c r="AF1909" t="str">
        <f>_xlfn.XLOOKUP(N1909,Dim_Payment!B:B,Dim_Payment!A:A)</f>
        <v>PAY04</v>
      </c>
      <c r="AG1909" t="str">
        <f>_xlfn.XLOOKUP(J1909,Dim_Insurance!B:B,Dim_Insurance!A:A)</f>
        <v>INS08</v>
      </c>
    </row>
    <row r="1910" spans="1:33">
      <c r="A1910" t="s">
        <v>4004</v>
      </c>
      <c r="B1910" t="s">
        <v>472</v>
      </c>
      <c r="C1910" t="s">
        <v>133</v>
      </c>
      <c r="D1910" s="5">
        <v>35025</v>
      </c>
      <c r="E1910" s="5">
        <v>45415</v>
      </c>
      <c r="F1910" s="5" t="s">
        <v>4232</v>
      </c>
      <c r="G1910" t="s">
        <v>117</v>
      </c>
      <c r="H1910" t="s">
        <v>32</v>
      </c>
      <c r="I1910" t="s">
        <v>25</v>
      </c>
      <c r="J1910" t="s">
        <v>80</v>
      </c>
      <c r="K1910" t="s">
        <v>120</v>
      </c>
      <c r="L1910" s="6">
        <v>8162.39</v>
      </c>
      <c r="M1910">
        <v>6472.86</v>
      </c>
      <c r="N1910" t="s">
        <v>192</v>
      </c>
      <c r="O1910">
        <v>6</v>
      </c>
      <c r="P1910">
        <v>35</v>
      </c>
      <c r="Q1910">
        <v>4</v>
      </c>
      <c r="R1910">
        <v>184</v>
      </c>
      <c r="S1910">
        <v>150.5</v>
      </c>
      <c r="T1910" t="s">
        <v>47</v>
      </c>
      <c r="U1910" s="7">
        <f t="shared" si="324"/>
        <v>28</v>
      </c>
      <c r="V1910" s="6">
        <f t="shared" si="311"/>
        <v>1689.5300000000007</v>
      </c>
      <c r="W1910" t="str">
        <f t="shared" si="325"/>
        <v>Adult</v>
      </c>
      <c r="X1910" t="str">
        <f>_xlfn.XLOOKUP(Table1_1[[#This Row],[Department]],Dim_Department!B:B,Dim_Department!A:A,"Unknown")</f>
        <v>DEP04</v>
      </c>
      <c r="Y1910" t="str">
        <f>_xlfn.XLOOKUP(Table1_1[[#This Row],[Doctor]],Dim_Doctor!B:B,Dim_Doctor!A:A,"Unknown")</f>
        <v>D01</v>
      </c>
      <c r="Z1910" t="str">
        <f>_xlfn.XLOOKUP(H1910,Dim_Diagnosis!B:B,Dim_Diagnosis!A:A)</f>
        <v>D010</v>
      </c>
      <c r="AA1910" t="str">
        <f>_xlfn.XLOOKUP(K1910,Dim_Ward!B:B,Dim_Ward!A:A)</f>
        <v>W001</v>
      </c>
      <c r="AB1910" t="str">
        <f t="shared" si="312"/>
        <v>Q2</v>
      </c>
      <c r="AC1910">
        <f t="shared" si="313"/>
        <v>2024</v>
      </c>
      <c r="AD1910" t="str">
        <f t="shared" si="314"/>
        <v>May</v>
      </c>
      <c r="AE1910" t="str">
        <f t="shared" si="315"/>
        <v>Fri</v>
      </c>
      <c r="AF1910" t="str">
        <f>_xlfn.XLOOKUP(N1910,Dim_Payment!B:B,Dim_Payment!A:A)</f>
        <v>PAY06</v>
      </c>
      <c r="AG1910" t="str">
        <f>_xlfn.XLOOKUP(J1910,Dim_Insurance!B:B,Dim_Insurance!A:A)</f>
        <v>INS01</v>
      </c>
    </row>
    <row r="1911" spans="1:33">
      <c r="A1911" t="s">
        <v>4005</v>
      </c>
      <c r="B1911" t="s">
        <v>328</v>
      </c>
      <c r="C1911" t="s">
        <v>40</v>
      </c>
      <c r="D1911" s="5">
        <v>38035</v>
      </c>
      <c r="E1911" s="5">
        <v>44987</v>
      </c>
      <c r="F1911" s="5">
        <v>45002</v>
      </c>
      <c r="G1911" t="s">
        <v>109</v>
      </c>
      <c r="H1911" t="s">
        <v>44</v>
      </c>
      <c r="I1911" t="s">
        <v>96</v>
      </c>
      <c r="J1911" t="s">
        <v>97</v>
      </c>
      <c r="K1911" t="s">
        <v>120</v>
      </c>
      <c r="L1911" s="6">
        <v>67656.47</v>
      </c>
      <c r="M1911">
        <v>53374.17</v>
      </c>
      <c r="N1911" t="s">
        <v>192</v>
      </c>
      <c r="O1911">
        <v>15</v>
      </c>
      <c r="P1911">
        <v>184</v>
      </c>
      <c r="Q1911">
        <v>1</v>
      </c>
      <c r="R1911">
        <v>97</v>
      </c>
      <c r="S1911">
        <v>118.3</v>
      </c>
      <c r="T1911" t="s">
        <v>4232</v>
      </c>
      <c r="U1911" s="7">
        <f t="shared" si="324"/>
        <v>19</v>
      </c>
      <c r="V1911" s="6">
        <f t="shared" si="311"/>
        <v>14282.300000000003</v>
      </c>
      <c r="W1911" t="str">
        <f t="shared" si="325"/>
        <v>Adult</v>
      </c>
      <c r="X1911" t="str">
        <f>_xlfn.XLOOKUP(Table1_1[[#This Row],[Department]],Dim_Department!B:B,Dim_Department!A:A,"Unknown")</f>
        <v>DEP07</v>
      </c>
      <c r="Y1911" t="str">
        <f>_xlfn.XLOOKUP(Table1_1[[#This Row],[Doctor]],Dim_Doctor!B:B,Dim_Doctor!A:A,"Unknown")</f>
        <v>D05</v>
      </c>
      <c r="Z1911" t="str">
        <f>_xlfn.XLOOKUP(H1911,Dim_Diagnosis!B:B,Dim_Diagnosis!A:A)</f>
        <v>D012</v>
      </c>
      <c r="AA1911" t="str">
        <f>_xlfn.XLOOKUP(K1911,Dim_Ward!B:B,Dim_Ward!A:A)</f>
        <v>W001</v>
      </c>
      <c r="AB1911" t="str">
        <f t="shared" si="312"/>
        <v>Q1</v>
      </c>
      <c r="AC1911">
        <f t="shared" si="313"/>
        <v>2023</v>
      </c>
      <c r="AD1911" t="str">
        <f t="shared" si="314"/>
        <v>Mar</v>
      </c>
      <c r="AE1911" t="str">
        <f t="shared" si="315"/>
        <v>Thu</v>
      </c>
      <c r="AF1911" t="str">
        <f>_xlfn.XLOOKUP(N1911,Dim_Payment!B:B,Dim_Payment!A:A)</f>
        <v>PAY06</v>
      </c>
      <c r="AG1911" t="str">
        <f>_xlfn.XLOOKUP(J1911,Dim_Insurance!B:B,Dim_Insurance!A:A)</f>
        <v>INS07</v>
      </c>
    </row>
    <row r="1912" spans="1:33">
      <c r="A1912" t="s">
        <v>4006</v>
      </c>
      <c r="B1912" t="s">
        <v>458</v>
      </c>
      <c r="C1912" t="s">
        <v>40</v>
      </c>
      <c r="D1912" s="5">
        <v>20375</v>
      </c>
      <c r="E1912" s="5">
        <v>45057</v>
      </c>
      <c r="F1912" s="5">
        <v>45066</v>
      </c>
      <c r="G1912" t="s">
        <v>117</v>
      </c>
      <c r="H1912" t="s">
        <v>24</v>
      </c>
      <c r="I1912" t="s">
        <v>33</v>
      </c>
      <c r="J1912" t="s">
        <v>71</v>
      </c>
      <c r="K1912" t="s">
        <v>110</v>
      </c>
      <c r="L1912" s="6">
        <v>9442.75</v>
      </c>
      <c r="M1912">
        <v>8388.44</v>
      </c>
      <c r="N1912" t="s">
        <v>192</v>
      </c>
      <c r="O1912">
        <v>9</v>
      </c>
      <c r="P1912">
        <v>90</v>
      </c>
      <c r="Q1912">
        <v>5</v>
      </c>
      <c r="R1912">
        <v>172</v>
      </c>
      <c r="S1912">
        <v>127.1</v>
      </c>
      <c r="T1912" t="s">
        <v>37</v>
      </c>
      <c r="U1912" s="7">
        <f t="shared" si="324"/>
        <v>67</v>
      </c>
      <c r="V1912" s="6">
        <f t="shared" si="311"/>
        <v>1054.3099999999995</v>
      </c>
      <c r="W1912" t="str">
        <f t="shared" si="325"/>
        <v>Senior</v>
      </c>
      <c r="X1912" t="str">
        <f>_xlfn.XLOOKUP(Table1_1[[#This Row],[Department]],Dim_Department!B:B,Dim_Department!A:A,"Unknown")</f>
        <v>DEP04</v>
      </c>
      <c r="Y1912" t="str">
        <f>_xlfn.XLOOKUP(Table1_1[[#This Row],[Doctor]],Dim_Doctor!B:B,Dim_Doctor!A:A,"Unknown")</f>
        <v>D04</v>
      </c>
      <c r="Z1912" t="str">
        <f>_xlfn.XLOOKUP(H1912,Dim_Diagnosis!B:B,Dim_Diagnosis!A:A)</f>
        <v>D008</v>
      </c>
      <c r="AA1912" t="str">
        <f>_xlfn.XLOOKUP(K1912,Dim_Ward!B:B,Dim_Ward!A:A)</f>
        <v>W002</v>
      </c>
      <c r="AB1912" t="str">
        <f t="shared" si="312"/>
        <v>Q2</v>
      </c>
      <c r="AC1912">
        <f t="shared" si="313"/>
        <v>2023</v>
      </c>
      <c r="AD1912" t="str">
        <f t="shared" si="314"/>
        <v>May</v>
      </c>
      <c r="AE1912" t="str">
        <f t="shared" si="315"/>
        <v>Thu</v>
      </c>
      <c r="AF1912" t="str">
        <f>_xlfn.XLOOKUP(N1912,Dim_Payment!B:B,Dim_Payment!A:A)</f>
        <v>PAY06</v>
      </c>
      <c r="AG1912" t="str">
        <f>_xlfn.XLOOKUP(J1912,Dim_Insurance!B:B,Dim_Insurance!A:A)</f>
        <v>INS04</v>
      </c>
    </row>
    <row r="1913" spans="1:33">
      <c r="A1913" t="s">
        <v>4009</v>
      </c>
      <c r="B1913" t="s">
        <v>295</v>
      </c>
      <c r="C1913" t="s">
        <v>40</v>
      </c>
      <c r="D1913" s="5">
        <v>39023</v>
      </c>
      <c r="E1913" s="5">
        <v>45863</v>
      </c>
      <c r="F1913" s="5">
        <v>45846</v>
      </c>
      <c r="G1913" t="s">
        <v>43</v>
      </c>
      <c r="H1913" t="s">
        <v>32</v>
      </c>
      <c r="I1913" t="s">
        <v>119</v>
      </c>
      <c r="J1913" t="s">
        <v>97</v>
      </c>
      <c r="K1913" t="s">
        <v>55</v>
      </c>
      <c r="L1913" s="6">
        <v>212095.37</v>
      </c>
      <c r="M1913">
        <v>142287.18</v>
      </c>
      <c r="N1913" t="s">
        <v>35</v>
      </c>
      <c r="O1913">
        <v>13</v>
      </c>
      <c r="P1913">
        <v>8</v>
      </c>
      <c r="Q1913">
        <v>4</v>
      </c>
      <c r="R1913">
        <v>103</v>
      </c>
      <c r="S1913">
        <v>229.2</v>
      </c>
      <c r="T1913" t="s">
        <v>65</v>
      </c>
      <c r="U1913" s="7">
        <f t="shared" si="324"/>
        <v>18</v>
      </c>
      <c r="V1913" s="6">
        <f t="shared" si="311"/>
        <v>69808.19</v>
      </c>
      <c r="W1913" t="str">
        <f t="shared" si="325"/>
        <v>Adult</v>
      </c>
      <c r="X1913" t="str">
        <f>_xlfn.XLOOKUP(Table1_1[[#This Row],[Department]],Dim_Department!B:B,Dim_Department!A:A,"Unknown")</f>
        <v>DEP08</v>
      </c>
      <c r="Y1913" t="str">
        <f>_xlfn.XLOOKUP(Table1_1[[#This Row],[Doctor]],Dim_Doctor!B:B,Dim_Doctor!A:A,"Unknown")</f>
        <v>D02</v>
      </c>
      <c r="Z1913" t="str">
        <f>_xlfn.XLOOKUP(H1913,Dim_Diagnosis!B:B,Dim_Diagnosis!A:A)</f>
        <v>D010</v>
      </c>
      <c r="AA1913" t="str">
        <f>_xlfn.XLOOKUP(K1913,Dim_Ward!B:B,Dim_Ward!A:A)</f>
        <v>W005</v>
      </c>
      <c r="AB1913" t="str">
        <f t="shared" si="312"/>
        <v>Q3</v>
      </c>
      <c r="AC1913">
        <f t="shared" si="313"/>
        <v>2025</v>
      </c>
      <c r="AD1913" t="str">
        <f t="shared" si="314"/>
        <v>Jul</v>
      </c>
      <c r="AE1913" t="str">
        <f t="shared" si="315"/>
        <v>Fri</v>
      </c>
      <c r="AF1913" t="str">
        <f>_xlfn.XLOOKUP(N1913,Dim_Payment!B:B,Dim_Payment!A:A)</f>
        <v>PAY03</v>
      </c>
      <c r="AG1913" t="str">
        <f>_xlfn.XLOOKUP(J1913,Dim_Insurance!B:B,Dim_Insurance!A:A)</f>
        <v>INS07</v>
      </c>
    </row>
    <row r="1914" spans="1:33">
      <c r="A1914" t="s">
        <v>4011</v>
      </c>
      <c r="B1914" t="s">
        <v>572</v>
      </c>
      <c r="C1914" t="s">
        <v>133</v>
      </c>
      <c r="D1914" s="5">
        <v>23530</v>
      </c>
      <c r="E1914" s="5">
        <v>45790</v>
      </c>
      <c r="F1914" s="5" t="s">
        <v>4232</v>
      </c>
      <c r="G1914" t="s">
        <v>161</v>
      </c>
      <c r="H1914" t="s">
        <v>118</v>
      </c>
      <c r="I1914" t="s">
        <v>53</v>
      </c>
      <c r="J1914" t="s">
        <v>97</v>
      </c>
      <c r="K1914" t="s">
        <v>120</v>
      </c>
      <c r="L1914" s="6">
        <v>116231.4</v>
      </c>
      <c r="M1914">
        <v>91045.37</v>
      </c>
      <c r="N1914" t="s">
        <v>35</v>
      </c>
      <c r="O1914">
        <v>17</v>
      </c>
      <c r="P1914">
        <v>57</v>
      </c>
      <c r="Q1914">
        <v>4</v>
      </c>
      <c r="R1914">
        <v>135</v>
      </c>
      <c r="S1914">
        <v>104.2</v>
      </c>
      <c r="T1914" t="s">
        <v>37</v>
      </c>
      <c r="U1914" s="7">
        <f t="shared" si="324"/>
        <v>60</v>
      </c>
      <c r="V1914" s="6">
        <f t="shared" si="311"/>
        <v>25186.03</v>
      </c>
      <c r="W1914" t="str">
        <f t="shared" si="325"/>
        <v>Senior</v>
      </c>
      <c r="X1914" t="str">
        <f>_xlfn.XLOOKUP(Table1_1[[#This Row],[Department]],Dim_Department!B:B,Dim_Department!A:A,"Unknown")</f>
        <v>DEP03</v>
      </c>
      <c r="Y1914" t="str">
        <f>_xlfn.XLOOKUP(Table1_1[[#This Row],[Doctor]],Dim_Doctor!B:B,Dim_Doctor!A:A,"Unknown")</f>
        <v>D06</v>
      </c>
      <c r="Z1914" t="str">
        <f>_xlfn.XLOOKUP(H1914,Dim_Diagnosis!B:B,Dim_Diagnosis!A:A)</f>
        <v>D001</v>
      </c>
      <c r="AA1914" t="str">
        <f>_xlfn.XLOOKUP(K1914,Dim_Ward!B:B,Dim_Ward!A:A)</f>
        <v>W001</v>
      </c>
      <c r="AB1914" t="str">
        <f t="shared" si="312"/>
        <v>Q2</v>
      </c>
      <c r="AC1914">
        <f t="shared" si="313"/>
        <v>2025</v>
      </c>
      <c r="AD1914" t="str">
        <f t="shared" si="314"/>
        <v>May</v>
      </c>
      <c r="AE1914" t="str">
        <f t="shared" si="315"/>
        <v>Tue</v>
      </c>
      <c r="AF1914" t="str">
        <f>_xlfn.XLOOKUP(N1914,Dim_Payment!B:B,Dim_Payment!A:A)</f>
        <v>PAY03</v>
      </c>
      <c r="AG1914" t="str">
        <f>_xlfn.XLOOKUP(J1914,Dim_Insurance!B:B,Dim_Insurance!A:A)</f>
        <v>INS07</v>
      </c>
    </row>
    <row r="1915" spans="1:33">
      <c r="A1915" t="s">
        <v>4012</v>
      </c>
      <c r="B1915" t="s">
        <v>363</v>
      </c>
      <c r="C1915" t="s">
        <v>40</v>
      </c>
      <c r="D1915" s="5">
        <v>26263</v>
      </c>
      <c r="E1915" s="5">
        <v>45459</v>
      </c>
      <c r="F1915" s="5">
        <v>45464</v>
      </c>
      <c r="G1915" t="s">
        <v>161</v>
      </c>
      <c r="H1915" t="s">
        <v>24</v>
      </c>
      <c r="I1915" t="s">
        <v>33</v>
      </c>
      <c r="J1915" t="s">
        <v>4232</v>
      </c>
      <c r="K1915" t="s">
        <v>110</v>
      </c>
      <c r="L1915" s="6">
        <v>34182.800000000003</v>
      </c>
      <c r="M1915">
        <v>30553.73</v>
      </c>
      <c r="N1915" t="s">
        <v>35</v>
      </c>
      <c r="O1915">
        <v>5</v>
      </c>
      <c r="P1915">
        <v>222</v>
      </c>
      <c r="Q1915">
        <v>3</v>
      </c>
      <c r="R1915">
        <v>172</v>
      </c>
      <c r="S1915">
        <v>189.3</v>
      </c>
      <c r="T1915" t="s">
        <v>37</v>
      </c>
      <c r="U1915" s="7">
        <f t="shared" si="324"/>
        <v>52</v>
      </c>
      <c r="V1915" s="6">
        <f t="shared" si="311"/>
        <v>3629.0700000000033</v>
      </c>
      <c r="W1915" t="str">
        <f t="shared" si="325"/>
        <v>Middle Age</v>
      </c>
      <c r="X1915" t="str">
        <f>_xlfn.XLOOKUP(Table1_1[[#This Row],[Department]],Dim_Department!B:B,Dim_Department!A:A,"Unknown")</f>
        <v>DEP03</v>
      </c>
      <c r="Y1915" t="str">
        <f>_xlfn.XLOOKUP(Table1_1[[#This Row],[Doctor]],Dim_Doctor!B:B,Dim_Doctor!A:A,"Unknown")</f>
        <v>D04</v>
      </c>
      <c r="Z1915" t="str">
        <f>_xlfn.XLOOKUP(H1915,Dim_Diagnosis!B:B,Dim_Diagnosis!A:A)</f>
        <v>D008</v>
      </c>
      <c r="AA1915" t="str">
        <f>_xlfn.XLOOKUP(K1915,Dim_Ward!B:B,Dim_Ward!A:A)</f>
        <v>W002</v>
      </c>
      <c r="AB1915" t="str">
        <f t="shared" si="312"/>
        <v>Q2</v>
      </c>
      <c r="AC1915">
        <f t="shared" si="313"/>
        <v>2024</v>
      </c>
      <c r="AD1915" t="str">
        <f t="shared" si="314"/>
        <v>Jun</v>
      </c>
      <c r="AE1915" t="str">
        <f t="shared" si="315"/>
        <v>Sun</v>
      </c>
      <c r="AF1915" t="str">
        <f>_xlfn.XLOOKUP(N1915,Dim_Payment!B:B,Dim_Payment!A:A)</f>
        <v>PAY03</v>
      </c>
      <c r="AG1915" t="str">
        <f>_xlfn.XLOOKUP(J1915,Dim_Insurance!B:B,Dim_Insurance!A:A)</f>
        <v>INS08</v>
      </c>
    </row>
    <row r="1916" spans="1:33">
      <c r="A1916" t="s">
        <v>4013</v>
      </c>
      <c r="B1916" t="s">
        <v>324</v>
      </c>
      <c r="C1916" t="s">
        <v>40</v>
      </c>
      <c r="D1916" s="5">
        <v>23471</v>
      </c>
      <c r="E1916" s="5">
        <v>45085</v>
      </c>
      <c r="F1916" s="5">
        <v>45096</v>
      </c>
      <c r="G1916" t="s">
        <v>161</v>
      </c>
      <c r="H1916" t="s">
        <v>95</v>
      </c>
      <c r="I1916" t="s">
        <v>45</v>
      </c>
      <c r="J1916" t="s">
        <v>46</v>
      </c>
      <c r="K1916" t="s">
        <v>161</v>
      </c>
      <c r="L1916" s="6">
        <v>212908.01</v>
      </c>
      <c r="M1916">
        <v>209773.33</v>
      </c>
      <c r="N1916" t="s">
        <v>73</v>
      </c>
      <c r="O1916">
        <v>11</v>
      </c>
      <c r="P1916">
        <v>194</v>
      </c>
      <c r="Q1916">
        <v>4</v>
      </c>
      <c r="R1916">
        <v>148</v>
      </c>
      <c r="S1916">
        <v>134.5</v>
      </c>
      <c r="T1916" t="s">
        <v>4232</v>
      </c>
      <c r="U1916" s="7">
        <f t="shared" si="324"/>
        <v>59</v>
      </c>
      <c r="V1916" s="6">
        <f t="shared" si="311"/>
        <v>3134.6800000000221</v>
      </c>
      <c r="W1916" t="str">
        <f t="shared" si="325"/>
        <v>Middle Age</v>
      </c>
      <c r="X1916" t="str">
        <f>_xlfn.XLOOKUP(Table1_1[[#This Row],[Department]],Dim_Department!B:B,Dim_Department!A:A,"Unknown")</f>
        <v>DEP03</v>
      </c>
      <c r="Y1916" t="str">
        <f>_xlfn.XLOOKUP(Table1_1[[#This Row],[Doctor]],Dim_Doctor!B:B,Dim_Doctor!A:A,"Unknown")</f>
        <v>D03</v>
      </c>
      <c r="Z1916" t="str">
        <f>_xlfn.XLOOKUP(H1916,Dim_Diagnosis!B:B,Dim_Diagnosis!A:A)</f>
        <v>D006</v>
      </c>
      <c r="AA1916" t="str">
        <f>_xlfn.XLOOKUP(K1916,Dim_Ward!B:B,Dim_Ward!A:A)</f>
        <v>W004</v>
      </c>
      <c r="AB1916" t="str">
        <f t="shared" si="312"/>
        <v>Q2</v>
      </c>
      <c r="AC1916">
        <f t="shared" si="313"/>
        <v>2023</v>
      </c>
      <c r="AD1916" t="str">
        <f t="shared" si="314"/>
        <v>Jun</v>
      </c>
      <c r="AE1916" t="str">
        <f t="shared" si="315"/>
        <v>Thu</v>
      </c>
      <c r="AF1916" t="str">
        <f>_xlfn.XLOOKUP(N1916,Dim_Payment!B:B,Dim_Payment!A:A)</f>
        <v>PAY02</v>
      </c>
      <c r="AG1916" t="str">
        <f>_xlfn.XLOOKUP(J1916,Dim_Insurance!B:B,Dim_Insurance!A:A)</f>
        <v>INS02</v>
      </c>
    </row>
    <row r="1917" spans="1:33">
      <c r="A1917" t="s">
        <v>4014</v>
      </c>
      <c r="B1917" t="s">
        <v>251</v>
      </c>
      <c r="C1917" t="s">
        <v>40</v>
      </c>
      <c r="D1917" s="5">
        <v>40436</v>
      </c>
      <c r="E1917" s="5">
        <v>45056</v>
      </c>
      <c r="F1917" s="5">
        <v>45069</v>
      </c>
      <c r="G1917" t="s">
        <v>152</v>
      </c>
      <c r="H1917" t="s">
        <v>118</v>
      </c>
      <c r="I1917" t="s">
        <v>45</v>
      </c>
      <c r="J1917" t="s">
        <v>179</v>
      </c>
      <c r="K1917" t="s">
        <v>55</v>
      </c>
      <c r="L1917" s="6">
        <v>53854.25</v>
      </c>
      <c r="M1917">
        <v>40298.86</v>
      </c>
      <c r="N1917" t="s">
        <v>35</v>
      </c>
      <c r="O1917">
        <v>13</v>
      </c>
      <c r="P1917">
        <v>116</v>
      </c>
      <c r="Q1917">
        <v>4</v>
      </c>
      <c r="R1917">
        <v>181</v>
      </c>
      <c r="S1917">
        <v>218.5</v>
      </c>
      <c r="T1917" t="s">
        <v>37</v>
      </c>
      <c r="U1917" s="7">
        <f t="shared" si="324"/>
        <v>12</v>
      </c>
      <c r="V1917" s="6">
        <f t="shared" si="311"/>
        <v>13555.39</v>
      </c>
      <c r="W1917" t="str">
        <f t="shared" si="325"/>
        <v>Child</v>
      </c>
      <c r="X1917" t="str">
        <f>_xlfn.XLOOKUP(Table1_1[[#This Row],[Department]],Dim_Department!B:B,Dim_Department!A:A,"Unknown")</f>
        <v>DEP01</v>
      </c>
      <c r="Y1917" t="str">
        <f>_xlfn.XLOOKUP(Table1_1[[#This Row],[Doctor]],Dim_Doctor!B:B,Dim_Doctor!A:A,"Unknown")</f>
        <v>D03</v>
      </c>
      <c r="Z1917" t="str">
        <f>_xlfn.XLOOKUP(H1917,Dim_Diagnosis!B:B,Dim_Diagnosis!A:A)</f>
        <v>D001</v>
      </c>
      <c r="AA1917" t="str">
        <f>_xlfn.XLOOKUP(K1917,Dim_Ward!B:B,Dim_Ward!A:A)</f>
        <v>W005</v>
      </c>
      <c r="AB1917" t="str">
        <f t="shared" si="312"/>
        <v>Q2</v>
      </c>
      <c r="AC1917">
        <f t="shared" si="313"/>
        <v>2023</v>
      </c>
      <c r="AD1917" t="str">
        <f t="shared" si="314"/>
        <v>May</v>
      </c>
      <c r="AE1917" t="str">
        <f t="shared" si="315"/>
        <v>Wed</v>
      </c>
      <c r="AF1917" t="str">
        <f>_xlfn.XLOOKUP(N1917,Dim_Payment!B:B,Dim_Payment!A:A)</f>
        <v>PAY03</v>
      </c>
      <c r="AG1917" t="str">
        <f>_xlfn.XLOOKUP(J1917,Dim_Insurance!B:B,Dim_Insurance!A:A)</f>
        <v>INS03</v>
      </c>
    </row>
    <row r="1918" spans="1:33">
      <c r="A1918" t="s">
        <v>4016</v>
      </c>
      <c r="B1918" t="s">
        <v>524</v>
      </c>
      <c r="C1918" t="s">
        <v>133</v>
      </c>
      <c r="D1918" s="5">
        <v>40333</v>
      </c>
      <c r="E1918" s="5">
        <v>45292</v>
      </c>
      <c r="F1918" s="5">
        <v>45413</v>
      </c>
      <c r="G1918" t="s">
        <v>94</v>
      </c>
      <c r="H1918" t="s">
        <v>153</v>
      </c>
      <c r="I1918" t="s">
        <v>45</v>
      </c>
      <c r="J1918" t="s">
        <v>71</v>
      </c>
      <c r="K1918" t="s">
        <v>120</v>
      </c>
      <c r="L1918" s="6">
        <v>6266.17</v>
      </c>
      <c r="M1918">
        <v>3852.93</v>
      </c>
      <c r="N1918" t="s">
        <v>73</v>
      </c>
      <c r="O1918">
        <v>4</v>
      </c>
      <c r="P1918">
        <v>152</v>
      </c>
      <c r="Q1918">
        <v>2</v>
      </c>
      <c r="R1918">
        <v>165</v>
      </c>
      <c r="S1918">
        <v>241.3</v>
      </c>
      <c r="T1918" t="s">
        <v>65</v>
      </c>
      <c r="U1918" s="7">
        <f t="shared" si="324"/>
        <v>13</v>
      </c>
      <c r="V1918" s="6">
        <f t="shared" si="311"/>
        <v>2413.2400000000002</v>
      </c>
      <c r="W1918" t="str">
        <f t="shared" si="325"/>
        <v>Child</v>
      </c>
      <c r="X1918" t="str">
        <f>_xlfn.XLOOKUP(Table1_1[[#This Row],[Department]],Dim_Department!B:B,Dim_Department!A:A,"Unknown")</f>
        <v>DEP05</v>
      </c>
      <c r="Y1918" t="str">
        <f>_xlfn.XLOOKUP(Table1_1[[#This Row],[Doctor]],Dim_Doctor!B:B,Dim_Doctor!A:A,"Unknown")</f>
        <v>D03</v>
      </c>
      <c r="Z1918" t="str">
        <f>_xlfn.XLOOKUP(H1918,Dim_Diagnosis!B:B,Dim_Diagnosis!A:A)</f>
        <v>D003</v>
      </c>
      <c r="AA1918" t="str">
        <f>_xlfn.XLOOKUP(K1918,Dim_Ward!B:B,Dim_Ward!A:A)</f>
        <v>W001</v>
      </c>
      <c r="AB1918" t="str">
        <f t="shared" si="312"/>
        <v>Q1</v>
      </c>
      <c r="AC1918">
        <f t="shared" si="313"/>
        <v>2024</v>
      </c>
      <c r="AD1918" t="str">
        <f t="shared" si="314"/>
        <v>Jan</v>
      </c>
      <c r="AE1918" t="str">
        <f t="shared" si="315"/>
        <v>Mon</v>
      </c>
      <c r="AF1918" t="str">
        <f>_xlfn.XLOOKUP(N1918,Dim_Payment!B:B,Dim_Payment!A:A)</f>
        <v>PAY02</v>
      </c>
      <c r="AG1918" t="str">
        <f>_xlfn.XLOOKUP(J1918,Dim_Insurance!B:B,Dim_Insurance!A:A)</f>
        <v>INS04</v>
      </c>
    </row>
    <row r="1919" spans="1:33">
      <c r="A1919" t="s">
        <v>4018</v>
      </c>
      <c r="B1919" t="s">
        <v>511</v>
      </c>
      <c r="C1919" t="s">
        <v>40</v>
      </c>
      <c r="D1919" s="5">
        <v>35491</v>
      </c>
      <c r="E1919" s="5">
        <v>45394</v>
      </c>
      <c r="F1919" s="5">
        <v>45404</v>
      </c>
      <c r="G1919" t="s">
        <v>161</v>
      </c>
      <c r="H1919" t="s">
        <v>32</v>
      </c>
      <c r="I1919" t="s">
        <v>96</v>
      </c>
      <c r="J1919" t="s">
        <v>26</v>
      </c>
      <c r="K1919" t="s">
        <v>110</v>
      </c>
      <c r="L1919" s="6">
        <v>158935.01999999999</v>
      </c>
      <c r="M1919">
        <v>121128.16</v>
      </c>
      <c r="N1919" t="s">
        <v>192</v>
      </c>
      <c r="O1919">
        <v>10</v>
      </c>
      <c r="P1919">
        <v>93</v>
      </c>
      <c r="Q1919">
        <v>3</v>
      </c>
      <c r="R1919">
        <v>116</v>
      </c>
      <c r="S1919">
        <v>258.89999999999998</v>
      </c>
      <c r="T1919" t="s">
        <v>37</v>
      </c>
      <c r="U1919" s="7">
        <f t="shared" si="324"/>
        <v>27</v>
      </c>
      <c r="V1919" s="6">
        <f t="shared" si="311"/>
        <v>37806.859999999986</v>
      </c>
      <c r="W1919" t="str">
        <f t="shared" si="325"/>
        <v>Adult</v>
      </c>
      <c r="X1919" t="str">
        <f>_xlfn.XLOOKUP(Table1_1[[#This Row],[Department]],Dim_Department!B:B,Dim_Department!A:A,"Unknown")</f>
        <v>DEP03</v>
      </c>
      <c r="Y1919" t="str">
        <f>_xlfn.XLOOKUP(Table1_1[[#This Row],[Doctor]],Dim_Doctor!B:B,Dim_Doctor!A:A,"Unknown")</f>
        <v>D05</v>
      </c>
      <c r="Z1919" t="str">
        <f>_xlfn.XLOOKUP(H1919,Dim_Diagnosis!B:B,Dim_Diagnosis!A:A)</f>
        <v>D010</v>
      </c>
      <c r="AA1919" t="str">
        <f>_xlfn.XLOOKUP(K1919,Dim_Ward!B:B,Dim_Ward!A:A)</f>
        <v>W002</v>
      </c>
      <c r="AB1919" t="str">
        <f t="shared" si="312"/>
        <v>Q2</v>
      </c>
      <c r="AC1919">
        <f t="shared" si="313"/>
        <v>2024</v>
      </c>
      <c r="AD1919" t="str">
        <f t="shared" si="314"/>
        <v>Apr</v>
      </c>
      <c r="AE1919" t="str">
        <f t="shared" si="315"/>
        <v>Fri</v>
      </c>
      <c r="AF1919" t="str">
        <f>_xlfn.XLOOKUP(N1919,Dim_Payment!B:B,Dim_Payment!A:A)</f>
        <v>PAY06</v>
      </c>
      <c r="AG1919" t="str">
        <f>_xlfn.XLOOKUP(J1919,Dim_Insurance!B:B,Dim_Insurance!A:A)</f>
        <v>INS05</v>
      </c>
    </row>
    <row r="1920" spans="1:33">
      <c r="A1920" t="s">
        <v>4021</v>
      </c>
      <c r="B1920" t="s">
        <v>932</v>
      </c>
      <c r="C1920" t="s">
        <v>40</v>
      </c>
      <c r="D1920" s="5">
        <v>39504</v>
      </c>
      <c r="E1920" s="5">
        <v>45851</v>
      </c>
      <c r="F1920" s="5">
        <v>45857</v>
      </c>
      <c r="G1920" t="s">
        <v>161</v>
      </c>
      <c r="H1920" t="s">
        <v>52</v>
      </c>
      <c r="I1920" t="s">
        <v>119</v>
      </c>
      <c r="J1920" t="s">
        <v>97</v>
      </c>
      <c r="K1920" t="s">
        <v>55</v>
      </c>
      <c r="L1920" s="6">
        <v>239746.55</v>
      </c>
      <c r="M1920">
        <v>161506.89000000001</v>
      </c>
      <c r="N1920" t="s">
        <v>91</v>
      </c>
      <c r="O1920">
        <v>6</v>
      </c>
      <c r="P1920">
        <v>197</v>
      </c>
      <c r="Q1920">
        <v>1</v>
      </c>
      <c r="R1920">
        <v>168</v>
      </c>
      <c r="S1920">
        <v>246.9</v>
      </c>
      <c r="T1920" t="s">
        <v>37</v>
      </c>
      <c r="U1920" s="7">
        <f t="shared" si="324"/>
        <v>17</v>
      </c>
      <c r="V1920" s="6">
        <f t="shared" si="311"/>
        <v>78239.659999999974</v>
      </c>
      <c r="W1920" t="str">
        <f t="shared" si="325"/>
        <v>Child</v>
      </c>
      <c r="X1920" t="str">
        <f>_xlfn.XLOOKUP(Table1_1[[#This Row],[Department]],Dim_Department!B:B,Dim_Department!A:A,"Unknown")</f>
        <v>DEP03</v>
      </c>
      <c r="Y1920" t="str">
        <f>_xlfn.XLOOKUP(Table1_1[[#This Row],[Doctor]],Dim_Doctor!B:B,Dim_Doctor!A:A,"Unknown")</f>
        <v>D02</v>
      </c>
      <c r="Z1920" t="str">
        <f>_xlfn.XLOOKUP(H1920,Dim_Diagnosis!B:B,Dim_Diagnosis!A:A)</f>
        <v>D004</v>
      </c>
      <c r="AA1920" t="str">
        <f>_xlfn.XLOOKUP(K1920,Dim_Ward!B:B,Dim_Ward!A:A)</f>
        <v>W005</v>
      </c>
      <c r="AB1920" t="str">
        <f t="shared" si="312"/>
        <v>Q3</v>
      </c>
      <c r="AC1920">
        <f t="shared" si="313"/>
        <v>2025</v>
      </c>
      <c r="AD1920" t="str">
        <f t="shared" si="314"/>
        <v>Jul</v>
      </c>
      <c r="AE1920" t="str">
        <f t="shared" si="315"/>
        <v>Sun</v>
      </c>
      <c r="AF1920" t="str">
        <f>_xlfn.XLOOKUP(N1920,Dim_Payment!B:B,Dim_Payment!A:A)</f>
        <v>PAY01</v>
      </c>
      <c r="AG1920" t="str">
        <f>_xlfn.XLOOKUP(J1920,Dim_Insurance!B:B,Dim_Insurance!A:A)</f>
        <v>INS07</v>
      </c>
    </row>
    <row r="1921" spans="1:33">
      <c r="A1921" t="s">
        <v>4022</v>
      </c>
      <c r="B1921" t="s">
        <v>556</v>
      </c>
      <c r="C1921" t="s">
        <v>133</v>
      </c>
      <c r="D1921" s="5">
        <v>19744</v>
      </c>
      <c r="E1921" s="5">
        <v>45161</v>
      </c>
      <c r="F1921" s="5">
        <v>45162</v>
      </c>
      <c r="G1921" t="s">
        <v>94</v>
      </c>
      <c r="H1921" t="s">
        <v>44</v>
      </c>
      <c r="I1921" t="s">
        <v>79</v>
      </c>
      <c r="J1921" t="s">
        <v>179</v>
      </c>
      <c r="K1921" t="s">
        <v>55</v>
      </c>
      <c r="L1921" s="6">
        <v>14392.53</v>
      </c>
      <c r="M1921">
        <v>10877.61</v>
      </c>
      <c r="N1921" t="s">
        <v>192</v>
      </c>
      <c r="O1921">
        <v>1</v>
      </c>
      <c r="P1921">
        <v>16</v>
      </c>
      <c r="Q1921">
        <v>5</v>
      </c>
      <c r="R1921">
        <v>164</v>
      </c>
      <c r="S1921">
        <v>134.69999999999999</v>
      </c>
      <c r="T1921" t="s">
        <v>37</v>
      </c>
      <c r="U1921" s="7">
        <f t="shared" si="324"/>
        <v>69</v>
      </c>
      <c r="V1921" s="6">
        <f t="shared" si="311"/>
        <v>3514.92</v>
      </c>
      <c r="W1921" t="str">
        <f t="shared" si="325"/>
        <v>Senior</v>
      </c>
      <c r="X1921" t="str">
        <f>_xlfn.XLOOKUP(Table1_1[[#This Row],[Department]],Dim_Department!B:B,Dim_Department!A:A,"Unknown")</f>
        <v>DEP05</v>
      </c>
      <c r="Y1921" t="str">
        <f>_xlfn.XLOOKUP(Table1_1[[#This Row],[Doctor]],Dim_Doctor!B:B,Dim_Doctor!A:A,"Unknown")</f>
        <v>D07</v>
      </c>
      <c r="Z1921" t="str">
        <f>_xlfn.XLOOKUP(H1921,Dim_Diagnosis!B:B,Dim_Diagnosis!A:A)</f>
        <v>D012</v>
      </c>
      <c r="AA1921" t="str">
        <f>_xlfn.XLOOKUP(K1921,Dim_Ward!B:B,Dim_Ward!A:A)</f>
        <v>W005</v>
      </c>
      <c r="AB1921" t="str">
        <f t="shared" si="312"/>
        <v>Q3</v>
      </c>
      <c r="AC1921">
        <f t="shared" si="313"/>
        <v>2023</v>
      </c>
      <c r="AD1921" t="str">
        <f t="shared" si="314"/>
        <v>Aug</v>
      </c>
      <c r="AE1921" t="str">
        <f t="shared" si="315"/>
        <v>Wed</v>
      </c>
      <c r="AF1921" t="str">
        <f>_xlfn.XLOOKUP(N1921,Dim_Payment!B:B,Dim_Payment!A:A)</f>
        <v>PAY06</v>
      </c>
      <c r="AG1921" t="str">
        <f>_xlfn.XLOOKUP(J1921,Dim_Insurance!B:B,Dim_Insurance!A:A)</f>
        <v>INS03</v>
      </c>
    </row>
    <row r="1922" spans="1:33">
      <c r="A1922" t="s">
        <v>4024</v>
      </c>
      <c r="B1922" t="s">
        <v>76</v>
      </c>
      <c r="C1922" t="s">
        <v>40</v>
      </c>
      <c r="D1922" s="5">
        <v>39165</v>
      </c>
      <c r="E1922" s="5">
        <v>44943</v>
      </c>
      <c r="F1922" s="5">
        <v>44949</v>
      </c>
      <c r="G1922" t="s">
        <v>94</v>
      </c>
      <c r="H1922" t="s">
        <v>124</v>
      </c>
      <c r="I1922" t="s">
        <v>96</v>
      </c>
      <c r="J1922" t="s">
        <v>71</v>
      </c>
      <c r="K1922" t="s">
        <v>120</v>
      </c>
      <c r="L1922" s="6">
        <v>133379.16</v>
      </c>
      <c r="M1922">
        <v>115247.07</v>
      </c>
      <c r="N1922" t="s">
        <v>192</v>
      </c>
      <c r="O1922">
        <v>6</v>
      </c>
      <c r="P1922">
        <v>10</v>
      </c>
      <c r="Q1922">
        <v>4</v>
      </c>
      <c r="R1922">
        <v>188</v>
      </c>
      <c r="S1922">
        <v>259.5</v>
      </c>
      <c r="T1922" t="s">
        <v>37</v>
      </c>
      <c r="U1922" s="7">
        <f t="shared" si="324"/>
        <v>15</v>
      </c>
      <c r="V1922" s="6">
        <f t="shared" ref="V1922:V1985" si="326">L1922-M1922</f>
        <v>18132.089999999997</v>
      </c>
      <c r="W1922" t="str">
        <f t="shared" si="325"/>
        <v>Child</v>
      </c>
      <c r="X1922" t="str">
        <f>_xlfn.XLOOKUP(Table1_1[[#This Row],[Department]],Dim_Department!B:B,Dim_Department!A:A,"Unknown")</f>
        <v>DEP05</v>
      </c>
      <c r="Y1922" t="str">
        <f>_xlfn.XLOOKUP(Table1_1[[#This Row],[Doctor]],Dim_Doctor!B:B,Dim_Doctor!A:A,"Unknown")</f>
        <v>D05</v>
      </c>
      <c r="Z1922" t="str">
        <f>_xlfn.XLOOKUP(H1922,Dim_Diagnosis!B:B,Dim_Diagnosis!A:A)</f>
        <v>D007</v>
      </c>
      <c r="AA1922" t="str">
        <f>_xlfn.XLOOKUP(K1922,Dim_Ward!B:B,Dim_Ward!A:A)</f>
        <v>W001</v>
      </c>
      <c r="AB1922" t="str">
        <f t="shared" ref="AB1922:AB1985" si="327">IFERROR("Q" &amp; ROUNDUP(MONTH(E1922)/3,0),"Unknown")</f>
        <v>Q1</v>
      </c>
      <c r="AC1922">
        <f t="shared" ref="AC1922:AC1985" si="328">IFERROR(YEAR(E1922),"Unknown")</f>
        <v>2023</v>
      </c>
      <c r="AD1922" t="str">
        <f t="shared" ref="AD1922:AD1985" si="329">IFERROR(TEXT(E1922,"MMM"),"Unknown")</f>
        <v>Jan</v>
      </c>
      <c r="AE1922" t="str">
        <f t="shared" ref="AE1922:AE1985" si="330">IFERROR(TEXT(E1922,"ddd"),"Unknown")</f>
        <v>Tue</v>
      </c>
      <c r="AF1922" t="str">
        <f>_xlfn.XLOOKUP(N1922,Dim_Payment!B:B,Dim_Payment!A:A)</f>
        <v>PAY06</v>
      </c>
      <c r="AG1922" t="str">
        <f>_xlfn.XLOOKUP(J1922,Dim_Insurance!B:B,Dim_Insurance!A:A)</f>
        <v>INS04</v>
      </c>
    </row>
    <row r="1923" spans="1:33">
      <c r="A1923" t="s">
        <v>4222</v>
      </c>
      <c r="B1923" t="s">
        <v>527</v>
      </c>
      <c r="C1923" t="s">
        <v>40</v>
      </c>
      <c r="D1923" s="5">
        <v>22245</v>
      </c>
      <c r="E1923" s="5">
        <v>45532</v>
      </c>
      <c r="F1923" s="5">
        <v>45543</v>
      </c>
      <c r="G1923" t="s">
        <v>109</v>
      </c>
      <c r="H1923" t="s">
        <v>32</v>
      </c>
      <c r="I1923" t="s">
        <v>96</v>
      </c>
      <c r="J1923" t="s">
        <v>4232</v>
      </c>
      <c r="K1923" t="s">
        <v>120</v>
      </c>
      <c r="L1923" s="6">
        <v>176590.03</v>
      </c>
      <c r="M1923">
        <v>173895.3</v>
      </c>
      <c r="N1923" t="s">
        <v>4232</v>
      </c>
      <c r="O1923">
        <v>11</v>
      </c>
      <c r="P1923">
        <v>108</v>
      </c>
      <c r="Q1923">
        <v>1</v>
      </c>
      <c r="R1923">
        <v>183</v>
      </c>
      <c r="S1923">
        <v>166.8</v>
      </c>
      <c r="T1923" t="s">
        <v>4232</v>
      </c>
      <c r="U1923" s="7">
        <f t="shared" si="324"/>
        <v>63</v>
      </c>
      <c r="V1923" s="6">
        <f t="shared" si="326"/>
        <v>2694.7300000000105</v>
      </c>
      <c r="W1923" t="str">
        <f t="shared" si="325"/>
        <v>Senior</v>
      </c>
      <c r="X1923" t="str">
        <f>_xlfn.XLOOKUP(Table1_1[[#This Row],[Department]],Dim_Department!B:B,Dim_Department!A:A,"Unknown")</f>
        <v>DEP07</v>
      </c>
      <c r="Y1923" t="str">
        <f>_xlfn.XLOOKUP(Table1_1[[#This Row],[Doctor]],Dim_Doctor!B:B,Dim_Doctor!A:A,"Unknown")</f>
        <v>D05</v>
      </c>
      <c r="Z1923" t="str">
        <f>_xlfn.XLOOKUP(H1923,Dim_Diagnosis!B:B,Dim_Diagnosis!A:A)</f>
        <v>D010</v>
      </c>
      <c r="AA1923" t="str">
        <f>_xlfn.XLOOKUP(K1923,Dim_Ward!B:B,Dim_Ward!A:A)</f>
        <v>W001</v>
      </c>
      <c r="AB1923" t="str">
        <f t="shared" si="327"/>
        <v>Q3</v>
      </c>
      <c r="AC1923">
        <f t="shared" si="328"/>
        <v>2024</v>
      </c>
      <c r="AD1923" t="str">
        <f t="shared" si="329"/>
        <v>Aug</v>
      </c>
      <c r="AE1923" t="str">
        <f t="shared" si="330"/>
        <v>Wed</v>
      </c>
      <c r="AF1923" t="str">
        <f>_xlfn.XLOOKUP(N1923,Dim_Payment!B:B,Dim_Payment!A:A)</f>
        <v>PAY05</v>
      </c>
      <c r="AG1923" t="str">
        <f>_xlfn.XLOOKUP(J1923,Dim_Insurance!B:B,Dim_Insurance!A:A)</f>
        <v>INS08</v>
      </c>
    </row>
    <row r="1924" spans="1:33">
      <c r="A1924" t="s">
        <v>4028</v>
      </c>
      <c r="B1924" t="s">
        <v>1464</v>
      </c>
      <c r="C1924" t="s">
        <v>133</v>
      </c>
      <c r="D1924" s="5">
        <v>30493</v>
      </c>
      <c r="E1924" s="5">
        <v>45736</v>
      </c>
      <c r="F1924" s="5">
        <v>45746</v>
      </c>
      <c r="G1924" t="s">
        <v>105</v>
      </c>
      <c r="H1924" t="s">
        <v>52</v>
      </c>
      <c r="I1924" t="s">
        <v>96</v>
      </c>
      <c r="J1924" t="s">
        <v>97</v>
      </c>
      <c r="K1924" t="s">
        <v>55</v>
      </c>
      <c r="L1924" s="6">
        <v>31718.2</v>
      </c>
      <c r="M1924">
        <v>26612.86</v>
      </c>
      <c r="N1924" t="s">
        <v>35</v>
      </c>
      <c r="O1924">
        <v>10</v>
      </c>
      <c r="P1924">
        <v>163</v>
      </c>
      <c r="Q1924">
        <v>2</v>
      </c>
      <c r="R1924">
        <v>122</v>
      </c>
      <c r="S1924">
        <v>95.2</v>
      </c>
      <c r="T1924" t="s">
        <v>4232</v>
      </c>
      <c r="U1924" s="7">
        <f t="shared" si="324"/>
        <v>41</v>
      </c>
      <c r="V1924" s="6">
        <f t="shared" si="326"/>
        <v>5105.34</v>
      </c>
      <c r="W1924" t="str">
        <f t="shared" si="325"/>
        <v>Middle Age</v>
      </c>
      <c r="X1924" t="str">
        <f>_xlfn.XLOOKUP(Table1_1[[#This Row],[Department]],Dim_Department!B:B,Dim_Department!A:A,"Unknown")</f>
        <v>DEP10</v>
      </c>
      <c r="Y1924" t="str">
        <f>_xlfn.XLOOKUP(Table1_1[[#This Row],[Doctor]],Dim_Doctor!B:B,Dim_Doctor!A:A,"Unknown")</f>
        <v>D05</v>
      </c>
      <c r="Z1924" t="str">
        <f>_xlfn.XLOOKUP(H1924,Dim_Diagnosis!B:B,Dim_Diagnosis!A:A)</f>
        <v>D004</v>
      </c>
      <c r="AA1924" t="str">
        <f>_xlfn.XLOOKUP(K1924,Dim_Ward!B:B,Dim_Ward!A:A)</f>
        <v>W005</v>
      </c>
      <c r="AB1924" t="str">
        <f t="shared" si="327"/>
        <v>Q1</v>
      </c>
      <c r="AC1924">
        <f t="shared" si="328"/>
        <v>2025</v>
      </c>
      <c r="AD1924" t="str">
        <f t="shared" si="329"/>
        <v>Mar</v>
      </c>
      <c r="AE1924" t="str">
        <f t="shared" si="330"/>
        <v>Thu</v>
      </c>
      <c r="AF1924" t="str">
        <f>_xlfn.XLOOKUP(N1924,Dim_Payment!B:B,Dim_Payment!A:A)</f>
        <v>PAY03</v>
      </c>
      <c r="AG1924" t="str">
        <f>_xlfn.XLOOKUP(J1924,Dim_Insurance!B:B,Dim_Insurance!A:A)</f>
        <v>INS07</v>
      </c>
    </row>
    <row r="1925" spans="1:33">
      <c r="A1925" t="s">
        <v>4029</v>
      </c>
      <c r="B1925" t="s">
        <v>624</v>
      </c>
      <c r="C1925" t="s">
        <v>40</v>
      </c>
      <c r="D1925" s="5">
        <v>26459</v>
      </c>
      <c r="E1925" s="5">
        <v>45678</v>
      </c>
      <c r="F1925" s="5">
        <v>45683</v>
      </c>
      <c r="G1925" t="s">
        <v>161</v>
      </c>
      <c r="H1925" t="s">
        <v>44</v>
      </c>
      <c r="I1925" t="s">
        <v>33</v>
      </c>
      <c r="J1925" t="s">
        <v>80</v>
      </c>
      <c r="K1925" t="s">
        <v>55</v>
      </c>
      <c r="L1925" s="6">
        <v>111768.91</v>
      </c>
      <c r="M1925">
        <v>105870.89</v>
      </c>
      <c r="N1925" t="s">
        <v>91</v>
      </c>
      <c r="O1925">
        <v>5</v>
      </c>
      <c r="P1925">
        <v>208</v>
      </c>
      <c r="Q1925">
        <v>4</v>
      </c>
      <c r="R1925">
        <v>146</v>
      </c>
      <c r="S1925">
        <v>191.3</v>
      </c>
      <c r="T1925" t="s">
        <v>4232</v>
      </c>
      <c r="U1925" s="7">
        <f t="shared" si="324"/>
        <v>52</v>
      </c>
      <c r="V1925" s="6">
        <f t="shared" si="326"/>
        <v>5898.0200000000041</v>
      </c>
      <c r="W1925" t="str">
        <f t="shared" si="325"/>
        <v>Middle Age</v>
      </c>
      <c r="X1925" t="str">
        <f>_xlfn.XLOOKUP(Table1_1[[#This Row],[Department]],Dim_Department!B:B,Dim_Department!A:A,"Unknown")</f>
        <v>DEP03</v>
      </c>
      <c r="Y1925" t="str">
        <f>_xlfn.XLOOKUP(Table1_1[[#This Row],[Doctor]],Dim_Doctor!B:B,Dim_Doctor!A:A,"Unknown")</f>
        <v>D04</v>
      </c>
      <c r="Z1925" t="str">
        <f>_xlfn.XLOOKUP(H1925,Dim_Diagnosis!B:B,Dim_Diagnosis!A:A)</f>
        <v>D012</v>
      </c>
      <c r="AA1925" t="str">
        <f>_xlfn.XLOOKUP(K1925,Dim_Ward!B:B,Dim_Ward!A:A)</f>
        <v>W005</v>
      </c>
      <c r="AB1925" t="str">
        <f t="shared" si="327"/>
        <v>Q1</v>
      </c>
      <c r="AC1925">
        <f t="shared" si="328"/>
        <v>2025</v>
      </c>
      <c r="AD1925" t="str">
        <f t="shared" si="329"/>
        <v>Jan</v>
      </c>
      <c r="AE1925" t="str">
        <f t="shared" si="330"/>
        <v>Tue</v>
      </c>
      <c r="AF1925" t="str">
        <f>_xlfn.XLOOKUP(N1925,Dim_Payment!B:B,Dim_Payment!A:A)</f>
        <v>PAY01</v>
      </c>
      <c r="AG1925" t="str">
        <f>_xlfn.XLOOKUP(J1925,Dim_Insurance!B:B,Dim_Insurance!A:A)</f>
        <v>INS01</v>
      </c>
    </row>
    <row r="1926" spans="1:33">
      <c r="A1926" t="s">
        <v>4030</v>
      </c>
      <c r="B1926" t="s">
        <v>673</v>
      </c>
      <c r="C1926" t="s">
        <v>40</v>
      </c>
      <c r="D1926" s="5">
        <v>26042</v>
      </c>
      <c r="E1926" s="5">
        <v>45164</v>
      </c>
      <c r="F1926" s="5">
        <v>45167</v>
      </c>
      <c r="G1926" t="s">
        <v>94</v>
      </c>
      <c r="H1926" t="s">
        <v>113</v>
      </c>
      <c r="I1926" t="s">
        <v>45</v>
      </c>
      <c r="J1926" t="s">
        <v>4232</v>
      </c>
      <c r="K1926" t="s">
        <v>55</v>
      </c>
      <c r="L1926" s="6">
        <v>233325.06</v>
      </c>
      <c r="M1926">
        <v>98646.34</v>
      </c>
      <c r="N1926" t="s">
        <v>73</v>
      </c>
      <c r="O1926">
        <v>3</v>
      </c>
      <c r="P1926">
        <v>149</v>
      </c>
      <c r="Q1926">
        <v>2</v>
      </c>
      <c r="R1926">
        <v>155</v>
      </c>
      <c r="S1926">
        <v>229.7</v>
      </c>
      <c r="T1926" t="s">
        <v>47</v>
      </c>
      <c r="U1926" s="7">
        <f t="shared" si="324"/>
        <v>52</v>
      </c>
      <c r="V1926" s="6">
        <f t="shared" si="326"/>
        <v>134678.72</v>
      </c>
      <c r="W1926" t="str">
        <f t="shared" si="325"/>
        <v>Middle Age</v>
      </c>
      <c r="X1926" t="str">
        <f>_xlfn.XLOOKUP(Table1_1[[#This Row],[Department]],Dim_Department!B:B,Dim_Department!A:A,"Unknown")</f>
        <v>DEP05</v>
      </c>
      <c r="Y1926" t="str">
        <f>_xlfn.XLOOKUP(Table1_1[[#This Row],[Doctor]],Dim_Doctor!B:B,Dim_Doctor!A:A,"Unknown")</f>
        <v>D03</v>
      </c>
      <c r="Z1926" t="str">
        <f>_xlfn.XLOOKUP(H1926,Dim_Diagnosis!B:B,Dim_Diagnosis!A:A)</f>
        <v>D009</v>
      </c>
      <c r="AA1926" t="str">
        <f>_xlfn.XLOOKUP(K1926,Dim_Ward!B:B,Dim_Ward!A:A)</f>
        <v>W005</v>
      </c>
      <c r="AB1926" t="str">
        <f t="shared" si="327"/>
        <v>Q3</v>
      </c>
      <c r="AC1926">
        <f t="shared" si="328"/>
        <v>2023</v>
      </c>
      <c r="AD1926" t="str">
        <f t="shared" si="329"/>
        <v>Aug</v>
      </c>
      <c r="AE1926" t="str">
        <f t="shared" si="330"/>
        <v>Sat</v>
      </c>
      <c r="AF1926" t="str">
        <f>_xlfn.XLOOKUP(N1926,Dim_Payment!B:B,Dim_Payment!A:A)</f>
        <v>PAY02</v>
      </c>
      <c r="AG1926" t="str">
        <f>_xlfn.XLOOKUP(J1926,Dim_Insurance!B:B,Dim_Insurance!A:A)</f>
        <v>INS08</v>
      </c>
    </row>
    <row r="1927" spans="1:33">
      <c r="A1927" t="s">
        <v>4031</v>
      </c>
      <c r="B1927" t="s">
        <v>940</v>
      </c>
      <c r="C1927" t="s">
        <v>133</v>
      </c>
      <c r="D1927" s="5">
        <v>21414</v>
      </c>
      <c r="E1927" s="5">
        <v>45610</v>
      </c>
      <c r="F1927" s="5">
        <v>45623</v>
      </c>
      <c r="G1927" t="s">
        <v>152</v>
      </c>
      <c r="H1927" t="s">
        <v>134</v>
      </c>
      <c r="I1927" t="s">
        <v>53</v>
      </c>
      <c r="J1927" t="s">
        <v>26</v>
      </c>
      <c r="K1927" t="s">
        <v>161</v>
      </c>
      <c r="L1927" s="6">
        <v>118696.07</v>
      </c>
      <c r="M1927">
        <v>93431.89</v>
      </c>
      <c r="N1927" t="s">
        <v>73</v>
      </c>
      <c r="O1927">
        <v>13</v>
      </c>
      <c r="P1927">
        <v>46</v>
      </c>
      <c r="Q1927">
        <v>4</v>
      </c>
      <c r="R1927">
        <v>181</v>
      </c>
      <c r="S1927">
        <v>103.7</v>
      </c>
      <c r="T1927" t="s">
        <v>47</v>
      </c>
      <c r="U1927" s="7">
        <f t="shared" si="324"/>
        <v>66</v>
      </c>
      <c r="V1927" s="6">
        <f t="shared" si="326"/>
        <v>25264.180000000008</v>
      </c>
      <c r="W1927" t="str">
        <f t="shared" si="325"/>
        <v>Senior</v>
      </c>
      <c r="X1927" t="str">
        <f>_xlfn.XLOOKUP(Table1_1[[#This Row],[Department]],Dim_Department!B:B,Dim_Department!A:A,"Unknown")</f>
        <v>DEP01</v>
      </c>
      <c r="Y1927" t="str">
        <f>_xlfn.XLOOKUP(Table1_1[[#This Row],[Doctor]],Dim_Doctor!B:B,Dim_Doctor!A:A,"Unknown")</f>
        <v>D06</v>
      </c>
      <c r="Z1927" t="str">
        <f>_xlfn.XLOOKUP(H1927,Dim_Diagnosis!B:B,Dim_Diagnosis!A:A)</f>
        <v>D002</v>
      </c>
      <c r="AA1927" t="str">
        <f>_xlfn.XLOOKUP(K1927,Dim_Ward!B:B,Dim_Ward!A:A)</f>
        <v>W004</v>
      </c>
      <c r="AB1927" t="str">
        <f t="shared" si="327"/>
        <v>Q4</v>
      </c>
      <c r="AC1927">
        <f t="shared" si="328"/>
        <v>2024</v>
      </c>
      <c r="AD1927" t="str">
        <f t="shared" si="329"/>
        <v>Nov</v>
      </c>
      <c r="AE1927" t="str">
        <f t="shared" si="330"/>
        <v>Thu</v>
      </c>
      <c r="AF1927" t="str">
        <f>_xlfn.XLOOKUP(N1927,Dim_Payment!B:B,Dim_Payment!A:A)</f>
        <v>PAY02</v>
      </c>
      <c r="AG1927" t="str">
        <f>_xlfn.XLOOKUP(J1927,Dim_Insurance!B:B,Dim_Insurance!A:A)</f>
        <v>INS05</v>
      </c>
    </row>
    <row r="1928" spans="1:33">
      <c r="A1928" t="s">
        <v>4033</v>
      </c>
      <c r="B1928" t="s">
        <v>1167</v>
      </c>
      <c r="C1928" t="s">
        <v>133</v>
      </c>
      <c r="D1928" s="5">
        <v>24312</v>
      </c>
      <c r="E1928" s="5">
        <v>45362</v>
      </c>
      <c r="F1928" s="5">
        <v>45370</v>
      </c>
      <c r="G1928" t="s">
        <v>105</v>
      </c>
      <c r="H1928" t="s">
        <v>63</v>
      </c>
      <c r="I1928" t="s">
        <v>96</v>
      </c>
      <c r="J1928" t="s">
        <v>46</v>
      </c>
      <c r="K1928" t="s">
        <v>120</v>
      </c>
      <c r="L1928" s="6">
        <v>200429.27</v>
      </c>
      <c r="M1928">
        <v>147823.38</v>
      </c>
      <c r="N1928" t="s">
        <v>56</v>
      </c>
      <c r="O1928">
        <v>8</v>
      </c>
      <c r="P1928">
        <v>41</v>
      </c>
      <c r="Q1928">
        <v>3</v>
      </c>
      <c r="R1928">
        <v>99</v>
      </c>
      <c r="S1928">
        <v>242.4</v>
      </c>
      <c r="T1928" t="s">
        <v>4232</v>
      </c>
      <c r="U1928" s="7">
        <f t="shared" si="324"/>
        <v>57</v>
      </c>
      <c r="V1928" s="6">
        <f t="shared" si="326"/>
        <v>52605.889999999985</v>
      </c>
      <c r="W1928" t="str">
        <f t="shared" si="325"/>
        <v>Middle Age</v>
      </c>
      <c r="X1928" t="str">
        <f>_xlfn.XLOOKUP(Table1_1[[#This Row],[Department]],Dim_Department!B:B,Dim_Department!A:A,"Unknown")</f>
        <v>DEP10</v>
      </c>
      <c r="Y1928" t="str">
        <f>_xlfn.XLOOKUP(Table1_1[[#This Row],[Doctor]],Dim_Doctor!B:B,Dim_Doctor!A:A,"Unknown")</f>
        <v>D05</v>
      </c>
      <c r="Z1928" t="str">
        <f>_xlfn.XLOOKUP(H1928,Dim_Diagnosis!B:B,Dim_Diagnosis!A:A)</f>
        <v>D011</v>
      </c>
      <c r="AA1928" t="str">
        <f>_xlfn.XLOOKUP(K1928,Dim_Ward!B:B,Dim_Ward!A:A)</f>
        <v>W001</v>
      </c>
      <c r="AB1928" t="str">
        <f t="shared" si="327"/>
        <v>Q1</v>
      </c>
      <c r="AC1928">
        <f t="shared" si="328"/>
        <v>2024</v>
      </c>
      <c r="AD1928" t="str">
        <f t="shared" si="329"/>
        <v>Mar</v>
      </c>
      <c r="AE1928" t="str">
        <f t="shared" si="330"/>
        <v>Mon</v>
      </c>
      <c r="AF1928" t="str">
        <f>_xlfn.XLOOKUP(N1928,Dim_Payment!B:B,Dim_Payment!A:A)</f>
        <v>PAY04</v>
      </c>
      <c r="AG1928" t="str">
        <f>_xlfn.XLOOKUP(J1928,Dim_Insurance!B:B,Dim_Insurance!A:A)</f>
        <v>INS02</v>
      </c>
    </row>
    <row r="1929" spans="1:33">
      <c r="A1929" t="s">
        <v>4035</v>
      </c>
      <c r="B1929" t="s">
        <v>1044</v>
      </c>
      <c r="C1929" t="s">
        <v>133</v>
      </c>
      <c r="D1929" s="5">
        <v>33302</v>
      </c>
      <c r="E1929" s="5">
        <v>45008</v>
      </c>
      <c r="F1929" s="5">
        <v>45014</v>
      </c>
      <c r="G1929" t="s">
        <v>109</v>
      </c>
      <c r="H1929" t="s">
        <v>52</v>
      </c>
      <c r="I1929" t="s">
        <v>33</v>
      </c>
      <c r="J1929" t="s">
        <v>34</v>
      </c>
      <c r="K1929" t="s">
        <v>110</v>
      </c>
      <c r="L1929" s="6">
        <v>123663.9</v>
      </c>
      <c r="M1929">
        <v>98646.34</v>
      </c>
      <c r="N1929" t="s">
        <v>192</v>
      </c>
      <c r="O1929">
        <v>6</v>
      </c>
      <c r="P1929">
        <v>214</v>
      </c>
      <c r="Q1929">
        <v>4</v>
      </c>
      <c r="R1929">
        <v>157</v>
      </c>
      <c r="S1929">
        <v>108.3</v>
      </c>
      <c r="T1929" t="s">
        <v>37</v>
      </c>
      <c r="U1929" s="7">
        <f t="shared" si="324"/>
        <v>32</v>
      </c>
      <c r="V1929" s="6">
        <f t="shared" si="326"/>
        <v>25017.559999999998</v>
      </c>
      <c r="W1929" t="str">
        <f t="shared" si="325"/>
        <v>Adult</v>
      </c>
      <c r="X1929" t="str">
        <f>_xlfn.XLOOKUP(Table1_1[[#This Row],[Department]],Dim_Department!B:B,Dim_Department!A:A,"Unknown")</f>
        <v>DEP07</v>
      </c>
      <c r="Y1929" t="str">
        <f>_xlfn.XLOOKUP(Table1_1[[#This Row],[Doctor]],Dim_Doctor!B:B,Dim_Doctor!A:A,"Unknown")</f>
        <v>D04</v>
      </c>
      <c r="Z1929" t="str">
        <f>_xlfn.XLOOKUP(H1929,Dim_Diagnosis!B:B,Dim_Diagnosis!A:A)</f>
        <v>D004</v>
      </c>
      <c r="AA1929" t="str">
        <f>_xlfn.XLOOKUP(K1929,Dim_Ward!B:B,Dim_Ward!A:A)</f>
        <v>W002</v>
      </c>
      <c r="AB1929" t="str">
        <f t="shared" si="327"/>
        <v>Q1</v>
      </c>
      <c r="AC1929">
        <f t="shared" si="328"/>
        <v>2023</v>
      </c>
      <c r="AD1929" t="str">
        <f t="shared" si="329"/>
        <v>Mar</v>
      </c>
      <c r="AE1929" t="str">
        <f t="shared" si="330"/>
        <v>Thu</v>
      </c>
      <c r="AF1929" t="str">
        <f>_xlfn.XLOOKUP(N1929,Dim_Payment!B:B,Dim_Payment!A:A)</f>
        <v>PAY06</v>
      </c>
      <c r="AG1929" t="str">
        <f>_xlfn.XLOOKUP(J1929,Dim_Insurance!B:B,Dim_Insurance!A:A)</f>
        <v>INS06</v>
      </c>
    </row>
    <row r="1930" spans="1:33">
      <c r="A1930" t="s">
        <v>4036</v>
      </c>
      <c r="B1930" t="s">
        <v>622</v>
      </c>
      <c r="C1930" t="s">
        <v>133</v>
      </c>
      <c r="D1930" s="5">
        <v>32095</v>
      </c>
      <c r="E1930" s="5" t="s">
        <v>4232</v>
      </c>
      <c r="F1930" s="5">
        <v>45318</v>
      </c>
      <c r="G1930" t="s">
        <v>117</v>
      </c>
      <c r="H1930" t="s">
        <v>63</v>
      </c>
      <c r="I1930" t="s">
        <v>25</v>
      </c>
      <c r="J1930" t="s">
        <v>26</v>
      </c>
      <c r="K1930" t="s">
        <v>161</v>
      </c>
      <c r="L1930" s="6">
        <v>37427.279999999999</v>
      </c>
      <c r="M1930">
        <v>30288.89</v>
      </c>
      <c r="N1930" t="s">
        <v>91</v>
      </c>
      <c r="O1930">
        <v>12</v>
      </c>
      <c r="P1930">
        <v>239</v>
      </c>
      <c r="Q1930">
        <v>4</v>
      </c>
      <c r="R1930">
        <v>96</v>
      </c>
      <c r="S1930">
        <v>92.5</v>
      </c>
      <c r="T1930" t="s">
        <v>65</v>
      </c>
      <c r="U1930" s="7" t="s">
        <v>4232</v>
      </c>
      <c r="V1930" s="6">
        <f t="shared" si="326"/>
        <v>7138.3899999999994</v>
      </c>
      <c r="W1930" t="s">
        <v>4232</v>
      </c>
      <c r="X1930" t="str">
        <f>_xlfn.XLOOKUP(Table1_1[[#This Row],[Department]],Dim_Department!B:B,Dim_Department!A:A,"Unknown")</f>
        <v>DEP04</v>
      </c>
      <c r="Y1930" t="str">
        <f>_xlfn.XLOOKUP(Table1_1[[#This Row],[Doctor]],Dim_Doctor!B:B,Dim_Doctor!A:A,"Unknown")</f>
        <v>D01</v>
      </c>
      <c r="Z1930" t="str">
        <f>_xlfn.XLOOKUP(H1930,Dim_Diagnosis!B:B,Dim_Diagnosis!A:A)</f>
        <v>D011</v>
      </c>
      <c r="AA1930" t="str">
        <f>_xlfn.XLOOKUP(K1930,Dim_Ward!B:B,Dim_Ward!A:A)</f>
        <v>W004</v>
      </c>
      <c r="AB1930" t="str">
        <f t="shared" si="327"/>
        <v>Unknown</v>
      </c>
      <c r="AC1930" t="str">
        <f t="shared" si="328"/>
        <v>Unknown</v>
      </c>
      <c r="AD1930" t="str">
        <f t="shared" si="329"/>
        <v>Unknown</v>
      </c>
      <c r="AE1930" t="str">
        <f t="shared" si="330"/>
        <v>Unknown</v>
      </c>
      <c r="AF1930" t="str">
        <f>_xlfn.XLOOKUP(N1930,Dim_Payment!B:B,Dim_Payment!A:A)</f>
        <v>PAY01</v>
      </c>
      <c r="AG1930" t="str">
        <f>_xlfn.XLOOKUP(J1930,Dim_Insurance!B:B,Dim_Insurance!A:A)</f>
        <v>INS05</v>
      </c>
    </row>
    <row r="1931" spans="1:33">
      <c r="A1931" t="s">
        <v>4040</v>
      </c>
      <c r="B1931" t="s">
        <v>1302</v>
      </c>
      <c r="C1931" t="s">
        <v>133</v>
      </c>
      <c r="D1931" s="5">
        <v>23318</v>
      </c>
      <c r="E1931" s="5">
        <v>45329</v>
      </c>
      <c r="F1931" s="5">
        <v>45492</v>
      </c>
      <c r="G1931" t="s">
        <v>161</v>
      </c>
      <c r="H1931" t="s">
        <v>52</v>
      </c>
      <c r="I1931" t="s">
        <v>96</v>
      </c>
      <c r="J1931" t="s">
        <v>46</v>
      </c>
      <c r="K1931" t="s">
        <v>120</v>
      </c>
      <c r="L1931" s="6">
        <v>238238.98</v>
      </c>
      <c r="M1931">
        <v>171749.92</v>
      </c>
      <c r="N1931" t="s">
        <v>192</v>
      </c>
      <c r="O1931">
        <v>17</v>
      </c>
      <c r="P1931">
        <v>9</v>
      </c>
      <c r="Q1931">
        <v>5</v>
      </c>
      <c r="R1931">
        <v>137</v>
      </c>
      <c r="S1931">
        <v>130.9</v>
      </c>
      <c r="T1931" t="s">
        <v>47</v>
      </c>
      <c r="U1931" s="7">
        <f>DATEDIF(D1931,E1931,"Y")</f>
        <v>60</v>
      </c>
      <c r="V1931" s="6">
        <f t="shared" si="326"/>
        <v>66489.06</v>
      </c>
      <c r="W1931" t="str">
        <f>IF(OR(U1931="",U1931="Unknown"),"",IF(U1931&lt;18,"Child",IF(U1931&lt;40,"Adult",IF(U1931&lt;60,"Middle Age","Senior"))))</f>
        <v>Senior</v>
      </c>
      <c r="X1931" t="str">
        <f>_xlfn.XLOOKUP(Table1_1[[#This Row],[Department]],Dim_Department!B:B,Dim_Department!A:A,"Unknown")</f>
        <v>DEP03</v>
      </c>
      <c r="Y1931" t="str">
        <f>_xlfn.XLOOKUP(Table1_1[[#This Row],[Doctor]],Dim_Doctor!B:B,Dim_Doctor!A:A,"Unknown")</f>
        <v>D05</v>
      </c>
      <c r="Z1931" t="str">
        <f>_xlfn.XLOOKUP(H1931,Dim_Diagnosis!B:B,Dim_Diagnosis!A:A)</f>
        <v>D004</v>
      </c>
      <c r="AA1931" t="str">
        <f>_xlfn.XLOOKUP(K1931,Dim_Ward!B:B,Dim_Ward!A:A)</f>
        <v>W001</v>
      </c>
      <c r="AB1931" t="str">
        <f t="shared" si="327"/>
        <v>Q1</v>
      </c>
      <c r="AC1931">
        <f t="shared" si="328"/>
        <v>2024</v>
      </c>
      <c r="AD1931" t="str">
        <f t="shared" si="329"/>
        <v>Feb</v>
      </c>
      <c r="AE1931" t="str">
        <f t="shared" si="330"/>
        <v>Wed</v>
      </c>
      <c r="AF1931" t="str">
        <f>_xlfn.XLOOKUP(N1931,Dim_Payment!B:B,Dim_Payment!A:A)</f>
        <v>PAY06</v>
      </c>
      <c r="AG1931" t="str">
        <f>_xlfn.XLOOKUP(J1931,Dim_Insurance!B:B,Dim_Insurance!A:A)</f>
        <v>INS02</v>
      </c>
    </row>
    <row r="1932" spans="1:33">
      <c r="A1932" t="s">
        <v>4042</v>
      </c>
      <c r="B1932" t="s">
        <v>1125</v>
      </c>
      <c r="C1932" t="s">
        <v>133</v>
      </c>
      <c r="D1932" s="5">
        <v>37539</v>
      </c>
      <c r="E1932" s="5">
        <v>45679</v>
      </c>
      <c r="F1932" s="5">
        <v>45680</v>
      </c>
      <c r="G1932" t="s">
        <v>89</v>
      </c>
      <c r="H1932" t="s">
        <v>52</v>
      </c>
      <c r="I1932" t="s">
        <v>45</v>
      </c>
      <c r="J1932" t="s">
        <v>34</v>
      </c>
      <c r="K1932" t="s">
        <v>110</v>
      </c>
      <c r="L1932" s="6">
        <v>15811.03</v>
      </c>
      <c r="M1932">
        <v>11773.51</v>
      </c>
      <c r="N1932" t="s">
        <v>91</v>
      </c>
      <c r="O1932">
        <v>1</v>
      </c>
      <c r="P1932">
        <v>148</v>
      </c>
      <c r="Q1932">
        <v>4</v>
      </c>
      <c r="R1932">
        <v>141</v>
      </c>
      <c r="S1932">
        <v>218.5</v>
      </c>
      <c r="T1932" t="s">
        <v>37</v>
      </c>
      <c r="U1932" s="7">
        <f>DATEDIF(D1932,E1932,"Y")</f>
        <v>22</v>
      </c>
      <c r="V1932" s="6">
        <f t="shared" si="326"/>
        <v>4037.5200000000004</v>
      </c>
      <c r="W1932" t="str">
        <f>IF(OR(U1932="",U1932="Unknown"),"",IF(U1932&lt;18,"Child",IF(U1932&lt;40,"Adult",IF(U1932&lt;60,"Middle Age","Senior"))))</f>
        <v>Adult</v>
      </c>
      <c r="X1932" t="str">
        <f>_xlfn.XLOOKUP(Table1_1[[#This Row],[Department]],Dim_Department!B:B,Dim_Department!A:A,"Unknown")</f>
        <v>DEP06</v>
      </c>
      <c r="Y1932" t="str">
        <f>_xlfn.XLOOKUP(Table1_1[[#This Row],[Doctor]],Dim_Doctor!B:B,Dim_Doctor!A:A,"Unknown")</f>
        <v>D03</v>
      </c>
      <c r="Z1932" t="str">
        <f>_xlfn.XLOOKUP(H1932,Dim_Diagnosis!B:B,Dim_Diagnosis!A:A)</f>
        <v>D004</v>
      </c>
      <c r="AA1932" t="str">
        <f>_xlfn.XLOOKUP(K1932,Dim_Ward!B:B,Dim_Ward!A:A)</f>
        <v>W002</v>
      </c>
      <c r="AB1932" t="str">
        <f t="shared" si="327"/>
        <v>Q1</v>
      </c>
      <c r="AC1932">
        <f t="shared" si="328"/>
        <v>2025</v>
      </c>
      <c r="AD1932" t="str">
        <f t="shared" si="329"/>
        <v>Jan</v>
      </c>
      <c r="AE1932" t="str">
        <f t="shared" si="330"/>
        <v>Wed</v>
      </c>
      <c r="AF1932" t="str">
        <f>_xlfn.XLOOKUP(N1932,Dim_Payment!B:B,Dim_Payment!A:A)</f>
        <v>PAY01</v>
      </c>
      <c r="AG1932" t="str">
        <f>_xlfn.XLOOKUP(J1932,Dim_Insurance!B:B,Dim_Insurance!A:A)</f>
        <v>INS06</v>
      </c>
    </row>
    <row r="1933" spans="1:33">
      <c r="A1933" t="s">
        <v>4043</v>
      </c>
      <c r="B1933" t="s">
        <v>833</v>
      </c>
      <c r="C1933" t="s">
        <v>40</v>
      </c>
      <c r="D1933" s="5">
        <v>40518</v>
      </c>
      <c r="E1933" s="5">
        <v>46012</v>
      </c>
      <c r="F1933" s="5">
        <v>46024</v>
      </c>
      <c r="G1933" t="s">
        <v>109</v>
      </c>
      <c r="H1933" t="s">
        <v>153</v>
      </c>
      <c r="I1933" t="s">
        <v>33</v>
      </c>
      <c r="J1933" t="s">
        <v>179</v>
      </c>
      <c r="K1933" t="s">
        <v>27</v>
      </c>
      <c r="L1933" s="6">
        <v>80217.64</v>
      </c>
      <c r="M1933">
        <v>52051.96</v>
      </c>
      <c r="N1933" t="s">
        <v>192</v>
      </c>
      <c r="O1933">
        <v>12</v>
      </c>
      <c r="P1933">
        <v>121</v>
      </c>
      <c r="Q1933">
        <v>2</v>
      </c>
      <c r="R1933">
        <v>122</v>
      </c>
      <c r="S1933">
        <v>234.9</v>
      </c>
      <c r="T1933" t="s">
        <v>37</v>
      </c>
      <c r="U1933" s="7">
        <f>DATEDIF(D1933,E1933,"Y")</f>
        <v>15</v>
      </c>
      <c r="V1933" s="6">
        <f t="shared" si="326"/>
        <v>28165.68</v>
      </c>
      <c r="W1933" t="str">
        <f>IF(OR(U1933="",U1933="Unknown"),"",IF(U1933&lt;18,"Child",IF(U1933&lt;40,"Adult",IF(U1933&lt;60,"Middle Age","Senior"))))</f>
        <v>Child</v>
      </c>
      <c r="X1933" t="str">
        <f>_xlfn.XLOOKUP(Table1_1[[#This Row],[Department]],Dim_Department!B:B,Dim_Department!A:A,"Unknown")</f>
        <v>DEP07</v>
      </c>
      <c r="Y1933" t="str">
        <f>_xlfn.XLOOKUP(Table1_1[[#This Row],[Doctor]],Dim_Doctor!B:B,Dim_Doctor!A:A,"Unknown")</f>
        <v>D04</v>
      </c>
      <c r="Z1933" t="str">
        <f>_xlfn.XLOOKUP(H1933,Dim_Diagnosis!B:B,Dim_Diagnosis!A:A)</f>
        <v>D003</v>
      </c>
      <c r="AA1933" t="str">
        <f>_xlfn.XLOOKUP(K1933,Dim_Ward!B:B,Dim_Ward!A:A)</f>
        <v>W003</v>
      </c>
      <c r="AB1933" t="str">
        <f t="shared" si="327"/>
        <v>Q4</v>
      </c>
      <c r="AC1933">
        <f t="shared" si="328"/>
        <v>2025</v>
      </c>
      <c r="AD1933" t="str">
        <f t="shared" si="329"/>
        <v>Dec</v>
      </c>
      <c r="AE1933" t="str">
        <f t="shared" si="330"/>
        <v>Sun</v>
      </c>
      <c r="AF1933" t="str">
        <f>_xlfn.XLOOKUP(N1933,Dim_Payment!B:B,Dim_Payment!A:A)</f>
        <v>PAY06</v>
      </c>
      <c r="AG1933" t="str">
        <f>_xlfn.XLOOKUP(J1933,Dim_Insurance!B:B,Dim_Insurance!A:A)</f>
        <v>INS03</v>
      </c>
    </row>
    <row r="1934" spans="1:33">
      <c r="A1934" t="s">
        <v>4045</v>
      </c>
      <c r="B1934" t="s">
        <v>1658</v>
      </c>
      <c r="C1934" t="s">
        <v>133</v>
      </c>
      <c r="D1934" s="5">
        <v>33521</v>
      </c>
      <c r="E1934" s="5">
        <v>44936</v>
      </c>
      <c r="F1934" s="5">
        <v>44951</v>
      </c>
      <c r="G1934" t="s">
        <v>94</v>
      </c>
      <c r="H1934" t="s">
        <v>118</v>
      </c>
      <c r="I1934" t="s">
        <v>45</v>
      </c>
      <c r="J1934" t="s">
        <v>34</v>
      </c>
      <c r="K1934" t="s">
        <v>55</v>
      </c>
      <c r="L1934" s="6">
        <v>184211.38</v>
      </c>
      <c r="M1934">
        <v>158071.16</v>
      </c>
      <c r="N1934" t="s">
        <v>73</v>
      </c>
      <c r="O1934">
        <v>15</v>
      </c>
      <c r="P1934">
        <v>17</v>
      </c>
      <c r="Q1934">
        <v>5</v>
      </c>
      <c r="R1934">
        <v>155</v>
      </c>
      <c r="S1934">
        <v>140.19999999999999</v>
      </c>
      <c r="T1934" t="s">
        <v>37</v>
      </c>
      <c r="U1934" s="7">
        <f>DATEDIF(D1934,E1934,"Y")</f>
        <v>31</v>
      </c>
      <c r="V1934" s="6">
        <f t="shared" si="326"/>
        <v>26140.22</v>
      </c>
      <c r="W1934" t="str">
        <f>IF(OR(U1934="",U1934="Unknown"),"",IF(U1934&lt;18,"Child",IF(U1934&lt;40,"Adult",IF(U1934&lt;60,"Middle Age","Senior"))))</f>
        <v>Adult</v>
      </c>
      <c r="X1934" t="str">
        <f>_xlfn.XLOOKUP(Table1_1[[#This Row],[Department]],Dim_Department!B:B,Dim_Department!A:A,"Unknown")</f>
        <v>DEP05</v>
      </c>
      <c r="Y1934" t="str">
        <f>_xlfn.XLOOKUP(Table1_1[[#This Row],[Doctor]],Dim_Doctor!B:B,Dim_Doctor!A:A,"Unknown")</f>
        <v>D03</v>
      </c>
      <c r="Z1934" t="str">
        <f>_xlfn.XLOOKUP(H1934,Dim_Diagnosis!B:B,Dim_Diagnosis!A:A)</f>
        <v>D001</v>
      </c>
      <c r="AA1934" t="str">
        <f>_xlfn.XLOOKUP(K1934,Dim_Ward!B:B,Dim_Ward!A:A)</f>
        <v>W005</v>
      </c>
      <c r="AB1934" t="str">
        <f t="shared" si="327"/>
        <v>Q1</v>
      </c>
      <c r="AC1934">
        <f t="shared" si="328"/>
        <v>2023</v>
      </c>
      <c r="AD1934" t="str">
        <f t="shared" si="329"/>
        <v>Jan</v>
      </c>
      <c r="AE1934" t="str">
        <f t="shared" si="330"/>
        <v>Tue</v>
      </c>
      <c r="AF1934" t="str">
        <f>_xlfn.XLOOKUP(N1934,Dim_Payment!B:B,Dim_Payment!A:A)</f>
        <v>PAY02</v>
      </c>
      <c r="AG1934" t="str">
        <f>_xlfn.XLOOKUP(J1934,Dim_Insurance!B:B,Dim_Insurance!A:A)</f>
        <v>INS06</v>
      </c>
    </row>
    <row r="1935" spans="1:33">
      <c r="A1935" t="s">
        <v>4223</v>
      </c>
      <c r="B1935" t="s">
        <v>93</v>
      </c>
      <c r="C1935" t="s">
        <v>40</v>
      </c>
      <c r="D1935" s="5">
        <v>24129</v>
      </c>
      <c r="E1935" s="5">
        <v>45976</v>
      </c>
      <c r="F1935" s="5">
        <v>45993</v>
      </c>
      <c r="G1935" t="s">
        <v>117</v>
      </c>
      <c r="H1935" t="s">
        <v>118</v>
      </c>
      <c r="I1935" t="s">
        <v>119</v>
      </c>
      <c r="J1935" t="s">
        <v>26</v>
      </c>
      <c r="K1935" t="s">
        <v>55</v>
      </c>
      <c r="L1935" s="6">
        <v>82509.039999999994</v>
      </c>
      <c r="M1935">
        <v>69209.789999999994</v>
      </c>
      <c r="N1935" t="s">
        <v>91</v>
      </c>
      <c r="O1935">
        <v>17</v>
      </c>
      <c r="P1935">
        <v>217</v>
      </c>
      <c r="Q1935">
        <v>3</v>
      </c>
      <c r="R1935">
        <v>107</v>
      </c>
      <c r="S1935">
        <v>182.4</v>
      </c>
      <c r="T1935" t="s">
        <v>4232</v>
      </c>
      <c r="U1935" s="7">
        <f>DATEDIF(D1935,E1935,"Y")</f>
        <v>59</v>
      </c>
      <c r="V1935" s="6">
        <f t="shared" si="326"/>
        <v>13299.25</v>
      </c>
      <c r="W1935" t="str">
        <f>IF(OR(U1935="",U1935="Unknown"),"",IF(U1935&lt;18,"Child",IF(U1935&lt;40,"Adult",IF(U1935&lt;60,"Middle Age","Senior"))))</f>
        <v>Middle Age</v>
      </c>
      <c r="X1935" t="str">
        <f>_xlfn.XLOOKUP(Table1_1[[#This Row],[Department]],Dim_Department!B:B,Dim_Department!A:A,"Unknown")</f>
        <v>DEP04</v>
      </c>
      <c r="Y1935" t="str">
        <f>_xlfn.XLOOKUP(Table1_1[[#This Row],[Doctor]],Dim_Doctor!B:B,Dim_Doctor!A:A,"Unknown")</f>
        <v>D02</v>
      </c>
      <c r="Z1935" t="str">
        <f>_xlfn.XLOOKUP(H1935,Dim_Diagnosis!B:B,Dim_Diagnosis!A:A)</f>
        <v>D001</v>
      </c>
      <c r="AA1935" t="str">
        <f>_xlfn.XLOOKUP(K1935,Dim_Ward!B:B,Dim_Ward!A:A)</f>
        <v>W005</v>
      </c>
      <c r="AB1935" t="str">
        <f t="shared" si="327"/>
        <v>Q4</v>
      </c>
      <c r="AC1935">
        <f t="shared" si="328"/>
        <v>2025</v>
      </c>
      <c r="AD1935" t="str">
        <f t="shared" si="329"/>
        <v>Nov</v>
      </c>
      <c r="AE1935" t="str">
        <f t="shared" si="330"/>
        <v>Sat</v>
      </c>
      <c r="AF1935" t="str">
        <f>_xlfn.XLOOKUP(N1935,Dim_Payment!B:B,Dim_Payment!A:A)</f>
        <v>PAY01</v>
      </c>
      <c r="AG1935" t="str">
        <f>_xlfn.XLOOKUP(J1935,Dim_Insurance!B:B,Dim_Insurance!A:A)</f>
        <v>INS05</v>
      </c>
    </row>
    <row r="1936" spans="1:33">
      <c r="A1936" t="s">
        <v>4048</v>
      </c>
      <c r="B1936" t="s">
        <v>877</v>
      </c>
      <c r="C1936" t="s">
        <v>133</v>
      </c>
      <c r="D1936" s="5" t="s">
        <v>4232</v>
      </c>
      <c r="E1936" s="5">
        <v>45561</v>
      </c>
      <c r="F1936" s="5">
        <v>45577</v>
      </c>
      <c r="G1936" t="s">
        <v>117</v>
      </c>
      <c r="H1936" t="s">
        <v>52</v>
      </c>
      <c r="I1936" t="s">
        <v>96</v>
      </c>
      <c r="J1936" t="s">
        <v>26</v>
      </c>
      <c r="K1936" t="s">
        <v>110</v>
      </c>
      <c r="L1936" s="6">
        <v>226185.29</v>
      </c>
      <c r="M1936">
        <v>191917.85</v>
      </c>
      <c r="N1936" t="s">
        <v>56</v>
      </c>
      <c r="O1936">
        <v>16</v>
      </c>
      <c r="P1936">
        <v>152</v>
      </c>
      <c r="Q1936">
        <v>3</v>
      </c>
      <c r="R1936">
        <v>188</v>
      </c>
      <c r="S1936">
        <v>251.4</v>
      </c>
      <c r="T1936" t="s">
        <v>37</v>
      </c>
      <c r="U1936" s="7" t="s">
        <v>4232</v>
      </c>
      <c r="V1936" s="6">
        <f t="shared" si="326"/>
        <v>34267.440000000002</v>
      </c>
      <c r="W1936" t="s">
        <v>4232</v>
      </c>
      <c r="X1936" t="str">
        <f>_xlfn.XLOOKUP(Table1_1[[#This Row],[Department]],Dim_Department!B:B,Dim_Department!A:A,"Unknown")</f>
        <v>DEP04</v>
      </c>
      <c r="Y1936" t="str">
        <f>_xlfn.XLOOKUP(Table1_1[[#This Row],[Doctor]],Dim_Doctor!B:B,Dim_Doctor!A:A,"Unknown")</f>
        <v>D05</v>
      </c>
      <c r="Z1936" t="str">
        <f>_xlfn.XLOOKUP(H1936,Dim_Diagnosis!B:B,Dim_Diagnosis!A:A)</f>
        <v>D004</v>
      </c>
      <c r="AA1936" t="str">
        <f>_xlfn.XLOOKUP(K1936,Dim_Ward!B:B,Dim_Ward!A:A)</f>
        <v>W002</v>
      </c>
      <c r="AB1936" t="str">
        <f t="shared" si="327"/>
        <v>Q3</v>
      </c>
      <c r="AC1936">
        <f t="shared" si="328"/>
        <v>2024</v>
      </c>
      <c r="AD1936" t="str">
        <f t="shared" si="329"/>
        <v>Sep</v>
      </c>
      <c r="AE1936" t="str">
        <f t="shared" si="330"/>
        <v>Thu</v>
      </c>
      <c r="AF1936" t="str">
        <f>_xlfn.XLOOKUP(N1936,Dim_Payment!B:B,Dim_Payment!A:A)</f>
        <v>PAY04</v>
      </c>
      <c r="AG1936" t="str">
        <f>_xlfn.XLOOKUP(J1936,Dim_Insurance!B:B,Dim_Insurance!A:A)</f>
        <v>INS05</v>
      </c>
    </row>
    <row r="1937" spans="1:33">
      <c r="A1937" t="s">
        <v>4050</v>
      </c>
      <c r="B1937" t="s">
        <v>455</v>
      </c>
      <c r="C1937" t="s">
        <v>133</v>
      </c>
      <c r="D1937" s="5">
        <v>36025</v>
      </c>
      <c r="E1937" s="5">
        <v>45630</v>
      </c>
      <c r="F1937" s="5">
        <v>45644</v>
      </c>
      <c r="G1937" t="s">
        <v>77</v>
      </c>
      <c r="H1937" t="s">
        <v>52</v>
      </c>
      <c r="I1937" t="s">
        <v>79</v>
      </c>
      <c r="J1937" t="s">
        <v>71</v>
      </c>
      <c r="K1937" t="s">
        <v>120</v>
      </c>
      <c r="L1937" s="6">
        <v>61046.93</v>
      </c>
      <c r="M1937">
        <v>54693</v>
      </c>
      <c r="N1937" t="s">
        <v>73</v>
      </c>
      <c r="O1937">
        <v>14</v>
      </c>
      <c r="P1937">
        <v>185</v>
      </c>
      <c r="Q1937">
        <v>2</v>
      </c>
      <c r="R1937">
        <v>102</v>
      </c>
      <c r="S1937">
        <v>251.9</v>
      </c>
      <c r="T1937" t="s">
        <v>37</v>
      </c>
      <c r="U1937" s="7">
        <f t="shared" ref="U1937:U1982" si="331">DATEDIF(D1937,E1937,"Y")</f>
        <v>26</v>
      </c>
      <c r="V1937" s="6">
        <f t="shared" si="326"/>
        <v>6353.93</v>
      </c>
      <c r="W1937" t="str">
        <f t="shared" ref="W1937:W1982" si="332">IF(OR(U1937="",U1937="Unknown"),"",IF(U1937&lt;18,"Child",IF(U1937&lt;40,"Adult",IF(U1937&lt;60,"Middle Age","Senior"))))</f>
        <v>Adult</v>
      </c>
      <c r="X1937" t="str">
        <f>_xlfn.XLOOKUP(Table1_1[[#This Row],[Department]],Dim_Department!B:B,Dim_Department!A:A,"Unknown")</f>
        <v>DEP02</v>
      </c>
      <c r="Y1937" t="str">
        <f>_xlfn.XLOOKUP(Table1_1[[#This Row],[Doctor]],Dim_Doctor!B:B,Dim_Doctor!A:A,"Unknown")</f>
        <v>D07</v>
      </c>
      <c r="Z1937" t="str">
        <f>_xlfn.XLOOKUP(H1937,Dim_Diagnosis!B:B,Dim_Diagnosis!A:A)</f>
        <v>D004</v>
      </c>
      <c r="AA1937" t="str">
        <f>_xlfn.XLOOKUP(K1937,Dim_Ward!B:B,Dim_Ward!A:A)</f>
        <v>W001</v>
      </c>
      <c r="AB1937" t="str">
        <f t="shared" si="327"/>
        <v>Q4</v>
      </c>
      <c r="AC1937">
        <f t="shared" si="328"/>
        <v>2024</v>
      </c>
      <c r="AD1937" t="str">
        <f t="shared" si="329"/>
        <v>Dec</v>
      </c>
      <c r="AE1937" t="str">
        <f t="shared" si="330"/>
        <v>Wed</v>
      </c>
      <c r="AF1937" t="str">
        <f>_xlfn.XLOOKUP(N1937,Dim_Payment!B:B,Dim_Payment!A:A)</f>
        <v>PAY02</v>
      </c>
      <c r="AG1937" t="str">
        <f>_xlfn.XLOOKUP(J1937,Dim_Insurance!B:B,Dim_Insurance!A:A)</f>
        <v>INS04</v>
      </c>
    </row>
    <row r="1938" spans="1:33">
      <c r="A1938" t="s">
        <v>4051</v>
      </c>
      <c r="B1938" t="s">
        <v>553</v>
      </c>
      <c r="C1938" t="s">
        <v>40</v>
      </c>
      <c r="D1938" s="5">
        <v>22435</v>
      </c>
      <c r="E1938" s="5">
        <v>44947</v>
      </c>
      <c r="F1938" s="5">
        <v>44951</v>
      </c>
      <c r="G1938" t="s">
        <v>152</v>
      </c>
      <c r="H1938" t="s">
        <v>124</v>
      </c>
      <c r="I1938" t="s">
        <v>45</v>
      </c>
      <c r="J1938" t="s">
        <v>26</v>
      </c>
      <c r="K1938" t="s">
        <v>55</v>
      </c>
      <c r="L1938" s="6">
        <v>196774.38</v>
      </c>
      <c r="M1938">
        <v>159402.18</v>
      </c>
      <c r="N1938" t="s">
        <v>192</v>
      </c>
      <c r="O1938">
        <v>4</v>
      </c>
      <c r="P1938">
        <v>22</v>
      </c>
      <c r="Q1938">
        <v>5</v>
      </c>
      <c r="R1938">
        <v>99</v>
      </c>
      <c r="S1938">
        <v>80.099999999999994</v>
      </c>
      <c r="T1938" t="s">
        <v>37</v>
      </c>
      <c r="U1938" s="7">
        <f t="shared" si="331"/>
        <v>61</v>
      </c>
      <c r="V1938" s="6">
        <f t="shared" si="326"/>
        <v>37372.200000000012</v>
      </c>
      <c r="W1938" t="str">
        <f t="shared" si="332"/>
        <v>Senior</v>
      </c>
      <c r="X1938" t="str">
        <f>_xlfn.XLOOKUP(Table1_1[[#This Row],[Department]],Dim_Department!B:B,Dim_Department!A:A,"Unknown")</f>
        <v>DEP01</v>
      </c>
      <c r="Y1938" t="str">
        <f>_xlfn.XLOOKUP(Table1_1[[#This Row],[Doctor]],Dim_Doctor!B:B,Dim_Doctor!A:A,"Unknown")</f>
        <v>D03</v>
      </c>
      <c r="Z1938" t="str">
        <f>_xlfn.XLOOKUP(H1938,Dim_Diagnosis!B:B,Dim_Diagnosis!A:A)</f>
        <v>D007</v>
      </c>
      <c r="AA1938" t="str">
        <f>_xlfn.XLOOKUP(K1938,Dim_Ward!B:B,Dim_Ward!A:A)</f>
        <v>W005</v>
      </c>
      <c r="AB1938" t="str">
        <f t="shared" si="327"/>
        <v>Q1</v>
      </c>
      <c r="AC1938">
        <f t="shared" si="328"/>
        <v>2023</v>
      </c>
      <c r="AD1938" t="str">
        <f t="shared" si="329"/>
        <v>Jan</v>
      </c>
      <c r="AE1938" t="str">
        <f t="shared" si="330"/>
        <v>Sat</v>
      </c>
      <c r="AF1938" t="str">
        <f>_xlfn.XLOOKUP(N1938,Dim_Payment!B:B,Dim_Payment!A:A)</f>
        <v>PAY06</v>
      </c>
      <c r="AG1938" t="str">
        <f>_xlfn.XLOOKUP(J1938,Dim_Insurance!B:B,Dim_Insurance!A:A)</f>
        <v>INS05</v>
      </c>
    </row>
    <row r="1939" spans="1:33">
      <c r="A1939" t="s">
        <v>4054</v>
      </c>
      <c r="B1939" t="s">
        <v>829</v>
      </c>
      <c r="C1939" t="s">
        <v>133</v>
      </c>
      <c r="D1939" s="5">
        <v>38783</v>
      </c>
      <c r="E1939" s="5">
        <v>45952</v>
      </c>
      <c r="F1939" s="5">
        <v>45954</v>
      </c>
      <c r="G1939" t="s">
        <v>161</v>
      </c>
      <c r="H1939" t="s">
        <v>124</v>
      </c>
      <c r="I1939" t="s">
        <v>96</v>
      </c>
      <c r="J1939" t="s">
        <v>46</v>
      </c>
      <c r="K1939" t="s">
        <v>55</v>
      </c>
      <c r="L1939" s="6">
        <v>201407.47</v>
      </c>
      <c r="M1939">
        <v>135267.38</v>
      </c>
      <c r="N1939" t="s">
        <v>35</v>
      </c>
      <c r="O1939">
        <v>2</v>
      </c>
      <c r="P1939">
        <v>224</v>
      </c>
      <c r="Q1939">
        <v>4</v>
      </c>
      <c r="R1939">
        <v>185</v>
      </c>
      <c r="S1939">
        <v>71.7</v>
      </c>
      <c r="T1939" t="s">
        <v>37</v>
      </c>
      <c r="U1939" s="7">
        <f t="shared" si="331"/>
        <v>19</v>
      </c>
      <c r="V1939" s="6">
        <f t="shared" si="326"/>
        <v>66140.09</v>
      </c>
      <c r="W1939" t="str">
        <f t="shared" si="332"/>
        <v>Adult</v>
      </c>
      <c r="X1939" t="str">
        <f>_xlfn.XLOOKUP(Table1_1[[#This Row],[Department]],Dim_Department!B:B,Dim_Department!A:A,"Unknown")</f>
        <v>DEP03</v>
      </c>
      <c r="Y1939" t="str">
        <f>_xlfn.XLOOKUP(Table1_1[[#This Row],[Doctor]],Dim_Doctor!B:B,Dim_Doctor!A:A,"Unknown")</f>
        <v>D05</v>
      </c>
      <c r="Z1939" t="str">
        <f>_xlfn.XLOOKUP(H1939,Dim_Diagnosis!B:B,Dim_Diagnosis!A:A)</f>
        <v>D007</v>
      </c>
      <c r="AA1939" t="str">
        <f>_xlfn.XLOOKUP(K1939,Dim_Ward!B:B,Dim_Ward!A:A)</f>
        <v>W005</v>
      </c>
      <c r="AB1939" t="str">
        <f t="shared" si="327"/>
        <v>Q4</v>
      </c>
      <c r="AC1939">
        <f t="shared" si="328"/>
        <v>2025</v>
      </c>
      <c r="AD1939" t="str">
        <f t="shared" si="329"/>
        <v>Oct</v>
      </c>
      <c r="AE1939" t="str">
        <f t="shared" si="330"/>
        <v>Wed</v>
      </c>
      <c r="AF1939" t="str">
        <f>_xlfn.XLOOKUP(N1939,Dim_Payment!B:B,Dim_Payment!A:A)</f>
        <v>PAY03</v>
      </c>
      <c r="AG1939" t="str">
        <f>_xlfn.XLOOKUP(J1939,Dim_Insurance!B:B,Dim_Insurance!A:A)</f>
        <v>INS02</v>
      </c>
    </row>
    <row r="1940" spans="1:33">
      <c r="A1940" t="s">
        <v>4055</v>
      </c>
      <c r="B1940" t="s">
        <v>1727</v>
      </c>
      <c r="C1940" t="s">
        <v>40</v>
      </c>
      <c r="D1940" s="5">
        <v>19431</v>
      </c>
      <c r="E1940" s="5">
        <v>45148</v>
      </c>
      <c r="F1940" s="5">
        <v>45159</v>
      </c>
      <c r="G1940" t="s">
        <v>152</v>
      </c>
      <c r="H1940" t="s">
        <v>44</v>
      </c>
      <c r="I1940" t="s">
        <v>79</v>
      </c>
      <c r="J1940" t="s">
        <v>34</v>
      </c>
      <c r="K1940" t="s">
        <v>110</v>
      </c>
      <c r="L1940" s="6">
        <v>110502.3</v>
      </c>
      <c r="M1940">
        <v>69456.960000000006</v>
      </c>
      <c r="N1940" t="s">
        <v>4232</v>
      </c>
      <c r="O1940">
        <v>11</v>
      </c>
      <c r="P1940">
        <v>225</v>
      </c>
      <c r="Q1940">
        <v>1</v>
      </c>
      <c r="R1940">
        <v>151</v>
      </c>
      <c r="S1940">
        <v>217.3</v>
      </c>
      <c r="T1940" t="s">
        <v>47</v>
      </c>
      <c r="U1940" s="7">
        <f t="shared" si="331"/>
        <v>70</v>
      </c>
      <c r="V1940" s="6">
        <f t="shared" si="326"/>
        <v>41045.339999999997</v>
      </c>
      <c r="W1940" t="str">
        <f t="shared" si="332"/>
        <v>Senior</v>
      </c>
      <c r="X1940" t="str">
        <f>_xlfn.XLOOKUP(Table1_1[[#This Row],[Department]],Dim_Department!B:B,Dim_Department!A:A,"Unknown")</f>
        <v>DEP01</v>
      </c>
      <c r="Y1940" t="str">
        <f>_xlfn.XLOOKUP(Table1_1[[#This Row],[Doctor]],Dim_Doctor!B:B,Dim_Doctor!A:A,"Unknown")</f>
        <v>D07</v>
      </c>
      <c r="Z1940" t="str">
        <f>_xlfn.XLOOKUP(H1940,Dim_Diagnosis!B:B,Dim_Diagnosis!A:A)</f>
        <v>D012</v>
      </c>
      <c r="AA1940" t="str">
        <f>_xlfn.XLOOKUP(K1940,Dim_Ward!B:B,Dim_Ward!A:A)</f>
        <v>W002</v>
      </c>
      <c r="AB1940" t="str">
        <f t="shared" si="327"/>
        <v>Q3</v>
      </c>
      <c r="AC1940">
        <f t="shared" si="328"/>
        <v>2023</v>
      </c>
      <c r="AD1940" t="str">
        <f t="shared" si="329"/>
        <v>Aug</v>
      </c>
      <c r="AE1940" t="str">
        <f t="shared" si="330"/>
        <v>Thu</v>
      </c>
      <c r="AF1940" t="str">
        <f>_xlfn.XLOOKUP(N1940,Dim_Payment!B:B,Dim_Payment!A:A)</f>
        <v>PAY05</v>
      </c>
      <c r="AG1940" t="str">
        <f>_xlfn.XLOOKUP(J1940,Dim_Insurance!B:B,Dim_Insurance!A:A)</f>
        <v>INS06</v>
      </c>
    </row>
    <row r="1941" spans="1:33">
      <c r="A1941" t="s">
        <v>4056</v>
      </c>
      <c r="B1941" t="s">
        <v>877</v>
      </c>
      <c r="C1941" t="s">
        <v>133</v>
      </c>
      <c r="D1941" s="5">
        <v>36138</v>
      </c>
      <c r="E1941" s="5">
        <v>45644</v>
      </c>
      <c r="F1941" s="5">
        <v>45652</v>
      </c>
      <c r="G1941" t="s">
        <v>105</v>
      </c>
      <c r="H1941" t="s">
        <v>32</v>
      </c>
      <c r="I1941" t="s">
        <v>25</v>
      </c>
      <c r="J1941" t="s">
        <v>4232</v>
      </c>
      <c r="K1941" t="s">
        <v>110</v>
      </c>
      <c r="L1941" s="6">
        <v>45166.36</v>
      </c>
      <c r="M1941">
        <v>27108.49</v>
      </c>
      <c r="N1941" t="s">
        <v>35</v>
      </c>
      <c r="O1941">
        <v>8</v>
      </c>
      <c r="P1941">
        <v>56</v>
      </c>
      <c r="Q1941">
        <v>4</v>
      </c>
      <c r="R1941">
        <v>182</v>
      </c>
      <c r="S1941">
        <v>259.5</v>
      </c>
      <c r="T1941" t="s">
        <v>37</v>
      </c>
      <c r="U1941" s="7">
        <f t="shared" si="331"/>
        <v>26</v>
      </c>
      <c r="V1941" s="6">
        <f t="shared" si="326"/>
        <v>18057.87</v>
      </c>
      <c r="W1941" t="str">
        <f t="shared" si="332"/>
        <v>Adult</v>
      </c>
      <c r="X1941" t="str">
        <f>_xlfn.XLOOKUP(Table1_1[[#This Row],[Department]],Dim_Department!B:B,Dim_Department!A:A,"Unknown")</f>
        <v>DEP10</v>
      </c>
      <c r="Y1941" t="str">
        <f>_xlfn.XLOOKUP(Table1_1[[#This Row],[Doctor]],Dim_Doctor!B:B,Dim_Doctor!A:A,"Unknown")</f>
        <v>D01</v>
      </c>
      <c r="Z1941" t="str">
        <f>_xlfn.XLOOKUP(H1941,Dim_Diagnosis!B:B,Dim_Diagnosis!A:A)</f>
        <v>D010</v>
      </c>
      <c r="AA1941" t="str">
        <f>_xlfn.XLOOKUP(K1941,Dim_Ward!B:B,Dim_Ward!A:A)</f>
        <v>W002</v>
      </c>
      <c r="AB1941" t="str">
        <f t="shared" si="327"/>
        <v>Q4</v>
      </c>
      <c r="AC1941">
        <f t="shared" si="328"/>
        <v>2024</v>
      </c>
      <c r="AD1941" t="str">
        <f t="shared" si="329"/>
        <v>Dec</v>
      </c>
      <c r="AE1941" t="str">
        <f t="shared" si="330"/>
        <v>Wed</v>
      </c>
      <c r="AF1941" t="str">
        <f>_xlfn.XLOOKUP(N1941,Dim_Payment!B:B,Dim_Payment!A:A)</f>
        <v>PAY03</v>
      </c>
      <c r="AG1941" t="str">
        <f>_xlfn.XLOOKUP(J1941,Dim_Insurance!B:B,Dim_Insurance!A:A)</f>
        <v>INS08</v>
      </c>
    </row>
    <row r="1942" spans="1:33">
      <c r="A1942" t="s">
        <v>4058</v>
      </c>
      <c r="B1942" t="s">
        <v>277</v>
      </c>
      <c r="C1942" t="s">
        <v>133</v>
      </c>
      <c r="D1942" s="5">
        <v>20781</v>
      </c>
      <c r="E1942" s="5">
        <v>45527</v>
      </c>
      <c r="F1942" s="5">
        <v>45542</v>
      </c>
      <c r="G1942" t="s">
        <v>109</v>
      </c>
      <c r="H1942" t="s">
        <v>44</v>
      </c>
      <c r="I1942" t="s">
        <v>33</v>
      </c>
      <c r="J1942" t="s">
        <v>46</v>
      </c>
      <c r="K1942" t="s">
        <v>55</v>
      </c>
      <c r="L1942" s="6">
        <v>22781.5</v>
      </c>
      <c r="M1942">
        <v>98646.34</v>
      </c>
      <c r="N1942" t="s">
        <v>192</v>
      </c>
      <c r="O1942">
        <v>15</v>
      </c>
      <c r="P1942">
        <v>167</v>
      </c>
      <c r="Q1942">
        <v>3</v>
      </c>
      <c r="R1942">
        <v>141</v>
      </c>
      <c r="S1942">
        <v>163.5</v>
      </c>
      <c r="T1942" t="s">
        <v>37</v>
      </c>
      <c r="U1942" s="7">
        <f t="shared" si="331"/>
        <v>67</v>
      </c>
      <c r="V1942" s="6">
        <f t="shared" si="326"/>
        <v>-75864.84</v>
      </c>
      <c r="W1942" t="str">
        <f t="shared" si="332"/>
        <v>Senior</v>
      </c>
      <c r="X1942" t="str">
        <f>_xlfn.XLOOKUP(Table1_1[[#This Row],[Department]],Dim_Department!B:B,Dim_Department!A:A,"Unknown")</f>
        <v>DEP07</v>
      </c>
      <c r="Y1942" t="str">
        <f>_xlfn.XLOOKUP(Table1_1[[#This Row],[Doctor]],Dim_Doctor!B:B,Dim_Doctor!A:A,"Unknown")</f>
        <v>D04</v>
      </c>
      <c r="Z1942" t="str">
        <f>_xlfn.XLOOKUP(H1942,Dim_Diagnosis!B:B,Dim_Diagnosis!A:A)</f>
        <v>D012</v>
      </c>
      <c r="AA1942" t="str">
        <f>_xlfn.XLOOKUP(K1942,Dim_Ward!B:B,Dim_Ward!A:A)</f>
        <v>W005</v>
      </c>
      <c r="AB1942" t="str">
        <f t="shared" si="327"/>
        <v>Q3</v>
      </c>
      <c r="AC1942">
        <f t="shared" si="328"/>
        <v>2024</v>
      </c>
      <c r="AD1942" t="str">
        <f t="shared" si="329"/>
        <v>Aug</v>
      </c>
      <c r="AE1942" t="str">
        <f t="shared" si="330"/>
        <v>Fri</v>
      </c>
      <c r="AF1942" t="str">
        <f>_xlfn.XLOOKUP(N1942,Dim_Payment!B:B,Dim_Payment!A:A)</f>
        <v>PAY06</v>
      </c>
      <c r="AG1942" t="str">
        <f>_xlfn.XLOOKUP(J1942,Dim_Insurance!B:B,Dim_Insurance!A:A)</f>
        <v>INS02</v>
      </c>
    </row>
    <row r="1943" spans="1:33">
      <c r="A1943" t="s">
        <v>4060</v>
      </c>
      <c r="B1943" t="s">
        <v>1678</v>
      </c>
      <c r="C1943" t="s">
        <v>133</v>
      </c>
      <c r="D1943" s="5">
        <v>18465</v>
      </c>
      <c r="E1943" s="5">
        <v>45913</v>
      </c>
      <c r="F1943" s="5">
        <v>45931</v>
      </c>
      <c r="G1943" t="s">
        <v>109</v>
      </c>
      <c r="H1943" t="s">
        <v>134</v>
      </c>
      <c r="I1943" t="s">
        <v>119</v>
      </c>
      <c r="J1943" t="s">
        <v>46</v>
      </c>
      <c r="K1943" t="s">
        <v>55</v>
      </c>
      <c r="L1943" s="6">
        <v>52626.34</v>
      </c>
      <c r="M1943">
        <v>35249.65</v>
      </c>
      <c r="N1943" t="s">
        <v>73</v>
      </c>
      <c r="O1943">
        <v>18</v>
      </c>
      <c r="P1943">
        <v>51</v>
      </c>
      <c r="Q1943">
        <v>3</v>
      </c>
      <c r="R1943">
        <v>105</v>
      </c>
      <c r="S1943">
        <v>94.3</v>
      </c>
      <c r="T1943" t="s">
        <v>37</v>
      </c>
      <c r="U1943" s="7">
        <f t="shared" si="331"/>
        <v>75</v>
      </c>
      <c r="V1943" s="6">
        <f t="shared" si="326"/>
        <v>17376.689999999995</v>
      </c>
      <c r="W1943" t="str">
        <f t="shared" si="332"/>
        <v>Senior</v>
      </c>
      <c r="X1943" t="str">
        <f>_xlfn.XLOOKUP(Table1_1[[#This Row],[Department]],Dim_Department!B:B,Dim_Department!A:A,"Unknown")</f>
        <v>DEP07</v>
      </c>
      <c r="Y1943" t="str">
        <f>_xlfn.XLOOKUP(Table1_1[[#This Row],[Doctor]],Dim_Doctor!B:B,Dim_Doctor!A:A,"Unknown")</f>
        <v>D02</v>
      </c>
      <c r="Z1943" t="str">
        <f>_xlfn.XLOOKUP(H1943,Dim_Diagnosis!B:B,Dim_Diagnosis!A:A)</f>
        <v>D002</v>
      </c>
      <c r="AA1943" t="str">
        <f>_xlfn.XLOOKUP(K1943,Dim_Ward!B:B,Dim_Ward!A:A)</f>
        <v>W005</v>
      </c>
      <c r="AB1943" t="str">
        <f t="shared" si="327"/>
        <v>Q3</v>
      </c>
      <c r="AC1943">
        <f t="shared" si="328"/>
        <v>2025</v>
      </c>
      <c r="AD1943" t="str">
        <f t="shared" si="329"/>
        <v>Sep</v>
      </c>
      <c r="AE1943" t="str">
        <f t="shared" si="330"/>
        <v>Sat</v>
      </c>
      <c r="AF1943" t="str">
        <f>_xlfn.XLOOKUP(N1943,Dim_Payment!B:B,Dim_Payment!A:A)</f>
        <v>PAY02</v>
      </c>
      <c r="AG1943" t="str">
        <f>_xlfn.XLOOKUP(J1943,Dim_Insurance!B:B,Dim_Insurance!A:A)</f>
        <v>INS02</v>
      </c>
    </row>
    <row r="1944" spans="1:33">
      <c r="A1944" t="s">
        <v>4061</v>
      </c>
      <c r="B1944" t="s">
        <v>261</v>
      </c>
      <c r="C1944" t="s">
        <v>133</v>
      </c>
      <c r="D1944" s="5">
        <v>23506</v>
      </c>
      <c r="E1944" s="5">
        <v>45210</v>
      </c>
      <c r="F1944" s="5" t="s">
        <v>4232</v>
      </c>
      <c r="G1944" t="s">
        <v>94</v>
      </c>
      <c r="H1944" t="s">
        <v>134</v>
      </c>
      <c r="I1944" t="s">
        <v>25</v>
      </c>
      <c r="J1944" t="s">
        <v>4232</v>
      </c>
      <c r="K1944" t="s">
        <v>110</v>
      </c>
      <c r="L1944" s="6">
        <v>55533.94</v>
      </c>
      <c r="M1944">
        <v>48992.73</v>
      </c>
      <c r="N1944" t="s">
        <v>56</v>
      </c>
      <c r="O1944">
        <v>9</v>
      </c>
      <c r="P1944">
        <v>175</v>
      </c>
      <c r="Q1944">
        <v>2</v>
      </c>
      <c r="R1944">
        <v>122</v>
      </c>
      <c r="S1944">
        <v>213.9</v>
      </c>
      <c r="T1944" t="s">
        <v>37</v>
      </c>
      <c r="U1944" s="7">
        <f t="shared" si="331"/>
        <v>59</v>
      </c>
      <c r="V1944" s="6">
        <f t="shared" si="326"/>
        <v>6541.2099999999991</v>
      </c>
      <c r="W1944" t="str">
        <f t="shared" si="332"/>
        <v>Middle Age</v>
      </c>
      <c r="X1944" t="str">
        <f>_xlfn.XLOOKUP(Table1_1[[#This Row],[Department]],Dim_Department!B:B,Dim_Department!A:A,"Unknown")</f>
        <v>DEP05</v>
      </c>
      <c r="Y1944" t="str">
        <f>_xlfn.XLOOKUP(Table1_1[[#This Row],[Doctor]],Dim_Doctor!B:B,Dim_Doctor!A:A,"Unknown")</f>
        <v>D01</v>
      </c>
      <c r="Z1944" t="str">
        <f>_xlfn.XLOOKUP(H1944,Dim_Diagnosis!B:B,Dim_Diagnosis!A:A)</f>
        <v>D002</v>
      </c>
      <c r="AA1944" t="str">
        <f>_xlfn.XLOOKUP(K1944,Dim_Ward!B:B,Dim_Ward!A:A)</f>
        <v>W002</v>
      </c>
      <c r="AB1944" t="str">
        <f t="shared" si="327"/>
        <v>Q4</v>
      </c>
      <c r="AC1944">
        <f t="shared" si="328"/>
        <v>2023</v>
      </c>
      <c r="AD1944" t="str">
        <f t="shared" si="329"/>
        <v>Oct</v>
      </c>
      <c r="AE1944" t="str">
        <f t="shared" si="330"/>
        <v>Wed</v>
      </c>
      <c r="AF1944" t="str">
        <f>_xlfn.XLOOKUP(N1944,Dim_Payment!B:B,Dim_Payment!A:A)</f>
        <v>PAY04</v>
      </c>
      <c r="AG1944" t="str">
        <f>_xlfn.XLOOKUP(J1944,Dim_Insurance!B:B,Dim_Insurance!A:A)</f>
        <v>INS08</v>
      </c>
    </row>
    <row r="1945" spans="1:33">
      <c r="A1945" t="s">
        <v>4063</v>
      </c>
      <c r="B1945" t="s">
        <v>1830</v>
      </c>
      <c r="C1945" t="s">
        <v>133</v>
      </c>
      <c r="D1945" s="5">
        <v>31627</v>
      </c>
      <c r="E1945" s="5">
        <v>45019</v>
      </c>
      <c r="F1945" s="5">
        <v>45036</v>
      </c>
      <c r="G1945" t="s">
        <v>94</v>
      </c>
      <c r="H1945" t="s">
        <v>95</v>
      </c>
      <c r="I1945" t="s">
        <v>79</v>
      </c>
      <c r="J1945" t="s">
        <v>80</v>
      </c>
      <c r="K1945" t="s">
        <v>120</v>
      </c>
      <c r="L1945" s="6">
        <v>38809.96</v>
      </c>
      <c r="M1945">
        <v>29959.98</v>
      </c>
      <c r="N1945" t="s">
        <v>192</v>
      </c>
      <c r="O1945">
        <v>17</v>
      </c>
      <c r="P1945">
        <v>121</v>
      </c>
      <c r="Q1945">
        <v>4</v>
      </c>
      <c r="R1945">
        <v>186</v>
      </c>
      <c r="S1945">
        <v>201.6</v>
      </c>
      <c r="T1945" t="s">
        <v>4232</v>
      </c>
      <c r="U1945" s="7">
        <f t="shared" si="331"/>
        <v>36</v>
      </c>
      <c r="V1945" s="6">
        <f t="shared" si="326"/>
        <v>8849.98</v>
      </c>
      <c r="W1945" t="str">
        <f t="shared" si="332"/>
        <v>Adult</v>
      </c>
      <c r="X1945" t="str">
        <f>_xlfn.XLOOKUP(Table1_1[[#This Row],[Department]],Dim_Department!B:B,Dim_Department!A:A,"Unknown")</f>
        <v>DEP05</v>
      </c>
      <c r="Y1945" t="str">
        <f>_xlfn.XLOOKUP(Table1_1[[#This Row],[Doctor]],Dim_Doctor!B:B,Dim_Doctor!A:A,"Unknown")</f>
        <v>D07</v>
      </c>
      <c r="Z1945" t="str">
        <f>_xlfn.XLOOKUP(H1945,Dim_Diagnosis!B:B,Dim_Diagnosis!A:A)</f>
        <v>D006</v>
      </c>
      <c r="AA1945" t="str">
        <f>_xlfn.XLOOKUP(K1945,Dim_Ward!B:B,Dim_Ward!A:A)</f>
        <v>W001</v>
      </c>
      <c r="AB1945" t="str">
        <f t="shared" si="327"/>
        <v>Q2</v>
      </c>
      <c r="AC1945">
        <f t="shared" si="328"/>
        <v>2023</v>
      </c>
      <c r="AD1945" t="str">
        <f t="shared" si="329"/>
        <v>Apr</v>
      </c>
      <c r="AE1945" t="str">
        <f t="shared" si="330"/>
        <v>Mon</v>
      </c>
      <c r="AF1945" t="str">
        <f>_xlfn.XLOOKUP(N1945,Dim_Payment!B:B,Dim_Payment!A:A)</f>
        <v>PAY06</v>
      </c>
      <c r="AG1945" t="str">
        <f>_xlfn.XLOOKUP(J1945,Dim_Insurance!B:B,Dim_Insurance!A:A)</f>
        <v>INS01</v>
      </c>
    </row>
    <row r="1946" spans="1:33">
      <c r="A1946" t="s">
        <v>4064</v>
      </c>
      <c r="B1946" t="s">
        <v>1734</v>
      </c>
      <c r="C1946" t="s">
        <v>40</v>
      </c>
      <c r="D1946" s="5">
        <v>39773</v>
      </c>
      <c r="E1946" s="5">
        <v>45935</v>
      </c>
      <c r="F1946" s="5">
        <v>45944</v>
      </c>
      <c r="G1946" t="s">
        <v>62</v>
      </c>
      <c r="H1946" t="s">
        <v>124</v>
      </c>
      <c r="I1946" t="s">
        <v>119</v>
      </c>
      <c r="J1946" t="s">
        <v>4232</v>
      </c>
      <c r="K1946" t="s">
        <v>27</v>
      </c>
      <c r="L1946" s="6">
        <v>171518.23</v>
      </c>
      <c r="M1946">
        <v>123867.45</v>
      </c>
      <c r="N1946" t="s">
        <v>35</v>
      </c>
      <c r="O1946">
        <v>9</v>
      </c>
      <c r="P1946">
        <v>60</v>
      </c>
      <c r="Q1946">
        <v>4</v>
      </c>
      <c r="R1946">
        <v>122</v>
      </c>
      <c r="S1946">
        <v>167.9</v>
      </c>
      <c r="T1946" t="s">
        <v>65</v>
      </c>
      <c r="U1946" s="7">
        <f t="shared" si="331"/>
        <v>16</v>
      </c>
      <c r="V1946" s="6">
        <f t="shared" si="326"/>
        <v>47650.780000000013</v>
      </c>
      <c r="W1946" t="str">
        <f t="shared" si="332"/>
        <v>Child</v>
      </c>
      <c r="X1946" t="str">
        <f>_xlfn.XLOOKUP(Table1_1[[#This Row],[Department]],Dim_Department!B:B,Dim_Department!A:A,"Unknown")</f>
        <v>DEP09</v>
      </c>
      <c r="Y1946" t="str">
        <f>_xlfn.XLOOKUP(Table1_1[[#This Row],[Doctor]],Dim_Doctor!B:B,Dim_Doctor!A:A,"Unknown")</f>
        <v>D02</v>
      </c>
      <c r="Z1946" t="str">
        <f>_xlfn.XLOOKUP(H1946,Dim_Diagnosis!B:B,Dim_Diagnosis!A:A)</f>
        <v>D007</v>
      </c>
      <c r="AA1946" t="str">
        <f>_xlfn.XLOOKUP(K1946,Dim_Ward!B:B,Dim_Ward!A:A)</f>
        <v>W003</v>
      </c>
      <c r="AB1946" t="str">
        <f t="shared" si="327"/>
        <v>Q4</v>
      </c>
      <c r="AC1946">
        <f t="shared" si="328"/>
        <v>2025</v>
      </c>
      <c r="AD1946" t="str">
        <f t="shared" si="329"/>
        <v>Oct</v>
      </c>
      <c r="AE1946" t="str">
        <f t="shared" si="330"/>
        <v>Sun</v>
      </c>
      <c r="AF1946" t="str">
        <f>_xlfn.XLOOKUP(N1946,Dim_Payment!B:B,Dim_Payment!A:A)</f>
        <v>PAY03</v>
      </c>
      <c r="AG1946" t="str">
        <f>_xlfn.XLOOKUP(J1946,Dim_Insurance!B:B,Dim_Insurance!A:A)</f>
        <v>INS08</v>
      </c>
    </row>
    <row r="1947" spans="1:33">
      <c r="A1947" t="s">
        <v>4065</v>
      </c>
      <c r="B1947" t="s">
        <v>503</v>
      </c>
      <c r="C1947" t="s">
        <v>133</v>
      </c>
      <c r="D1947" s="5">
        <v>23763</v>
      </c>
      <c r="E1947" s="5">
        <v>45858</v>
      </c>
      <c r="F1947" s="5">
        <v>45874</v>
      </c>
      <c r="G1947" t="s">
        <v>43</v>
      </c>
      <c r="H1947" t="s">
        <v>153</v>
      </c>
      <c r="I1947" t="s">
        <v>79</v>
      </c>
      <c r="J1947" t="s">
        <v>34</v>
      </c>
      <c r="K1947" t="s">
        <v>55</v>
      </c>
      <c r="L1947" s="6">
        <v>190712.3</v>
      </c>
      <c r="M1947">
        <v>138466.06</v>
      </c>
      <c r="N1947" t="s">
        <v>73</v>
      </c>
      <c r="O1947">
        <v>16</v>
      </c>
      <c r="P1947">
        <v>137</v>
      </c>
      <c r="Q1947">
        <v>4</v>
      </c>
      <c r="R1947">
        <v>152</v>
      </c>
      <c r="S1947">
        <v>163.5</v>
      </c>
      <c r="T1947" t="s">
        <v>4232</v>
      </c>
      <c r="U1947" s="7">
        <f t="shared" si="331"/>
        <v>60</v>
      </c>
      <c r="V1947" s="6">
        <f t="shared" si="326"/>
        <v>52246.239999999991</v>
      </c>
      <c r="W1947" t="str">
        <f t="shared" si="332"/>
        <v>Senior</v>
      </c>
      <c r="X1947" t="str">
        <f>_xlfn.XLOOKUP(Table1_1[[#This Row],[Department]],Dim_Department!B:B,Dim_Department!A:A,"Unknown")</f>
        <v>DEP08</v>
      </c>
      <c r="Y1947" t="str">
        <f>_xlfn.XLOOKUP(Table1_1[[#This Row],[Doctor]],Dim_Doctor!B:B,Dim_Doctor!A:A,"Unknown")</f>
        <v>D07</v>
      </c>
      <c r="Z1947" t="str">
        <f>_xlfn.XLOOKUP(H1947,Dim_Diagnosis!B:B,Dim_Diagnosis!A:A)</f>
        <v>D003</v>
      </c>
      <c r="AA1947" t="str">
        <f>_xlfn.XLOOKUP(K1947,Dim_Ward!B:B,Dim_Ward!A:A)</f>
        <v>W005</v>
      </c>
      <c r="AB1947" t="str">
        <f t="shared" si="327"/>
        <v>Q3</v>
      </c>
      <c r="AC1947">
        <f t="shared" si="328"/>
        <v>2025</v>
      </c>
      <c r="AD1947" t="str">
        <f t="shared" si="329"/>
        <v>Jul</v>
      </c>
      <c r="AE1947" t="str">
        <f t="shared" si="330"/>
        <v>Sun</v>
      </c>
      <c r="AF1947" t="str">
        <f>_xlfn.XLOOKUP(N1947,Dim_Payment!B:B,Dim_Payment!A:A)</f>
        <v>PAY02</v>
      </c>
      <c r="AG1947" t="str">
        <f>_xlfn.XLOOKUP(J1947,Dim_Insurance!B:B,Dim_Insurance!A:A)</f>
        <v>INS06</v>
      </c>
    </row>
    <row r="1948" spans="1:33">
      <c r="A1948" t="s">
        <v>4067</v>
      </c>
      <c r="B1948" t="s">
        <v>679</v>
      </c>
      <c r="C1948" t="s">
        <v>133</v>
      </c>
      <c r="D1948" s="5">
        <v>36567</v>
      </c>
      <c r="E1948" s="5">
        <v>45595</v>
      </c>
      <c r="F1948" s="5">
        <v>45609</v>
      </c>
      <c r="G1948" t="s">
        <v>109</v>
      </c>
      <c r="H1948" t="s">
        <v>113</v>
      </c>
      <c r="I1948" t="s">
        <v>33</v>
      </c>
      <c r="J1948" t="s">
        <v>34</v>
      </c>
      <c r="K1948" t="s">
        <v>55</v>
      </c>
      <c r="L1948" s="6">
        <v>191110.32</v>
      </c>
      <c r="M1948">
        <v>129107.95</v>
      </c>
      <c r="N1948" t="s">
        <v>35</v>
      </c>
      <c r="O1948">
        <v>14</v>
      </c>
      <c r="P1948">
        <v>194</v>
      </c>
      <c r="Q1948">
        <v>4</v>
      </c>
      <c r="R1948">
        <v>105</v>
      </c>
      <c r="S1948">
        <v>99.1</v>
      </c>
      <c r="T1948" t="s">
        <v>4232</v>
      </c>
      <c r="U1948" s="7">
        <f t="shared" si="331"/>
        <v>24</v>
      </c>
      <c r="V1948" s="6">
        <f t="shared" si="326"/>
        <v>62002.37000000001</v>
      </c>
      <c r="W1948" t="str">
        <f t="shared" si="332"/>
        <v>Adult</v>
      </c>
      <c r="X1948" t="str">
        <f>_xlfn.XLOOKUP(Table1_1[[#This Row],[Department]],Dim_Department!B:B,Dim_Department!A:A,"Unknown")</f>
        <v>DEP07</v>
      </c>
      <c r="Y1948" t="str">
        <f>_xlfn.XLOOKUP(Table1_1[[#This Row],[Doctor]],Dim_Doctor!B:B,Dim_Doctor!A:A,"Unknown")</f>
        <v>D04</v>
      </c>
      <c r="Z1948" t="str">
        <f>_xlfn.XLOOKUP(H1948,Dim_Diagnosis!B:B,Dim_Diagnosis!A:A)</f>
        <v>D009</v>
      </c>
      <c r="AA1948" t="str">
        <f>_xlfn.XLOOKUP(K1948,Dim_Ward!B:B,Dim_Ward!A:A)</f>
        <v>W005</v>
      </c>
      <c r="AB1948" t="str">
        <f t="shared" si="327"/>
        <v>Q4</v>
      </c>
      <c r="AC1948">
        <f t="shared" si="328"/>
        <v>2024</v>
      </c>
      <c r="AD1948" t="str">
        <f t="shared" si="329"/>
        <v>Oct</v>
      </c>
      <c r="AE1948" t="str">
        <f t="shared" si="330"/>
        <v>Wed</v>
      </c>
      <c r="AF1948" t="str">
        <f>_xlfn.XLOOKUP(N1948,Dim_Payment!B:B,Dim_Payment!A:A)</f>
        <v>PAY03</v>
      </c>
      <c r="AG1948" t="str">
        <f>_xlfn.XLOOKUP(J1948,Dim_Insurance!B:B,Dim_Insurance!A:A)</f>
        <v>INS06</v>
      </c>
    </row>
    <row r="1949" spans="1:33">
      <c r="A1949" t="s">
        <v>4070</v>
      </c>
      <c r="B1949" t="s">
        <v>108</v>
      </c>
      <c r="C1949" t="s">
        <v>133</v>
      </c>
      <c r="D1949" s="5">
        <v>21055</v>
      </c>
      <c r="E1949" s="5">
        <v>45429</v>
      </c>
      <c r="F1949" s="5">
        <v>45444</v>
      </c>
      <c r="G1949" t="s">
        <v>161</v>
      </c>
      <c r="H1949" t="s">
        <v>32</v>
      </c>
      <c r="I1949" t="s">
        <v>25</v>
      </c>
      <c r="J1949" t="s">
        <v>26</v>
      </c>
      <c r="K1949" t="s">
        <v>27</v>
      </c>
      <c r="L1949" s="6">
        <v>30304.03</v>
      </c>
      <c r="M1949">
        <v>27013.57</v>
      </c>
      <c r="N1949" t="s">
        <v>35</v>
      </c>
      <c r="O1949">
        <v>15</v>
      </c>
      <c r="P1949">
        <v>90</v>
      </c>
      <c r="Q1949">
        <v>4</v>
      </c>
      <c r="R1949">
        <v>148</v>
      </c>
      <c r="S1949">
        <v>157.30000000000001</v>
      </c>
      <c r="T1949" t="s">
        <v>65</v>
      </c>
      <c r="U1949" s="7">
        <f t="shared" si="331"/>
        <v>66</v>
      </c>
      <c r="V1949" s="6">
        <f t="shared" si="326"/>
        <v>3290.4599999999991</v>
      </c>
      <c r="W1949" t="str">
        <f t="shared" si="332"/>
        <v>Senior</v>
      </c>
      <c r="X1949" t="str">
        <f>_xlfn.XLOOKUP(Table1_1[[#This Row],[Department]],Dim_Department!B:B,Dim_Department!A:A,"Unknown")</f>
        <v>DEP03</v>
      </c>
      <c r="Y1949" t="str">
        <f>_xlfn.XLOOKUP(Table1_1[[#This Row],[Doctor]],Dim_Doctor!B:B,Dim_Doctor!A:A,"Unknown")</f>
        <v>D01</v>
      </c>
      <c r="Z1949" t="str">
        <f>_xlfn.XLOOKUP(H1949,Dim_Diagnosis!B:B,Dim_Diagnosis!A:A)</f>
        <v>D010</v>
      </c>
      <c r="AA1949" t="str">
        <f>_xlfn.XLOOKUP(K1949,Dim_Ward!B:B,Dim_Ward!A:A)</f>
        <v>W003</v>
      </c>
      <c r="AB1949" t="str">
        <f t="shared" si="327"/>
        <v>Q2</v>
      </c>
      <c r="AC1949">
        <f t="shared" si="328"/>
        <v>2024</v>
      </c>
      <c r="AD1949" t="str">
        <f t="shared" si="329"/>
        <v>May</v>
      </c>
      <c r="AE1949" t="str">
        <f t="shared" si="330"/>
        <v>Fri</v>
      </c>
      <c r="AF1949" t="str">
        <f>_xlfn.XLOOKUP(N1949,Dim_Payment!B:B,Dim_Payment!A:A)</f>
        <v>PAY03</v>
      </c>
      <c r="AG1949" t="str">
        <f>_xlfn.XLOOKUP(J1949,Dim_Insurance!B:B,Dim_Insurance!A:A)</f>
        <v>INS05</v>
      </c>
    </row>
    <row r="1950" spans="1:33">
      <c r="A1950" t="s">
        <v>4072</v>
      </c>
      <c r="B1950" t="s">
        <v>321</v>
      </c>
      <c r="C1950" t="s">
        <v>40</v>
      </c>
      <c r="D1950" s="5">
        <v>40232</v>
      </c>
      <c r="E1950" s="5">
        <v>45743</v>
      </c>
      <c r="F1950" s="5">
        <v>45759</v>
      </c>
      <c r="G1950" t="s">
        <v>89</v>
      </c>
      <c r="H1950" t="s">
        <v>86</v>
      </c>
      <c r="I1950" t="s">
        <v>25</v>
      </c>
      <c r="J1950" t="s">
        <v>80</v>
      </c>
      <c r="K1950" t="s">
        <v>55</v>
      </c>
      <c r="L1950" s="6">
        <v>6991.5</v>
      </c>
      <c r="M1950">
        <v>6943.42</v>
      </c>
      <c r="N1950" t="s">
        <v>35</v>
      </c>
      <c r="O1950">
        <v>16</v>
      </c>
      <c r="P1950">
        <v>197</v>
      </c>
      <c r="Q1950">
        <v>3</v>
      </c>
      <c r="R1950">
        <v>118</v>
      </c>
      <c r="S1950">
        <v>198.2</v>
      </c>
      <c r="T1950" t="s">
        <v>4232</v>
      </c>
      <c r="U1950" s="7">
        <f t="shared" si="331"/>
        <v>15</v>
      </c>
      <c r="V1950" s="6">
        <f t="shared" si="326"/>
        <v>48.079999999999927</v>
      </c>
      <c r="W1950" t="str">
        <f t="shared" si="332"/>
        <v>Child</v>
      </c>
      <c r="X1950" t="str">
        <f>_xlfn.XLOOKUP(Table1_1[[#This Row],[Department]],Dim_Department!B:B,Dim_Department!A:A,"Unknown")</f>
        <v>DEP06</v>
      </c>
      <c r="Y1950" t="str">
        <f>_xlfn.XLOOKUP(Table1_1[[#This Row],[Doctor]],Dim_Doctor!B:B,Dim_Doctor!A:A,"Unknown")</f>
        <v>D01</v>
      </c>
      <c r="Z1950" t="str">
        <f>_xlfn.XLOOKUP(H1950,Dim_Diagnosis!B:B,Dim_Diagnosis!A:A)</f>
        <v>D005</v>
      </c>
      <c r="AA1950" t="str">
        <f>_xlfn.XLOOKUP(K1950,Dim_Ward!B:B,Dim_Ward!A:A)</f>
        <v>W005</v>
      </c>
      <c r="AB1950" t="str">
        <f t="shared" si="327"/>
        <v>Q1</v>
      </c>
      <c r="AC1950">
        <f t="shared" si="328"/>
        <v>2025</v>
      </c>
      <c r="AD1950" t="str">
        <f t="shared" si="329"/>
        <v>Mar</v>
      </c>
      <c r="AE1950" t="str">
        <f t="shared" si="330"/>
        <v>Thu</v>
      </c>
      <c r="AF1950" t="str">
        <f>_xlfn.XLOOKUP(N1950,Dim_Payment!B:B,Dim_Payment!A:A)</f>
        <v>PAY03</v>
      </c>
      <c r="AG1950" t="str">
        <f>_xlfn.XLOOKUP(J1950,Dim_Insurance!B:B,Dim_Insurance!A:A)</f>
        <v>INS01</v>
      </c>
    </row>
    <row r="1951" spans="1:33">
      <c r="A1951" t="s">
        <v>4073</v>
      </c>
      <c r="B1951" t="s">
        <v>1471</v>
      </c>
      <c r="C1951" t="s">
        <v>40</v>
      </c>
      <c r="D1951" s="5">
        <v>19466</v>
      </c>
      <c r="E1951" s="5">
        <v>44947</v>
      </c>
      <c r="F1951" s="5">
        <v>44954</v>
      </c>
      <c r="G1951" t="s">
        <v>109</v>
      </c>
      <c r="H1951" t="s">
        <v>86</v>
      </c>
      <c r="I1951" t="s">
        <v>33</v>
      </c>
      <c r="J1951" t="s">
        <v>80</v>
      </c>
      <c r="K1951" t="s">
        <v>55</v>
      </c>
      <c r="L1951" s="6">
        <v>111653.07</v>
      </c>
      <c r="M1951">
        <v>81819.34</v>
      </c>
      <c r="N1951" t="s">
        <v>73</v>
      </c>
      <c r="O1951">
        <v>7</v>
      </c>
      <c r="P1951">
        <v>187</v>
      </c>
      <c r="Q1951">
        <v>5</v>
      </c>
      <c r="R1951">
        <v>178</v>
      </c>
      <c r="S1951">
        <v>75.5</v>
      </c>
      <c r="T1951" t="s">
        <v>65</v>
      </c>
      <c r="U1951" s="7">
        <f t="shared" si="331"/>
        <v>69</v>
      </c>
      <c r="V1951" s="6">
        <f t="shared" si="326"/>
        <v>29833.73000000001</v>
      </c>
      <c r="W1951" t="str">
        <f t="shared" si="332"/>
        <v>Senior</v>
      </c>
      <c r="X1951" t="str">
        <f>_xlfn.XLOOKUP(Table1_1[[#This Row],[Department]],Dim_Department!B:B,Dim_Department!A:A,"Unknown")</f>
        <v>DEP07</v>
      </c>
      <c r="Y1951" t="str">
        <f>_xlfn.XLOOKUP(Table1_1[[#This Row],[Doctor]],Dim_Doctor!B:B,Dim_Doctor!A:A,"Unknown")</f>
        <v>D04</v>
      </c>
      <c r="Z1951" t="str">
        <f>_xlfn.XLOOKUP(H1951,Dim_Diagnosis!B:B,Dim_Diagnosis!A:A)</f>
        <v>D005</v>
      </c>
      <c r="AA1951" t="str">
        <f>_xlfn.XLOOKUP(K1951,Dim_Ward!B:B,Dim_Ward!A:A)</f>
        <v>W005</v>
      </c>
      <c r="AB1951" t="str">
        <f t="shared" si="327"/>
        <v>Q1</v>
      </c>
      <c r="AC1951">
        <f t="shared" si="328"/>
        <v>2023</v>
      </c>
      <c r="AD1951" t="str">
        <f t="shared" si="329"/>
        <v>Jan</v>
      </c>
      <c r="AE1951" t="str">
        <f t="shared" si="330"/>
        <v>Sat</v>
      </c>
      <c r="AF1951" t="str">
        <f>_xlfn.XLOOKUP(N1951,Dim_Payment!B:B,Dim_Payment!A:A)</f>
        <v>PAY02</v>
      </c>
      <c r="AG1951" t="str">
        <f>_xlfn.XLOOKUP(J1951,Dim_Insurance!B:B,Dim_Insurance!A:A)</f>
        <v>INS01</v>
      </c>
    </row>
    <row r="1952" spans="1:33">
      <c r="A1952" t="s">
        <v>2246</v>
      </c>
      <c r="B1952" t="s">
        <v>1101</v>
      </c>
      <c r="C1952" t="s">
        <v>133</v>
      </c>
      <c r="D1952" s="5">
        <v>31189</v>
      </c>
      <c r="E1952" s="5">
        <v>45567</v>
      </c>
      <c r="F1952" s="5">
        <v>45578</v>
      </c>
      <c r="G1952" t="s">
        <v>161</v>
      </c>
      <c r="H1952" t="s">
        <v>134</v>
      </c>
      <c r="I1952" t="s">
        <v>79</v>
      </c>
      <c r="J1952" t="s">
        <v>80</v>
      </c>
      <c r="K1952" t="s">
        <v>120</v>
      </c>
      <c r="L1952" s="6">
        <v>187954.81</v>
      </c>
      <c r="M1952">
        <v>149924.20000000001</v>
      </c>
      <c r="N1952" t="s">
        <v>192</v>
      </c>
      <c r="O1952">
        <v>11</v>
      </c>
      <c r="P1952">
        <v>231</v>
      </c>
      <c r="Q1952">
        <v>5</v>
      </c>
      <c r="R1952">
        <v>105</v>
      </c>
      <c r="S1952">
        <v>218.8</v>
      </c>
      <c r="T1952" t="s">
        <v>4232</v>
      </c>
      <c r="U1952" s="7">
        <f t="shared" si="331"/>
        <v>39</v>
      </c>
      <c r="V1952" s="6">
        <f t="shared" si="326"/>
        <v>38030.609999999986</v>
      </c>
      <c r="W1952" t="str">
        <f t="shared" si="332"/>
        <v>Adult</v>
      </c>
      <c r="X1952" t="str">
        <f>_xlfn.XLOOKUP(Table1_1[[#This Row],[Department]],Dim_Department!B:B,Dim_Department!A:A,"Unknown")</f>
        <v>DEP03</v>
      </c>
      <c r="Y1952" t="str">
        <f>_xlfn.XLOOKUP(Table1_1[[#This Row],[Doctor]],Dim_Doctor!B:B,Dim_Doctor!A:A,"Unknown")</f>
        <v>D07</v>
      </c>
      <c r="Z1952" t="str">
        <f>_xlfn.XLOOKUP(H1952,Dim_Diagnosis!B:B,Dim_Diagnosis!A:A)</f>
        <v>D002</v>
      </c>
      <c r="AA1952" t="str">
        <f>_xlfn.XLOOKUP(K1952,Dim_Ward!B:B,Dim_Ward!A:A)</f>
        <v>W001</v>
      </c>
      <c r="AB1952" t="str">
        <f t="shared" si="327"/>
        <v>Q4</v>
      </c>
      <c r="AC1952">
        <f t="shared" si="328"/>
        <v>2024</v>
      </c>
      <c r="AD1952" t="str">
        <f t="shared" si="329"/>
        <v>Oct</v>
      </c>
      <c r="AE1952" t="str">
        <f t="shared" si="330"/>
        <v>Wed</v>
      </c>
      <c r="AF1952" t="str">
        <f>_xlfn.XLOOKUP(N1952,Dim_Payment!B:B,Dim_Payment!A:A)</f>
        <v>PAY06</v>
      </c>
      <c r="AG1952" t="str">
        <f>_xlfn.XLOOKUP(J1952,Dim_Insurance!B:B,Dim_Insurance!A:A)</f>
        <v>INS01</v>
      </c>
    </row>
    <row r="1953" spans="1:33">
      <c r="A1953" t="s">
        <v>462</v>
      </c>
      <c r="B1953" t="s">
        <v>147</v>
      </c>
      <c r="C1953" t="s">
        <v>133</v>
      </c>
      <c r="D1953" s="5">
        <v>27777</v>
      </c>
      <c r="E1953" s="5">
        <v>44927</v>
      </c>
      <c r="F1953" s="5">
        <v>44930</v>
      </c>
      <c r="G1953" t="s">
        <v>117</v>
      </c>
      <c r="H1953" t="s">
        <v>113</v>
      </c>
      <c r="I1953" t="s">
        <v>96</v>
      </c>
      <c r="J1953" t="s">
        <v>4232</v>
      </c>
      <c r="K1953" t="s">
        <v>55</v>
      </c>
      <c r="L1953" s="6">
        <v>141677.31</v>
      </c>
      <c r="M1953">
        <v>98646.34</v>
      </c>
      <c r="N1953" t="s">
        <v>73</v>
      </c>
      <c r="O1953">
        <v>3</v>
      </c>
      <c r="P1953">
        <v>92</v>
      </c>
      <c r="Q1953">
        <v>5</v>
      </c>
      <c r="R1953">
        <v>96</v>
      </c>
      <c r="S1953">
        <v>225.2</v>
      </c>
      <c r="T1953" t="s">
        <v>37</v>
      </c>
      <c r="U1953" s="7">
        <f t="shared" si="331"/>
        <v>46</v>
      </c>
      <c r="V1953" s="6">
        <f t="shared" si="326"/>
        <v>43030.97</v>
      </c>
      <c r="W1953" t="str">
        <f t="shared" si="332"/>
        <v>Middle Age</v>
      </c>
      <c r="X1953" t="str">
        <f>_xlfn.XLOOKUP(Table1_1[[#This Row],[Department]],Dim_Department!B:B,Dim_Department!A:A,"Unknown")</f>
        <v>DEP04</v>
      </c>
      <c r="Y1953" t="str">
        <f>_xlfn.XLOOKUP(Table1_1[[#This Row],[Doctor]],Dim_Doctor!B:B,Dim_Doctor!A:A,"Unknown")</f>
        <v>D05</v>
      </c>
      <c r="Z1953" t="str">
        <f>_xlfn.XLOOKUP(H1953,Dim_Diagnosis!B:B,Dim_Diagnosis!A:A)</f>
        <v>D009</v>
      </c>
      <c r="AA1953" t="str">
        <f>_xlfn.XLOOKUP(K1953,Dim_Ward!B:B,Dim_Ward!A:A)</f>
        <v>W005</v>
      </c>
      <c r="AB1953" t="str">
        <f t="shared" si="327"/>
        <v>Q1</v>
      </c>
      <c r="AC1953">
        <f t="shared" si="328"/>
        <v>2023</v>
      </c>
      <c r="AD1953" t="str">
        <f t="shared" si="329"/>
        <v>Jan</v>
      </c>
      <c r="AE1953" t="str">
        <f t="shared" si="330"/>
        <v>Sun</v>
      </c>
      <c r="AF1953" t="str">
        <f>_xlfn.XLOOKUP(N1953,Dim_Payment!B:B,Dim_Payment!A:A)</f>
        <v>PAY02</v>
      </c>
      <c r="AG1953" t="str">
        <f>_xlfn.XLOOKUP(J1953,Dim_Insurance!B:B,Dim_Insurance!A:A)</f>
        <v>INS08</v>
      </c>
    </row>
    <row r="1954" spans="1:33">
      <c r="A1954" t="s">
        <v>2521</v>
      </c>
      <c r="B1954" t="s">
        <v>2249</v>
      </c>
      <c r="C1954" t="s">
        <v>133</v>
      </c>
      <c r="D1954" s="5">
        <v>28197</v>
      </c>
      <c r="E1954" s="5">
        <v>45389</v>
      </c>
      <c r="F1954" s="5">
        <v>45391</v>
      </c>
      <c r="G1954" t="s">
        <v>161</v>
      </c>
      <c r="H1954" t="s">
        <v>153</v>
      </c>
      <c r="I1954" t="s">
        <v>79</v>
      </c>
      <c r="J1954" t="s">
        <v>71</v>
      </c>
      <c r="K1954" t="s">
        <v>55</v>
      </c>
      <c r="L1954" s="6">
        <v>87965.03</v>
      </c>
      <c r="M1954">
        <v>86710.12</v>
      </c>
      <c r="N1954" t="s">
        <v>35</v>
      </c>
      <c r="O1954">
        <v>2</v>
      </c>
      <c r="P1954">
        <v>62</v>
      </c>
      <c r="Q1954">
        <v>4</v>
      </c>
      <c r="R1954">
        <v>91</v>
      </c>
      <c r="S1954">
        <v>186.2</v>
      </c>
      <c r="T1954" t="s">
        <v>4232</v>
      </c>
      <c r="U1954" s="7">
        <f t="shared" si="331"/>
        <v>47</v>
      </c>
      <c r="V1954" s="6">
        <f t="shared" si="326"/>
        <v>1254.9100000000035</v>
      </c>
      <c r="W1954" t="str">
        <f t="shared" si="332"/>
        <v>Middle Age</v>
      </c>
      <c r="X1954" t="str">
        <f>_xlfn.XLOOKUP(Table1_1[[#This Row],[Department]],Dim_Department!B:B,Dim_Department!A:A,"Unknown")</f>
        <v>DEP03</v>
      </c>
      <c r="Y1954" t="str">
        <f>_xlfn.XLOOKUP(Table1_1[[#This Row],[Doctor]],Dim_Doctor!B:B,Dim_Doctor!A:A,"Unknown")</f>
        <v>D07</v>
      </c>
      <c r="Z1954" t="str">
        <f>_xlfn.XLOOKUP(H1954,Dim_Diagnosis!B:B,Dim_Diagnosis!A:A)</f>
        <v>D003</v>
      </c>
      <c r="AA1954" t="str">
        <f>_xlfn.XLOOKUP(K1954,Dim_Ward!B:B,Dim_Ward!A:A)</f>
        <v>W005</v>
      </c>
      <c r="AB1954" t="str">
        <f t="shared" si="327"/>
        <v>Q2</v>
      </c>
      <c r="AC1954">
        <f t="shared" si="328"/>
        <v>2024</v>
      </c>
      <c r="AD1954" t="str">
        <f t="shared" si="329"/>
        <v>Apr</v>
      </c>
      <c r="AE1954" t="str">
        <f t="shared" si="330"/>
        <v>Sun</v>
      </c>
      <c r="AF1954" t="str">
        <f>_xlfn.XLOOKUP(N1954,Dim_Payment!B:B,Dim_Payment!A:A)</f>
        <v>PAY03</v>
      </c>
      <c r="AG1954" t="str">
        <f>_xlfn.XLOOKUP(J1954,Dim_Insurance!B:B,Dim_Insurance!A:A)</f>
        <v>INS04</v>
      </c>
    </row>
    <row r="1955" spans="1:33">
      <c r="A1955" t="s">
        <v>595</v>
      </c>
      <c r="B1955" t="s">
        <v>332</v>
      </c>
      <c r="C1955" t="s">
        <v>40</v>
      </c>
      <c r="D1955" s="5">
        <v>40516</v>
      </c>
      <c r="E1955" s="5">
        <v>45304</v>
      </c>
      <c r="F1955" s="5">
        <v>45315</v>
      </c>
      <c r="G1955" t="s">
        <v>62</v>
      </c>
      <c r="H1955" t="s">
        <v>153</v>
      </c>
      <c r="I1955" t="s">
        <v>25</v>
      </c>
      <c r="J1955" t="s">
        <v>46</v>
      </c>
      <c r="K1955" t="s">
        <v>110</v>
      </c>
      <c r="L1955" s="6">
        <v>220332.65</v>
      </c>
      <c r="M1955">
        <v>206879.34</v>
      </c>
      <c r="N1955" t="s">
        <v>56</v>
      </c>
      <c r="O1955">
        <v>11</v>
      </c>
      <c r="P1955">
        <v>82</v>
      </c>
      <c r="Q1955">
        <v>4</v>
      </c>
      <c r="R1955">
        <v>185</v>
      </c>
      <c r="S1955">
        <v>247.4</v>
      </c>
      <c r="T1955" t="s">
        <v>4232</v>
      </c>
      <c r="U1955" s="7">
        <f t="shared" si="331"/>
        <v>13</v>
      </c>
      <c r="V1955" s="6">
        <f t="shared" si="326"/>
        <v>13453.309999999998</v>
      </c>
      <c r="W1955" t="str">
        <f t="shared" si="332"/>
        <v>Child</v>
      </c>
      <c r="X1955" t="str">
        <f>_xlfn.XLOOKUP(Table1_1[[#This Row],[Department]],Dim_Department!B:B,Dim_Department!A:A,"Unknown")</f>
        <v>DEP09</v>
      </c>
      <c r="Y1955" t="str">
        <f>_xlfn.XLOOKUP(Table1_1[[#This Row],[Doctor]],Dim_Doctor!B:B,Dim_Doctor!A:A,"Unknown")</f>
        <v>D01</v>
      </c>
      <c r="Z1955" t="str">
        <f>_xlfn.XLOOKUP(H1955,Dim_Diagnosis!B:B,Dim_Diagnosis!A:A)</f>
        <v>D003</v>
      </c>
      <c r="AA1955" t="str">
        <f>_xlfn.XLOOKUP(K1955,Dim_Ward!B:B,Dim_Ward!A:A)</f>
        <v>W002</v>
      </c>
      <c r="AB1955" t="str">
        <f t="shared" si="327"/>
        <v>Q1</v>
      </c>
      <c r="AC1955">
        <f t="shared" si="328"/>
        <v>2024</v>
      </c>
      <c r="AD1955" t="str">
        <f t="shared" si="329"/>
        <v>Jan</v>
      </c>
      <c r="AE1955" t="str">
        <f t="shared" si="330"/>
        <v>Sat</v>
      </c>
      <c r="AF1955" t="str">
        <f>_xlfn.XLOOKUP(N1955,Dim_Payment!B:B,Dim_Payment!A:A)</f>
        <v>PAY04</v>
      </c>
      <c r="AG1955" t="str">
        <f>_xlfn.XLOOKUP(J1955,Dim_Insurance!B:B,Dim_Insurance!A:A)</f>
        <v>INS02</v>
      </c>
    </row>
    <row r="1956" spans="1:33">
      <c r="A1956" t="s">
        <v>4080</v>
      </c>
      <c r="B1956" t="s">
        <v>867</v>
      </c>
      <c r="C1956" t="s">
        <v>133</v>
      </c>
      <c r="D1956" s="5">
        <v>29769</v>
      </c>
      <c r="E1956" s="5">
        <v>45627</v>
      </c>
      <c r="F1956" s="5">
        <v>45641</v>
      </c>
      <c r="G1956" t="s">
        <v>161</v>
      </c>
      <c r="H1956" t="s">
        <v>113</v>
      </c>
      <c r="I1956" t="s">
        <v>119</v>
      </c>
      <c r="J1956" t="s">
        <v>34</v>
      </c>
      <c r="K1956" t="s">
        <v>120</v>
      </c>
      <c r="L1956" s="6">
        <v>23229.43</v>
      </c>
      <c r="M1956">
        <v>20194.95</v>
      </c>
      <c r="N1956" t="s">
        <v>56</v>
      </c>
      <c r="O1956">
        <v>14</v>
      </c>
      <c r="P1956">
        <v>145</v>
      </c>
      <c r="Q1956">
        <v>4</v>
      </c>
      <c r="R1956">
        <v>119</v>
      </c>
      <c r="S1956">
        <v>217</v>
      </c>
      <c r="T1956" t="s">
        <v>65</v>
      </c>
      <c r="U1956" s="7">
        <f t="shared" si="331"/>
        <v>43</v>
      </c>
      <c r="V1956" s="6">
        <f t="shared" si="326"/>
        <v>3034.4799999999996</v>
      </c>
      <c r="W1956" t="str">
        <f t="shared" si="332"/>
        <v>Middle Age</v>
      </c>
      <c r="X1956" t="str">
        <f>_xlfn.XLOOKUP(Table1_1[[#This Row],[Department]],Dim_Department!B:B,Dim_Department!A:A,"Unknown")</f>
        <v>DEP03</v>
      </c>
      <c r="Y1956" t="str">
        <f>_xlfn.XLOOKUP(Table1_1[[#This Row],[Doctor]],Dim_Doctor!B:B,Dim_Doctor!A:A,"Unknown")</f>
        <v>D02</v>
      </c>
      <c r="Z1956" t="str">
        <f>_xlfn.XLOOKUP(H1956,Dim_Diagnosis!B:B,Dim_Diagnosis!A:A)</f>
        <v>D009</v>
      </c>
      <c r="AA1956" t="str">
        <f>_xlfn.XLOOKUP(K1956,Dim_Ward!B:B,Dim_Ward!A:A)</f>
        <v>W001</v>
      </c>
      <c r="AB1956" t="str">
        <f t="shared" si="327"/>
        <v>Q4</v>
      </c>
      <c r="AC1956">
        <f t="shared" si="328"/>
        <v>2024</v>
      </c>
      <c r="AD1956" t="str">
        <f t="shared" si="329"/>
        <v>Dec</v>
      </c>
      <c r="AE1956" t="str">
        <f t="shared" si="330"/>
        <v>Sun</v>
      </c>
      <c r="AF1956" t="str">
        <f>_xlfn.XLOOKUP(N1956,Dim_Payment!B:B,Dim_Payment!A:A)</f>
        <v>PAY04</v>
      </c>
      <c r="AG1956" t="str">
        <f>_xlfn.XLOOKUP(J1956,Dim_Insurance!B:B,Dim_Insurance!A:A)</f>
        <v>INS06</v>
      </c>
    </row>
    <row r="1957" spans="1:33">
      <c r="A1957" t="s">
        <v>651</v>
      </c>
      <c r="B1957" t="s">
        <v>652</v>
      </c>
      <c r="C1957" t="s">
        <v>133</v>
      </c>
      <c r="D1957" s="5">
        <v>37162</v>
      </c>
      <c r="E1957" s="5">
        <v>44994</v>
      </c>
      <c r="F1957" s="5" t="s">
        <v>4232</v>
      </c>
      <c r="G1957" t="s">
        <v>62</v>
      </c>
      <c r="H1957" t="s">
        <v>118</v>
      </c>
      <c r="I1957" t="s">
        <v>53</v>
      </c>
      <c r="J1957" t="s">
        <v>34</v>
      </c>
      <c r="K1957" t="s">
        <v>55</v>
      </c>
      <c r="L1957" s="6">
        <v>188808.42</v>
      </c>
      <c r="M1957">
        <v>167011.4</v>
      </c>
      <c r="N1957" t="s">
        <v>73</v>
      </c>
      <c r="O1957">
        <v>11</v>
      </c>
      <c r="P1957">
        <v>65</v>
      </c>
      <c r="Q1957">
        <v>4</v>
      </c>
      <c r="R1957">
        <v>182</v>
      </c>
      <c r="S1957">
        <v>191.1</v>
      </c>
      <c r="T1957" t="s">
        <v>47</v>
      </c>
      <c r="U1957" s="7">
        <f t="shared" si="331"/>
        <v>21</v>
      </c>
      <c r="V1957" s="6">
        <f t="shared" si="326"/>
        <v>21797.020000000019</v>
      </c>
      <c r="W1957" t="str">
        <f t="shared" si="332"/>
        <v>Adult</v>
      </c>
      <c r="X1957" t="str">
        <f>_xlfn.XLOOKUP(Table1_1[[#This Row],[Department]],Dim_Department!B:B,Dim_Department!A:A,"Unknown")</f>
        <v>DEP09</v>
      </c>
      <c r="Y1957" t="str">
        <f>_xlfn.XLOOKUP(Table1_1[[#This Row],[Doctor]],Dim_Doctor!B:B,Dim_Doctor!A:A,"Unknown")</f>
        <v>D06</v>
      </c>
      <c r="Z1957" t="str">
        <f>_xlfn.XLOOKUP(H1957,Dim_Diagnosis!B:B,Dim_Diagnosis!A:A)</f>
        <v>D001</v>
      </c>
      <c r="AA1957" t="str">
        <f>_xlfn.XLOOKUP(K1957,Dim_Ward!B:B,Dim_Ward!A:A)</f>
        <v>W005</v>
      </c>
      <c r="AB1957" t="str">
        <f t="shared" si="327"/>
        <v>Q1</v>
      </c>
      <c r="AC1957">
        <f t="shared" si="328"/>
        <v>2023</v>
      </c>
      <c r="AD1957" t="str">
        <f t="shared" si="329"/>
        <v>Mar</v>
      </c>
      <c r="AE1957" t="str">
        <f t="shared" si="330"/>
        <v>Thu</v>
      </c>
      <c r="AF1957" t="str">
        <f>_xlfn.XLOOKUP(N1957,Dim_Payment!B:B,Dim_Payment!A:A)</f>
        <v>PAY02</v>
      </c>
      <c r="AG1957" t="str">
        <f>_xlfn.XLOOKUP(J1957,Dim_Insurance!B:B,Dim_Insurance!A:A)</f>
        <v>INS06</v>
      </c>
    </row>
    <row r="1958" spans="1:33">
      <c r="A1958" t="s">
        <v>2039</v>
      </c>
      <c r="B1958" t="s">
        <v>999</v>
      </c>
      <c r="C1958" t="s">
        <v>133</v>
      </c>
      <c r="D1958" s="5">
        <v>28082</v>
      </c>
      <c r="E1958" s="5">
        <v>44931</v>
      </c>
      <c r="F1958" s="5">
        <v>44936</v>
      </c>
      <c r="G1958" t="s">
        <v>94</v>
      </c>
      <c r="H1958" t="s">
        <v>118</v>
      </c>
      <c r="I1958" t="s">
        <v>45</v>
      </c>
      <c r="J1958" t="s">
        <v>80</v>
      </c>
      <c r="K1958" t="s">
        <v>55</v>
      </c>
      <c r="L1958" s="6">
        <v>231313.19</v>
      </c>
      <c r="M1958">
        <v>141884.26999999999</v>
      </c>
      <c r="N1958" t="s">
        <v>192</v>
      </c>
      <c r="O1958">
        <v>5</v>
      </c>
      <c r="P1958">
        <v>72</v>
      </c>
      <c r="Q1958">
        <v>3</v>
      </c>
      <c r="R1958">
        <v>180</v>
      </c>
      <c r="S1958">
        <v>211.2</v>
      </c>
      <c r="T1958" t="s">
        <v>37</v>
      </c>
      <c r="U1958" s="7">
        <f t="shared" si="331"/>
        <v>46</v>
      </c>
      <c r="V1958" s="6">
        <f t="shared" si="326"/>
        <v>89428.920000000013</v>
      </c>
      <c r="W1958" t="str">
        <f t="shared" si="332"/>
        <v>Middle Age</v>
      </c>
      <c r="X1958" t="str">
        <f>_xlfn.XLOOKUP(Table1_1[[#This Row],[Department]],Dim_Department!B:B,Dim_Department!A:A,"Unknown")</f>
        <v>DEP05</v>
      </c>
      <c r="Y1958" t="str">
        <f>_xlfn.XLOOKUP(Table1_1[[#This Row],[Doctor]],Dim_Doctor!B:B,Dim_Doctor!A:A,"Unknown")</f>
        <v>D03</v>
      </c>
      <c r="Z1958" t="str">
        <f>_xlfn.XLOOKUP(H1958,Dim_Diagnosis!B:B,Dim_Diagnosis!A:A)</f>
        <v>D001</v>
      </c>
      <c r="AA1958" t="str">
        <f>_xlfn.XLOOKUP(K1958,Dim_Ward!B:B,Dim_Ward!A:A)</f>
        <v>W005</v>
      </c>
      <c r="AB1958" t="str">
        <f t="shared" si="327"/>
        <v>Q1</v>
      </c>
      <c r="AC1958">
        <f t="shared" si="328"/>
        <v>2023</v>
      </c>
      <c r="AD1958" t="str">
        <f t="shared" si="329"/>
        <v>Jan</v>
      </c>
      <c r="AE1958" t="str">
        <f t="shared" si="330"/>
        <v>Thu</v>
      </c>
      <c r="AF1958" t="str">
        <f>_xlfn.XLOOKUP(N1958,Dim_Payment!B:B,Dim_Payment!A:A)</f>
        <v>PAY06</v>
      </c>
      <c r="AG1958" t="str">
        <f>_xlfn.XLOOKUP(J1958,Dim_Insurance!B:B,Dim_Insurance!A:A)</f>
        <v>INS01</v>
      </c>
    </row>
    <row r="1959" spans="1:33">
      <c r="A1959" t="s">
        <v>2845</v>
      </c>
      <c r="B1959" t="s">
        <v>992</v>
      </c>
      <c r="C1959" t="s">
        <v>40</v>
      </c>
      <c r="D1959" s="5">
        <v>22593</v>
      </c>
      <c r="E1959" s="5">
        <v>45026</v>
      </c>
      <c r="F1959" s="5">
        <v>45037</v>
      </c>
      <c r="G1959" t="s">
        <v>94</v>
      </c>
      <c r="H1959" t="s">
        <v>95</v>
      </c>
      <c r="I1959" t="s">
        <v>53</v>
      </c>
      <c r="J1959" t="s">
        <v>71</v>
      </c>
      <c r="K1959" t="s">
        <v>27</v>
      </c>
      <c r="L1959" s="6">
        <v>82759.759999999995</v>
      </c>
      <c r="M1959">
        <v>82701.22</v>
      </c>
      <c r="N1959" t="s">
        <v>56</v>
      </c>
      <c r="O1959">
        <v>11</v>
      </c>
      <c r="P1959">
        <v>11</v>
      </c>
      <c r="Q1959">
        <v>4</v>
      </c>
      <c r="R1959">
        <v>101</v>
      </c>
      <c r="S1959">
        <v>96.7</v>
      </c>
      <c r="T1959" t="s">
        <v>37</v>
      </c>
      <c r="U1959" s="7">
        <f t="shared" si="331"/>
        <v>61</v>
      </c>
      <c r="V1959" s="6">
        <f t="shared" si="326"/>
        <v>58.539999999993597</v>
      </c>
      <c r="W1959" t="str">
        <f t="shared" si="332"/>
        <v>Senior</v>
      </c>
      <c r="X1959" t="str">
        <f>_xlfn.XLOOKUP(Table1_1[[#This Row],[Department]],Dim_Department!B:B,Dim_Department!A:A,"Unknown")</f>
        <v>DEP05</v>
      </c>
      <c r="Y1959" t="str">
        <f>_xlfn.XLOOKUP(Table1_1[[#This Row],[Doctor]],Dim_Doctor!B:B,Dim_Doctor!A:A,"Unknown")</f>
        <v>D06</v>
      </c>
      <c r="Z1959" t="str">
        <f>_xlfn.XLOOKUP(H1959,Dim_Diagnosis!B:B,Dim_Diagnosis!A:A)</f>
        <v>D006</v>
      </c>
      <c r="AA1959" t="str">
        <f>_xlfn.XLOOKUP(K1959,Dim_Ward!B:B,Dim_Ward!A:A)</f>
        <v>W003</v>
      </c>
      <c r="AB1959" t="str">
        <f t="shared" si="327"/>
        <v>Q2</v>
      </c>
      <c r="AC1959">
        <f t="shared" si="328"/>
        <v>2023</v>
      </c>
      <c r="AD1959" t="str">
        <f t="shared" si="329"/>
        <v>Apr</v>
      </c>
      <c r="AE1959" t="str">
        <f t="shared" si="330"/>
        <v>Mon</v>
      </c>
      <c r="AF1959" t="str">
        <f>_xlfn.XLOOKUP(N1959,Dim_Payment!B:B,Dim_Payment!A:A)</f>
        <v>PAY04</v>
      </c>
      <c r="AG1959" t="str">
        <f>_xlfn.XLOOKUP(J1959,Dim_Insurance!B:B,Dim_Insurance!A:A)</f>
        <v>INS04</v>
      </c>
    </row>
    <row r="1960" spans="1:33">
      <c r="A1960" t="s">
        <v>1411</v>
      </c>
      <c r="B1960" t="s">
        <v>116</v>
      </c>
      <c r="C1960" t="s">
        <v>40</v>
      </c>
      <c r="D1960" s="5">
        <v>39315</v>
      </c>
      <c r="E1960" s="5">
        <v>45233</v>
      </c>
      <c r="F1960" s="5">
        <v>45008</v>
      </c>
      <c r="G1960" t="s">
        <v>94</v>
      </c>
      <c r="H1960" t="s">
        <v>63</v>
      </c>
      <c r="I1960" t="s">
        <v>33</v>
      </c>
      <c r="J1960" t="s">
        <v>179</v>
      </c>
      <c r="K1960" t="s">
        <v>55</v>
      </c>
      <c r="L1960" s="6">
        <v>10266.43</v>
      </c>
      <c r="M1960">
        <v>8386.32</v>
      </c>
      <c r="N1960" t="s">
        <v>73</v>
      </c>
      <c r="O1960">
        <v>12</v>
      </c>
      <c r="P1960">
        <v>213</v>
      </c>
      <c r="Q1960">
        <v>4</v>
      </c>
      <c r="R1960">
        <v>141</v>
      </c>
      <c r="S1960">
        <v>195.1</v>
      </c>
      <c r="T1960" t="s">
        <v>37</v>
      </c>
      <c r="U1960" s="7">
        <f t="shared" si="331"/>
        <v>16</v>
      </c>
      <c r="V1960" s="6">
        <f t="shared" si="326"/>
        <v>1880.1100000000006</v>
      </c>
      <c r="W1960" t="str">
        <f t="shared" si="332"/>
        <v>Child</v>
      </c>
      <c r="X1960" t="str">
        <f>_xlfn.XLOOKUP(Table1_1[[#This Row],[Department]],Dim_Department!B:B,Dim_Department!A:A,"Unknown")</f>
        <v>DEP05</v>
      </c>
      <c r="Y1960" t="str">
        <f>_xlfn.XLOOKUP(Table1_1[[#This Row],[Doctor]],Dim_Doctor!B:B,Dim_Doctor!A:A,"Unknown")</f>
        <v>D04</v>
      </c>
      <c r="Z1960" t="str">
        <f>_xlfn.XLOOKUP(H1960,Dim_Diagnosis!B:B,Dim_Diagnosis!A:A)</f>
        <v>D011</v>
      </c>
      <c r="AA1960" t="str">
        <f>_xlfn.XLOOKUP(K1960,Dim_Ward!B:B,Dim_Ward!A:A)</f>
        <v>W005</v>
      </c>
      <c r="AB1960" t="str">
        <f t="shared" si="327"/>
        <v>Q4</v>
      </c>
      <c r="AC1960">
        <f t="shared" si="328"/>
        <v>2023</v>
      </c>
      <c r="AD1960" t="str">
        <f t="shared" si="329"/>
        <v>Nov</v>
      </c>
      <c r="AE1960" t="str">
        <f t="shared" si="330"/>
        <v>Fri</v>
      </c>
      <c r="AF1960" t="str">
        <f>_xlfn.XLOOKUP(N1960,Dim_Payment!B:B,Dim_Payment!A:A)</f>
        <v>PAY02</v>
      </c>
      <c r="AG1960" t="str">
        <f>_xlfn.XLOOKUP(J1960,Dim_Insurance!B:B,Dim_Insurance!A:A)</f>
        <v>INS03</v>
      </c>
    </row>
    <row r="1961" spans="1:33">
      <c r="A1961" t="s">
        <v>1404</v>
      </c>
      <c r="B1961" t="s">
        <v>765</v>
      </c>
      <c r="C1961" t="s">
        <v>133</v>
      </c>
      <c r="D1961" s="5">
        <v>37442</v>
      </c>
      <c r="E1961" s="5">
        <v>45775</v>
      </c>
      <c r="F1961" s="5">
        <v>45791</v>
      </c>
      <c r="G1961" t="s">
        <v>105</v>
      </c>
      <c r="H1961" t="s">
        <v>63</v>
      </c>
      <c r="I1961" t="s">
        <v>33</v>
      </c>
      <c r="J1961" t="s">
        <v>71</v>
      </c>
      <c r="K1961" t="s">
        <v>27</v>
      </c>
      <c r="L1961" s="6">
        <v>60831.37</v>
      </c>
      <c r="M1961">
        <v>56538.69</v>
      </c>
      <c r="N1961" t="s">
        <v>56</v>
      </c>
      <c r="O1961">
        <v>16</v>
      </c>
      <c r="P1961">
        <v>106</v>
      </c>
      <c r="Q1961">
        <v>4</v>
      </c>
      <c r="R1961">
        <v>141</v>
      </c>
      <c r="S1961">
        <v>151.69999999999999</v>
      </c>
      <c r="T1961" t="s">
        <v>47</v>
      </c>
      <c r="U1961" s="7">
        <f t="shared" si="331"/>
        <v>22</v>
      </c>
      <c r="V1961" s="6">
        <f t="shared" si="326"/>
        <v>4292.68</v>
      </c>
      <c r="W1961" t="str">
        <f t="shared" si="332"/>
        <v>Adult</v>
      </c>
      <c r="X1961" t="str">
        <f>_xlfn.XLOOKUP(Table1_1[[#This Row],[Department]],Dim_Department!B:B,Dim_Department!A:A,"Unknown")</f>
        <v>DEP10</v>
      </c>
      <c r="Y1961" t="str">
        <f>_xlfn.XLOOKUP(Table1_1[[#This Row],[Doctor]],Dim_Doctor!B:B,Dim_Doctor!A:A,"Unknown")</f>
        <v>D04</v>
      </c>
      <c r="Z1961" t="str">
        <f>_xlfn.XLOOKUP(H1961,Dim_Diagnosis!B:B,Dim_Diagnosis!A:A)</f>
        <v>D011</v>
      </c>
      <c r="AA1961" t="str">
        <f>_xlfn.XLOOKUP(K1961,Dim_Ward!B:B,Dim_Ward!A:A)</f>
        <v>W003</v>
      </c>
      <c r="AB1961" t="str">
        <f t="shared" si="327"/>
        <v>Q2</v>
      </c>
      <c r="AC1961">
        <f t="shared" si="328"/>
        <v>2025</v>
      </c>
      <c r="AD1961" t="str">
        <f t="shared" si="329"/>
        <v>Apr</v>
      </c>
      <c r="AE1961" t="str">
        <f t="shared" si="330"/>
        <v>Mon</v>
      </c>
      <c r="AF1961" t="str">
        <f>_xlfn.XLOOKUP(N1961,Dim_Payment!B:B,Dim_Payment!A:A)</f>
        <v>PAY04</v>
      </c>
      <c r="AG1961" t="str">
        <f>_xlfn.XLOOKUP(J1961,Dim_Insurance!B:B,Dim_Insurance!A:A)</f>
        <v>INS04</v>
      </c>
    </row>
    <row r="1962" spans="1:33">
      <c r="A1962" t="s">
        <v>3655</v>
      </c>
      <c r="B1962" t="s">
        <v>1464</v>
      </c>
      <c r="C1962" t="s">
        <v>40</v>
      </c>
      <c r="D1962" s="5">
        <v>37035</v>
      </c>
      <c r="E1962" s="5">
        <v>45578</v>
      </c>
      <c r="F1962" s="5">
        <v>45584</v>
      </c>
      <c r="G1962" t="s">
        <v>161</v>
      </c>
      <c r="H1962" t="s">
        <v>95</v>
      </c>
      <c r="I1962" t="s">
        <v>79</v>
      </c>
      <c r="J1962" t="s">
        <v>71</v>
      </c>
      <c r="K1962" t="s">
        <v>161</v>
      </c>
      <c r="L1962" s="6">
        <v>96279.4</v>
      </c>
      <c r="M1962">
        <v>92951.38</v>
      </c>
      <c r="N1962" t="s">
        <v>35</v>
      </c>
      <c r="O1962">
        <v>6</v>
      </c>
      <c r="P1962">
        <v>161</v>
      </c>
      <c r="Q1962">
        <v>4</v>
      </c>
      <c r="R1962">
        <v>93</v>
      </c>
      <c r="S1962">
        <v>117.5</v>
      </c>
      <c r="T1962" t="s">
        <v>37</v>
      </c>
      <c r="U1962" s="7">
        <f t="shared" si="331"/>
        <v>23</v>
      </c>
      <c r="V1962" s="6">
        <f t="shared" si="326"/>
        <v>3328.0199999999895</v>
      </c>
      <c r="W1962" t="str">
        <f t="shared" si="332"/>
        <v>Adult</v>
      </c>
      <c r="X1962" t="str">
        <f>_xlfn.XLOOKUP(Table1_1[[#This Row],[Department]],Dim_Department!B:B,Dim_Department!A:A,"Unknown")</f>
        <v>DEP03</v>
      </c>
      <c r="Y1962" t="str">
        <f>_xlfn.XLOOKUP(Table1_1[[#This Row],[Doctor]],Dim_Doctor!B:B,Dim_Doctor!A:A,"Unknown")</f>
        <v>D07</v>
      </c>
      <c r="Z1962" t="str">
        <f>_xlfn.XLOOKUP(H1962,Dim_Diagnosis!B:B,Dim_Diagnosis!A:A)</f>
        <v>D006</v>
      </c>
      <c r="AA1962" t="str">
        <f>_xlfn.XLOOKUP(K1962,Dim_Ward!B:B,Dim_Ward!A:A)</f>
        <v>W004</v>
      </c>
      <c r="AB1962" t="str">
        <f t="shared" si="327"/>
        <v>Q4</v>
      </c>
      <c r="AC1962">
        <f t="shared" si="328"/>
        <v>2024</v>
      </c>
      <c r="AD1962" t="str">
        <f t="shared" si="329"/>
        <v>Oct</v>
      </c>
      <c r="AE1962" t="str">
        <f t="shared" si="330"/>
        <v>Sun</v>
      </c>
      <c r="AF1962" t="str">
        <f>_xlfn.XLOOKUP(N1962,Dim_Payment!B:B,Dim_Payment!A:A)</f>
        <v>PAY03</v>
      </c>
      <c r="AG1962" t="str">
        <f>_xlfn.XLOOKUP(J1962,Dim_Insurance!B:B,Dim_Insurance!A:A)</f>
        <v>INS04</v>
      </c>
    </row>
    <row r="1963" spans="1:33">
      <c r="A1963" t="s">
        <v>749</v>
      </c>
      <c r="B1963" t="s">
        <v>251</v>
      </c>
      <c r="C1963" t="s">
        <v>133</v>
      </c>
      <c r="D1963" s="5">
        <v>33306</v>
      </c>
      <c r="E1963" s="5">
        <v>45410</v>
      </c>
      <c r="F1963" s="5">
        <v>45423</v>
      </c>
      <c r="G1963" t="s">
        <v>62</v>
      </c>
      <c r="H1963" t="s">
        <v>86</v>
      </c>
      <c r="I1963" t="s">
        <v>33</v>
      </c>
      <c r="J1963" t="s">
        <v>80</v>
      </c>
      <c r="K1963" t="s">
        <v>110</v>
      </c>
      <c r="L1963" s="6">
        <v>199768.58</v>
      </c>
      <c r="M1963">
        <v>167655.35999999999</v>
      </c>
      <c r="N1963" t="s">
        <v>91</v>
      </c>
      <c r="O1963">
        <v>13</v>
      </c>
      <c r="P1963">
        <v>148</v>
      </c>
      <c r="Q1963">
        <v>4</v>
      </c>
      <c r="R1963">
        <v>144</v>
      </c>
      <c r="S1963">
        <v>192.9</v>
      </c>
      <c r="T1963" t="s">
        <v>37</v>
      </c>
      <c r="U1963" s="7">
        <f t="shared" si="331"/>
        <v>33</v>
      </c>
      <c r="V1963" s="6">
        <f t="shared" si="326"/>
        <v>32113.22</v>
      </c>
      <c r="W1963" t="str">
        <f t="shared" si="332"/>
        <v>Adult</v>
      </c>
      <c r="X1963" t="str">
        <f>_xlfn.XLOOKUP(Table1_1[[#This Row],[Department]],Dim_Department!B:B,Dim_Department!A:A,"Unknown")</f>
        <v>DEP09</v>
      </c>
      <c r="Y1963" t="str">
        <f>_xlfn.XLOOKUP(Table1_1[[#This Row],[Doctor]],Dim_Doctor!B:B,Dim_Doctor!A:A,"Unknown")</f>
        <v>D04</v>
      </c>
      <c r="Z1963" t="str">
        <f>_xlfn.XLOOKUP(H1963,Dim_Diagnosis!B:B,Dim_Diagnosis!A:A)</f>
        <v>D005</v>
      </c>
      <c r="AA1963" t="str">
        <f>_xlfn.XLOOKUP(K1963,Dim_Ward!B:B,Dim_Ward!A:A)</f>
        <v>W002</v>
      </c>
      <c r="AB1963" t="str">
        <f t="shared" si="327"/>
        <v>Q2</v>
      </c>
      <c r="AC1963">
        <f t="shared" si="328"/>
        <v>2024</v>
      </c>
      <c r="AD1963" t="str">
        <f t="shared" si="329"/>
        <v>Apr</v>
      </c>
      <c r="AE1963" t="str">
        <f t="shared" si="330"/>
        <v>Sun</v>
      </c>
      <c r="AF1963" t="str">
        <f>_xlfn.XLOOKUP(N1963,Dim_Payment!B:B,Dim_Payment!A:A)</f>
        <v>PAY01</v>
      </c>
      <c r="AG1963" t="str">
        <f>_xlfn.XLOOKUP(J1963,Dim_Insurance!B:B,Dim_Insurance!A:A)</f>
        <v>INS01</v>
      </c>
    </row>
    <row r="1964" spans="1:33">
      <c r="A1964" t="s">
        <v>3035</v>
      </c>
      <c r="B1964" t="s">
        <v>3036</v>
      </c>
      <c r="C1964" t="s">
        <v>133</v>
      </c>
      <c r="D1964" s="5">
        <v>32207</v>
      </c>
      <c r="E1964" s="5">
        <v>45377</v>
      </c>
      <c r="F1964" s="5">
        <v>45389</v>
      </c>
      <c r="G1964" t="s">
        <v>62</v>
      </c>
      <c r="H1964" t="s">
        <v>153</v>
      </c>
      <c r="I1964" t="s">
        <v>119</v>
      </c>
      <c r="J1964" t="s">
        <v>4232</v>
      </c>
      <c r="K1964" t="s">
        <v>110</v>
      </c>
      <c r="L1964" s="6">
        <v>123835.93</v>
      </c>
      <c r="M1964">
        <v>118992.45</v>
      </c>
      <c r="N1964" t="s">
        <v>192</v>
      </c>
      <c r="O1964">
        <v>12</v>
      </c>
      <c r="P1964">
        <v>234</v>
      </c>
      <c r="Q1964">
        <v>4</v>
      </c>
      <c r="R1964">
        <v>114</v>
      </c>
      <c r="S1964">
        <v>71.099999999999994</v>
      </c>
      <c r="T1964" t="s">
        <v>4232</v>
      </c>
      <c r="U1964" s="7">
        <f t="shared" si="331"/>
        <v>36</v>
      </c>
      <c r="V1964" s="6">
        <f t="shared" si="326"/>
        <v>4843.4799999999959</v>
      </c>
      <c r="W1964" t="str">
        <f t="shared" si="332"/>
        <v>Adult</v>
      </c>
      <c r="X1964" t="str">
        <f>_xlfn.XLOOKUP(Table1_1[[#This Row],[Department]],Dim_Department!B:B,Dim_Department!A:A,"Unknown")</f>
        <v>DEP09</v>
      </c>
      <c r="Y1964" t="str">
        <f>_xlfn.XLOOKUP(Table1_1[[#This Row],[Doctor]],Dim_Doctor!B:B,Dim_Doctor!A:A,"Unknown")</f>
        <v>D02</v>
      </c>
      <c r="Z1964" t="str">
        <f>_xlfn.XLOOKUP(H1964,Dim_Diagnosis!B:B,Dim_Diagnosis!A:A)</f>
        <v>D003</v>
      </c>
      <c r="AA1964" t="str">
        <f>_xlfn.XLOOKUP(K1964,Dim_Ward!B:B,Dim_Ward!A:A)</f>
        <v>W002</v>
      </c>
      <c r="AB1964" t="str">
        <f t="shared" si="327"/>
        <v>Q1</v>
      </c>
      <c r="AC1964">
        <f t="shared" si="328"/>
        <v>2024</v>
      </c>
      <c r="AD1964" t="str">
        <f t="shared" si="329"/>
        <v>Mar</v>
      </c>
      <c r="AE1964" t="str">
        <f t="shared" si="330"/>
        <v>Tue</v>
      </c>
      <c r="AF1964" t="str">
        <f>_xlfn.XLOOKUP(N1964,Dim_Payment!B:B,Dim_Payment!A:A)</f>
        <v>PAY06</v>
      </c>
      <c r="AG1964" t="str">
        <f>_xlfn.XLOOKUP(J1964,Dim_Insurance!B:B,Dim_Insurance!A:A)</f>
        <v>INS08</v>
      </c>
    </row>
    <row r="1965" spans="1:33">
      <c r="A1965" t="s">
        <v>2591</v>
      </c>
      <c r="B1965" t="s">
        <v>857</v>
      </c>
      <c r="C1965" t="s">
        <v>133</v>
      </c>
      <c r="D1965" s="5">
        <v>19132</v>
      </c>
      <c r="E1965" s="5">
        <v>45648</v>
      </c>
      <c r="F1965" s="5">
        <v>45656</v>
      </c>
      <c r="G1965" t="s">
        <v>94</v>
      </c>
      <c r="H1965" t="s">
        <v>44</v>
      </c>
      <c r="I1965" t="s">
        <v>96</v>
      </c>
      <c r="J1965" t="s">
        <v>80</v>
      </c>
      <c r="K1965" t="s">
        <v>55</v>
      </c>
      <c r="L1965" s="6">
        <v>249624.12</v>
      </c>
      <c r="M1965">
        <v>211948.49</v>
      </c>
      <c r="N1965" t="s">
        <v>56</v>
      </c>
      <c r="O1965">
        <v>8</v>
      </c>
      <c r="P1965">
        <v>75</v>
      </c>
      <c r="Q1965">
        <v>4</v>
      </c>
      <c r="R1965">
        <v>101</v>
      </c>
      <c r="S1965">
        <v>91.4</v>
      </c>
      <c r="T1965" t="s">
        <v>37</v>
      </c>
      <c r="U1965" s="7">
        <f t="shared" si="331"/>
        <v>72</v>
      </c>
      <c r="V1965" s="6">
        <f t="shared" si="326"/>
        <v>37675.630000000005</v>
      </c>
      <c r="W1965" t="str">
        <f t="shared" si="332"/>
        <v>Senior</v>
      </c>
      <c r="X1965" t="str">
        <f>_xlfn.XLOOKUP(Table1_1[[#This Row],[Department]],Dim_Department!B:B,Dim_Department!A:A,"Unknown")</f>
        <v>DEP05</v>
      </c>
      <c r="Y1965" t="str">
        <f>_xlfn.XLOOKUP(Table1_1[[#This Row],[Doctor]],Dim_Doctor!B:B,Dim_Doctor!A:A,"Unknown")</f>
        <v>D05</v>
      </c>
      <c r="Z1965" t="str">
        <f>_xlfn.XLOOKUP(H1965,Dim_Diagnosis!B:B,Dim_Diagnosis!A:A)</f>
        <v>D012</v>
      </c>
      <c r="AA1965" t="str">
        <f>_xlfn.XLOOKUP(K1965,Dim_Ward!B:B,Dim_Ward!A:A)</f>
        <v>W005</v>
      </c>
      <c r="AB1965" t="str">
        <f t="shared" si="327"/>
        <v>Q4</v>
      </c>
      <c r="AC1965">
        <f t="shared" si="328"/>
        <v>2024</v>
      </c>
      <c r="AD1965" t="str">
        <f t="shared" si="329"/>
        <v>Dec</v>
      </c>
      <c r="AE1965" t="str">
        <f t="shared" si="330"/>
        <v>Sun</v>
      </c>
      <c r="AF1965" t="str">
        <f>_xlfn.XLOOKUP(N1965,Dim_Payment!B:B,Dim_Payment!A:A)</f>
        <v>PAY04</v>
      </c>
      <c r="AG1965" t="str">
        <f>_xlfn.XLOOKUP(J1965,Dim_Insurance!B:B,Dim_Insurance!A:A)</f>
        <v>INS01</v>
      </c>
    </row>
    <row r="1966" spans="1:33">
      <c r="A1966" t="s">
        <v>890</v>
      </c>
      <c r="B1966" t="s">
        <v>891</v>
      </c>
      <c r="C1966" t="s">
        <v>133</v>
      </c>
      <c r="D1966" s="5">
        <v>38619</v>
      </c>
      <c r="E1966" s="5">
        <v>45693</v>
      </c>
      <c r="F1966" s="5">
        <v>45709</v>
      </c>
      <c r="G1966" t="s">
        <v>43</v>
      </c>
      <c r="H1966" t="s">
        <v>134</v>
      </c>
      <c r="I1966" t="s">
        <v>119</v>
      </c>
      <c r="J1966" t="s">
        <v>34</v>
      </c>
      <c r="K1966" t="s">
        <v>110</v>
      </c>
      <c r="L1966" s="6">
        <v>123663.9</v>
      </c>
      <c r="M1966">
        <v>104720.83</v>
      </c>
      <c r="N1966" t="s">
        <v>192</v>
      </c>
      <c r="O1966">
        <v>16</v>
      </c>
      <c r="P1966">
        <v>23</v>
      </c>
      <c r="Q1966">
        <v>4</v>
      </c>
      <c r="R1966">
        <v>94</v>
      </c>
      <c r="S1966">
        <v>258.60000000000002</v>
      </c>
      <c r="T1966" t="s">
        <v>37</v>
      </c>
      <c r="U1966" s="7">
        <f t="shared" si="331"/>
        <v>19</v>
      </c>
      <c r="V1966" s="6">
        <f t="shared" si="326"/>
        <v>18943.069999999992</v>
      </c>
      <c r="W1966" t="str">
        <f t="shared" si="332"/>
        <v>Adult</v>
      </c>
      <c r="X1966" t="str">
        <f>_xlfn.XLOOKUP(Table1_1[[#This Row],[Department]],Dim_Department!B:B,Dim_Department!A:A,"Unknown")</f>
        <v>DEP08</v>
      </c>
      <c r="Y1966" t="str">
        <f>_xlfn.XLOOKUP(Table1_1[[#This Row],[Doctor]],Dim_Doctor!B:B,Dim_Doctor!A:A,"Unknown")</f>
        <v>D02</v>
      </c>
      <c r="Z1966" t="str">
        <f>_xlfn.XLOOKUP(H1966,Dim_Diagnosis!B:B,Dim_Diagnosis!A:A)</f>
        <v>D002</v>
      </c>
      <c r="AA1966" t="str">
        <f>_xlfn.XLOOKUP(K1966,Dim_Ward!B:B,Dim_Ward!A:A)</f>
        <v>W002</v>
      </c>
      <c r="AB1966" t="str">
        <f t="shared" si="327"/>
        <v>Q1</v>
      </c>
      <c r="AC1966">
        <f t="shared" si="328"/>
        <v>2025</v>
      </c>
      <c r="AD1966" t="str">
        <f t="shared" si="329"/>
        <v>Feb</v>
      </c>
      <c r="AE1966" t="str">
        <f t="shared" si="330"/>
        <v>Wed</v>
      </c>
      <c r="AF1966" t="str">
        <f>_xlfn.XLOOKUP(N1966,Dim_Payment!B:B,Dim_Payment!A:A)</f>
        <v>PAY06</v>
      </c>
      <c r="AG1966" t="str">
        <f>_xlfn.XLOOKUP(J1966,Dim_Insurance!B:B,Dim_Insurance!A:A)</f>
        <v>INS06</v>
      </c>
    </row>
    <row r="1967" spans="1:33">
      <c r="A1967" t="s">
        <v>1991</v>
      </c>
      <c r="B1967" t="s">
        <v>679</v>
      </c>
      <c r="C1967" t="s">
        <v>40</v>
      </c>
      <c r="D1967" s="5">
        <v>21316</v>
      </c>
      <c r="E1967" s="5">
        <v>45240</v>
      </c>
      <c r="F1967" s="5" t="s">
        <v>4232</v>
      </c>
      <c r="G1967" t="s">
        <v>94</v>
      </c>
      <c r="H1967" t="s">
        <v>63</v>
      </c>
      <c r="I1967" t="s">
        <v>79</v>
      </c>
      <c r="J1967" t="s">
        <v>4232</v>
      </c>
      <c r="K1967" t="s">
        <v>161</v>
      </c>
      <c r="L1967" s="6">
        <v>69399.7</v>
      </c>
      <c r="M1967">
        <v>54801.279999999999</v>
      </c>
      <c r="N1967" t="s">
        <v>4232</v>
      </c>
      <c r="O1967">
        <v>18</v>
      </c>
      <c r="P1967">
        <v>239</v>
      </c>
      <c r="Q1967">
        <v>1</v>
      </c>
      <c r="R1967">
        <v>149</v>
      </c>
      <c r="S1967">
        <v>108.9</v>
      </c>
      <c r="T1967" t="s">
        <v>37</v>
      </c>
      <c r="U1967" s="7">
        <f t="shared" si="331"/>
        <v>65</v>
      </c>
      <c r="V1967" s="6">
        <f t="shared" si="326"/>
        <v>14598.419999999998</v>
      </c>
      <c r="W1967" t="str">
        <f t="shared" si="332"/>
        <v>Senior</v>
      </c>
      <c r="X1967" t="str">
        <f>_xlfn.XLOOKUP(Table1_1[[#This Row],[Department]],Dim_Department!B:B,Dim_Department!A:A,"Unknown")</f>
        <v>DEP05</v>
      </c>
      <c r="Y1967" t="str">
        <f>_xlfn.XLOOKUP(Table1_1[[#This Row],[Doctor]],Dim_Doctor!B:B,Dim_Doctor!A:A,"Unknown")</f>
        <v>D07</v>
      </c>
      <c r="Z1967" t="str">
        <f>_xlfn.XLOOKUP(H1967,Dim_Diagnosis!B:B,Dim_Diagnosis!A:A)</f>
        <v>D011</v>
      </c>
      <c r="AA1967" t="str">
        <f>_xlfn.XLOOKUP(K1967,Dim_Ward!B:B,Dim_Ward!A:A)</f>
        <v>W004</v>
      </c>
      <c r="AB1967" t="str">
        <f t="shared" si="327"/>
        <v>Q4</v>
      </c>
      <c r="AC1967">
        <f t="shared" si="328"/>
        <v>2023</v>
      </c>
      <c r="AD1967" t="str">
        <f t="shared" si="329"/>
        <v>Nov</v>
      </c>
      <c r="AE1967" t="str">
        <f t="shared" si="330"/>
        <v>Fri</v>
      </c>
      <c r="AF1967" t="str">
        <f>_xlfn.XLOOKUP(N1967,Dim_Payment!B:B,Dim_Payment!A:A)</f>
        <v>PAY05</v>
      </c>
      <c r="AG1967" t="str">
        <f>_xlfn.XLOOKUP(J1967,Dim_Insurance!B:B,Dim_Insurance!A:A)</f>
        <v>INS08</v>
      </c>
    </row>
    <row r="1968" spans="1:33">
      <c r="A1968" t="s">
        <v>3362</v>
      </c>
      <c r="B1968" t="s">
        <v>2594</v>
      </c>
      <c r="C1968" t="s">
        <v>40</v>
      </c>
      <c r="D1968" s="5">
        <v>27651</v>
      </c>
      <c r="E1968" s="5">
        <v>45784</v>
      </c>
      <c r="F1968" s="5" t="s">
        <v>4232</v>
      </c>
      <c r="G1968" t="s">
        <v>161</v>
      </c>
      <c r="H1968" t="s">
        <v>118</v>
      </c>
      <c r="I1968" t="s">
        <v>53</v>
      </c>
      <c r="J1968" t="s">
        <v>80</v>
      </c>
      <c r="K1968" t="s">
        <v>55</v>
      </c>
      <c r="L1968" s="6">
        <v>49065.57</v>
      </c>
      <c r="M1968">
        <v>36304.1</v>
      </c>
      <c r="N1968" t="s">
        <v>73</v>
      </c>
      <c r="O1968">
        <v>2</v>
      </c>
      <c r="P1968">
        <v>81</v>
      </c>
      <c r="Q1968">
        <v>1</v>
      </c>
      <c r="R1968">
        <v>124</v>
      </c>
      <c r="S1968">
        <v>239.5</v>
      </c>
      <c r="T1968" t="s">
        <v>37</v>
      </c>
      <c r="U1968" s="7">
        <f t="shared" si="331"/>
        <v>49</v>
      </c>
      <c r="V1968" s="6">
        <f t="shared" si="326"/>
        <v>12761.470000000001</v>
      </c>
      <c r="W1968" t="str">
        <f t="shared" si="332"/>
        <v>Middle Age</v>
      </c>
      <c r="X1968" t="str">
        <f>_xlfn.XLOOKUP(Table1_1[[#This Row],[Department]],Dim_Department!B:B,Dim_Department!A:A,"Unknown")</f>
        <v>DEP03</v>
      </c>
      <c r="Y1968" t="str">
        <f>_xlfn.XLOOKUP(Table1_1[[#This Row],[Doctor]],Dim_Doctor!B:B,Dim_Doctor!A:A,"Unknown")</f>
        <v>D06</v>
      </c>
      <c r="Z1968" t="str">
        <f>_xlfn.XLOOKUP(H1968,Dim_Diagnosis!B:B,Dim_Diagnosis!A:A)</f>
        <v>D001</v>
      </c>
      <c r="AA1968" t="str">
        <f>_xlfn.XLOOKUP(K1968,Dim_Ward!B:B,Dim_Ward!A:A)</f>
        <v>W005</v>
      </c>
      <c r="AB1968" t="str">
        <f t="shared" si="327"/>
        <v>Q2</v>
      </c>
      <c r="AC1968">
        <f t="shared" si="328"/>
        <v>2025</v>
      </c>
      <c r="AD1968" t="str">
        <f t="shared" si="329"/>
        <v>May</v>
      </c>
      <c r="AE1968" t="str">
        <f t="shared" si="330"/>
        <v>Wed</v>
      </c>
      <c r="AF1968" t="str">
        <f>_xlfn.XLOOKUP(N1968,Dim_Payment!B:B,Dim_Payment!A:A)</f>
        <v>PAY02</v>
      </c>
      <c r="AG1968" t="str">
        <f>_xlfn.XLOOKUP(J1968,Dim_Insurance!B:B,Dim_Insurance!A:A)</f>
        <v>INS01</v>
      </c>
    </row>
    <row r="1969" spans="1:33">
      <c r="A1969" t="s">
        <v>2792</v>
      </c>
      <c r="B1969" t="s">
        <v>485</v>
      </c>
      <c r="C1969" t="s">
        <v>133</v>
      </c>
      <c r="D1969" s="5">
        <v>36023</v>
      </c>
      <c r="E1969" s="5">
        <v>45378</v>
      </c>
      <c r="F1969" s="5">
        <v>45394</v>
      </c>
      <c r="G1969" t="s">
        <v>105</v>
      </c>
      <c r="H1969" t="s">
        <v>44</v>
      </c>
      <c r="I1969" t="s">
        <v>33</v>
      </c>
      <c r="J1969" t="s">
        <v>34</v>
      </c>
      <c r="K1969" t="s">
        <v>161</v>
      </c>
      <c r="L1969" s="6">
        <v>18555.72</v>
      </c>
      <c r="M1969">
        <v>15459.59</v>
      </c>
      <c r="N1969" t="s">
        <v>73</v>
      </c>
      <c r="O1969">
        <v>16</v>
      </c>
      <c r="P1969">
        <v>126</v>
      </c>
      <c r="Q1969">
        <v>4</v>
      </c>
      <c r="R1969">
        <v>133</v>
      </c>
      <c r="S1969">
        <v>130.9</v>
      </c>
      <c r="T1969" t="s">
        <v>37</v>
      </c>
      <c r="U1969" s="7">
        <f t="shared" si="331"/>
        <v>25</v>
      </c>
      <c r="V1969" s="6">
        <f t="shared" si="326"/>
        <v>3096.130000000001</v>
      </c>
      <c r="W1969" t="str">
        <f t="shared" si="332"/>
        <v>Adult</v>
      </c>
      <c r="X1969" t="str">
        <f>_xlfn.XLOOKUP(Table1_1[[#This Row],[Department]],Dim_Department!B:B,Dim_Department!A:A,"Unknown")</f>
        <v>DEP10</v>
      </c>
      <c r="Y1969" t="str">
        <f>_xlfn.XLOOKUP(Table1_1[[#This Row],[Doctor]],Dim_Doctor!B:B,Dim_Doctor!A:A,"Unknown")</f>
        <v>D04</v>
      </c>
      <c r="Z1969" t="str">
        <f>_xlfn.XLOOKUP(H1969,Dim_Diagnosis!B:B,Dim_Diagnosis!A:A)</f>
        <v>D012</v>
      </c>
      <c r="AA1969" t="str">
        <f>_xlfn.XLOOKUP(K1969,Dim_Ward!B:B,Dim_Ward!A:A)</f>
        <v>W004</v>
      </c>
      <c r="AB1969" t="str">
        <f t="shared" si="327"/>
        <v>Q1</v>
      </c>
      <c r="AC1969">
        <f t="shared" si="328"/>
        <v>2024</v>
      </c>
      <c r="AD1969" t="str">
        <f t="shared" si="329"/>
        <v>Mar</v>
      </c>
      <c r="AE1969" t="str">
        <f t="shared" si="330"/>
        <v>Wed</v>
      </c>
      <c r="AF1969" t="str">
        <f>_xlfn.XLOOKUP(N1969,Dim_Payment!B:B,Dim_Payment!A:A)</f>
        <v>PAY02</v>
      </c>
      <c r="AG1969" t="str">
        <f>_xlfn.XLOOKUP(J1969,Dim_Insurance!B:B,Dim_Insurance!A:A)</f>
        <v>INS06</v>
      </c>
    </row>
    <row r="1970" spans="1:33">
      <c r="A1970" t="s">
        <v>2397</v>
      </c>
      <c r="B1970" t="s">
        <v>999</v>
      </c>
      <c r="C1970" t="s">
        <v>133</v>
      </c>
      <c r="D1970" s="5">
        <v>20491</v>
      </c>
      <c r="E1970" s="5">
        <v>45674</v>
      </c>
      <c r="F1970" s="5">
        <v>45692</v>
      </c>
      <c r="G1970" t="s">
        <v>94</v>
      </c>
      <c r="H1970" t="s">
        <v>124</v>
      </c>
      <c r="I1970" t="s">
        <v>45</v>
      </c>
      <c r="J1970" t="s">
        <v>80</v>
      </c>
      <c r="K1970" t="s">
        <v>110</v>
      </c>
      <c r="L1970" s="6">
        <v>10080.73</v>
      </c>
      <c r="M1970">
        <v>8698.7800000000007</v>
      </c>
      <c r="N1970" t="s">
        <v>192</v>
      </c>
      <c r="O1970">
        <v>18</v>
      </c>
      <c r="P1970">
        <v>97</v>
      </c>
      <c r="Q1970">
        <v>4</v>
      </c>
      <c r="R1970">
        <v>121</v>
      </c>
      <c r="S1970">
        <v>76.099999999999994</v>
      </c>
      <c r="T1970" t="s">
        <v>37</v>
      </c>
      <c r="U1970" s="7">
        <f t="shared" si="331"/>
        <v>68</v>
      </c>
      <c r="V1970" s="6">
        <f t="shared" si="326"/>
        <v>1381.9499999999989</v>
      </c>
      <c r="W1970" t="str">
        <f t="shared" si="332"/>
        <v>Senior</v>
      </c>
      <c r="X1970" t="str">
        <f>_xlfn.XLOOKUP(Table1_1[[#This Row],[Department]],Dim_Department!B:B,Dim_Department!A:A,"Unknown")</f>
        <v>DEP05</v>
      </c>
      <c r="Y1970" t="str">
        <f>_xlfn.XLOOKUP(Table1_1[[#This Row],[Doctor]],Dim_Doctor!B:B,Dim_Doctor!A:A,"Unknown")</f>
        <v>D03</v>
      </c>
      <c r="Z1970" t="str">
        <f>_xlfn.XLOOKUP(H1970,Dim_Diagnosis!B:B,Dim_Diagnosis!A:A)</f>
        <v>D007</v>
      </c>
      <c r="AA1970" t="str">
        <f>_xlfn.XLOOKUP(K1970,Dim_Ward!B:B,Dim_Ward!A:A)</f>
        <v>W002</v>
      </c>
      <c r="AB1970" t="str">
        <f t="shared" si="327"/>
        <v>Q1</v>
      </c>
      <c r="AC1970">
        <f t="shared" si="328"/>
        <v>2025</v>
      </c>
      <c r="AD1970" t="str">
        <f t="shared" si="329"/>
        <v>Jan</v>
      </c>
      <c r="AE1970" t="str">
        <f t="shared" si="330"/>
        <v>Fri</v>
      </c>
      <c r="AF1970" t="str">
        <f>_xlfn.XLOOKUP(N1970,Dim_Payment!B:B,Dim_Payment!A:A)</f>
        <v>PAY06</v>
      </c>
      <c r="AG1970" t="str">
        <f>_xlfn.XLOOKUP(J1970,Dim_Insurance!B:B,Dim_Insurance!A:A)</f>
        <v>INS01</v>
      </c>
    </row>
    <row r="1971" spans="1:33">
      <c r="A1971" t="s">
        <v>4040</v>
      </c>
      <c r="B1971" t="s">
        <v>1302</v>
      </c>
      <c r="C1971" t="s">
        <v>133</v>
      </c>
      <c r="D1971" s="5">
        <v>23318</v>
      </c>
      <c r="E1971" s="5">
        <v>45475</v>
      </c>
      <c r="F1971" s="5">
        <v>45492</v>
      </c>
      <c r="G1971" t="s">
        <v>161</v>
      </c>
      <c r="H1971" t="s">
        <v>52</v>
      </c>
      <c r="I1971" t="s">
        <v>96</v>
      </c>
      <c r="J1971" t="s">
        <v>46</v>
      </c>
      <c r="K1971" t="s">
        <v>120</v>
      </c>
      <c r="L1971" s="6">
        <v>238238.98</v>
      </c>
      <c r="M1971">
        <v>171749.92</v>
      </c>
      <c r="N1971" t="s">
        <v>192</v>
      </c>
      <c r="O1971">
        <v>17</v>
      </c>
      <c r="P1971">
        <v>9</v>
      </c>
      <c r="Q1971">
        <v>5</v>
      </c>
      <c r="R1971">
        <v>137</v>
      </c>
      <c r="S1971">
        <v>130.9</v>
      </c>
      <c r="T1971" t="s">
        <v>47</v>
      </c>
      <c r="U1971" s="7">
        <f t="shared" si="331"/>
        <v>60</v>
      </c>
      <c r="V1971" s="6">
        <f t="shared" si="326"/>
        <v>66489.06</v>
      </c>
      <c r="W1971" t="str">
        <f t="shared" si="332"/>
        <v>Senior</v>
      </c>
      <c r="X1971" t="str">
        <f>_xlfn.XLOOKUP(Table1_1[[#This Row],[Department]],Dim_Department!B:B,Dim_Department!A:A,"Unknown")</f>
        <v>DEP03</v>
      </c>
      <c r="Y1971" t="str">
        <f>_xlfn.XLOOKUP(Table1_1[[#This Row],[Doctor]],Dim_Doctor!B:B,Dim_Doctor!A:A,"Unknown")</f>
        <v>D05</v>
      </c>
      <c r="Z1971" t="str">
        <f>_xlfn.XLOOKUP(H1971,Dim_Diagnosis!B:B,Dim_Diagnosis!A:A)</f>
        <v>D004</v>
      </c>
      <c r="AA1971" t="str">
        <f>_xlfn.XLOOKUP(K1971,Dim_Ward!B:B,Dim_Ward!A:A)</f>
        <v>W001</v>
      </c>
      <c r="AB1971" t="str">
        <f t="shared" si="327"/>
        <v>Q3</v>
      </c>
      <c r="AC1971">
        <f t="shared" si="328"/>
        <v>2024</v>
      </c>
      <c r="AD1971" t="str">
        <f t="shared" si="329"/>
        <v>Jul</v>
      </c>
      <c r="AE1971" t="str">
        <f t="shared" si="330"/>
        <v>Tue</v>
      </c>
      <c r="AF1971" t="str">
        <f>_xlfn.XLOOKUP(N1971,Dim_Payment!B:B,Dim_Payment!A:A)</f>
        <v>PAY06</v>
      </c>
      <c r="AG1971" t="str">
        <f>_xlfn.XLOOKUP(J1971,Dim_Insurance!B:B,Dim_Insurance!A:A)</f>
        <v>INS02</v>
      </c>
    </row>
    <row r="1972" spans="1:33">
      <c r="A1972" t="s">
        <v>4072</v>
      </c>
      <c r="B1972" t="s">
        <v>321</v>
      </c>
      <c r="C1972" t="s">
        <v>40</v>
      </c>
      <c r="D1972" s="5">
        <v>40232</v>
      </c>
      <c r="E1972" s="5">
        <v>45743</v>
      </c>
      <c r="F1972" s="5">
        <v>45759</v>
      </c>
      <c r="G1972" t="s">
        <v>89</v>
      </c>
      <c r="H1972" t="s">
        <v>86</v>
      </c>
      <c r="I1972" t="s">
        <v>25</v>
      </c>
      <c r="J1972" t="s">
        <v>80</v>
      </c>
      <c r="K1972" t="s">
        <v>55</v>
      </c>
      <c r="L1972" s="6">
        <v>6991.5</v>
      </c>
      <c r="M1972">
        <v>6943.42</v>
      </c>
      <c r="N1972" t="s">
        <v>35</v>
      </c>
      <c r="O1972">
        <v>16</v>
      </c>
      <c r="P1972">
        <v>197</v>
      </c>
      <c r="Q1972">
        <v>3</v>
      </c>
      <c r="R1972">
        <v>118</v>
      </c>
      <c r="S1972">
        <v>198.2</v>
      </c>
      <c r="T1972" t="s">
        <v>4232</v>
      </c>
      <c r="U1972" s="7">
        <f t="shared" si="331"/>
        <v>15</v>
      </c>
      <c r="V1972" s="6">
        <f t="shared" si="326"/>
        <v>48.079999999999927</v>
      </c>
      <c r="W1972" t="str">
        <f t="shared" si="332"/>
        <v>Child</v>
      </c>
      <c r="X1972" t="str">
        <f>_xlfn.XLOOKUP(Table1_1[[#This Row],[Department]],Dim_Department!B:B,Dim_Department!A:A,"Unknown")</f>
        <v>DEP06</v>
      </c>
      <c r="Y1972" t="str">
        <f>_xlfn.XLOOKUP(Table1_1[[#This Row],[Doctor]],Dim_Doctor!B:B,Dim_Doctor!A:A,"Unknown")</f>
        <v>D01</v>
      </c>
      <c r="Z1972" t="str">
        <f>_xlfn.XLOOKUP(H1972,Dim_Diagnosis!B:B,Dim_Diagnosis!A:A)</f>
        <v>D005</v>
      </c>
      <c r="AA1972" t="str">
        <f>_xlfn.XLOOKUP(K1972,Dim_Ward!B:B,Dim_Ward!A:A)</f>
        <v>W005</v>
      </c>
      <c r="AB1972" t="str">
        <f t="shared" si="327"/>
        <v>Q1</v>
      </c>
      <c r="AC1972">
        <f t="shared" si="328"/>
        <v>2025</v>
      </c>
      <c r="AD1972" t="str">
        <f t="shared" si="329"/>
        <v>Mar</v>
      </c>
      <c r="AE1972" t="str">
        <f t="shared" si="330"/>
        <v>Thu</v>
      </c>
      <c r="AF1972" t="str">
        <f>_xlfn.XLOOKUP(N1972,Dim_Payment!B:B,Dim_Payment!A:A)</f>
        <v>PAY03</v>
      </c>
      <c r="AG1972" t="str">
        <f>_xlfn.XLOOKUP(J1972,Dim_Insurance!B:B,Dim_Insurance!A:A)</f>
        <v>INS01</v>
      </c>
    </row>
    <row r="1973" spans="1:33">
      <c r="A1973" t="s">
        <v>3063</v>
      </c>
      <c r="B1973" t="s">
        <v>607</v>
      </c>
      <c r="C1973" t="s">
        <v>40</v>
      </c>
      <c r="D1973" s="5">
        <v>38000</v>
      </c>
      <c r="E1973" s="5">
        <v>45777</v>
      </c>
      <c r="F1973" s="5">
        <v>45792</v>
      </c>
      <c r="G1973" t="s">
        <v>94</v>
      </c>
      <c r="H1973" t="s">
        <v>124</v>
      </c>
      <c r="I1973" t="s">
        <v>33</v>
      </c>
      <c r="J1973" t="s">
        <v>46</v>
      </c>
      <c r="K1973" t="s">
        <v>27</v>
      </c>
      <c r="L1973" s="6">
        <v>98561.34</v>
      </c>
      <c r="M1973">
        <v>85338.07</v>
      </c>
      <c r="N1973" t="s">
        <v>73</v>
      </c>
      <c r="O1973">
        <v>15</v>
      </c>
      <c r="P1973">
        <v>205</v>
      </c>
      <c r="Q1973">
        <v>1</v>
      </c>
      <c r="R1973">
        <v>113</v>
      </c>
      <c r="S1973">
        <v>161.9</v>
      </c>
      <c r="T1973" t="s">
        <v>37</v>
      </c>
      <c r="U1973" s="7">
        <f t="shared" si="331"/>
        <v>21</v>
      </c>
      <c r="V1973" s="6">
        <f t="shared" si="326"/>
        <v>13223.26999999999</v>
      </c>
      <c r="W1973" t="str">
        <f t="shared" si="332"/>
        <v>Adult</v>
      </c>
      <c r="X1973" t="str">
        <f>_xlfn.XLOOKUP(Table1_1[[#This Row],[Department]],Dim_Department!B:B,Dim_Department!A:A,"Unknown")</f>
        <v>DEP05</v>
      </c>
      <c r="Y1973" t="str">
        <f>_xlfn.XLOOKUP(Table1_1[[#This Row],[Doctor]],Dim_Doctor!B:B,Dim_Doctor!A:A,"Unknown")</f>
        <v>D04</v>
      </c>
      <c r="Z1973" t="str">
        <f>_xlfn.XLOOKUP(H1973,Dim_Diagnosis!B:B,Dim_Diagnosis!A:A)</f>
        <v>D007</v>
      </c>
      <c r="AA1973" t="str">
        <f>_xlfn.XLOOKUP(K1973,Dim_Ward!B:B,Dim_Ward!A:A)</f>
        <v>W003</v>
      </c>
      <c r="AB1973" t="str">
        <f t="shared" si="327"/>
        <v>Q2</v>
      </c>
      <c r="AC1973">
        <f t="shared" si="328"/>
        <v>2025</v>
      </c>
      <c r="AD1973" t="str">
        <f t="shared" si="329"/>
        <v>Apr</v>
      </c>
      <c r="AE1973" t="str">
        <f t="shared" si="330"/>
        <v>Wed</v>
      </c>
      <c r="AF1973" t="str">
        <f>_xlfn.XLOOKUP(N1973,Dim_Payment!B:B,Dim_Payment!A:A)</f>
        <v>PAY02</v>
      </c>
      <c r="AG1973" t="str">
        <f>_xlfn.XLOOKUP(J1973,Dim_Insurance!B:B,Dim_Insurance!A:A)</f>
        <v>INS02</v>
      </c>
    </row>
    <row r="1974" spans="1:33">
      <c r="A1974" t="s">
        <v>570</v>
      </c>
      <c r="B1974" t="s">
        <v>244</v>
      </c>
      <c r="C1974" t="s">
        <v>133</v>
      </c>
      <c r="D1974" s="5">
        <v>31399</v>
      </c>
      <c r="E1974" s="5">
        <v>45777</v>
      </c>
      <c r="F1974" s="5">
        <v>45781</v>
      </c>
      <c r="G1974" t="s">
        <v>117</v>
      </c>
      <c r="H1974" t="s">
        <v>63</v>
      </c>
      <c r="I1974" t="s">
        <v>33</v>
      </c>
      <c r="J1974" t="s">
        <v>34</v>
      </c>
      <c r="K1974" t="s">
        <v>120</v>
      </c>
      <c r="L1974" s="6">
        <v>220998.94</v>
      </c>
      <c r="M1974">
        <v>207239.21</v>
      </c>
      <c r="N1974" t="s">
        <v>4232</v>
      </c>
      <c r="O1974">
        <v>4</v>
      </c>
      <c r="P1974">
        <v>145</v>
      </c>
      <c r="Q1974">
        <v>4</v>
      </c>
      <c r="R1974">
        <v>154</v>
      </c>
      <c r="S1974">
        <v>134.1</v>
      </c>
      <c r="T1974" t="s">
        <v>47</v>
      </c>
      <c r="U1974" s="7">
        <f t="shared" si="331"/>
        <v>39</v>
      </c>
      <c r="V1974" s="6">
        <f t="shared" si="326"/>
        <v>13759.73000000001</v>
      </c>
      <c r="W1974" t="str">
        <f t="shared" si="332"/>
        <v>Adult</v>
      </c>
      <c r="X1974" t="str">
        <f>_xlfn.XLOOKUP(Table1_1[[#This Row],[Department]],Dim_Department!B:B,Dim_Department!A:A,"Unknown")</f>
        <v>DEP04</v>
      </c>
      <c r="Y1974" t="str">
        <f>_xlfn.XLOOKUP(Table1_1[[#This Row],[Doctor]],Dim_Doctor!B:B,Dim_Doctor!A:A,"Unknown")</f>
        <v>D04</v>
      </c>
      <c r="Z1974" t="str">
        <f>_xlfn.XLOOKUP(H1974,Dim_Diagnosis!B:B,Dim_Diagnosis!A:A)</f>
        <v>D011</v>
      </c>
      <c r="AA1974" t="str">
        <f>_xlfn.XLOOKUP(K1974,Dim_Ward!B:B,Dim_Ward!A:A)</f>
        <v>W001</v>
      </c>
      <c r="AB1974" t="str">
        <f t="shared" si="327"/>
        <v>Q2</v>
      </c>
      <c r="AC1974">
        <f t="shared" si="328"/>
        <v>2025</v>
      </c>
      <c r="AD1974" t="str">
        <f t="shared" si="329"/>
        <v>Apr</v>
      </c>
      <c r="AE1974" t="str">
        <f t="shared" si="330"/>
        <v>Wed</v>
      </c>
      <c r="AF1974" t="str">
        <f>_xlfn.XLOOKUP(N1974,Dim_Payment!B:B,Dim_Payment!A:A)</f>
        <v>PAY05</v>
      </c>
      <c r="AG1974" t="str">
        <f>_xlfn.XLOOKUP(J1974,Dim_Insurance!B:B,Dim_Insurance!A:A)</f>
        <v>INS06</v>
      </c>
    </row>
    <row r="1975" spans="1:33">
      <c r="A1975" t="s">
        <v>2417</v>
      </c>
      <c r="B1975" t="s">
        <v>406</v>
      </c>
      <c r="C1975" t="s">
        <v>40</v>
      </c>
      <c r="D1975" s="5">
        <v>23301</v>
      </c>
      <c r="E1975" s="5">
        <v>45423</v>
      </c>
      <c r="F1975" s="5">
        <v>45603</v>
      </c>
      <c r="G1975" t="s">
        <v>117</v>
      </c>
      <c r="H1975" t="s">
        <v>153</v>
      </c>
      <c r="I1975" t="s">
        <v>79</v>
      </c>
      <c r="J1975" t="s">
        <v>46</v>
      </c>
      <c r="K1975" t="s">
        <v>55</v>
      </c>
      <c r="L1975" s="6">
        <v>127804.69</v>
      </c>
      <c r="M1975">
        <v>106733.77</v>
      </c>
      <c r="N1975" t="s">
        <v>73</v>
      </c>
      <c r="O1975">
        <v>2</v>
      </c>
      <c r="P1975">
        <v>198</v>
      </c>
      <c r="Q1975">
        <v>4</v>
      </c>
      <c r="R1975">
        <v>176</v>
      </c>
      <c r="S1975">
        <v>164.4</v>
      </c>
      <c r="T1975" t="s">
        <v>37</v>
      </c>
      <c r="U1975" s="7">
        <f t="shared" si="331"/>
        <v>60</v>
      </c>
      <c r="V1975" s="6">
        <f t="shared" si="326"/>
        <v>21070.92</v>
      </c>
      <c r="W1975" t="str">
        <f t="shared" si="332"/>
        <v>Senior</v>
      </c>
      <c r="X1975" t="str">
        <f>_xlfn.XLOOKUP(Table1_1[[#This Row],[Department]],Dim_Department!B:B,Dim_Department!A:A,"Unknown")</f>
        <v>DEP04</v>
      </c>
      <c r="Y1975" t="str">
        <f>_xlfn.XLOOKUP(Table1_1[[#This Row],[Doctor]],Dim_Doctor!B:B,Dim_Doctor!A:A,"Unknown")</f>
        <v>D07</v>
      </c>
      <c r="Z1975" t="str">
        <f>_xlfn.XLOOKUP(H1975,Dim_Diagnosis!B:B,Dim_Diagnosis!A:A)</f>
        <v>D003</v>
      </c>
      <c r="AA1975" t="str">
        <f>_xlfn.XLOOKUP(K1975,Dim_Ward!B:B,Dim_Ward!A:A)</f>
        <v>W005</v>
      </c>
      <c r="AB1975" t="str">
        <f t="shared" si="327"/>
        <v>Q2</v>
      </c>
      <c r="AC1975">
        <f t="shared" si="328"/>
        <v>2024</v>
      </c>
      <c r="AD1975" t="str">
        <f t="shared" si="329"/>
        <v>May</v>
      </c>
      <c r="AE1975" t="str">
        <f t="shared" si="330"/>
        <v>Sat</v>
      </c>
      <c r="AF1975" t="str">
        <f>_xlfn.XLOOKUP(N1975,Dim_Payment!B:B,Dim_Payment!A:A)</f>
        <v>PAY02</v>
      </c>
      <c r="AG1975" t="str">
        <f>_xlfn.XLOOKUP(J1975,Dim_Insurance!B:B,Dim_Insurance!A:A)</f>
        <v>INS02</v>
      </c>
    </row>
    <row r="1976" spans="1:33">
      <c r="A1976" t="s">
        <v>3232</v>
      </c>
      <c r="B1976" t="s">
        <v>895</v>
      </c>
      <c r="C1976" t="s">
        <v>133</v>
      </c>
      <c r="D1976" s="5">
        <v>26259</v>
      </c>
      <c r="E1976" s="5">
        <v>45964</v>
      </c>
      <c r="F1976" s="5">
        <v>45979</v>
      </c>
      <c r="G1976" t="s">
        <v>43</v>
      </c>
      <c r="H1976" t="s">
        <v>86</v>
      </c>
      <c r="I1976" t="s">
        <v>25</v>
      </c>
      <c r="J1976" t="s">
        <v>34</v>
      </c>
      <c r="K1976" t="s">
        <v>55</v>
      </c>
      <c r="L1976" s="6">
        <v>193997.99</v>
      </c>
      <c r="M1976">
        <v>144985.13</v>
      </c>
      <c r="N1976" t="s">
        <v>73</v>
      </c>
      <c r="O1976">
        <v>15</v>
      </c>
      <c r="P1976">
        <v>110</v>
      </c>
      <c r="Q1976">
        <v>4</v>
      </c>
      <c r="R1976">
        <v>137</v>
      </c>
      <c r="S1976">
        <v>226</v>
      </c>
      <c r="T1976" t="s">
        <v>37</v>
      </c>
      <c r="U1976" s="7">
        <f t="shared" si="331"/>
        <v>53</v>
      </c>
      <c r="V1976" s="6">
        <f t="shared" si="326"/>
        <v>49012.859999999986</v>
      </c>
      <c r="W1976" t="str">
        <f t="shared" si="332"/>
        <v>Middle Age</v>
      </c>
      <c r="X1976" t="str">
        <f>_xlfn.XLOOKUP(Table1_1[[#This Row],[Department]],Dim_Department!B:B,Dim_Department!A:A,"Unknown")</f>
        <v>DEP08</v>
      </c>
      <c r="Y1976" t="str">
        <f>_xlfn.XLOOKUP(Table1_1[[#This Row],[Doctor]],Dim_Doctor!B:B,Dim_Doctor!A:A,"Unknown")</f>
        <v>D01</v>
      </c>
      <c r="Z1976" t="str">
        <f>_xlfn.XLOOKUP(H1976,Dim_Diagnosis!B:B,Dim_Diagnosis!A:A)</f>
        <v>D005</v>
      </c>
      <c r="AA1976" t="str">
        <f>_xlfn.XLOOKUP(K1976,Dim_Ward!B:B,Dim_Ward!A:A)</f>
        <v>W005</v>
      </c>
      <c r="AB1976" t="str">
        <f t="shared" si="327"/>
        <v>Q4</v>
      </c>
      <c r="AC1976">
        <f t="shared" si="328"/>
        <v>2025</v>
      </c>
      <c r="AD1976" t="str">
        <f t="shared" si="329"/>
        <v>Nov</v>
      </c>
      <c r="AE1976" t="str">
        <f t="shared" si="330"/>
        <v>Mon</v>
      </c>
      <c r="AF1976" t="str">
        <f>_xlfn.XLOOKUP(N1976,Dim_Payment!B:B,Dim_Payment!A:A)</f>
        <v>PAY02</v>
      </c>
      <c r="AG1976" t="str">
        <f>_xlfn.XLOOKUP(J1976,Dim_Insurance!B:B,Dim_Insurance!A:A)</f>
        <v>INS06</v>
      </c>
    </row>
    <row r="1977" spans="1:33">
      <c r="A1977" t="s">
        <v>3387</v>
      </c>
      <c r="B1977" t="s">
        <v>1305</v>
      </c>
      <c r="C1977" t="s">
        <v>133</v>
      </c>
      <c r="D1977" s="5">
        <v>34207</v>
      </c>
      <c r="E1977" s="5">
        <v>45113</v>
      </c>
      <c r="F1977" s="5">
        <v>45096</v>
      </c>
      <c r="G1977" t="s">
        <v>94</v>
      </c>
      <c r="H1977" t="s">
        <v>52</v>
      </c>
      <c r="I1977" t="s">
        <v>79</v>
      </c>
      <c r="J1977" t="s">
        <v>80</v>
      </c>
      <c r="K1977" t="s">
        <v>120</v>
      </c>
      <c r="L1977" s="6">
        <v>37356.300000000003</v>
      </c>
      <c r="M1977">
        <v>33439.49</v>
      </c>
      <c r="N1977" t="s">
        <v>192</v>
      </c>
      <c r="O1977">
        <v>12</v>
      </c>
      <c r="P1977">
        <v>129</v>
      </c>
      <c r="Q1977">
        <v>4</v>
      </c>
      <c r="R1977">
        <v>109</v>
      </c>
      <c r="S1977">
        <v>134</v>
      </c>
      <c r="T1977" t="s">
        <v>37</v>
      </c>
      <c r="U1977" s="7">
        <f t="shared" si="331"/>
        <v>29</v>
      </c>
      <c r="V1977" s="6">
        <f t="shared" si="326"/>
        <v>3916.8100000000049</v>
      </c>
      <c r="W1977" t="str">
        <f t="shared" si="332"/>
        <v>Adult</v>
      </c>
      <c r="X1977" t="str">
        <f>_xlfn.XLOOKUP(Table1_1[[#This Row],[Department]],Dim_Department!B:B,Dim_Department!A:A,"Unknown")</f>
        <v>DEP05</v>
      </c>
      <c r="Y1977" t="str">
        <f>_xlfn.XLOOKUP(Table1_1[[#This Row],[Doctor]],Dim_Doctor!B:B,Dim_Doctor!A:A,"Unknown")</f>
        <v>D07</v>
      </c>
      <c r="Z1977" t="str">
        <f>_xlfn.XLOOKUP(H1977,Dim_Diagnosis!B:B,Dim_Diagnosis!A:A)</f>
        <v>D004</v>
      </c>
      <c r="AA1977" t="str">
        <f>_xlfn.XLOOKUP(K1977,Dim_Ward!B:B,Dim_Ward!A:A)</f>
        <v>W001</v>
      </c>
      <c r="AB1977" t="str">
        <f t="shared" si="327"/>
        <v>Q3</v>
      </c>
      <c r="AC1977">
        <f t="shared" si="328"/>
        <v>2023</v>
      </c>
      <c r="AD1977" t="str">
        <f t="shared" si="329"/>
        <v>Jul</v>
      </c>
      <c r="AE1977" t="str">
        <f t="shared" si="330"/>
        <v>Thu</v>
      </c>
      <c r="AF1977" t="str">
        <f>_xlfn.XLOOKUP(N1977,Dim_Payment!B:B,Dim_Payment!A:A)</f>
        <v>PAY06</v>
      </c>
      <c r="AG1977" t="str">
        <f>_xlfn.XLOOKUP(J1977,Dim_Insurance!B:B,Dim_Insurance!A:A)</f>
        <v>INS01</v>
      </c>
    </row>
    <row r="1978" spans="1:33">
      <c r="A1978" t="s">
        <v>2279</v>
      </c>
      <c r="B1978" t="s">
        <v>553</v>
      </c>
      <c r="C1978" t="s">
        <v>40</v>
      </c>
      <c r="D1978" s="5">
        <v>31221</v>
      </c>
      <c r="E1978" s="5">
        <v>45581</v>
      </c>
      <c r="F1978" s="5">
        <v>45592</v>
      </c>
      <c r="G1978" t="s">
        <v>89</v>
      </c>
      <c r="H1978" t="s">
        <v>153</v>
      </c>
      <c r="I1978" t="s">
        <v>45</v>
      </c>
      <c r="J1978" t="s">
        <v>34</v>
      </c>
      <c r="K1978" t="s">
        <v>120</v>
      </c>
      <c r="L1978" s="6">
        <v>234860.44</v>
      </c>
      <c r="M1978">
        <v>214701.29</v>
      </c>
      <c r="N1978" t="s">
        <v>192</v>
      </c>
      <c r="O1978">
        <v>11</v>
      </c>
      <c r="P1978">
        <v>108</v>
      </c>
      <c r="Q1978">
        <v>1</v>
      </c>
      <c r="R1978">
        <v>105</v>
      </c>
      <c r="S1978">
        <v>163.5</v>
      </c>
      <c r="T1978" t="s">
        <v>47</v>
      </c>
      <c r="U1978" s="7">
        <f t="shared" si="331"/>
        <v>39</v>
      </c>
      <c r="V1978" s="6">
        <f t="shared" si="326"/>
        <v>20159.149999999994</v>
      </c>
      <c r="W1978" t="str">
        <f t="shared" si="332"/>
        <v>Adult</v>
      </c>
      <c r="X1978" t="str">
        <f>_xlfn.XLOOKUP(Table1_1[[#This Row],[Department]],Dim_Department!B:B,Dim_Department!A:A,"Unknown")</f>
        <v>DEP06</v>
      </c>
      <c r="Y1978" t="str">
        <f>_xlfn.XLOOKUP(Table1_1[[#This Row],[Doctor]],Dim_Doctor!B:B,Dim_Doctor!A:A,"Unknown")</f>
        <v>D03</v>
      </c>
      <c r="Z1978" t="str">
        <f>_xlfn.XLOOKUP(H1978,Dim_Diagnosis!B:B,Dim_Diagnosis!A:A)</f>
        <v>D003</v>
      </c>
      <c r="AA1978" t="str">
        <f>_xlfn.XLOOKUP(K1978,Dim_Ward!B:B,Dim_Ward!A:A)</f>
        <v>W001</v>
      </c>
      <c r="AB1978" t="str">
        <f t="shared" si="327"/>
        <v>Q4</v>
      </c>
      <c r="AC1978">
        <f t="shared" si="328"/>
        <v>2024</v>
      </c>
      <c r="AD1978" t="str">
        <f t="shared" si="329"/>
        <v>Oct</v>
      </c>
      <c r="AE1978" t="str">
        <f t="shared" si="330"/>
        <v>Wed</v>
      </c>
      <c r="AF1978" t="str">
        <f>_xlfn.XLOOKUP(N1978,Dim_Payment!B:B,Dim_Payment!A:A)</f>
        <v>PAY06</v>
      </c>
      <c r="AG1978" t="str">
        <f>_xlfn.XLOOKUP(J1978,Dim_Insurance!B:B,Dim_Insurance!A:A)</f>
        <v>INS06</v>
      </c>
    </row>
    <row r="1979" spans="1:33">
      <c r="A1979" t="s">
        <v>3125</v>
      </c>
      <c r="B1979" t="s">
        <v>503</v>
      </c>
      <c r="C1979" t="s">
        <v>40</v>
      </c>
      <c r="D1979" s="5">
        <v>30492</v>
      </c>
      <c r="E1979" s="5">
        <v>45805</v>
      </c>
      <c r="F1979" s="5">
        <v>45809</v>
      </c>
      <c r="G1979" t="s">
        <v>161</v>
      </c>
      <c r="H1979" t="s">
        <v>32</v>
      </c>
      <c r="I1979" t="s">
        <v>33</v>
      </c>
      <c r="J1979" t="s">
        <v>71</v>
      </c>
      <c r="K1979" t="s">
        <v>27</v>
      </c>
      <c r="L1979" s="6">
        <v>25252.42</v>
      </c>
      <c r="M1979">
        <v>23670.29</v>
      </c>
      <c r="N1979" t="s">
        <v>35</v>
      </c>
      <c r="O1979">
        <v>4</v>
      </c>
      <c r="P1979">
        <v>132</v>
      </c>
      <c r="Q1979">
        <v>4</v>
      </c>
      <c r="R1979">
        <v>114</v>
      </c>
      <c r="S1979">
        <v>97.4</v>
      </c>
      <c r="T1979" t="s">
        <v>65</v>
      </c>
      <c r="U1979" s="7">
        <f t="shared" si="331"/>
        <v>41</v>
      </c>
      <c r="V1979" s="6">
        <f t="shared" si="326"/>
        <v>1582.1299999999974</v>
      </c>
      <c r="W1979" t="str">
        <f t="shared" si="332"/>
        <v>Middle Age</v>
      </c>
      <c r="X1979" t="str">
        <f>_xlfn.XLOOKUP(Table1_1[[#This Row],[Department]],Dim_Department!B:B,Dim_Department!A:A,"Unknown")</f>
        <v>DEP03</v>
      </c>
      <c r="Y1979" t="str">
        <f>_xlfn.XLOOKUP(Table1_1[[#This Row],[Doctor]],Dim_Doctor!B:B,Dim_Doctor!A:A,"Unknown")</f>
        <v>D04</v>
      </c>
      <c r="Z1979" t="str">
        <f>_xlfn.XLOOKUP(H1979,Dim_Diagnosis!B:B,Dim_Diagnosis!A:A)</f>
        <v>D010</v>
      </c>
      <c r="AA1979" t="str">
        <f>_xlfn.XLOOKUP(K1979,Dim_Ward!B:B,Dim_Ward!A:A)</f>
        <v>W003</v>
      </c>
      <c r="AB1979" t="str">
        <f t="shared" si="327"/>
        <v>Q2</v>
      </c>
      <c r="AC1979">
        <f t="shared" si="328"/>
        <v>2025</v>
      </c>
      <c r="AD1979" t="str">
        <f t="shared" si="329"/>
        <v>May</v>
      </c>
      <c r="AE1979" t="str">
        <f t="shared" si="330"/>
        <v>Wed</v>
      </c>
      <c r="AF1979" t="str">
        <f>_xlfn.XLOOKUP(N1979,Dim_Payment!B:B,Dim_Payment!A:A)</f>
        <v>PAY03</v>
      </c>
      <c r="AG1979" t="str">
        <f>_xlfn.XLOOKUP(J1979,Dim_Insurance!B:B,Dim_Insurance!A:A)</f>
        <v>INS04</v>
      </c>
    </row>
    <row r="1980" spans="1:33">
      <c r="A1980" t="s">
        <v>430</v>
      </c>
      <c r="B1980" t="s">
        <v>390</v>
      </c>
      <c r="C1980" t="s">
        <v>133</v>
      </c>
      <c r="D1980" s="5">
        <v>19867</v>
      </c>
      <c r="E1980" s="5">
        <v>45964</v>
      </c>
      <c r="F1980" s="5">
        <v>45977</v>
      </c>
      <c r="G1980" t="s">
        <v>43</v>
      </c>
      <c r="H1980" t="s">
        <v>95</v>
      </c>
      <c r="I1980" t="s">
        <v>25</v>
      </c>
      <c r="J1980" t="s">
        <v>97</v>
      </c>
      <c r="K1980" t="s">
        <v>161</v>
      </c>
      <c r="L1980" s="6">
        <v>50208.95</v>
      </c>
      <c r="M1980">
        <v>47753.38</v>
      </c>
      <c r="N1980" t="s">
        <v>91</v>
      </c>
      <c r="O1980">
        <v>13</v>
      </c>
      <c r="P1980">
        <v>68</v>
      </c>
      <c r="Q1980">
        <v>1</v>
      </c>
      <c r="R1980">
        <v>148</v>
      </c>
      <c r="S1980">
        <v>79.599999999999994</v>
      </c>
      <c r="T1980" t="s">
        <v>65</v>
      </c>
      <c r="U1980" s="7">
        <f t="shared" si="331"/>
        <v>71</v>
      </c>
      <c r="V1980" s="6">
        <f t="shared" si="326"/>
        <v>2455.5699999999997</v>
      </c>
      <c r="W1980" t="str">
        <f t="shared" si="332"/>
        <v>Senior</v>
      </c>
      <c r="X1980" t="str">
        <f>_xlfn.XLOOKUP(Table1_1[[#This Row],[Department]],Dim_Department!B:B,Dim_Department!A:A,"Unknown")</f>
        <v>DEP08</v>
      </c>
      <c r="Y1980" t="str">
        <f>_xlfn.XLOOKUP(Table1_1[[#This Row],[Doctor]],Dim_Doctor!B:B,Dim_Doctor!A:A,"Unknown")</f>
        <v>D01</v>
      </c>
      <c r="Z1980" t="str">
        <f>_xlfn.XLOOKUP(H1980,Dim_Diagnosis!B:B,Dim_Diagnosis!A:A)</f>
        <v>D006</v>
      </c>
      <c r="AA1980" t="str">
        <f>_xlfn.XLOOKUP(K1980,Dim_Ward!B:B,Dim_Ward!A:A)</f>
        <v>W004</v>
      </c>
      <c r="AB1980" t="str">
        <f t="shared" si="327"/>
        <v>Q4</v>
      </c>
      <c r="AC1980">
        <f t="shared" si="328"/>
        <v>2025</v>
      </c>
      <c r="AD1980" t="str">
        <f t="shared" si="329"/>
        <v>Nov</v>
      </c>
      <c r="AE1980" t="str">
        <f t="shared" si="330"/>
        <v>Mon</v>
      </c>
      <c r="AF1980" t="str">
        <f>_xlfn.XLOOKUP(N1980,Dim_Payment!B:B,Dim_Payment!A:A)</f>
        <v>PAY01</v>
      </c>
      <c r="AG1980" t="str">
        <f>_xlfn.XLOOKUP(J1980,Dim_Insurance!B:B,Dim_Insurance!A:A)</f>
        <v>INS07</v>
      </c>
    </row>
    <row r="1981" spans="1:33">
      <c r="A1981" t="s">
        <v>3225</v>
      </c>
      <c r="B1981" t="s">
        <v>147</v>
      </c>
      <c r="C1981" t="s">
        <v>40</v>
      </c>
      <c r="D1981" s="5">
        <v>36284</v>
      </c>
      <c r="E1981" s="5">
        <v>45393</v>
      </c>
      <c r="F1981" s="5">
        <v>45410</v>
      </c>
      <c r="G1981" t="s">
        <v>161</v>
      </c>
      <c r="H1981" t="s">
        <v>86</v>
      </c>
      <c r="I1981" t="s">
        <v>79</v>
      </c>
      <c r="J1981" t="s">
        <v>4232</v>
      </c>
      <c r="K1981" t="s">
        <v>110</v>
      </c>
      <c r="L1981" s="6">
        <v>132589.54999999999</v>
      </c>
      <c r="M1981">
        <v>117321.12</v>
      </c>
      <c r="N1981" t="s">
        <v>192</v>
      </c>
      <c r="O1981">
        <v>17</v>
      </c>
      <c r="P1981">
        <v>210</v>
      </c>
      <c r="Q1981">
        <v>4</v>
      </c>
      <c r="R1981">
        <v>158</v>
      </c>
      <c r="S1981">
        <v>196.6</v>
      </c>
      <c r="T1981" t="s">
        <v>37</v>
      </c>
      <c r="U1981" s="7">
        <f t="shared" si="331"/>
        <v>24</v>
      </c>
      <c r="V1981" s="6">
        <f t="shared" si="326"/>
        <v>15268.429999999993</v>
      </c>
      <c r="W1981" t="str">
        <f t="shared" si="332"/>
        <v>Adult</v>
      </c>
      <c r="X1981" t="str">
        <f>_xlfn.XLOOKUP(Table1_1[[#This Row],[Department]],Dim_Department!B:B,Dim_Department!A:A,"Unknown")</f>
        <v>DEP03</v>
      </c>
      <c r="Y1981" t="str">
        <f>_xlfn.XLOOKUP(Table1_1[[#This Row],[Doctor]],Dim_Doctor!B:B,Dim_Doctor!A:A,"Unknown")</f>
        <v>D07</v>
      </c>
      <c r="Z1981" t="str">
        <f>_xlfn.XLOOKUP(H1981,Dim_Diagnosis!B:B,Dim_Diagnosis!A:A)</f>
        <v>D005</v>
      </c>
      <c r="AA1981" t="str">
        <f>_xlfn.XLOOKUP(K1981,Dim_Ward!B:B,Dim_Ward!A:A)</f>
        <v>W002</v>
      </c>
      <c r="AB1981" t="str">
        <f t="shared" si="327"/>
        <v>Q2</v>
      </c>
      <c r="AC1981">
        <f t="shared" si="328"/>
        <v>2024</v>
      </c>
      <c r="AD1981" t="str">
        <f t="shared" si="329"/>
        <v>Apr</v>
      </c>
      <c r="AE1981" t="str">
        <f t="shared" si="330"/>
        <v>Thu</v>
      </c>
      <c r="AF1981" t="str">
        <f>_xlfn.XLOOKUP(N1981,Dim_Payment!B:B,Dim_Payment!A:A)</f>
        <v>PAY06</v>
      </c>
      <c r="AG1981" t="str">
        <f>_xlfn.XLOOKUP(J1981,Dim_Insurance!B:B,Dim_Insurance!A:A)</f>
        <v>INS08</v>
      </c>
    </row>
    <row r="1982" spans="1:33">
      <c r="A1982" t="s">
        <v>748</v>
      </c>
      <c r="B1982" t="s">
        <v>515</v>
      </c>
      <c r="C1982" t="s">
        <v>40</v>
      </c>
      <c r="D1982" s="5">
        <v>33853</v>
      </c>
      <c r="E1982" s="5">
        <v>44965</v>
      </c>
      <c r="F1982" s="5">
        <v>44982</v>
      </c>
      <c r="G1982" t="s">
        <v>117</v>
      </c>
      <c r="H1982" t="s">
        <v>32</v>
      </c>
      <c r="I1982" t="s">
        <v>45</v>
      </c>
      <c r="J1982" t="s">
        <v>34</v>
      </c>
      <c r="K1982" t="s">
        <v>120</v>
      </c>
      <c r="L1982" s="6">
        <v>68814.149999999994</v>
      </c>
      <c r="M1982">
        <v>50292.37</v>
      </c>
      <c r="N1982" t="s">
        <v>91</v>
      </c>
      <c r="O1982">
        <v>17</v>
      </c>
      <c r="P1982">
        <v>162</v>
      </c>
      <c r="Q1982">
        <v>4</v>
      </c>
      <c r="R1982">
        <v>162</v>
      </c>
      <c r="S1982">
        <v>208.1</v>
      </c>
      <c r="T1982" t="s">
        <v>37</v>
      </c>
      <c r="U1982" s="7">
        <f t="shared" si="331"/>
        <v>30</v>
      </c>
      <c r="V1982" s="6">
        <f t="shared" si="326"/>
        <v>18521.779999999992</v>
      </c>
      <c r="W1982" t="str">
        <f t="shared" si="332"/>
        <v>Adult</v>
      </c>
      <c r="X1982" t="str">
        <f>_xlfn.XLOOKUP(Table1_1[[#This Row],[Department]],Dim_Department!B:B,Dim_Department!A:A,"Unknown")</f>
        <v>DEP04</v>
      </c>
      <c r="Y1982" t="str">
        <f>_xlfn.XLOOKUP(Table1_1[[#This Row],[Doctor]],Dim_Doctor!B:B,Dim_Doctor!A:A,"Unknown")</f>
        <v>D03</v>
      </c>
      <c r="Z1982" t="str">
        <f>_xlfn.XLOOKUP(H1982,Dim_Diagnosis!B:B,Dim_Diagnosis!A:A)</f>
        <v>D010</v>
      </c>
      <c r="AA1982" t="str">
        <f>_xlfn.XLOOKUP(K1982,Dim_Ward!B:B,Dim_Ward!A:A)</f>
        <v>W001</v>
      </c>
      <c r="AB1982" t="str">
        <f t="shared" si="327"/>
        <v>Q1</v>
      </c>
      <c r="AC1982">
        <f t="shared" si="328"/>
        <v>2023</v>
      </c>
      <c r="AD1982" t="str">
        <f t="shared" si="329"/>
        <v>Feb</v>
      </c>
      <c r="AE1982" t="str">
        <f t="shared" si="330"/>
        <v>Wed</v>
      </c>
      <c r="AF1982" t="str">
        <f>_xlfn.XLOOKUP(N1982,Dim_Payment!B:B,Dim_Payment!A:A)</f>
        <v>PAY01</v>
      </c>
      <c r="AG1982" t="str">
        <f>_xlfn.XLOOKUP(J1982,Dim_Insurance!B:B,Dim_Insurance!A:A)</f>
        <v>INS06</v>
      </c>
    </row>
    <row r="1983" spans="1:33">
      <c r="A1983" t="s">
        <v>1781</v>
      </c>
      <c r="B1983" t="s">
        <v>363</v>
      </c>
      <c r="C1983" t="s">
        <v>40</v>
      </c>
      <c r="D1983" s="5" t="s">
        <v>4232</v>
      </c>
      <c r="E1983" s="5">
        <v>45431</v>
      </c>
      <c r="F1983" s="5">
        <v>45434</v>
      </c>
      <c r="G1983" t="s">
        <v>161</v>
      </c>
      <c r="H1983" t="s">
        <v>134</v>
      </c>
      <c r="I1983" t="s">
        <v>79</v>
      </c>
      <c r="J1983" t="s">
        <v>80</v>
      </c>
      <c r="K1983" t="s">
        <v>55</v>
      </c>
      <c r="L1983" s="6">
        <v>147233.82999999999</v>
      </c>
      <c r="M1983">
        <v>100148.91</v>
      </c>
      <c r="N1983" t="s">
        <v>192</v>
      </c>
      <c r="O1983">
        <v>3</v>
      </c>
      <c r="P1983">
        <v>93</v>
      </c>
      <c r="Q1983">
        <v>2</v>
      </c>
      <c r="R1983">
        <v>102</v>
      </c>
      <c r="S1983">
        <v>142.19999999999999</v>
      </c>
      <c r="T1983" t="s">
        <v>47</v>
      </c>
      <c r="U1983" s="7" t="s">
        <v>4232</v>
      </c>
      <c r="V1983" s="6">
        <f t="shared" si="326"/>
        <v>47084.919999999984</v>
      </c>
      <c r="W1983" t="s">
        <v>4232</v>
      </c>
      <c r="X1983" t="str">
        <f>_xlfn.XLOOKUP(Table1_1[[#This Row],[Department]],Dim_Department!B:B,Dim_Department!A:A,"Unknown")</f>
        <v>DEP03</v>
      </c>
      <c r="Y1983" t="str">
        <f>_xlfn.XLOOKUP(Table1_1[[#This Row],[Doctor]],Dim_Doctor!B:B,Dim_Doctor!A:A,"Unknown")</f>
        <v>D07</v>
      </c>
      <c r="Z1983" t="str">
        <f>_xlfn.XLOOKUP(H1983,Dim_Diagnosis!B:B,Dim_Diagnosis!A:A)</f>
        <v>D002</v>
      </c>
      <c r="AA1983" t="str">
        <f>_xlfn.XLOOKUP(K1983,Dim_Ward!B:B,Dim_Ward!A:A)</f>
        <v>W005</v>
      </c>
      <c r="AB1983" t="str">
        <f t="shared" si="327"/>
        <v>Q2</v>
      </c>
      <c r="AC1983">
        <f t="shared" si="328"/>
        <v>2024</v>
      </c>
      <c r="AD1983" t="str">
        <f t="shared" si="329"/>
        <v>May</v>
      </c>
      <c r="AE1983" t="str">
        <f t="shared" si="330"/>
        <v>Sun</v>
      </c>
      <c r="AF1983" t="str">
        <f>_xlfn.XLOOKUP(N1983,Dim_Payment!B:B,Dim_Payment!A:A)</f>
        <v>PAY06</v>
      </c>
      <c r="AG1983" t="str">
        <f>_xlfn.XLOOKUP(J1983,Dim_Insurance!B:B,Dim_Insurance!A:A)</f>
        <v>INS01</v>
      </c>
    </row>
    <row r="1984" spans="1:33">
      <c r="A1984" t="s">
        <v>1300</v>
      </c>
      <c r="B1984" t="s">
        <v>1146</v>
      </c>
      <c r="C1984" t="s">
        <v>133</v>
      </c>
      <c r="D1984" s="5">
        <v>32650</v>
      </c>
      <c r="E1984" s="5">
        <v>45733</v>
      </c>
      <c r="F1984" s="5">
        <v>45738</v>
      </c>
      <c r="G1984" t="s">
        <v>94</v>
      </c>
      <c r="H1984" t="s">
        <v>113</v>
      </c>
      <c r="I1984" t="s">
        <v>45</v>
      </c>
      <c r="J1984" t="s">
        <v>46</v>
      </c>
      <c r="K1984" t="s">
        <v>110</v>
      </c>
      <c r="L1984" s="6">
        <v>74856.490000000005</v>
      </c>
      <c r="M1984">
        <v>98646.34</v>
      </c>
      <c r="N1984" t="s">
        <v>192</v>
      </c>
      <c r="O1984">
        <v>5</v>
      </c>
      <c r="P1984">
        <v>209</v>
      </c>
      <c r="Q1984">
        <v>4</v>
      </c>
      <c r="R1984">
        <v>92</v>
      </c>
      <c r="S1984">
        <v>188.2</v>
      </c>
      <c r="T1984" t="s">
        <v>37</v>
      </c>
      <c r="U1984" s="7">
        <f>DATEDIF(D1984,E1984,"Y")</f>
        <v>35</v>
      </c>
      <c r="V1984" s="6">
        <f t="shared" si="326"/>
        <v>-23789.849999999991</v>
      </c>
      <c r="W1984" t="str">
        <f>IF(OR(U1984="",U1984="Unknown"),"",IF(U1984&lt;18,"Child",IF(U1984&lt;40,"Adult",IF(U1984&lt;60,"Middle Age","Senior"))))</f>
        <v>Adult</v>
      </c>
      <c r="X1984" t="str">
        <f>_xlfn.XLOOKUP(Table1_1[[#This Row],[Department]],Dim_Department!B:B,Dim_Department!A:A,"Unknown")</f>
        <v>DEP05</v>
      </c>
      <c r="Y1984" t="str">
        <f>_xlfn.XLOOKUP(Table1_1[[#This Row],[Doctor]],Dim_Doctor!B:B,Dim_Doctor!A:A,"Unknown")</f>
        <v>D03</v>
      </c>
      <c r="Z1984" t="str">
        <f>_xlfn.XLOOKUP(H1984,Dim_Diagnosis!B:B,Dim_Diagnosis!A:A)</f>
        <v>D009</v>
      </c>
      <c r="AA1984" t="str">
        <f>_xlfn.XLOOKUP(K1984,Dim_Ward!B:B,Dim_Ward!A:A)</f>
        <v>W002</v>
      </c>
      <c r="AB1984" t="str">
        <f t="shared" si="327"/>
        <v>Q1</v>
      </c>
      <c r="AC1984">
        <f t="shared" si="328"/>
        <v>2025</v>
      </c>
      <c r="AD1984" t="str">
        <f t="shared" si="329"/>
        <v>Mar</v>
      </c>
      <c r="AE1984" t="str">
        <f t="shared" si="330"/>
        <v>Mon</v>
      </c>
      <c r="AF1984" t="str">
        <f>_xlfn.XLOOKUP(N1984,Dim_Payment!B:B,Dim_Payment!A:A)</f>
        <v>PAY06</v>
      </c>
      <c r="AG1984" t="str">
        <f>_xlfn.XLOOKUP(J1984,Dim_Insurance!B:B,Dim_Insurance!A:A)</f>
        <v>INS02</v>
      </c>
    </row>
    <row r="1985" spans="1:33">
      <c r="A1985" t="s">
        <v>3251</v>
      </c>
      <c r="B1985" t="s">
        <v>850</v>
      </c>
      <c r="C1985" t="s">
        <v>40</v>
      </c>
      <c r="D1985" s="5">
        <v>33385</v>
      </c>
      <c r="E1985" s="5">
        <v>45940</v>
      </c>
      <c r="F1985" s="5">
        <v>45951</v>
      </c>
      <c r="G1985" t="s">
        <v>161</v>
      </c>
      <c r="H1985" t="s">
        <v>118</v>
      </c>
      <c r="I1985" t="s">
        <v>79</v>
      </c>
      <c r="J1985" t="s">
        <v>26</v>
      </c>
      <c r="K1985" t="s">
        <v>110</v>
      </c>
      <c r="L1985" s="6">
        <v>215194.17</v>
      </c>
      <c r="M1985">
        <v>165230.59</v>
      </c>
      <c r="N1985" t="s">
        <v>35</v>
      </c>
      <c r="O1985">
        <v>11</v>
      </c>
      <c r="P1985">
        <v>17</v>
      </c>
      <c r="Q1985">
        <v>3</v>
      </c>
      <c r="R1985">
        <v>104</v>
      </c>
      <c r="S1985">
        <v>222.5</v>
      </c>
      <c r="T1985" t="s">
        <v>37</v>
      </c>
      <c r="U1985" s="7">
        <f>DATEDIF(D1985,E1985,"Y")</f>
        <v>34</v>
      </c>
      <c r="V1985" s="6">
        <f t="shared" si="326"/>
        <v>49963.580000000016</v>
      </c>
      <c r="W1985" t="str">
        <f>IF(OR(U1985="",U1985="Unknown"),"",IF(U1985&lt;18,"Child",IF(U1985&lt;40,"Adult",IF(U1985&lt;60,"Middle Age","Senior"))))</f>
        <v>Adult</v>
      </c>
      <c r="X1985" t="str">
        <f>_xlfn.XLOOKUP(Table1_1[[#This Row],[Department]],Dim_Department!B:B,Dim_Department!A:A,"Unknown")</f>
        <v>DEP03</v>
      </c>
      <c r="Y1985" t="str">
        <f>_xlfn.XLOOKUP(Table1_1[[#This Row],[Doctor]],Dim_Doctor!B:B,Dim_Doctor!A:A,"Unknown")</f>
        <v>D07</v>
      </c>
      <c r="Z1985" t="str">
        <f>_xlfn.XLOOKUP(H1985,Dim_Diagnosis!B:B,Dim_Diagnosis!A:A)</f>
        <v>D001</v>
      </c>
      <c r="AA1985" t="str">
        <f>_xlfn.XLOOKUP(K1985,Dim_Ward!B:B,Dim_Ward!A:A)</f>
        <v>W002</v>
      </c>
      <c r="AB1985" t="str">
        <f t="shared" si="327"/>
        <v>Q4</v>
      </c>
      <c r="AC1985">
        <f t="shared" si="328"/>
        <v>2025</v>
      </c>
      <c r="AD1985" t="str">
        <f t="shared" si="329"/>
        <v>Oct</v>
      </c>
      <c r="AE1985" t="str">
        <f t="shared" si="330"/>
        <v>Fri</v>
      </c>
      <c r="AF1985" t="str">
        <f>_xlfn.XLOOKUP(N1985,Dim_Payment!B:B,Dim_Payment!A:A)</f>
        <v>PAY03</v>
      </c>
      <c r="AG1985" t="str">
        <f>_xlfn.XLOOKUP(J1985,Dim_Insurance!B:B,Dim_Insurance!A:A)</f>
        <v>INS05</v>
      </c>
    </row>
    <row r="1986" spans="1:33">
      <c r="A1986" t="s">
        <v>2682</v>
      </c>
      <c r="B1986" t="s">
        <v>2033</v>
      </c>
      <c r="C1986" t="s">
        <v>133</v>
      </c>
      <c r="D1986" s="5">
        <v>28626</v>
      </c>
      <c r="E1986" s="5">
        <v>45850</v>
      </c>
      <c r="F1986" s="5">
        <v>45858</v>
      </c>
      <c r="G1986" t="s">
        <v>117</v>
      </c>
      <c r="H1986" t="s">
        <v>118</v>
      </c>
      <c r="I1986" t="s">
        <v>119</v>
      </c>
      <c r="J1986" t="s">
        <v>4232</v>
      </c>
      <c r="K1986" t="s">
        <v>55</v>
      </c>
      <c r="L1986" s="6">
        <v>78456.5</v>
      </c>
      <c r="M1986">
        <v>54409.82</v>
      </c>
      <c r="N1986" t="s">
        <v>192</v>
      </c>
      <c r="O1986">
        <v>8</v>
      </c>
      <c r="P1986">
        <v>103</v>
      </c>
      <c r="Q1986">
        <v>4</v>
      </c>
      <c r="R1986">
        <v>186</v>
      </c>
      <c r="S1986">
        <v>93.6</v>
      </c>
      <c r="T1986" t="s">
        <v>65</v>
      </c>
      <c r="U1986" s="7">
        <f>DATEDIF(D1986,E1986,"Y")</f>
        <v>47</v>
      </c>
      <c r="V1986" s="6">
        <f t="shared" ref="V1986:V2001" si="333">L1986-M1986</f>
        <v>24046.68</v>
      </c>
      <c r="W1986" t="str">
        <f>IF(OR(U1986="",U1986="Unknown"),"",IF(U1986&lt;18,"Child",IF(U1986&lt;40,"Adult",IF(U1986&lt;60,"Middle Age","Senior"))))</f>
        <v>Middle Age</v>
      </c>
      <c r="X1986" t="str">
        <f>_xlfn.XLOOKUP(Table1_1[[#This Row],[Department]],Dim_Department!B:B,Dim_Department!A:A,"Unknown")</f>
        <v>DEP04</v>
      </c>
      <c r="Y1986" t="str">
        <f>_xlfn.XLOOKUP(Table1_1[[#This Row],[Doctor]],Dim_Doctor!B:B,Dim_Doctor!A:A,"Unknown")</f>
        <v>D02</v>
      </c>
      <c r="Z1986" t="str">
        <f>_xlfn.XLOOKUP(H1986,Dim_Diagnosis!B:B,Dim_Diagnosis!A:A)</f>
        <v>D001</v>
      </c>
      <c r="AA1986" t="str">
        <f>_xlfn.XLOOKUP(K1986,Dim_Ward!B:B,Dim_Ward!A:A)</f>
        <v>W005</v>
      </c>
      <c r="AB1986" t="str">
        <f t="shared" ref="AB1986:AB2001" si="334">IFERROR("Q" &amp; ROUNDUP(MONTH(E1986)/3,0),"Unknown")</f>
        <v>Q3</v>
      </c>
      <c r="AC1986">
        <f t="shared" ref="AC1986:AC2001" si="335">IFERROR(YEAR(E1986),"Unknown")</f>
        <v>2025</v>
      </c>
      <c r="AD1986" t="str">
        <f t="shared" ref="AD1986:AD2001" si="336">IFERROR(TEXT(E1986,"MMM"),"Unknown")</f>
        <v>Jul</v>
      </c>
      <c r="AE1986" t="str">
        <f t="shared" ref="AE1986:AE2001" si="337">IFERROR(TEXT(E1986,"ddd"),"Unknown")</f>
        <v>Sat</v>
      </c>
      <c r="AF1986" t="str">
        <f>_xlfn.XLOOKUP(N1986,Dim_Payment!B:B,Dim_Payment!A:A)</f>
        <v>PAY06</v>
      </c>
      <c r="AG1986" t="str">
        <f>_xlfn.XLOOKUP(J1986,Dim_Insurance!B:B,Dim_Insurance!A:A)</f>
        <v>INS08</v>
      </c>
    </row>
    <row r="1987" spans="1:33">
      <c r="A1987" t="s">
        <v>4101</v>
      </c>
      <c r="B1987" t="s">
        <v>879</v>
      </c>
      <c r="C1987" t="s">
        <v>133</v>
      </c>
      <c r="D1987" s="5">
        <v>34345</v>
      </c>
      <c r="E1987" s="5">
        <v>45523</v>
      </c>
      <c r="F1987" s="5" t="s">
        <v>4232</v>
      </c>
      <c r="G1987" t="s">
        <v>77</v>
      </c>
      <c r="H1987" t="s">
        <v>124</v>
      </c>
      <c r="I1987" t="s">
        <v>25</v>
      </c>
      <c r="J1987" t="s">
        <v>4232</v>
      </c>
      <c r="K1987" t="s">
        <v>27</v>
      </c>
      <c r="L1987" s="6">
        <v>4948</v>
      </c>
      <c r="M1987">
        <v>4750.38</v>
      </c>
      <c r="N1987" t="s">
        <v>56</v>
      </c>
      <c r="O1987">
        <v>9</v>
      </c>
      <c r="P1987">
        <v>146</v>
      </c>
      <c r="Q1987">
        <v>4</v>
      </c>
      <c r="R1987">
        <v>121</v>
      </c>
      <c r="S1987">
        <v>220.5</v>
      </c>
      <c r="T1987" t="s">
        <v>37</v>
      </c>
      <c r="U1987" s="7">
        <f>DATEDIF(D1987,E1987,"Y")</f>
        <v>30</v>
      </c>
      <c r="V1987" s="6">
        <f t="shared" si="333"/>
        <v>197.61999999999989</v>
      </c>
      <c r="W1987" t="str">
        <f>IF(OR(U1987="",U1987="Unknown"),"",IF(U1987&lt;18,"Child",IF(U1987&lt;40,"Adult",IF(U1987&lt;60,"Middle Age","Senior"))))</f>
        <v>Adult</v>
      </c>
      <c r="X1987" t="str">
        <f>_xlfn.XLOOKUP(Table1_1[[#This Row],[Department]],Dim_Department!B:B,Dim_Department!A:A,"Unknown")</f>
        <v>DEP02</v>
      </c>
      <c r="Y1987" t="str">
        <f>_xlfn.XLOOKUP(Table1_1[[#This Row],[Doctor]],Dim_Doctor!B:B,Dim_Doctor!A:A,"Unknown")</f>
        <v>D01</v>
      </c>
      <c r="Z1987" t="str">
        <f>_xlfn.XLOOKUP(H1987,Dim_Diagnosis!B:B,Dim_Diagnosis!A:A)</f>
        <v>D007</v>
      </c>
      <c r="AA1987" t="str">
        <f>_xlfn.XLOOKUP(K1987,Dim_Ward!B:B,Dim_Ward!A:A)</f>
        <v>W003</v>
      </c>
      <c r="AB1987" t="str">
        <f t="shared" si="334"/>
        <v>Q3</v>
      </c>
      <c r="AC1987">
        <f t="shared" si="335"/>
        <v>2024</v>
      </c>
      <c r="AD1987" t="str">
        <f t="shared" si="336"/>
        <v>Aug</v>
      </c>
      <c r="AE1987" t="str">
        <f t="shared" si="337"/>
        <v>Mon</v>
      </c>
      <c r="AF1987" t="str">
        <f>_xlfn.XLOOKUP(N1987,Dim_Payment!B:B,Dim_Payment!A:A)</f>
        <v>PAY04</v>
      </c>
      <c r="AG1987" t="str">
        <f>_xlfn.XLOOKUP(J1987,Dim_Insurance!B:B,Dim_Insurance!A:A)</f>
        <v>INS08</v>
      </c>
    </row>
    <row r="1988" spans="1:33">
      <c r="A1988" t="s">
        <v>3076</v>
      </c>
      <c r="B1988" t="s">
        <v>684</v>
      </c>
      <c r="C1988" t="s">
        <v>40</v>
      </c>
      <c r="D1988" s="5">
        <v>36881</v>
      </c>
      <c r="E1988" s="5" t="s">
        <v>4232</v>
      </c>
      <c r="F1988" s="5">
        <v>45575</v>
      </c>
      <c r="G1988" t="s">
        <v>152</v>
      </c>
      <c r="H1988" t="s">
        <v>95</v>
      </c>
      <c r="I1988" t="s">
        <v>25</v>
      </c>
      <c r="J1988" t="s">
        <v>4232</v>
      </c>
      <c r="K1988" t="s">
        <v>55</v>
      </c>
      <c r="L1988" s="6">
        <v>162771.71</v>
      </c>
      <c r="M1988">
        <v>136986.06</v>
      </c>
      <c r="N1988" t="s">
        <v>73</v>
      </c>
      <c r="O1988">
        <v>16</v>
      </c>
      <c r="P1988">
        <v>35</v>
      </c>
      <c r="Q1988">
        <v>4</v>
      </c>
      <c r="R1988">
        <v>119</v>
      </c>
      <c r="S1988">
        <v>193.9</v>
      </c>
      <c r="T1988" t="s">
        <v>37</v>
      </c>
      <c r="U1988" s="7" t="s">
        <v>4232</v>
      </c>
      <c r="V1988" s="6">
        <f t="shared" si="333"/>
        <v>25785.649999999994</v>
      </c>
      <c r="W1988" t="s">
        <v>4232</v>
      </c>
      <c r="X1988" t="str">
        <f>_xlfn.XLOOKUP(Table1_1[[#This Row],[Department]],Dim_Department!B:B,Dim_Department!A:A,"Unknown")</f>
        <v>DEP01</v>
      </c>
      <c r="Y1988" t="str">
        <f>_xlfn.XLOOKUP(Table1_1[[#This Row],[Doctor]],Dim_Doctor!B:B,Dim_Doctor!A:A,"Unknown")</f>
        <v>D01</v>
      </c>
      <c r="Z1988" t="str">
        <f>_xlfn.XLOOKUP(H1988,Dim_Diagnosis!B:B,Dim_Diagnosis!A:A)</f>
        <v>D006</v>
      </c>
      <c r="AA1988" t="str">
        <f>_xlfn.XLOOKUP(K1988,Dim_Ward!B:B,Dim_Ward!A:A)</f>
        <v>W005</v>
      </c>
      <c r="AB1988" t="str">
        <f t="shared" si="334"/>
        <v>Unknown</v>
      </c>
      <c r="AC1988" t="str">
        <f t="shared" si="335"/>
        <v>Unknown</v>
      </c>
      <c r="AD1988" t="str">
        <f t="shared" si="336"/>
        <v>Unknown</v>
      </c>
      <c r="AE1988" t="str">
        <f t="shared" si="337"/>
        <v>Unknown</v>
      </c>
      <c r="AF1988" t="str">
        <f>_xlfn.XLOOKUP(N1988,Dim_Payment!B:B,Dim_Payment!A:A)</f>
        <v>PAY02</v>
      </c>
      <c r="AG1988" t="str">
        <f>_xlfn.XLOOKUP(J1988,Dim_Insurance!B:B,Dim_Insurance!A:A)</f>
        <v>INS08</v>
      </c>
    </row>
    <row r="1989" spans="1:33">
      <c r="A1989" t="s">
        <v>2263</v>
      </c>
      <c r="B1989" t="s">
        <v>108</v>
      </c>
      <c r="C1989" t="s">
        <v>40</v>
      </c>
      <c r="D1989" s="5">
        <v>37976</v>
      </c>
      <c r="E1989" s="5">
        <v>45168</v>
      </c>
      <c r="F1989" s="5">
        <v>45184</v>
      </c>
      <c r="G1989" t="s">
        <v>105</v>
      </c>
      <c r="H1989" t="s">
        <v>24</v>
      </c>
      <c r="I1989" t="s">
        <v>96</v>
      </c>
      <c r="J1989" t="s">
        <v>4232</v>
      </c>
      <c r="K1989" t="s">
        <v>55</v>
      </c>
      <c r="L1989" s="6">
        <v>103049.14</v>
      </c>
      <c r="M1989">
        <v>74358.45</v>
      </c>
      <c r="N1989" t="s">
        <v>192</v>
      </c>
      <c r="O1989">
        <v>16</v>
      </c>
      <c r="P1989">
        <v>96</v>
      </c>
      <c r="Q1989">
        <v>4</v>
      </c>
      <c r="R1989">
        <v>129</v>
      </c>
      <c r="S1989">
        <v>238.5</v>
      </c>
      <c r="T1989" t="s">
        <v>37</v>
      </c>
      <c r="U1989" s="7">
        <f t="shared" ref="U1989:U2001" si="338">DATEDIF(D1989,E1989,"Y")</f>
        <v>19</v>
      </c>
      <c r="V1989" s="6">
        <f t="shared" si="333"/>
        <v>28690.690000000002</v>
      </c>
      <c r="W1989" t="str">
        <f t="shared" ref="W1989:W2001" si="339">IF(OR(U1989="",U1989="Unknown"),"",IF(U1989&lt;18,"Child",IF(U1989&lt;40,"Adult",IF(U1989&lt;60,"Middle Age","Senior"))))</f>
        <v>Adult</v>
      </c>
      <c r="X1989" t="str">
        <f>_xlfn.XLOOKUP(Table1_1[[#This Row],[Department]],Dim_Department!B:B,Dim_Department!A:A,"Unknown")</f>
        <v>DEP10</v>
      </c>
      <c r="Y1989" t="str">
        <f>_xlfn.XLOOKUP(Table1_1[[#This Row],[Doctor]],Dim_Doctor!B:B,Dim_Doctor!A:A,"Unknown")</f>
        <v>D05</v>
      </c>
      <c r="Z1989" t="str">
        <f>_xlfn.XLOOKUP(H1989,Dim_Diagnosis!B:B,Dim_Diagnosis!A:A)</f>
        <v>D008</v>
      </c>
      <c r="AA1989" t="str">
        <f>_xlfn.XLOOKUP(K1989,Dim_Ward!B:B,Dim_Ward!A:A)</f>
        <v>W005</v>
      </c>
      <c r="AB1989" t="str">
        <f t="shared" si="334"/>
        <v>Q3</v>
      </c>
      <c r="AC1989">
        <f t="shared" si="335"/>
        <v>2023</v>
      </c>
      <c r="AD1989" t="str">
        <f t="shared" si="336"/>
        <v>Aug</v>
      </c>
      <c r="AE1989" t="str">
        <f t="shared" si="337"/>
        <v>Wed</v>
      </c>
      <c r="AF1989" t="str">
        <f>_xlfn.XLOOKUP(N1989,Dim_Payment!B:B,Dim_Payment!A:A)</f>
        <v>PAY06</v>
      </c>
      <c r="AG1989" t="str">
        <f>_xlfn.XLOOKUP(J1989,Dim_Insurance!B:B,Dim_Insurance!A:A)</f>
        <v>INS08</v>
      </c>
    </row>
    <row r="1990" spans="1:33">
      <c r="A1990" t="s">
        <v>1469</v>
      </c>
      <c r="B1990" t="s">
        <v>1061</v>
      </c>
      <c r="C1990" t="s">
        <v>133</v>
      </c>
      <c r="D1990" s="5">
        <v>39467</v>
      </c>
      <c r="E1990" s="5">
        <v>45364</v>
      </c>
      <c r="F1990" s="5">
        <v>45377</v>
      </c>
      <c r="G1990" t="s">
        <v>94</v>
      </c>
      <c r="H1990" t="s">
        <v>63</v>
      </c>
      <c r="I1990" t="s">
        <v>53</v>
      </c>
      <c r="J1990" t="s">
        <v>179</v>
      </c>
      <c r="K1990" t="s">
        <v>161</v>
      </c>
      <c r="L1990" s="6">
        <v>21372.36</v>
      </c>
      <c r="M1990">
        <v>13873.79</v>
      </c>
      <c r="N1990" t="s">
        <v>73</v>
      </c>
      <c r="O1990">
        <v>13</v>
      </c>
      <c r="P1990">
        <v>36</v>
      </c>
      <c r="Q1990">
        <v>4</v>
      </c>
      <c r="R1990">
        <v>171</v>
      </c>
      <c r="S1990">
        <v>216.7</v>
      </c>
      <c r="T1990" t="s">
        <v>65</v>
      </c>
      <c r="U1990" s="7">
        <f t="shared" si="338"/>
        <v>16</v>
      </c>
      <c r="V1990" s="6">
        <f t="shared" si="333"/>
        <v>7498.57</v>
      </c>
      <c r="W1990" t="str">
        <f t="shared" si="339"/>
        <v>Child</v>
      </c>
      <c r="X1990" t="str">
        <f>_xlfn.XLOOKUP(Table1_1[[#This Row],[Department]],Dim_Department!B:B,Dim_Department!A:A,"Unknown")</f>
        <v>DEP05</v>
      </c>
      <c r="Y1990" t="str">
        <f>_xlfn.XLOOKUP(Table1_1[[#This Row],[Doctor]],Dim_Doctor!B:B,Dim_Doctor!A:A,"Unknown")</f>
        <v>D06</v>
      </c>
      <c r="Z1990" t="str">
        <f>_xlfn.XLOOKUP(H1990,Dim_Diagnosis!B:B,Dim_Diagnosis!A:A)</f>
        <v>D011</v>
      </c>
      <c r="AA1990" t="str">
        <f>_xlfn.XLOOKUP(K1990,Dim_Ward!B:B,Dim_Ward!A:A)</f>
        <v>W004</v>
      </c>
      <c r="AB1990" t="str">
        <f t="shared" si="334"/>
        <v>Q1</v>
      </c>
      <c r="AC1990">
        <f t="shared" si="335"/>
        <v>2024</v>
      </c>
      <c r="AD1990" t="str">
        <f t="shared" si="336"/>
        <v>Mar</v>
      </c>
      <c r="AE1990" t="str">
        <f t="shared" si="337"/>
        <v>Wed</v>
      </c>
      <c r="AF1990" t="str">
        <f>_xlfn.XLOOKUP(N1990,Dim_Payment!B:B,Dim_Payment!A:A)</f>
        <v>PAY02</v>
      </c>
      <c r="AG1990" t="str">
        <f>_xlfn.XLOOKUP(J1990,Dim_Insurance!B:B,Dim_Insurance!A:A)</f>
        <v>INS03</v>
      </c>
    </row>
    <row r="1991" spans="1:33">
      <c r="A1991" t="s">
        <v>2246</v>
      </c>
      <c r="B1991" t="s">
        <v>1101</v>
      </c>
      <c r="C1991" t="s">
        <v>133</v>
      </c>
      <c r="D1991" s="5">
        <v>31189</v>
      </c>
      <c r="E1991" s="5">
        <v>45567</v>
      </c>
      <c r="F1991" s="5">
        <v>45578</v>
      </c>
      <c r="G1991" t="s">
        <v>161</v>
      </c>
      <c r="H1991" t="s">
        <v>134</v>
      </c>
      <c r="I1991" t="s">
        <v>79</v>
      </c>
      <c r="J1991" t="s">
        <v>80</v>
      </c>
      <c r="K1991" t="s">
        <v>120</v>
      </c>
      <c r="L1991" s="6">
        <v>187954.81</v>
      </c>
      <c r="M1991">
        <v>149924.20000000001</v>
      </c>
      <c r="N1991" t="s">
        <v>192</v>
      </c>
      <c r="O1991">
        <v>11</v>
      </c>
      <c r="P1991">
        <v>231</v>
      </c>
      <c r="Q1991">
        <v>5</v>
      </c>
      <c r="R1991">
        <v>105</v>
      </c>
      <c r="S1991">
        <v>218.8</v>
      </c>
      <c r="T1991" t="s">
        <v>4232</v>
      </c>
      <c r="U1991" s="7">
        <f t="shared" si="338"/>
        <v>39</v>
      </c>
      <c r="V1991" s="6">
        <f t="shared" si="333"/>
        <v>38030.609999999986</v>
      </c>
      <c r="W1991" t="str">
        <f t="shared" si="339"/>
        <v>Adult</v>
      </c>
      <c r="X1991" t="str">
        <f>_xlfn.XLOOKUP(Table1_1[[#This Row],[Department]],Dim_Department!B:B,Dim_Department!A:A,"Unknown")</f>
        <v>DEP03</v>
      </c>
      <c r="Y1991" t="str">
        <f>_xlfn.XLOOKUP(Table1_1[[#This Row],[Doctor]],Dim_Doctor!B:B,Dim_Doctor!A:A,"Unknown")</f>
        <v>D07</v>
      </c>
      <c r="Z1991" t="str">
        <f>_xlfn.XLOOKUP(H1991,Dim_Diagnosis!B:B,Dim_Diagnosis!A:A)</f>
        <v>D002</v>
      </c>
      <c r="AA1991" t="str">
        <f>_xlfn.XLOOKUP(K1991,Dim_Ward!B:B,Dim_Ward!A:A)</f>
        <v>W001</v>
      </c>
      <c r="AB1991" t="str">
        <f t="shared" si="334"/>
        <v>Q4</v>
      </c>
      <c r="AC1991">
        <f t="shared" si="335"/>
        <v>2024</v>
      </c>
      <c r="AD1991" t="str">
        <f t="shared" si="336"/>
        <v>Oct</v>
      </c>
      <c r="AE1991" t="str">
        <f t="shared" si="337"/>
        <v>Wed</v>
      </c>
      <c r="AF1991" t="str">
        <f>_xlfn.XLOOKUP(N1991,Dim_Payment!B:B,Dim_Payment!A:A)</f>
        <v>PAY06</v>
      </c>
      <c r="AG1991" t="str">
        <f>_xlfn.XLOOKUP(J1991,Dim_Insurance!B:B,Dim_Insurance!A:A)</f>
        <v>INS01</v>
      </c>
    </row>
    <row r="1992" spans="1:33">
      <c r="A1992" t="s">
        <v>3592</v>
      </c>
      <c r="B1992" t="s">
        <v>980</v>
      </c>
      <c r="C1992" t="s">
        <v>133</v>
      </c>
      <c r="D1992" s="5">
        <v>22693</v>
      </c>
      <c r="E1992" s="5">
        <v>45885</v>
      </c>
      <c r="F1992" s="5">
        <v>45901</v>
      </c>
      <c r="G1992" t="s">
        <v>161</v>
      </c>
      <c r="H1992" t="s">
        <v>153</v>
      </c>
      <c r="I1992" t="s">
        <v>53</v>
      </c>
      <c r="J1992" t="s">
        <v>97</v>
      </c>
      <c r="K1992" t="s">
        <v>120</v>
      </c>
      <c r="L1992" s="6">
        <v>38418.589999999997</v>
      </c>
      <c r="M1992">
        <v>34727.26</v>
      </c>
      <c r="N1992" t="s">
        <v>91</v>
      </c>
      <c r="O1992">
        <v>16</v>
      </c>
      <c r="P1992">
        <v>38</v>
      </c>
      <c r="Q1992">
        <v>2</v>
      </c>
      <c r="R1992">
        <v>181</v>
      </c>
      <c r="S1992">
        <v>220.9</v>
      </c>
      <c r="T1992" t="s">
        <v>37</v>
      </c>
      <c r="U1992" s="7">
        <f t="shared" si="338"/>
        <v>63</v>
      </c>
      <c r="V1992" s="6">
        <f t="shared" si="333"/>
        <v>3691.3299999999945</v>
      </c>
      <c r="W1992" t="str">
        <f t="shared" si="339"/>
        <v>Senior</v>
      </c>
      <c r="X1992" t="str">
        <f>_xlfn.XLOOKUP(Table1_1[[#This Row],[Department]],Dim_Department!B:B,Dim_Department!A:A,"Unknown")</f>
        <v>DEP03</v>
      </c>
      <c r="Y1992" t="str">
        <f>_xlfn.XLOOKUP(Table1_1[[#This Row],[Doctor]],Dim_Doctor!B:B,Dim_Doctor!A:A,"Unknown")</f>
        <v>D06</v>
      </c>
      <c r="Z1992" t="str">
        <f>_xlfn.XLOOKUP(H1992,Dim_Diagnosis!B:B,Dim_Diagnosis!A:A)</f>
        <v>D003</v>
      </c>
      <c r="AA1992" t="str">
        <f>_xlfn.XLOOKUP(K1992,Dim_Ward!B:B,Dim_Ward!A:A)</f>
        <v>W001</v>
      </c>
      <c r="AB1992" t="str">
        <f t="shared" si="334"/>
        <v>Q3</v>
      </c>
      <c r="AC1992">
        <f t="shared" si="335"/>
        <v>2025</v>
      </c>
      <c r="AD1992" t="str">
        <f t="shared" si="336"/>
        <v>Aug</v>
      </c>
      <c r="AE1992" t="str">
        <f t="shared" si="337"/>
        <v>Sat</v>
      </c>
      <c r="AF1992" t="str">
        <f>_xlfn.XLOOKUP(N1992,Dim_Payment!B:B,Dim_Payment!A:A)</f>
        <v>PAY01</v>
      </c>
      <c r="AG1992" t="str">
        <f>_xlfn.XLOOKUP(J1992,Dim_Insurance!B:B,Dim_Insurance!A:A)</f>
        <v>INS07</v>
      </c>
    </row>
    <row r="1993" spans="1:33">
      <c r="A1993" t="s">
        <v>215</v>
      </c>
      <c r="B1993" t="s">
        <v>926</v>
      </c>
      <c r="C1993" t="s">
        <v>133</v>
      </c>
      <c r="D1993" s="5">
        <v>36070</v>
      </c>
      <c r="E1993" s="5">
        <v>45094</v>
      </c>
      <c r="F1993" s="5">
        <v>45103</v>
      </c>
      <c r="G1993" t="s">
        <v>43</v>
      </c>
      <c r="H1993" t="s">
        <v>153</v>
      </c>
      <c r="I1993" t="s">
        <v>33</v>
      </c>
      <c r="J1993" t="s">
        <v>34</v>
      </c>
      <c r="K1993" t="s">
        <v>161</v>
      </c>
      <c r="L1993" s="6">
        <v>70108.789999999994</v>
      </c>
      <c r="M1993">
        <v>46323.03</v>
      </c>
      <c r="N1993" t="s">
        <v>4232</v>
      </c>
      <c r="O1993">
        <v>9</v>
      </c>
      <c r="P1993">
        <v>115</v>
      </c>
      <c r="Q1993">
        <v>2</v>
      </c>
      <c r="R1993">
        <v>126</v>
      </c>
      <c r="S1993">
        <v>198.9</v>
      </c>
      <c r="T1993" t="s">
        <v>37</v>
      </c>
      <c r="U1993" s="7">
        <f t="shared" si="338"/>
        <v>24</v>
      </c>
      <c r="V1993" s="6">
        <f t="shared" si="333"/>
        <v>23785.759999999995</v>
      </c>
      <c r="W1993" t="str">
        <f t="shared" si="339"/>
        <v>Adult</v>
      </c>
      <c r="X1993" t="str">
        <f>_xlfn.XLOOKUP(Table1_1[[#This Row],[Department]],Dim_Department!B:B,Dim_Department!A:A,"Unknown")</f>
        <v>DEP08</v>
      </c>
      <c r="Y1993" t="str">
        <f>_xlfn.XLOOKUP(Table1_1[[#This Row],[Doctor]],Dim_Doctor!B:B,Dim_Doctor!A:A,"Unknown")</f>
        <v>D04</v>
      </c>
      <c r="Z1993" t="str">
        <f>_xlfn.XLOOKUP(H1993,Dim_Diagnosis!B:B,Dim_Diagnosis!A:A)</f>
        <v>D003</v>
      </c>
      <c r="AA1993" t="str">
        <f>_xlfn.XLOOKUP(K1993,Dim_Ward!B:B,Dim_Ward!A:A)</f>
        <v>W004</v>
      </c>
      <c r="AB1993" t="str">
        <f t="shared" si="334"/>
        <v>Q2</v>
      </c>
      <c r="AC1993">
        <f t="shared" si="335"/>
        <v>2023</v>
      </c>
      <c r="AD1993" t="str">
        <f t="shared" si="336"/>
        <v>Jun</v>
      </c>
      <c r="AE1993" t="str">
        <f t="shared" si="337"/>
        <v>Sat</v>
      </c>
      <c r="AF1993" t="str">
        <f>_xlfn.XLOOKUP(N1993,Dim_Payment!B:B,Dim_Payment!A:A)</f>
        <v>PAY05</v>
      </c>
      <c r="AG1993" t="str">
        <f>_xlfn.XLOOKUP(J1993,Dim_Insurance!B:B,Dim_Insurance!A:A)</f>
        <v>INS06</v>
      </c>
    </row>
    <row r="1994" spans="1:33">
      <c r="A1994" t="s">
        <v>1812</v>
      </c>
      <c r="B1994" t="s">
        <v>292</v>
      </c>
      <c r="C1994" t="s">
        <v>40</v>
      </c>
      <c r="D1994" s="5">
        <v>37680</v>
      </c>
      <c r="E1994" s="5">
        <v>45797</v>
      </c>
      <c r="F1994" s="5">
        <v>45813</v>
      </c>
      <c r="G1994" t="s">
        <v>43</v>
      </c>
      <c r="H1994" t="s">
        <v>86</v>
      </c>
      <c r="I1994" t="s">
        <v>25</v>
      </c>
      <c r="J1994" t="s">
        <v>179</v>
      </c>
      <c r="K1994" t="s">
        <v>120</v>
      </c>
      <c r="L1994" s="6">
        <v>8206.77</v>
      </c>
      <c r="M1994">
        <v>6978.24</v>
      </c>
      <c r="N1994" t="s">
        <v>192</v>
      </c>
      <c r="O1994">
        <v>16</v>
      </c>
      <c r="P1994">
        <v>155</v>
      </c>
      <c r="Q1994">
        <v>4</v>
      </c>
      <c r="R1994">
        <v>125</v>
      </c>
      <c r="S1994">
        <v>200</v>
      </c>
      <c r="T1994" t="s">
        <v>47</v>
      </c>
      <c r="U1994" s="7">
        <f t="shared" si="338"/>
        <v>22</v>
      </c>
      <c r="V1994" s="6">
        <f t="shared" si="333"/>
        <v>1228.5300000000007</v>
      </c>
      <c r="W1994" t="str">
        <f t="shared" si="339"/>
        <v>Adult</v>
      </c>
      <c r="X1994" t="str">
        <f>_xlfn.XLOOKUP(Table1_1[[#This Row],[Department]],Dim_Department!B:B,Dim_Department!A:A,"Unknown")</f>
        <v>DEP08</v>
      </c>
      <c r="Y1994" t="str">
        <f>_xlfn.XLOOKUP(Table1_1[[#This Row],[Doctor]],Dim_Doctor!B:B,Dim_Doctor!A:A,"Unknown")</f>
        <v>D01</v>
      </c>
      <c r="Z1994" t="str">
        <f>_xlfn.XLOOKUP(H1994,Dim_Diagnosis!B:B,Dim_Diagnosis!A:A)</f>
        <v>D005</v>
      </c>
      <c r="AA1994" t="str">
        <f>_xlfn.XLOOKUP(K1994,Dim_Ward!B:B,Dim_Ward!A:A)</f>
        <v>W001</v>
      </c>
      <c r="AB1994" t="str">
        <f t="shared" si="334"/>
        <v>Q2</v>
      </c>
      <c r="AC1994">
        <f t="shared" si="335"/>
        <v>2025</v>
      </c>
      <c r="AD1994" t="str">
        <f t="shared" si="336"/>
        <v>May</v>
      </c>
      <c r="AE1994" t="str">
        <f t="shared" si="337"/>
        <v>Tue</v>
      </c>
      <c r="AF1994" t="str">
        <f>_xlfn.XLOOKUP(N1994,Dim_Payment!B:B,Dim_Payment!A:A)</f>
        <v>PAY06</v>
      </c>
      <c r="AG1994" t="str">
        <f>_xlfn.XLOOKUP(J1994,Dim_Insurance!B:B,Dim_Insurance!A:A)</f>
        <v>INS03</v>
      </c>
    </row>
    <row r="1995" spans="1:33">
      <c r="A1995" t="s">
        <v>3357</v>
      </c>
      <c r="B1995" t="s">
        <v>221</v>
      </c>
      <c r="C1995" t="s">
        <v>40</v>
      </c>
      <c r="D1995" s="5">
        <v>36641</v>
      </c>
      <c r="E1995" s="5">
        <v>45730</v>
      </c>
      <c r="F1995" s="5">
        <v>45737</v>
      </c>
      <c r="G1995" t="s">
        <v>161</v>
      </c>
      <c r="H1995" t="s">
        <v>86</v>
      </c>
      <c r="I1995" t="s">
        <v>25</v>
      </c>
      <c r="J1995" t="s">
        <v>80</v>
      </c>
      <c r="K1995" t="s">
        <v>55</v>
      </c>
      <c r="L1995" s="6">
        <v>37747.360000000001</v>
      </c>
      <c r="M1995">
        <v>26498.66</v>
      </c>
      <c r="N1995" t="s">
        <v>56</v>
      </c>
      <c r="O1995">
        <v>7</v>
      </c>
      <c r="P1995">
        <v>180</v>
      </c>
      <c r="Q1995">
        <v>4</v>
      </c>
      <c r="R1995">
        <v>143</v>
      </c>
      <c r="S1995">
        <v>127.6</v>
      </c>
      <c r="T1995" t="s">
        <v>37</v>
      </c>
      <c r="U1995" s="7">
        <f t="shared" si="338"/>
        <v>24</v>
      </c>
      <c r="V1995" s="6">
        <f t="shared" si="333"/>
        <v>11248.7</v>
      </c>
      <c r="W1995" t="str">
        <f t="shared" si="339"/>
        <v>Adult</v>
      </c>
      <c r="X1995" t="str">
        <f>_xlfn.XLOOKUP(Table1_1[[#This Row],[Department]],Dim_Department!B:B,Dim_Department!A:A,"Unknown")</f>
        <v>DEP03</v>
      </c>
      <c r="Y1995" t="str">
        <f>_xlfn.XLOOKUP(Table1_1[[#This Row],[Doctor]],Dim_Doctor!B:B,Dim_Doctor!A:A,"Unknown")</f>
        <v>D01</v>
      </c>
      <c r="Z1995" t="str">
        <f>_xlfn.XLOOKUP(H1995,Dim_Diagnosis!B:B,Dim_Diagnosis!A:A)</f>
        <v>D005</v>
      </c>
      <c r="AA1995" t="str">
        <f>_xlfn.XLOOKUP(K1995,Dim_Ward!B:B,Dim_Ward!A:A)</f>
        <v>W005</v>
      </c>
      <c r="AB1995" t="str">
        <f t="shared" si="334"/>
        <v>Q1</v>
      </c>
      <c r="AC1995">
        <f t="shared" si="335"/>
        <v>2025</v>
      </c>
      <c r="AD1995" t="str">
        <f t="shared" si="336"/>
        <v>Mar</v>
      </c>
      <c r="AE1995" t="str">
        <f t="shared" si="337"/>
        <v>Fri</v>
      </c>
      <c r="AF1995" t="str">
        <f>_xlfn.XLOOKUP(N1995,Dim_Payment!B:B,Dim_Payment!A:A)</f>
        <v>PAY04</v>
      </c>
      <c r="AG1995" t="str">
        <f>_xlfn.XLOOKUP(J1995,Dim_Insurance!B:B,Dim_Insurance!A:A)</f>
        <v>INS01</v>
      </c>
    </row>
    <row r="1996" spans="1:33">
      <c r="A1996" t="s">
        <v>1482</v>
      </c>
      <c r="B1996" t="s">
        <v>139</v>
      </c>
      <c r="C1996" t="s">
        <v>133</v>
      </c>
      <c r="D1996" s="5">
        <v>39247</v>
      </c>
      <c r="E1996" s="5">
        <v>45168</v>
      </c>
      <c r="F1996" s="5">
        <v>45173</v>
      </c>
      <c r="G1996" t="s">
        <v>117</v>
      </c>
      <c r="H1996" t="s">
        <v>118</v>
      </c>
      <c r="I1996" t="s">
        <v>79</v>
      </c>
      <c r="J1996" t="s">
        <v>46</v>
      </c>
      <c r="K1996" t="s">
        <v>120</v>
      </c>
      <c r="L1996" s="6">
        <v>9910.1200000000008</v>
      </c>
      <c r="M1996">
        <v>8144.82</v>
      </c>
      <c r="N1996" t="s">
        <v>56</v>
      </c>
      <c r="O1996">
        <v>5</v>
      </c>
      <c r="P1996">
        <v>121</v>
      </c>
      <c r="Q1996">
        <v>5</v>
      </c>
      <c r="R1996">
        <v>159</v>
      </c>
      <c r="S1996">
        <v>198.5</v>
      </c>
      <c r="T1996" t="s">
        <v>37</v>
      </c>
      <c r="U1996" s="7">
        <f t="shared" si="338"/>
        <v>16</v>
      </c>
      <c r="V1996" s="6">
        <f t="shared" si="333"/>
        <v>1765.3000000000011</v>
      </c>
      <c r="W1996" t="str">
        <f t="shared" si="339"/>
        <v>Child</v>
      </c>
      <c r="X1996" t="str">
        <f>_xlfn.XLOOKUP(Table1_1[[#This Row],[Department]],Dim_Department!B:B,Dim_Department!A:A,"Unknown")</f>
        <v>DEP04</v>
      </c>
      <c r="Y1996" t="str">
        <f>_xlfn.XLOOKUP(Table1_1[[#This Row],[Doctor]],Dim_Doctor!B:B,Dim_Doctor!A:A,"Unknown")</f>
        <v>D07</v>
      </c>
      <c r="Z1996" t="str">
        <f>_xlfn.XLOOKUP(H1996,Dim_Diagnosis!B:B,Dim_Diagnosis!A:A)</f>
        <v>D001</v>
      </c>
      <c r="AA1996" t="str">
        <f>_xlfn.XLOOKUP(K1996,Dim_Ward!B:B,Dim_Ward!A:A)</f>
        <v>W001</v>
      </c>
      <c r="AB1996" t="str">
        <f t="shared" si="334"/>
        <v>Q3</v>
      </c>
      <c r="AC1996">
        <f t="shared" si="335"/>
        <v>2023</v>
      </c>
      <c r="AD1996" t="str">
        <f t="shared" si="336"/>
        <v>Aug</v>
      </c>
      <c r="AE1996" t="str">
        <f t="shared" si="337"/>
        <v>Wed</v>
      </c>
      <c r="AF1996" t="str">
        <f>_xlfn.XLOOKUP(N1996,Dim_Payment!B:B,Dim_Payment!A:A)</f>
        <v>PAY04</v>
      </c>
      <c r="AG1996" t="str">
        <f>_xlfn.XLOOKUP(J1996,Dim_Insurance!B:B,Dim_Insurance!A:A)</f>
        <v>INS02</v>
      </c>
    </row>
    <row r="1997" spans="1:33">
      <c r="A1997" t="s">
        <v>4108</v>
      </c>
      <c r="B1997" t="s">
        <v>545</v>
      </c>
      <c r="C1997" t="s">
        <v>40</v>
      </c>
      <c r="D1997" s="5">
        <v>35720</v>
      </c>
      <c r="E1997" s="5">
        <v>45968</v>
      </c>
      <c r="F1997" s="5">
        <v>45863</v>
      </c>
      <c r="G1997" t="s">
        <v>117</v>
      </c>
      <c r="H1997" t="s">
        <v>24</v>
      </c>
      <c r="I1997" t="s">
        <v>33</v>
      </c>
      <c r="J1997" t="s">
        <v>80</v>
      </c>
      <c r="K1997" t="s">
        <v>55</v>
      </c>
      <c r="L1997" s="6">
        <v>166350.57999999999</v>
      </c>
      <c r="M1997">
        <v>128701.74</v>
      </c>
      <c r="N1997" t="s">
        <v>73</v>
      </c>
      <c r="O1997">
        <v>14</v>
      </c>
      <c r="P1997">
        <v>25</v>
      </c>
      <c r="Q1997">
        <v>4</v>
      </c>
      <c r="R1997">
        <v>111</v>
      </c>
      <c r="S1997">
        <v>145.4</v>
      </c>
      <c r="T1997" t="s">
        <v>37</v>
      </c>
      <c r="U1997" s="7">
        <f t="shared" si="338"/>
        <v>28</v>
      </c>
      <c r="V1997" s="6">
        <f t="shared" si="333"/>
        <v>37648.839999999982</v>
      </c>
      <c r="W1997" t="str">
        <f t="shared" si="339"/>
        <v>Adult</v>
      </c>
      <c r="X1997" t="str">
        <f>_xlfn.XLOOKUP(Table1_1[[#This Row],[Department]],Dim_Department!B:B,Dim_Department!A:A,"Unknown")</f>
        <v>DEP04</v>
      </c>
      <c r="Y1997" t="str">
        <f>_xlfn.XLOOKUP(Table1_1[[#This Row],[Doctor]],Dim_Doctor!B:B,Dim_Doctor!A:A,"Unknown")</f>
        <v>D04</v>
      </c>
      <c r="Z1997" t="str">
        <f>_xlfn.XLOOKUP(H1997,Dim_Diagnosis!B:B,Dim_Diagnosis!A:A)</f>
        <v>D008</v>
      </c>
      <c r="AA1997" t="str">
        <f>_xlfn.XLOOKUP(K1997,Dim_Ward!B:B,Dim_Ward!A:A)</f>
        <v>W005</v>
      </c>
      <c r="AB1997" t="str">
        <f t="shared" si="334"/>
        <v>Q4</v>
      </c>
      <c r="AC1997">
        <f t="shared" si="335"/>
        <v>2025</v>
      </c>
      <c r="AD1997" t="str">
        <f t="shared" si="336"/>
        <v>Nov</v>
      </c>
      <c r="AE1997" t="str">
        <f t="shared" si="337"/>
        <v>Fri</v>
      </c>
      <c r="AF1997" t="str">
        <f>_xlfn.XLOOKUP(N1997,Dim_Payment!B:B,Dim_Payment!A:A)</f>
        <v>PAY02</v>
      </c>
      <c r="AG1997" t="str">
        <f>_xlfn.XLOOKUP(J1997,Dim_Insurance!B:B,Dim_Insurance!A:A)</f>
        <v>INS01</v>
      </c>
    </row>
    <row r="1998" spans="1:33">
      <c r="A1998" t="s">
        <v>2706</v>
      </c>
      <c r="B1998" t="s">
        <v>1153</v>
      </c>
      <c r="C1998" t="s">
        <v>40</v>
      </c>
      <c r="D1998" s="5">
        <v>32988</v>
      </c>
      <c r="E1998" s="5">
        <v>45250</v>
      </c>
      <c r="F1998" s="5">
        <v>45251</v>
      </c>
      <c r="G1998" t="s">
        <v>105</v>
      </c>
      <c r="H1998" t="s">
        <v>86</v>
      </c>
      <c r="I1998" t="s">
        <v>96</v>
      </c>
      <c r="J1998" t="s">
        <v>97</v>
      </c>
      <c r="K1998" t="s">
        <v>27</v>
      </c>
      <c r="L1998" s="6">
        <v>62331.040000000001</v>
      </c>
      <c r="M1998">
        <v>49284.42</v>
      </c>
      <c r="N1998" t="s">
        <v>192</v>
      </c>
      <c r="O1998">
        <v>1</v>
      </c>
      <c r="P1998">
        <v>15</v>
      </c>
      <c r="Q1998">
        <v>4</v>
      </c>
      <c r="R1998">
        <v>150</v>
      </c>
      <c r="S1998">
        <v>143.1</v>
      </c>
      <c r="T1998" t="s">
        <v>65</v>
      </c>
      <c r="U1998" s="7">
        <f t="shared" si="338"/>
        <v>33</v>
      </c>
      <c r="V1998" s="6">
        <f t="shared" si="333"/>
        <v>13046.620000000003</v>
      </c>
      <c r="W1998" t="str">
        <f t="shared" si="339"/>
        <v>Adult</v>
      </c>
      <c r="X1998" t="str">
        <f>_xlfn.XLOOKUP(Table1_1[[#This Row],[Department]],Dim_Department!B:B,Dim_Department!A:A,"Unknown")</f>
        <v>DEP10</v>
      </c>
      <c r="Y1998" t="str">
        <f>_xlfn.XLOOKUP(Table1_1[[#This Row],[Doctor]],Dim_Doctor!B:B,Dim_Doctor!A:A,"Unknown")</f>
        <v>D05</v>
      </c>
      <c r="Z1998" t="str">
        <f>_xlfn.XLOOKUP(H1998,Dim_Diagnosis!B:B,Dim_Diagnosis!A:A)</f>
        <v>D005</v>
      </c>
      <c r="AA1998" t="str">
        <f>_xlfn.XLOOKUP(K1998,Dim_Ward!B:B,Dim_Ward!A:A)</f>
        <v>W003</v>
      </c>
      <c r="AB1998" t="str">
        <f t="shared" si="334"/>
        <v>Q4</v>
      </c>
      <c r="AC1998">
        <f t="shared" si="335"/>
        <v>2023</v>
      </c>
      <c r="AD1998" t="str">
        <f t="shared" si="336"/>
        <v>Nov</v>
      </c>
      <c r="AE1998" t="str">
        <f t="shared" si="337"/>
        <v>Mon</v>
      </c>
      <c r="AF1998" t="str">
        <f>_xlfn.XLOOKUP(N1998,Dim_Payment!B:B,Dim_Payment!A:A)</f>
        <v>PAY06</v>
      </c>
      <c r="AG1998" t="str">
        <f>_xlfn.XLOOKUP(J1998,Dim_Insurance!B:B,Dim_Insurance!A:A)</f>
        <v>INS07</v>
      </c>
    </row>
    <row r="1999" spans="1:33">
      <c r="A1999" t="s">
        <v>471</v>
      </c>
      <c r="B1999" t="s">
        <v>472</v>
      </c>
      <c r="C1999" t="s">
        <v>40</v>
      </c>
      <c r="D1999" s="5">
        <v>35051</v>
      </c>
      <c r="E1999" s="5">
        <v>45372</v>
      </c>
      <c r="F1999" s="5">
        <v>45379</v>
      </c>
      <c r="G1999" t="s">
        <v>161</v>
      </c>
      <c r="H1999" t="s">
        <v>44</v>
      </c>
      <c r="I1999" t="s">
        <v>119</v>
      </c>
      <c r="J1999" t="s">
        <v>97</v>
      </c>
      <c r="K1999" t="s">
        <v>120</v>
      </c>
      <c r="L1999" s="6">
        <v>245380.54</v>
      </c>
      <c r="M1999">
        <v>207020.39</v>
      </c>
      <c r="N1999" t="s">
        <v>73</v>
      </c>
      <c r="O1999">
        <v>7</v>
      </c>
      <c r="P1999">
        <v>50</v>
      </c>
      <c r="Q1999">
        <v>4</v>
      </c>
      <c r="R1999">
        <v>159</v>
      </c>
      <c r="S1999">
        <v>201.9</v>
      </c>
      <c r="T1999" t="s">
        <v>65</v>
      </c>
      <c r="U1999" s="7">
        <f t="shared" si="338"/>
        <v>28</v>
      </c>
      <c r="V1999" s="6">
        <f t="shared" si="333"/>
        <v>38360.149999999994</v>
      </c>
      <c r="W1999" t="str">
        <f t="shared" si="339"/>
        <v>Adult</v>
      </c>
      <c r="X1999" t="str">
        <f>_xlfn.XLOOKUP(Table1_1[[#This Row],[Department]],Dim_Department!B:B,Dim_Department!A:A,"Unknown")</f>
        <v>DEP03</v>
      </c>
      <c r="Y1999" t="str">
        <f>_xlfn.XLOOKUP(Table1_1[[#This Row],[Doctor]],Dim_Doctor!B:B,Dim_Doctor!A:A,"Unknown")</f>
        <v>D02</v>
      </c>
      <c r="Z1999" t="str">
        <f>_xlfn.XLOOKUP(H1999,Dim_Diagnosis!B:B,Dim_Diagnosis!A:A)</f>
        <v>D012</v>
      </c>
      <c r="AA1999" t="str">
        <f>_xlfn.XLOOKUP(K1999,Dim_Ward!B:B,Dim_Ward!A:A)</f>
        <v>W001</v>
      </c>
      <c r="AB1999" t="str">
        <f t="shared" si="334"/>
        <v>Q1</v>
      </c>
      <c r="AC1999">
        <f t="shared" si="335"/>
        <v>2024</v>
      </c>
      <c r="AD1999" t="str">
        <f t="shared" si="336"/>
        <v>Mar</v>
      </c>
      <c r="AE1999" t="str">
        <f t="shared" si="337"/>
        <v>Thu</v>
      </c>
      <c r="AF1999" t="str">
        <f>_xlfn.XLOOKUP(N1999,Dim_Payment!B:B,Dim_Payment!A:A)</f>
        <v>PAY02</v>
      </c>
      <c r="AG1999" t="str">
        <f>_xlfn.XLOOKUP(J1999,Dim_Insurance!B:B,Dim_Insurance!A:A)</f>
        <v>INS07</v>
      </c>
    </row>
    <row r="2000" spans="1:33">
      <c r="A2000" t="s">
        <v>2726</v>
      </c>
      <c r="B2000" t="s">
        <v>21</v>
      </c>
      <c r="C2000" t="s">
        <v>133</v>
      </c>
      <c r="D2000" s="5">
        <v>26723</v>
      </c>
      <c r="E2000" s="5">
        <v>45019</v>
      </c>
      <c r="F2000" s="5">
        <v>45020</v>
      </c>
      <c r="G2000" t="s">
        <v>43</v>
      </c>
      <c r="H2000" t="s">
        <v>24</v>
      </c>
      <c r="I2000" t="s">
        <v>33</v>
      </c>
      <c r="J2000" t="s">
        <v>179</v>
      </c>
      <c r="K2000" t="s">
        <v>161</v>
      </c>
      <c r="L2000" s="6">
        <v>158179.03</v>
      </c>
      <c r="M2000">
        <v>120181.79</v>
      </c>
      <c r="N2000" t="s">
        <v>35</v>
      </c>
      <c r="O2000">
        <v>1</v>
      </c>
      <c r="P2000">
        <v>65</v>
      </c>
      <c r="Q2000">
        <v>5</v>
      </c>
      <c r="R2000">
        <v>136</v>
      </c>
      <c r="S2000">
        <v>133.5</v>
      </c>
      <c r="T2000" t="s">
        <v>4232</v>
      </c>
      <c r="U2000" s="7">
        <f t="shared" si="338"/>
        <v>50</v>
      </c>
      <c r="V2000" s="6">
        <f t="shared" si="333"/>
        <v>37997.240000000005</v>
      </c>
      <c r="W2000" t="str">
        <f t="shared" si="339"/>
        <v>Middle Age</v>
      </c>
      <c r="X2000" t="str">
        <f>_xlfn.XLOOKUP(Table1_1[[#This Row],[Department]],Dim_Department!B:B,Dim_Department!A:A,"Unknown")</f>
        <v>DEP08</v>
      </c>
      <c r="Y2000" t="str">
        <f>_xlfn.XLOOKUP(Table1_1[[#This Row],[Doctor]],Dim_Doctor!B:B,Dim_Doctor!A:A,"Unknown")</f>
        <v>D04</v>
      </c>
      <c r="Z2000" t="str">
        <f>_xlfn.XLOOKUP(H2000,Dim_Diagnosis!B:B,Dim_Diagnosis!A:A)</f>
        <v>D008</v>
      </c>
      <c r="AA2000" t="str">
        <f>_xlfn.XLOOKUP(K2000,Dim_Ward!B:B,Dim_Ward!A:A)</f>
        <v>W004</v>
      </c>
      <c r="AB2000" t="str">
        <f t="shared" si="334"/>
        <v>Q2</v>
      </c>
      <c r="AC2000">
        <f t="shared" si="335"/>
        <v>2023</v>
      </c>
      <c r="AD2000" t="str">
        <f t="shared" si="336"/>
        <v>Apr</v>
      </c>
      <c r="AE2000" t="str">
        <f t="shared" si="337"/>
        <v>Mon</v>
      </c>
      <c r="AF2000" t="str">
        <f>_xlfn.XLOOKUP(N2000,Dim_Payment!B:B,Dim_Payment!A:A)</f>
        <v>PAY03</v>
      </c>
      <c r="AG2000" t="str">
        <f>_xlfn.XLOOKUP(J2000,Dim_Insurance!B:B,Dim_Insurance!A:A)</f>
        <v>INS03</v>
      </c>
    </row>
    <row r="2001" spans="1:33">
      <c r="A2001" t="s">
        <v>3548</v>
      </c>
      <c r="B2001" t="s">
        <v>88</v>
      </c>
      <c r="C2001" t="s">
        <v>133</v>
      </c>
      <c r="D2001" s="5">
        <v>18707</v>
      </c>
      <c r="E2001" s="5">
        <v>45052</v>
      </c>
      <c r="F2001" s="5">
        <v>45097</v>
      </c>
      <c r="G2001" t="s">
        <v>43</v>
      </c>
      <c r="H2001" t="s">
        <v>63</v>
      </c>
      <c r="I2001" t="s">
        <v>33</v>
      </c>
      <c r="J2001" t="s">
        <v>80</v>
      </c>
      <c r="K2001" t="s">
        <v>120</v>
      </c>
      <c r="L2001" s="6">
        <v>180451.02</v>
      </c>
      <c r="M2001">
        <v>128088.72</v>
      </c>
      <c r="N2001" t="s">
        <v>91</v>
      </c>
      <c r="O2001">
        <v>15</v>
      </c>
      <c r="P2001">
        <v>165</v>
      </c>
      <c r="Q2001">
        <v>5</v>
      </c>
      <c r="R2001">
        <v>152</v>
      </c>
      <c r="S2001">
        <v>168</v>
      </c>
      <c r="T2001" t="s">
        <v>37</v>
      </c>
      <c r="U2001" s="7">
        <f t="shared" si="338"/>
        <v>72</v>
      </c>
      <c r="V2001" s="6">
        <f t="shared" si="333"/>
        <v>52362.299999999988</v>
      </c>
      <c r="W2001" t="str">
        <f t="shared" si="339"/>
        <v>Senior</v>
      </c>
      <c r="X2001" t="str">
        <f>_xlfn.XLOOKUP(Table1_1[[#This Row],[Department]],Dim_Department!B:B,Dim_Department!A:A,"Unknown")</f>
        <v>DEP08</v>
      </c>
      <c r="Y2001" t="str">
        <f>_xlfn.XLOOKUP(Table1_1[[#This Row],[Doctor]],Dim_Doctor!B:B,Dim_Doctor!A:A,"Unknown")</f>
        <v>D04</v>
      </c>
      <c r="Z2001" t="str">
        <f>_xlfn.XLOOKUP(H2001,Dim_Diagnosis!B:B,Dim_Diagnosis!A:A)</f>
        <v>D011</v>
      </c>
      <c r="AA2001" t="str">
        <f>_xlfn.XLOOKUP(K2001,Dim_Ward!B:B,Dim_Ward!A:A)</f>
        <v>W001</v>
      </c>
      <c r="AB2001" t="str">
        <f t="shared" si="334"/>
        <v>Q2</v>
      </c>
      <c r="AC2001">
        <f t="shared" si="335"/>
        <v>2023</v>
      </c>
      <c r="AD2001" t="str">
        <f t="shared" si="336"/>
        <v>May</v>
      </c>
      <c r="AE2001" t="str">
        <f t="shared" si="337"/>
        <v>Sat</v>
      </c>
      <c r="AF2001" t="str">
        <f>_xlfn.XLOOKUP(N2001,Dim_Payment!B:B,Dim_Payment!A:A)</f>
        <v>PAY01</v>
      </c>
      <c r="AG2001" t="str">
        <f>_xlfn.XLOOKUP(J2001,Dim_Insurance!B:B,Dim_Insurance!A:A)</f>
        <v>INS01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A51CB-7493-4869-B9EA-2A8D54E17CB2}">
  <dimension ref="A1:A21"/>
  <sheetViews>
    <sheetView workbookViewId="0">
      <selection activeCell="A5" sqref="A5"/>
    </sheetView>
  </sheetViews>
  <sheetFormatPr defaultRowHeight="14.4"/>
  <cols>
    <col min="1" max="1" width="156.44140625" customWidth="1"/>
  </cols>
  <sheetData>
    <row r="1" spans="1:1" ht="18">
      <c r="A1" s="8" t="s">
        <v>4268</v>
      </c>
    </row>
    <row r="3" spans="1:1" ht="15.6">
      <c r="A3" s="9" t="s">
        <v>4269</v>
      </c>
    </row>
    <row r="5" spans="1:1">
      <c r="A5" t="s">
        <v>4270</v>
      </c>
    </row>
    <row r="7" spans="1:1" ht="15.6">
      <c r="A7" s="9" t="s">
        <v>4271</v>
      </c>
    </row>
    <row r="9" spans="1:1">
      <c r="A9" t="s">
        <v>4272</v>
      </c>
    </row>
    <row r="11" spans="1:1" ht="15.6">
      <c r="A11" s="9" t="s">
        <v>4273</v>
      </c>
    </row>
    <row r="12" spans="1:1">
      <c r="A12" t="s">
        <v>4274</v>
      </c>
    </row>
    <row r="13" spans="1:1">
      <c r="A13" t="s">
        <v>4275</v>
      </c>
    </row>
    <row r="14" spans="1:1">
      <c r="A14" t="s">
        <v>4276</v>
      </c>
    </row>
    <row r="15" spans="1:1">
      <c r="A15" t="s">
        <v>4277</v>
      </c>
    </row>
    <row r="16" spans="1:1">
      <c r="A16" t="s">
        <v>4278</v>
      </c>
    </row>
    <row r="17" spans="1:1">
      <c r="A17" t="s">
        <v>4279</v>
      </c>
    </row>
    <row r="18" spans="1:1">
      <c r="A18" t="s">
        <v>4280</v>
      </c>
    </row>
    <row r="19" spans="1:1">
      <c r="A19" t="s">
        <v>4281</v>
      </c>
    </row>
    <row r="20" spans="1:1">
      <c r="A20" t="s">
        <v>4282</v>
      </c>
    </row>
    <row r="21" spans="1:1">
      <c r="A21" t="s">
        <v>4283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4F65-0A1B-4434-BFF0-ACE9BB0FF332}">
  <dimension ref="A1:B8"/>
  <sheetViews>
    <sheetView workbookViewId="0">
      <selection activeCell="B2" sqref="B2"/>
    </sheetView>
  </sheetViews>
  <sheetFormatPr defaultRowHeight="14.4"/>
  <cols>
    <col min="1" max="3" width="17" customWidth="1"/>
  </cols>
  <sheetData>
    <row r="1" spans="1:2">
      <c r="A1" t="s">
        <v>4245</v>
      </c>
      <c r="B1" t="s">
        <v>8</v>
      </c>
    </row>
    <row r="2" spans="1:2">
      <c r="A2" t="s">
        <v>4224</v>
      </c>
      <c r="B2" t="s">
        <v>25</v>
      </c>
    </row>
    <row r="3" spans="1:2">
      <c r="A3" t="s">
        <v>4225</v>
      </c>
      <c r="B3" t="s">
        <v>119</v>
      </c>
    </row>
    <row r="4" spans="1:2">
      <c r="A4" t="s">
        <v>4226</v>
      </c>
      <c r="B4" t="s">
        <v>45</v>
      </c>
    </row>
    <row r="5" spans="1:2">
      <c r="A5" t="s">
        <v>4227</v>
      </c>
      <c r="B5" t="s">
        <v>33</v>
      </c>
    </row>
    <row r="6" spans="1:2">
      <c r="A6" t="s">
        <v>4228</v>
      </c>
      <c r="B6" t="s">
        <v>96</v>
      </c>
    </row>
    <row r="7" spans="1:2">
      <c r="A7" t="s">
        <v>4229</v>
      </c>
      <c r="B7" t="s">
        <v>53</v>
      </c>
    </row>
    <row r="8" spans="1:2">
      <c r="A8" t="s">
        <v>4230</v>
      </c>
      <c r="B8" t="s">
        <v>79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446C-BE7D-46C6-BC50-4C6B39542830}">
  <dimension ref="A1:B11"/>
  <sheetViews>
    <sheetView workbookViewId="0">
      <selection activeCell="B2" sqref="B2"/>
    </sheetView>
  </sheetViews>
  <sheetFormatPr defaultRowHeight="14.4"/>
  <cols>
    <col min="1" max="1" width="15.77734375" customWidth="1"/>
    <col min="2" max="2" width="17.6640625" customWidth="1"/>
    <col min="3" max="3" width="10.44140625" customWidth="1"/>
    <col min="5" max="5" width="15.77734375" customWidth="1"/>
  </cols>
  <sheetData>
    <row r="1" spans="1:2">
      <c r="A1" t="s">
        <v>4233</v>
      </c>
      <c r="B1" t="s">
        <v>6</v>
      </c>
    </row>
    <row r="2" spans="1:2">
      <c r="A2" t="s">
        <v>4234</v>
      </c>
      <c r="B2" t="s">
        <v>152</v>
      </c>
    </row>
    <row r="3" spans="1:2">
      <c r="A3" t="s">
        <v>4235</v>
      </c>
      <c r="B3" t="s">
        <v>77</v>
      </c>
    </row>
    <row r="4" spans="1:2">
      <c r="A4" t="s">
        <v>4236</v>
      </c>
      <c r="B4" t="s">
        <v>161</v>
      </c>
    </row>
    <row r="5" spans="1:2">
      <c r="A5" t="s">
        <v>4237</v>
      </c>
      <c r="B5" t="s">
        <v>117</v>
      </c>
    </row>
    <row r="6" spans="1:2">
      <c r="A6" t="s">
        <v>4238</v>
      </c>
      <c r="B6" t="s">
        <v>94</v>
      </c>
    </row>
    <row r="7" spans="1:2">
      <c r="A7" t="s">
        <v>4239</v>
      </c>
      <c r="B7" t="s">
        <v>89</v>
      </c>
    </row>
    <row r="8" spans="1:2">
      <c r="A8" t="s">
        <v>4240</v>
      </c>
      <c r="B8" t="s">
        <v>109</v>
      </c>
    </row>
    <row r="9" spans="1:2">
      <c r="A9" t="s">
        <v>4241</v>
      </c>
      <c r="B9" t="s">
        <v>43</v>
      </c>
    </row>
    <row r="10" spans="1:2">
      <c r="A10" t="s">
        <v>4242</v>
      </c>
      <c r="B10" t="s">
        <v>62</v>
      </c>
    </row>
    <row r="11" spans="1:2">
      <c r="A11" t="s">
        <v>4243</v>
      </c>
      <c r="B11" t="s">
        <v>105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79AB8-E062-4D20-BFCC-1829CA72CEBB}">
  <dimension ref="A1:G2001"/>
  <sheetViews>
    <sheetView workbookViewId="0">
      <selection activeCell="B8" sqref="B8"/>
    </sheetView>
  </sheetViews>
  <sheetFormatPr defaultRowHeight="14.4"/>
  <cols>
    <col min="1" max="1" width="12" bestFit="1" customWidth="1"/>
    <col min="2" max="2" width="15.33203125" bestFit="1" customWidth="1"/>
    <col min="3" max="3" width="9.33203125" bestFit="1" customWidth="1"/>
    <col min="4" max="4" width="15.44140625" style="5" bestFit="1" customWidth="1"/>
    <col min="5" max="5" width="16.88671875" style="5" bestFit="1" customWidth="1"/>
    <col min="6" max="6" width="10.44140625" customWidth="1"/>
    <col min="7" max="7" width="12.6640625" bestFit="1" customWidth="1"/>
  </cols>
  <sheetData>
    <row r="1" spans="1:7">
      <c r="A1" t="s">
        <v>0</v>
      </c>
      <c r="B1" t="s">
        <v>1</v>
      </c>
      <c r="C1" t="s">
        <v>2</v>
      </c>
      <c r="D1" s="5" t="s">
        <v>3</v>
      </c>
      <c r="E1" s="5" t="s">
        <v>4</v>
      </c>
      <c r="F1" t="s">
        <v>4244</v>
      </c>
      <c r="G1" t="s">
        <v>4285</v>
      </c>
    </row>
    <row r="2" spans="1:7">
      <c r="A2" t="s">
        <v>20</v>
      </c>
      <c r="B2" t="s">
        <v>21</v>
      </c>
      <c r="C2" t="s">
        <v>133</v>
      </c>
      <c r="D2" s="5">
        <v>23837</v>
      </c>
      <c r="E2" s="5">
        <v>45136</v>
      </c>
      <c r="F2">
        <f t="shared" ref="F2:F16" si="0">DATEDIF(D2,E2,"Y")</f>
        <v>58</v>
      </c>
      <c r="G2" t="str">
        <f t="shared" ref="G2:G16" si="1">IF(OR(F2="",F2="Unknown"),"",IF(F2&lt;18,"Child",IF(F2&lt;40,"Adult",IF(F2&lt;60,"Middle Age","Senior"))))</f>
        <v>Middle Age</v>
      </c>
    </row>
    <row r="3" spans="1:7">
      <c r="A3" t="s">
        <v>28</v>
      </c>
      <c r="B3" t="s">
        <v>29</v>
      </c>
      <c r="C3" t="s">
        <v>133</v>
      </c>
      <c r="D3" s="5">
        <v>20634</v>
      </c>
      <c r="E3" s="5">
        <v>45631</v>
      </c>
      <c r="F3">
        <f t="shared" si="0"/>
        <v>68</v>
      </c>
      <c r="G3" t="str">
        <f t="shared" si="1"/>
        <v>Senior</v>
      </c>
    </row>
    <row r="4" spans="1:7">
      <c r="A4" t="s">
        <v>38</v>
      </c>
      <c r="B4" t="s">
        <v>39</v>
      </c>
      <c r="C4" t="s">
        <v>40</v>
      </c>
      <c r="D4" s="5">
        <v>32453</v>
      </c>
      <c r="E4" s="5">
        <v>46020</v>
      </c>
      <c r="F4">
        <f t="shared" si="0"/>
        <v>37</v>
      </c>
      <c r="G4" t="str">
        <f t="shared" si="1"/>
        <v>Adult</v>
      </c>
    </row>
    <row r="5" spans="1:7">
      <c r="A5" t="s">
        <v>48</v>
      </c>
      <c r="B5" t="s">
        <v>49</v>
      </c>
      <c r="C5" t="s">
        <v>40</v>
      </c>
      <c r="D5" s="5">
        <v>23453</v>
      </c>
      <c r="E5" s="5">
        <v>45937</v>
      </c>
      <c r="F5">
        <f t="shared" si="0"/>
        <v>61</v>
      </c>
      <c r="G5" t="str">
        <f t="shared" si="1"/>
        <v>Senior</v>
      </c>
    </row>
    <row r="6" spans="1:7">
      <c r="A6" t="s">
        <v>58</v>
      </c>
      <c r="B6" t="s">
        <v>59</v>
      </c>
      <c r="C6" t="s">
        <v>133</v>
      </c>
      <c r="D6" s="5">
        <v>30010</v>
      </c>
      <c r="E6" s="5">
        <v>45538</v>
      </c>
      <c r="F6">
        <f t="shared" si="0"/>
        <v>42</v>
      </c>
      <c r="G6" t="str">
        <f t="shared" si="1"/>
        <v>Middle Age</v>
      </c>
    </row>
    <row r="7" spans="1:7">
      <c r="A7" t="s">
        <v>66</v>
      </c>
      <c r="B7" t="s">
        <v>67</v>
      </c>
      <c r="C7" t="s">
        <v>133</v>
      </c>
      <c r="D7" s="5">
        <v>24378</v>
      </c>
      <c r="E7" s="5">
        <v>45793</v>
      </c>
      <c r="F7">
        <f t="shared" si="0"/>
        <v>58</v>
      </c>
      <c r="G7" t="str">
        <f t="shared" si="1"/>
        <v>Middle Age</v>
      </c>
    </row>
    <row r="8" spans="1:7">
      <c r="A8" t="s">
        <v>75</v>
      </c>
      <c r="B8" t="s">
        <v>76</v>
      </c>
      <c r="C8" t="s">
        <v>40</v>
      </c>
      <c r="D8" s="5">
        <v>33823</v>
      </c>
      <c r="E8" s="5">
        <v>45197</v>
      </c>
      <c r="F8">
        <f t="shared" si="0"/>
        <v>31</v>
      </c>
      <c r="G8" t="str">
        <f t="shared" si="1"/>
        <v>Adult</v>
      </c>
    </row>
    <row r="9" spans="1:7">
      <c r="A9" t="s">
        <v>82</v>
      </c>
      <c r="B9" t="s">
        <v>83</v>
      </c>
      <c r="C9" t="s">
        <v>133</v>
      </c>
      <c r="D9" s="5">
        <v>20475</v>
      </c>
      <c r="E9" s="5">
        <v>44957</v>
      </c>
      <c r="F9">
        <f t="shared" si="0"/>
        <v>67</v>
      </c>
      <c r="G9" t="str">
        <f t="shared" si="1"/>
        <v>Senior</v>
      </c>
    </row>
    <row r="10" spans="1:7">
      <c r="A10" t="s">
        <v>87</v>
      </c>
      <c r="B10" t="s">
        <v>88</v>
      </c>
      <c r="C10" t="s">
        <v>133</v>
      </c>
      <c r="D10" s="5">
        <v>19378</v>
      </c>
      <c r="E10" s="5">
        <v>45903</v>
      </c>
      <c r="F10">
        <f t="shared" si="0"/>
        <v>72</v>
      </c>
      <c r="G10" t="str">
        <f t="shared" si="1"/>
        <v>Senior</v>
      </c>
    </row>
    <row r="11" spans="1:7">
      <c r="A11" t="s">
        <v>92</v>
      </c>
      <c r="B11" t="s">
        <v>93</v>
      </c>
      <c r="C11" t="s">
        <v>40</v>
      </c>
      <c r="D11" s="5">
        <v>39845</v>
      </c>
      <c r="E11" s="5">
        <v>45865</v>
      </c>
      <c r="F11">
        <f t="shared" si="0"/>
        <v>16</v>
      </c>
      <c r="G11" t="str">
        <f t="shared" si="1"/>
        <v>Child</v>
      </c>
    </row>
    <row r="12" spans="1:7">
      <c r="A12" t="s">
        <v>4111</v>
      </c>
      <c r="B12" t="s">
        <v>99</v>
      </c>
      <c r="C12" t="s">
        <v>133</v>
      </c>
      <c r="D12" s="5">
        <v>34857</v>
      </c>
      <c r="E12" s="5">
        <v>45467</v>
      </c>
      <c r="F12">
        <f t="shared" si="0"/>
        <v>29</v>
      </c>
      <c r="G12" t="str">
        <f t="shared" si="1"/>
        <v>Adult</v>
      </c>
    </row>
    <row r="13" spans="1:7">
      <c r="A13" t="s">
        <v>103</v>
      </c>
      <c r="B13" t="s">
        <v>104</v>
      </c>
      <c r="C13" t="s">
        <v>133</v>
      </c>
      <c r="D13" s="5">
        <v>39094</v>
      </c>
      <c r="E13" s="5">
        <v>45357</v>
      </c>
      <c r="F13">
        <f t="shared" si="0"/>
        <v>17</v>
      </c>
      <c r="G13" t="str">
        <f t="shared" si="1"/>
        <v>Child</v>
      </c>
    </row>
    <row r="14" spans="1:7">
      <c r="A14" t="s">
        <v>107</v>
      </c>
      <c r="B14" t="s">
        <v>108</v>
      </c>
      <c r="C14" t="s">
        <v>40</v>
      </c>
      <c r="D14" s="5">
        <v>37354</v>
      </c>
      <c r="E14" s="5">
        <v>44975</v>
      </c>
      <c r="F14">
        <f t="shared" si="0"/>
        <v>20</v>
      </c>
      <c r="G14" t="str">
        <f t="shared" si="1"/>
        <v>Adult</v>
      </c>
    </row>
    <row r="15" spans="1:7">
      <c r="A15" t="s">
        <v>111</v>
      </c>
      <c r="B15" t="s">
        <v>112</v>
      </c>
      <c r="C15" t="s">
        <v>133</v>
      </c>
      <c r="D15" s="5">
        <v>19342</v>
      </c>
      <c r="E15" s="5">
        <v>44930</v>
      </c>
      <c r="F15">
        <f t="shared" si="0"/>
        <v>70</v>
      </c>
      <c r="G15" t="str">
        <f t="shared" si="1"/>
        <v>Senior</v>
      </c>
    </row>
    <row r="16" spans="1:7">
      <c r="A16" t="s">
        <v>115</v>
      </c>
      <c r="B16" t="s">
        <v>116</v>
      </c>
      <c r="C16" t="s">
        <v>133</v>
      </c>
      <c r="D16" s="5">
        <v>31057</v>
      </c>
      <c r="E16" s="5">
        <v>45514</v>
      </c>
      <c r="F16">
        <f t="shared" si="0"/>
        <v>39</v>
      </c>
      <c r="G16" t="str">
        <f t="shared" si="1"/>
        <v>Adult</v>
      </c>
    </row>
    <row r="17" spans="1:7">
      <c r="A17" t="s">
        <v>122</v>
      </c>
      <c r="B17" t="s">
        <v>83</v>
      </c>
      <c r="C17" t="s">
        <v>40</v>
      </c>
      <c r="D17" s="5" t="s">
        <v>4232</v>
      </c>
      <c r="E17" s="5">
        <v>45325</v>
      </c>
      <c r="F17" t="s">
        <v>4232</v>
      </c>
      <c r="G17" t="s">
        <v>4232</v>
      </c>
    </row>
    <row r="18" spans="1:7">
      <c r="A18" t="s">
        <v>125</v>
      </c>
      <c r="B18" t="s">
        <v>126</v>
      </c>
      <c r="C18" t="s">
        <v>40</v>
      </c>
      <c r="D18" s="5">
        <v>28573</v>
      </c>
      <c r="E18" s="5">
        <v>45899</v>
      </c>
      <c r="F18">
        <f>DATEDIF(D18,E18,"Y")</f>
        <v>47</v>
      </c>
      <c r="G18" t="str">
        <f>IF(OR(F18="",F18="Unknown"),"",IF(F18&lt;18,"Child",IF(F18&lt;40,"Adult",IF(F18&lt;60,"Middle Age","Senior"))))</f>
        <v>Middle Age</v>
      </c>
    </row>
    <row r="19" spans="1:7">
      <c r="A19" t="s">
        <v>128</v>
      </c>
      <c r="B19" t="s">
        <v>129</v>
      </c>
      <c r="C19" t="s">
        <v>40</v>
      </c>
      <c r="D19" s="5">
        <v>40513</v>
      </c>
      <c r="E19" s="5" t="s">
        <v>4232</v>
      </c>
      <c r="F19" t="s">
        <v>4232</v>
      </c>
      <c r="G19" t="s">
        <v>4232</v>
      </c>
    </row>
    <row r="20" spans="1:7">
      <c r="A20" t="s">
        <v>131</v>
      </c>
      <c r="B20" t="s">
        <v>132</v>
      </c>
      <c r="C20" t="s">
        <v>133</v>
      </c>
      <c r="D20" s="5">
        <v>20407</v>
      </c>
      <c r="E20" s="5">
        <v>45204</v>
      </c>
      <c r="F20">
        <f>DATEDIF(D20,E20,"Y")</f>
        <v>67</v>
      </c>
      <c r="G20" t="str">
        <f>IF(OR(F20="",F20="Unknown"),"",IF(F20&lt;18,"Child",IF(F20&lt;40,"Adult",IF(F20&lt;60,"Middle Age","Senior"))))</f>
        <v>Senior</v>
      </c>
    </row>
    <row r="21" spans="1:7">
      <c r="A21" t="s">
        <v>135</v>
      </c>
      <c r="B21" t="s">
        <v>877</v>
      </c>
      <c r="C21" t="s">
        <v>40</v>
      </c>
      <c r="D21" s="5">
        <v>32575</v>
      </c>
      <c r="E21" s="5">
        <v>45185</v>
      </c>
      <c r="F21">
        <f>DATEDIF(D21,E21,"Y")</f>
        <v>34</v>
      </c>
      <c r="G21" t="str">
        <f>IF(OR(F21="",F21="Unknown"),"",IF(F21&lt;18,"Child",IF(F21&lt;40,"Adult",IF(F21&lt;60,"Middle Age","Senior"))))</f>
        <v>Adult</v>
      </c>
    </row>
    <row r="22" spans="1:7">
      <c r="A22" t="s">
        <v>138</v>
      </c>
      <c r="B22" t="s">
        <v>139</v>
      </c>
      <c r="C22" t="s">
        <v>133</v>
      </c>
      <c r="D22" s="5">
        <v>36948</v>
      </c>
      <c r="E22" s="5" t="s">
        <v>4232</v>
      </c>
      <c r="F22" t="s">
        <v>4232</v>
      </c>
      <c r="G22" t="s">
        <v>4232</v>
      </c>
    </row>
    <row r="23" spans="1:7">
      <c r="A23" t="s">
        <v>142</v>
      </c>
      <c r="B23" t="s">
        <v>143</v>
      </c>
      <c r="C23" t="s">
        <v>133</v>
      </c>
      <c r="D23" s="5">
        <v>37661</v>
      </c>
      <c r="E23" s="5">
        <v>45850</v>
      </c>
      <c r="F23">
        <f t="shared" ref="F23:F38" si="2">DATEDIF(D23,E23,"Y")</f>
        <v>22</v>
      </c>
      <c r="G23" t="str">
        <f t="shared" ref="G23:G38" si="3">IF(OR(F23="",F23="Unknown"),"",IF(F23&lt;18,"Child",IF(F23&lt;40,"Adult",IF(F23&lt;60,"Middle Age","Senior"))))</f>
        <v>Adult</v>
      </c>
    </row>
    <row r="24" spans="1:7">
      <c r="A24" t="s">
        <v>146</v>
      </c>
      <c r="B24" t="s">
        <v>147</v>
      </c>
      <c r="C24" t="s">
        <v>133</v>
      </c>
      <c r="D24" s="5">
        <v>23581</v>
      </c>
      <c r="E24" s="5">
        <v>45425</v>
      </c>
      <c r="F24">
        <f t="shared" si="2"/>
        <v>59</v>
      </c>
      <c r="G24" t="str">
        <f t="shared" si="3"/>
        <v>Middle Age</v>
      </c>
    </row>
    <row r="25" spans="1:7">
      <c r="A25" t="s">
        <v>149</v>
      </c>
      <c r="B25" t="s">
        <v>150</v>
      </c>
      <c r="C25" t="s">
        <v>40</v>
      </c>
      <c r="D25" s="5">
        <v>37721</v>
      </c>
      <c r="E25" s="5">
        <v>45392</v>
      </c>
      <c r="F25">
        <f t="shared" si="2"/>
        <v>21</v>
      </c>
      <c r="G25" t="str">
        <f t="shared" si="3"/>
        <v>Adult</v>
      </c>
    </row>
    <row r="26" spans="1:7">
      <c r="A26" t="s">
        <v>154</v>
      </c>
      <c r="B26" t="s">
        <v>155</v>
      </c>
      <c r="C26" t="s">
        <v>40</v>
      </c>
      <c r="D26" s="5">
        <v>21635</v>
      </c>
      <c r="E26" s="5">
        <v>45549</v>
      </c>
      <c r="F26">
        <f t="shared" si="2"/>
        <v>65</v>
      </c>
      <c r="G26" t="str">
        <f t="shared" si="3"/>
        <v>Senior</v>
      </c>
    </row>
    <row r="27" spans="1:7">
      <c r="A27" t="s">
        <v>4112</v>
      </c>
      <c r="B27" t="s">
        <v>159</v>
      </c>
      <c r="C27" t="s">
        <v>133</v>
      </c>
      <c r="D27" s="5">
        <v>18459</v>
      </c>
      <c r="E27" s="5">
        <v>45889</v>
      </c>
      <c r="F27">
        <f t="shared" si="2"/>
        <v>75</v>
      </c>
      <c r="G27" t="str">
        <f t="shared" si="3"/>
        <v>Senior</v>
      </c>
    </row>
    <row r="28" spans="1:7">
      <c r="A28" t="s">
        <v>163</v>
      </c>
      <c r="B28" t="s">
        <v>164</v>
      </c>
      <c r="C28" t="s">
        <v>133</v>
      </c>
      <c r="D28" s="5">
        <v>30909</v>
      </c>
      <c r="E28" s="5">
        <v>45091</v>
      </c>
      <c r="F28">
        <f t="shared" si="2"/>
        <v>38</v>
      </c>
      <c r="G28" t="str">
        <f t="shared" si="3"/>
        <v>Adult</v>
      </c>
    </row>
    <row r="29" spans="1:7">
      <c r="A29" t="s">
        <v>167</v>
      </c>
      <c r="B29" t="s">
        <v>168</v>
      </c>
      <c r="C29" t="s">
        <v>40</v>
      </c>
      <c r="D29" s="5">
        <v>38057</v>
      </c>
      <c r="E29" s="5">
        <v>45770</v>
      </c>
      <c r="F29">
        <f t="shared" si="2"/>
        <v>21</v>
      </c>
      <c r="G29" t="str">
        <f t="shared" si="3"/>
        <v>Adult</v>
      </c>
    </row>
    <row r="30" spans="1:7">
      <c r="A30" t="s">
        <v>170</v>
      </c>
      <c r="B30" t="s">
        <v>171</v>
      </c>
      <c r="C30" t="s">
        <v>133</v>
      </c>
      <c r="D30" s="5">
        <v>33172</v>
      </c>
      <c r="E30" s="5">
        <v>45417</v>
      </c>
      <c r="F30">
        <f t="shared" si="2"/>
        <v>33</v>
      </c>
      <c r="G30" t="str">
        <f t="shared" si="3"/>
        <v>Adult</v>
      </c>
    </row>
    <row r="31" spans="1:7">
      <c r="A31" t="s">
        <v>172</v>
      </c>
      <c r="B31" t="s">
        <v>173</v>
      </c>
      <c r="C31" t="s">
        <v>133</v>
      </c>
      <c r="D31" s="5">
        <v>26185</v>
      </c>
      <c r="E31" s="5">
        <v>44932</v>
      </c>
      <c r="F31">
        <f t="shared" si="2"/>
        <v>51</v>
      </c>
      <c r="G31" t="str">
        <f t="shared" si="3"/>
        <v>Middle Age</v>
      </c>
    </row>
    <row r="32" spans="1:7">
      <c r="A32" t="s">
        <v>176</v>
      </c>
      <c r="B32" t="s">
        <v>378</v>
      </c>
      <c r="C32" t="s">
        <v>40</v>
      </c>
      <c r="D32" s="5">
        <v>21447</v>
      </c>
      <c r="E32" s="5">
        <v>45576</v>
      </c>
      <c r="F32">
        <f t="shared" si="2"/>
        <v>66</v>
      </c>
      <c r="G32" t="str">
        <f t="shared" si="3"/>
        <v>Senior</v>
      </c>
    </row>
    <row r="33" spans="1:7">
      <c r="A33" t="s">
        <v>180</v>
      </c>
      <c r="B33" t="s">
        <v>181</v>
      </c>
      <c r="C33" t="s">
        <v>40</v>
      </c>
      <c r="D33" s="5">
        <v>24068</v>
      </c>
      <c r="E33" s="5">
        <v>45515</v>
      </c>
      <c r="F33">
        <f t="shared" si="2"/>
        <v>58</v>
      </c>
      <c r="G33" t="str">
        <f t="shared" si="3"/>
        <v>Middle Age</v>
      </c>
    </row>
    <row r="34" spans="1:7">
      <c r="A34" t="s">
        <v>184</v>
      </c>
      <c r="B34" t="s">
        <v>185</v>
      </c>
      <c r="C34" t="s">
        <v>133</v>
      </c>
      <c r="D34" s="5">
        <v>29168</v>
      </c>
      <c r="E34" s="5">
        <v>45868</v>
      </c>
      <c r="F34">
        <f t="shared" si="2"/>
        <v>45</v>
      </c>
      <c r="G34" t="str">
        <f t="shared" si="3"/>
        <v>Middle Age</v>
      </c>
    </row>
    <row r="35" spans="1:7">
      <c r="A35" t="s">
        <v>187</v>
      </c>
      <c r="B35" t="s">
        <v>164</v>
      </c>
      <c r="C35" t="s">
        <v>133</v>
      </c>
      <c r="D35" s="5">
        <v>31741</v>
      </c>
      <c r="E35" s="5">
        <v>45027</v>
      </c>
      <c r="F35">
        <f t="shared" si="2"/>
        <v>36</v>
      </c>
      <c r="G35" t="str">
        <f t="shared" si="3"/>
        <v>Adult</v>
      </c>
    </row>
    <row r="36" spans="1:7">
      <c r="A36" t="s">
        <v>193</v>
      </c>
      <c r="B36" t="s">
        <v>194</v>
      </c>
      <c r="C36" t="s">
        <v>40</v>
      </c>
      <c r="D36" s="5">
        <v>36781</v>
      </c>
      <c r="E36" s="5">
        <v>46014</v>
      </c>
      <c r="F36">
        <f t="shared" si="2"/>
        <v>25</v>
      </c>
      <c r="G36" t="str">
        <f t="shared" si="3"/>
        <v>Adult</v>
      </c>
    </row>
    <row r="37" spans="1:7">
      <c r="A37" t="s">
        <v>195</v>
      </c>
      <c r="B37" t="s">
        <v>49</v>
      </c>
      <c r="C37" t="s">
        <v>133</v>
      </c>
      <c r="D37" s="5">
        <v>20767</v>
      </c>
      <c r="E37" s="5">
        <v>45892</v>
      </c>
      <c r="F37">
        <f t="shared" si="2"/>
        <v>68</v>
      </c>
      <c r="G37" t="str">
        <f t="shared" si="3"/>
        <v>Senior</v>
      </c>
    </row>
    <row r="38" spans="1:7">
      <c r="A38" t="s">
        <v>198</v>
      </c>
      <c r="B38" t="s">
        <v>199</v>
      </c>
      <c r="C38" t="s">
        <v>133</v>
      </c>
      <c r="D38" s="5">
        <v>33296</v>
      </c>
      <c r="E38" s="5">
        <v>45929</v>
      </c>
      <c r="F38">
        <f t="shared" si="2"/>
        <v>34</v>
      </c>
      <c r="G38" t="str">
        <f t="shared" si="3"/>
        <v>Adult</v>
      </c>
    </row>
    <row r="39" spans="1:7">
      <c r="A39" t="s">
        <v>201</v>
      </c>
      <c r="B39" t="s">
        <v>202</v>
      </c>
      <c r="C39" t="s">
        <v>40</v>
      </c>
      <c r="D39" s="5">
        <v>36806</v>
      </c>
      <c r="E39" s="5" t="s">
        <v>4232</v>
      </c>
      <c r="F39" t="s">
        <v>4232</v>
      </c>
      <c r="G39" t="s">
        <v>4232</v>
      </c>
    </row>
    <row r="40" spans="1:7">
      <c r="A40" t="s">
        <v>205</v>
      </c>
      <c r="B40" t="s">
        <v>83</v>
      </c>
      <c r="C40" t="s">
        <v>133</v>
      </c>
      <c r="D40" s="5">
        <v>36328</v>
      </c>
      <c r="E40" s="5">
        <v>45150</v>
      </c>
      <c r="F40">
        <f t="shared" ref="F40:F45" si="4">DATEDIF(D40,E40,"Y")</f>
        <v>24</v>
      </c>
      <c r="G40" t="str">
        <f t="shared" ref="G40:G45" si="5">IF(OR(F40="",F40="Unknown"),"",IF(F40&lt;18,"Child",IF(F40&lt;40,"Adult",IF(F40&lt;60,"Middle Age","Senior"))))</f>
        <v>Adult</v>
      </c>
    </row>
    <row r="41" spans="1:7">
      <c r="A41" t="s">
        <v>4113</v>
      </c>
      <c r="B41" t="s">
        <v>93</v>
      </c>
      <c r="C41" t="s">
        <v>40</v>
      </c>
      <c r="D41" s="5">
        <v>32328</v>
      </c>
      <c r="E41" s="5">
        <v>45161</v>
      </c>
      <c r="F41">
        <f t="shared" si="4"/>
        <v>35</v>
      </c>
      <c r="G41" t="str">
        <f t="shared" si="5"/>
        <v>Adult</v>
      </c>
    </row>
    <row r="42" spans="1:7">
      <c r="A42" t="s">
        <v>209</v>
      </c>
      <c r="B42" t="s">
        <v>181</v>
      </c>
      <c r="C42" t="s">
        <v>133</v>
      </c>
      <c r="D42" s="5">
        <v>31220</v>
      </c>
      <c r="E42" s="5">
        <v>45177</v>
      </c>
      <c r="F42">
        <f t="shared" si="4"/>
        <v>38</v>
      </c>
      <c r="G42" t="str">
        <f t="shared" si="5"/>
        <v>Adult</v>
      </c>
    </row>
    <row r="43" spans="1:7">
      <c r="A43" t="s">
        <v>213</v>
      </c>
      <c r="B43" t="s">
        <v>88</v>
      </c>
      <c r="C43" t="s">
        <v>133</v>
      </c>
      <c r="D43" s="5">
        <v>40144</v>
      </c>
      <c r="E43" s="5">
        <v>45474</v>
      </c>
      <c r="F43">
        <f t="shared" si="4"/>
        <v>14</v>
      </c>
      <c r="G43" t="str">
        <f t="shared" si="5"/>
        <v>Child</v>
      </c>
    </row>
    <row r="44" spans="1:7">
      <c r="A44" t="s">
        <v>215</v>
      </c>
      <c r="B44" t="s">
        <v>926</v>
      </c>
      <c r="C44" t="s">
        <v>40</v>
      </c>
      <c r="D44" s="5">
        <v>36070</v>
      </c>
      <c r="E44" s="5">
        <v>45094</v>
      </c>
      <c r="F44">
        <f t="shared" si="4"/>
        <v>24</v>
      </c>
      <c r="G44" t="str">
        <f t="shared" si="5"/>
        <v>Adult</v>
      </c>
    </row>
    <row r="45" spans="1:7">
      <c r="A45" t="s">
        <v>217</v>
      </c>
      <c r="B45" t="s">
        <v>218</v>
      </c>
      <c r="C45" t="s">
        <v>40</v>
      </c>
      <c r="D45" s="5">
        <v>22353</v>
      </c>
      <c r="E45" s="5">
        <v>46017</v>
      </c>
      <c r="F45">
        <f t="shared" si="4"/>
        <v>64</v>
      </c>
      <c r="G45" t="str">
        <f t="shared" si="5"/>
        <v>Senior</v>
      </c>
    </row>
    <row r="46" spans="1:7">
      <c r="A46" t="s">
        <v>220</v>
      </c>
      <c r="B46" t="s">
        <v>221</v>
      </c>
      <c r="C46" t="s">
        <v>40</v>
      </c>
      <c r="D46" s="5">
        <v>23942</v>
      </c>
      <c r="E46" s="5" t="s">
        <v>4232</v>
      </c>
      <c r="F46" t="s">
        <v>4232</v>
      </c>
      <c r="G46" t="s">
        <v>4232</v>
      </c>
    </row>
    <row r="47" spans="1:7">
      <c r="A47" t="s">
        <v>223</v>
      </c>
      <c r="B47" t="s">
        <v>224</v>
      </c>
      <c r="C47" t="s">
        <v>40</v>
      </c>
      <c r="D47" s="5">
        <v>28813</v>
      </c>
      <c r="E47" s="5" t="s">
        <v>4232</v>
      </c>
      <c r="F47" t="s">
        <v>4232</v>
      </c>
      <c r="G47" t="s">
        <v>4232</v>
      </c>
    </row>
    <row r="48" spans="1:7">
      <c r="A48" t="s">
        <v>228</v>
      </c>
      <c r="B48" t="s">
        <v>229</v>
      </c>
      <c r="C48" t="s">
        <v>133</v>
      </c>
      <c r="D48" s="5">
        <v>33339</v>
      </c>
      <c r="E48" s="5">
        <v>45901</v>
      </c>
      <c r="F48">
        <f t="shared" ref="F48:F65" si="6">DATEDIF(D48,E48,"Y")</f>
        <v>34</v>
      </c>
      <c r="G48" t="str">
        <f t="shared" ref="G48:G65" si="7">IF(OR(F48="",F48="Unknown"),"",IF(F48&lt;18,"Child",IF(F48&lt;40,"Adult",IF(F48&lt;60,"Middle Age","Senior"))))</f>
        <v>Adult</v>
      </c>
    </row>
    <row r="49" spans="1:7">
      <c r="A49" t="s">
        <v>230</v>
      </c>
      <c r="B49" t="s">
        <v>164</v>
      </c>
      <c r="C49" t="s">
        <v>40</v>
      </c>
      <c r="D49" s="5">
        <v>35389</v>
      </c>
      <c r="E49" s="5">
        <v>45234</v>
      </c>
      <c r="F49">
        <f t="shared" si="6"/>
        <v>26</v>
      </c>
      <c r="G49" t="str">
        <f t="shared" si="7"/>
        <v>Adult</v>
      </c>
    </row>
    <row r="50" spans="1:7">
      <c r="A50" t="s">
        <v>231</v>
      </c>
      <c r="B50" t="s">
        <v>194</v>
      </c>
      <c r="C50" t="s">
        <v>40</v>
      </c>
      <c r="D50" s="5">
        <v>40397</v>
      </c>
      <c r="E50" s="5">
        <v>45390</v>
      </c>
      <c r="F50">
        <f t="shared" si="6"/>
        <v>13</v>
      </c>
      <c r="G50" t="str">
        <f t="shared" si="7"/>
        <v>Child</v>
      </c>
    </row>
    <row r="51" spans="1:7">
      <c r="A51" t="s">
        <v>233</v>
      </c>
      <c r="B51" t="s">
        <v>234</v>
      </c>
      <c r="C51" t="s">
        <v>133</v>
      </c>
      <c r="D51" s="5">
        <v>36155</v>
      </c>
      <c r="E51" s="5">
        <v>45846</v>
      </c>
      <c r="F51">
        <f t="shared" si="6"/>
        <v>26</v>
      </c>
      <c r="G51" t="str">
        <f t="shared" si="7"/>
        <v>Adult</v>
      </c>
    </row>
    <row r="52" spans="1:7">
      <c r="A52" t="s">
        <v>237</v>
      </c>
      <c r="B52" t="s">
        <v>238</v>
      </c>
      <c r="C52" t="s">
        <v>133</v>
      </c>
      <c r="D52" s="5">
        <v>35863</v>
      </c>
      <c r="E52" s="5">
        <v>45847</v>
      </c>
      <c r="F52">
        <f t="shared" si="6"/>
        <v>27</v>
      </c>
      <c r="G52" t="str">
        <f t="shared" si="7"/>
        <v>Adult</v>
      </c>
    </row>
    <row r="53" spans="1:7">
      <c r="A53" t="s">
        <v>240</v>
      </c>
      <c r="B53" t="s">
        <v>241</v>
      </c>
      <c r="C53" t="s">
        <v>133</v>
      </c>
      <c r="D53" s="5">
        <v>28764</v>
      </c>
      <c r="E53" s="5">
        <v>45089</v>
      </c>
      <c r="F53">
        <f t="shared" si="6"/>
        <v>44</v>
      </c>
      <c r="G53" t="str">
        <f t="shared" si="7"/>
        <v>Middle Age</v>
      </c>
    </row>
    <row r="54" spans="1:7">
      <c r="A54" t="s">
        <v>243</v>
      </c>
      <c r="B54" t="s">
        <v>244</v>
      </c>
      <c r="C54" t="s">
        <v>40</v>
      </c>
      <c r="D54" s="5">
        <v>22607</v>
      </c>
      <c r="E54" s="5">
        <v>45102</v>
      </c>
      <c r="F54">
        <f t="shared" si="6"/>
        <v>61</v>
      </c>
      <c r="G54" t="str">
        <f t="shared" si="7"/>
        <v>Senior</v>
      </c>
    </row>
    <row r="55" spans="1:7">
      <c r="A55" t="s">
        <v>246</v>
      </c>
      <c r="B55" t="s">
        <v>247</v>
      </c>
      <c r="C55" t="s">
        <v>40</v>
      </c>
      <c r="D55" s="5">
        <v>32958</v>
      </c>
      <c r="E55" s="5">
        <v>45203</v>
      </c>
      <c r="F55">
        <f t="shared" si="6"/>
        <v>33</v>
      </c>
      <c r="G55" t="str">
        <f t="shared" si="7"/>
        <v>Adult</v>
      </c>
    </row>
    <row r="56" spans="1:7">
      <c r="A56" t="s">
        <v>248</v>
      </c>
      <c r="B56" t="s">
        <v>249</v>
      </c>
      <c r="C56" t="s">
        <v>133</v>
      </c>
      <c r="D56" s="5">
        <v>39274</v>
      </c>
      <c r="E56" s="5">
        <v>45309</v>
      </c>
      <c r="F56">
        <f t="shared" si="6"/>
        <v>16</v>
      </c>
      <c r="G56" t="str">
        <f t="shared" si="7"/>
        <v>Child</v>
      </c>
    </row>
    <row r="57" spans="1:7">
      <c r="A57" t="s">
        <v>250</v>
      </c>
      <c r="B57" t="s">
        <v>251</v>
      </c>
      <c r="C57" t="s">
        <v>133</v>
      </c>
      <c r="D57" s="5">
        <v>20049</v>
      </c>
      <c r="E57" s="5">
        <v>45758</v>
      </c>
      <c r="F57">
        <f t="shared" si="6"/>
        <v>70</v>
      </c>
      <c r="G57" t="str">
        <f t="shared" si="7"/>
        <v>Senior</v>
      </c>
    </row>
    <row r="58" spans="1:7">
      <c r="A58" t="s">
        <v>252</v>
      </c>
      <c r="B58" t="s">
        <v>253</v>
      </c>
      <c r="C58" t="s">
        <v>133</v>
      </c>
      <c r="D58" s="5">
        <v>23774</v>
      </c>
      <c r="E58" s="5">
        <v>45308</v>
      </c>
      <c r="F58">
        <f t="shared" si="6"/>
        <v>58</v>
      </c>
      <c r="G58" t="str">
        <f t="shared" si="7"/>
        <v>Middle Age</v>
      </c>
    </row>
    <row r="59" spans="1:7">
      <c r="A59" t="s">
        <v>256</v>
      </c>
      <c r="B59" t="s">
        <v>139</v>
      </c>
      <c r="C59" t="s">
        <v>40</v>
      </c>
      <c r="D59" s="5">
        <v>35056</v>
      </c>
      <c r="E59" s="5">
        <v>45283</v>
      </c>
      <c r="F59">
        <f t="shared" si="6"/>
        <v>28</v>
      </c>
      <c r="G59" t="str">
        <f t="shared" si="7"/>
        <v>Adult</v>
      </c>
    </row>
    <row r="60" spans="1:7">
      <c r="A60" t="s">
        <v>257</v>
      </c>
      <c r="B60" t="s">
        <v>83</v>
      </c>
      <c r="C60" t="s">
        <v>40</v>
      </c>
      <c r="D60" s="5">
        <v>34224</v>
      </c>
      <c r="E60" s="5">
        <v>45189</v>
      </c>
      <c r="F60">
        <f t="shared" si="6"/>
        <v>30</v>
      </c>
      <c r="G60" t="str">
        <f t="shared" si="7"/>
        <v>Adult</v>
      </c>
    </row>
    <row r="61" spans="1:7">
      <c r="A61" t="s">
        <v>258</v>
      </c>
      <c r="B61" t="s">
        <v>332</v>
      </c>
      <c r="C61" t="s">
        <v>40</v>
      </c>
      <c r="D61" s="5">
        <v>32055</v>
      </c>
      <c r="E61" s="5">
        <v>45277</v>
      </c>
      <c r="F61">
        <f t="shared" si="6"/>
        <v>36</v>
      </c>
      <c r="G61" t="str">
        <f t="shared" si="7"/>
        <v>Adult</v>
      </c>
    </row>
    <row r="62" spans="1:7">
      <c r="A62" t="s">
        <v>260</v>
      </c>
      <c r="B62" t="s">
        <v>261</v>
      </c>
      <c r="C62" t="s">
        <v>40</v>
      </c>
      <c r="D62" s="5">
        <v>29440</v>
      </c>
      <c r="E62" s="5">
        <v>45623</v>
      </c>
      <c r="F62">
        <f t="shared" si="6"/>
        <v>44</v>
      </c>
      <c r="G62" t="str">
        <f t="shared" si="7"/>
        <v>Middle Age</v>
      </c>
    </row>
    <row r="63" spans="1:7">
      <c r="A63" t="s">
        <v>262</v>
      </c>
      <c r="B63" t="s">
        <v>202</v>
      </c>
      <c r="C63" t="s">
        <v>133</v>
      </c>
      <c r="D63" s="5">
        <v>29844</v>
      </c>
      <c r="E63" s="5">
        <v>45948</v>
      </c>
      <c r="F63">
        <f t="shared" si="6"/>
        <v>44</v>
      </c>
      <c r="G63" t="str">
        <f t="shared" si="7"/>
        <v>Middle Age</v>
      </c>
    </row>
    <row r="64" spans="1:7">
      <c r="A64" t="s">
        <v>267</v>
      </c>
      <c r="B64" t="s">
        <v>311</v>
      </c>
      <c r="C64" t="s">
        <v>133</v>
      </c>
      <c r="D64" s="5">
        <v>24881</v>
      </c>
      <c r="E64" s="5">
        <v>45959</v>
      </c>
      <c r="F64">
        <f t="shared" si="6"/>
        <v>57</v>
      </c>
      <c r="G64" t="str">
        <f t="shared" si="7"/>
        <v>Middle Age</v>
      </c>
    </row>
    <row r="65" spans="1:7">
      <c r="A65" t="s">
        <v>269</v>
      </c>
      <c r="B65" t="s">
        <v>270</v>
      </c>
      <c r="C65" t="s">
        <v>133</v>
      </c>
      <c r="D65" s="5">
        <v>35569</v>
      </c>
      <c r="E65" s="5">
        <v>45615</v>
      </c>
      <c r="F65">
        <f t="shared" si="6"/>
        <v>27</v>
      </c>
      <c r="G65" t="str">
        <f t="shared" si="7"/>
        <v>Adult</v>
      </c>
    </row>
    <row r="66" spans="1:7">
      <c r="A66" t="s">
        <v>273</v>
      </c>
      <c r="B66" t="s">
        <v>274</v>
      </c>
      <c r="C66" t="s">
        <v>40</v>
      </c>
      <c r="D66" s="5" t="s">
        <v>4232</v>
      </c>
      <c r="E66" s="5">
        <v>45152</v>
      </c>
      <c r="F66" t="s">
        <v>4232</v>
      </c>
      <c r="G66" t="s">
        <v>4232</v>
      </c>
    </row>
    <row r="67" spans="1:7">
      <c r="A67" t="s">
        <v>276</v>
      </c>
      <c r="B67" t="s">
        <v>277</v>
      </c>
      <c r="C67" t="s">
        <v>40</v>
      </c>
      <c r="D67" s="5">
        <v>22745</v>
      </c>
      <c r="E67" s="5">
        <v>45538</v>
      </c>
      <c r="F67">
        <f>DATEDIF(D67,E67,"Y")</f>
        <v>62</v>
      </c>
      <c r="G67" t="str">
        <f>IF(OR(F67="",F67="Unknown"),"",IF(F67&lt;18,"Child",IF(F67&lt;40,"Adult",IF(F67&lt;60,"Middle Age","Senior"))))</f>
        <v>Senior</v>
      </c>
    </row>
    <row r="68" spans="1:7">
      <c r="A68" t="s">
        <v>279</v>
      </c>
      <c r="B68" t="s">
        <v>280</v>
      </c>
      <c r="C68" t="s">
        <v>133</v>
      </c>
      <c r="D68" s="5">
        <v>37508</v>
      </c>
      <c r="E68" s="5">
        <v>45483</v>
      </c>
      <c r="F68">
        <f>DATEDIF(D68,E68,"Y")</f>
        <v>21</v>
      </c>
      <c r="G68" t="str">
        <f>IF(OR(F68="",F68="Unknown"),"",IF(F68&lt;18,"Child",IF(F68&lt;40,"Adult",IF(F68&lt;60,"Middle Age","Senior"))))</f>
        <v>Adult</v>
      </c>
    </row>
    <row r="69" spans="1:7">
      <c r="A69" t="s">
        <v>282</v>
      </c>
      <c r="B69" t="s">
        <v>283</v>
      </c>
      <c r="C69" t="s">
        <v>133</v>
      </c>
      <c r="D69" s="5">
        <v>33263</v>
      </c>
      <c r="E69" s="5">
        <v>45110</v>
      </c>
      <c r="F69">
        <f>DATEDIF(D69,E69,"Y")</f>
        <v>32</v>
      </c>
      <c r="G69" t="str">
        <f>IF(OR(F69="",F69="Unknown"),"",IF(F69&lt;18,"Child",IF(F69&lt;40,"Adult",IF(F69&lt;60,"Middle Age","Senior"))))</f>
        <v>Adult</v>
      </c>
    </row>
    <row r="70" spans="1:7">
      <c r="A70" t="s">
        <v>287</v>
      </c>
      <c r="B70" t="s">
        <v>288</v>
      </c>
      <c r="C70" t="s">
        <v>133</v>
      </c>
      <c r="D70" s="5">
        <v>22952</v>
      </c>
      <c r="E70" s="5">
        <v>45259</v>
      </c>
      <c r="F70">
        <f>DATEDIF(D70,E70,"Y")</f>
        <v>61</v>
      </c>
      <c r="G70" t="str">
        <f>IF(OR(F70="",F70="Unknown"),"",IF(F70&lt;18,"Child",IF(F70&lt;40,"Adult",IF(F70&lt;60,"Middle Age","Senior"))))</f>
        <v>Senior</v>
      </c>
    </row>
    <row r="71" spans="1:7">
      <c r="A71" t="s">
        <v>291</v>
      </c>
      <c r="B71" t="s">
        <v>292</v>
      </c>
      <c r="C71" t="s">
        <v>40</v>
      </c>
      <c r="D71" s="5">
        <v>35339</v>
      </c>
      <c r="E71" s="5" t="s">
        <v>4232</v>
      </c>
      <c r="F71" t="s">
        <v>4232</v>
      </c>
      <c r="G71" t="s">
        <v>4232</v>
      </c>
    </row>
    <row r="72" spans="1:7">
      <c r="A72" t="s">
        <v>294</v>
      </c>
      <c r="B72" t="s">
        <v>295</v>
      </c>
      <c r="C72" t="s">
        <v>133</v>
      </c>
      <c r="D72" s="5">
        <v>34270</v>
      </c>
      <c r="E72" s="5">
        <v>45094</v>
      </c>
      <c r="F72">
        <f t="shared" ref="F72:F77" si="8">DATEDIF(D72,E72,"Y")</f>
        <v>29</v>
      </c>
      <c r="G72" t="str">
        <f t="shared" ref="G72:G77" si="9">IF(OR(F72="",F72="Unknown"),"",IF(F72&lt;18,"Child",IF(F72&lt;40,"Adult",IF(F72&lt;60,"Middle Age","Senior"))))</f>
        <v>Adult</v>
      </c>
    </row>
    <row r="73" spans="1:7">
      <c r="A73" t="s">
        <v>297</v>
      </c>
      <c r="B73" t="s">
        <v>298</v>
      </c>
      <c r="C73" t="s">
        <v>133</v>
      </c>
      <c r="D73" s="5">
        <v>35077</v>
      </c>
      <c r="E73" s="5">
        <v>45448</v>
      </c>
      <c r="F73">
        <f t="shared" si="8"/>
        <v>28</v>
      </c>
      <c r="G73" t="str">
        <f t="shared" si="9"/>
        <v>Adult</v>
      </c>
    </row>
    <row r="74" spans="1:7">
      <c r="A74" t="s">
        <v>300</v>
      </c>
      <c r="B74" t="s">
        <v>301</v>
      </c>
      <c r="C74" t="s">
        <v>40</v>
      </c>
      <c r="D74" s="5">
        <v>20897</v>
      </c>
      <c r="E74" s="5">
        <v>45731</v>
      </c>
      <c r="F74">
        <f t="shared" si="8"/>
        <v>67</v>
      </c>
      <c r="G74" t="str">
        <f t="shared" si="9"/>
        <v>Senior</v>
      </c>
    </row>
    <row r="75" spans="1:7">
      <c r="A75" t="s">
        <v>303</v>
      </c>
      <c r="B75" t="s">
        <v>304</v>
      </c>
      <c r="C75" t="s">
        <v>40</v>
      </c>
      <c r="D75" s="5">
        <v>19775</v>
      </c>
      <c r="E75" s="5">
        <v>44995</v>
      </c>
      <c r="F75">
        <f t="shared" si="8"/>
        <v>69</v>
      </c>
      <c r="G75" t="str">
        <f t="shared" si="9"/>
        <v>Senior</v>
      </c>
    </row>
    <row r="76" spans="1:7">
      <c r="A76" t="s">
        <v>306</v>
      </c>
      <c r="B76" t="s">
        <v>76</v>
      </c>
      <c r="C76" t="s">
        <v>40</v>
      </c>
      <c r="D76" s="5">
        <v>25325</v>
      </c>
      <c r="E76" s="5">
        <v>45285</v>
      </c>
      <c r="F76">
        <f t="shared" si="8"/>
        <v>54</v>
      </c>
      <c r="G76" t="str">
        <f t="shared" si="9"/>
        <v>Middle Age</v>
      </c>
    </row>
    <row r="77" spans="1:7">
      <c r="A77" t="s">
        <v>310</v>
      </c>
      <c r="B77" t="s">
        <v>311</v>
      </c>
      <c r="C77" t="s">
        <v>133</v>
      </c>
      <c r="D77" s="5">
        <v>40053</v>
      </c>
      <c r="E77" s="5">
        <v>45686</v>
      </c>
      <c r="F77">
        <f t="shared" si="8"/>
        <v>15</v>
      </c>
      <c r="G77" t="str">
        <f t="shared" si="9"/>
        <v>Child</v>
      </c>
    </row>
    <row r="78" spans="1:7">
      <c r="A78" t="s">
        <v>313</v>
      </c>
      <c r="B78" t="s">
        <v>314</v>
      </c>
      <c r="C78" t="s">
        <v>40</v>
      </c>
      <c r="D78" s="5" t="s">
        <v>4232</v>
      </c>
      <c r="E78" s="5">
        <v>45417</v>
      </c>
      <c r="F78" t="s">
        <v>4232</v>
      </c>
      <c r="G78" t="s">
        <v>4232</v>
      </c>
    </row>
    <row r="79" spans="1:7">
      <c r="A79" t="s">
        <v>317</v>
      </c>
      <c r="B79" t="s">
        <v>251</v>
      </c>
      <c r="C79" t="s">
        <v>40</v>
      </c>
      <c r="D79" s="5">
        <v>22805</v>
      </c>
      <c r="E79" s="5" t="s">
        <v>4232</v>
      </c>
      <c r="F79" t="s">
        <v>4232</v>
      </c>
      <c r="G79" t="s">
        <v>4232</v>
      </c>
    </row>
    <row r="80" spans="1:7">
      <c r="A80" t="s">
        <v>320</v>
      </c>
      <c r="B80" t="s">
        <v>321</v>
      </c>
      <c r="C80" t="s">
        <v>133</v>
      </c>
      <c r="D80" s="5">
        <v>27846</v>
      </c>
      <c r="E80" s="5">
        <v>45400</v>
      </c>
      <c r="F80">
        <f t="shared" ref="F80:F85" si="10">DATEDIF(D80,E80,"Y")</f>
        <v>48</v>
      </c>
      <c r="G80" t="str">
        <f t="shared" ref="G80:G85" si="11">IF(OR(F80="",F80="Unknown"),"",IF(F80&lt;18,"Child",IF(F80&lt;40,"Adult",IF(F80&lt;60,"Middle Age","Senior"))))</f>
        <v>Middle Age</v>
      </c>
    </row>
    <row r="81" spans="1:7">
      <c r="A81" t="s">
        <v>323</v>
      </c>
      <c r="B81" t="s">
        <v>324</v>
      </c>
      <c r="C81" t="s">
        <v>40</v>
      </c>
      <c r="D81" s="5">
        <v>23852</v>
      </c>
      <c r="E81" s="5">
        <v>46005</v>
      </c>
      <c r="F81">
        <f t="shared" si="10"/>
        <v>60</v>
      </c>
      <c r="G81" t="str">
        <f t="shared" si="11"/>
        <v>Senior</v>
      </c>
    </row>
    <row r="82" spans="1:7">
      <c r="A82" t="s">
        <v>327</v>
      </c>
      <c r="B82" t="s">
        <v>328</v>
      </c>
      <c r="C82" t="s">
        <v>40</v>
      </c>
      <c r="D82" s="5">
        <v>39455</v>
      </c>
      <c r="E82" s="5">
        <v>45359</v>
      </c>
      <c r="F82">
        <f t="shared" si="10"/>
        <v>16</v>
      </c>
      <c r="G82" t="str">
        <f t="shared" si="11"/>
        <v>Child</v>
      </c>
    </row>
    <row r="83" spans="1:7">
      <c r="A83" t="s">
        <v>331</v>
      </c>
      <c r="B83" t="s">
        <v>332</v>
      </c>
      <c r="C83" t="s">
        <v>40</v>
      </c>
      <c r="D83" s="5">
        <v>19404</v>
      </c>
      <c r="E83" s="5">
        <v>45402</v>
      </c>
      <c r="F83">
        <f t="shared" si="10"/>
        <v>71</v>
      </c>
      <c r="G83" t="str">
        <f t="shared" si="11"/>
        <v>Senior</v>
      </c>
    </row>
    <row r="84" spans="1:7">
      <c r="A84" t="s">
        <v>333</v>
      </c>
      <c r="B84" t="s">
        <v>334</v>
      </c>
      <c r="C84" t="s">
        <v>40</v>
      </c>
      <c r="D84" s="5">
        <v>25723</v>
      </c>
      <c r="E84" s="5">
        <v>45114</v>
      </c>
      <c r="F84">
        <f t="shared" si="10"/>
        <v>53</v>
      </c>
      <c r="G84" t="str">
        <f t="shared" si="11"/>
        <v>Middle Age</v>
      </c>
    </row>
    <row r="85" spans="1:7">
      <c r="A85" t="s">
        <v>4114</v>
      </c>
      <c r="B85" t="s">
        <v>244</v>
      </c>
      <c r="C85" t="s">
        <v>40</v>
      </c>
      <c r="D85" s="5">
        <v>22233</v>
      </c>
      <c r="E85" s="5">
        <v>45274</v>
      </c>
      <c r="F85">
        <f t="shared" si="10"/>
        <v>63</v>
      </c>
      <c r="G85" t="str">
        <f t="shared" si="11"/>
        <v>Senior</v>
      </c>
    </row>
    <row r="86" spans="1:7">
      <c r="A86" t="s">
        <v>337</v>
      </c>
      <c r="B86" t="s">
        <v>338</v>
      </c>
      <c r="C86" t="s">
        <v>133</v>
      </c>
      <c r="D86" s="5">
        <v>25864</v>
      </c>
      <c r="E86" s="5" t="s">
        <v>4232</v>
      </c>
      <c r="F86" t="s">
        <v>4232</v>
      </c>
      <c r="G86" t="s">
        <v>4232</v>
      </c>
    </row>
    <row r="87" spans="1:7">
      <c r="A87" t="s">
        <v>341</v>
      </c>
      <c r="B87" t="s">
        <v>342</v>
      </c>
      <c r="C87" t="s">
        <v>40</v>
      </c>
      <c r="D87" s="5">
        <v>21499</v>
      </c>
      <c r="E87" s="5">
        <v>45422</v>
      </c>
      <c r="F87">
        <f t="shared" ref="F87:F92" si="12">DATEDIF(D87,E87,"Y")</f>
        <v>65</v>
      </c>
      <c r="G87" t="str">
        <f t="shared" ref="G87:G92" si="13">IF(OR(F87="",F87="Unknown"),"",IF(F87&lt;18,"Child",IF(F87&lt;40,"Adult",IF(F87&lt;60,"Middle Age","Senior"))))</f>
        <v>Senior</v>
      </c>
    </row>
    <row r="88" spans="1:7">
      <c r="A88" t="s">
        <v>344</v>
      </c>
      <c r="B88" t="s">
        <v>345</v>
      </c>
      <c r="C88" t="s">
        <v>133</v>
      </c>
      <c r="D88" s="5">
        <v>33563</v>
      </c>
      <c r="E88" s="5">
        <v>45745</v>
      </c>
      <c r="F88">
        <f t="shared" si="12"/>
        <v>33</v>
      </c>
      <c r="G88" t="str">
        <f t="shared" si="13"/>
        <v>Adult</v>
      </c>
    </row>
    <row r="89" spans="1:7">
      <c r="A89" t="s">
        <v>349</v>
      </c>
      <c r="B89" t="s">
        <v>350</v>
      </c>
      <c r="C89" t="s">
        <v>133</v>
      </c>
      <c r="D89" s="5">
        <v>26515</v>
      </c>
      <c r="E89" s="5">
        <v>45824</v>
      </c>
      <c r="F89">
        <f t="shared" si="12"/>
        <v>52</v>
      </c>
      <c r="G89" t="str">
        <f t="shared" si="13"/>
        <v>Middle Age</v>
      </c>
    </row>
    <row r="90" spans="1:7">
      <c r="A90" t="s">
        <v>353</v>
      </c>
      <c r="B90" t="s">
        <v>354</v>
      </c>
      <c r="C90" t="s">
        <v>40</v>
      </c>
      <c r="D90" s="5">
        <v>28307</v>
      </c>
      <c r="E90" s="5">
        <v>45366</v>
      </c>
      <c r="F90">
        <f t="shared" si="12"/>
        <v>46</v>
      </c>
      <c r="G90" t="str">
        <f t="shared" si="13"/>
        <v>Middle Age</v>
      </c>
    </row>
    <row r="91" spans="1:7">
      <c r="A91" t="s">
        <v>4115</v>
      </c>
      <c r="B91" t="s">
        <v>356</v>
      </c>
      <c r="C91" t="s">
        <v>133</v>
      </c>
      <c r="D91" s="5">
        <v>34039</v>
      </c>
      <c r="E91" s="5">
        <v>45168</v>
      </c>
      <c r="F91">
        <f t="shared" si="12"/>
        <v>30</v>
      </c>
      <c r="G91" t="str">
        <f t="shared" si="13"/>
        <v>Adult</v>
      </c>
    </row>
    <row r="92" spans="1:7">
      <c r="A92" t="s">
        <v>359</v>
      </c>
      <c r="B92" t="s">
        <v>464</v>
      </c>
      <c r="C92" t="s">
        <v>40</v>
      </c>
      <c r="D92" s="5">
        <v>28080</v>
      </c>
      <c r="E92" s="5">
        <v>45778</v>
      </c>
      <c r="F92">
        <f t="shared" si="12"/>
        <v>48</v>
      </c>
      <c r="G92" t="str">
        <f t="shared" si="13"/>
        <v>Middle Age</v>
      </c>
    </row>
    <row r="93" spans="1:7">
      <c r="A93" t="s">
        <v>362</v>
      </c>
      <c r="B93" t="s">
        <v>363</v>
      </c>
      <c r="C93" t="s">
        <v>133</v>
      </c>
      <c r="D93" s="5" t="s">
        <v>4232</v>
      </c>
      <c r="E93" s="5">
        <v>45465</v>
      </c>
      <c r="F93" t="s">
        <v>4232</v>
      </c>
      <c r="G93" t="s">
        <v>4232</v>
      </c>
    </row>
    <row r="94" spans="1:7">
      <c r="A94" t="s">
        <v>367</v>
      </c>
      <c r="B94" t="s">
        <v>368</v>
      </c>
      <c r="C94" t="s">
        <v>133</v>
      </c>
      <c r="D94" s="5">
        <v>39456</v>
      </c>
      <c r="E94" s="5">
        <v>45186</v>
      </c>
      <c r="F94">
        <f t="shared" ref="F94:F121" si="14">DATEDIF(D94,E94,"Y")</f>
        <v>15</v>
      </c>
      <c r="G94" t="str">
        <f t="shared" ref="G94:G121" si="15">IF(OR(F94="",F94="Unknown"),"",IF(F94&lt;18,"Child",IF(F94&lt;40,"Adult",IF(F94&lt;60,"Middle Age","Senior"))))</f>
        <v>Child</v>
      </c>
    </row>
    <row r="95" spans="1:7">
      <c r="A95" t="s">
        <v>372</v>
      </c>
      <c r="B95" t="s">
        <v>373</v>
      </c>
      <c r="C95" t="s">
        <v>40</v>
      </c>
      <c r="D95" s="5">
        <v>38043</v>
      </c>
      <c r="E95" s="5">
        <v>46021</v>
      </c>
      <c r="F95">
        <f t="shared" si="14"/>
        <v>21</v>
      </c>
      <c r="G95" t="str">
        <f t="shared" si="15"/>
        <v>Adult</v>
      </c>
    </row>
    <row r="96" spans="1:7">
      <c r="A96" t="s">
        <v>374</v>
      </c>
      <c r="B96" t="s">
        <v>199</v>
      </c>
      <c r="C96" t="s">
        <v>40</v>
      </c>
      <c r="D96" s="5">
        <v>22039</v>
      </c>
      <c r="E96" s="5">
        <v>45665</v>
      </c>
      <c r="F96">
        <f t="shared" si="14"/>
        <v>64</v>
      </c>
      <c r="G96" t="str">
        <f t="shared" si="15"/>
        <v>Senior</v>
      </c>
    </row>
    <row r="97" spans="1:7">
      <c r="A97" t="s">
        <v>377</v>
      </c>
      <c r="B97" t="s">
        <v>378</v>
      </c>
      <c r="C97" t="s">
        <v>133</v>
      </c>
      <c r="D97" s="5">
        <v>23561</v>
      </c>
      <c r="E97" s="5">
        <v>45136</v>
      </c>
      <c r="F97">
        <f t="shared" si="14"/>
        <v>59</v>
      </c>
      <c r="G97" t="str">
        <f t="shared" si="15"/>
        <v>Middle Age</v>
      </c>
    </row>
    <row r="98" spans="1:7">
      <c r="A98" t="s">
        <v>381</v>
      </c>
      <c r="B98" t="s">
        <v>253</v>
      </c>
      <c r="C98" t="s">
        <v>133</v>
      </c>
      <c r="D98" s="5">
        <v>25635</v>
      </c>
      <c r="E98" s="5">
        <v>45494</v>
      </c>
      <c r="F98">
        <f t="shared" si="14"/>
        <v>54</v>
      </c>
      <c r="G98" t="str">
        <f t="shared" si="15"/>
        <v>Middle Age</v>
      </c>
    </row>
    <row r="99" spans="1:7">
      <c r="A99" t="s">
        <v>4116</v>
      </c>
      <c r="B99" t="s">
        <v>383</v>
      </c>
      <c r="C99" t="s">
        <v>133</v>
      </c>
      <c r="D99" s="5">
        <v>21394</v>
      </c>
      <c r="E99" s="5">
        <v>45788</v>
      </c>
      <c r="F99">
        <f t="shared" si="14"/>
        <v>66</v>
      </c>
      <c r="G99" t="str">
        <f t="shared" si="15"/>
        <v>Senior</v>
      </c>
    </row>
    <row r="100" spans="1:7">
      <c r="A100" t="s">
        <v>384</v>
      </c>
      <c r="B100" t="s">
        <v>385</v>
      </c>
      <c r="C100" t="s">
        <v>40</v>
      </c>
      <c r="D100" s="5">
        <v>27688</v>
      </c>
      <c r="E100" s="5">
        <v>45062</v>
      </c>
      <c r="F100">
        <f t="shared" si="14"/>
        <v>47</v>
      </c>
      <c r="G100" t="str">
        <f t="shared" si="15"/>
        <v>Middle Age</v>
      </c>
    </row>
    <row r="101" spans="1:7">
      <c r="A101" t="s">
        <v>387</v>
      </c>
      <c r="B101" t="s">
        <v>39</v>
      </c>
      <c r="C101" t="s">
        <v>133</v>
      </c>
      <c r="D101" s="5">
        <v>36171</v>
      </c>
      <c r="E101" s="5">
        <v>45806</v>
      </c>
      <c r="F101">
        <f t="shared" si="14"/>
        <v>26</v>
      </c>
      <c r="G101" t="str">
        <f t="shared" si="15"/>
        <v>Adult</v>
      </c>
    </row>
    <row r="102" spans="1:7">
      <c r="A102" t="s">
        <v>389</v>
      </c>
      <c r="B102" t="s">
        <v>390</v>
      </c>
      <c r="C102" t="s">
        <v>40</v>
      </c>
      <c r="D102" s="5">
        <v>23536</v>
      </c>
      <c r="E102" s="5">
        <v>45779</v>
      </c>
      <c r="F102">
        <f t="shared" si="14"/>
        <v>60</v>
      </c>
      <c r="G102" t="str">
        <f t="shared" si="15"/>
        <v>Senior</v>
      </c>
    </row>
    <row r="103" spans="1:7">
      <c r="A103" t="s">
        <v>391</v>
      </c>
      <c r="B103" t="s">
        <v>392</v>
      </c>
      <c r="C103" t="s">
        <v>133</v>
      </c>
      <c r="D103" s="5">
        <v>36274</v>
      </c>
      <c r="E103" s="5">
        <v>45429</v>
      </c>
      <c r="F103">
        <f t="shared" si="14"/>
        <v>25</v>
      </c>
      <c r="G103" t="str">
        <f t="shared" si="15"/>
        <v>Adult</v>
      </c>
    </row>
    <row r="104" spans="1:7">
      <c r="A104" t="s">
        <v>393</v>
      </c>
      <c r="B104" t="s">
        <v>394</v>
      </c>
      <c r="C104" t="s">
        <v>133</v>
      </c>
      <c r="D104" s="5">
        <v>29192</v>
      </c>
      <c r="E104" s="5">
        <v>45122</v>
      </c>
      <c r="F104">
        <f t="shared" si="14"/>
        <v>43</v>
      </c>
      <c r="G104" t="str">
        <f t="shared" si="15"/>
        <v>Middle Age</v>
      </c>
    </row>
    <row r="105" spans="1:7">
      <c r="A105" t="s">
        <v>395</v>
      </c>
      <c r="B105" t="s">
        <v>363</v>
      </c>
      <c r="C105" t="s">
        <v>133</v>
      </c>
      <c r="D105" s="5">
        <v>26404</v>
      </c>
      <c r="E105" s="5">
        <v>45558</v>
      </c>
      <c r="F105">
        <f t="shared" si="14"/>
        <v>52</v>
      </c>
      <c r="G105" t="str">
        <f t="shared" si="15"/>
        <v>Middle Age</v>
      </c>
    </row>
    <row r="106" spans="1:7">
      <c r="A106" t="s">
        <v>398</v>
      </c>
      <c r="B106" t="s">
        <v>728</v>
      </c>
      <c r="C106" t="s">
        <v>40</v>
      </c>
      <c r="D106" s="5">
        <v>20822</v>
      </c>
      <c r="E106" s="5">
        <v>45382</v>
      </c>
      <c r="F106">
        <f t="shared" si="14"/>
        <v>67</v>
      </c>
      <c r="G106" t="str">
        <f t="shared" si="15"/>
        <v>Senior</v>
      </c>
    </row>
    <row r="107" spans="1:7">
      <c r="A107" t="s">
        <v>402</v>
      </c>
      <c r="B107" t="s">
        <v>403</v>
      </c>
      <c r="C107" t="s">
        <v>40</v>
      </c>
      <c r="D107" s="5">
        <v>24607</v>
      </c>
      <c r="E107" s="5">
        <v>45231</v>
      </c>
      <c r="F107">
        <f t="shared" si="14"/>
        <v>56</v>
      </c>
      <c r="G107" t="str">
        <f t="shared" si="15"/>
        <v>Middle Age</v>
      </c>
    </row>
    <row r="108" spans="1:7">
      <c r="A108" t="s">
        <v>405</v>
      </c>
      <c r="B108" t="s">
        <v>406</v>
      </c>
      <c r="C108" t="s">
        <v>133</v>
      </c>
      <c r="D108" s="5">
        <v>18750</v>
      </c>
      <c r="E108" s="5">
        <v>45893</v>
      </c>
      <c r="F108">
        <f t="shared" si="14"/>
        <v>74</v>
      </c>
      <c r="G108" t="str">
        <f t="shared" si="15"/>
        <v>Senior</v>
      </c>
    </row>
    <row r="109" spans="1:7">
      <c r="A109" t="s">
        <v>410</v>
      </c>
      <c r="B109" t="s">
        <v>392</v>
      </c>
      <c r="C109" t="s">
        <v>133</v>
      </c>
      <c r="D109" s="5">
        <v>21830</v>
      </c>
      <c r="E109" s="5">
        <v>45935</v>
      </c>
      <c r="F109">
        <f t="shared" si="14"/>
        <v>65</v>
      </c>
      <c r="G109" t="str">
        <f t="shared" si="15"/>
        <v>Senior</v>
      </c>
    </row>
    <row r="110" spans="1:7">
      <c r="A110" t="s">
        <v>413</v>
      </c>
      <c r="B110" t="s">
        <v>607</v>
      </c>
      <c r="C110" t="s">
        <v>133</v>
      </c>
      <c r="D110" s="5">
        <v>35016</v>
      </c>
      <c r="E110" s="5">
        <v>45133</v>
      </c>
      <c r="F110">
        <f t="shared" si="14"/>
        <v>27</v>
      </c>
      <c r="G110" t="str">
        <f t="shared" si="15"/>
        <v>Adult</v>
      </c>
    </row>
    <row r="111" spans="1:7">
      <c r="A111" t="s">
        <v>416</v>
      </c>
      <c r="B111" t="s">
        <v>417</v>
      </c>
      <c r="C111" t="s">
        <v>40</v>
      </c>
      <c r="D111" s="5">
        <v>39729</v>
      </c>
      <c r="E111" s="5">
        <v>45140</v>
      </c>
      <c r="F111">
        <f t="shared" si="14"/>
        <v>14</v>
      </c>
      <c r="G111" t="str">
        <f t="shared" si="15"/>
        <v>Child</v>
      </c>
    </row>
    <row r="112" spans="1:7">
      <c r="A112" t="s">
        <v>418</v>
      </c>
      <c r="B112" t="s">
        <v>419</v>
      </c>
      <c r="C112" t="s">
        <v>133</v>
      </c>
      <c r="D112" s="5">
        <v>20693</v>
      </c>
      <c r="E112" s="5">
        <v>45388</v>
      </c>
      <c r="F112">
        <f t="shared" si="14"/>
        <v>67</v>
      </c>
      <c r="G112" t="str">
        <f t="shared" si="15"/>
        <v>Senior</v>
      </c>
    </row>
    <row r="113" spans="1:7">
      <c r="A113" t="s">
        <v>421</v>
      </c>
      <c r="B113" t="s">
        <v>202</v>
      </c>
      <c r="C113" t="s">
        <v>40</v>
      </c>
      <c r="D113" s="5">
        <v>28112</v>
      </c>
      <c r="E113" s="5">
        <v>45470</v>
      </c>
      <c r="F113">
        <f t="shared" si="14"/>
        <v>47</v>
      </c>
      <c r="G113" t="str">
        <f t="shared" si="15"/>
        <v>Middle Age</v>
      </c>
    </row>
    <row r="114" spans="1:7">
      <c r="A114" t="s">
        <v>422</v>
      </c>
      <c r="B114" t="s">
        <v>423</v>
      </c>
      <c r="C114" t="s">
        <v>133</v>
      </c>
      <c r="D114" s="5">
        <v>27100</v>
      </c>
      <c r="E114" s="5">
        <v>45708</v>
      </c>
      <c r="F114">
        <f t="shared" si="14"/>
        <v>50</v>
      </c>
      <c r="G114" t="str">
        <f t="shared" si="15"/>
        <v>Middle Age</v>
      </c>
    </row>
    <row r="115" spans="1:7">
      <c r="A115" t="s">
        <v>424</v>
      </c>
      <c r="B115" t="s">
        <v>221</v>
      </c>
      <c r="C115" t="s">
        <v>133</v>
      </c>
      <c r="D115" s="5">
        <v>30241</v>
      </c>
      <c r="E115" s="5">
        <v>45228</v>
      </c>
      <c r="F115">
        <f t="shared" si="14"/>
        <v>41</v>
      </c>
      <c r="G115" t="str">
        <f t="shared" si="15"/>
        <v>Middle Age</v>
      </c>
    </row>
    <row r="116" spans="1:7">
      <c r="A116" t="s">
        <v>426</v>
      </c>
      <c r="B116" t="s">
        <v>427</v>
      </c>
      <c r="C116" t="s">
        <v>133</v>
      </c>
      <c r="D116" s="5">
        <v>32046</v>
      </c>
      <c r="E116" s="5">
        <v>45786</v>
      </c>
      <c r="F116">
        <f t="shared" si="14"/>
        <v>37</v>
      </c>
      <c r="G116" t="str">
        <f t="shared" si="15"/>
        <v>Adult</v>
      </c>
    </row>
    <row r="117" spans="1:7">
      <c r="A117" t="s">
        <v>428</v>
      </c>
      <c r="B117" t="s">
        <v>429</v>
      </c>
      <c r="C117" t="s">
        <v>133</v>
      </c>
      <c r="D117" s="5">
        <v>39580</v>
      </c>
      <c r="E117" s="5">
        <v>44968</v>
      </c>
      <c r="F117">
        <f t="shared" si="14"/>
        <v>14</v>
      </c>
      <c r="G117" t="str">
        <f t="shared" si="15"/>
        <v>Child</v>
      </c>
    </row>
    <row r="118" spans="1:7">
      <c r="A118" t="s">
        <v>430</v>
      </c>
      <c r="B118" t="s">
        <v>390</v>
      </c>
      <c r="C118" t="s">
        <v>133</v>
      </c>
      <c r="D118" s="5">
        <v>19867</v>
      </c>
      <c r="E118" s="5">
        <v>45964</v>
      </c>
      <c r="F118">
        <f t="shared" si="14"/>
        <v>71</v>
      </c>
      <c r="G118" t="str">
        <f t="shared" si="15"/>
        <v>Senior</v>
      </c>
    </row>
    <row r="119" spans="1:7">
      <c r="A119" t="s">
        <v>432</v>
      </c>
      <c r="B119" t="s">
        <v>433</v>
      </c>
      <c r="C119" t="s">
        <v>40</v>
      </c>
      <c r="D119" s="5">
        <v>26456</v>
      </c>
      <c r="E119" s="5">
        <v>45456</v>
      </c>
      <c r="F119">
        <f t="shared" si="14"/>
        <v>52</v>
      </c>
      <c r="G119" t="str">
        <f t="shared" si="15"/>
        <v>Middle Age</v>
      </c>
    </row>
    <row r="120" spans="1:7">
      <c r="A120" t="s">
        <v>435</v>
      </c>
      <c r="B120" t="s">
        <v>436</v>
      </c>
      <c r="C120" t="s">
        <v>133</v>
      </c>
      <c r="D120" s="5">
        <v>28334</v>
      </c>
      <c r="E120" s="5">
        <v>45641</v>
      </c>
      <c r="F120">
        <f t="shared" si="14"/>
        <v>47</v>
      </c>
      <c r="G120" t="str">
        <f t="shared" si="15"/>
        <v>Middle Age</v>
      </c>
    </row>
    <row r="121" spans="1:7">
      <c r="A121" t="s">
        <v>437</v>
      </c>
      <c r="B121" t="s">
        <v>438</v>
      </c>
      <c r="C121" t="s">
        <v>40</v>
      </c>
      <c r="D121" s="5">
        <v>35887</v>
      </c>
      <c r="E121" s="5">
        <v>45754</v>
      </c>
      <c r="F121">
        <f t="shared" si="14"/>
        <v>27</v>
      </c>
      <c r="G121" t="str">
        <f t="shared" si="15"/>
        <v>Adult</v>
      </c>
    </row>
    <row r="122" spans="1:7">
      <c r="A122" t="s">
        <v>439</v>
      </c>
      <c r="B122" t="s">
        <v>301</v>
      </c>
      <c r="C122" t="s">
        <v>40</v>
      </c>
      <c r="D122" s="5">
        <v>20672</v>
      </c>
      <c r="E122" s="5" t="s">
        <v>4232</v>
      </c>
      <c r="F122" t="s">
        <v>4232</v>
      </c>
      <c r="G122" t="s">
        <v>4232</v>
      </c>
    </row>
    <row r="123" spans="1:7">
      <c r="A123" t="s">
        <v>441</v>
      </c>
      <c r="B123" t="s">
        <v>442</v>
      </c>
      <c r="C123" t="s">
        <v>40</v>
      </c>
      <c r="D123" s="5">
        <v>27787</v>
      </c>
      <c r="E123" s="5">
        <v>45235</v>
      </c>
      <c r="F123">
        <f t="shared" ref="F123:F141" si="16">DATEDIF(D123,E123,"Y")</f>
        <v>47</v>
      </c>
      <c r="G123" t="str">
        <f t="shared" ref="G123:G141" si="17">IF(OR(F123="",F123="Unknown"),"",IF(F123&lt;18,"Child",IF(F123&lt;40,"Adult",IF(F123&lt;60,"Middle Age","Senior"))))</f>
        <v>Middle Age</v>
      </c>
    </row>
    <row r="124" spans="1:7">
      <c r="A124" t="s">
        <v>443</v>
      </c>
      <c r="B124" t="s">
        <v>444</v>
      </c>
      <c r="C124" t="s">
        <v>40</v>
      </c>
      <c r="D124" s="5">
        <v>29403</v>
      </c>
      <c r="E124" s="5">
        <v>45004</v>
      </c>
      <c r="F124">
        <f t="shared" si="16"/>
        <v>42</v>
      </c>
      <c r="G124" t="str">
        <f t="shared" si="17"/>
        <v>Middle Age</v>
      </c>
    </row>
    <row r="125" spans="1:7">
      <c r="A125" t="s">
        <v>447</v>
      </c>
      <c r="B125" t="s">
        <v>852</v>
      </c>
      <c r="C125" t="s">
        <v>133</v>
      </c>
      <c r="D125" s="5">
        <v>26157</v>
      </c>
      <c r="E125" s="5">
        <v>45312</v>
      </c>
      <c r="F125">
        <f t="shared" si="16"/>
        <v>52</v>
      </c>
      <c r="G125" t="str">
        <f t="shared" si="17"/>
        <v>Middle Age</v>
      </c>
    </row>
    <row r="126" spans="1:7">
      <c r="A126" t="s">
        <v>450</v>
      </c>
      <c r="B126" t="s">
        <v>451</v>
      </c>
      <c r="C126" t="s">
        <v>40</v>
      </c>
      <c r="D126" s="5">
        <v>21072</v>
      </c>
      <c r="E126" s="5">
        <v>45898</v>
      </c>
      <c r="F126">
        <f t="shared" si="16"/>
        <v>67</v>
      </c>
      <c r="G126" t="str">
        <f t="shared" si="17"/>
        <v>Senior</v>
      </c>
    </row>
    <row r="127" spans="1:7">
      <c r="A127" t="s">
        <v>452</v>
      </c>
      <c r="B127" t="s">
        <v>390</v>
      </c>
      <c r="C127" t="s">
        <v>133</v>
      </c>
      <c r="D127" s="5">
        <v>39561</v>
      </c>
      <c r="E127" s="5">
        <v>45911</v>
      </c>
      <c r="F127">
        <f t="shared" si="16"/>
        <v>17</v>
      </c>
      <c r="G127" t="str">
        <f t="shared" si="17"/>
        <v>Child</v>
      </c>
    </row>
    <row r="128" spans="1:7">
      <c r="A128" t="s">
        <v>454</v>
      </c>
      <c r="B128" t="s">
        <v>455</v>
      </c>
      <c r="C128" t="s">
        <v>133</v>
      </c>
      <c r="D128" s="5">
        <v>20455</v>
      </c>
      <c r="E128" s="5">
        <v>45210</v>
      </c>
      <c r="F128">
        <f t="shared" si="16"/>
        <v>67</v>
      </c>
      <c r="G128" t="str">
        <f t="shared" si="17"/>
        <v>Senior</v>
      </c>
    </row>
    <row r="129" spans="1:7">
      <c r="A129" t="s">
        <v>457</v>
      </c>
      <c r="B129" t="s">
        <v>458</v>
      </c>
      <c r="C129" t="s">
        <v>40</v>
      </c>
      <c r="D129" s="5">
        <v>22567</v>
      </c>
      <c r="E129" s="5">
        <v>45661</v>
      </c>
      <c r="F129">
        <f t="shared" si="16"/>
        <v>63</v>
      </c>
      <c r="G129" t="str">
        <f t="shared" si="17"/>
        <v>Senior</v>
      </c>
    </row>
    <row r="130" spans="1:7">
      <c r="A130" t="s">
        <v>461</v>
      </c>
      <c r="B130" t="s">
        <v>274</v>
      </c>
      <c r="C130" t="s">
        <v>133</v>
      </c>
      <c r="D130" s="5">
        <v>39357</v>
      </c>
      <c r="E130" s="5">
        <v>44950</v>
      </c>
      <c r="F130">
        <f t="shared" si="16"/>
        <v>15</v>
      </c>
      <c r="G130" t="str">
        <f t="shared" si="17"/>
        <v>Child</v>
      </c>
    </row>
    <row r="131" spans="1:7">
      <c r="A131" t="s">
        <v>462</v>
      </c>
      <c r="B131" t="s">
        <v>147</v>
      </c>
      <c r="C131" t="s">
        <v>133</v>
      </c>
      <c r="D131" s="5">
        <v>27777</v>
      </c>
      <c r="E131" s="5">
        <v>44927</v>
      </c>
      <c r="F131">
        <f t="shared" si="16"/>
        <v>46</v>
      </c>
      <c r="G131" t="str">
        <f t="shared" si="17"/>
        <v>Middle Age</v>
      </c>
    </row>
    <row r="132" spans="1:7">
      <c r="A132" t="s">
        <v>463</v>
      </c>
      <c r="B132" t="s">
        <v>464</v>
      </c>
      <c r="C132" t="s">
        <v>133</v>
      </c>
      <c r="D132" s="5">
        <v>34367</v>
      </c>
      <c r="E132" s="5">
        <v>45263</v>
      </c>
      <c r="F132">
        <f t="shared" si="16"/>
        <v>29</v>
      </c>
      <c r="G132" t="str">
        <f t="shared" si="17"/>
        <v>Adult</v>
      </c>
    </row>
    <row r="133" spans="1:7">
      <c r="A133" t="s">
        <v>469</v>
      </c>
      <c r="B133" t="s">
        <v>470</v>
      </c>
      <c r="C133" t="s">
        <v>133</v>
      </c>
      <c r="D133" s="5">
        <v>35448</v>
      </c>
      <c r="E133" s="5">
        <v>45813</v>
      </c>
      <c r="F133">
        <f t="shared" si="16"/>
        <v>28</v>
      </c>
      <c r="G133" t="str">
        <f t="shared" si="17"/>
        <v>Adult</v>
      </c>
    </row>
    <row r="134" spans="1:7">
      <c r="A134" t="s">
        <v>471</v>
      </c>
      <c r="B134" t="s">
        <v>472</v>
      </c>
      <c r="C134" t="s">
        <v>133</v>
      </c>
      <c r="D134" s="5">
        <v>35051</v>
      </c>
      <c r="E134" s="5">
        <v>45372</v>
      </c>
      <c r="F134">
        <f t="shared" si="16"/>
        <v>28</v>
      </c>
      <c r="G134" t="str">
        <f t="shared" si="17"/>
        <v>Adult</v>
      </c>
    </row>
    <row r="135" spans="1:7">
      <c r="A135" t="s">
        <v>474</v>
      </c>
      <c r="B135" t="s">
        <v>475</v>
      </c>
      <c r="C135" t="s">
        <v>40</v>
      </c>
      <c r="D135" s="5">
        <v>18814</v>
      </c>
      <c r="E135" s="5">
        <v>45035</v>
      </c>
      <c r="F135">
        <f t="shared" si="16"/>
        <v>71</v>
      </c>
      <c r="G135" t="str">
        <f t="shared" si="17"/>
        <v>Senior</v>
      </c>
    </row>
    <row r="136" spans="1:7">
      <c r="A136" t="s">
        <v>476</v>
      </c>
      <c r="B136" t="s">
        <v>436</v>
      </c>
      <c r="C136" t="s">
        <v>40</v>
      </c>
      <c r="D136" s="5">
        <v>40007</v>
      </c>
      <c r="E136" s="5">
        <v>45721</v>
      </c>
      <c r="F136">
        <f t="shared" si="16"/>
        <v>15</v>
      </c>
      <c r="G136" t="str">
        <f t="shared" si="17"/>
        <v>Child</v>
      </c>
    </row>
    <row r="137" spans="1:7">
      <c r="A137" t="s">
        <v>479</v>
      </c>
      <c r="B137" t="s">
        <v>480</v>
      </c>
      <c r="C137" t="s">
        <v>40</v>
      </c>
      <c r="D137" s="5">
        <v>38108</v>
      </c>
      <c r="E137" s="5">
        <v>45603</v>
      </c>
      <c r="F137">
        <f t="shared" si="16"/>
        <v>20</v>
      </c>
      <c r="G137" t="str">
        <f t="shared" si="17"/>
        <v>Adult</v>
      </c>
    </row>
    <row r="138" spans="1:7">
      <c r="A138" t="s">
        <v>484</v>
      </c>
      <c r="B138" t="s">
        <v>485</v>
      </c>
      <c r="C138" t="s">
        <v>133</v>
      </c>
      <c r="D138" s="5">
        <v>33766</v>
      </c>
      <c r="E138" s="5">
        <v>45665</v>
      </c>
      <c r="F138">
        <f t="shared" si="16"/>
        <v>32</v>
      </c>
      <c r="G138" t="str">
        <f t="shared" si="17"/>
        <v>Adult</v>
      </c>
    </row>
    <row r="139" spans="1:7">
      <c r="A139" t="s">
        <v>487</v>
      </c>
      <c r="B139" t="s">
        <v>419</v>
      </c>
      <c r="C139" t="s">
        <v>40</v>
      </c>
      <c r="D139" s="5">
        <v>28704</v>
      </c>
      <c r="E139" s="5">
        <v>45534</v>
      </c>
      <c r="F139">
        <f t="shared" si="16"/>
        <v>46</v>
      </c>
      <c r="G139" t="str">
        <f t="shared" si="17"/>
        <v>Middle Age</v>
      </c>
    </row>
    <row r="140" spans="1:7">
      <c r="A140" t="s">
        <v>489</v>
      </c>
      <c r="B140" t="s">
        <v>159</v>
      </c>
      <c r="C140" t="s">
        <v>133</v>
      </c>
      <c r="D140" s="5">
        <v>37355</v>
      </c>
      <c r="E140" s="5">
        <v>45761</v>
      </c>
      <c r="F140">
        <f t="shared" si="16"/>
        <v>23</v>
      </c>
      <c r="G140" t="str">
        <f t="shared" si="17"/>
        <v>Adult</v>
      </c>
    </row>
    <row r="141" spans="1:7">
      <c r="A141" t="s">
        <v>4117</v>
      </c>
      <c r="B141" t="s">
        <v>492</v>
      </c>
      <c r="C141" t="s">
        <v>40</v>
      </c>
      <c r="D141" s="5">
        <v>23460</v>
      </c>
      <c r="E141" s="5">
        <v>45727</v>
      </c>
      <c r="F141">
        <f t="shared" si="16"/>
        <v>60</v>
      </c>
      <c r="G141" t="str">
        <f t="shared" si="17"/>
        <v>Senior</v>
      </c>
    </row>
    <row r="142" spans="1:7">
      <c r="A142" t="s">
        <v>494</v>
      </c>
      <c r="B142" t="s">
        <v>495</v>
      </c>
      <c r="C142" t="s">
        <v>40</v>
      </c>
      <c r="D142" s="5" t="s">
        <v>4232</v>
      </c>
      <c r="E142" s="5">
        <v>45038</v>
      </c>
      <c r="F142" t="s">
        <v>4232</v>
      </c>
      <c r="G142" t="s">
        <v>4232</v>
      </c>
    </row>
    <row r="143" spans="1:7">
      <c r="A143" t="s">
        <v>499</v>
      </c>
      <c r="B143" t="s">
        <v>689</v>
      </c>
      <c r="C143" t="s">
        <v>133</v>
      </c>
      <c r="D143" s="5">
        <v>18422</v>
      </c>
      <c r="E143" s="5">
        <v>45380</v>
      </c>
      <c r="F143">
        <f>DATEDIF(D143,E143,"Y")</f>
        <v>73</v>
      </c>
      <c r="G143" t="str">
        <f>IF(OR(F143="",F143="Unknown"),"",IF(F143&lt;18,"Child",IF(F143&lt;40,"Adult",IF(F143&lt;60,"Middle Age","Senior"))))</f>
        <v>Senior</v>
      </c>
    </row>
    <row r="144" spans="1:7">
      <c r="A144" t="s">
        <v>502</v>
      </c>
      <c r="B144" t="s">
        <v>503</v>
      </c>
      <c r="C144" t="s">
        <v>133</v>
      </c>
      <c r="D144" s="5">
        <v>31983</v>
      </c>
      <c r="E144" s="5">
        <v>45362</v>
      </c>
      <c r="F144">
        <f>DATEDIF(D144,E144,"Y")</f>
        <v>36</v>
      </c>
      <c r="G144" t="str">
        <f>IF(OR(F144="",F144="Unknown"),"",IF(F144&lt;18,"Child",IF(F144&lt;40,"Adult",IF(F144&lt;60,"Middle Age","Senior"))))</f>
        <v>Adult</v>
      </c>
    </row>
    <row r="145" spans="1:7">
      <c r="A145" t="s">
        <v>505</v>
      </c>
      <c r="B145" t="s">
        <v>132</v>
      </c>
      <c r="C145" t="s">
        <v>133</v>
      </c>
      <c r="D145" s="5">
        <v>35780</v>
      </c>
      <c r="E145" s="5">
        <v>45661</v>
      </c>
      <c r="F145">
        <f>DATEDIF(D145,E145,"Y")</f>
        <v>27</v>
      </c>
      <c r="G145" t="str">
        <f>IF(OR(F145="",F145="Unknown"),"",IF(F145&lt;18,"Child",IF(F145&lt;40,"Adult",IF(F145&lt;60,"Middle Age","Senior"))))</f>
        <v>Adult</v>
      </c>
    </row>
    <row r="146" spans="1:7">
      <c r="A146" t="s">
        <v>508</v>
      </c>
      <c r="B146" t="s">
        <v>253</v>
      </c>
      <c r="C146" t="s">
        <v>40</v>
      </c>
      <c r="D146" s="5">
        <v>33286</v>
      </c>
      <c r="E146" s="5">
        <v>45442</v>
      </c>
      <c r="F146">
        <f>DATEDIF(D146,E146,"Y")</f>
        <v>33</v>
      </c>
      <c r="G146" t="str">
        <f>IF(OR(F146="",F146="Unknown"),"",IF(F146&lt;18,"Child",IF(F146&lt;40,"Adult",IF(F146&lt;60,"Middle Age","Senior"))))</f>
        <v>Adult</v>
      </c>
    </row>
    <row r="147" spans="1:7">
      <c r="A147" t="s">
        <v>510</v>
      </c>
      <c r="B147" t="s">
        <v>511</v>
      </c>
      <c r="C147" t="s">
        <v>40</v>
      </c>
      <c r="D147" s="5" t="s">
        <v>4232</v>
      </c>
      <c r="E147" s="5">
        <v>45257</v>
      </c>
      <c r="F147" t="s">
        <v>4232</v>
      </c>
      <c r="G147" t="s">
        <v>4232</v>
      </c>
    </row>
    <row r="148" spans="1:7">
      <c r="A148" t="s">
        <v>512</v>
      </c>
      <c r="B148" t="s">
        <v>513</v>
      </c>
      <c r="C148" t="s">
        <v>133</v>
      </c>
      <c r="D148" s="5">
        <v>36826</v>
      </c>
      <c r="E148" s="5">
        <v>45299</v>
      </c>
      <c r="F148">
        <f t="shared" ref="F148:F179" si="18">DATEDIF(D148,E148,"Y")</f>
        <v>23</v>
      </c>
      <c r="G148" t="str">
        <f t="shared" ref="G148:G179" si="19">IF(OR(F148="",F148="Unknown"),"",IF(F148&lt;18,"Child",IF(F148&lt;40,"Adult",IF(F148&lt;60,"Middle Age","Senior"))))</f>
        <v>Adult</v>
      </c>
    </row>
    <row r="149" spans="1:7">
      <c r="A149" t="s">
        <v>514</v>
      </c>
      <c r="B149" t="s">
        <v>515</v>
      </c>
      <c r="C149" t="s">
        <v>40</v>
      </c>
      <c r="D149" s="5">
        <v>39407</v>
      </c>
      <c r="E149" s="5">
        <v>45810</v>
      </c>
      <c r="F149">
        <f t="shared" si="18"/>
        <v>17</v>
      </c>
      <c r="G149" t="str">
        <f t="shared" si="19"/>
        <v>Child</v>
      </c>
    </row>
    <row r="150" spans="1:7">
      <c r="A150" t="s">
        <v>516</v>
      </c>
      <c r="B150" t="s">
        <v>517</v>
      </c>
      <c r="C150" t="s">
        <v>40</v>
      </c>
      <c r="D150" s="5">
        <v>21064</v>
      </c>
      <c r="E150" s="5">
        <v>45695</v>
      </c>
      <c r="F150">
        <f t="shared" si="18"/>
        <v>67</v>
      </c>
      <c r="G150" t="str">
        <f t="shared" si="19"/>
        <v>Senior</v>
      </c>
    </row>
    <row r="151" spans="1:7">
      <c r="A151" t="s">
        <v>519</v>
      </c>
      <c r="B151" t="s">
        <v>249</v>
      </c>
      <c r="C151" t="s">
        <v>40</v>
      </c>
      <c r="D151" s="5">
        <v>38295</v>
      </c>
      <c r="E151" s="5">
        <v>45397</v>
      </c>
      <c r="F151">
        <f t="shared" si="18"/>
        <v>19</v>
      </c>
      <c r="G151" t="str">
        <f t="shared" si="19"/>
        <v>Adult</v>
      </c>
    </row>
    <row r="152" spans="1:7">
      <c r="A152" t="s">
        <v>521</v>
      </c>
      <c r="B152" t="s">
        <v>522</v>
      </c>
      <c r="C152" t="s">
        <v>40</v>
      </c>
      <c r="D152" s="5">
        <v>25192</v>
      </c>
      <c r="E152" s="5">
        <v>45044</v>
      </c>
      <c r="F152">
        <f t="shared" si="18"/>
        <v>54</v>
      </c>
      <c r="G152" t="str">
        <f t="shared" si="19"/>
        <v>Middle Age</v>
      </c>
    </row>
    <row r="153" spans="1:7">
      <c r="A153" t="s">
        <v>523</v>
      </c>
      <c r="B153" t="s">
        <v>524</v>
      </c>
      <c r="C153" t="s">
        <v>40</v>
      </c>
      <c r="D153" s="5">
        <v>31191</v>
      </c>
      <c r="E153" s="5">
        <v>45639</v>
      </c>
      <c r="F153">
        <f t="shared" si="18"/>
        <v>39</v>
      </c>
      <c r="G153" t="str">
        <f t="shared" si="19"/>
        <v>Adult</v>
      </c>
    </row>
    <row r="154" spans="1:7">
      <c r="A154" t="s">
        <v>526</v>
      </c>
      <c r="B154" t="s">
        <v>527</v>
      </c>
      <c r="C154" t="s">
        <v>40</v>
      </c>
      <c r="D154" s="5">
        <v>36394</v>
      </c>
      <c r="E154" s="5">
        <v>45870</v>
      </c>
      <c r="F154">
        <f t="shared" si="18"/>
        <v>25</v>
      </c>
      <c r="G154" t="str">
        <f t="shared" si="19"/>
        <v>Adult</v>
      </c>
    </row>
    <row r="155" spans="1:7">
      <c r="A155" t="s">
        <v>530</v>
      </c>
      <c r="B155" t="s">
        <v>531</v>
      </c>
      <c r="C155" t="s">
        <v>133</v>
      </c>
      <c r="D155" s="5">
        <v>29927</v>
      </c>
      <c r="E155" s="5">
        <v>45407</v>
      </c>
      <c r="F155">
        <f t="shared" si="18"/>
        <v>42</v>
      </c>
      <c r="G155" t="str">
        <f t="shared" si="19"/>
        <v>Middle Age</v>
      </c>
    </row>
    <row r="156" spans="1:7">
      <c r="A156" t="s">
        <v>534</v>
      </c>
      <c r="B156" t="s">
        <v>492</v>
      </c>
      <c r="C156" t="s">
        <v>133</v>
      </c>
      <c r="D156" s="5">
        <v>24661</v>
      </c>
      <c r="E156" s="5">
        <v>45189</v>
      </c>
      <c r="F156">
        <f t="shared" si="18"/>
        <v>56</v>
      </c>
      <c r="G156" t="str">
        <f t="shared" si="19"/>
        <v>Middle Age</v>
      </c>
    </row>
    <row r="157" spans="1:7">
      <c r="A157" t="s">
        <v>537</v>
      </c>
      <c r="B157" t="s">
        <v>168</v>
      </c>
      <c r="C157" t="s">
        <v>133</v>
      </c>
      <c r="D157" s="5">
        <v>29774</v>
      </c>
      <c r="E157" s="5">
        <v>45785</v>
      </c>
      <c r="F157">
        <f t="shared" si="18"/>
        <v>43</v>
      </c>
      <c r="G157" t="str">
        <f t="shared" si="19"/>
        <v>Middle Age</v>
      </c>
    </row>
    <row r="158" spans="1:7">
      <c r="A158" t="s">
        <v>540</v>
      </c>
      <c r="B158" t="s">
        <v>541</v>
      </c>
      <c r="C158" t="s">
        <v>40</v>
      </c>
      <c r="D158" s="5">
        <v>36748</v>
      </c>
      <c r="E158" s="5">
        <v>45440</v>
      </c>
      <c r="F158">
        <f t="shared" si="18"/>
        <v>23</v>
      </c>
      <c r="G158" t="str">
        <f t="shared" si="19"/>
        <v>Adult</v>
      </c>
    </row>
    <row r="159" spans="1:7">
      <c r="A159" t="s">
        <v>542</v>
      </c>
      <c r="B159" t="s">
        <v>301</v>
      </c>
      <c r="C159" t="s">
        <v>40</v>
      </c>
      <c r="D159" s="5">
        <v>26472</v>
      </c>
      <c r="E159" s="5">
        <v>45972</v>
      </c>
      <c r="F159">
        <f t="shared" si="18"/>
        <v>53</v>
      </c>
      <c r="G159" t="str">
        <f t="shared" si="19"/>
        <v>Middle Age</v>
      </c>
    </row>
    <row r="160" spans="1:7">
      <c r="A160" t="s">
        <v>4108</v>
      </c>
      <c r="B160" t="s">
        <v>545</v>
      </c>
      <c r="C160" t="s">
        <v>133</v>
      </c>
      <c r="D160" s="5">
        <v>35720</v>
      </c>
      <c r="E160" s="5">
        <v>45849</v>
      </c>
      <c r="F160">
        <f t="shared" si="18"/>
        <v>27</v>
      </c>
      <c r="G160" t="str">
        <f t="shared" si="19"/>
        <v>Adult</v>
      </c>
    </row>
    <row r="161" spans="1:7">
      <c r="A161" t="s">
        <v>547</v>
      </c>
      <c r="B161" t="s">
        <v>548</v>
      </c>
      <c r="C161" t="s">
        <v>40</v>
      </c>
      <c r="D161" s="5">
        <v>35565</v>
      </c>
      <c r="E161" s="5">
        <v>45185</v>
      </c>
      <c r="F161">
        <f t="shared" si="18"/>
        <v>26</v>
      </c>
      <c r="G161" t="str">
        <f t="shared" si="19"/>
        <v>Adult</v>
      </c>
    </row>
    <row r="162" spans="1:7">
      <c r="A162" t="s">
        <v>549</v>
      </c>
      <c r="B162" t="s">
        <v>550</v>
      </c>
      <c r="C162" t="s">
        <v>40</v>
      </c>
      <c r="D162" s="5">
        <v>27885</v>
      </c>
      <c r="E162" s="5">
        <v>45548</v>
      </c>
      <c r="F162">
        <f t="shared" si="18"/>
        <v>48</v>
      </c>
      <c r="G162" t="str">
        <f t="shared" si="19"/>
        <v>Middle Age</v>
      </c>
    </row>
    <row r="163" spans="1:7">
      <c r="A163" t="s">
        <v>552</v>
      </c>
      <c r="B163" t="s">
        <v>553</v>
      </c>
      <c r="C163" t="s">
        <v>133</v>
      </c>
      <c r="D163" s="5">
        <v>28437</v>
      </c>
      <c r="E163" s="5">
        <v>45985</v>
      </c>
      <c r="F163">
        <f t="shared" si="18"/>
        <v>48</v>
      </c>
      <c r="G163" t="str">
        <f t="shared" si="19"/>
        <v>Middle Age</v>
      </c>
    </row>
    <row r="164" spans="1:7">
      <c r="A164" t="s">
        <v>555</v>
      </c>
      <c r="B164" t="s">
        <v>556</v>
      </c>
      <c r="C164" t="s">
        <v>133</v>
      </c>
      <c r="D164" s="5">
        <v>18482</v>
      </c>
      <c r="E164" s="5">
        <v>45627</v>
      </c>
      <c r="F164">
        <f t="shared" si="18"/>
        <v>74</v>
      </c>
      <c r="G164" t="str">
        <f t="shared" si="19"/>
        <v>Senior</v>
      </c>
    </row>
    <row r="165" spans="1:7">
      <c r="A165" t="s">
        <v>557</v>
      </c>
      <c r="B165" t="s">
        <v>314</v>
      </c>
      <c r="C165" t="s">
        <v>40</v>
      </c>
      <c r="D165" s="5">
        <v>22882</v>
      </c>
      <c r="E165" s="5">
        <v>45119</v>
      </c>
      <c r="F165">
        <f t="shared" si="18"/>
        <v>60</v>
      </c>
      <c r="G165" t="str">
        <f t="shared" si="19"/>
        <v>Senior</v>
      </c>
    </row>
    <row r="166" spans="1:7">
      <c r="A166" t="s">
        <v>559</v>
      </c>
      <c r="B166" t="s">
        <v>560</v>
      </c>
      <c r="C166" t="s">
        <v>40</v>
      </c>
      <c r="D166" s="5">
        <v>18282</v>
      </c>
      <c r="E166" s="5">
        <v>45900</v>
      </c>
      <c r="F166">
        <f t="shared" si="18"/>
        <v>75</v>
      </c>
      <c r="G166" t="str">
        <f t="shared" si="19"/>
        <v>Senior</v>
      </c>
    </row>
    <row r="167" spans="1:7">
      <c r="A167" t="s">
        <v>562</v>
      </c>
      <c r="B167" t="s">
        <v>563</v>
      </c>
      <c r="C167" t="s">
        <v>40</v>
      </c>
      <c r="D167" s="5">
        <v>29935</v>
      </c>
      <c r="E167" s="5">
        <v>45530</v>
      </c>
      <c r="F167">
        <f t="shared" si="18"/>
        <v>42</v>
      </c>
      <c r="G167" t="str">
        <f t="shared" si="19"/>
        <v>Middle Age</v>
      </c>
    </row>
    <row r="168" spans="1:7">
      <c r="A168" t="s">
        <v>564</v>
      </c>
      <c r="B168" t="s">
        <v>565</v>
      </c>
      <c r="C168" t="s">
        <v>40</v>
      </c>
      <c r="D168" s="5">
        <v>35117</v>
      </c>
      <c r="E168" s="5">
        <v>45720</v>
      </c>
      <c r="F168">
        <f t="shared" si="18"/>
        <v>29</v>
      </c>
      <c r="G168" t="str">
        <f t="shared" si="19"/>
        <v>Adult</v>
      </c>
    </row>
    <row r="169" spans="1:7">
      <c r="A169" t="s">
        <v>567</v>
      </c>
      <c r="B169" t="s">
        <v>568</v>
      </c>
      <c r="C169" t="s">
        <v>133</v>
      </c>
      <c r="D169" s="5">
        <v>23673</v>
      </c>
      <c r="E169" s="5">
        <v>45072</v>
      </c>
      <c r="F169">
        <f t="shared" si="18"/>
        <v>58</v>
      </c>
      <c r="G169" t="str">
        <f t="shared" si="19"/>
        <v>Middle Age</v>
      </c>
    </row>
    <row r="170" spans="1:7">
      <c r="A170" t="s">
        <v>570</v>
      </c>
      <c r="B170" t="s">
        <v>244</v>
      </c>
      <c r="C170" t="s">
        <v>40</v>
      </c>
      <c r="D170" s="5">
        <v>31399</v>
      </c>
      <c r="E170" s="5">
        <v>45777</v>
      </c>
      <c r="F170">
        <f t="shared" si="18"/>
        <v>39</v>
      </c>
      <c r="G170" t="str">
        <f t="shared" si="19"/>
        <v>Adult</v>
      </c>
    </row>
    <row r="171" spans="1:7">
      <c r="A171" t="s">
        <v>571</v>
      </c>
      <c r="B171" t="s">
        <v>572</v>
      </c>
      <c r="C171" t="s">
        <v>133</v>
      </c>
      <c r="D171" s="5">
        <v>36427</v>
      </c>
      <c r="E171" s="5">
        <v>45447</v>
      </c>
      <c r="F171">
        <f t="shared" si="18"/>
        <v>24</v>
      </c>
      <c r="G171" t="str">
        <f t="shared" si="19"/>
        <v>Adult</v>
      </c>
    </row>
    <row r="172" spans="1:7">
      <c r="A172" t="s">
        <v>575</v>
      </c>
      <c r="B172" t="s">
        <v>576</v>
      </c>
      <c r="C172" t="s">
        <v>133</v>
      </c>
      <c r="D172" s="5">
        <v>24277</v>
      </c>
      <c r="E172" s="5">
        <v>45438</v>
      </c>
      <c r="F172">
        <f t="shared" si="18"/>
        <v>57</v>
      </c>
      <c r="G172" t="str">
        <f t="shared" si="19"/>
        <v>Middle Age</v>
      </c>
    </row>
    <row r="173" spans="1:7">
      <c r="A173" t="s">
        <v>578</v>
      </c>
      <c r="B173" t="s">
        <v>579</v>
      </c>
      <c r="C173" t="s">
        <v>40</v>
      </c>
      <c r="D173" s="5">
        <v>35762</v>
      </c>
      <c r="E173" s="5">
        <v>44950</v>
      </c>
      <c r="F173">
        <f t="shared" si="18"/>
        <v>25</v>
      </c>
      <c r="G173" t="str">
        <f t="shared" si="19"/>
        <v>Adult</v>
      </c>
    </row>
    <row r="174" spans="1:7">
      <c r="A174" t="s">
        <v>581</v>
      </c>
      <c r="B174" t="s">
        <v>394</v>
      </c>
      <c r="C174" t="s">
        <v>40</v>
      </c>
      <c r="D174" s="5">
        <v>35870</v>
      </c>
      <c r="E174" s="5">
        <v>45332</v>
      </c>
      <c r="F174">
        <f t="shared" si="18"/>
        <v>25</v>
      </c>
      <c r="G174" t="str">
        <f t="shared" si="19"/>
        <v>Adult</v>
      </c>
    </row>
    <row r="175" spans="1:7">
      <c r="A175" t="s">
        <v>583</v>
      </c>
      <c r="B175" t="s">
        <v>584</v>
      </c>
      <c r="C175" t="s">
        <v>133</v>
      </c>
      <c r="D175" s="5">
        <v>22962</v>
      </c>
      <c r="E175" s="5">
        <v>45246</v>
      </c>
      <c r="F175">
        <f t="shared" si="18"/>
        <v>61</v>
      </c>
      <c r="G175" t="str">
        <f t="shared" si="19"/>
        <v>Senior</v>
      </c>
    </row>
    <row r="176" spans="1:7">
      <c r="A176" t="s">
        <v>586</v>
      </c>
      <c r="B176" t="s">
        <v>587</v>
      </c>
      <c r="C176" t="s">
        <v>133</v>
      </c>
      <c r="D176" s="5">
        <v>21925</v>
      </c>
      <c r="E176" s="5">
        <v>45338</v>
      </c>
      <c r="F176">
        <f t="shared" si="18"/>
        <v>64</v>
      </c>
      <c r="G176" t="str">
        <f t="shared" si="19"/>
        <v>Senior</v>
      </c>
    </row>
    <row r="177" spans="1:7">
      <c r="A177" t="s">
        <v>590</v>
      </c>
      <c r="B177" t="s">
        <v>591</v>
      </c>
      <c r="C177" t="s">
        <v>133</v>
      </c>
      <c r="D177" s="5">
        <v>19101</v>
      </c>
      <c r="E177" s="5">
        <v>45551</v>
      </c>
      <c r="F177">
        <f t="shared" si="18"/>
        <v>72</v>
      </c>
      <c r="G177" t="str">
        <f t="shared" si="19"/>
        <v>Senior</v>
      </c>
    </row>
    <row r="178" spans="1:7">
      <c r="A178" t="s">
        <v>592</v>
      </c>
      <c r="B178" t="s">
        <v>442</v>
      </c>
      <c r="C178" t="s">
        <v>40</v>
      </c>
      <c r="D178" s="5">
        <v>38678</v>
      </c>
      <c r="E178" s="5">
        <v>45392</v>
      </c>
      <c r="F178">
        <f t="shared" si="18"/>
        <v>18</v>
      </c>
      <c r="G178" t="str">
        <f t="shared" si="19"/>
        <v>Adult</v>
      </c>
    </row>
    <row r="179" spans="1:7">
      <c r="A179" t="s">
        <v>595</v>
      </c>
      <c r="B179" t="s">
        <v>332</v>
      </c>
      <c r="C179" t="s">
        <v>40</v>
      </c>
      <c r="D179" s="5">
        <v>40516</v>
      </c>
      <c r="E179" s="5">
        <v>45304</v>
      </c>
      <c r="F179">
        <f t="shared" si="18"/>
        <v>13</v>
      </c>
      <c r="G179" t="str">
        <f t="shared" si="19"/>
        <v>Child</v>
      </c>
    </row>
    <row r="180" spans="1:7">
      <c r="A180" t="s">
        <v>597</v>
      </c>
      <c r="B180" t="s">
        <v>383</v>
      </c>
      <c r="C180" t="s">
        <v>40</v>
      </c>
      <c r="D180" s="5">
        <v>34551</v>
      </c>
      <c r="E180" s="5">
        <v>45955</v>
      </c>
      <c r="F180">
        <f t="shared" ref="F180:F211" si="20">DATEDIF(D180,E180,"Y")</f>
        <v>31</v>
      </c>
      <c r="G180" t="str">
        <f t="shared" ref="G180:G211" si="21">IF(OR(F180="",F180="Unknown"),"",IF(F180&lt;18,"Child",IF(F180&lt;40,"Adult",IF(F180&lt;60,"Middle Age","Senior"))))</f>
        <v>Adult</v>
      </c>
    </row>
    <row r="181" spans="1:7">
      <c r="A181" t="s">
        <v>600</v>
      </c>
      <c r="B181" t="s">
        <v>601</v>
      </c>
      <c r="C181" t="s">
        <v>40</v>
      </c>
      <c r="D181" s="5">
        <v>28331</v>
      </c>
      <c r="E181" s="5">
        <v>45012</v>
      </c>
      <c r="F181">
        <f t="shared" si="20"/>
        <v>45</v>
      </c>
      <c r="G181" t="str">
        <f t="shared" si="21"/>
        <v>Middle Age</v>
      </c>
    </row>
    <row r="182" spans="1:7">
      <c r="A182" t="s">
        <v>603</v>
      </c>
      <c r="B182" t="s">
        <v>604</v>
      </c>
      <c r="C182" t="s">
        <v>40</v>
      </c>
      <c r="D182" s="5">
        <v>34582</v>
      </c>
      <c r="E182" s="5">
        <v>45876</v>
      </c>
      <c r="F182">
        <f t="shared" si="20"/>
        <v>30</v>
      </c>
      <c r="G182" t="str">
        <f t="shared" si="21"/>
        <v>Adult</v>
      </c>
    </row>
    <row r="183" spans="1:7">
      <c r="A183" t="s">
        <v>606</v>
      </c>
      <c r="B183" t="s">
        <v>607</v>
      </c>
      <c r="C183" t="s">
        <v>40</v>
      </c>
      <c r="D183" s="5">
        <v>34904</v>
      </c>
      <c r="E183" s="5">
        <v>45974</v>
      </c>
      <c r="F183">
        <f t="shared" si="20"/>
        <v>30</v>
      </c>
      <c r="G183" t="str">
        <f t="shared" si="21"/>
        <v>Adult</v>
      </c>
    </row>
    <row r="184" spans="1:7">
      <c r="A184" t="s">
        <v>610</v>
      </c>
      <c r="B184" t="s">
        <v>611</v>
      </c>
      <c r="C184" t="s">
        <v>133</v>
      </c>
      <c r="D184" s="5">
        <v>30701</v>
      </c>
      <c r="E184" s="5">
        <v>45937</v>
      </c>
      <c r="F184">
        <f t="shared" si="20"/>
        <v>41</v>
      </c>
      <c r="G184" t="str">
        <f t="shared" si="21"/>
        <v>Middle Age</v>
      </c>
    </row>
    <row r="185" spans="1:7">
      <c r="A185" t="s">
        <v>612</v>
      </c>
      <c r="B185" t="s">
        <v>613</v>
      </c>
      <c r="C185" t="s">
        <v>133</v>
      </c>
      <c r="D185" s="5">
        <v>22230</v>
      </c>
      <c r="E185" s="5">
        <v>45290</v>
      </c>
      <c r="F185">
        <f t="shared" si="20"/>
        <v>63</v>
      </c>
      <c r="G185" t="str">
        <f t="shared" si="21"/>
        <v>Senior</v>
      </c>
    </row>
    <row r="186" spans="1:7">
      <c r="A186" t="s">
        <v>615</v>
      </c>
      <c r="B186" t="s">
        <v>83</v>
      </c>
      <c r="C186" t="s">
        <v>40</v>
      </c>
      <c r="D186" s="5">
        <v>40157</v>
      </c>
      <c r="E186" s="5">
        <v>45801</v>
      </c>
      <c r="F186">
        <f t="shared" si="20"/>
        <v>15</v>
      </c>
      <c r="G186" t="str">
        <f t="shared" si="21"/>
        <v>Child</v>
      </c>
    </row>
    <row r="187" spans="1:7">
      <c r="A187" t="s">
        <v>617</v>
      </c>
      <c r="B187" t="s">
        <v>168</v>
      </c>
      <c r="C187" t="s">
        <v>40</v>
      </c>
      <c r="D187" s="5">
        <v>37202</v>
      </c>
      <c r="E187" s="5">
        <v>44950</v>
      </c>
      <c r="F187">
        <f t="shared" si="20"/>
        <v>21</v>
      </c>
      <c r="G187" t="str">
        <f t="shared" si="21"/>
        <v>Adult</v>
      </c>
    </row>
    <row r="188" spans="1:7">
      <c r="A188" t="s">
        <v>620</v>
      </c>
      <c r="B188" t="s">
        <v>591</v>
      </c>
      <c r="C188" t="s">
        <v>133</v>
      </c>
      <c r="D188" s="5">
        <v>29060</v>
      </c>
      <c r="E188" s="5">
        <v>45041</v>
      </c>
      <c r="F188">
        <f t="shared" si="20"/>
        <v>43</v>
      </c>
      <c r="G188" t="str">
        <f t="shared" si="21"/>
        <v>Middle Age</v>
      </c>
    </row>
    <row r="189" spans="1:7">
      <c r="A189" t="s">
        <v>621</v>
      </c>
      <c r="B189" t="s">
        <v>622</v>
      </c>
      <c r="C189" t="s">
        <v>133</v>
      </c>
      <c r="D189" s="5">
        <v>24656</v>
      </c>
      <c r="E189" s="5">
        <v>45944</v>
      </c>
      <c r="F189">
        <f t="shared" si="20"/>
        <v>58</v>
      </c>
      <c r="G189" t="str">
        <f t="shared" si="21"/>
        <v>Middle Age</v>
      </c>
    </row>
    <row r="190" spans="1:7">
      <c r="A190" t="s">
        <v>623</v>
      </c>
      <c r="B190" t="s">
        <v>624</v>
      </c>
      <c r="C190" t="s">
        <v>133</v>
      </c>
      <c r="D190" s="5">
        <v>29059</v>
      </c>
      <c r="E190" s="5">
        <v>45996</v>
      </c>
      <c r="F190">
        <f t="shared" si="20"/>
        <v>46</v>
      </c>
      <c r="G190" t="str">
        <f t="shared" si="21"/>
        <v>Middle Age</v>
      </c>
    </row>
    <row r="191" spans="1:7">
      <c r="A191" t="s">
        <v>625</v>
      </c>
      <c r="B191" t="s">
        <v>464</v>
      </c>
      <c r="C191" t="s">
        <v>40</v>
      </c>
      <c r="D191" s="5">
        <v>23266</v>
      </c>
      <c r="E191" s="5">
        <v>45579</v>
      </c>
      <c r="F191">
        <f t="shared" si="20"/>
        <v>61</v>
      </c>
      <c r="G191" t="str">
        <f t="shared" si="21"/>
        <v>Senior</v>
      </c>
    </row>
    <row r="192" spans="1:7">
      <c r="A192" t="s">
        <v>628</v>
      </c>
      <c r="B192" t="s">
        <v>234</v>
      </c>
      <c r="C192" t="s">
        <v>133</v>
      </c>
      <c r="D192" s="5">
        <v>25381</v>
      </c>
      <c r="E192" s="5">
        <v>45332</v>
      </c>
      <c r="F192">
        <f t="shared" si="20"/>
        <v>54</v>
      </c>
      <c r="G192" t="str">
        <f t="shared" si="21"/>
        <v>Middle Age</v>
      </c>
    </row>
    <row r="193" spans="1:7">
      <c r="A193" t="s">
        <v>629</v>
      </c>
      <c r="B193" t="s">
        <v>2093</v>
      </c>
      <c r="C193" t="s">
        <v>40</v>
      </c>
      <c r="D193" s="5">
        <v>18675</v>
      </c>
      <c r="E193" s="5">
        <v>45158</v>
      </c>
      <c r="F193">
        <f t="shared" si="20"/>
        <v>72</v>
      </c>
      <c r="G193" t="str">
        <f t="shared" si="21"/>
        <v>Senior</v>
      </c>
    </row>
    <row r="194" spans="1:7">
      <c r="A194" t="s">
        <v>633</v>
      </c>
      <c r="B194" t="s">
        <v>513</v>
      </c>
      <c r="C194" t="s">
        <v>40</v>
      </c>
      <c r="D194" s="5">
        <v>31024</v>
      </c>
      <c r="E194" s="5">
        <v>45281</v>
      </c>
      <c r="F194">
        <f t="shared" si="20"/>
        <v>39</v>
      </c>
      <c r="G194" t="str">
        <f t="shared" si="21"/>
        <v>Adult</v>
      </c>
    </row>
    <row r="195" spans="1:7">
      <c r="A195" t="s">
        <v>635</v>
      </c>
      <c r="B195" t="s">
        <v>427</v>
      </c>
      <c r="C195" t="s">
        <v>40</v>
      </c>
      <c r="D195" s="5">
        <v>33678</v>
      </c>
      <c r="E195" s="5">
        <v>46015</v>
      </c>
      <c r="F195">
        <f t="shared" si="20"/>
        <v>33</v>
      </c>
      <c r="G195" t="str">
        <f t="shared" si="21"/>
        <v>Adult</v>
      </c>
    </row>
    <row r="196" spans="1:7">
      <c r="A196" t="s">
        <v>636</v>
      </c>
      <c r="B196" t="s">
        <v>607</v>
      </c>
      <c r="C196" t="s">
        <v>133</v>
      </c>
      <c r="D196" s="5">
        <v>38360</v>
      </c>
      <c r="E196" s="5">
        <v>45811</v>
      </c>
      <c r="F196">
        <f t="shared" si="20"/>
        <v>20</v>
      </c>
      <c r="G196" t="str">
        <f t="shared" si="21"/>
        <v>Adult</v>
      </c>
    </row>
    <row r="197" spans="1:7">
      <c r="A197" t="s">
        <v>639</v>
      </c>
      <c r="B197" t="s">
        <v>640</v>
      </c>
      <c r="C197" t="s">
        <v>133</v>
      </c>
      <c r="D197" s="5">
        <v>33447</v>
      </c>
      <c r="E197" s="5">
        <v>45860</v>
      </c>
      <c r="F197">
        <f t="shared" si="20"/>
        <v>33</v>
      </c>
      <c r="G197" t="str">
        <f t="shared" si="21"/>
        <v>Adult</v>
      </c>
    </row>
    <row r="198" spans="1:7">
      <c r="A198" t="s">
        <v>643</v>
      </c>
      <c r="B198" t="s">
        <v>334</v>
      </c>
      <c r="C198" t="s">
        <v>133</v>
      </c>
      <c r="D198" s="5">
        <v>38122</v>
      </c>
      <c r="E198" s="5">
        <v>45985</v>
      </c>
      <c r="F198">
        <f t="shared" si="20"/>
        <v>21</v>
      </c>
      <c r="G198" t="str">
        <f t="shared" si="21"/>
        <v>Adult</v>
      </c>
    </row>
    <row r="199" spans="1:7">
      <c r="A199" t="s">
        <v>646</v>
      </c>
      <c r="B199" t="s">
        <v>647</v>
      </c>
      <c r="C199" t="s">
        <v>133</v>
      </c>
      <c r="D199" s="5">
        <v>35347</v>
      </c>
      <c r="E199" s="5">
        <v>45052</v>
      </c>
      <c r="F199">
        <f t="shared" si="20"/>
        <v>26</v>
      </c>
      <c r="G199" t="str">
        <f t="shared" si="21"/>
        <v>Adult</v>
      </c>
    </row>
    <row r="200" spans="1:7">
      <c r="A200" t="s">
        <v>651</v>
      </c>
      <c r="B200" t="s">
        <v>652</v>
      </c>
      <c r="C200" t="s">
        <v>40</v>
      </c>
      <c r="D200" s="5">
        <v>37162</v>
      </c>
      <c r="E200" s="5">
        <v>44994</v>
      </c>
      <c r="F200">
        <f t="shared" si="20"/>
        <v>21</v>
      </c>
      <c r="G200" t="str">
        <f t="shared" si="21"/>
        <v>Adult</v>
      </c>
    </row>
    <row r="201" spans="1:7">
      <c r="A201" t="s">
        <v>654</v>
      </c>
      <c r="B201" t="s">
        <v>655</v>
      </c>
      <c r="C201" t="s">
        <v>40</v>
      </c>
      <c r="D201" s="5">
        <v>29346</v>
      </c>
      <c r="E201" s="5">
        <v>46013</v>
      </c>
      <c r="F201">
        <f t="shared" si="20"/>
        <v>45</v>
      </c>
      <c r="G201" t="str">
        <f t="shared" si="21"/>
        <v>Middle Age</v>
      </c>
    </row>
    <row r="202" spans="1:7">
      <c r="A202" t="s">
        <v>657</v>
      </c>
      <c r="B202" t="s">
        <v>658</v>
      </c>
      <c r="C202" t="s">
        <v>133</v>
      </c>
      <c r="D202" s="5">
        <v>25812</v>
      </c>
      <c r="E202" s="5">
        <v>44944</v>
      </c>
      <c r="F202">
        <f t="shared" si="20"/>
        <v>52</v>
      </c>
      <c r="G202" t="str">
        <f t="shared" si="21"/>
        <v>Middle Age</v>
      </c>
    </row>
    <row r="203" spans="1:7">
      <c r="A203" t="s">
        <v>660</v>
      </c>
      <c r="B203" t="s">
        <v>661</v>
      </c>
      <c r="C203" t="s">
        <v>40</v>
      </c>
      <c r="D203" s="5">
        <v>29162</v>
      </c>
      <c r="E203" s="5" t="s">
        <v>4232</v>
      </c>
      <c r="F203" t="s">
        <v>4232</v>
      </c>
      <c r="G203" t="s">
        <v>4232</v>
      </c>
    </row>
    <row r="204" spans="1:7">
      <c r="A204" t="s">
        <v>665</v>
      </c>
      <c r="B204" t="s">
        <v>666</v>
      </c>
      <c r="C204" t="s">
        <v>40</v>
      </c>
      <c r="D204" s="5">
        <v>39683</v>
      </c>
      <c r="E204" s="5">
        <v>45457</v>
      </c>
      <c r="F204">
        <f t="shared" ref="F204:F251" si="22">DATEDIF(D204,E204,"Y")</f>
        <v>15</v>
      </c>
      <c r="G204" t="str">
        <f t="shared" ref="G204:G251" si="23">IF(OR(F204="",F204="Unknown"),"",IF(F204&lt;18,"Child",IF(F204&lt;40,"Adult",IF(F204&lt;60,"Middle Age","Senior"))))</f>
        <v>Child</v>
      </c>
    </row>
    <row r="205" spans="1:7">
      <c r="A205" t="s">
        <v>667</v>
      </c>
      <c r="B205" t="s">
        <v>572</v>
      </c>
      <c r="C205" t="s">
        <v>133</v>
      </c>
      <c r="D205" s="5">
        <v>27390</v>
      </c>
      <c r="E205" s="5">
        <v>45914</v>
      </c>
      <c r="F205">
        <f t="shared" si="22"/>
        <v>50</v>
      </c>
      <c r="G205" t="str">
        <f t="shared" si="23"/>
        <v>Middle Age</v>
      </c>
    </row>
    <row r="206" spans="1:7">
      <c r="A206" t="s">
        <v>670</v>
      </c>
      <c r="B206" t="s">
        <v>247</v>
      </c>
      <c r="C206" t="s">
        <v>133</v>
      </c>
      <c r="D206" s="5">
        <v>21192</v>
      </c>
      <c r="E206" s="5">
        <v>44978</v>
      </c>
      <c r="F206">
        <f t="shared" si="22"/>
        <v>65</v>
      </c>
      <c r="G206" t="str">
        <f t="shared" si="23"/>
        <v>Senior</v>
      </c>
    </row>
    <row r="207" spans="1:7">
      <c r="A207" t="s">
        <v>4118</v>
      </c>
      <c r="B207" t="s">
        <v>673</v>
      </c>
      <c r="C207" t="s">
        <v>133</v>
      </c>
      <c r="D207" s="5">
        <v>29891</v>
      </c>
      <c r="E207" s="5">
        <v>45892</v>
      </c>
      <c r="F207">
        <f t="shared" si="22"/>
        <v>43</v>
      </c>
      <c r="G207" t="str">
        <f t="shared" si="23"/>
        <v>Middle Age</v>
      </c>
    </row>
    <row r="208" spans="1:7">
      <c r="A208" t="s">
        <v>675</v>
      </c>
      <c r="B208" t="s">
        <v>676</v>
      </c>
      <c r="C208" t="s">
        <v>133</v>
      </c>
      <c r="D208" s="5">
        <v>30752</v>
      </c>
      <c r="E208" s="5">
        <v>45363</v>
      </c>
      <c r="F208">
        <f t="shared" si="22"/>
        <v>40</v>
      </c>
      <c r="G208" t="str">
        <f t="shared" si="23"/>
        <v>Middle Age</v>
      </c>
    </row>
    <row r="209" spans="1:7">
      <c r="A209" t="s">
        <v>678</v>
      </c>
      <c r="B209" t="s">
        <v>679</v>
      </c>
      <c r="C209" t="s">
        <v>40</v>
      </c>
      <c r="D209" s="5">
        <v>28120</v>
      </c>
      <c r="E209" s="5">
        <v>45901</v>
      </c>
      <c r="F209">
        <f t="shared" si="22"/>
        <v>48</v>
      </c>
      <c r="G209" t="str">
        <f t="shared" si="23"/>
        <v>Middle Age</v>
      </c>
    </row>
    <row r="210" spans="1:7">
      <c r="A210" t="s">
        <v>681</v>
      </c>
      <c r="B210" t="s">
        <v>545</v>
      </c>
      <c r="C210" t="s">
        <v>40</v>
      </c>
      <c r="D210" s="5">
        <v>24479</v>
      </c>
      <c r="E210" s="5">
        <v>45157</v>
      </c>
      <c r="F210">
        <f t="shared" si="22"/>
        <v>56</v>
      </c>
      <c r="G210" t="str">
        <f t="shared" si="23"/>
        <v>Middle Age</v>
      </c>
    </row>
    <row r="211" spans="1:7">
      <c r="A211" t="s">
        <v>683</v>
      </c>
      <c r="B211" t="s">
        <v>684</v>
      </c>
      <c r="C211" t="s">
        <v>40</v>
      </c>
      <c r="D211" s="5">
        <v>23002</v>
      </c>
      <c r="E211" s="5">
        <v>45594</v>
      </c>
      <c r="F211">
        <f t="shared" si="22"/>
        <v>61</v>
      </c>
      <c r="G211" t="str">
        <f t="shared" si="23"/>
        <v>Senior</v>
      </c>
    </row>
    <row r="212" spans="1:7">
      <c r="A212" t="s">
        <v>687</v>
      </c>
      <c r="B212" t="s">
        <v>673</v>
      </c>
      <c r="C212" t="s">
        <v>133</v>
      </c>
      <c r="D212" s="5">
        <v>19484</v>
      </c>
      <c r="E212" s="5">
        <v>45154</v>
      </c>
      <c r="F212">
        <f t="shared" si="22"/>
        <v>70</v>
      </c>
      <c r="G212" t="str">
        <f t="shared" si="23"/>
        <v>Senior</v>
      </c>
    </row>
    <row r="213" spans="1:7">
      <c r="A213" t="s">
        <v>688</v>
      </c>
      <c r="B213" t="s">
        <v>689</v>
      </c>
      <c r="C213" t="s">
        <v>40</v>
      </c>
      <c r="D213" s="5">
        <v>23655</v>
      </c>
      <c r="E213" s="5">
        <v>44937</v>
      </c>
      <c r="F213">
        <f t="shared" si="22"/>
        <v>58</v>
      </c>
      <c r="G213" t="str">
        <f t="shared" si="23"/>
        <v>Middle Age</v>
      </c>
    </row>
    <row r="214" spans="1:7">
      <c r="A214" t="s">
        <v>692</v>
      </c>
      <c r="B214" t="s">
        <v>693</v>
      </c>
      <c r="C214" t="s">
        <v>133</v>
      </c>
      <c r="D214" s="5">
        <v>28942</v>
      </c>
      <c r="E214" s="5">
        <v>45934</v>
      </c>
      <c r="F214">
        <f t="shared" si="22"/>
        <v>46</v>
      </c>
      <c r="G214" t="str">
        <f t="shared" si="23"/>
        <v>Middle Age</v>
      </c>
    </row>
    <row r="215" spans="1:7">
      <c r="A215" t="s">
        <v>696</v>
      </c>
      <c r="B215" t="s">
        <v>697</v>
      </c>
      <c r="C215" t="s">
        <v>133</v>
      </c>
      <c r="D215" s="5">
        <v>19157</v>
      </c>
      <c r="E215" s="5">
        <v>45285</v>
      </c>
      <c r="F215">
        <f t="shared" si="22"/>
        <v>71</v>
      </c>
      <c r="G215" t="str">
        <f t="shared" si="23"/>
        <v>Senior</v>
      </c>
    </row>
    <row r="216" spans="1:7">
      <c r="A216" t="s">
        <v>699</v>
      </c>
      <c r="B216" t="s">
        <v>700</v>
      </c>
      <c r="C216" t="s">
        <v>40</v>
      </c>
      <c r="D216" s="5">
        <v>34222</v>
      </c>
      <c r="E216" s="5">
        <v>45852</v>
      </c>
      <c r="F216">
        <f t="shared" si="22"/>
        <v>31</v>
      </c>
      <c r="G216" t="str">
        <f t="shared" si="23"/>
        <v>Adult</v>
      </c>
    </row>
    <row r="217" spans="1:7">
      <c r="A217" t="s">
        <v>703</v>
      </c>
      <c r="B217" t="s">
        <v>378</v>
      </c>
      <c r="C217" t="s">
        <v>133</v>
      </c>
      <c r="D217" s="5">
        <v>27996</v>
      </c>
      <c r="E217" s="5">
        <v>44970</v>
      </c>
      <c r="F217">
        <f t="shared" si="22"/>
        <v>46</v>
      </c>
      <c r="G217" t="str">
        <f t="shared" si="23"/>
        <v>Middle Age</v>
      </c>
    </row>
    <row r="218" spans="1:7">
      <c r="A218" t="s">
        <v>705</v>
      </c>
      <c r="B218" t="s">
        <v>706</v>
      </c>
      <c r="C218" t="s">
        <v>133</v>
      </c>
      <c r="D218" s="5">
        <v>22195</v>
      </c>
      <c r="E218" s="5">
        <v>45511</v>
      </c>
      <c r="F218">
        <f t="shared" si="22"/>
        <v>63</v>
      </c>
      <c r="G218" t="str">
        <f t="shared" si="23"/>
        <v>Senior</v>
      </c>
    </row>
    <row r="219" spans="1:7">
      <c r="A219" t="s">
        <v>707</v>
      </c>
      <c r="B219" t="s">
        <v>378</v>
      </c>
      <c r="C219" t="s">
        <v>133</v>
      </c>
      <c r="D219" s="5">
        <v>21574</v>
      </c>
      <c r="E219" s="5">
        <v>45788</v>
      </c>
      <c r="F219">
        <f t="shared" si="22"/>
        <v>66</v>
      </c>
      <c r="G219" t="str">
        <f t="shared" si="23"/>
        <v>Senior</v>
      </c>
    </row>
    <row r="220" spans="1:7">
      <c r="A220" t="s">
        <v>710</v>
      </c>
      <c r="B220" t="s">
        <v>76</v>
      </c>
      <c r="C220" t="s">
        <v>40</v>
      </c>
      <c r="D220" s="5">
        <v>22649</v>
      </c>
      <c r="E220" s="5">
        <v>45839</v>
      </c>
      <c r="F220">
        <f t="shared" si="22"/>
        <v>63</v>
      </c>
      <c r="G220" t="str">
        <f t="shared" si="23"/>
        <v>Senior</v>
      </c>
    </row>
    <row r="221" spans="1:7">
      <c r="A221" t="s">
        <v>714</v>
      </c>
      <c r="B221" t="s">
        <v>550</v>
      </c>
      <c r="C221" t="s">
        <v>40</v>
      </c>
      <c r="D221" s="5">
        <v>37239</v>
      </c>
      <c r="E221" s="5">
        <v>45775</v>
      </c>
      <c r="F221">
        <f t="shared" si="22"/>
        <v>23</v>
      </c>
      <c r="G221" t="str">
        <f t="shared" si="23"/>
        <v>Adult</v>
      </c>
    </row>
    <row r="222" spans="1:7">
      <c r="A222" t="s">
        <v>716</v>
      </c>
      <c r="B222" t="s">
        <v>139</v>
      </c>
      <c r="C222" t="s">
        <v>133</v>
      </c>
      <c r="D222" s="5">
        <v>25433</v>
      </c>
      <c r="E222" s="5">
        <v>45876</v>
      </c>
      <c r="F222">
        <f t="shared" si="22"/>
        <v>55</v>
      </c>
      <c r="G222" t="str">
        <f t="shared" si="23"/>
        <v>Middle Age</v>
      </c>
    </row>
    <row r="223" spans="1:7">
      <c r="A223" t="s">
        <v>717</v>
      </c>
      <c r="B223" t="s">
        <v>700</v>
      </c>
      <c r="C223" t="s">
        <v>133</v>
      </c>
      <c r="D223" s="5">
        <v>26931</v>
      </c>
      <c r="E223" s="5">
        <v>44962</v>
      </c>
      <c r="F223">
        <f t="shared" si="22"/>
        <v>49</v>
      </c>
      <c r="G223" t="str">
        <f t="shared" si="23"/>
        <v>Middle Age</v>
      </c>
    </row>
    <row r="224" spans="1:7">
      <c r="A224" t="s">
        <v>719</v>
      </c>
      <c r="B224" t="s">
        <v>843</v>
      </c>
      <c r="C224" t="s">
        <v>133</v>
      </c>
      <c r="D224" s="5">
        <v>24799</v>
      </c>
      <c r="E224" s="5">
        <v>45669</v>
      </c>
      <c r="F224">
        <f t="shared" si="22"/>
        <v>57</v>
      </c>
      <c r="G224" t="str">
        <f t="shared" si="23"/>
        <v>Middle Age</v>
      </c>
    </row>
    <row r="225" spans="1:7">
      <c r="A225" t="s">
        <v>722</v>
      </c>
      <c r="B225" t="s">
        <v>613</v>
      </c>
      <c r="C225" t="s">
        <v>133</v>
      </c>
      <c r="D225" s="5">
        <v>39482</v>
      </c>
      <c r="E225" s="5">
        <v>45195</v>
      </c>
      <c r="F225">
        <f t="shared" si="22"/>
        <v>15</v>
      </c>
      <c r="G225" t="str">
        <f t="shared" si="23"/>
        <v>Child</v>
      </c>
    </row>
    <row r="226" spans="1:7">
      <c r="A226" t="s">
        <v>724</v>
      </c>
      <c r="B226" t="s">
        <v>427</v>
      </c>
      <c r="C226" t="s">
        <v>133</v>
      </c>
      <c r="D226" s="5">
        <v>35978</v>
      </c>
      <c r="E226" s="5">
        <v>45329</v>
      </c>
      <c r="F226">
        <f t="shared" si="22"/>
        <v>25</v>
      </c>
      <c r="G226" t="str">
        <f t="shared" si="23"/>
        <v>Adult</v>
      </c>
    </row>
    <row r="227" spans="1:7">
      <c r="A227" t="s">
        <v>725</v>
      </c>
      <c r="B227" t="s">
        <v>565</v>
      </c>
      <c r="C227" t="s">
        <v>40</v>
      </c>
      <c r="D227" s="5">
        <v>31447</v>
      </c>
      <c r="E227" s="5">
        <v>44955</v>
      </c>
      <c r="F227">
        <f t="shared" si="22"/>
        <v>36</v>
      </c>
      <c r="G227" t="str">
        <f t="shared" si="23"/>
        <v>Adult</v>
      </c>
    </row>
    <row r="228" spans="1:7">
      <c r="A228" t="s">
        <v>727</v>
      </c>
      <c r="B228" t="s">
        <v>728</v>
      </c>
      <c r="C228" t="s">
        <v>40</v>
      </c>
      <c r="D228" s="5">
        <v>21422</v>
      </c>
      <c r="E228" s="5">
        <v>45666</v>
      </c>
      <c r="F228">
        <f t="shared" si="22"/>
        <v>66</v>
      </c>
      <c r="G228" t="str">
        <f t="shared" si="23"/>
        <v>Senior</v>
      </c>
    </row>
    <row r="229" spans="1:7">
      <c r="A229" t="s">
        <v>731</v>
      </c>
      <c r="B229" t="s">
        <v>732</v>
      </c>
      <c r="C229" t="s">
        <v>133</v>
      </c>
      <c r="D229" s="5">
        <v>27623</v>
      </c>
      <c r="E229" s="5">
        <v>45101</v>
      </c>
      <c r="F229">
        <f t="shared" si="22"/>
        <v>47</v>
      </c>
      <c r="G229" t="str">
        <f t="shared" si="23"/>
        <v>Middle Age</v>
      </c>
    </row>
    <row r="230" spans="1:7">
      <c r="A230" t="s">
        <v>733</v>
      </c>
      <c r="B230" t="s">
        <v>67</v>
      </c>
      <c r="C230" t="s">
        <v>133</v>
      </c>
      <c r="D230" s="5">
        <v>21648</v>
      </c>
      <c r="E230" s="5">
        <v>45177</v>
      </c>
      <c r="F230">
        <f t="shared" si="22"/>
        <v>64</v>
      </c>
      <c r="G230" t="str">
        <f t="shared" si="23"/>
        <v>Senior</v>
      </c>
    </row>
    <row r="231" spans="1:7">
      <c r="A231" t="s">
        <v>736</v>
      </c>
      <c r="B231" t="s">
        <v>737</v>
      </c>
      <c r="C231" t="s">
        <v>133</v>
      </c>
      <c r="D231" s="5">
        <v>26194</v>
      </c>
      <c r="E231" s="5">
        <v>45079</v>
      </c>
      <c r="F231">
        <f t="shared" si="22"/>
        <v>51</v>
      </c>
      <c r="G231" t="str">
        <f t="shared" si="23"/>
        <v>Middle Age</v>
      </c>
    </row>
    <row r="232" spans="1:7">
      <c r="A232" t="s">
        <v>739</v>
      </c>
      <c r="B232" t="s">
        <v>472</v>
      </c>
      <c r="C232" t="s">
        <v>133</v>
      </c>
      <c r="D232" s="5">
        <v>29964</v>
      </c>
      <c r="E232" s="5">
        <v>45466</v>
      </c>
      <c r="F232">
        <f t="shared" si="22"/>
        <v>42</v>
      </c>
      <c r="G232" t="str">
        <f t="shared" si="23"/>
        <v>Middle Age</v>
      </c>
    </row>
    <row r="233" spans="1:7">
      <c r="A233" t="s">
        <v>743</v>
      </c>
      <c r="B233" t="s">
        <v>744</v>
      </c>
      <c r="C233" t="s">
        <v>40</v>
      </c>
      <c r="D233" s="5">
        <v>20977</v>
      </c>
      <c r="E233" s="5">
        <v>45201</v>
      </c>
      <c r="F233">
        <f t="shared" si="22"/>
        <v>66</v>
      </c>
      <c r="G233" t="str">
        <f t="shared" si="23"/>
        <v>Senior</v>
      </c>
    </row>
    <row r="234" spans="1:7">
      <c r="A234" t="s">
        <v>747</v>
      </c>
      <c r="B234" t="s">
        <v>283</v>
      </c>
      <c r="C234" t="s">
        <v>40</v>
      </c>
      <c r="D234" s="5">
        <v>22879</v>
      </c>
      <c r="E234" s="5">
        <v>45081</v>
      </c>
      <c r="F234">
        <f t="shared" si="22"/>
        <v>60</v>
      </c>
      <c r="G234" t="str">
        <f t="shared" si="23"/>
        <v>Senior</v>
      </c>
    </row>
    <row r="235" spans="1:7">
      <c r="A235" t="s">
        <v>748</v>
      </c>
      <c r="B235" t="s">
        <v>515</v>
      </c>
      <c r="C235" t="s">
        <v>133</v>
      </c>
      <c r="D235" s="5">
        <v>33853</v>
      </c>
      <c r="E235" s="5">
        <v>44965</v>
      </c>
      <c r="F235">
        <f t="shared" si="22"/>
        <v>30</v>
      </c>
      <c r="G235" t="str">
        <f t="shared" si="23"/>
        <v>Adult</v>
      </c>
    </row>
    <row r="236" spans="1:7">
      <c r="A236" t="s">
        <v>749</v>
      </c>
      <c r="B236" t="s">
        <v>251</v>
      </c>
      <c r="C236" t="s">
        <v>133</v>
      </c>
      <c r="D236" s="5">
        <v>33306</v>
      </c>
      <c r="E236" s="5">
        <v>45410</v>
      </c>
      <c r="F236">
        <f t="shared" si="22"/>
        <v>33</v>
      </c>
      <c r="G236" t="str">
        <f t="shared" si="23"/>
        <v>Adult</v>
      </c>
    </row>
    <row r="237" spans="1:7">
      <c r="A237" t="s">
        <v>751</v>
      </c>
      <c r="B237" t="s">
        <v>752</v>
      </c>
      <c r="C237" t="s">
        <v>133</v>
      </c>
      <c r="D237" s="5">
        <v>25851</v>
      </c>
      <c r="E237" s="5">
        <v>45057</v>
      </c>
      <c r="F237">
        <f t="shared" si="22"/>
        <v>52</v>
      </c>
      <c r="G237" t="str">
        <f t="shared" si="23"/>
        <v>Middle Age</v>
      </c>
    </row>
    <row r="238" spans="1:7">
      <c r="A238" t="s">
        <v>755</v>
      </c>
      <c r="B238" t="s">
        <v>756</v>
      </c>
      <c r="C238" t="s">
        <v>40</v>
      </c>
      <c r="D238" s="5">
        <v>20521</v>
      </c>
      <c r="E238" s="5">
        <v>45489</v>
      </c>
      <c r="F238">
        <f t="shared" si="22"/>
        <v>68</v>
      </c>
      <c r="G238" t="str">
        <f t="shared" si="23"/>
        <v>Senior</v>
      </c>
    </row>
    <row r="239" spans="1:7">
      <c r="A239" t="s">
        <v>758</v>
      </c>
      <c r="B239" t="s">
        <v>553</v>
      </c>
      <c r="C239" t="s">
        <v>40</v>
      </c>
      <c r="D239" s="5">
        <v>27170</v>
      </c>
      <c r="E239" s="5">
        <v>45670</v>
      </c>
      <c r="F239">
        <f t="shared" si="22"/>
        <v>50</v>
      </c>
      <c r="G239" t="str">
        <f t="shared" si="23"/>
        <v>Middle Age</v>
      </c>
    </row>
    <row r="240" spans="1:7">
      <c r="A240" t="s">
        <v>759</v>
      </c>
      <c r="B240" t="s">
        <v>760</v>
      </c>
      <c r="C240" t="s">
        <v>40</v>
      </c>
      <c r="D240" s="5">
        <v>39987</v>
      </c>
      <c r="E240" s="5">
        <v>45792</v>
      </c>
      <c r="F240">
        <f t="shared" si="22"/>
        <v>15</v>
      </c>
      <c r="G240" t="str">
        <f t="shared" si="23"/>
        <v>Child</v>
      </c>
    </row>
    <row r="241" spans="1:7">
      <c r="A241" t="s">
        <v>761</v>
      </c>
      <c r="B241" t="s">
        <v>762</v>
      </c>
      <c r="C241" t="s">
        <v>40</v>
      </c>
      <c r="D241" s="5">
        <v>34176</v>
      </c>
      <c r="E241" s="5">
        <v>45581</v>
      </c>
      <c r="F241">
        <f t="shared" si="22"/>
        <v>31</v>
      </c>
      <c r="G241" t="str">
        <f t="shared" si="23"/>
        <v>Adult</v>
      </c>
    </row>
    <row r="242" spans="1:7">
      <c r="A242" t="s">
        <v>764</v>
      </c>
      <c r="B242" t="s">
        <v>765</v>
      </c>
      <c r="C242" t="s">
        <v>133</v>
      </c>
      <c r="D242" s="5">
        <v>28407</v>
      </c>
      <c r="E242" s="5">
        <v>45232</v>
      </c>
      <c r="F242">
        <f t="shared" si="22"/>
        <v>46</v>
      </c>
      <c r="G242" t="str">
        <f t="shared" si="23"/>
        <v>Middle Age</v>
      </c>
    </row>
    <row r="243" spans="1:7">
      <c r="A243" t="s">
        <v>767</v>
      </c>
      <c r="B243" t="s">
        <v>768</v>
      </c>
      <c r="C243" t="s">
        <v>40</v>
      </c>
      <c r="D243" s="5">
        <v>18757</v>
      </c>
      <c r="E243" s="5">
        <v>45409</v>
      </c>
      <c r="F243">
        <f t="shared" si="22"/>
        <v>72</v>
      </c>
      <c r="G243" t="str">
        <f t="shared" si="23"/>
        <v>Senior</v>
      </c>
    </row>
    <row r="244" spans="1:7">
      <c r="A244" t="s">
        <v>770</v>
      </c>
      <c r="B244" t="s">
        <v>771</v>
      </c>
      <c r="C244" t="s">
        <v>40</v>
      </c>
      <c r="D244" s="5">
        <v>30237</v>
      </c>
      <c r="E244" s="5">
        <v>45546</v>
      </c>
      <c r="F244">
        <f t="shared" si="22"/>
        <v>41</v>
      </c>
      <c r="G244" t="str">
        <f t="shared" si="23"/>
        <v>Middle Age</v>
      </c>
    </row>
    <row r="245" spans="1:7">
      <c r="A245" t="s">
        <v>772</v>
      </c>
      <c r="B245" t="s">
        <v>277</v>
      </c>
      <c r="C245" t="s">
        <v>133</v>
      </c>
      <c r="D245" s="5">
        <v>30481</v>
      </c>
      <c r="E245" s="5">
        <v>45264</v>
      </c>
      <c r="F245">
        <f t="shared" si="22"/>
        <v>40</v>
      </c>
      <c r="G245" t="str">
        <f t="shared" si="23"/>
        <v>Middle Age</v>
      </c>
    </row>
    <row r="246" spans="1:7">
      <c r="A246" t="s">
        <v>773</v>
      </c>
      <c r="B246" t="s">
        <v>611</v>
      </c>
      <c r="C246" t="s">
        <v>40</v>
      </c>
      <c r="D246" s="5">
        <v>38349</v>
      </c>
      <c r="E246" s="5">
        <v>45230</v>
      </c>
      <c r="F246">
        <f t="shared" si="22"/>
        <v>18</v>
      </c>
      <c r="G246" t="str">
        <f t="shared" si="23"/>
        <v>Adult</v>
      </c>
    </row>
    <row r="247" spans="1:7">
      <c r="A247" t="s">
        <v>775</v>
      </c>
      <c r="B247" t="s">
        <v>579</v>
      </c>
      <c r="C247" t="s">
        <v>40</v>
      </c>
      <c r="D247" s="5">
        <v>21553</v>
      </c>
      <c r="E247" s="5">
        <v>45869</v>
      </c>
      <c r="F247">
        <f t="shared" si="22"/>
        <v>66</v>
      </c>
      <c r="G247" t="str">
        <f t="shared" si="23"/>
        <v>Senior</v>
      </c>
    </row>
    <row r="248" spans="1:7">
      <c r="A248" t="s">
        <v>777</v>
      </c>
      <c r="B248" t="s">
        <v>527</v>
      </c>
      <c r="C248" t="s">
        <v>133</v>
      </c>
      <c r="D248" s="5">
        <v>20117</v>
      </c>
      <c r="E248" s="5">
        <v>45353</v>
      </c>
      <c r="F248">
        <f t="shared" si="22"/>
        <v>69</v>
      </c>
      <c r="G248" t="str">
        <f t="shared" si="23"/>
        <v>Senior</v>
      </c>
    </row>
    <row r="249" spans="1:7">
      <c r="A249" t="s">
        <v>779</v>
      </c>
      <c r="B249" t="s">
        <v>342</v>
      </c>
      <c r="C249" t="s">
        <v>40</v>
      </c>
      <c r="D249" s="5">
        <v>20106</v>
      </c>
      <c r="E249" s="5">
        <v>45626</v>
      </c>
      <c r="F249">
        <f t="shared" si="22"/>
        <v>69</v>
      </c>
      <c r="G249" t="str">
        <f t="shared" si="23"/>
        <v>Senior</v>
      </c>
    </row>
    <row r="250" spans="1:7">
      <c r="A250" t="s">
        <v>780</v>
      </c>
      <c r="B250" t="s">
        <v>394</v>
      </c>
      <c r="C250" t="s">
        <v>40</v>
      </c>
      <c r="D250" s="5">
        <v>20689</v>
      </c>
      <c r="E250" s="5">
        <v>45445</v>
      </c>
      <c r="F250">
        <f t="shared" si="22"/>
        <v>67</v>
      </c>
      <c r="G250" t="str">
        <f t="shared" si="23"/>
        <v>Senior</v>
      </c>
    </row>
    <row r="251" spans="1:7">
      <c r="A251" t="s">
        <v>781</v>
      </c>
      <c r="B251" t="s">
        <v>150</v>
      </c>
      <c r="C251" t="s">
        <v>40</v>
      </c>
      <c r="D251" s="5">
        <v>28369</v>
      </c>
      <c r="E251" s="5">
        <v>44938</v>
      </c>
      <c r="F251">
        <f t="shared" si="22"/>
        <v>45</v>
      </c>
      <c r="G251" t="str">
        <f t="shared" si="23"/>
        <v>Middle Age</v>
      </c>
    </row>
    <row r="252" spans="1:7">
      <c r="A252" t="s">
        <v>784</v>
      </c>
      <c r="B252" t="s">
        <v>785</v>
      </c>
      <c r="C252" t="s">
        <v>40</v>
      </c>
      <c r="D252" s="5">
        <v>28457</v>
      </c>
      <c r="E252" s="5" t="s">
        <v>4232</v>
      </c>
      <c r="F252" t="s">
        <v>4232</v>
      </c>
      <c r="G252" t="s">
        <v>4232</v>
      </c>
    </row>
    <row r="253" spans="1:7">
      <c r="A253" t="s">
        <v>4119</v>
      </c>
      <c r="B253" t="s">
        <v>132</v>
      </c>
      <c r="C253" t="s">
        <v>40</v>
      </c>
      <c r="D253" s="5">
        <v>24853</v>
      </c>
      <c r="E253" s="5">
        <v>45745</v>
      </c>
      <c r="F253">
        <f>DATEDIF(D253,E253,"Y")</f>
        <v>57</v>
      </c>
      <c r="G253" t="str">
        <f>IF(OR(F253="",F253="Unknown"),"",IF(F253&lt;18,"Child",IF(F253&lt;40,"Adult",IF(F253&lt;60,"Middle Age","Senior"))))</f>
        <v>Middle Age</v>
      </c>
    </row>
    <row r="254" spans="1:7">
      <c r="A254" t="s">
        <v>4120</v>
      </c>
      <c r="B254" t="s">
        <v>76</v>
      </c>
      <c r="C254" t="s">
        <v>40</v>
      </c>
      <c r="D254" s="5">
        <v>39763</v>
      </c>
      <c r="E254" s="5">
        <v>45886</v>
      </c>
      <c r="F254">
        <f>DATEDIF(D254,E254,"Y")</f>
        <v>16</v>
      </c>
      <c r="G254" t="str">
        <f>IF(OR(F254="",F254="Unknown"),"",IF(F254&lt;18,"Child",IF(F254&lt;40,"Adult",IF(F254&lt;60,"Middle Age","Senior"))))</f>
        <v>Child</v>
      </c>
    </row>
    <row r="255" spans="1:7">
      <c r="A255" t="s">
        <v>792</v>
      </c>
      <c r="B255" t="s">
        <v>383</v>
      </c>
      <c r="C255" t="s">
        <v>40</v>
      </c>
      <c r="D255" s="5">
        <v>26609</v>
      </c>
      <c r="E255" s="5">
        <v>45284</v>
      </c>
      <c r="F255">
        <f>DATEDIF(D255,E255,"Y")</f>
        <v>51</v>
      </c>
      <c r="G255" t="str">
        <f>IF(OR(F255="",F255="Unknown"),"",IF(F255&lt;18,"Child",IF(F255&lt;40,"Adult",IF(F255&lt;60,"Middle Age","Senior"))))</f>
        <v>Middle Age</v>
      </c>
    </row>
    <row r="256" spans="1:7">
      <c r="A256" t="s">
        <v>795</v>
      </c>
      <c r="B256" t="s">
        <v>796</v>
      </c>
      <c r="C256" t="s">
        <v>133</v>
      </c>
      <c r="D256" s="5">
        <v>32566</v>
      </c>
      <c r="E256" s="5">
        <v>45012</v>
      </c>
      <c r="F256">
        <f>DATEDIF(D256,E256,"Y")</f>
        <v>34</v>
      </c>
      <c r="G256" t="str">
        <f>IF(OR(F256="",F256="Unknown"),"",IF(F256&lt;18,"Child",IF(F256&lt;40,"Adult",IF(F256&lt;60,"Middle Age","Senior"))))</f>
        <v>Adult</v>
      </c>
    </row>
    <row r="257" spans="1:7">
      <c r="A257" t="s">
        <v>798</v>
      </c>
      <c r="B257" t="s">
        <v>799</v>
      </c>
      <c r="C257" t="s">
        <v>40</v>
      </c>
      <c r="D257" s="5">
        <v>24646</v>
      </c>
      <c r="E257" s="5">
        <v>45776</v>
      </c>
      <c r="F257">
        <f>DATEDIF(D257,E257,"Y")</f>
        <v>57</v>
      </c>
      <c r="G257" t="str">
        <f>IF(OR(F257="",F257="Unknown"),"",IF(F257&lt;18,"Child",IF(F257&lt;40,"Adult",IF(F257&lt;60,"Middle Age","Senior"))))</f>
        <v>Middle Age</v>
      </c>
    </row>
    <row r="258" spans="1:7">
      <c r="A258" t="s">
        <v>800</v>
      </c>
      <c r="B258" t="s">
        <v>801</v>
      </c>
      <c r="C258" t="s">
        <v>133</v>
      </c>
      <c r="D258" s="5">
        <v>39357</v>
      </c>
      <c r="E258" s="5" t="s">
        <v>4232</v>
      </c>
      <c r="F258" t="s">
        <v>4232</v>
      </c>
      <c r="G258" t="s">
        <v>4232</v>
      </c>
    </row>
    <row r="259" spans="1:7">
      <c r="A259" t="s">
        <v>805</v>
      </c>
      <c r="B259" t="s">
        <v>806</v>
      </c>
      <c r="C259" t="s">
        <v>40</v>
      </c>
      <c r="D259" s="5">
        <v>30846</v>
      </c>
      <c r="E259" s="5">
        <v>45185</v>
      </c>
      <c r="F259">
        <f t="shared" ref="F259:F302" si="24">DATEDIF(D259,E259,"Y")</f>
        <v>39</v>
      </c>
      <c r="G259" t="str">
        <f t="shared" ref="G259:G302" si="25">IF(OR(F259="",F259="Unknown"),"",IF(F259&lt;18,"Child",IF(F259&lt;40,"Adult",IF(F259&lt;60,"Middle Age","Senior"))))</f>
        <v>Adult</v>
      </c>
    </row>
    <row r="260" spans="1:7">
      <c r="A260" t="s">
        <v>807</v>
      </c>
      <c r="B260" t="s">
        <v>511</v>
      </c>
      <c r="C260" t="s">
        <v>40</v>
      </c>
      <c r="D260" s="5">
        <v>31747</v>
      </c>
      <c r="E260" s="5">
        <v>45855</v>
      </c>
      <c r="F260">
        <f t="shared" si="24"/>
        <v>38</v>
      </c>
      <c r="G260" t="str">
        <f t="shared" si="25"/>
        <v>Adult</v>
      </c>
    </row>
    <row r="261" spans="1:7">
      <c r="A261" t="s">
        <v>808</v>
      </c>
      <c r="B261" t="s">
        <v>378</v>
      </c>
      <c r="C261" t="s">
        <v>133</v>
      </c>
      <c r="D261" s="5">
        <v>28533</v>
      </c>
      <c r="E261" s="5">
        <v>46004</v>
      </c>
      <c r="F261">
        <f t="shared" si="24"/>
        <v>47</v>
      </c>
      <c r="G261" t="str">
        <f t="shared" si="25"/>
        <v>Middle Age</v>
      </c>
    </row>
    <row r="262" spans="1:7">
      <c r="A262" t="s">
        <v>809</v>
      </c>
      <c r="B262" t="s">
        <v>810</v>
      </c>
      <c r="C262" t="s">
        <v>40</v>
      </c>
      <c r="D262" s="5">
        <v>32328</v>
      </c>
      <c r="E262" s="5">
        <v>45174</v>
      </c>
      <c r="F262">
        <f t="shared" si="24"/>
        <v>35</v>
      </c>
      <c r="G262" t="str">
        <f t="shared" si="25"/>
        <v>Adult</v>
      </c>
    </row>
    <row r="263" spans="1:7">
      <c r="A263" t="s">
        <v>811</v>
      </c>
      <c r="B263" t="s">
        <v>433</v>
      </c>
      <c r="C263" t="s">
        <v>133</v>
      </c>
      <c r="D263" s="5">
        <v>31635</v>
      </c>
      <c r="E263" s="5">
        <v>45699</v>
      </c>
      <c r="F263">
        <f t="shared" si="24"/>
        <v>38</v>
      </c>
      <c r="G263" t="str">
        <f t="shared" si="25"/>
        <v>Adult</v>
      </c>
    </row>
    <row r="264" spans="1:7">
      <c r="A264" t="s">
        <v>815</v>
      </c>
      <c r="B264" t="s">
        <v>517</v>
      </c>
      <c r="C264" t="s">
        <v>133</v>
      </c>
      <c r="D264" s="5">
        <v>31355</v>
      </c>
      <c r="E264" s="5">
        <v>45101</v>
      </c>
      <c r="F264">
        <f t="shared" si="24"/>
        <v>37</v>
      </c>
      <c r="G264" t="str">
        <f t="shared" si="25"/>
        <v>Adult</v>
      </c>
    </row>
    <row r="265" spans="1:7">
      <c r="A265" t="s">
        <v>817</v>
      </c>
      <c r="B265" t="s">
        <v>383</v>
      </c>
      <c r="C265" t="s">
        <v>133</v>
      </c>
      <c r="D265" s="5">
        <v>22463</v>
      </c>
      <c r="E265" s="5">
        <v>46008</v>
      </c>
      <c r="F265">
        <f t="shared" si="24"/>
        <v>64</v>
      </c>
      <c r="G265" t="str">
        <f t="shared" si="25"/>
        <v>Senior</v>
      </c>
    </row>
    <row r="266" spans="1:7">
      <c r="A266" t="s">
        <v>819</v>
      </c>
      <c r="B266" t="s">
        <v>21</v>
      </c>
      <c r="C266" t="s">
        <v>40</v>
      </c>
      <c r="D266" s="5">
        <v>24034</v>
      </c>
      <c r="E266" s="5">
        <v>45411</v>
      </c>
      <c r="F266">
        <f t="shared" si="24"/>
        <v>58</v>
      </c>
      <c r="G266" t="str">
        <f t="shared" si="25"/>
        <v>Middle Age</v>
      </c>
    </row>
    <row r="267" spans="1:7">
      <c r="A267" t="s">
        <v>820</v>
      </c>
      <c r="B267" t="s">
        <v>76</v>
      </c>
      <c r="C267" t="s">
        <v>133</v>
      </c>
      <c r="D267" s="5">
        <v>26913</v>
      </c>
      <c r="E267" s="5">
        <v>45429</v>
      </c>
      <c r="F267">
        <f t="shared" si="24"/>
        <v>50</v>
      </c>
      <c r="G267" t="str">
        <f t="shared" si="25"/>
        <v>Middle Age</v>
      </c>
    </row>
    <row r="268" spans="1:7">
      <c r="A268" t="s">
        <v>822</v>
      </c>
      <c r="B268" t="s">
        <v>806</v>
      </c>
      <c r="C268" t="s">
        <v>133</v>
      </c>
      <c r="D268" s="5">
        <v>34392</v>
      </c>
      <c r="E268" s="5">
        <v>45213</v>
      </c>
      <c r="F268">
        <f t="shared" si="24"/>
        <v>29</v>
      </c>
      <c r="G268" t="str">
        <f t="shared" si="25"/>
        <v>Adult</v>
      </c>
    </row>
    <row r="269" spans="1:7">
      <c r="A269" t="s">
        <v>824</v>
      </c>
      <c r="B269" t="s">
        <v>825</v>
      </c>
      <c r="C269" t="s">
        <v>133</v>
      </c>
      <c r="D269" s="5">
        <v>30738</v>
      </c>
      <c r="E269" s="5">
        <v>45085</v>
      </c>
      <c r="F269">
        <f t="shared" si="24"/>
        <v>39</v>
      </c>
      <c r="G269" t="str">
        <f t="shared" si="25"/>
        <v>Adult</v>
      </c>
    </row>
    <row r="270" spans="1:7">
      <c r="A270" t="s">
        <v>826</v>
      </c>
      <c r="B270" t="s">
        <v>666</v>
      </c>
      <c r="C270" t="s">
        <v>133</v>
      </c>
      <c r="D270" s="5">
        <v>37233</v>
      </c>
      <c r="E270" s="5">
        <v>45406</v>
      </c>
      <c r="F270">
        <f t="shared" si="24"/>
        <v>22</v>
      </c>
      <c r="G270" t="str">
        <f t="shared" si="25"/>
        <v>Adult</v>
      </c>
    </row>
    <row r="271" spans="1:7">
      <c r="A271" t="s">
        <v>828</v>
      </c>
      <c r="B271" t="s">
        <v>829</v>
      </c>
      <c r="C271" t="s">
        <v>40</v>
      </c>
      <c r="D271" s="5">
        <v>38984</v>
      </c>
      <c r="E271" s="5">
        <v>45488</v>
      </c>
      <c r="F271">
        <f t="shared" si="24"/>
        <v>17</v>
      </c>
      <c r="G271" t="str">
        <f t="shared" si="25"/>
        <v>Child</v>
      </c>
    </row>
    <row r="272" spans="1:7">
      <c r="A272" t="s">
        <v>832</v>
      </c>
      <c r="B272" t="s">
        <v>833</v>
      </c>
      <c r="C272" t="s">
        <v>40</v>
      </c>
      <c r="D272" s="5">
        <v>25983</v>
      </c>
      <c r="E272" s="5">
        <v>44978</v>
      </c>
      <c r="F272">
        <f t="shared" si="24"/>
        <v>52</v>
      </c>
      <c r="G272" t="str">
        <f t="shared" si="25"/>
        <v>Middle Age</v>
      </c>
    </row>
    <row r="273" spans="1:7">
      <c r="A273" t="s">
        <v>834</v>
      </c>
      <c r="B273" t="s">
        <v>545</v>
      </c>
      <c r="C273" t="s">
        <v>40</v>
      </c>
      <c r="D273" s="5">
        <v>33104</v>
      </c>
      <c r="E273" s="5">
        <v>45182</v>
      </c>
      <c r="F273">
        <f t="shared" si="24"/>
        <v>33</v>
      </c>
      <c r="G273" t="str">
        <f t="shared" si="25"/>
        <v>Adult</v>
      </c>
    </row>
    <row r="274" spans="1:7">
      <c r="A274" t="s">
        <v>836</v>
      </c>
      <c r="B274" t="s">
        <v>218</v>
      </c>
      <c r="C274" t="s">
        <v>133</v>
      </c>
      <c r="D274" s="5">
        <v>29056</v>
      </c>
      <c r="E274" s="5">
        <v>45134</v>
      </c>
      <c r="F274">
        <f t="shared" si="24"/>
        <v>44</v>
      </c>
      <c r="G274" t="str">
        <f t="shared" si="25"/>
        <v>Middle Age</v>
      </c>
    </row>
    <row r="275" spans="1:7">
      <c r="A275" t="s">
        <v>840</v>
      </c>
      <c r="B275" t="s">
        <v>841</v>
      </c>
      <c r="C275" t="s">
        <v>40</v>
      </c>
      <c r="D275" s="5">
        <v>25494</v>
      </c>
      <c r="E275" s="5">
        <v>45225</v>
      </c>
      <c r="F275">
        <f t="shared" si="24"/>
        <v>54</v>
      </c>
      <c r="G275" t="str">
        <f t="shared" si="25"/>
        <v>Middle Age</v>
      </c>
    </row>
    <row r="276" spans="1:7">
      <c r="A276" t="s">
        <v>842</v>
      </c>
      <c r="B276" t="s">
        <v>843</v>
      </c>
      <c r="C276" t="s">
        <v>40</v>
      </c>
      <c r="D276" s="5">
        <v>31583</v>
      </c>
      <c r="E276" s="5">
        <v>45540</v>
      </c>
      <c r="F276">
        <f t="shared" si="24"/>
        <v>38</v>
      </c>
      <c r="G276" t="str">
        <f t="shared" si="25"/>
        <v>Adult</v>
      </c>
    </row>
    <row r="277" spans="1:7">
      <c r="A277" t="s">
        <v>844</v>
      </c>
      <c r="B277" t="s">
        <v>845</v>
      </c>
      <c r="C277" t="s">
        <v>40</v>
      </c>
      <c r="D277" s="5">
        <v>39601</v>
      </c>
      <c r="E277" s="5">
        <v>44960</v>
      </c>
      <c r="F277">
        <f t="shared" si="24"/>
        <v>14</v>
      </c>
      <c r="G277" t="str">
        <f t="shared" si="25"/>
        <v>Child</v>
      </c>
    </row>
    <row r="278" spans="1:7">
      <c r="A278" t="s">
        <v>848</v>
      </c>
      <c r="B278" t="s">
        <v>604</v>
      </c>
      <c r="C278" t="s">
        <v>133</v>
      </c>
      <c r="D278" s="5">
        <v>39054</v>
      </c>
      <c r="E278" s="5">
        <v>45169</v>
      </c>
      <c r="F278">
        <f t="shared" si="24"/>
        <v>16</v>
      </c>
      <c r="G278" t="str">
        <f t="shared" si="25"/>
        <v>Child</v>
      </c>
    </row>
    <row r="279" spans="1:7">
      <c r="A279" t="s">
        <v>849</v>
      </c>
      <c r="B279" t="s">
        <v>850</v>
      </c>
      <c r="C279" t="s">
        <v>40</v>
      </c>
      <c r="D279" s="5">
        <v>36850</v>
      </c>
      <c r="E279" s="5">
        <v>45059</v>
      </c>
      <c r="F279">
        <f t="shared" si="24"/>
        <v>22</v>
      </c>
      <c r="G279" t="str">
        <f t="shared" si="25"/>
        <v>Adult</v>
      </c>
    </row>
    <row r="280" spans="1:7">
      <c r="A280" t="s">
        <v>851</v>
      </c>
      <c r="B280" t="s">
        <v>852</v>
      </c>
      <c r="C280" t="s">
        <v>133</v>
      </c>
      <c r="D280" s="5">
        <v>31498</v>
      </c>
      <c r="E280" s="5">
        <v>45693</v>
      </c>
      <c r="F280">
        <f t="shared" si="24"/>
        <v>38</v>
      </c>
      <c r="G280" t="str">
        <f t="shared" si="25"/>
        <v>Adult</v>
      </c>
    </row>
    <row r="281" spans="1:7">
      <c r="A281" t="s">
        <v>854</v>
      </c>
      <c r="B281" t="s">
        <v>139</v>
      </c>
      <c r="C281" t="s">
        <v>133</v>
      </c>
      <c r="D281" s="5">
        <v>30215</v>
      </c>
      <c r="E281" s="5">
        <v>45087</v>
      </c>
      <c r="F281">
        <f t="shared" si="24"/>
        <v>40</v>
      </c>
      <c r="G281" t="str">
        <f t="shared" si="25"/>
        <v>Middle Age</v>
      </c>
    </row>
    <row r="282" spans="1:7">
      <c r="A282" t="s">
        <v>856</v>
      </c>
      <c r="B282" t="s">
        <v>857</v>
      </c>
      <c r="C282" t="s">
        <v>40</v>
      </c>
      <c r="D282" s="5">
        <v>36100</v>
      </c>
      <c r="E282" s="5">
        <v>45893</v>
      </c>
      <c r="F282">
        <f t="shared" si="24"/>
        <v>26</v>
      </c>
      <c r="G282" t="str">
        <f t="shared" si="25"/>
        <v>Adult</v>
      </c>
    </row>
    <row r="283" spans="1:7">
      <c r="A283" t="s">
        <v>859</v>
      </c>
      <c r="B283" t="s">
        <v>829</v>
      </c>
      <c r="C283" t="s">
        <v>133</v>
      </c>
      <c r="D283" s="5">
        <v>25538</v>
      </c>
      <c r="E283" s="5">
        <v>45950</v>
      </c>
      <c r="F283">
        <f t="shared" si="24"/>
        <v>55</v>
      </c>
      <c r="G283" t="str">
        <f t="shared" si="25"/>
        <v>Middle Age</v>
      </c>
    </row>
    <row r="284" spans="1:7">
      <c r="A284" t="s">
        <v>860</v>
      </c>
      <c r="B284" t="s">
        <v>676</v>
      </c>
      <c r="C284" t="s">
        <v>133</v>
      </c>
      <c r="D284" s="5">
        <v>22308</v>
      </c>
      <c r="E284" s="5">
        <v>45927</v>
      </c>
      <c r="F284">
        <f t="shared" si="24"/>
        <v>64</v>
      </c>
      <c r="G284" t="str">
        <f t="shared" si="25"/>
        <v>Senior</v>
      </c>
    </row>
    <row r="285" spans="1:7">
      <c r="A285" t="s">
        <v>863</v>
      </c>
      <c r="B285" t="s">
        <v>864</v>
      </c>
      <c r="C285" t="s">
        <v>40</v>
      </c>
      <c r="D285" s="5">
        <v>22208</v>
      </c>
      <c r="E285" s="5">
        <v>45562</v>
      </c>
      <c r="F285">
        <f t="shared" si="24"/>
        <v>63</v>
      </c>
      <c r="G285" t="str">
        <f t="shared" si="25"/>
        <v>Senior</v>
      </c>
    </row>
    <row r="286" spans="1:7">
      <c r="A286" t="s">
        <v>866</v>
      </c>
      <c r="B286" t="s">
        <v>867</v>
      </c>
      <c r="C286" t="s">
        <v>133</v>
      </c>
      <c r="D286" s="5">
        <v>27856</v>
      </c>
      <c r="E286" s="5">
        <v>45811</v>
      </c>
      <c r="F286">
        <f t="shared" si="24"/>
        <v>49</v>
      </c>
      <c r="G286" t="str">
        <f t="shared" si="25"/>
        <v>Middle Age</v>
      </c>
    </row>
    <row r="287" spans="1:7">
      <c r="A287" t="s">
        <v>4121</v>
      </c>
      <c r="B287" t="s">
        <v>689</v>
      </c>
      <c r="C287" t="s">
        <v>40</v>
      </c>
      <c r="D287" s="5">
        <v>22102</v>
      </c>
      <c r="E287" s="5">
        <v>45963</v>
      </c>
      <c r="F287">
        <f t="shared" si="24"/>
        <v>65</v>
      </c>
      <c r="G287" t="str">
        <f t="shared" si="25"/>
        <v>Senior</v>
      </c>
    </row>
    <row r="288" spans="1:7">
      <c r="A288" t="s">
        <v>870</v>
      </c>
      <c r="B288" t="s">
        <v>871</v>
      </c>
      <c r="C288" t="s">
        <v>133</v>
      </c>
      <c r="D288" s="5">
        <v>32179</v>
      </c>
      <c r="E288" s="5">
        <v>45529</v>
      </c>
      <c r="F288">
        <f t="shared" si="24"/>
        <v>36</v>
      </c>
      <c r="G288" t="str">
        <f t="shared" si="25"/>
        <v>Adult</v>
      </c>
    </row>
    <row r="289" spans="1:7">
      <c r="A289" t="s">
        <v>874</v>
      </c>
      <c r="B289" t="s">
        <v>875</v>
      </c>
      <c r="C289" t="s">
        <v>133</v>
      </c>
      <c r="D289" s="5">
        <v>36258</v>
      </c>
      <c r="E289" s="5">
        <v>45694</v>
      </c>
      <c r="F289">
        <f t="shared" si="24"/>
        <v>25</v>
      </c>
      <c r="G289" t="str">
        <f t="shared" si="25"/>
        <v>Adult</v>
      </c>
    </row>
    <row r="290" spans="1:7">
      <c r="A290" t="s">
        <v>876</v>
      </c>
      <c r="B290" t="s">
        <v>877</v>
      </c>
      <c r="C290" t="s">
        <v>40</v>
      </c>
      <c r="D290" s="5">
        <v>26456</v>
      </c>
      <c r="E290" s="5">
        <v>44957</v>
      </c>
      <c r="F290">
        <f t="shared" si="24"/>
        <v>50</v>
      </c>
      <c r="G290" t="str">
        <f t="shared" si="25"/>
        <v>Middle Age</v>
      </c>
    </row>
    <row r="291" spans="1:7">
      <c r="A291" t="s">
        <v>878</v>
      </c>
      <c r="B291" t="s">
        <v>879</v>
      </c>
      <c r="C291" t="s">
        <v>40</v>
      </c>
      <c r="D291" s="5">
        <v>34308</v>
      </c>
      <c r="E291" s="5">
        <v>45607</v>
      </c>
      <c r="F291">
        <f t="shared" si="24"/>
        <v>30</v>
      </c>
      <c r="G291" t="str">
        <f t="shared" si="25"/>
        <v>Adult</v>
      </c>
    </row>
    <row r="292" spans="1:7">
      <c r="A292" t="s">
        <v>882</v>
      </c>
      <c r="B292" t="s">
        <v>438</v>
      </c>
      <c r="C292" t="s">
        <v>133</v>
      </c>
      <c r="D292" s="5">
        <v>23317</v>
      </c>
      <c r="E292" s="5">
        <v>45414</v>
      </c>
      <c r="F292">
        <f t="shared" si="24"/>
        <v>60</v>
      </c>
      <c r="G292" t="str">
        <f t="shared" si="25"/>
        <v>Senior</v>
      </c>
    </row>
    <row r="293" spans="1:7">
      <c r="A293" t="s">
        <v>886</v>
      </c>
      <c r="B293" t="s">
        <v>887</v>
      </c>
      <c r="C293" t="s">
        <v>40</v>
      </c>
      <c r="D293" s="5">
        <v>32933</v>
      </c>
      <c r="E293" s="5">
        <v>45933</v>
      </c>
      <c r="F293">
        <f t="shared" si="24"/>
        <v>35</v>
      </c>
      <c r="G293" t="str">
        <f t="shared" si="25"/>
        <v>Adult</v>
      </c>
    </row>
    <row r="294" spans="1:7">
      <c r="A294" t="s">
        <v>889</v>
      </c>
      <c r="B294" t="s">
        <v>171</v>
      </c>
      <c r="C294" t="s">
        <v>40</v>
      </c>
      <c r="D294" s="5">
        <v>27581</v>
      </c>
      <c r="E294" s="5">
        <v>45891</v>
      </c>
      <c r="F294">
        <f t="shared" si="24"/>
        <v>50</v>
      </c>
      <c r="G294" t="str">
        <f t="shared" si="25"/>
        <v>Middle Age</v>
      </c>
    </row>
    <row r="295" spans="1:7">
      <c r="A295" t="s">
        <v>890</v>
      </c>
      <c r="B295" t="s">
        <v>891</v>
      </c>
      <c r="C295" t="s">
        <v>133</v>
      </c>
      <c r="D295" s="5">
        <v>38619</v>
      </c>
      <c r="E295" s="5">
        <v>45693</v>
      </c>
      <c r="F295">
        <f t="shared" si="24"/>
        <v>19</v>
      </c>
      <c r="G295" t="str">
        <f t="shared" si="25"/>
        <v>Adult</v>
      </c>
    </row>
    <row r="296" spans="1:7">
      <c r="A296" t="s">
        <v>892</v>
      </c>
      <c r="B296" t="s">
        <v>129</v>
      </c>
      <c r="C296" t="s">
        <v>133</v>
      </c>
      <c r="D296" s="5">
        <v>35646</v>
      </c>
      <c r="E296" s="5">
        <v>45905</v>
      </c>
      <c r="F296">
        <f t="shared" si="24"/>
        <v>28</v>
      </c>
      <c r="G296" t="str">
        <f t="shared" si="25"/>
        <v>Adult</v>
      </c>
    </row>
    <row r="297" spans="1:7">
      <c r="A297" t="s">
        <v>894</v>
      </c>
      <c r="B297" t="s">
        <v>895</v>
      </c>
      <c r="C297" t="s">
        <v>133</v>
      </c>
      <c r="D297" s="5">
        <v>24451</v>
      </c>
      <c r="E297" s="5">
        <v>45952</v>
      </c>
      <c r="F297">
        <f t="shared" si="24"/>
        <v>58</v>
      </c>
      <c r="G297" t="str">
        <f t="shared" si="25"/>
        <v>Middle Age</v>
      </c>
    </row>
    <row r="298" spans="1:7">
      <c r="A298" t="s">
        <v>897</v>
      </c>
      <c r="B298" t="s">
        <v>898</v>
      </c>
      <c r="C298" t="s">
        <v>133</v>
      </c>
      <c r="D298" s="5">
        <v>34765</v>
      </c>
      <c r="E298" s="5">
        <v>45923</v>
      </c>
      <c r="F298">
        <f t="shared" si="24"/>
        <v>30</v>
      </c>
      <c r="G298" t="str">
        <f t="shared" si="25"/>
        <v>Adult</v>
      </c>
    </row>
    <row r="299" spans="1:7">
      <c r="A299" t="s">
        <v>900</v>
      </c>
      <c r="B299" t="s">
        <v>21</v>
      </c>
      <c r="C299" t="s">
        <v>133</v>
      </c>
      <c r="D299" s="5">
        <v>24494</v>
      </c>
      <c r="E299" s="5">
        <v>45012</v>
      </c>
      <c r="F299">
        <f t="shared" si="24"/>
        <v>56</v>
      </c>
      <c r="G299" t="str">
        <f t="shared" si="25"/>
        <v>Middle Age</v>
      </c>
    </row>
    <row r="300" spans="1:7">
      <c r="A300" t="s">
        <v>4122</v>
      </c>
      <c r="B300" t="s">
        <v>249</v>
      </c>
      <c r="C300" t="s">
        <v>133</v>
      </c>
      <c r="D300" s="5">
        <v>18905</v>
      </c>
      <c r="E300" s="5">
        <v>46013</v>
      </c>
      <c r="F300">
        <f t="shared" si="24"/>
        <v>74</v>
      </c>
      <c r="G300" t="str">
        <f t="shared" si="25"/>
        <v>Senior</v>
      </c>
    </row>
    <row r="301" spans="1:7">
      <c r="A301" t="s">
        <v>908</v>
      </c>
      <c r="B301" t="s">
        <v>909</v>
      </c>
      <c r="C301" t="s">
        <v>40</v>
      </c>
      <c r="D301" s="5">
        <v>33942</v>
      </c>
      <c r="E301" s="5">
        <v>45715</v>
      </c>
      <c r="F301">
        <f t="shared" si="24"/>
        <v>32</v>
      </c>
      <c r="G301" t="str">
        <f t="shared" si="25"/>
        <v>Adult</v>
      </c>
    </row>
    <row r="302" spans="1:7">
      <c r="A302" t="s">
        <v>910</v>
      </c>
      <c r="B302" t="s">
        <v>911</v>
      </c>
      <c r="C302" t="s">
        <v>133</v>
      </c>
      <c r="D302" s="5">
        <v>36288</v>
      </c>
      <c r="E302" s="5">
        <v>45454</v>
      </c>
      <c r="F302">
        <f t="shared" si="24"/>
        <v>25</v>
      </c>
      <c r="G302" t="str">
        <f t="shared" si="25"/>
        <v>Adult</v>
      </c>
    </row>
    <row r="303" spans="1:7">
      <c r="A303" t="s">
        <v>912</v>
      </c>
      <c r="B303" t="s">
        <v>238</v>
      </c>
      <c r="C303" t="s">
        <v>40</v>
      </c>
      <c r="D303" s="5">
        <v>20862</v>
      </c>
      <c r="E303" s="5" t="s">
        <v>4232</v>
      </c>
      <c r="F303" t="s">
        <v>4232</v>
      </c>
      <c r="G303" t="s">
        <v>4232</v>
      </c>
    </row>
    <row r="304" spans="1:7">
      <c r="A304" t="s">
        <v>914</v>
      </c>
      <c r="B304" t="s">
        <v>139</v>
      </c>
      <c r="C304" t="s">
        <v>40</v>
      </c>
      <c r="D304" s="5">
        <v>29905</v>
      </c>
      <c r="E304" s="5">
        <v>45228</v>
      </c>
      <c r="F304">
        <f>DATEDIF(D304,E304,"Y")</f>
        <v>41</v>
      </c>
      <c r="G304" t="str">
        <f>IF(OR(F304="",F304="Unknown"),"",IF(F304&lt;18,"Child",IF(F304&lt;40,"Adult",IF(F304&lt;60,"Middle Age","Senior"))))</f>
        <v>Middle Age</v>
      </c>
    </row>
    <row r="305" spans="1:7">
      <c r="A305" t="s">
        <v>916</v>
      </c>
      <c r="B305" t="s">
        <v>917</v>
      </c>
      <c r="C305" t="s">
        <v>133</v>
      </c>
      <c r="D305" s="5">
        <v>38223</v>
      </c>
      <c r="E305" s="5">
        <v>45729</v>
      </c>
      <c r="F305">
        <f>DATEDIF(D305,E305,"Y")</f>
        <v>20</v>
      </c>
      <c r="G305" t="str">
        <f>IF(OR(F305="",F305="Unknown"),"",IF(F305&lt;18,"Child",IF(F305&lt;40,"Adult",IF(F305&lt;60,"Middle Age","Senior"))))</f>
        <v>Adult</v>
      </c>
    </row>
    <row r="306" spans="1:7">
      <c r="A306" t="s">
        <v>918</v>
      </c>
      <c r="B306" t="s">
        <v>93</v>
      </c>
      <c r="C306" t="s">
        <v>133</v>
      </c>
      <c r="D306" s="5" t="s">
        <v>4232</v>
      </c>
      <c r="E306" s="5">
        <v>45915</v>
      </c>
      <c r="F306" t="s">
        <v>4232</v>
      </c>
      <c r="G306" t="s">
        <v>4232</v>
      </c>
    </row>
    <row r="307" spans="1:7">
      <c r="A307" t="s">
        <v>921</v>
      </c>
      <c r="B307" t="s">
        <v>922</v>
      </c>
      <c r="C307" t="s">
        <v>133</v>
      </c>
      <c r="D307" s="5">
        <v>20923</v>
      </c>
      <c r="E307" s="5">
        <v>45927</v>
      </c>
      <c r="F307">
        <f t="shared" ref="F307:F315" si="26">DATEDIF(D307,E307,"Y")</f>
        <v>68</v>
      </c>
      <c r="G307" t="str">
        <f t="shared" ref="G307:G315" si="27">IF(OR(F307="",F307="Unknown"),"",IF(F307&lt;18,"Child",IF(F307&lt;40,"Adult",IF(F307&lt;60,"Middle Age","Senior"))))</f>
        <v>Senior</v>
      </c>
    </row>
    <row r="308" spans="1:7">
      <c r="A308" t="s">
        <v>924</v>
      </c>
      <c r="B308" t="s">
        <v>270</v>
      </c>
      <c r="C308" t="s">
        <v>40</v>
      </c>
      <c r="D308" s="5">
        <v>33586</v>
      </c>
      <c r="E308" s="5">
        <v>45538</v>
      </c>
      <c r="F308">
        <f t="shared" si="26"/>
        <v>32</v>
      </c>
      <c r="G308" t="str">
        <f t="shared" si="27"/>
        <v>Adult</v>
      </c>
    </row>
    <row r="309" spans="1:7">
      <c r="A309" t="s">
        <v>925</v>
      </c>
      <c r="B309" t="s">
        <v>926</v>
      </c>
      <c r="C309" t="s">
        <v>133</v>
      </c>
      <c r="D309" s="5">
        <v>23321</v>
      </c>
      <c r="E309" s="5">
        <v>45106</v>
      </c>
      <c r="F309">
        <f t="shared" si="26"/>
        <v>59</v>
      </c>
      <c r="G309" t="str">
        <f t="shared" si="27"/>
        <v>Middle Age</v>
      </c>
    </row>
    <row r="310" spans="1:7">
      <c r="A310" t="s">
        <v>929</v>
      </c>
      <c r="B310" t="s">
        <v>676</v>
      </c>
      <c r="C310" t="s">
        <v>133</v>
      </c>
      <c r="D310" s="5">
        <v>23749</v>
      </c>
      <c r="E310" s="5">
        <v>45217</v>
      </c>
      <c r="F310">
        <f t="shared" si="26"/>
        <v>58</v>
      </c>
      <c r="G310" t="str">
        <f t="shared" si="27"/>
        <v>Middle Age</v>
      </c>
    </row>
    <row r="311" spans="1:7">
      <c r="A311" t="s">
        <v>931</v>
      </c>
      <c r="B311" t="s">
        <v>932</v>
      </c>
      <c r="C311" t="s">
        <v>40</v>
      </c>
      <c r="D311" s="5">
        <v>31737</v>
      </c>
      <c r="E311" s="5">
        <v>45974</v>
      </c>
      <c r="F311">
        <f t="shared" si="26"/>
        <v>38</v>
      </c>
      <c r="G311" t="str">
        <f t="shared" si="27"/>
        <v>Adult</v>
      </c>
    </row>
    <row r="312" spans="1:7">
      <c r="A312" t="s">
        <v>935</v>
      </c>
      <c r="B312" t="s">
        <v>936</v>
      </c>
      <c r="C312" t="s">
        <v>40</v>
      </c>
      <c r="D312" s="5">
        <v>36562</v>
      </c>
      <c r="E312" s="5">
        <v>46005</v>
      </c>
      <c r="F312">
        <f t="shared" si="26"/>
        <v>25</v>
      </c>
      <c r="G312" t="str">
        <f t="shared" si="27"/>
        <v>Adult</v>
      </c>
    </row>
    <row r="313" spans="1:7">
      <c r="A313" t="s">
        <v>937</v>
      </c>
      <c r="B313" t="s">
        <v>563</v>
      </c>
      <c r="C313" t="s">
        <v>133</v>
      </c>
      <c r="D313" s="5">
        <v>34235</v>
      </c>
      <c r="E313" s="5">
        <v>45245</v>
      </c>
      <c r="F313">
        <f t="shared" si="26"/>
        <v>30</v>
      </c>
      <c r="G313" t="str">
        <f t="shared" si="27"/>
        <v>Adult</v>
      </c>
    </row>
    <row r="314" spans="1:7">
      <c r="A314" t="s">
        <v>939</v>
      </c>
      <c r="B314" t="s">
        <v>940</v>
      </c>
      <c r="C314" t="s">
        <v>133</v>
      </c>
      <c r="D314" s="5">
        <v>36339</v>
      </c>
      <c r="E314" s="5">
        <v>45111</v>
      </c>
      <c r="F314">
        <f t="shared" si="26"/>
        <v>24</v>
      </c>
      <c r="G314" t="str">
        <f t="shared" si="27"/>
        <v>Adult</v>
      </c>
    </row>
    <row r="315" spans="1:7">
      <c r="A315" t="s">
        <v>942</v>
      </c>
      <c r="B315" t="s">
        <v>455</v>
      </c>
      <c r="C315" t="s">
        <v>133</v>
      </c>
      <c r="D315" s="5">
        <v>35589</v>
      </c>
      <c r="E315" s="5">
        <v>46008</v>
      </c>
      <c r="F315">
        <f t="shared" si="26"/>
        <v>28</v>
      </c>
      <c r="G315" t="str">
        <f t="shared" si="27"/>
        <v>Adult</v>
      </c>
    </row>
    <row r="316" spans="1:7">
      <c r="A316" t="s">
        <v>945</v>
      </c>
      <c r="B316" t="s">
        <v>49</v>
      </c>
      <c r="C316" t="s">
        <v>40</v>
      </c>
      <c r="D316" s="5" t="s">
        <v>4232</v>
      </c>
      <c r="E316" s="5" t="s">
        <v>4232</v>
      </c>
      <c r="F316" t="s">
        <v>4232</v>
      </c>
      <c r="G316" t="s">
        <v>4232</v>
      </c>
    </row>
    <row r="317" spans="1:7">
      <c r="A317" t="s">
        <v>948</v>
      </c>
      <c r="B317" t="s">
        <v>495</v>
      </c>
      <c r="C317" t="s">
        <v>40</v>
      </c>
      <c r="D317" s="5">
        <v>27555</v>
      </c>
      <c r="E317" s="5">
        <v>45673</v>
      </c>
      <c r="F317">
        <f>DATEDIF(D317,E317,"Y")</f>
        <v>49</v>
      </c>
      <c r="G317" t="str">
        <f>IF(OR(F317="",F317="Unknown"),"",IF(F317&lt;18,"Child",IF(F317&lt;40,"Adult",IF(F317&lt;60,"Middle Age","Senior"))))</f>
        <v>Middle Age</v>
      </c>
    </row>
    <row r="318" spans="1:7">
      <c r="A318" t="s">
        <v>950</v>
      </c>
      <c r="B318" t="s">
        <v>423</v>
      </c>
      <c r="C318" t="s">
        <v>133</v>
      </c>
      <c r="D318" s="5">
        <v>29845</v>
      </c>
      <c r="E318" s="5">
        <v>45187</v>
      </c>
      <c r="F318">
        <f>DATEDIF(D318,E318,"Y")</f>
        <v>42</v>
      </c>
      <c r="G318" t="str">
        <f>IF(OR(F318="",F318="Unknown"),"",IF(F318&lt;18,"Child",IF(F318&lt;40,"Adult",IF(F318&lt;60,"Middle Age","Senior"))))</f>
        <v>Middle Age</v>
      </c>
    </row>
    <row r="319" spans="1:7">
      <c r="A319" t="s">
        <v>951</v>
      </c>
      <c r="B319" t="s">
        <v>334</v>
      </c>
      <c r="C319" t="s">
        <v>40</v>
      </c>
      <c r="D319" s="5">
        <v>22380</v>
      </c>
      <c r="E319" s="5">
        <v>45162</v>
      </c>
      <c r="F319">
        <f>DATEDIF(D319,E319,"Y")</f>
        <v>62</v>
      </c>
      <c r="G319" t="str">
        <f>IF(OR(F319="",F319="Unknown"),"",IF(F319&lt;18,"Child",IF(F319&lt;40,"Adult",IF(F319&lt;60,"Middle Age","Senior"))))</f>
        <v>Senior</v>
      </c>
    </row>
    <row r="320" spans="1:7">
      <c r="A320" t="s">
        <v>954</v>
      </c>
      <c r="B320" t="s">
        <v>737</v>
      </c>
      <c r="C320" t="s">
        <v>40</v>
      </c>
      <c r="D320" s="5" t="s">
        <v>4232</v>
      </c>
      <c r="E320" s="5">
        <v>45908</v>
      </c>
      <c r="F320" t="s">
        <v>4232</v>
      </c>
      <c r="G320" t="s">
        <v>4232</v>
      </c>
    </row>
    <row r="321" spans="1:7">
      <c r="A321" t="s">
        <v>956</v>
      </c>
      <c r="B321" t="s">
        <v>292</v>
      </c>
      <c r="C321" t="s">
        <v>40</v>
      </c>
      <c r="D321" s="5">
        <v>20760</v>
      </c>
      <c r="E321" s="5">
        <v>45193</v>
      </c>
      <c r="F321">
        <f t="shared" ref="F321:F347" si="28">DATEDIF(D321,E321,"Y")</f>
        <v>66</v>
      </c>
      <c r="G321" t="str">
        <f t="shared" ref="G321:G347" si="29">IF(OR(F321="",F321="Unknown"),"",IF(F321&lt;18,"Child",IF(F321&lt;40,"Adult",IF(F321&lt;60,"Middle Age","Senior"))))</f>
        <v>Senior</v>
      </c>
    </row>
    <row r="322" spans="1:7">
      <c r="A322" t="s">
        <v>957</v>
      </c>
      <c r="B322" t="s">
        <v>825</v>
      </c>
      <c r="C322" t="s">
        <v>40</v>
      </c>
      <c r="D322" s="5">
        <v>30814</v>
      </c>
      <c r="E322" s="5">
        <v>45016</v>
      </c>
      <c r="F322">
        <f t="shared" si="28"/>
        <v>38</v>
      </c>
      <c r="G322" t="str">
        <f t="shared" si="29"/>
        <v>Adult</v>
      </c>
    </row>
    <row r="323" spans="1:7">
      <c r="A323" t="s">
        <v>4123</v>
      </c>
      <c r="B323" t="s">
        <v>472</v>
      </c>
      <c r="C323" t="s">
        <v>133</v>
      </c>
      <c r="D323" s="5">
        <v>19798</v>
      </c>
      <c r="E323" s="5">
        <v>45970</v>
      </c>
      <c r="F323">
        <f t="shared" si="28"/>
        <v>71</v>
      </c>
      <c r="G323" t="str">
        <f t="shared" si="29"/>
        <v>Senior</v>
      </c>
    </row>
    <row r="324" spans="1:7">
      <c r="A324" t="s">
        <v>964</v>
      </c>
      <c r="B324" t="s">
        <v>965</v>
      </c>
      <c r="C324" t="s">
        <v>133</v>
      </c>
      <c r="D324" s="5">
        <v>24493</v>
      </c>
      <c r="E324" s="5">
        <v>45436</v>
      </c>
      <c r="F324">
        <f t="shared" si="28"/>
        <v>57</v>
      </c>
      <c r="G324" t="str">
        <f t="shared" si="29"/>
        <v>Middle Age</v>
      </c>
    </row>
    <row r="325" spans="1:7">
      <c r="A325" t="s">
        <v>966</v>
      </c>
      <c r="B325" t="s">
        <v>967</v>
      </c>
      <c r="C325" t="s">
        <v>133</v>
      </c>
      <c r="D325" s="5">
        <v>40491</v>
      </c>
      <c r="E325" s="5">
        <v>45349</v>
      </c>
      <c r="F325">
        <f t="shared" si="28"/>
        <v>13</v>
      </c>
      <c r="G325" t="str">
        <f t="shared" si="29"/>
        <v>Child</v>
      </c>
    </row>
    <row r="326" spans="1:7">
      <c r="A326" t="s">
        <v>969</v>
      </c>
      <c r="B326" t="s">
        <v>565</v>
      </c>
      <c r="C326" t="s">
        <v>40</v>
      </c>
      <c r="D326" s="5">
        <v>21595</v>
      </c>
      <c r="E326" s="5">
        <v>45429</v>
      </c>
      <c r="F326">
        <f t="shared" si="28"/>
        <v>65</v>
      </c>
      <c r="G326" t="str">
        <f t="shared" si="29"/>
        <v>Senior</v>
      </c>
    </row>
    <row r="327" spans="1:7">
      <c r="A327" t="s">
        <v>971</v>
      </c>
      <c r="B327" t="s">
        <v>972</v>
      </c>
      <c r="C327" t="s">
        <v>40</v>
      </c>
      <c r="D327" s="5">
        <v>29509</v>
      </c>
      <c r="E327" s="5">
        <v>45261</v>
      </c>
      <c r="F327">
        <f t="shared" si="28"/>
        <v>43</v>
      </c>
      <c r="G327" t="str">
        <f t="shared" si="29"/>
        <v>Middle Age</v>
      </c>
    </row>
    <row r="328" spans="1:7">
      <c r="A328" t="s">
        <v>973</v>
      </c>
      <c r="B328" t="s">
        <v>511</v>
      </c>
      <c r="C328" t="s">
        <v>133</v>
      </c>
      <c r="D328" s="5">
        <v>20914</v>
      </c>
      <c r="E328" s="5">
        <v>45504</v>
      </c>
      <c r="F328">
        <f t="shared" si="28"/>
        <v>67</v>
      </c>
      <c r="G328" t="str">
        <f t="shared" si="29"/>
        <v>Senior</v>
      </c>
    </row>
    <row r="329" spans="1:7">
      <c r="A329" t="s">
        <v>974</v>
      </c>
      <c r="B329" t="s">
        <v>850</v>
      </c>
      <c r="C329" t="s">
        <v>133</v>
      </c>
      <c r="D329" s="5">
        <v>38436</v>
      </c>
      <c r="E329" s="5">
        <v>45227</v>
      </c>
      <c r="F329">
        <f t="shared" si="28"/>
        <v>18</v>
      </c>
      <c r="G329" t="str">
        <f t="shared" si="29"/>
        <v>Adult</v>
      </c>
    </row>
    <row r="330" spans="1:7">
      <c r="A330" t="s">
        <v>976</v>
      </c>
      <c r="B330" t="s">
        <v>857</v>
      </c>
      <c r="C330" t="s">
        <v>40</v>
      </c>
      <c r="D330" s="5">
        <v>29847</v>
      </c>
      <c r="E330" s="5">
        <v>45935</v>
      </c>
      <c r="F330">
        <f t="shared" si="28"/>
        <v>44</v>
      </c>
      <c r="G330" t="str">
        <f t="shared" si="29"/>
        <v>Middle Age</v>
      </c>
    </row>
    <row r="331" spans="1:7">
      <c r="A331" t="s">
        <v>978</v>
      </c>
      <c r="B331" t="s">
        <v>563</v>
      </c>
      <c r="C331" t="s">
        <v>40</v>
      </c>
      <c r="D331" s="5">
        <v>21807</v>
      </c>
      <c r="E331" s="5">
        <v>45423</v>
      </c>
      <c r="F331">
        <f t="shared" si="28"/>
        <v>64</v>
      </c>
      <c r="G331" t="str">
        <f t="shared" si="29"/>
        <v>Senior</v>
      </c>
    </row>
    <row r="332" spans="1:7">
      <c r="A332" t="s">
        <v>979</v>
      </c>
      <c r="B332" t="s">
        <v>980</v>
      </c>
      <c r="C332" t="s">
        <v>133</v>
      </c>
      <c r="D332" s="5">
        <v>29560</v>
      </c>
      <c r="E332" s="5">
        <v>46007</v>
      </c>
      <c r="F332">
        <f t="shared" si="28"/>
        <v>45</v>
      </c>
      <c r="G332" t="str">
        <f t="shared" si="29"/>
        <v>Middle Age</v>
      </c>
    </row>
    <row r="333" spans="1:7">
      <c r="A333" t="s">
        <v>982</v>
      </c>
      <c r="B333" t="s">
        <v>661</v>
      </c>
      <c r="C333" t="s">
        <v>40</v>
      </c>
      <c r="D333" s="5">
        <v>30502</v>
      </c>
      <c r="E333" s="5">
        <v>45360</v>
      </c>
      <c r="F333">
        <f t="shared" si="28"/>
        <v>40</v>
      </c>
      <c r="G333" t="str">
        <f t="shared" si="29"/>
        <v>Middle Age</v>
      </c>
    </row>
    <row r="334" spans="1:7">
      <c r="A334" t="s">
        <v>985</v>
      </c>
      <c r="B334" t="s">
        <v>986</v>
      </c>
      <c r="C334" t="s">
        <v>40</v>
      </c>
      <c r="D334" s="5">
        <v>19834</v>
      </c>
      <c r="E334" s="5">
        <v>44949</v>
      </c>
      <c r="F334">
        <f t="shared" si="28"/>
        <v>68</v>
      </c>
      <c r="G334" t="str">
        <f t="shared" si="29"/>
        <v>Senior</v>
      </c>
    </row>
    <row r="335" spans="1:7">
      <c r="A335" t="s">
        <v>987</v>
      </c>
      <c r="B335" t="s">
        <v>689</v>
      </c>
      <c r="C335" t="s">
        <v>40</v>
      </c>
      <c r="D335" s="5">
        <v>20724</v>
      </c>
      <c r="E335" s="5">
        <v>45234</v>
      </c>
      <c r="F335">
        <f t="shared" si="28"/>
        <v>67</v>
      </c>
      <c r="G335" t="str">
        <f t="shared" si="29"/>
        <v>Senior</v>
      </c>
    </row>
    <row r="336" spans="1:7">
      <c r="A336" t="s">
        <v>988</v>
      </c>
      <c r="B336" t="s">
        <v>867</v>
      </c>
      <c r="C336" t="s">
        <v>133</v>
      </c>
      <c r="D336" s="5">
        <v>19353</v>
      </c>
      <c r="E336" s="5">
        <v>45720</v>
      </c>
      <c r="F336">
        <f t="shared" si="28"/>
        <v>72</v>
      </c>
      <c r="G336" t="str">
        <f t="shared" si="29"/>
        <v>Senior</v>
      </c>
    </row>
    <row r="337" spans="1:7">
      <c r="A337" t="s">
        <v>991</v>
      </c>
      <c r="B337" t="s">
        <v>992</v>
      </c>
      <c r="C337" t="s">
        <v>133</v>
      </c>
      <c r="D337" s="5">
        <v>36028</v>
      </c>
      <c r="E337" s="5">
        <v>45214</v>
      </c>
      <c r="F337">
        <f t="shared" si="28"/>
        <v>25</v>
      </c>
      <c r="G337" t="str">
        <f t="shared" si="29"/>
        <v>Adult</v>
      </c>
    </row>
    <row r="338" spans="1:7">
      <c r="A338" t="s">
        <v>993</v>
      </c>
      <c r="B338" t="s">
        <v>88</v>
      </c>
      <c r="C338" t="s">
        <v>133</v>
      </c>
      <c r="D338" s="5">
        <v>38027</v>
      </c>
      <c r="E338" s="5">
        <v>45696</v>
      </c>
      <c r="F338">
        <f t="shared" si="28"/>
        <v>20</v>
      </c>
      <c r="G338" t="str">
        <f t="shared" si="29"/>
        <v>Adult</v>
      </c>
    </row>
    <row r="339" spans="1:7">
      <c r="A339" t="s">
        <v>996</v>
      </c>
      <c r="B339" t="s">
        <v>932</v>
      </c>
      <c r="C339" t="s">
        <v>40</v>
      </c>
      <c r="D339" s="5">
        <v>20955</v>
      </c>
      <c r="E339" s="5">
        <v>45005</v>
      </c>
      <c r="F339">
        <f t="shared" si="28"/>
        <v>65</v>
      </c>
      <c r="G339" t="str">
        <f t="shared" si="29"/>
        <v>Senior</v>
      </c>
    </row>
    <row r="340" spans="1:7">
      <c r="A340" t="s">
        <v>998</v>
      </c>
      <c r="B340" t="s">
        <v>999</v>
      </c>
      <c r="C340" t="s">
        <v>133</v>
      </c>
      <c r="D340" s="5">
        <v>30428</v>
      </c>
      <c r="E340" s="5">
        <v>45458</v>
      </c>
      <c r="F340">
        <f t="shared" si="28"/>
        <v>41</v>
      </c>
      <c r="G340" t="str">
        <f t="shared" si="29"/>
        <v>Middle Age</v>
      </c>
    </row>
    <row r="341" spans="1:7">
      <c r="A341" t="s">
        <v>1000</v>
      </c>
      <c r="B341" t="s">
        <v>1001</v>
      </c>
      <c r="C341" t="s">
        <v>133</v>
      </c>
      <c r="D341" s="5">
        <v>39299</v>
      </c>
      <c r="E341" s="5">
        <v>45949</v>
      </c>
      <c r="F341">
        <f t="shared" si="28"/>
        <v>18</v>
      </c>
      <c r="G341" t="str">
        <f t="shared" si="29"/>
        <v>Adult</v>
      </c>
    </row>
    <row r="342" spans="1:7">
      <c r="A342" t="s">
        <v>1002</v>
      </c>
      <c r="B342" t="s">
        <v>693</v>
      </c>
      <c r="C342" t="s">
        <v>40</v>
      </c>
      <c r="D342" s="5">
        <v>37408</v>
      </c>
      <c r="E342" s="5">
        <v>45545</v>
      </c>
      <c r="F342">
        <f t="shared" si="28"/>
        <v>22</v>
      </c>
      <c r="G342" t="str">
        <f t="shared" si="29"/>
        <v>Adult</v>
      </c>
    </row>
    <row r="343" spans="1:7">
      <c r="A343" t="s">
        <v>1004</v>
      </c>
      <c r="B343" t="s">
        <v>604</v>
      </c>
      <c r="C343" t="s">
        <v>40</v>
      </c>
      <c r="D343" s="5">
        <v>20123</v>
      </c>
      <c r="E343" s="5">
        <v>44960</v>
      </c>
      <c r="F343">
        <f t="shared" si="28"/>
        <v>68</v>
      </c>
      <c r="G343" t="str">
        <f t="shared" si="29"/>
        <v>Senior</v>
      </c>
    </row>
    <row r="344" spans="1:7">
      <c r="A344" t="s">
        <v>1006</v>
      </c>
      <c r="B344" t="s">
        <v>383</v>
      </c>
      <c r="C344" t="s">
        <v>40</v>
      </c>
      <c r="D344" s="5">
        <v>30080</v>
      </c>
      <c r="E344" s="5">
        <v>45468</v>
      </c>
      <c r="F344">
        <f t="shared" si="28"/>
        <v>42</v>
      </c>
      <c r="G344" t="str">
        <f t="shared" si="29"/>
        <v>Middle Age</v>
      </c>
    </row>
    <row r="345" spans="1:7">
      <c r="A345" t="s">
        <v>1008</v>
      </c>
      <c r="B345" t="s">
        <v>980</v>
      </c>
      <c r="C345" t="s">
        <v>133</v>
      </c>
      <c r="D345" s="5">
        <v>35137</v>
      </c>
      <c r="E345" s="5">
        <v>45578</v>
      </c>
      <c r="F345">
        <f t="shared" si="28"/>
        <v>28</v>
      </c>
      <c r="G345" t="str">
        <f t="shared" si="29"/>
        <v>Adult</v>
      </c>
    </row>
    <row r="346" spans="1:7">
      <c r="A346" t="s">
        <v>1009</v>
      </c>
      <c r="B346" t="s">
        <v>378</v>
      </c>
      <c r="C346" t="s">
        <v>40</v>
      </c>
      <c r="D346" s="5">
        <v>22392</v>
      </c>
      <c r="E346" s="5">
        <v>45381</v>
      </c>
      <c r="F346">
        <f t="shared" si="28"/>
        <v>62</v>
      </c>
      <c r="G346" t="str">
        <f t="shared" si="29"/>
        <v>Senior</v>
      </c>
    </row>
    <row r="347" spans="1:7">
      <c r="A347" t="s">
        <v>1011</v>
      </c>
      <c r="B347" t="s">
        <v>511</v>
      </c>
      <c r="C347" t="s">
        <v>133</v>
      </c>
      <c r="D347" s="5">
        <v>27806</v>
      </c>
      <c r="E347" s="5">
        <v>45083</v>
      </c>
      <c r="F347">
        <f t="shared" si="28"/>
        <v>47</v>
      </c>
      <c r="G347" t="str">
        <f t="shared" si="29"/>
        <v>Middle Age</v>
      </c>
    </row>
    <row r="348" spans="1:7">
      <c r="A348" t="s">
        <v>1013</v>
      </c>
      <c r="B348" t="s">
        <v>328</v>
      </c>
      <c r="C348" t="s">
        <v>40</v>
      </c>
      <c r="D348" s="5">
        <v>18784</v>
      </c>
      <c r="E348" s="5" t="s">
        <v>4232</v>
      </c>
      <c r="F348" t="s">
        <v>4232</v>
      </c>
      <c r="G348" t="s">
        <v>4232</v>
      </c>
    </row>
    <row r="349" spans="1:7">
      <c r="A349" t="s">
        <v>1016</v>
      </c>
      <c r="B349" t="s">
        <v>1017</v>
      </c>
      <c r="C349" t="s">
        <v>40</v>
      </c>
      <c r="D349" s="5">
        <v>35291</v>
      </c>
      <c r="E349" s="5">
        <v>45840</v>
      </c>
      <c r="F349">
        <f>DATEDIF(D349,E349,"Y")</f>
        <v>28</v>
      </c>
      <c r="G349" t="str">
        <f>IF(OR(F349="",F349="Unknown"),"",IF(F349&lt;18,"Child",IF(F349&lt;40,"Adult",IF(F349&lt;60,"Middle Age","Senior"))))</f>
        <v>Adult</v>
      </c>
    </row>
    <row r="350" spans="1:7">
      <c r="A350" t="s">
        <v>4124</v>
      </c>
      <c r="B350" t="s">
        <v>368</v>
      </c>
      <c r="C350" t="s">
        <v>40</v>
      </c>
      <c r="D350" s="5">
        <v>28462</v>
      </c>
      <c r="E350" s="5">
        <v>45429</v>
      </c>
      <c r="F350">
        <f>DATEDIF(D350,E350,"Y")</f>
        <v>46</v>
      </c>
      <c r="G350" t="str">
        <f>IF(OR(F350="",F350="Unknown"),"",IF(F350&lt;18,"Child",IF(F350&lt;40,"Adult",IF(F350&lt;60,"Middle Age","Senior"))))</f>
        <v>Middle Age</v>
      </c>
    </row>
    <row r="351" spans="1:7">
      <c r="A351" t="s">
        <v>1022</v>
      </c>
      <c r="B351" t="s">
        <v>342</v>
      </c>
      <c r="C351" t="s">
        <v>133</v>
      </c>
      <c r="D351" s="5">
        <v>25726</v>
      </c>
      <c r="E351" s="5">
        <v>45330</v>
      </c>
      <c r="F351">
        <f>DATEDIF(D351,E351,"Y")</f>
        <v>53</v>
      </c>
      <c r="G351" t="str">
        <f>IF(OR(F351="",F351="Unknown"),"",IF(F351&lt;18,"Child",IF(F351&lt;40,"Adult",IF(F351&lt;60,"Middle Age","Senior"))))</f>
        <v>Middle Age</v>
      </c>
    </row>
    <row r="352" spans="1:7">
      <c r="A352" t="s">
        <v>1023</v>
      </c>
      <c r="B352" t="s">
        <v>579</v>
      </c>
      <c r="C352" t="s">
        <v>133</v>
      </c>
      <c r="D352" s="5">
        <v>35194</v>
      </c>
      <c r="E352" s="5">
        <v>45576</v>
      </c>
      <c r="F352">
        <f>DATEDIF(D352,E352,"Y")</f>
        <v>28</v>
      </c>
      <c r="G352" t="str">
        <f>IF(OR(F352="",F352="Unknown"),"",IF(F352&lt;18,"Child",IF(F352&lt;40,"Adult",IF(F352&lt;60,"Middle Age","Senior"))))</f>
        <v>Adult</v>
      </c>
    </row>
    <row r="353" spans="1:7">
      <c r="A353" t="s">
        <v>1025</v>
      </c>
      <c r="B353" t="s">
        <v>1026</v>
      </c>
      <c r="C353" t="s">
        <v>133</v>
      </c>
      <c r="D353" s="5">
        <v>18625</v>
      </c>
      <c r="E353" s="5">
        <v>45034</v>
      </c>
      <c r="F353">
        <f>DATEDIF(D353,E353,"Y")</f>
        <v>72</v>
      </c>
      <c r="G353" t="str">
        <f>IF(OR(F353="",F353="Unknown"),"",IF(F353&lt;18,"Child",IF(F353&lt;40,"Adult",IF(F353&lt;60,"Middle Age","Senior"))))</f>
        <v>Senior</v>
      </c>
    </row>
    <row r="354" spans="1:7">
      <c r="A354" t="s">
        <v>1030</v>
      </c>
      <c r="B354" t="s">
        <v>1031</v>
      </c>
      <c r="C354" t="s">
        <v>40</v>
      </c>
      <c r="D354" s="5" t="s">
        <v>4232</v>
      </c>
      <c r="E354" s="5">
        <v>45915</v>
      </c>
      <c r="F354" t="s">
        <v>4232</v>
      </c>
      <c r="G354" t="s">
        <v>4232</v>
      </c>
    </row>
    <row r="355" spans="1:7">
      <c r="A355" t="s">
        <v>1034</v>
      </c>
      <c r="B355" t="s">
        <v>436</v>
      </c>
      <c r="C355" t="s">
        <v>40</v>
      </c>
      <c r="D355" s="5">
        <v>33325</v>
      </c>
      <c r="E355" s="5">
        <v>45960</v>
      </c>
      <c r="F355">
        <f>DATEDIF(D355,E355,"Y")</f>
        <v>34</v>
      </c>
      <c r="G355" t="str">
        <f>IF(OR(F355="",F355="Unknown"),"",IF(F355&lt;18,"Child",IF(F355&lt;40,"Adult",IF(F355&lt;60,"Middle Age","Senior"))))</f>
        <v>Adult</v>
      </c>
    </row>
    <row r="356" spans="1:7">
      <c r="A356" t="s">
        <v>1035</v>
      </c>
      <c r="B356" t="s">
        <v>423</v>
      </c>
      <c r="C356" t="s">
        <v>40</v>
      </c>
      <c r="D356" s="5">
        <v>20254</v>
      </c>
      <c r="E356" s="5">
        <v>45361</v>
      </c>
      <c r="F356">
        <f>DATEDIF(D356,E356,"Y")</f>
        <v>68</v>
      </c>
      <c r="G356" t="str">
        <f>IF(OR(F356="",F356="Unknown"),"",IF(F356&lt;18,"Child",IF(F356&lt;40,"Adult",IF(F356&lt;60,"Middle Age","Senior"))))</f>
        <v>Senior</v>
      </c>
    </row>
    <row r="357" spans="1:7">
      <c r="A357" t="s">
        <v>1037</v>
      </c>
      <c r="B357" t="s">
        <v>917</v>
      </c>
      <c r="C357" t="s">
        <v>133</v>
      </c>
      <c r="D357" s="5">
        <v>31540</v>
      </c>
      <c r="E357" s="5">
        <v>45061</v>
      </c>
      <c r="F357">
        <f>DATEDIF(D357,E357,"Y")</f>
        <v>37</v>
      </c>
      <c r="G357" t="str">
        <f>IF(OR(F357="",F357="Unknown"),"",IF(F357&lt;18,"Child",IF(F357&lt;40,"Adult",IF(F357&lt;60,"Middle Age","Senior"))))</f>
        <v>Adult</v>
      </c>
    </row>
    <row r="358" spans="1:7">
      <c r="A358" t="s">
        <v>1038</v>
      </c>
      <c r="B358" t="s">
        <v>898</v>
      </c>
      <c r="C358" t="s">
        <v>40</v>
      </c>
      <c r="D358" s="5">
        <v>21986</v>
      </c>
      <c r="E358" s="5">
        <v>45859</v>
      </c>
      <c r="F358">
        <f>DATEDIF(D358,E358,"Y")</f>
        <v>65</v>
      </c>
      <c r="G358" t="str">
        <f>IF(OR(F358="",F358="Unknown"),"",IF(F358&lt;18,"Child",IF(F358&lt;40,"Adult",IF(F358&lt;60,"Middle Age","Senior"))))</f>
        <v>Senior</v>
      </c>
    </row>
    <row r="359" spans="1:7">
      <c r="A359" t="s">
        <v>1040</v>
      </c>
      <c r="B359" t="s">
        <v>29</v>
      </c>
      <c r="C359" t="s">
        <v>133</v>
      </c>
      <c r="D359" s="5">
        <v>37236</v>
      </c>
      <c r="E359" s="5" t="s">
        <v>4232</v>
      </c>
      <c r="F359" t="s">
        <v>4232</v>
      </c>
      <c r="G359" t="s">
        <v>4232</v>
      </c>
    </row>
    <row r="360" spans="1:7">
      <c r="A360" t="s">
        <v>1043</v>
      </c>
      <c r="B360" t="s">
        <v>1044</v>
      </c>
      <c r="C360" t="s">
        <v>133</v>
      </c>
      <c r="D360" s="5">
        <v>26778</v>
      </c>
      <c r="E360" s="5">
        <v>45109</v>
      </c>
      <c r="F360">
        <f>DATEDIF(D360,E360,"Y")</f>
        <v>50</v>
      </c>
      <c r="G360" t="str">
        <f>IF(OR(F360="",F360="Unknown"),"",IF(F360&lt;18,"Child",IF(F360&lt;40,"Adult",IF(F360&lt;60,"Middle Age","Senior"))))</f>
        <v>Middle Age</v>
      </c>
    </row>
    <row r="361" spans="1:7">
      <c r="A361" t="s">
        <v>1047</v>
      </c>
      <c r="B361" t="s">
        <v>234</v>
      </c>
      <c r="C361" t="s">
        <v>40</v>
      </c>
      <c r="D361" s="5">
        <v>24869</v>
      </c>
      <c r="E361" s="5">
        <v>45948</v>
      </c>
      <c r="F361">
        <f>DATEDIF(D361,E361,"Y")</f>
        <v>57</v>
      </c>
      <c r="G361" t="str">
        <f>IF(OR(F361="",F361="Unknown"),"",IF(F361&lt;18,"Child",IF(F361&lt;40,"Adult",IF(F361&lt;60,"Middle Age","Senior"))))</f>
        <v>Middle Age</v>
      </c>
    </row>
    <row r="362" spans="1:7">
      <c r="A362" t="s">
        <v>1049</v>
      </c>
      <c r="B362" t="s">
        <v>1050</v>
      </c>
      <c r="C362" t="s">
        <v>40</v>
      </c>
      <c r="D362" s="5" t="s">
        <v>4232</v>
      </c>
      <c r="E362" s="5">
        <v>45481</v>
      </c>
      <c r="F362" t="s">
        <v>4232</v>
      </c>
      <c r="G362" t="s">
        <v>4232</v>
      </c>
    </row>
    <row r="363" spans="1:7">
      <c r="A363" t="s">
        <v>1053</v>
      </c>
      <c r="B363" t="s">
        <v>1054</v>
      </c>
      <c r="C363" t="s">
        <v>133</v>
      </c>
      <c r="D363" s="5">
        <v>20228</v>
      </c>
      <c r="E363" s="5">
        <v>45871</v>
      </c>
      <c r="F363">
        <f>DATEDIF(D363,E363,"Y")</f>
        <v>70</v>
      </c>
      <c r="G363" t="str">
        <f>IF(OR(F363="",F363="Unknown"),"",IF(F363&lt;18,"Child",IF(F363&lt;40,"Adult",IF(F363&lt;60,"Middle Age","Senior"))))</f>
        <v>Senior</v>
      </c>
    </row>
    <row r="364" spans="1:7">
      <c r="A364" t="s">
        <v>1055</v>
      </c>
      <c r="B364" t="s">
        <v>576</v>
      </c>
      <c r="C364" t="s">
        <v>133</v>
      </c>
      <c r="D364" s="5">
        <v>30965</v>
      </c>
      <c r="E364" s="5">
        <v>45036</v>
      </c>
      <c r="F364">
        <f>DATEDIF(D364,E364,"Y")</f>
        <v>38</v>
      </c>
      <c r="G364" t="str">
        <f>IF(OR(F364="",F364="Unknown"),"",IF(F364&lt;18,"Child",IF(F364&lt;40,"Adult",IF(F364&lt;60,"Middle Age","Senior"))))</f>
        <v>Adult</v>
      </c>
    </row>
    <row r="365" spans="1:7">
      <c r="A365" t="s">
        <v>1057</v>
      </c>
      <c r="B365" t="s">
        <v>624</v>
      </c>
      <c r="C365" t="s">
        <v>133</v>
      </c>
      <c r="D365" s="5">
        <v>25517</v>
      </c>
      <c r="E365" s="5">
        <v>44940</v>
      </c>
      <c r="F365">
        <f>DATEDIF(D365,E365,"Y")</f>
        <v>53</v>
      </c>
      <c r="G365" t="str">
        <f>IF(OR(F365="",F365="Unknown"),"",IF(F365&lt;18,"Child",IF(F365&lt;40,"Adult",IF(F365&lt;60,"Middle Age","Senior"))))</f>
        <v>Middle Age</v>
      </c>
    </row>
    <row r="366" spans="1:7">
      <c r="A366" t="s">
        <v>1060</v>
      </c>
      <c r="B366" t="s">
        <v>1061</v>
      </c>
      <c r="C366" t="s">
        <v>133</v>
      </c>
      <c r="D366" s="5">
        <v>21855</v>
      </c>
      <c r="E366" s="5" t="s">
        <v>4232</v>
      </c>
      <c r="F366" t="s">
        <v>4232</v>
      </c>
      <c r="G366" t="s">
        <v>4232</v>
      </c>
    </row>
    <row r="367" spans="1:7">
      <c r="A367" t="s">
        <v>1062</v>
      </c>
      <c r="B367" t="s">
        <v>517</v>
      </c>
      <c r="C367" t="s">
        <v>133</v>
      </c>
      <c r="D367" s="5">
        <v>19319</v>
      </c>
      <c r="E367" s="5">
        <v>45837</v>
      </c>
      <c r="F367">
        <f t="shared" ref="F367:F405" si="30">DATEDIF(D367,E367,"Y")</f>
        <v>72</v>
      </c>
      <c r="G367" t="str">
        <f t="shared" ref="G367:G405" si="31">IF(OR(F367="",F367="Unknown"),"",IF(F367&lt;18,"Child",IF(F367&lt;40,"Adult",IF(F367&lt;60,"Middle Age","Senior"))))</f>
        <v>Senior</v>
      </c>
    </row>
    <row r="368" spans="1:7">
      <c r="A368" t="s">
        <v>1064</v>
      </c>
      <c r="B368" t="s">
        <v>1065</v>
      </c>
      <c r="C368" t="s">
        <v>40</v>
      </c>
      <c r="D368" s="5">
        <v>27261</v>
      </c>
      <c r="E368" s="5">
        <v>45296</v>
      </c>
      <c r="F368">
        <f t="shared" si="30"/>
        <v>49</v>
      </c>
      <c r="G368" t="str">
        <f t="shared" si="31"/>
        <v>Middle Age</v>
      </c>
    </row>
    <row r="369" spans="1:7">
      <c r="A369" t="s">
        <v>1066</v>
      </c>
      <c r="B369" t="s">
        <v>531</v>
      </c>
      <c r="C369" t="s">
        <v>133</v>
      </c>
      <c r="D369" s="5">
        <v>35979</v>
      </c>
      <c r="E369" s="5">
        <v>45053</v>
      </c>
      <c r="F369">
        <f t="shared" si="30"/>
        <v>24</v>
      </c>
      <c r="G369" t="str">
        <f t="shared" si="31"/>
        <v>Adult</v>
      </c>
    </row>
    <row r="370" spans="1:7">
      <c r="A370" t="s">
        <v>1067</v>
      </c>
      <c r="B370" t="s">
        <v>1068</v>
      </c>
      <c r="C370" t="s">
        <v>40</v>
      </c>
      <c r="D370" s="5">
        <v>18954</v>
      </c>
      <c r="E370" s="5">
        <v>45124</v>
      </c>
      <c r="F370">
        <f t="shared" si="30"/>
        <v>71</v>
      </c>
      <c r="G370" t="str">
        <f t="shared" si="31"/>
        <v>Senior</v>
      </c>
    </row>
    <row r="371" spans="1:7">
      <c r="A371" t="s">
        <v>1069</v>
      </c>
      <c r="B371" t="s">
        <v>737</v>
      </c>
      <c r="C371" t="s">
        <v>40</v>
      </c>
      <c r="D371" s="5">
        <v>21040</v>
      </c>
      <c r="E371" s="5">
        <v>45032</v>
      </c>
      <c r="F371">
        <f t="shared" si="30"/>
        <v>65</v>
      </c>
      <c r="G371" t="str">
        <f t="shared" si="31"/>
        <v>Senior</v>
      </c>
    </row>
    <row r="372" spans="1:7">
      <c r="A372" t="s">
        <v>1071</v>
      </c>
      <c r="B372" t="s">
        <v>495</v>
      </c>
      <c r="C372" t="s">
        <v>40</v>
      </c>
      <c r="D372" s="5">
        <v>38722</v>
      </c>
      <c r="E372" s="5">
        <v>45345</v>
      </c>
      <c r="F372">
        <f t="shared" si="30"/>
        <v>18</v>
      </c>
      <c r="G372" t="str">
        <f t="shared" si="31"/>
        <v>Adult</v>
      </c>
    </row>
    <row r="373" spans="1:7">
      <c r="A373" t="s">
        <v>1073</v>
      </c>
      <c r="B373" t="s">
        <v>429</v>
      </c>
      <c r="C373" t="s">
        <v>133</v>
      </c>
      <c r="D373" s="5">
        <v>18736</v>
      </c>
      <c r="E373" s="5">
        <v>45703</v>
      </c>
      <c r="F373">
        <f t="shared" si="30"/>
        <v>73</v>
      </c>
      <c r="G373" t="str">
        <f t="shared" si="31"/>
        <v>Senior</v>
      </c>
    </row>
    <row r="374" spans="1:7">
      <c r="A374" t="s">
        <v>1076</v>
      </c>
      <c r="B374" t="s">
        <v>321</v>
      </c>
      <c r="C374" t="s">
        <v>133</v>
      </c>
      <c r="D374" s="5">
        <v>38694</v>
      </c>
      <c r="E374" s="5">
        <v>45043</v>
      </c>
      <c r="F374">
        <f t="shared" si="30"/>
        <v>17</v>
      </c>
      <c r="G374" t="str">
        <f t="shared" si="31"/>
        <v>Child</v>
      </c>
    </row>
    <row r="375" spans="1:7">
      <c r="A375" t="s">
        <v>1078</v>
      </c>
      <c r="B375" t="s">
        <v>1079</v>
      </c>
      <c r="C375" t="s">
        <v>133</v>
      </c>
      <c r="D375" s="5">
        <v>25150</v>
      </c>
      <c r="E375" s="5">
        <v>46005</v>
      </c>
      <c r="F375">
        <f t="shared" si="30"/>
        <v>57</v>
      </c>
      <c r="G375" t="str">
        <f t="shared" si="31"/>
        <v>Middle Age</v>
      </c>
    </row>
    <row r="376" spans="1:7">
      <c r="A376" t="s">
        <v>1082</v>
      </c>
      <c r="B376" t="s">
        <v>21</v>
      </c>
      <c r="C376" t="s">
        <v>40</v>
      </c>
      <c r="D376" s="5">
        <v>37865</v>
      </c>
      <c r="E376" s="5">
        <v>45496</v>
      </c>
      <c r="F376">
        <f t="shared" si="30"/>
        <v>20</v>
      </c>
      <c r="G376" t="str">
        <f t="shared" si="31"/>
        <v>Adult</v>
      </c>
    </row>
    <row r="377" spans="1:7">
      <c r="A377" t="s">
        <v>1085</v>
      </c>
      <c r="B377" t="s">
        <v>173</v>
      </c>
      <c r="C377" t="s">
        <v>40</v>
      </c>
      <c r="D377" s="5">
        <v>23022</v>
      </c>
      <c r="E377" s="5">
        <v>45815</v>
      </c>
      <c r="F377">
        <f t="shared" si="30"/>
        <v>62</v>
      </c>
      <c r="G377" t="str">
        <f t="shared" si="31"/>
        <v>Senior</v>
      </c>
    </row>
    <row r="378" spans="1:7">
      <c r="A378" t="s">
        <v>1087</v>
      </c>
      <c r="B378" t="s">
        <v>1088</v>
      </c>
      <c r="C378" t="s">
        <v>133</v>
      </c>
      <c r="D378" s="5">
        <v>31595</v>
      </c>
      <c r="E378" s="5">
        <v>45488</v>
      </c>
      <c r="F378">
        <f t="shared" si="30"/>
        <v>38</v>
      </c>
      <c r="G378" t="str">
        <f t="shared" si="31"/>
        <v>Adult</v>
      </c>
    </row>
    <row r="379" spans="1:7">
      <c r="A379" t="s">
        <v>1091</v>
      </c>
      <c r="B379" t="s">
        <v>83</v>
      </c>
      <c r="C379" t="s">
        <v>133</v>
      </c>
      <c r="D379" s="5">
        <v>24236</v>
      </c>
      <c r="E379" s="5">
        <v>45940</v>
      </c>
      <c r="F379">
        <f t="shared" si="30"/>
        <v>59</v>
      </c>
      <c r="G379" t="str">
        <f t="shared" si="31"/>
        <v>Middle Age</v>
      </c>
    </row>
    <row r="380" spans="1:7">
      <c r="A380" t="s">
        <v>1092</v>
      </c>
      <c r="B380" t="s">
        <v>29</v>
      </c>
      <c r="C380" t="s">
        <v>133</v>
      </c>
      <c r="D380" s="5">
        <v>28538</v>
      </c>
      <c r="E380" s="5">
        <v>45085</v>
      </c>
      <c r="F380">
        <f t="shared" si="30"/>
        <v>45</v>
      </c>
      <c r="G380" t="str">
        <f t="shared" si="31"/>
        <v>Middle Age</v>
      </c>
    </row>
    <row r="381" spans="1:7">
      <c r="A381" t="s">
        <v>1093</v>
      </c>
      <c r="B381" t="s">
        <v>1094</v>
      </c>
      <c r="C381" t="s">
        <v>40</v>
      </c>
      <c r="D381" s="5">
        <v>36822</v>
      </c>
      <c r="E381" s="5">
        <v>45631</v>
      </c>
      <c r="F381">
        <f t="shared" si="30"/>
        <v>24</v>
      </c>
      <c r="G381" t="str">
        <f t="shared" si="31"/>
        <v>Adult</v>
      </c>
    </row>
    <row r="382" spans="1:7">
      <c r="A382" t="s">
        <v>1096</v>
      </c>
      <c r="B382" t="s">
        <v>1097</v>
      </c>
      <c r="C382" t="s">
        <v>40</v>
      </c>
      <c r="D382" s="5">
        <v>37050</v>
      </c>
      <c r="E382" s="5">
        <v>45860</v>
      </c>
      <c r="F382">
        <f t="shared" si="30"/>
        <v>24</v>
      </c>
      <c r="G382" t="str">
        <f t="shared" si="31"/>
        <v>Adult</v>
      </c>
    </row>
    <row r="383" spans="1:7">
      <c r="A383" t="s">
        <v>1098</v>
      </c>
      <c r="B383" t="s">
        <v>1099</v>
      </c>
      <c r="C383" t="s">
        <v>133</v>
      </c>
      <c r="D383" s="5">
        <v>36657</v>
      </c>
      <c r="E383" s="5">
        <v>45569</v>
      </c>
      <c r="F383">
        <f t="shared" si="30"/>
        <v>24</v>
      </c>
      <c r="G383" t="str">
        <f t="shared" si="31"/>
        <v>Adult</v>
      </c>
    </row>
    <row r="384" spans="1:7">
      <c r="A384" t="s">
        <v>4125</v>
      </c>
      <c r="B384" t="s">
        <v>1101</v>
      </c>
      <c r="C384" t="s">
        <v>133</v>
      </c>
      <c r="D384" s="5">
        <v>27746</v>
      </c>
      <c r="E384" s="5">
        <v>45421</v>
      </c>
      <c r="F384">
        <f t="shared" si="30"/>
        <v>48</v>
      </c>
      <c r="G384" t="str">
        <f t="shared" si="31"/>
        <v>Middle Age</v>
      </c>
    </row>
    <row r="385" spans="1:7">
      <c r="A385" t="s">
        <v>1103</v>
      </c>
      <c r="B385" t="s">
        <v>1104</v>
      </c>
      <c r="C385" t="s">
        <v>40</v>
      </c>
      <c r="D385" s="5">
        <v>28566</v>
      </c>
      <c r="E385" s="5">
        <v>45499</v>
      </c>
      <c r="F385">
        <f t="shared" si="30"/>
        <v>46</v>
      </c>
      <c r="G385" t="str">
        <f t="shared" si="31"/>
        <v>Middle Age</v>
      </c>
    </row>
    <row r="386" spans="1:7">
      <c r="A386" t="s">
        <v>1105</v>
      </c>
      <c r="B386" t="s">
        <v>1106</v>
      </c>
      <c r="C386" t="s">
        <v>133</v>
      </c>
      <c r="D386" s="5">
        <v>24699</v>
      </c>
      <c r="E386" s="5">
        <v>45385</v>
      </c>
      <c r="F386">
        <f t="shared" si="30"/>
        <v>56</v>
      </c>
      <c r="G386" t="str">
        <f t="shared" si="31"/>
        <v>Middle Age</v>
      </c>
    </row>
    <row r="387" spans="1:7">
      <c r="A387" t="s">
        <v>1107</v>
      </c>
      <c r="B387" t="s">
        <v>1108</v>
      </c>
      <c r="C387" t="s">
        <v>40</v>
      </c>
      <c r="D387" s="5">
        <v>35061</v>
      </c>
      <c r="E387" s="5">
        <v>45172</v>
      </c>
      <c r="F387">
        <f t="shared" si="30"/>
        <v>27</v>
      </c>
      <c r="G387" t="str">
        <f t="shared" si="31"/>
        <v>Adult</v>
      </c>
    </row>
    <row r="388" spans="1:7">
      <c r="A388" t="s">
        <v>1109</v>
      </c>
      <c r="B388" t="s">
        <v>328</v>
      </c>
      <c r="C388" t="s">
        <v>133</v>
      </c>
      <c r="D388" s="5">
        <v>25685</v>
      </c>
      <c r="E388" s="5">
        <v>44999</v>
      </c>
      <c r="F388">
        <f t="shared" si="30"/>
        <v>52</v>
      </c>
      <c r="G388" t="str">
        <f t="shared" si="31"/>
        <v>Middle Age</v>
      </c>
    </row>
    <row r="389" spans="1:7">
      <c r="A389" t="s">
        <v>1111</v>
      </c>
      <c r="B389" t="s">
        <v>697</v>
      </c>
      <c r="C389" t="s">
        <v>133</v>
      </c>
      <c r="D389" s="5">
        <v>33673</v>
      </c>
      <c r="E389" s="5">
        <v>45401</v>
      </c>
      <c r="F389">
        <f t="shared" si="30"/>
        <v>32</v>
      </c>
      <c r="G389" t="str">
        <f t="shared" si="31"/>
        <v>Adult</v>
      </c>
    </row>
    <row r="390" spans="1:7">
      <c r="A390" t="s">
        <v>1112</v>
      </c>
      <c r="B390" t="s">
        <v>433</v>
      </c>
      <c r="C390" t="s">
        <v>133</v>
      </c>
      <c r="D390" s="5">
        <v>34060</v>
      </c>
      <c r="E390" s="5">
        <v>45522</v>
      </c>
      <c r="F390">
        <f t="shared" si="30"/>
        <v>31</v>
      </c>
      <c r="G390" t="str">
        <f t="shared" si="31"/>
        <v>Adult</v>
      </c>
    </row>
    <row r="391" spans="1:7">
      <c r="A391" t="s">
        <v>1113</v>
      </c>
      <c r="B391" t="s">
        <v>295</v>
      </c>
      <c r="C391" t="s">
        <v>40</v>
      </c>
      <c r="D391" s="5">
        <v>40471</v>
      </c>
      <c r="E391" s="5">
        <v>45602</v>
      </c>
      <c r="F391">
        <f t="shared" si="30"/>
        <v>14</v>
      </c>
      <c r="G391" t="str">
        <f t="shared" si="31"/>
        <v>Child</v>
      </c>
    </row>
    <row r="392" spans="1:7">
      <c r="A392" t="s">
        <v>1116</v>
      </c>
      <c r="B392" t="s">
        <v>541</v>
      </c>
      <c r="C392" t="s">
        <v>40</v>
      </c>
      <c r="D392" s="5">
        <v>40210</v>
      </c>
      <c r="E392" s="5">
        <v>44968</v>
      </c>
      <c r="F392">
        <f t="shared" si="30"/>
        <v>13</v>
      </c>
      <c r="G392" t="str">
        <f t="shared" si="31"/>
        <v>Child</v>
      </c>
    </row>
    <row r="393" spans="1:7">
      <c r="A393" t="s">
        <v>4126</v>
      </c>
      <c r="B393" t="s">
        <v>1119</v>
      </c>
      <c r="C393" t="s">
        <v>133</v>
      </c>
      <c r="D393" s="5">
        <v>20808</v>
      </c>
      <c r="E393" s="5">
        <v>45728</v>
      </c>
      <c r="F393">
        <f t="shared" si="30"/>
        <v>68</v>
      </c>
      <c r="G393" t="str">
        <f t="shared" si="31"/>
        <v>Senior</v>
      </c>
    </row>
    <row r="394" spans="1:7">
      <c r="A394" t="s">
        <v>1121</v>
      </c>
      <c r="B394" t="s">
        <v>700</v>
      </c>
      <c r="C394" t="s">
        <v>133</v>
      </c>
      <c r="D394" s="5">
        <v>40354</v>
      </c>
      <c r="E394" s="5">
        <v>45148</v>
      </c>
      <c r="F394">
        <f t="shared" si="30"/>
        <v>13</v>
      </c>
      <c r="G394" t="str">
        <f t="shared" si="31"/>
        <v>Child</v>
      </c>
    </row>
    <row r="395" spans="1:7">
      <c r="A395" t="s">
        <v>1122</v>
      </c>
      <c r="B395" t="s">
        <v>321</v>
      </c>
      <c r="C395" t="s">
        <v>40</v>
      </c>
      <c r="D395" s="5">
        <v>24387</v>
      </c>
      <c r="E395" s="5">
        <v>45618</v>
      </c>
      <c r="F395">
        <f t="shared" si="30"/>
        <v>58</v>
      </c>
      <c r="G395" t="str">
        <f t="shared" si="31"/>
        <v>Middle Age</v>
      </c>
    </row>
    <row r="396" spans="1:7">
      <c r="A396" t="s">
        <v>1124</v>
      </c>
      <c r="B396" t="s">
        <v>1125</v>
      </c>
      <c r="C396" t="s">
        <v>133</v>
      </c>
      <c r="D396" s="5">
        <v>35467</v>
      </c>
      <c r="E396" s="5">
        <v>45537</v>
      </c>
      <c r="F396">
        <f t="shared" si="30"/>
        <v>27</v>
      </c>
      <c r="G396" t="str">
        <f t="shared" si="31"/>
        <v>Adult</v>
      </c>
    </row>
    <row r="397" spans="1:7">
      <c r="A397" t="s">
        <v>1128</v>
      </c>
      <c r="B397" t="s">
        <v>295</v>
      </c>
      <c r="C397" t="s">
        <v>40</v>
      </c>
      <c r="D397" s="5">
        <v>40524</v>
      </c>
      <c r="E397" s="5">
        <v>45990</v>
      </c>
      <c r="F397">
        <f t="shared" si="30"/>
        <v>14</v>
      </c>
      <c r="G397" t="str">
        <f t="shared" si="31"/>
        <v>Child</v>
      </c>
    </row>
    <row r="398" spans="1:7">
      <c r="A398" t="s">
        <v>1130</v>
      </c>
      <c r="B398" t="s">
        <v>1131</v>
      </c>
      <c r="C398" t="s">
        <v>133</v>
      </c>
      <c r="D398" s="5">
        <v>39912</v>
      </c>
      <c r="E398" s="5">
        <v>45509</v>
      </c>
      <c r="F398">
        <f t="shared" si="30"/>
        <v>15</v>
      </c>
      <c r="G398" t="str">
        <f t="shared" si="31"/>
        <v>Child</v>
      </c>
    </row>
    <row r="399" spans="1:7">
      <c r="A399" t="s">
        <v>1132</v>
      </c>
      <c r="B399" t="s">
        <v>666</v>
      </c>
      <c r="C399" t="s">
        <v>40</v>
      </c>
      <c r="D399" s="5">
        <v>23071</v>
      </c>
      <c r="E399" s="5">
        <v>45401</v>
      </c>
      <c r="F399">
        <f t="shared" si="30"/>
        <v>61</v>
      </c>
      <c r="G399" t="str">
        <f t="shared" si="31"/>
        <v>Senior</v>
      </c>
    </row>
    <row r="400" spans="1:7">
      <c r="A400" t="s">
        <v>4127</v>
      </c>
      <c r="B400" t="s">
        <v>1135</v>
      </c>
      <c r="C400" t="s">
        <v>40</v>
      </c>
      <c r="D400" s="5">
        <v>37717</v>
      </c>
      <c r="E400" s="5">
        <v>45495</v>
      </c>
      <c r="F400">
        <f t="shared" si="30"/>
        <v>21</v>
      </c>
      <c r="G400" t="str">
        <f t="shared" si="31"/>
        <v>Adult</v>
      </c>
    </row>
    <row r="401" spans="1:7">
      <c r="A401" t="s">
        <v>1137</v>
      </c>
      <c r="B401" t="s">
        <v>108</v>
      </c>
      <c r="C401" t="s">
        <v>40</v>
      </c>
      <c r="D401" s="5">
        <v>22665</v>
      </c>
      <c r="E401" s="5">
        <v>45562</v>
      </c>
      <c r="F401">
        <f t="shared" si="30"/>
        <v>62</v>
      </c>
      <c r="G401" t="str">
        <f t="shared" si="31"/>
        <v>Senior</v>
      </c>
    </row>
    <row r="402" spans="1:7">
      <c r="A402" t="s">
        <v>1139</v>
      </c>
      <c r="B402" t="s">
        <v>1140</v>
      </c>
      <c r="C402" t="s">
        <v>40</v>
      </c>
      <c r="D402" s="5">
        <v>19146</v>
      </c>
      <c r="E402" s="5">
        <v>45240</v>
      </c>
      <c r="F402">
        <f t="shared" si="30"/>
        <v>71</v>
      </c>
      <c r="G402" t="str">
        <f t="shared" si="31"/>
        <v>Senior</v>
      </c>
    </row>
    <row r="403" spans="1:7">
      <c r="A403" t="s">
        <v>1144</v>
      </c>
      <c r="B403" t="s">
        <v>857</v>
      </c>
      <c r="C403" t="s">
        <v>133</v>
      </c>
      <c r="D403" s="5">
        <v>19841</v>
      </c>
      <c r="E403" s="5">
        <v>45954</v>
      </c>
      <c r="F403">
        <f t="shared" si="30"/>
        <v>71</v>
      </c>
      <c r="G403" t="str">
        <f t="shared" si="31"/>
        <v>Senior</v>
      </c>
    </row>
    <row r="404" spans="1:7">
      <c r="A404" t="s">
        <v>1145</v>
      </c>
      <c r="B404" t="s">
        <v>1146</v>
      </c>
      <c r="C404" t="s">
        <v>40</v>
      </c>
      <c r="D404" s="5">
        <v>32082</v>
      </c>
      <c r="E404" s="5">
        <v>45273</v>
      </c>
      <c r="F404">
        <f t="shared" si="30"/>
        <v>36</v>
      </c>
      <c r="G404" t="str">
        <f t="shared" si="31"/>
        <v>Adult</v>
      </c>
    </row>
    <row r="405" spans="1:7">
      <c r="A405" t="s">
        <v>1147</v>
      </c>
      <c r="B405" t="s">
        <v>39</v>
      </c>
      <c r="C405" t="s">
        <v>40</v>
      </c>
      <c r="D405" s="5">
        <v>24154</v>
      </c>
      <c r="E405" s="5">
        <v>45654</v>
      </c>
      <c r="F405">
        <f t="shared" si="30"/>
        <v>58</v>
      </c>
      <c r="G405" t="str">
        <f t="shared" si="31"/>
        <v>Middle Age</v>
      </c>
    </row>
    <row r="406" spans="1:7">
      <c r="A406" t="s">
        <v>1148</v>
      </c>
      <c r="B406" t="s">
        <v>324</v>
      </c>
      <c r="C406" t="s">
        <v>133</v>
      </c>
      <c r="D406" s="5" t="s">
        <v>4232</v>
      </c>
      <c r="E406" s="5">
        <v>45588</v>
      </c>
      <c r="F406" t="s">
        <v>4232</v>
      </c>
      <c r="G406" t="s">
        <v>4232</v>
      </c>
    </row>
    <row r="407" spans="1:7">
      <c r="A407" t="s">
        <v>1152</v>
      </c>
      <c r="B407" t="s">
        <v>1153</v>
      </c>
      <c r="C407" t="s">
        <v>40</v>
      </c>
      <c r="D407" s="5">
        <v>24453</v>
      </c>
      <c r="E407" s="5">
        <v>45618</v>
      </c>
      <c r="F407">
        <f t="shared" ref="F407:F420" si="32">DATEDIF(D407,E407,"Y")</f>
        <v>57</v>
      </c>
      <c r="G407" t="str">
        <f t="shared" ref="G407:G420" si="33">IF(OR(F407="",F407="Unknown"),"",IF(F407&lt;18,"Child",IF(F407&lt;40,"Adult",IF(F407&lt;60,"Middle Age","Senior"))))</f>
        <v>Middle Age</v>
      </c>
    </row>
    <row r="408" spans="1:7">
      <c r="A408" t="s">
        <v>1156</v>
      </c>
      <c r="B408" t="s">
        <v>940</v>
      </c>
      <c r="C408" t="s">
        <v>40</v>
      </c>
      <c r="D408" s="5">
        <v>37057</v>
      </c>
      <c r="E408" s="5">
        <v>45737</v>
      </c>
      <c r="F408">
        <f t="shared" si="32"/>
        <v>23</v>
      </c>
      <c r="G408" t="str">
        <f t="shared" si="33"/>
        <v>Adult</v>
      </c>
    </row>
    <row r="409" spans="1:7">
      <c r="A409" t="s">
        <v>1158</v>
      </c>
      <c r="B409" t="s">
        <v>527</v>
      </c>
      <c r="C409" t="s">
        <v>40</v>
      </c>
      <c r="D409" s="5">
        <v>27099</v>
      </c>
      <c r="E409" s="5">
        <v>45200</v>
      </c>
      <c r="F409">
        <f t="shared" si="32"/>
        <v>49</v>
      </c>
      <c r="G409" t="str">
        <f t="shared" si="33"/>
        <v>Middle Age</v>
      </c>
    </row>
    <row r="410" spans="1:7">
      <c r="A410" t="s">
        <v>1162</v>
      </c>
      <c r="B410" t="s">
        <v>864</v>
      </c>
      <c r="C410" t="s">
        <v>40</v>
      </c>
      <c r="D410" s="5">
        <v>26135</v>
      </c>
      <c r="E410" s="5">
        <v>45295</v>
      </c>
      <c r="F410">
        <f t="shared" si="32"/>
        <v>52</v>
      </c>
      <c r="G410" t="str">
        <f t="shared" si="33"/>
        <v>Middle Age</v>
      </c>
    </row>
    <row r="411" spans="1:7">
      <c r="A411" t="s">
        <v>1163</v>
      </c>
      <c r="B411" t="s">
        <v>857</v>
      </c>
      <c r="C411" t="s">
        <v>40</v>
      </c>
      <c r="D411" s="5">
        <v>25393</v>
      </c>
      <c r="E411" s="5">
        <v>45164</v>
      </c>
      <c r="F411">
        <f t="shared" si="32"/>
        <v>54</v>
      </c>
      <c r="G411" t="str">
        <f t="shared" si="33"/>
        <v>Middle Age</v>
      </c>
    </row>
    <row r="412" spans="1:7">
      <c r="A412" t="s">
        <v>1166</v>
      </c>
      <c r="B412" t="s">
        <v>1167</v>
      </c>
      <c r="C412" t="s">
        <v>40</v>
      </c>
      <c r="D412" s="5">
        <v>28892</v>
      </c>
      <c r="E412" s="5">
        <v>45683</v>
      </c>
      <c r="F412">
        <f t="shared" si="32"/>
        <v>45</v>
      </c>
      <c r="G412" t="str">
        <f t="shared" si="33"/>
        <v>Middle Age</v>
      </c>
    </row>
    <row r="413" spans="1:7">
      <c r="A413" t="s">
        <v>1169</v>
      </c>
      <c r="B413" t="s">
        <v>697</v>
      </c>
      <c r="C413" t="s">
        <v>133</v>
      </c>
      <c r="D413" s="5">
        <v>24103</v>
      </c>
      <c r="E413" s="5">
        <v>45999</v>
      </c>
      <c r="F413">
        <f t="shared" si="32"/>
        <v>59</v>
      </c>
      <c r="G413" t="str">
        <f t="shared" si="33"/>
        <v>Middle Age</v>
      </c>
    </row>
    <row r="414" spans="1:7">
      <c r="A414" t="s">
        <v>1171</v>
      </c>
      <c r="B414" t="s">
        <v>363</v>
      </c>
      <c r="C414" t="s">
        <v>40</v>
      </c>
      <c r="D414" s="5">
        <v>31542</v>
      </c>
      <c r="E414" s="5">
        <v>45979</v>
      </c>
      <c r="F414">
        <f t="shared" si="32"/>
        <v>39</v>
      </c>
      <c r="G414" t="str">
        <f t="shared" si="33"/>
        <v>Adult</v>
      </c>
    </row>
    <row r="415" spans="1:7">
      <c r="A415" t="s">
        <v>1174</v>
      </c>
      <c r="B415" t="s">
        <v>1175</v>
      </c>
      <c r="C415" t="s">
        <v>40</v>
      </c>
      <c r="D415" s="5">
        <v>20553</v>
      </c>
      <c r="E415" s="5">
        <v>44964</v>
      </c>
      <c r="F415">
        <f t="shared" si="32"/>
        <v>66</v>
      </c>
      <c r="G415" t="str">
        <f t="shared" si="33"/>
        <v>Senior</v>
      </c>
    </row>
    <row r="416" spans="1:7">
      <c r="A416" t="s">
        <v>1177</v>
      </c>
      <c r="B416" t="s">
        <v>967</v>
      </c>
      <c r="C416" t="s">
        <v>40</v>
      </c>
      <c r="D416" s="5">
        <v>31201</v>
      </c>
      <c r="E416" s="5">
        <v>45352</v>
      </c>
      <c r="F416">
        <f t="shared" si="32"/>
        <v>38</v>
      </c>
      <c r="G416" t="str">
        <f t="shared" si="33"/>
        <v>Adult</v>
      </c>
    </row>
    <row r="417" spans="1:7">
      <c r="A417" t="s">
        <v>1179</v>
      </c>
      <c r="B417" t="s">
        <v>922</v>
      </c>
      <c r="C417" t="s">
        <v>40</v>
      </c>
      <c r="D417" s="5">
        <v>21103</v>
      </c>
      <c r="E417" s="5">
        <v>45292</v>
      </c>
      <c r="F417">
        <f t="shared" si="32"/>
        <v>66</v>
      </c>
      <c r="G417" t="str">
        <f t="shared" si="33"/>
        <v>Senior</v>
      </c>
    </row>
    <row r="418" spans="1:7">
      <c r="A418" t="s">
        <v>1181</v>
      </c>
      <c r="B418" t="s">
        <v>1182</v>
      </c>
      <c r="C418" t="s">
        <v>40</v>
      </c>
      <c r="D418" s="5">
        <v>33319</v>
      </c>
      <c r="E418" s="5">
        <v>45128</v>
      </c>
      <c r="F418">
        <f t="shared" si="32"/>
        <v>32</v>
      </c>
      <c r="G418" t="str">
        <f t="shared" si="33"/>
        <v>Adult</v>
      </c>
    </row>
    <row r="419" spans="1:7">
      <c r="A419" t="s">
        <v>1183</v>
      </c>
      <c r="B419" t="s">
        <v>464</v>
      </c>
      <c r="C419" t="s">
        <v>40</v>
      </c>
      <c r="D419" s="5">
        <v>38061</v>
      </c>
      <c r="E419" s="5">
        <v>45682</v>
      </c>
      <c r="F419">
        <f t="shared" si="32"/>
        <v>20</v>
      </c>
      <c r="G419" t="str">
        <f t="shared" si="33"/>
        <v>Adult</v>
      </c>
    </row>
    <row r="420" spans="1:7">
      <c r="A420" t="s">
        <v>1185</v>
      </c>
      <c r="B420" t="s">
        <v>1186</v>
      </c>
      <c r="C420" t="s">
        <v>133</v>
      </c>
      <c r="D420" s="5">
        <v>34287</v>
      </c>
      <c r="E420" s="5">
        <v>45991</v>
      </c>
      <c r="F420">
        <f t="shared" si="32"/>
        <v>32</v>
      </c>
      <c r="G420" t="str">
        <f t="shared" si="33"/>
        <v>Adult</v>
      </c>
    </row>
    <row r="421" spans="1:7">
      <c r="A421" t="s">
        <v>1187</v>
      </c>
      <c r="B421" t="s">
        <v>368</v>
      </c>
      <c r="C421" t="s">
        <v>133</v>
      </c>
      <c r="D421" s="5" t="s">
        <v>4232</v>
      </c>
      <c r="E421" s="5" t="s">
        <v>4232</v>
      </c>
      <c r="F421" t="s">
        <v>4232</v>
      </c>
      <c r="G421" t="s">
        <v>4232</v>
      </c>
    </row>
    <row r="422" spans="1:7">
      <c r="A422" t="s">
        <v>1190</v>
      </c>
      <c r="B422" t="s">
        <v>304</v>
      </c>
      <c r="C422" t="s">
        <v>133</v>
      </c>
      <c r="D422" s="5">
        <v>31586</v>
      </c>
      <c r="E422" s="5">
        <v>45523</v>
      </c>
      <c r="F422">
        <f>DATEDIF(D422,E422,"Y")</f>
        <v>38</v>
      </c>
      <c r="G422" t="str">
        <f>IF(OR(F422="",F422="Unknown"),"",IF(F422&lt;18,"Child",IF(F422&lt;40,"Adult",IF(F422&lt;60,"Middle Age","Senior"))))</f>
        <v>Adult</v>
      </c>
    </row>
    <row r="423" spans="1:7">
      <c r="A423" t="s">
        <v>1192</v>
      </c>
      <c r="B423" t="s">
        <v>604</v>
      </c>
      <c r="C423" t="s">
        <v>133</v>
      </c>
      <c r="D423" s="5">
        <v>26608</v>
      </c>
      <c r="E423" s="5">
        <v>45953</v>
      </c>
      <c r="F423">
        <f>DATEDIF(D423,E423,"Y")</f>
        <v>52</v>
      </c>
      <c r="G423" t="str">
        <f>IF(OR(F423="",F423="Unknown"),"",IF(F423&lt;18,"Child",IF(F423&lt;40,"Adult",IF(F423&lt;60,"Middle Age","Senior"))))</f>
        <v>Middle Age</v>
      </c>
    </row>
    <row r="424" spans="1:7">
      <c r="A424" t="s">
        <v>1194</v>
      </c>
      <c r="B424" t="s">
        <v>503</v>
      </c>
      <c r="C424" t="s">
        <v>133</v>
      </c>
      <c r="D424" s="5">
        <v>39196</v>
      </c>
      <c r="E424" s="5">
        <v>45341</v>
      </c>
      <c r="F424">
        <f>DATEDIF(D424,E424,"Y")</f>
        <v>16</v>
      </c>
      <c r="G424" t="str">
        <f>IF(OR(F424="",F424="Unknown"),"",IF(F424&lt;18,"Child",IF(F424&lt;40,"Adult",IF(F424&lt;60,"Middle Age","Senior"))))</f>
        <v>Child</v>
      </c>
    </row>
    <row r="425" spans="1:7">
      <c r="A425" t="s">
        <v>1196</v>
      </c>
      <c r="B425" t="s">
        <v>59</v>
      </c>
      <c r="C425" t="s">
        <v>133</v>
      </c>
      <c r="D425" s="5">
        <v>20282</v>
      </c>
      <c r="E425" s="5">
        <v>45057</v>
      </c>
      <c r="F425">
        <f>DATEDIF(D425,E425,"Y")</f>
        <v>67</v>
      </c>
      <c r="G425" t="str">
        <f>IF(OR(F425="",F425="Unknown"),"",IF(F425&lt;18,"Child",IF(F425&lt;40,"Adult",IF(F425&lt;60,"Middle Age","Senior"))))</f>
        <v>Senior</v>
      </c>
    </row>
    <row r="426" spans="1:7">
      <c r="A426" t="s">
        <v>1199</v>
      </c>
      <c r="B426" t="s">
        <v>1200</v>
      </c>
      <c r="C426" t="s">
        <v>40</v>
      </c>
      <c r="D426" s="5">
        <v>36471</v>
      </c>
      <c r="E426" s="5">
        <v>45861</v>
      </c>
      <c r="F426">
        <f>DATEDIF(D426,E426,"Y")</f>
        <v>25</v>
      </c>
      <c r="G426" t="str">
        <f>IF(OR(F426="",F426="Unknown"),"",IF(F426&lt;18,"Child",IF(F426&lt;40,"Adult",IF(F426&lt;60,"Middle Age","Senior"))))</f>
        <v>Adult</v>
      </c>
    </row>
    <row r="427" spans="1:7">
      <c r="A427" t="s">
        <v>1201</v>
      </c>
      <c r="B427" t="s">
        <v>760</v>
      </c>
      <c r="C427" t="s">
        <v>133</v>
      </c>
      <c r="D427" s="5" t="s">
        <v>4232</v>
      </c>
      <c r="E427" s="5">
        <v>45811</v>
      </c>
      <c r="F427" t="s">
        <v>4232</v>
      </c>
      <c r="G427" t="s">
        <v>4232</v>
      </c>
    </row>
    <row r="428" spans="1:7">
      <c r="A428" t="s">
        <v>1204</v>
      </c>
      <c r="B428" t="s">
        <v>666</v>
      </c>
      <c r="C428" t="s">
        <v>133</v>
      </c>
      <c r="D428" s="5">
        <v>25827</v>
      </c>
      <c r="E428" s="5">
        <v>45780</v>
      </c>
      <c r="F428">
        <f t="shared" ref="F428:F442" si="34">DATEDIF(D428,E428,"Y")</f>
        <v>54</v>
      </c>
      <c r="G428" t="str">
        <f t="shared" ref="G428:G442" si="35">IF(OR(F428="",F428="Unknown"),"",IF(F428&lt;18,"Child",IF(F428&lt;40,"Adult",IF(F428&lt;60,"Middle Age","Senior"))))</f>
        <v>Middle Age</v>
      </c>
    </row>
    <row r="429" spans="1:7">
      <c r="A429" t="s">
        <v>1205</v>
      </c>
      <c r="B429" t="s">
        <v>1206</v>
      </c>
      <c r="C429" t="s">
        <v>133</v>
      </c>
      <c r="D429" s="5">
        <v>24990</v>
      </c>
      <c r="E429" s="5">
        <v>45586</v>
      </c>
      <c r="F429">
        <f t="shared" si="34"/>
        <v>56</v>
      </c>
      <c r="G429" t="str">
        <f t="shared" si="35"/>
        <v>Middle Age</v>
      </c>
    </row>
    <row r="430" spans="1:7">
      <c r="A430" t="s">
        <v>1207</v>
      </c>
      <c r="B430" t="s">
        <v>1167</v>
      </c>
      <c r="C430" t="s">
        <v>133</v>
      </c>
      <c r="D430" s="5">
        <v>33033</v>
      </c>
      <c r="E430" s="5">
        <v>45683</v>
      </c>
      <c r="F430">
        <f t="shared" si="34"/>
        <v>34</v>
      </c>
      <c r="G430" t="str">
        <f t="shared" si="35"/>
        <v>Adult</v>
      </c>
    </row>
    <row r="431" spans="1:7">
      <c r="A431" t="s">
        <v>1209</v>
      </c>
      <c r="B431" t="s">
        <v>843</v>
      </c>
      <c r="C431" t="s">
        <v>40</v>
      </c>
      <c r="D431" s="5">
        <v>39318</v>
      </c>
      <c r="E431" s="5">
        <v>45366</v>
      </c>
      <c r="F431">
        <f t="shared" si="34"/>
        <v>16</v>
      </c>
      <c r="G431" t="str">
        <f t="shared" si="35"/>
        <v>Child</v>
      </c>
    </row>
    <row r="432" spans="1:7">
      <c r="A432" t="s">
        <v>1211</v>
      </c>
      <c r="B432" t="s">
        <v>1182</v>
      </c>
      <c r="C432" t="s">
        <v>40</v>
      </c>
      <c r="D432" s="5">
        <v>29725</v>
      </c>
      <c r="E432" s="5">
        <v>45610</v>
      </c>
      <c r="F432">
        <f t="shared" si="34"/>
        <v>43</v>
      </c>
      <c r="G432" t="str">
        <f t="shared" si="35"/>
        <v>Middle Age</v>
      </c>
    </row>
    <row r="433" spans="1:7">
      <c r="A433" t="s">
        <v>1213</v>
      </c>
      <c r="B433" t="s">
        <v>852</v>
      </c>
      <c r="C433" t="s">
        <v>133</v>
      </c>
      <c r="D433" s="5">
        <v>27677</v>
      </c>
      <c r="E433" s="5">
        <v>44940</v>
      </c>
      <c r="F433">
        <f t="shared" si="34"/>
        <v>47</v>
      </c>
      <c r="G433" t="str">
        <f t="shared" si="35"/>
        <v>Middle Age</v>
      </c>
    </row>
    <row r="434" spans="1:7">
      <c r="A434" t="s">
        <v>1214</v>
      </c>
      <c r="B434" t="s">
        <v>321</v>
      </c>
      <c r="C434" t="s">
        <v>133</v>
      </c>
      <c r="D434" s="5">
        <v>30836</v>
      </c>
      <c r="E434" s="5">
        <v>45597</v>
      </c>
      <c r="F434">
        <f t="shared" si="34"/>
        <v>40</v>
      </c>
      <c r="G434" t="str">
        <f t="shared" si="35"/>
        <v>Middle Age</v>
      </c>
    </row>
    <row r="435" spans="1:7">
      <c r="A435" t="s">
        <v>1216</v>
      </c>
      <c r="B435" t="s">
        <v>522</v>
      </c>
      <c r="C435" t="s">
        <v>40</v>
      </c>
      <c r="D435" s="5">
        <v>20165</v>
      </c>
      <c r="E435" s="5">
        <v>45984</v>
      </c>
      <c r="F435">
        <f t="shared" si="34"/>
        <v>70</v>
      </c>
      <c r="G435" t="str">
        <f t="shared" si="35"/>
        <v>Senior</v>
      </c>
    </row>
    <row r="436" spans="1:7">
      <c r="A436" t="s">
        <v>1220</v>
      </c>
      <c r="B436" t="s">
        <v>548</v>
      </c>
      <c r="C436" t="s">
        <v>40</v>
      </c>
      <c r="D436" s="5">
        <v>33568</v>
      </c>
      <c r="E436" s="5">
        <v>45725</v>
      </c>
      <c r="F436">
        <f t="shared" si="34"/>
        <v>33</v>
      </c>
      <c r="G436" t="str">
        <f t="shared" si="35"/>
        <v>Adult</v>
      </c>
    </row>
    <row r="437" spans="1:7">
      <c r="A437" t="s">
        <v>1221</v>
      </c>
      <c r="B437" t="s">
        <v>334</v>
      </c>
      <c r="C437" t="s">
        <v>133</v>
      </c>
      <c r="D437" s="5">
        <v>26721</v>
      </c>
      <c r="E437" s="5">
        <v>45259</v>
      </c>
      <c r="F437">
        <f t="shared" si="34"/>
        <v>50</v>
      </c>
      <c r="G437" t="str">
        <f t="shared" si="35"/>
        <v>Middle Age</v>
      </c>
    </row>
    <row r="438" spans="1:7">
      <c r="A438" t="s">
        <v>1223</v>
      </c>
      <c r="B438" t="s">
        <v>760</v>
      </c>
      <c r="C438" t="s">
        <v>133</v>
      </c>
      <c r="D438" s="5">
        <v>38245</v>
      </c>
      <c r="E438" s="5">
        <v>45202</v>
      </c>
      <c r="F438">
        <f t="shared" si="34"/>
        <v>19</v>
      </c>
      <c r="G438" t="str">
        <f t="shared" si="35"/>
        <v>Adult</v>
      </c>
    </row>
    <row r="439" spans="1:7">
      <c r="A439" t="s">
        <v>1226</v>
      </c>
      <c r="B439" t="s">
        <v>553</v>
      </c>
      <c r="C439" t="s">
        <v>133</v>
      </c>
      <c r="D439" s="5">
        <v>35379</v>
      </c>
      <c r="E439" s="5">
        <v>45393</v>
      </c>
      <c r="F439">
        <f t="shared" si="34"/>
        <v>27</v>
      </c>
      <c r="G439" t="str">
        <f t="shared" si="35"/>
        <v>Adult</v>
      </c>
    </row>
    <row r="440" spans="1:7">
      <c r="A440" t="s">
        <v>1229</v>
      </c>
      <c r="B440" t="s">
        <v>1230</v>
      </c>
      <c r="C440" t="s">
        <v>40</v>
      </c>
      <c r="D440" s="5">
        <v>27613</v>
      </c>
      <c r="E440" s="5">
        <v>45855</v>
      </c>
      <c r="F440">
        <f t="shared" si="34"/>
        <v>49</v>
      </c>
      <c r="G440" t="str">
        <f t="shared" si="35"/>
        <v>Middle Age</v>
      </c>
    </row>
    <row r="441" spans="1:7">
      <c r="A441" t="s">
        <v>1231</v>
      </c>
      <c r="B441" t="s">
        <v>999</v>
      </c>
      <c r="C441" t="s">
        <v>40</v>
      </c>
      <c r="D441" s="5">
        <v>21086</v>
      </c>
      <c r="E441" s="5">
        <v>45532</v>
      </c>
      <c r="F441">
        <f t="shared" si="34"/>
        <v>66</v>
      </c>
      <c r="G441" t="str">
        <f t="shared" si="35"/>
        <v>Senior</v>
      </c>
    </row>
    <row r="442" spans="1:7">
      <c r="A442" t="s">
        <v>1234</v>
      </c>
      <c r="B442" t="s">
        <v>810</v>
      </c>
      <c r="C442" t="s">
        <v>133</v>
      </c>
      <c r="D442" s="5">
        <v>23728</v>
      </c>
      <c r="E442" s="5">
        <v>45268</v>
      </c>
      <c r="F442">
        <f t="shared" si="34"/>
        <v>58</v>
      </c>
      <c r="G442" t="str">
        <f t="shared" si="35"/>
        <v>Middle Age</v>
      </c>
    </row>
    <row r="443" spans="1:7">
      <c r="A443" t="s">
        <v>1236</v>
      </c>
      <c r="B443" t="s">
        <v>548</v>
      </c>
      <c r="C443" t="s">
        <v>133</v>
      </c>
      <c r="D443" s="5">
        <v>32175</v>
      </c>
      <c r="E443" s="5" t="s">
        <v>4232</v>
      </c>
      <c r="F443" t="s">
        <v>4232</v>
      </c>
      <c r="G443" t="s">
        <v>4232</v>
      </c>
    </row>
    <row r="444" spans="1:7">
      <c r="A444" t="s">
        <v>1238</v>
      </c>
      <c r="B444" t="s">
        <v>324</v>
      </c>
      <c r="C444" t="s">
        <v>133</v>
      </c>
      <c r="D444" s="5">
        <v>30372</v>
      </c>
      <c r="E444" s="5">
        <v>45891</v>
      </c>
      <c r="F444">
        <f t="shared" ref="F444:F475" si="36">DATEDIF(D444,E444,"Y")</f>
        <v>42</v>
      </c>
      <c r="G444" t="str">
        <f t="shared" ref="G444:G475" si="37">IF(OR(F444="",F444="Unknown"),"",IF(F444&lt;18,"Child",IF(F444&lt;40,"Adult",IF(F444&lt;60,"Middle Age","Senior"))))</f>
        <v>Middle Age</v>
      </c>
    </row>
    <row r="445" spans="1:7">
      <c r="A445" t="s">
        <v>1242</v>
      </c>
      <c r="B445" t="s">
        <v>356</v>
      </c>
      <c r="C445" t="s">
        <v>40</v>
      </c>
      <c r="D445" s="5">
        <v>24062</v>
      </c>
      <c r="E445" s="5">
        <v>45812</v>
      </c>
      <c r="F445">
        <f t="shared" si="36"/>
        <v>59</v>
      </c>
      <c r="G445" t="str">
        <f t="shared" si="37"/>
        <v>Middle Age</v>
      </c>
    </row>
    <row r="446" spans="1:7">
      <c r="A446" t="s">
        <v>1244</v>
      </c>
      <c r="B446" t="s">
        <v>515</v>
      </c>
      <c r="C446" t="s">
        <v>133</v>
      </c>
      <c r="D446" s="5">
        <v>19271</v>
      </c>
      <c r="E446" s="5">
        <v>45128</v>
      </c>
      <c r="F446">
        <f t="shared" si="36"/>
        <v>70</v>
      </c>
      <c r="G446" t="str">
        <f t="shared" si="37"/>
        <v>Senior</v>
      </c>
    </row>
    <row r="447" spans="1:7">
      <c r="A447" t="s">
        <v>1249</v>
      </c>
      <c r="B447" t="s">
        <v>238</v>
      </c>
      <c r="C447" t="s">
        <v>133</v>
      </c>
      <c r="D447" s="5">
        <v>36915</v>
      </c>
      <c r="E447" s="5">
        <v>45862</v>
      </c>
      <c r="F447">
        <f t="shared" si="36"/>
        <v>24</v>
      </c>
      <c r="G447" t="str">
        <f t="shared" si="37"/>
        <v>Adult</v>
      </c>
    </row>
    <row r="448" spans="1:7">
      <c r="A448" t="s">
        <v>1250</v>
      </c>
      <c r="B448" t="s">
        <v>843</v>
      </c>
      <c r="C448" t="s">
        <v>133</v>
      </c>
      <c r="D448" s="5">
        <v>20792</v>
      </c>
      <c r="E448" s="5">
        <v>45758</v>
      </c>
      <c r="F448">
        <f t="shared" si="36"/>
        <v>68</v>
      </c>
      <c r="G448" t="str">
        <f t="shared" si="37"/>
        <v>Senior</v>
      </c>
    </row>
    <row r="449" spans="1:7">
      <c r="A449" t="s">
        <v>1252</v>
      </c>
      <c r="B449" t="s">
        <v>1068</v>
      </c>
      <c r="C449" t="s">
        <v>40</v>
      </c>
      <c r="D449" s="5">
        <v>34994</v>
      </c>
      <c r="E449" s="5">
        <v>45755</v>
      </c>
      <c r="F449">
        <f t="shared" si="36"/>
        <v>29</v>
      </c>
      <c r="G449" t="str">
        <f t="shared" si="37"/>
        <v>Adult</v>
      </c>
    </row>
    <row r="450" spans="1:7">
      <c r="A450" t="s">
        <v>1253</v>
      </c>
      <c r="B450" t="s">
        <v>652</v>
      </c>
      <c r="C450" t="s">
        <v>40</v>
      </c>
      <c r="D450" s="5">
        <v>21824</v>
      </c>
      <c r="E450" s="5">
        <v>45426</v>
      </c>
      <c r="F450">
        <f t="shared" si="36"/>
        <v>64</v>
      </c>
      <c r="G450" t="str">
        <f t="shared" si="37"/>
        <v>Senior</v>
      </c>
    </row>
    <row r="451" spans="1:7">
      <c r="A451" t="s">
        <v>1255</v>
      </c>
      <c r="B451" t="s">
        <v>1256</v>
      </c>
      <c r="C451" t="s">
        <v>40</v>
      </c>
      <c r="D451" s="5">
        <v>36788</v>
      </c>
      <c r="E451" s="5">
        <v>45190</v>
      </c>
      <c r="F451">
        <f t="shared" si="36"/>
        <v>23</v>
      </c>
      <c r="G451" t="str">
        <f t="shared" si="37"/>
        <v>Adult</v>
      </c>
    </row>
    <row r="452" spans="1:7">
      <c r="A452" t="s">
        <v>1258</v>
      </c>
      <c r="B452" t="s">
        <v>640</v>
      </c>
      <c r="C452" t="s">
        <v>40</v>
      </c>
      <c r="D452" s="5">
        <v>20067</v>
      </c>
      <c r="E452" s="5">
        <v>45443</v>
      </c>
      <c r="F452">
        <f t="shared" si="36"/>
        <v>69</v>
      </c>
      <c r="G452" t="str">
        <f t="shared" si="37"/>
        <v>Senior</v>
      </c>
    </row>
    <row r="453" spans="1:7">
      <c r="A453" t="s">
        <v>1261</v>
      </c>
      <c r="B453" t="s">
        <v>155</v>
      </c>
      <c r="C453" t="s">
        <v>40</v>
      </c>
      <c r="D453" s="5">
        <v>30521</v>
      </c>
      <c r="E453" s="5">
        <v>45257</v>
      </c>
      <c r="F453">
        <f t="shared" si="36"/>
        <v>40</v>
      </c>
      <c r="G453" t="str">
        <f t="shared" si="37"/>
        <v>Middle Age</v>
      </c>
    </row>
    <row r="454" spans="1:7">
      <c r="A454" t="s">
        <v>1262</v>
      </c>
      <c r="B454" t="s">
        <v>1263</v>
      </c>
      <c r="C454" t="s">
        <v>40</v>
      </c>
      <c r="D454" s="5">
        <v>23549</v>
      </c>
      <c r="E454" s="5">
        <v>45094</v>
      </c>
      <c r="F454">
        <f t="shared" si="36"/>
        <v>58</v>
      </c>
      <c r="G454" t="str">
        <f t="shared" si="37"/>
        <v>Middle Age</v>
      </c>
    </row>
    <row r="455" spans="1:7">
      <c r="A455" t="s">
        <v>1264</v>
      </c>
      <c r="B455" t="s">
        <v>572</v>
      </c>
      <c r="C455" t="s">
        <v>40</v>
      </c>
      <c r="D455" s="5">
        <v>20764</v>
      </c>
      <c r="E455" s="5">
        <v>45693</v>
      </c>
      <c r="F455">
        <f t="shared" si="36"/>
        <v>68</v>
      </c>
      <c r="G455" t="str">
        <f t="shared" si="37"/>
        <v>Senior</v>
      </c>
    </row>
    <row r="456" spans="1:7">
      <c r="A456" t="s">
        <v>1265</v>
      </c>
      <c r="B456" t="s">
        <v>472</v>
      </c>
      <c r="C456" t="s">
        <v>133</v>
      </c>
      <c r="D456" s="5">
        <v>36742</v>
      </c>
      <c r="E456" s="5">
        <v>45061</v>
      </c>
      <c r="F456">
        <f t="shared" si="36"/>
        <v>22</v>
      </c>
      <c r="G456" t="str">
        <f t="shared" si="37"/>
        <v>Adult</v>
      </c>
    </row>
    <row r="457" spans="1:7">
      <c r="A457" t="s">
        <v>4128</v>
      </c>
      <c r="B457" t="s">
        <v>545</v>
      </c>
      <c r="C457" t="s">
        <v>40</v>
      </c>
      <c r="D457" s="5">
        <v>25156</v>
      </c>
      <c r="E457" s="5">
        <v>45754</v>
      </c>
      <c r="F457">
        <f t="shared" si="36"/>
        <v>56</v>
      </c>
      <c r="G457" t="str">
        <f t="shared" si="37"/>
        <v>Middle Age</v>
      </c>
    </row>
    <row r="458" spans="1:7">
      <c r="A458" t="s">
        <v>1269</v>
      </c>
      <c r="B458" t="s">
        <v>864</v>
      </c>
      <c r="C458" t="s">
        <v>40</v>
      </c>
      <c r="D458" s="5">
        <v>26544</v>
      </c>
      <c r="E458" s="5">
        <v>45815</v>
      </c>
      <c r="F458">
        <f t="shared" si="36"/>
        <v>52</v>
      </c>
      <c r="G458" t="str">
        <f t="shared" si="37"/>
        <v>Middle Age</v>
      </c>
    </row>
    <row r="459" spans="1:7">
      <c r="A459" t="s">
        <v>1272</v>
      </c>
      <c r="B459" t="s">
        <v>887</v>
      </c>
      <c r="C459" t="s">
        <v>133</v>
      </c>
      <c r="D459" s="5">
        <v>37358</v>
      </c>
      <c r="E459" s="5">
        <v>45750</v>
      </c>
      <c r="F459">
        <f t="shared" si="36"/>
        <v>22</v>
      </c>
      <c r="G459" t="str">
        <f t="shared" si="37"/>
        <v>Adult</v>
      </c>
    </row>
    <row r="460" spans="1:7">
      <c r="A460" t="s">
        <v>1275</v>
      </c>
      <c r="B460" t="s">
        <v>1276</v>
      </c>
      <c r="C460" t="s">
        <v>40</v>
      </c>
      <c r="D460" s="5">
        <v>21512</v>
      </c>
      <c r="E460" s="5">
        <v>45383</v>
      </c>
      <c r="F460">
        <f t="shared" si="36"/>
        <v>65</v>
      </c>
      <c r="G460" t="str">
        <f t="shared" si="37"/>
        <v>Senior</v>
      </c>
    </row>
    <row r="461" spans="1:7">
      <c r="A461" t="s">
        <v>1278</v>
      </c>
      <c r="B461" t="s">
        <v>280</v>
      </c>
      <c r="C461" t="s">
        <v>133</v>
      </c>
      <c r="D461" s="5">
        <v>30332</v>
      </c>
      <c r="E461" s="5">
        <v>45907</v>
      </c>
      <c r="F461">
        <f t="shared" si="36"/>
        <v>42</v>
      </c>
      <c r="G461" t="str">
        <f t="shared" si="37"/>
        <v>Middle Age</v>
      </c>
    </row>
    <row r="462" spans="1:7">
      <c r="A462" t="s">
        <v>1280</v>
      </c>
      <c r="B462" t="s">
        <v>843</v>
      </c>
      <c r="C462" t="s">
        <v>133</v>
      </c>
      <c r="D462" s="5">
        <v>39519</v>
      </c>
      <c r="E462" s="5">
        <v>45873</v>
      </c>
      <c r="F462">
        <f t="shared" si="36"/>
        <v>17</v>
      </c>
      <c r="G462" t="str">
        <f t="shared" si="37"/>
        <v>Child</v>
      </c>
    </row>
    <row r="463" spans="1:7">
      <c r="A463" t="s">
        <v>1284</v>
      </c>
      <c r="B463" t="s">
        <v>88</v>
      </c>
      <c r="C463" t="s">
        <v>133</v>
      </c>
      <c r="D463" s="5">
        <v>35148</v>
      </c>
      <c r="E463" s="5">
        <v>45585</v>
      </c>
      <c r="F463">
        <f t="shared" si="36"/>
        <v>28</v>
      </c>
      <c r="G463" t="str">
        <f t="shared" si="37"/>
        <v>Adult</v>
      </c>
    </row>
    <row r="464" spans="1:7">
      <c r="A464" t="s">
        <v>1286</v>
      </c>
      <c r="B464" t="s">
        <v>150</v>
      </c>
      <c r="C464" t="s">
        <v>40</v>
      </c>
      <c r="D464" s="5">
        <v>33101</v>
      </c>
      <c r="E464" s="5">
        <v>45240</v>
      </c>
      <c r="F464">
        <f t="shared" si="36"/>
        <v>33</v>
      </c>
      <c r="G464" t="str">
        <f t="shared" si="37"/>
        <v>Adult</v>
      </c>
    </row>
    <row r="465" spans="1:7">
      <c r="A465" t="s">
        <v>1288</v>
      </c>
      <c r="B465" t="s">
        <v>852</v>
      </c>
      <c r="C465" t="s">
        <v>133</v>
      </c>
      <c r="D465" s="5">
        <v>29204</v>
      </c>
      <c r="E465" s="5">
        <v>45836</v>
      </c>
      <c r="F465">
        <f t="shared" si="36"/>
        <v>45</v>
      </c>
      <c r="G465" t="str">
        <f t="shared" si="37"/>
        <v>Middle Age</v>
      </c>
    </row>
    <row r="466" spans="1:7">
      <c r="A466" t="s">
        <v>4129</v>
      </c>
      <c r="B466" t="s">
        <v>1293</v>
      </c>
      <c r="C466" t="s">
        <v>133</v>
      </c>
      <c r="D466" s="5">
        <v>22747</v>
      </c>
      <c r="E466" s="5">
        <v>45247</v>
      </c>
      <c r="F466">
        <f t="shared" si="36"/>
        <v>61</v>
      </c>
      <c r="G466" t="str">
        <f t="shared" si="37"/>
        <v>Senior</v>
      </c>
    </row>
    <row r="467" spans="1:7">
      <c r="A467" t="s">
        <v>1295</v>
      </c>
      <c r="B467" t="s">
        <v>801</v>
      </c>
      <c r="C467" t="s">
        <v>40</v>
      </c>
      <c r="D467" s="5">
        <v>36559</v>
      </c>
      <c r="E467" s="5">
        <v>44970</v>
      </c>
      <c r="F467">
        <f t="shared" si="36"/>
        <v>23</v>
      </c>
      <c r="G467" t="str">
        <f t="shared" si="37"/>
        <v>Adult</v>
      </c>
    </row>
    <row r="468" spans="1:7">
      <c r="A468" t="s">
        <v>4130</v>
      </c>
      <c r="B468" t="s">
        <v>1293</v>
      </c>
      <c r="C468" t="s">
        <v>133</v>
      </c>
      <c r="D468" s="5">
        <v>31311</v>
      </c>
      <c r="E468" s="5">
        <v>45888</v>
      </c>
      <c r="F468">
        <f t="shared" si="36"/>
        <v>39</v>
      </c>
      <c r="G468" t="str">
        <f t="shared" si="37"/>
        <v>Adult</v>
      </c>
    </row>
    <row r="469" spans="1:7">
      <c r="A469" t="s">
        <v>1300</v>
      </c>
      <c r="B469" t="s">
        <v>1146</v>
      </c>
      <c r="C469" t="s">
        <v>133</v>
      </c>
      <c r="D469" s="5">
        <v>32650</v>
      </c>
      <c r="E469" s="5">
        <v>45733</v>
      </c>
      <c r="F469">
        <f t="shared" si="36"/>
        <v>35</v>
      </c>
      <c r="G469" t="str">
        <f t="shared" si="37"/>
        <v>Adult</v>
      </c>
    </row>
    <row r="470" spans="1:7">
      <c r="A470" t="s">
        <v>1301</v>
      </c>
      <c r="B470" t="s">
        <v>1302</v>
      </c>
      <c r="C470" t="s">
        <v>133</v>
      </c>
      <c r="D470" s="5">
        <v>28278</v>
      </c>
      <c r="E470" s="5">
        <v>45485</v>
      </c>
      <c r="F470">
        <f t="shared" si="36"/>
        <v>47</v>
      </c>
      <c r="G470" t="str">
        <f t="shared" si="37"/>
        <v>Middle Age</v>
      </c>
    </row>
    <row r="471" spans="1:7">
      <c r="A471" t="s">
        <v>1304</v>
      </c>
      <c r="B471" t="s">
        <v>1305</v>
      </c>
      <c r="C471" t="s">
        <v>133</v>
      </c>
      <c r="D471" s="5">
        <v>31153</v>
      </c>
      <c r="E471" s="5">
        <v>45503</v>
      </c>
      <c r="F471">
        <f t="shared" si="36"/>
        <v>39</v>
      </c>
      <c r="G471" t="str">
        <f t="shared" si="37"/>
        <v>Adult</v>
      </c>
    </row>
    <row r="472" spans="1:7">
      <c r="A472" t="s">
        <v>1308</v>
      </c>
      <c r="B472" t="s">
        <v>458</v>
      </c>
      <c r="C472" t="s">
        <v>40</v>
      </c>
      <c r="D472" s="5">
        <v>33050</v>
      </c>
      <c r="E472" s="5">
        <v>45143</v>
      </c>
      <c r="F472">
        <f t="shared" si="36"/>
        <v>33</v>
      </c>
      <c r="G472" t="str">
        <f t="shared" si="37"/>
        <v>Adult</v>
      </c>
    </row>
    <row r="473" spans="1:7">
      <c r="A473" t="s">
        <v>1309</v>
      </c>
      <c r="B473" t="s">
        <v>229</v>
      </c>
      <c r="C473" t="s">
        <v>133</v>
      </c>
      <c r="D473" s="5">
        <v>29954</v>
      </c>
      <c r="E473" s="5">
        <v>45287</v>
      </c>
      <c r="F473">
        <f t="shared" si="36"/>
        <v>41</v>
      </c>
      <c r="G473" t="str">
        <f t="shared" si="37"/>
        <v>Middle Age</v>
      </c>
    </row>
    <row r="474" spans="1:7">
      <c r="A474" t="s">
        <v>1312</v>
      </c>
      <c r="B474" t="s">
        <v>1313</v>
      </c>
      <c r="C474" t="s">
        <v>133</v>
      </c>
      <c r="D474" s="5">
        <v>19727</v>
      </c>
      <c r="E474" s="5">
        <v>45938</v>
      </c>
      <c r="F474">
        <f t="shared" si="36"/>
        <v>71</v>
      </c>
      <c r="G474" t="str">
        <f t="shared" si="37"/>
        <v>Senior</v>
      </c>
    </row>
    <row r="475" spans="1:7">
      <c r="A475" t="s">
        <v>1314</v>
      </c>
      <c r="B475" t="s">
        <v>244</v>
      </c>
      <c r="C475" t="s">
        <v>133</v>
      </c>
      <c r="D475" s="5">
        <v>19340</v>
      </c>
      <c r="E475" s="5">
        <v>45766</v>
      </c>
      <c r="F475">
        <f t="shared" si="36"/>
        <v>72</v>
      </c>
      <c r="G475" t="str">
        <f t="shared" si="37"/>
        <v>Senior</v>
      </c>
    </row>
    <row r="476" spans="1:7">
      <c r="A476" t="s">
        <v>1315</v>
      </c>
      <c r="B476" t="s">
        <v>21</v>
      </c>
      <c r="C476" t="s">
        <v>133</v>
      </c>
      <c r="D476" s="5">
        <v>29289</v>
      </c>
      <c r="E476" s="5">
        <v>45617</v>
      </c>
      <c r="F476">
        <f t="shared" ref="F476:F507" si="38">DATEDIF(D476,E476,"Y")</f>
        <v>44</v>
      </c>
      <c r="G476" t="str">
        <f t="shared" ref="G476:G507" si="39">IF(OR(F476="",F476="Unknown"),"",IF(F476&lt;18,"Child",IF(F476&lt;40,"Adult",IF(F476&lt;60,"Middle Age","Senior"))))</f>
        <v>Middle Age</v>
      </c>
    </row>
    <row r="477" spans="1:7">
      <c r="A477" t="s">
        <v>1318</v>
      </c>
      <c r="B477" t="s">
        <v>470</v>
      </c>
      <c r="C477" t="s">
        <v>133</v>
      </c>
      <c r="D477" s="5">
        <v>32943</v>
      </c>
      <c r="E477" s="5">
        <v>45563</v>
      </c>
      <c r="F477">
        <f t="shared" si="38"/>
        <v>34</v>
      </c>
      <c r="G477" t="str">
        <f t="shared" si="39"/>
        <v>Adult</v>
      </c>
    </row>
    <row r="478" spans="1:7">
      <c r="A478" t="s">
        <v>1321</v>
      </c>
      <c r="B478" t="s">
        <v>224</v>
      </c>
      <c r="C478" t="s">
        <v>40</v>
      </c>
      <c r="D478" s="5">
        <v>34429</v>
      </c>
      <c r="E478" s="5">
        <v>45586</v>
      </c>
      <c r="F478">
        <f t="shared" si="38"/>
        <v>30</v>
      </c>
      <c r="G478" t="str">
        <f t="shared" si="39"/>
        <v>Adult</v>
      </c>
    </row>
    <row r="479" spans="1:7">
      <c r="A479" t="s">
        <v>1324</v>
      </c>
      <c r="B479" t="s">
        <v>1256</v>
      </c>
      <c r="C479" t="s">
        <v>133</v>
      </c>
      <c r="D479" s="5">
        <v>29319</v>
      </c>
      <c r="E479" s="5">
        <v>44933</v>
      </c>
      <c r="F479">
        <f t="shared" si="38"/>
        <v>42</v>
      </c>
      <c r="G479" t="str">
        <f t="shared" si="39"/>
        <v>Middle Age</v>
      </c>
    </row>
    <row r="480" spans="1:7">
      <c r="A480" t="s">
        <v>1325</v>
      </c>
      <c r="B480" t="s">
        <v>1302</v>
      </c>
      <c r="C480" t="s">
        <v>40</v>
      </c>
      <c r="D480" s="5">
        <v>21671</v>
      </c>
      <c r="E480" s="5">
        <v>44986</v>
      </c>
      <c r="F480">
        <f t="shared" si="38"/>
        <v>63</v>
      </c>
      <c r="G480" t="str">
        <f t="shared" si="39"/>
        <v>Senior</v>
      </c>
    </row>
    <row r="481" spans="1:7">
      <c r="A481" t="s">
        <v>1326</v>
      </c>
      <c r="B481" t="s">
        <v>843</v>
      </c>
      <c r="C481" t="s">
        <v>133</v>
      </c>
      <c r="D481" s="5">
        <v>31068</v>
      </c>
      <c r="E481" s="5">
        <v>45816</v>
      </c>
      <c r="F481">
        <f t="shared" si="38"/>
        <v>40</v>
      </c>
      <c r="G481" t="str">
        <f t="shared" si="39"/>
        <v>Middle Age</v>
      </c>
    </row>
    <row r="482" spans="1:7">
      <c r="A482" t="s">
        <v>1328</v>
      </c>
      <c r="B482" t="s">
        <v>1182</v>
      </c>
      <c r="C482" t="s">
        <v>40</v>
      </c>
      <c r="D482" s="5">
        <v>29785</v>
      </c>
      <c r="E482" s="5">
        <v>45054</v>
      </c>
      <c r="F482">
        <f t="shared" si="38"/>
        <v>41</v>
      </c>
      <c r="G482" t="str">
        <f t="shared" si="39"/>
        <v>Middle Age</v>
      </c>
    </row>
    <row r="483" spans="1:7">
      <c r="A483" t="s">
        <v>1330</v>
      </c>
      <c r="B483" t="s">
        <v>560</v>
      </c>
      <c r="C483" t="s">
        <v>133</v>
      </c>
      <c r="D483" s="5">
        <v>18896</v>
      </c>
      <c r="E483" s="5">
        <v>45520</v>
      </c>
      <c r="F483">
        <f t="shared" si="38"/>
        <v>72</v>
      </c>
      <c r="G483" t="str">
        <f t="shared" si="39"/>
        <v>Senior</v>
      </c>
    </row>
    <row r="484" spans="1:7">
      <c r="A484" t="s">
        <v>1334</v>
      </c>
      <c r="B484" t="s">
        <v>274</v>
      </c>
      <c r="C484" t="s">
        <v>40</v>
      </c>
      <c r="D484" s="5">
        <v>36077</v>
      </c>
      <c r="E484" s="5">
        <v>45612</v>
      </c>
      <c r="F484">
        <f t="shared" si="38"/>
        <v>26</v>
      </c>
      <c r="G484" t="str">
        <f t="shared" si="39"/>
        <v>Adult</v>
      </c>
    </row>
    <row r="485" spans="1:7">
      <c r="A485" t="s">
        <v>1336</v>
      </c>
      <c r="B485" t="s">
        <v>829</v>
      </c>
      <c r="C485" t="s">
        <v>133</v>
      </c>
      <c r="D485" s="5">
        <v>26878</v>
      </c>
      <c r="E485" s="5">
        <v>45397</v>
      </c>
      <c r="F485">
        <f t="shared" si="38"/>
        <v>50</v>
      </c>
      <c r="G485" t="str">
        <f t="shared" si="39"/>
        <v>Middle Age</v>
      </c>
    </row>
    <row r="486" spans="1:7">
      <c r="A486" t="s">
        <v>1338</v>
      </c>
      <c r="B486" t="s">
        <v>752</v>
      </c>
      <c r="C486" t="s">
        <v>133</v>
      </c>
      <c r="D486" s="5">
        <v>40299</v>
      </c>
      <c r="E486" s="5">
        <v>45548</v>
      </c>
      <c r="F486">
        <f t="shared" si="38"/>
        <v>14</v>
      </c>
      <c r="G486" t="str">
        <f t="shared" si="39"/>
        <v>Child</v>
      </c>
    </row>
    <row r="487" spans="1:7">
      <c r="A487" t="s">
        <v>1341</v>
      </c>
      <c r="B487" t="s">
        <v>1342</v>
      </c>
      <c r="C487" t="s">
        <v>133</v>
      </c>
      <c r="D487" s="5">
        <v>22285</v>
      </c>
      <c r="E487" s="5">
        <v>45103</v>
      </c>
      <c r="F487">
        <f t="shared" si="38"/>
        <v>62</v>
      </c>
      <c r="G487" t="str">
        <f t="shared" si="39"/>
        <v>Senior</v>
      </c>
    </row>
    <row r="488" spans="1:7">
      <c r="A488" t="s">
        <v>1343</v>
      </c>
      <c r="B488" t="s">
        <v>436</v>
      </c>
      <c r="C488" t="s">
        <v>40</v>
      </c>
      <c r="D488" s="5">
        <v>22767</v>
      </c>
      <c r="E488" s="5">
        <v>45483</v>
      </c>
      <c r="F488">
        <f t="shared" si="38"/>
        <v>62</v>
      </c>
      <c r="G488" t="str">
        <f t="shared" si="39"/>
        <v>Senior</v>
      </c>
    </row>
    <row r="489" spans="1:7">
      <c r="A489" t="s">
        <v>1344</v>
      </c>
      <c r="B489" t="s">
        <v>909</v>
      </c>
      <c r="C489" t="s">
        <v>133</v>
      </c>
      <c r="D489" s="5">
        <v>31970</v>
      </c>
      <c r="E489" s="5">
        <v>45884</v>
      </c>
      <c r="F489">
        <f t="shared" si="38"/>
        <v>38</v>
      </c>
      <c r="G489" t="str">
        <f t="shared" si="39"/>
        <v>Adult</v>
      </c>
    </row>
    <row r="490" spans="1:7">
      <c r="A490" t="s">
        <v>1346</v>
      </c>
      <c r="B490" t="s">
        <v>895</v>
      </c>
      <c r="C490" t="s">
        <v>133</v>
      </c>
      <c r="D490" s="5">
        <v>21302</v>
      </c>
      <c r="E490" s="5">
        <v>45738</v>
      </c>
      <c r="F490">
        <f t="shared" si="38"/>
        <v>66</v>
      </c>
      <c r="G490" t="str">
        <f t="shared" si="39"/>
        <v>Senior</v>
      </c>
    </row>
    <row r="491" spans="1:7">
      <c r="A491" t="s">
        <v>1349</v>
      </c>
      <c r="B491" t="s">
        <v>1350</v>
      </c>
      <c r="C491" t="s">
        <v>133</v>
      </c>
      <c r="D491" s="5">
        <v>21909</v>
      </c>
      <c r="E491" s="5">
        <v>45312</v>
      </c>
      <c r="F491">
        <f t="shared" si="38"/>
        <v>64</v>
      </c>
      <c r="G491" t="str">
        <f t="shared" si="39"/>
        <v>Senior</v>
      </c>
    </row>
    <row r="492" spans="1:7">
      <c r="A492" t="s">
        <v>1351</v>
      </c>
      <c r="B492" t="s">
        <v>1131</v>
      </c>
      <c r="C492" t="s">
        <v>133</v>
      </c>
      <c r="D492" s="5">
        <v>18617</v>
      </c>
      <c r="E492" s="5">
        <v>45541</v>
      </c>
      <c r="F492">
        <f t="shared" si="38"/>
        <v>73</v>
      </c>
      <c r="G492" t="str">
        <f t="shared" si="39"/>
        <v>Senior</v>
      </c>
    </row>
    <row r="493" spans="1:7">
      <c r="A493" t="s">
        <v>1352</v>
      </c>
      <c r="B493" t="s">
        <v>470</v>
      </c>
      <c r="C493" t="s">
        <v>133</v>
      </c>
      <c r="D493" s="5">
        <v>19231</v>
      </c>
      <c r="E493" s="5">
        <v>45104</v>
      </c>
      <c r="F493">
        <f t="shared" si="38"/>
        <v>70</v>
      </c>
      <c r="G493" t="str">
        <f t="shared" si="39"/>
        <v>Senior</v>
      </c>
    </row>
    <row r="494" spans="1:7">
      <c r="A494" t="s">
        <v>1353</v>
      </c>
      <c r="B494" t="s">
        <v>39</v>
      </c>
      <c r="C494" t="s">
        <v>40</v>
      </c>
      <c r="D494" s="5">
        <v>27293</v>
      </c>
      <c r="E494" s="5">
        <v>45026</v>
      </c>
      <c r="F494">
        <f t="shared" si="38"/>
        <v>48</v>
      </c>
      <c r="G494" t="str">
        <f t="shared" si="39"/>
        <v>Middle Age</v>
      </c>
    </row>
    <row r="495" spans="1:7">
      <c r="A495" t="s">
        <v>1355</v>
      </c>
      <c r="B495" t="s">
        <v>843</v>
      </c>
      <c r="C495" t="s">
        <v>40</v>
      </c>
      <c r="D495" s="5">
        <v>38207</v>
      </c>
      <c r="E495" s="5" t="s">
        <v>4232</v>
      </c>
      <c r="F495" t="s">
        <v>4232</v>
      </c>
      <c r="G495" t="s">
        <v>4232</v>
      </c>
    </row>
    <row r="496" spans="1:7">
      <c r="A496" t="s">
        <v>1358</v>
      </c>
      <c r="B496" t="s">
        <v>485</v>
      </c>
      <c r="C496" t="s">
        <v>133</v>
      </c>
      <c r="D496" s="5">
        <v>20826</v>
      </c>
      <c r="E496" s="5">
        <v>45103</v>
      </c>
      <c r="F496">
        <f t="shared" ref="F496:F508" si="40">DATEDIF(D496,E496,"Y")</f>
        <v>66</v>
      </c>
      <c r="G496" t="str">
        <f t="shared" ref="G496:G508" si="41">IF(OR(F496="",F496="Unknown"),"",IF(F496&lt;18,"Child",IF(F496&lt;40,"Adult",IF(F496&lt;60,"Middle Age","Senior"))))</f>
        <v>Senior</v>
      </c>
    </row>
    <row r="497" spans="1:7">
      <c r="A497" t="s">
        <v>1360</v>
      </c>
      <c r="B497" t="s">
        <v>587</v>
      </c>
      <c r="C497" t="s">
        <v>133</v>
      </c>
      <c r="D497" s="5">
        <v>38787</v>
      </c>
      <c r="E497" s="5">
        <v>45426</v>
      </c>
      <c r="F497">
        <f t="shared" si="40"/>
        <v>18</v>
      </c>
      <c r="G497" t="str">
        <f t="shared" si="41"/>
        <v>Adult</v>
      </c>
    </row>
    <row r="498" spans="1:7">
      <c r="A498" t="s">
        <v>1361</v>
      </c>
      <c r="B498" t="s">
        <v>1362</v>
      </c>
      <c r="C498" t="s">
        <v>133</v>
      </c>
      <c r="D498" s="5">
        <v>19170</v>
      </c>
      <c r="E498" s="5">
        <v>45735</v>
      </c>
      <c r="F498">
        <f t="shared" si="40"/>
        <v>72</v>
      </c>
      <c r="G498" t="str">
        <f t="shared" si="41"/>
        <v>Senior</v>
      </c>
    </row>
    <row r="499" spans="1:7">
      <c r="A499" t="s">
        <v>1363</v>
      </c>
      <c r="B499" t="s">
        <v>1364</v>
      </c>
      <c r="C499" t="s">
        <v>133</v>
      </c>
      <c r="D499" s="5">
        <v>27529</v>
      </c>
      <c r="E499" s="5">
        <v>45626</v>
      </c>
      <c r="F499">
        <f t="shared" si="40"/>
        <v>49</v>
      </c>
      <c r="G499" t="str">
        <f t="shared" si="41"/>
        <v>Middle Age</v>
      </c>
    </row>
    <row r="500" spans="1:7">
      <c r="A500" t="s">
        <v>1366</v>
      </c>
      <c r="B500" t="s">
        <v>515</v>
      </c>
      <c r="C500" t="s">
        <v>40</v>
      </c>
      <c r="D500" s="5">
        <v>25727</v>
      </c>
      <c r="E500" s="5">
        <v>45318</v>
      </c>
      <c r="F500">
        <f t="shared" si="40"/>
        <v>53</v>
      </c>
      <c r="G500" t="str">
        <f t="shared" si="41"/>
        <v>Middle Age</v>
      </c>
    </row>
    <row r="501" spans="1:7">
      <c r="A501" t="s">
        <v>1371</v>
      </c>
      <c r="B501" t="s">
        <v>877</v>
      </c>
      <c r="C501" t="s">
        <v>40</v>
      </c>
      <c r="D501" s="5">
        <v>36857</v>
      </c>
      <c r="E501" s="5">
        <v>45617</v>
      </c>
      <c r="F501">
        <f t="shared" si="40"/>
        <v>23</v>
      </c>
      <c r="G501" t="str">
        <f t="shared" si="41"/>
        <v>Adult</v>
      </c>
    </row>
    <row r="502" spans="1:7">
      <c r="A502" t="s">
        <v>1374</v>
      </c>
      <c r="B502" t="s">
        <v>1119</v>
      </c>
      <c r="C502" t="s">
        <v>133</v>
      </c>
      <c r="D502" s="5">
        <v>30238</v>
      </c>
      <c r="E502" s="5">
        <v>45334</v>
      </c>
      <c r="F502">
        <f t="shared" si="40"/>
        <v>41</v>
      </c>
      <c r="G502" t="str">
        <f t="shared" si="41"/>
        <v>Middle Age</v>
      </c>
    </row>
    <row r="503" spans="1:7">
      <c r="A503" t="s">
        <v>1376</v>
      </c>
      <c r="B503" t="s">
        <v>147</v>
      </c>
      <c r="C503" t="s">
        <v>40</v>
      </c>
      <c r="D503" s="5">
        <v>32851</v>
      </c>
      <c r="E503" s="5">
        <v>45509</v>
      </c>
      <c r="F503">
        <f t="shared" si="40"/>
        <v>34</v>
      </c>
      <c r="G503" t="str">
        <f t="shared" si="41"/>
        <v>Adult</v>
      </c>
    </row>
    <row r="504" spans="1:7">
      <c r="A504" t="s">
        <v>1378</v>
      </c>
      <c r="B504" t="s">
        <v>234</v>
      </c>
      <c r="C504" t="s">
        <v>133</v>
      </c>
      <c r="D504" s="5">
        <v>39149</v>
      </c>
      <c r="E504" s="5">
        <v>45499</v>
      </c>
      <c r="F504">
        <f t="shared" si="40"/>
        <v>17</v>
      </c>
      <c r="G504" t="str">
        <f t="shared" si="41"/>
        <v>Child</v>
      </c>
    </row>
    <row r="505" spans="1:7">
      <c r="A505" t="s">
        <v>1379</v>
      </c>
      <c r="B505" t="s">
        <v>658</v>
      </c>
      <c r="C505" t="s">
        <v>40</v>
      </c>
      <c r="D505" s="5">
        <v>18857</v>
      </c>
      <c r="E505" s="5">
        <v>45721</v>
      </c>
      <c r="F505">
        <f t="shared" si="40"/>
        <v>73</v>
      </c>
      <c r="G505" t="str">
        <f t="shared" si="41"/>
        <v>Senior</v>
      </c>
    </row>
    <row r="506" spans="1:7">
      <c r="A506" t="s">
        <v>1380</v>
      </c>
      <c r="B506" t="s">
        <v>247</v>
      </c>
      <c r="C506" t="s">
        <v>133</v>
      </c>
      <c r="D506" s="5">
        <v>27314</v>
      </c>
      <c r="E506" s="5">
        <v>45663</v>
      </c>
      <c r="F506">
        <f t="shared" si="40"/>
        <v>50</v>
      </c>
      <c r="G506" t="str">
        <f t="shared" si="41"/>
        <v>Middle Age</v>
      </c>
    </row>
    <row r="507" spans="1:7">
      <c r="A507" t="s">
        <v>1382</v>
      </c>
      <c r="B507" t="s">
        <v>332</v>
      </c>
      <c r="C507" t="s">
        <v>133</v>
      </c>
      <c r="D507" s="5">
        <v>28559</v>
      </c>
      <c r="E507" s="5">
        <v>45217</v>
      </c>
      <c r="F507">
        <f t="shared" si="40"/>
        <v>45</v>
      </c>
      <c r="G507" t="str">
        <f t="shared" si="41"/>
        <v>Middle Age</v>
      </c>
    </row>
    <row r="508" spans="1:7">
      <c r="A508" t="s">
        <v>1386</v>
      </c>
      <c r="B508" t="s">
        <v>986</v>
      </c>
      <c r="C508" t="s">
        <v>40</v>
      </c>
      <c r="D508" s="5">
        <v>36390</v>
      </c>
      <c r="E508" s="5">
        <v>45682</v>
      </c>
      <c r="F508">
        <f t="shared" si="40"/>
        <v>25</v>
      </c>
      <c r="G508" t="str">
        <f t="shared" si="41"/>
        <v>Adult</v>
      </c>
    </row>
    <row r="509" spans="1:7">
      <c r="A509" t="s">
        <v>1388</v>
      </c>
      <c r="B509" t="s">
        <v>1200</v>
      </c>
      <c r="C509" t="s">
        <v>40</v>
      </c>
      <c r="D509" s="5">
        <v>22240</v>
      </c>
      <c r="E509" s="5" t="s">
        <v>4232</v>
      </c>
      <c r="F509" t="s">
        <v>4232</v>
      </c>
      <c r="G509" t="s">
        <v>4232</v>
      </c>
    </row>
    <row r="510" spans="1:7">
      <c r="A510" t="s">
        <v>1390</v>
      </c>
      <c r="B510" t="s">
        <v>1391</v>
      </c>
      <c r="C510" t="s">
        <v>40</v>
      </c>
      <c r="D510" s="5">
        <v>32321</v>
      </c>
      <c r="E510" s="5">
        <v>45538</v>
      </c>
      <c r="F510">
        <f t="shared" ref="F510:F519" si="42">DATEDIF(D510,E510,"Y")</f>
        <v>36</v>
      </c>
      <c r="G510" t="str">
        <f t="shared" ref="G510:G519" si="43">IF(OR(F510="",F510="Unknown"),"",IF(F510&lt;18,"Child",IF(F510&lt;40,"Adult",IF(F510&lt;60,"Middle Age","Senior"))))</f>
        <v>Adult</v>
      </c>
    </row>
    <row r="511" spans="1:7">
      <c r="A511" t="s">
        <v>1392</v>
      </c>
      <c r="B511" t="s">
        <v>1393</v>
      </c>
      <c r="C511" t="s">
        <v>40</v>
      </c>
      <c r="D511" s="5">
        <v>34923</v>
      </c>
      <c r="E511" s="5">
        <v>45346</v>
      </c>
      <c r="F511">
        <f t="shared" si="42"/>
        <v>28</v>
      </c>
      <c r="G511" t="str">
        <f t="shared" si="43"/>
        <v>Adult</v>
      </c>
    </row>
    <row r="512" spans="1:7">
      <c r="A512" t="s">
        <v>1395</v>
      </c>
      <c r="B512" t="s">
        <v>147</v>
      </c>
      <c r="C512" t="s">
        <v>133</v>
      </c>
      <c r="D512" s="5">
        <v>35782</v>
      </c>
      <c r="E512" s="5">
        <v>45479</v>
      </c>
      <c r="F512">
        <f t="shared" si="42"/>
        <v>26</v>
      </c>
      <c r="G512" t="str">
        <f t="shared" si="43"/>
        <v>Adult</v>
      </c>
    </row>
    <row r="513" spans="1:7">
      <c r="A513" t="s">
        <v>1396</v>
      </c>
      <c r="B513" t="s">
        <v>199</v>
      </c>
      <c r="C513" t="s">
        <v>133</v>
      </c>
      <c r="D513" s="5">
        <v>26260</v>
      </c>
      <c r="E513" s="5">
        <v>45827</v>
      </c>
      <c r="F513">
        <f t="shared" si="42"/>
        <v>53</v>
      </c>
      <c r="G513" t="str">
        <f t="shared" si="43"/>
        <v>Middle Age</v>
      </c>
    </row>
    <row r="514" spans="1:7">
      <c r="A514" t="s">
        <v>1397</v>
      </c>
      <c r="B514" t="s">
        <v>39</v>
      </c>
      <c r="C514" t="s">
        <v>40</v>
      </c>
      <c r="D514" s="5">
        <v>36564</v>
      </c>
      <c r="E514" s="5">
        <v>45886</v>
      </c>
      <c r="F514">
        <f t="shared" si="42"/>
        <v>25</v>
      </c>
      <c r="G514" t="str">
        <f t="shared" si="43"/>
        <v>Adult</v>
      </c>
    </row>
    <row r="515" spans="1:7">
      <c r="A515" t="s">
        <v>1402</v>
      </c>
      <c r="B515" t="s">
        <v>451</v>
      </c>
      <c r="C515" t="s">
        <v>133</v>
      </c>
      <c r="D515" s="5">
        <v>26186</v>
      </c>
      <c r="E515" s="5">
        <v>45948</v>
      </c>
      <c r="F515">
        <f t="shared" si="42"/>
        <v>54</v>
      </c>
      <c r="G515" t="str">
        <f t="shared" si="43"/>
        <v>Middle Age</v>
      </c>
    </row>
    <row r="516" spans="1:7">
      <c r="A516" t="s">
        <v>1404</v>
      </c>
      <c r="B516" t="s">
        <v>765</v>
      </c>
      <c r="C516" t="s">
        <v>133</v>
      </c>
      <c r="D516" s="5">
        <v>37383</v>
      </c>
      <c r="E516" s="5">
        <v>45775</v>
      </c>
      <c r="F516">
        <f t="shared" si="42"/>
        <v>22</v>
      </c>
      <c r="G516" t="str">
        <f t="shared" si="43"/>
        <v>Adult</v>
      </c>
    </row>
    <row r="517" spans="1:7">
      <c r="A517" t="s">
        <v>1407</v>
      </c>
      <c r="B517" t="s">
        <v>1408</v>
      </c>
      <c r="C517" t="s">
        <v>40</v>
      </c>
      <c r="D517" s="5">
        <v>39139</v>
      </c>
      <c r="E517" s="5">
        <v>45238</v>
      </c>
      <c r="F517">
        <f t="shared" si="42"/>
        <v>16</v>
      </c>
      <c r="G517" t="str">
        <f t="shared" si="43"/>
        <v>Child</v>
      </c>
    </row>
    <row r="518" spans="1:7">
      <c r="A518" t="s">
        <v>1409</v>
      </c>
      <c r="B518" t="s">
        <v>171</v>
      </c>
      <c r="C518" t="s">
        <v>133</v>
      </c>
      <c r="D518" s="5">
        <v>31917</v>
      </c>
      <c r="E518" s="5">
        <v>46004</v>
      </c>
      <c r="F518">
        <f t="shared" si="42"/>
        <v>38</v>
      </c>
      <c r="G518" t="str">
        <f t="shared" si="43"/>
        <v>Adult</v>
      </c>
    </row>
    <row r="519" spans="1:7">
      <c r="A519" t="s">
        <v>1410</v>
      </c>
      <c r="B519" t="s">
        <v>768</v>
      </c>
      <c r="C519" t="s">
        <v>40</v>
      </c>
      <c r="D519" s="5">
        <v>36668</v>
      </c>
      <c r="E519" s="5">
        <v>45595</v>
      </c>
      <c r="F519">
        <f t="shared" si="42"/>
        <v>24</v>
      </c>
      <c r="G519" t="str">
        <f t="shared" si="43"/>
        <v>Adult</v>
      </c>
    </row>
    <row r="520" spans="1:7">
      <c r="A520" t="s">
        <v>1411</v>
      </c>
      <c r="B520" t="s">
        <v>116</v>
      </c>
      <c r="C520" t="s">
        <v>40</v>
      </c>
      <c r="D520" s="5" t="s">
        <v>4232</v>
      </c>
      <c r="E520" s="5">
        <v>44996</v>
      </c>
      <c r="F520" t="s">
        <v>4232</v>
      </c>
      <c r="G520" t="s">
        <v>4232</v>
      </c>
    </row>
    <row r="521" spans="1:7">
      <c r="A521" t="s">
        <v>1413</v>
      </c>
      <c r="B521" t="s">
        <v>661</v>
      </c>
      <c r="C521" t="s">
        <v>133</v>
      </c>
      <c r="D521" s="5">
        <v>20312</v>
      </c>
      <c r="E521" s="5">
        <v>45230</v>
      </c>
      <c r="F521">
        <f t="shared" ref="F521:F546" si="44">DATEDIF(D521,E521,"Y")</f>
        <v>68</v>
      </c>
      <c r="G521" t="str">
        <f t="shared" ref="G521:G546" si="45">IF(OR(F521="",F521="Unknown"),"",IF(F521&lt;18,"Child",IF(F521&lt;40,"Adult",IF(F521&lt;60,"Middle Age","Senior"))))</f>
        <v>Senior</v>
      </c>
    </row>
    <row r="522" spans="1:7">
      <c r="A522" t="s">
        <v>1414</v>
      </c>
      <c r="B522" t="s">
        <v>394</v>
      </c>
      <c r="C522" t="s">
        <v>40</v>
      </c>
      <c r="D522" s="5">
        <v>32070</v>
      </c>
      <c r="E522" s="5">
        <v>45329</v>
      </c>
      <c r="F522">
        <f t="shared" si="44"/>
        <v>36</v>
      </c>
      <c r="G522" t="str">
        <f t="shared" si="45"/>
        <v>Adult</v>
      </c>
    </row>
    <row r="523" spans="1:7">
      <c r="A523" t="s">
        <v>1417</v>
      </c>
      <c r="B523" t="s">
        <v>1108</v>
      </c>
      <c r="C523" t="s">
        <v>133</v>
      </c>
      <c r="D523" s="5">
        <v>37368</v>
      </c>
      <c r="E523" s="5">
        <v>45447</v>
      </c>
      <c r="F523">
        <f t="shared" si="44"/>
        <v>22</v>
      </c>
      <c r="G523" t="str">
        <f t="shared" si="45"/>
        <v>Adult</v>
      </c>
    </row>
    <row r="524" spans="1:7">
      <c r="A524" t="s">
        <v>1419</v>
      </c>
      <c r="B524" t="s">
        <v>1088</v>
      </c>
      <c r="C524" t="s">
        <v>40</v>
      </c>
      <c r="D524" s="5">
        <v>38090</v>
      </c>
      <c r="E524" s="5">
        <v>45599</v>
      </c>
      <c r="F524">
        <f t="shared" si="44"/>
        <v>20</v>
      </c>
      <c r="G524" t="str">
        <f t="shared" si="45"/>
        <v>Adult</v>
      </c>
    </row>
    <row r="525" spans="1:7">
      <c r="A525" t="s">
        <v>1420</v>
      </c>
      <c r="B525" t="s">
        <v>541</v>
      </c>
      <c r="C525" t="s">
        <v>133</v>
      </c>
      <c r="D525" s="5">
        <v>32907</v>
      </c>
      <c r="E525" s="5">
        <v>45245</v>
      </c>
      <c r="F525">
        <f t="shared" si="44"/>
        <v>33</v>
      </c>
      <c r="G525" t="str">
        <f t="shared" si="45"/>
        <v>Adult</v>
      </c>
    </row>
    <row r="526" spans="1:7">
      <c r="A526" t="s">
        <v>1421</v>
      </c>
      <c r="B526" t="s">
        <v>1342</v>
      </c>
      <c r="C526" t="s">
        <v>133</v>
      </c>
      <c r="D526" s="5">
        <v>36925</v>
      </c>
      <c r="E526" s="5">
        <v>45259</v>
      </c>
      <c r="F526">
        <f t="shared" si="44"/>
        <v>22</v>
      </c>
      <c r="G526" t="str">
        <f t="shared" si="45"/>
        <v>Adult</v>
      </c>
    </row>
    <row r="527" spans="1:7">
      <c r="A527" t="s">
        <v>1423</v>
      </c>
      <c r="B527" t="s">
        <v>67</v>
      </c>
      <c r="C527" t="s">
        <v>40</v>
      </c>
      <c r="D527" s="5">
        <v>27201</v>
      </c>
      <c r="E527" s="5">
        <v>45682</v>
      </c>
      <c r="F527">
        <f t="shared" si="44"/>
        <v>50</v>
      </c>
      <c r="G527" t="str">
        <f t="shared" si="45"/>
        <v>Middle Age</v>
      </c>
    </row>
    <row r="528" spans="1:7">
      <c r="A528" t="s">
        <v>1425</v>
      </c>
      <c r="B528" t="s">
        <v>1426</v>
      </c>
      <c r="C528" t="s">
        <v>40</v>
      </c>
      <c r="D528" s="5">
        <v>36917</v>
      </c>
      <c r="E528" s="5">
        <v>45576</v>
      </c>
      <c r="F528">
        <f t="shared" si="44"/>
        <v>23</v>
      </c>
      <c r="G528" t="str">
        <f t="shared" si="45"/>
        <v>Adult</v>
      </c>
    </row>
    <row r="529" spans="1:7">
      <c r="A529" t="s">
        <v>1427</v>
      </c>
      <c r="B529" t="s">
        <v>887</v>
      </c>
      <c r="C529" t="s">
        <v>40</v>
      </c>
      <c r="D529" s="5">
        <v>38428</v>
      </c>
      <c r="E529" s="5">
        <v>45132</v>
      </c>
      <c r="F529">
        <f t="shared" si="44"/>
        <v>18</v>
      </c>
      <c r="G529" t="str">
        <f t="shared" si="45"/>
        <v>Adult</v>
      </c>
    </row>
    <row r="530" spans="1:7">
      <c r="A530" t="s">
        <v>4131</v>
      </c>
      <c r="B530" t="s">
        <v>926</v>
      </c>
      <c r="C530" t="s">
        <v>40</v>
      </c>
      <c r="D530" s="5">
        <v>20729</v>
      </c>
      <c r="E530" s="5">
        <v>45145</v>
      </c>
      <c r="F530">
        <f t="shared" si="44"/>
        <v>66</v>
      </c>
      <c r="G530" t="str">
        <f t="shared" si="45"/>
        <v>Senior</v>
      </c>
    </row>
    <row r="531" spans="1:7">
      <c r="A531" t="s">
        <v>1429</v>
      </c>
      <c r="B531" t="s">
        <v>277</v>
      </c>
      <c r="C531" t="s">
        <v>40</v>
      </c>
      <c r="D531" s="5">
        <v>29837</v>
      </c>
      <c r="E531" s="5">
        <v>45048</v>
      </c>
      <c r="F531">
        <f t="shared" si="44"/>
        <v>41</v>
      </c>
      <c r="G531" t="str">
        <f t="shared" si="45"/>
        <v>Middle Age</v>
      </c>
    </row>
    <row r="532" spans="1:7">
      <c r="A532" t="s">
        <v>1430</v>
      </c>
      <c r="B532" t="s">
        <v>967</v>
      </c>
      <c r="C532" t="s">
        <v>40</v>
      </c>
      <c r="D532" s="5">
        <v>21521</v>
      </c>
      <c r="E532" s="5">
        <v>45399</v>
      </c>
      <c r="F532">
        <f t="shared" si="44"/>
        <v>65</v>
      </c>
      <c r="G532" t="str">
        <f t="shared" si="45"/>
        <v>Senior</v>
      </c>
    </row>
    <row r="533" spans="1:7">
      <c r="A533" t="s">
        <v>4132</v>
      </c>
      <c r="B533" t="s">
        <v>992</v>
      </c>
      <c r="C533" t="s">
        <v>40</v>
      </c>
      <c r="D533" s="5">
        <v>38118</v>
      </c>
      <c r="E533" s="5">
        <v>45350</v>
      </c>
      <c r="F533">
        <f t="shared" si="44"/>
        <v>19</v>
      </c>
      <c r="G533" t="str">
        <f t="shared" si="45"/>
        <v>Adult</v>
      </c>
    </row>
    <row r="534" spans="1:7">
      <c r="A534" t="s">
        <v>1436</v>
      </c>
      <c r="B534" t="s">
        <v>155</v>
      </c>
      <c r="C534" t="s">
        <v>40</v>
      </c>
      <c r="D534" s="5">
        <v>26440</v>
      </c>
      <c r="E534" s="5">
        <v>45386</v>
      </c>
      <c r="F534">
        <f t="shared" si="44"/>
        <v>51</v>
      </c>
      <c r="G534" t="str">
        <f t="shared" si="45"/>
        <v>Middle Age</v>
      </c>
    </row>
    <row r="535" spans="1:7">
      <c r="A535" t="s">
        <v>1437</v>
      </c>
      <c r="B535" t="s">
        <v>1438</v>
      </c>
      <c r="C535" t="s">
        <v>133</v>
      </c>
      <c r="D535" s="5">
        <v>35612</v>
      </c>
      <c r="E535" s="5">
        <v>45174</v>
      </c>
      <c r="F535">
        <f t="shared" si="44"/>
        <v>26</v>
      </c>
      <c r="G535" t="str">
        <f t="shared" si="45"/>
        <v>Adult</v>
      </c>
    </row>
    <row r="536" spans="1:7">
      <c r="A536" t="s">
        <v>1440</v>
      </c>
      <c r="B536" t="s">
        <v>251</v>
      </c>
      <c r="C536" t="s">
        <v>133</v>
      </c>
      <c r="D536" s="5">
        <v>31888</v>
      </c>
      <c r="E536" s="5">
        <v>45750</v>
      </c>
      <c r="F536">
        <f t="shared" si="44"/>
        <v>37</v>
      </c>
      <c r="G536" t="str">
        <f t="shared" si="45"/>
        <v>Adult</v>
      </c>
    </row>
    <row r="537" spans="1:7">
      <c r="A537" t="s">
        <v>1443</v>
      </c>
      <c r="B537" t="s">
        <v>298</v>
      </c>
      <c r="C537" t="s">
        <v>133</v>
      </c>
      <c r="D537" s="5">
        <v>23718</v>
      </c>
      <c r="E537" s="5">
        <v>45374</v>
      </c>
      <c r="F537">
        <f t="shared" si="44"/>
        <v>59</v>
      </c>
      <c r="G537" t="str">
        <f t="shared" si="45"/>
        <v>Middle Age</v>
      </c>
    </row>
    <row r="538" spans="1:7">
      <c r="A538" t="s">
        <v>1444</v>
      </c>
      <c r="B538" t="s">
        <v>1342</v>
      </c>
      <c r="C538" t="s">
        <v>40</v>
      </c>
      <c r="D538" s="5">
        <v>37372</v>
      </c>
      <c r="E538" s="5">
        <v>45770</v>
      </c>
      <c r="F538">
        <f t="shared" si="44"/>
        <v>22</v>
      </c>
      <c r="G538" t="str">
        <f t="shared" si="45"/>
        <v>Adult</v>
      </c>
    </row>
    <row r="539" spans="1:7">
      <c r="A539" t="s">
        <v>1445</v>
      </c>
      <c r="B539" t="s">
        <v>801</v>
      </c>
      <c r="C539" t="s">
        <v>40</v>
      </c>
      <c r="D539" s="5">
        <v>23655</v>
      </c>
      <c r="E539" s="5">
        <v>44991</v>
      </c>
      <c r="F539">
        <f t="shared" si="44"/>
        <v>58</v>
      </c>
      <c r="G539" t="str">
        <f t="shared" si="45"/>
        <v>Middle Age</v>
      </c>
    </row>
    <row r="540" spans="1:7">
      <c r="A540" t="s">
        <v>1447</v>
      </c>
      <c r="B540" t="s">
        <v>661</v>
      </c>
      <c r="C540" t="s">
        <v>133</v>
      </c>
      <c r="D540" s="5">
        <v>34964</v>
      </c>
      <c r="E540" s="5">
        <v>46014</v>
      </c>
      <c r="F540">
        <f t="shared" si="44"/>
        <v>30</v>
      </c>
      <c r="G540" t="str">
        <f t="shared" si="45"/>
        <v>Adult</v>
      </c>
    </row>
    <row r="541" spans="1:7">
      <c r="A541" t="s">
        <v>1448</v>
      </c>
      <c r="B541" t="s">
        <v>472</v>
      </c>
      <c r="C541" t="s">
        <v>40</v>
      </c>
      <c r="D541" s="5">
        <v>31272</v>
      </c>
      <c r="E541" s="5">
        <v>45203</v>
      </c>
      <c r="F541">
        <f t="shared" si="44"/>
        <v>38</v>
      </c>
      <c r="G541" t="str">
        <f t="shared" si="45"/>
        <v>Adult</v>
      </c>
    </row>
    <row r="542" spans="1:7">
      <c r="A542" t="s">
        <v>1450</v>
      </c>
      <c r="B542" t="s">
        <v>332</v>
      </c>
      <c r="C542" t="s">
        <v>133</v>
      </c>
      <c r="D542" s="5">
        <v>32723</v>
      </c>
      <c r="E542" s="5">
        <v>45791</v>
      </c>
      <c r="F542">
        <f t="shared" si="44"/>
        <v>35</v>
      </c>
      <c r="G542" t="str">
        <f t="shared" si="45"/>
        <v>Adult</v>
      </c>
    </row>
    <row r="543" spans="1:7">
      <c r="A543" t="s">
        <v>1451</v>
      </c>
      <c r="B543" t="s">
        <v>1452</v>
      </c>
      <c r="C543" t="s">
        <v>40</v>
      </c>
      <c r="D543" s="5">
        <v>19687</v>
      </c>
      <c r="E543" s="5">
        <v>44979</v>
      </c>
      <c r="F543">
        <f t="shared" si="44"/>
        <v>69</v>
      </c>
      <c r="G543" t="str">
        <f t="shared" si="45"/>
        <v>Senior</v>
      </c>
    </row>
    <row r="544" spans="1:7">
      <c r="A544" t="s">
        <v>1453</v>
      </c>
      <c r="B544" t="s">
        <v>394</v>
      </c>
      <c r="C544" t="s">
        <v>40</v>
      </c>
      <c r="D544" s="5">
        <v>18648</v>
      </c>
      <c r="E544" s="5">
        <v>45027</v>
      </c>
      <c r="F544">
        <f t="shared" si="44"/>
        <v>72</v>
      </c>
      <c r="G544" t="str">
        <f t="shared" si="45"/>
        <v>Senior</v>
      </c>
    </row>
    <row r="545" spans="1:7">
      <c r="A545" t="s">
        <v>1455</v>
      </c>
      <c r="B545" t="s">
        <v>390</v>
      </c>
      <c r="C545" t="s">
        <v>133</v>
      </c>
      <c r="D545" s="5">
        <v>33087</v>
      </c>
      <c r="E545" s="5">
        <v>45759</v>
      </c>
      <c r="F545">
        <f t="shared" si="44"/>
        <v>34</v>
      </c>
      <c r="G545" t="str">
        <f t="shared" si="45"/>
        <v>Adult</v>
      </c>
    </row>
    <row r="546" spans="1:7">
      <c r="A546" t="s">
        <v>1457</v>
      </c>
      <c r="B546" t="s">
        <v>986</v>
      </c>
      <c r="C546" t="s">
        <v>40</v>
      </c>
      <c r="D546" s="5">
        <v>29693</v>
      </c>
      <c r="E546" s="5">
        <v>45324</v>
      </c>
      <c r="F546">
        <f t="shared" si="44"/>
        <v>42</v>
      </c>
      <c r="G546" t="str">
        <f t="shared" si="45"/>
        <v>Middle Age</v>
      </c>
    </row>
    <row r="547" spans="1:7">
      <c r="A547" t="s">
        <v>1459</v>
      </c>
      <c r="B547" t="s">
        <v>1460</v>
      </c>
      <c r="C547" t="s">
        <v>133</v>
      </c>
      <c r="D547" s="5" t="s">
        <v>4232</v>
      </c>
      <c r="E547" s="5">
        <v>45010</v>
      </c>
      <c r="F547" t="s">
        <v>4232</v>
      </c>
      <c r="G547" t="s">
        <v>4232</v>
      </c>
    </row>
    <row r="548" spans="1:7">
      <c r="A548" t="s">
        <v>1463</v>
      </c>
      <c r="B548" t="s">
        <v>1464</v>
      </c>
      <c r="C548" t="s">
        <v>133</v>
      </c>
      <c r="D548" s="5">
        <v>37516</v>
      </c>
      <c r="E548" s="5">
        <v>44973</v>
      </c>
      <c r="F548">
        <f t="shared" ref="F548:F555" si="46">DATEDIF(D548,E548,"Y")</f>
        <v>20</v>
      </c>
      <c r="G548" t="str">
        <f t="shared" ref="G548:G555" si="47">IF(OR(F548="",F548="Unknown"),"",IF(F548&lt;18,"Child",IF(F548&lt;40,"Adult",IF(F548&lt;60,"Middle Age","Senior"))))</f>
        <v>Adult</v>
      </c>
    </row>
    <row r="549" spans="1:7">
      <c r="A549" t="s">
        <v>1465</v>
      </c>
      <c r="B549" t="s">
        <v>613</v>
      </c>
      <c r="C549" t="s">
        <v>40</v>
      </c>
      <c r="D549" s="5">
        <v>36976</v>
      </c>
      <c r="E549" s="5">
        <v>45136</v>
      </c>
      <c r="F549">
        <f t="shared" si="46"/>
        <v>22</v>
      </c>
      <c r="G549" t="str">
        <f t="shared" si="47"/>
        <v>Adult</v>
      </c>
    </row>
    <row r="550" spans="1:7">
      <c r="A550" t="s">
        <v>1467</v>
      </c>
      <c r="B550" t="s">
        <v>288</v>
      </c>
      <c r="C550" t="s">
        <v>40</v>
      </c>
      <c r="D550" s="5">
        <v>27075</v>
      </c>
      <c r="E550" s="5">
        <v>45952</v>
      </c>
      <c r="F550">
        <f t="shared" si="46"/>
        <v>51</v>
      </c>
      <c r="G550" t="str">
        <f t="shared" si="47"/>
        <v>Middle Age</v>
      </c>
    </row>
    <row r="551" spans="1:7">
      <c r="A551" t="s">
        <v>1469</v>
      </c>
      <c r="B551" t="s">
        <v>1061</v>
      </c>
      <c r="C551" t="s">
        <v>133</v>
      </c>
      <c r="D551" s="5">
        <v>39467</v>
      </c>
      <c r="E551" s="5">
        <v>45364</v>
      </c>
      <c r="F551">
        <f t="shared" si="46"/>
        <v>16</v>
      </c>
      <c r="G551" t="str">
        <f t="shared" si="47"/>
        <v>Child</v>
      </c>
    </row>
    <row r="552" spans="1:7">
      <c r="A552" t="s">
        <v>1470</v>
      </c>
      <c r="B552" t="s">
        <v>1471</v>
      </c>
      <c r="C552" t="s">
        <v>40</v>
      </c>
      <c r="D552" s="5">
        <v>30013</v>
      </c>
      <c r="E552" s="5">
        <v>45418</v>
      </c>
      <c r="F552">
        <f t="shared" si="46"/>
        <v>42</v>
      </c>
      <c r="G552" t="str">
        <f t="shared" si="47"/>
        <v>Middle Age</v>
      </c>
    </row>
    <row r="553" spans="1:7">
      <c r="A553" t="s">
        <v>1472</v>
      </c>
      <c r="B553" t="s">
        <v>1200</v>
      </c>
      <c r="C553" t="s">
        <v>133</v>
      </c>
      <c r="D553" s="5">
        <v>28127</v>
      </c>
      <c r="E553" s="5">
        <v>45322</v>
      </c>
      <c r="F553">
        <f t="shared" si="46"/>
        <v>47</v>
      </c>
      <c r="G553" t="str">
        <f t="shared" si="47"/>
        <v>Middle Age</v>
      </c>
    </row>
    <row r="554" spans="1:7">
      <c r="A554" t="s">
        <v>1473</v>
      </c>
      <c r="B554" t="s">
        <v>513</v>
      </c>
      <c r="C554" t="s">
        <v>40</v>
      </c>
      <c r="D554" s="5">
        <v>29918</v>
      </c>
      <c r="E554" s="5">
        <v>45920</v>
      </c>
      <c r="F554">
        <f t="shared" si="46"/>
        <v>43</v>
      </c>
      <c r="G554" t="str">
        <f t="shared" si="47"/>
        <v>Middle Age</v>
      </c>
    </row>
    <row r="555" spans="1:7">
      <c r="A555" t="s">
        <v>1474</v>
      </c>
      <c r="B555" t="s">
        <v>392</v>
      </c>
      <c r="C555" t="s">
        <v>40</v>
      </c>
      <c r="D555" s="5">
        <v>19412</v>
      </c>
      <c r="E555" s="5">
        <v>45685</v>
      </c>
      <c r="F555">
        <f t="shared" si="46"/>
        <v>71</v>
      </c>
      <c r="G555" t="str">
        <f t="shared" si="47"/>
        <v>Senior</v>
      </c>
    </row>
    <row r="556" spans="1:7">
      <c r="A556" t="s">
        <v>1477</v>
      </c>
      <c r="B556" t="s">
        <v>139</v>
      </c>
      <c r="C556" t="s">
        <v>133</v>
      </c>
      <c r="D556" s="5">
        <v>33536</v>
      </c>
      <c r="E556" s="5" t="s">
        <v>4232</v>
      </c>
      <c r="F556" t="s">
        <v>4232</v>
      </c>
      <c r="G556" t="s">
        <v>4232</v>
      </c>
    </row>
    <row r="557" spans="1:7">
      <c r="A557" t="s">
        <v>1479</v>
      </c>
      <c r="B557" t="s">
        <v>1480</v>
      </c>
      <c r="C557" t="s">
        <v>133</v>
      </c>
      <c r="D557" s="5">
        <v>28056</v>
      </c>
      <c r="E557" s="5">
        <v>44974</v>
      </c>
      <c r="F557">
        <f>DATEDIF(D557,E557,"Y")</f>
        <v>46</v>
      </c>
      <c r="G557" t="str">
        <f>IF(OR(F557="",F557="Unknown"),"",IF(F557&lt;18,"Child",IF(F557&lt;40,"Adult",IF(F557&lt;60,"Middle Age","Senior"))))</f>
        <v>Middle Age</v>
      </c>
    </row>
    <row r="558" spans="1:7">
      <c r="A558" t="s">
        <v>1482</v>
      </c>
      <c r="B558" t="s">
        <v>139</v>
      </c>
      <c r="C558" t="s">
        <v>133</v>
      </c>
      <c r="D558" s="5">
        <v>39247</v>
      </c>
      <c r="E558" s="5" t="s">
        <v>4232</v>
      </c>
      <c r="F558" t="s">
        <v>4232</v>
      </c>
      <c r="G558" t="s">
        <v>4232</v>
      </c>
    </row>
    <row r="559" spans="1:7">
      <c r="A559" t="s">
        <v>1486</v>
      </c>
      <c r="B559" t="s">
        <v>241</v>
      </c>
      <c r="C559" t="s">
        <v>40</v>
      </c>
      <c r="D559" s="5">
        <v>37145</v>
      </c>
      <c r="E559" s="5">
        <v>45616</v>
      </c>
      <c r="F559">
        <f t="shared" ref="F559:F571" si="48">DATEDIF(D559,E559,"Y")</f>
        <v>23</v>
      </c>
      <c r="G559" t="str">
        <f t="shared" ref="G559:G571" si="49">IF(OR(F559="",F559="Unknown"),"",IF(F559&lt;18,"Child",IF(F559&lt;40,"Adult",IF(F559&lt;60,"Middle Age","Senior"))))</f>
        <v>Adult</v>
      </c>
    </row>
    <row r="560" spans="1:7">
      <c r="A560" t="s">
        <v>1488</v>
      </c>
      <c r="B560" t="s">
        <v>442</v>
      </c>
      <c r="C560" t="s">
        <v>40</v>
      </c>
      <c r="D560" s="5">
        <v>19777</v>
      </c>
      <c r="E560" s="5">
        <v>45322</v>
      </c>
      <c r="F560">
        <f t="shared" si="48"/>
        <v>69</v>
      </c>
      <c r="G560" t="str">
        <f t="shared" si="49"/>
        <v>Senior</v>
      </c>
    </row>
    <row r="561" spans="1:7">
      <c r="A561" t="s">
        <v>1489</v>
      </c>
      <c r="B561" t="s">
        <v>403</v>
      </c>
      <c r="C561" t="s">
        <v>133</v>
      </c>
      <c r="D561" s="5">
        <v>24488</v>
      </c>
      <c r="E561" s="5">
        <v>45829</v>
      </c>
      <c r="F561">
        <f t="shared" si="48"/>
        <v>58</v>
      </c>
      <c r="G561" t="str">
        <f t="shared" si="49"/>
        <v>Middle Age</v>
      </c>
    </row>
    <row r="562" spans="1:7">
      <c r="A562" t="s">
        <v>1491</v>
      </c>
      <c r="B562" t="s">
        <v>1061</v>
      </c>
      <c r="C562" t="s">
        <v>133</v>
      </c>
      <c r="D562" s="5">
        <v>18826</v>
      </c>
      <c r="E562" s="5">
        <v>46019</v>
      </c>
      <c r="F562">
        <f t="shared" si="48"/>
        <v>74</v>
      </c>
      <c r="G562" t="str">
        <f t="shared" si="49"/>
        <v>Senior</v>
      </c>
    </row>
    <row r="563" spans="1:7">
      <c r="A563" t="s">
        <v>1493</v>
      </c>
      <c r="B563" t="s">
        <v>833</v>
      </c>
      <c r="C563" t="s">
        <v>40</v>
      </c>
      <c r="D563" s="5">
        <v>23566</v>
      </c>
      <c r="E563" s="5">
        <v>45978</v>
      </c>
      <c r="F563">
        <f t="shared" si="48"/>
        <v>61</v>
      </c>
      <c r="G563" t="str">
        <f t="shared" si="49"/>
        <v>Senior</v>
      </c>
    </row>
    <row r="564" spans="1:7">
      <c r="A564" t="s">
        <v>1496</v>
      </c>
      <c r="B564" t="s">
        <v>652</v>
      </c>
      <c r="C564" t="s">
        <v>40</v>
      </c>
      <c r="D564" s="5">
        <v>34116</v>
      </c>
      <c r="E564" s="5">
        <v>45135</v>
      </c>
      <c r="F564">
        <f t="shared" si="48"/>
        <v>30</v>
      </c>
      <c r="G564" t="str">
        <f t="shared" si="49"/>
        <v>Adult</v>
      </c>
    </row>
    <row r="565" spans="1:7">
      <c r="A565" t="s">
        <v>1498</v>
      </c>
      <c r="B565" t="s">
        <v>845</v>
      </c>
      <c r="C565" t="s">
        <v>133</v>
      </c>
      <c r="D565" s="5">
        <v>38470</v>
      </c>
      <c r="E565" s="5">
        <v>45424</v>
      </c>
      <c r="F565">
        <f t="shared" si="48"/>
        <v>19</v>
      </c>
      <c r="G565" t="str">
        <f t="shared" si="49"/>
        <v>Adult</v>
      </c>
    </row>
    <row r="566" spans="1:7">
      <c r="A566" t="s">
        <v>1501</v>
      </c>
      <c r="B566" t="s">
        <v>762</v>
      </c>
      <c r="C566" t="s">
        <v>133</v>
      </c>
      <c r="D566" s="5">
        <v>26677</v>
      </c>
      <c r="E566" s="5">
        <v>45221</v>
      </c>
      <c r="F566">
        <f t="shared" si="48"/>
        <v>50</v>
      </c>
      <c r="G566" t="str">
        <f t="shared" si="49"/>
        <v>Middle Age</v>
      </c>
    </row>
    <row r="567" spans="1:7">
      <c r="A567" t="s">
        <v>1503</v>
      </c>
      <c r="B567" t="s">
        <v>1153</v>
      </c>
      <c r="C567" t="s">
        <v>40</v>
      </c>
      <c r="D567" s="5">
        <v>19256</v>
      </c>
      <c r="E567" s="5">
        <v>46021</v>
      </c>
      <c r="F567">
        <f t="shared" si="48"/>
        <v>73</v>
      </c>
      <c r="G567" t="str">
        <f t="shared" si="49"/>
        <v>Senior</v>
      </c>
    </row>
    <row r="568" spans="1:7">
      <c r="A568" t="s">
        <v>1504</v>
      </c>
      <c r="B568" t="s">
        <v>1505</v>
      </c>
      <c r="C568" t="s">
        <v>40</v>
      </c>
      <c r="D568" s="5">
        <v>33279</v>
      </c>
      <c r="E568" s="5">
        <v>45637</v>
      </c>
      <c r="F568">
        <f t="shared" si="48"/>
        <v>33</v>
      </c>
      <c r="G568" t="str">
        <f t="shared" si="49"/>
        <v>Adult</v>
      </c>
    </row>
    <row r="569" spans="1:7">
      <c r="A569" t="s">
        <v>1506</v>
      </c>
      <c r="B569" t="s">
        <v>1393</v>
      </c>
      <c r="C569" t="s">
        <v>133</v>
      </c>
      <c r="D569" s="5">
        <v>21842</v>
      </c>
      <c r="E569" s="5">
        <v>45820</v>
      </c>
      <c r="F569">
        <f t="shared" si="48"/>
        <v>65</v>
      </c>
      <c r="G569" t="str">
        <f t="shared" si="49"/>
        <v>Senior</v>
      </c>
    </row>
    <row r="570" spans="1:7">
      <c r="A570" t="s">
        <v>1507</v>
      </c>
      <c r="B570" t="s">
        <v>857</v>
      </c>
      <c r="C570" t="s">
        <v>40</v>
      </c>
      <c r="D570" s="5">
        <v>26252</v>
      </c>
      <c r="E570" s="5">
        <v>45005</v>
      </c>
      <c r="F570">
        <f t="shared" si="48"/>
        <v>51</v>
      </c>
      <c r="G570" t="str">
        <f t="shared" si="49"/>
        <v>Middle Age</v>
      </c>
    </row>
    <row r="571" spans="1:7">
      <c r="A571" t="s">
        <v>1508</v>
      </c>
      <c r="B571" t="s">
        <v>1509</v>
      </c>
      <c r="C571" t="s">
        <v>40</v>
      </c>
      <c r="D571" s="5">
        <v>30959</v>
      </c>
      <c r="E571" s="5">
        <v>45623</v>
      </c>
      <c r="F571">
        <f t="shared" si="48"/>
        <v>40</v>
      </c>
      <c r="G571" t="str">
        <f t="shared" si="49"/>
        <v>Middle Age</v>
      </c>
    </row>
    <row r="572" spans="1:7">
      <c r="A572" t="s">
        <v>1511</v>
      </c>
      <c r="B572" t="s">
        <v>324</v>
      </c>
      <c r="C572" t="s">
        <v>133</v>
      </c>
      <c r="D572" s="5">
        <v>26816</v>
      </c>
      <c r="E572" s="5" t="s">
        <v>4232</v>
      </c>
      <c r="F572" t="s">
        <v>4232</v>
      </c>
      <c r="G572" t="s">
        <v>4232</v>
      </c>
    </row>
    <row r="573" spans="1:7">
      <c r="A573" t="s">
        <v>1514</v>
      </c>
      <c r="B573" t="s">
        <v>1167</v>
      </c>
      <c r="C573" t="s">
        <v>40</v>
      </c>
      <c r="D573" s="5">
        <v>23202</v>
      </c>
      <c r="E573" s="5">
        <v>45107</v>
      </c>
      <c r="F573">
        <f t="shared" ref="F573:F593" si="50">DATEDIF(D573,E573,"Y")</f>
        <v>59</v>
      </c>
      <c r="G573" t="str">
        <f t="shared" ref="G573:G593" si="51">IF(OR(F573="",F573="Unknown"),"",IF(F573&lt;18,"Child",IF(F573&lt;40,"Adult",IF(F573&lt;60,"Middle Age","Senior"))))</f>
        <v>Middle Age</v>
      </c>
    </row>
    <row r="574" spans="1:7">
      <c r="A574" t="s">
        <v>1517</v>
      </c>
      <c r="B574" t="s">
        <v>1460</v>
      </c>
      <c r="C574" t="s">
        <v>40</v>
      </c>
      <c r="D574" s="5">
        <v>19151</v>
      </c>
      <c r="E574" s="5">
        <v>45862</v>
      </c>
      <c r="F574">
        <f t="shared" si="50"/>
        <v>73</v>
      </c>
      <c r="G574" t="str">
        <f t="shared" si="51"/>
        <v>Senior</v>
      </c>
    </row>
    <row r="575" spans="1:7">
      <c r="A575" t="s">
        <v>4133</v>
      </c>
      <c r="B575" t="s">
        <v>1480</v>
      </c>
      <c r="C575" t="s">
        <v>133</v>
      </c>
      <c r="D575" s="5">
        <v>36756</v>
      </c>
      <c r="E575" s="5">
        <v>45832</v>
      </c>
      <c r="F575">
        <f t="shared" si="50"/>
        <v>24</v>
      </c>
      <c r="G575" t="str">
        <f t="shared" si="51"/>
        <v>Adult</v>
      </c>
    </row>
    <row r="576" spans="1:7">
      <c r="A576" t="s">
        <v>1521</v>
      </c>
      <c r="B576" t="s">
        <v>1101</v>
      </c>
      <c r="C576" t="s">
        <v>133</v>
      </c>
      <c r="D576" s="5">
        <v>21187</v>
      </c>
      <c r="E576" s="5">
        <v>45014</v>
      </c>
      <c r="F576">
        <f t="shared" si="50"/>
        <v>65</v>
      </c>
      <c r="G576" t="str">
        <f t="shared" si="51"/>
        <v>Senior</v>
      </c>
    </row>
    <row r="577" spans="1:7">
      <c r="A577" t="s">
        <v>1522</v>
      </c>
      <c r="B577" t="s">
        <v>1302</v>
      </c>
      <c r="C577" t="s">
        <v>133</v>
      </c>
      <c r="D577" s="5">
        <v>30602</v>
      </c>
      <c r="E577" s="5">
        <v>45717</v>
      </c>
      <c r="F577">
        <f t="shared" si="50"/>
        <v>41</v>
      </c>
      <c r="G577" t="str">
        <f t="shared" si="51"/>
        <v>Middle Age</v>
      </c>
    </row>
    <row r="578" spans="1:7">
      <c r="A578" t="s">
        <v>1524</v>
      </c>
      <c r="B578" t="s">
        <v>531</v>
      </c>
      <c r="C578" t="s">
        <v>133</v>
      </c>
      <c r="D578" s="5">
        <v>36946</v>
      </c>
      <c r="E578" s="5">
        <v>45200</v>
      </c>
      <c r="F578">
        <f t="shared" si="50"/>
        <v>22</v>
      </c>
      <c r="G578" t="str">
        <f t="shared" si="51"/>
        <v>Adult</v>
      </c>
    </row>
    <row r="579" spans="1:7">
      <c r="A579" t="s">
        <v>1525</v>
      </c>
      <c r="B579" t="s">
        <v>1526</v>
      </c>
      <c r="C579" t="s">
        <v>40</v>
      </c>
      <c r="D579" s="5">
        <v>29444</v>
      </c>
      <c r="E579" s="5">
        <v>45460</v>
      </c>
      <c r="F579">
        <f t="shared" si="50"/>
        <v>43</v>
      </c>
      <c r="G579" t="str">
        <f t="shared" si="51"/>
        <v>Middle Age</v>
      </c>
    </row>
    <row r="580" spans="1:7">
      <c r="A580" t="s">
        <v>1528</v>
      </c>
      <c r="B580" t="s">
        <v>83</v>
      </c>
      <c r="C580" t="s">
        <v>40</v>
      </c>
      <c r="D580" s="5">
        <v>22884</v>
      </c>
      <c r="E580" s="5">
        <v>45371</v>
      </c>
      <c r="F580">
        <f t="shared" si="50"/>
        <v>61</v>
      </c>
      <c r="G580" t="str">
        <f t="shared" si="51"/>
        <v>Senior</v>
      </c>
    </row>
    <row r="581" spans="1:7">
      <c r="A581" t="s">
        <v>1529</v>
      </c>
      <c r="B581" t="s">
        <v>527</v>
      </c>
      <c r="C581" t="s">
        <v>40</v>
      </c>
      <c r="D581" s="5">
        <v>38237</v>
      </c>
      <c r="E581" s="5">
        <v>45582</v>
      </c>
      <c r="F581">
        <f t="shared" si="50"/>
        <v>20</v>
      </c>
      <c r="G581" t="str">
        <f t="shared" si="51"/>
        <v>Adult</v>
      </c>
    </row>
    <row r="582" spans="1:7">
      <c r="A582" t="s">
        <v>1530</v>
      </c>
      <c r="B582" t="s">
        <v>234</v>
      </c>
      <c r="C582" t="s">
        <v>40</v>
      </c>
      <c r="D582" s="5">
        <v>28496</v>
      </c>
      <c r="E582" s="5">
        <v>45284</v>
      </c>
      <c r="F582">
        <f t="shared" si="50"/>
        <v>45</v>
      </c>
      <c r="G582" t="str">
        <f t="shared" si="51"/>
        <v>Middle Age</v>
      </c>
    </row>
    <row r="583" spans="1:7">
      <c r="A583" t="s">
        <v>1532</v>
      </c>
      <c r="B583" t="s">
        <v>438</v>
      </c>
      <c r="C583" t="s">
        <v>133</v>
      </c>
      <c r="D583" s="5">
        <v>38726</v>
      </c>
      <c r="E583" s="5">
        <v>45928</v>
      </c>
      <c r="F583">
        <f t="shared" si="50"/>
        <v>19</v>
      </c>
      <c r="G583" t="str">
        <f t="shared" si="51"/>
        <v>Adult</v>
      </c>
    </row>
    <row r="584" spans="1:7">
      <c r="A584" t="s">
        <v>1533</v>
      </c>
      <c r="B584" t="s">
        <v>655</v>
      </c>
      <c r="C584" t="s">
        <v>40</v>
      </c>
      <c r="D584" s="5">
        <v>37557</v>
      </c>
      <c r="E584" s="5">
        <v>45583</v>
      </c>
      <c r="F584">
        <f t="shared" si="50"/>
        <v>21</v>
      </c>
      <c r="G584" t="str">
        <f t="shared" si="51"/>
        <v>Adult</v>
      </c>
    </row>
    <row r="585" spans="1:7">
      <c r="A585" t="s">
        <v>1535</v>
      </c>
      <c r="B585" t="s">
        <v>49</v>
      </c>
      <c r="C585" t="s">
        <v>40</v>
      </c>
      <c r="D585" s="5">
        <v>20201</v>
      </c>
      <c r="E585" s="5">
        <v>45950</v>
      </c>
      <c r="F585">
        <f t="shared" si="50"/>
        <v>70</v>
      </c>
      <c r="G585" t="str">
        <f t="shared" si="51"/>
        <v>Senior</v>
      </c>
    </row>
    <row r="586" spans="1:7">
      <c r="A586" t="s">
        <v>1536</v>
      </c>
      <c r="B586" t="s">
        <v>1537</v>
      </c>
      <c r="C586" t="s">
        <v>40</v>
      </c>
      <c r="D586" s="5">
        <v>32844</v>
      </c>
      <c r="E586" s="5">
        <v>45841</v>
      </c>
      <c r="F586">
        <f t="shared" si="50"/>
        <v>35</v>
      </c>
      <c r="G586" t="str">
        <f t="shared" si="51"/>
        <v>Adult</v>
      </c>
    </row>
    <row r="587" spans="1:7">
      <c r="A587" t="s">
        <v>1540</v>
      </c>
      <c r="B587" t="s">
        <v>1106</v>
      </c>
      <c r="C587" t="s">
        <v>40</v>
      </c>
      <c r="D587" s="5">
        <v>24863</v>
      </c>
      <c r="E587" s="5">
        <v>45735</v>
      </c>
      <c r="F587">
        <f t="shared" si="50"/>
        <v>57</v>
      </c>
      <c r="G587" t="str">
        <f t="shared" si="51"/>
        <v>Middle Age</v>
      </c>
    </row>
    <row r="588" spans="1:7">
      <c r="A588" t="s">
        <v>1542</v>
      </c>
      <c r="B588" t="s">
        <v>132</v>
      </c>
      <c r="C588" t="s">
        <v>40</v>
      </c>
      <c r="D588" s="5">
        <v>21538</v>
      </c>
      <c r="E588" s="5">
        <v>45943</v>
      </c>
      <c r="F588">
        <f t="shared" si="50"/>
        <v>66</v>
      </c>
      <c r="G588" t="str">
        <f t="shared" si="51"/>
        <v>Senior</v>
      </c>
    </row>
    <row r="589" spans="1:7">
      <c r="A589" t="s">
        <v>1544</v>
      </c>
      <c r="B589" t="s">
        <v>338</v>
      </c>
      <c r="C589" t="s">
        <v>40</v>
      </c>
      <c r="D589" s="5">
        <v>23636</v>
      </c>
      <c r="E589" s="5">
        <v>45496</v>
      </c>
      <c r="F589">
        <f t="shared" si="50"/>
        <v>59</v>
      </c>
      <c r="G589" t="str">
        <f t="shared" si="51"/>
        <v>Middle Age</v>
      </c>
    </row>
    <row r="590" spans="1:7">
      <c r="A590" t="s">
        <v>4134</v>
      </c>
      <c r="B590" t="s">
        <v>1167</v>
      </c>
      <c r="C590" t="s">
        <v>133</v>
      </c>
      <c r="D590" s="5">
        <v>32672</v>
      </c>
      <c r="E590" s="5">
        <v>45943</v>
      </c>
      <c r="F590">
        <f t="shared" si="50"/>
        <v>36</v>
      </c>
      <c r="G590" t="str">
        <f t="shared" si="51"/>
        <v>Adult</v>
      </c>
    </row>
    <row r="591" spans="1:7">
      <c r="A591" t="s">
        <v>1547</v>
      </c>
      <c r="B591" t="s">
        <v>1135</v>
      </c>
      <c r="C591" t="s">
        <v>133</v>
      </c>
      <c r="D591" s="5">
        <v>23037</v>
      </c>
      <c r="E591" s="5">
        <v>45771</v>
      </c>
      <c r="F591">
        <f t="shared" si="50"/>
        <v>62</v>
      </c>
      <c r="G591" t="str">
        <f t="shared" si="51"/>
        <v>Senior</v>
      </c>
    </row>
    <row r="592" spans="1:7">
      <c r="A592" t="s">
        <v>1550</v>
      </c>
      <c r="B592" t="s">
        <v>1350</v>
      </c>
      <c r="C592" t="s">
        <v>133</v>
      </c>
      <c r="D592" s="5">
        <v>29197</v>
      </c>
      <c r="E592" s="5">
        <v>45607</v>
      </c>
      <c r="F592">
        <f t="shared" si="50"/>
        <v>44</v>
      </c>
      <c r="G592" t="str">
        <f t="shared" si="51"/>
        <v>Middle Age</v>
      </c>
    </row>
    <row r="593" spans="1:7">
      <c r="A593" t="s">
        <v>1553</v>
      </c>
      <c r="B593" t="s">
        <v>324</v>
      </c>
      <c r="C593" t="s">
        <v>133</v>
      </c>
      <c r="D593" s="5">
        <v>26045</v>
      </c>
      <c r="E593" s="5">
        <v>45337</v>
      </c>
      <c r="F593">
        <f t="shared" si="50"/>
        <v>52</v>
      </c>
      <c r="G593" t="str">
        <f t="shared" si="51"/>
        <v>Middle Age</v>
      </c>
    </row>
    <row r="594" spans="1:7">
      <c r="A594" t="s">
        <v>1555</v>
      </c>
      <c r="B594" t="s">
        <v>21</v>
      </c>
      <c r="C594" t="s">
        <v>40</v>
      </c>
      <c r="D594" s="5" t="s">
        <v>4232</v>
      </c>
      <c r="E594" s="5">
        <v>45884</v>
      </c>
      <c r="F594" t="s">
        <v>4232</v>
      </c>
      <c r="G594" t="s">
        <v>4232</v>
      </c>
    </row>
    <row r="595" spans="1:7">
      <c r="A595" t="s">
        <v>1558</v>
      </c>
      <c r="B595" t="s">
        <v>560</v>
      </c>
      <c r="C595" t="s">
        <v>40</v>
      </c>
      <c r="D595" s="5">
        <v>30549</v>
      </c>
      <c r="E595" s="5">
        <v>45385</v>
      </c>
      <c r="F595">
        <f>DATEDIF(D595,E595,"Y")</f>
        <v>40</v>
      </c>
      <c r="G595" t="str">
        <f>IF(OR(F595="",F595="Unknown"),"",IF(F595&lt;18,"Child",IF(F595&lt;40,"Adult",IF(F595&lt;60,"Middle Age","Senior"))))</f>
        <v>Middle Age</v>
      </c>
    </row>
    <row r="596" spans="1:7">
      <c r="A596" t="s">
        <v>1559</v>
      </c>
      <c r="B596" t="s">
        <v>1050</v>
      </c>
      <c r="C596" t="s">
        <v>40</v>
      </c>
      <c r="D596" s="5">
        <v>32282</v>
      </c>
      <c r="E596" s="5">
        <v>45160</v>
      </c>
      <c r="F596">
        <f>DATEDIF(D596,E596,"Y")</f>
        <v>35</v>
      </c>
      <c r="G596" t="str">
        <f>IF(OR(F596="",F596="Unknown"),"",IF(F596&lt;18,"Child",IF(F596&lt;40,"Adult",IF(F596&lt;60,"Middle Age","Senior"))))</f>
        <v>Adult</v>
      </c>
    </row>
    <row r="597" spans="1:7">
      <c r="A597" t="s">
        <v>1561</v>
      </c>
      <c r="B597" t="s">
        <v>1140</v>
      </c>
      <c r="C597" t="s">
        <v>40</v>
      </c>
      <c r="D597" s="5">
        <v>23915</v>
      </c>
      <c r="E597" s="5">
        <v>45977</v>
      </c>
      <c r="F597">
        <f>DATEDIF(D597,E597,"Y")</f>
        <v>60</v>
      </c>
      <c r="G597" t="str">
        <f>IF(OR(F597="",F597="Unknown"),"",IF(F597&lt;18,"Child",IF(F597&lt;40,"Adult",IF(F597&lt;60,"Middle Age","Senior"))))</f>
        <v>Senior</v>
      </c>
    </row>
    <row r="598" spans="1:7">
      <c r="A598" t="s">
        <v>1562</v>
      </c>
      <c r="B598" t="s">
        <v>1563</v>
      </c>
      <c r="C598" t="s">
        <v>40</v>
      </c>
      <c r="D598" s="5">
        <v>31641</v>
      </c>
      <c r="E598" s="5">
        <v>45692</v>
      </c>
      <c r="F598">
        <f>DATEDIF(D598,E598,"Y")</f>
        <v>38</v>
      </c>
      <c r="G598" t="str">
        <f>IF(OR(F598="",F598="Unknown"),"",IF(F598&lt;18,"Child",IF(F598&lt;40,"Adult",IF(F598&lt;60,"Middle Age","Senior"))))</f>
        <v>Adult</v>
      </c>
    </row>
    <row r="599" spans="1:7">
      <c r="A599" t="s">
        <v>1566</v>
      </c>
      <c r="B599" t="s">
        <v>173</v>
      </c>
      <c r="C599" t="s">
        <v>133</v>
      </c>
      <c r="D599" s="5">
        <v>32461</v>
      </c>
      <c r="E599" s="5">
        <v>45960</v>
      </c>
      <c r="F599">
        <f>DATEDIF(D599,E599,"Y")</f>
        <v>36</v>
      </c>
      <c r="G599" t="str">
        <f>IF(OR(F599="",F599="Unknown"),"",IF(F599&lt;18,"Child",IF(F599&lt;40,"Adult",IF(F599&lt;60,"Middle Age","Senior"))))</f>
        <v>Adult</v>
      </c>
    </row>
    <row r="600" spans="1:7">
      <c r="A600" t="s">
        <v>1568</v>
      </c>
      <c r="B600" t="s">
        <v>622</v>
      </c>
      <c r="C600" t="s">
        <v>133</v>
      </c>
      <c r="D600" s="5" t="s">
        <v>4232</v>
      </c>
      <c r="E600" s="5">
        <v>45869</v>
      </c>
      <c r="F600" t="s">
        <v>4232</v>
      </c>
      <c r="G600" t="s">
        <v>4232</v>
      </c>
    </row>
    <row r="601" spans="1:7">
      <c r="A601" t="s">
        <v>1570</v>
      </c>
      <c r="B601" t="s">
        <v>251</v>
      </c>
      <c r="C601" t="s">
        <v>133</v>
      </c>
      <c r="D601" s="5">
        <v>30742</v>
      </c>
      <c r="E601" s="5">
        <v>45956</v>
      </c>
      <c r="F601">
        <f t="shared" ref="F601:F620" si="52">DATEDIF(D601,E601,"Y")</f>
        <v>41</v>
      </c>
      <c r="G601" t="str">
        <f t="shared" ref="G601:G620" si="53">IF(OR(F601="",F601="Unknown"),"",IF(F601&lt;18,"Child",IF(F601&lt;40,"Adult",IF(F601&lt;60,"Middle Age","Senior"))))</f>
        <v>Middle Age</v>
      </c>
    </row>
    <row r="602" spans="1:7">
      <c r="A602" t="s">
        <v>1571</v>
      </c>
      <c r="B602" t="s">
        <v>1131</v>
      </c>
      <c r="C602" t="s">
        <v>133</v>
      </c>
      <c r="D602" s="5">
        <v>32959</v>
      </c>
      <c r="E602" s="5">
        <v>45345</v>
      </c>
      <c r="F602">
        <f t="shared" si="52"/>
        <v>33</v>
      </c>
      <c r="G602" t="str">
        <f t="shared" si="53"/>
        <v>Adult</v>
      </c>
    </row>
    <row r="603" spans="1:7">
      <c r="A603" t="s">
        <v>4135</v>
      </c>
      <c r="B603" t="s">
        <v>932</v>
      </c>
      <c r="C603" t="s">
        <v>133</v>
      </c>
      <c r="D603" s="5">
        <v>24498</v>
      </c>
      <c r="E603" s="5">
        <v>45779</v>
      </c>
      <c r="F603">
        <f t="shared" si="52"/>
        <v>58</v>
      </c>
      <c r="G603" t="str">
        <f t="shared" si="53"/>
        <v>Middle Age</v>
      </c>
    </row>
    <row r="604" spans="1:7">
      <c r="A604" t="s">
        <v>1578</v>
      </c>
      <c r="B604" t="s">
        <v>406</v>
      </c>
      <c r="C604" t="s">
        <v>133</v>
      </c>
      <c r="D604" s="5">
        <v>39650</v>
      </c>
      <c r="E604" s="5">
        <v>45698</v>
      </c>
      <c r="F604">
        <f t="shared" si="52"/>
        <v>16</v>
      </c>
      <c r="G604" t="str">
        <f t="shared" si="53"/>
        <v>Child</v>
      </c>
    </row>
    <row r="605" spans="1:7">
      <c r="A605" t="s">
        <v>1579</v>
      </c>
      <c r="B605" t="s">
        <v>1580</v>
      </c>
      <c r="C605" t="s">
        <v>40</v>
      </c>
      <c r="D605" s="5">
        <v>34538</v>
      </c>
      <c r="E605" s="5">
        <v>45018</v>
      </c>
      <c r="F605">
        <f t="shared" si="52"/>
        <v>28</v>
      </c>
      <c r="G605" t="str">
        <f t="shared" si="53"/>
        <v>Adult</v>
      </c>
    </row>
    <row r="606" spans="1:7">
      <c r="A606" t="s">
        <v>1581</v>
      </c>
      <c r="B606" t="s">
        <v>116</v>
      </c>
      <c r="C606" t="s">
        <v>133</v>
      </c>
      <c r="D606" s="5">
        <v>25465</v>
      </c>
      <c r="E606" s="5">
        <v>45439</v>
      </c>
      <c r="F606">
        <f t="shared" si="52"/>
        <v>54</v>
      </c>
      <c r="G606" t="str">
        <f t="shared" si="53"/>
        <v>Middle Age</v>
      </c>
    </row>
    <row r="607" spans="1:7">
      <c r="A607" t="s">
        <v>1582</v>
      </c>
      <c r="B607" t="s">
        <v>877</v>
      </c>
      <c r="C607" t="s">
        <v>40</v>
      </c>
      <c r="D607" s="5">
        <v>37165</v>
      </c>
      <c r="E607" s="5">
        <v>45797</v>
      </c>
      <c r="F607">
        <f t="shared" si="52"/>
        <v>23</v>
      </c>
      <c r="G607" t="str">
        <f t="shared" si="53"/>
        <v>Adult</v>
      </c>
    </row>
    <row r="608" spans="1:7">
      <c r="A608" t="s">
        <v>1583</v>
      </c>
      <c r="B608" t="s">
        <v>563</v>
      </c>
      <c r="C608" t="s">
        <v>133</v>
      </c>
      <c r="D608" s="5">
        <v>36021</v>
      </c>
      <c r="E608" s="5">
        <v>45906</v>
      </c>
      <c r="F608">
        <f t="shared" si="52"/>
        <v>27</v>
      </c>
      <c r="G608" t="str">
        <f t="shared" si="53"/>
        <v>Adult</v>
      </c>
    </row>
    <row r="609" spans="1:7">
      <c r="A609" t="s">
        <v>1584</v>
      </c>
      <c r="B609" t="s">
        <v>1153</v>
      </c>
      <c r="C609" t="s">
        <v>40</v>
      </c>
      <c r="D609" s="5">
        <v>31113</v>
      </c>
      <c r="E609" s="5">
        <v>45089</v>
      </c>
      <c r="F609">
        <f t="shared" si="52"/>
        <v>38</v>
      </c>
      <c r="G609" t="str">
        <f t="shared" si="53"/>
        <v>Adult</v>
      </c>
    </row>
    <row r="610" spans="1:7">
      <c r="A610" t="s">
        <v>1586</v>
      </c>
      <c r="B610" t="s">
        <v>1587</v>
      </c>
      <c r="C610" t="s">
        <v>40</v>
      </c>
      <c r="D610" s="5">
        <v>19589</v>
      </c>
      <c r="E610" s="5">
        <v>45644</v>
      </c>
      <c r="F610">
        <f t="shared" si="52"/>
        <v>71</v>
      </c>
      <c r="G610" t="str">
        <f t="shared" si="53"/>
        <v>Senior</v>
      </c>
    </row>
    <row r="611" spans="1:7">
      <c r="A611" t="s">
        <v>1589</v>
      </c>
      <c r="B611" t="s">
        <v>1590</v>
      </c>
      <c r="C611" t="s">
        <v>133</v>
      </c>
      <c r="D611" s="5">
        <v>40273</v>
      </c>
      <c r="E611" s="5">
        <v>45843</v>
      </c>
      <c r="F611">
        <f t="shared" si="52"/>
        <v>15</v>
      </c>
      <c r="G611" t="str">
        <f t="shared" si="53"/>
        <v>Child</v>
      </c>
    </row>
    <row r="612" spans="1:7">
      <c r="A612" t="s">
        <v>1591</v>
      </c>
      <c r="B612" t="s">
        <v>88</v>
      </c>
      <c r="C612" t="s">
        <v>40</v>
      </c>
      <c r="D612" s="5">
        <v>32332</v>
      </c>
      <c r="E612" s="5">
        <v>45012</v>
      </c>
      <c r="F612">
        <f t="shared" si="52"/>
        <v>34</v>
      </c>
      <c r="G612" t="str">
        <f t="shared" si="53"/>
        <v>Adult</v>
      </c>
    </row>
    <row r="613" spans="1:7">
      <c r="A613" t="s">
        <v>1594</v>
      </c>
      <c r="B613" t="s">
        <v>67</v>
      </c>
      <c r="C613" t="s">
        <v>133</v>
      </c>
      <c r="D613" s="5">
        <v>30009</v>
      </c>
      <c r="E613" s="5">
        <v>45797</v>
      </c>
      <c r="F613">
        <f t="shared" si="52"/>
        <v>43</v>
      </c>
      <c r="G613" t="str">
        <f t="shared" si="53"/>
        <v>Middle Age</v>
      </c>
    </row>
    <row r="614" spans="1:7">
      <c r="A614" t="s">
        <v>1597</v>
      </c>
      <c r="B614" t="s">
        <v>1598</v>
      </c>
      <c r="C614" t="s">
        <v>40</v>
      </c>
      <c r="D614" s="5">
        <v>20897</v>
      </c>
      <c r="E614" s="5">
        <v>45861</v>
      </c>
      <c r="F614">
        <f t="shared" si="52"/>
        <v>68</v>
      </c>
      <c r="G614" t="str">
        <f t="shared" si="53"/>
        <v>Senior</v>
      </c>
    </row>
    <row r="615" spans="1:7">
      <c r="A615" t="s">
        <v>4136</v>
      </c>
      <c r="B615" t="s">
        <v>321</v>
      </c>
      <c r="C615" t="s">
        <v>40</v>
      </c>
      <c r="D615" s="5">
        <v>38706</v>
      </c>
      <c r="E615" s="5">
        <v>45707</v>
      </c>
      <c r="F615">
        <f t="shared" si="52"/>
        <v>19</v>
      </c>
      <c r="G615" t="str">
        <f t="shared" si="53"/>
        <v>Adult</v>
      </c>
    </row>
    <row r="616" spans="1:7">
      <c r="A616" t="s">
        <v>1600</v>
      </c>
      <c r="B616" t="s">
        <v>438</v>
      </c>
      <c r="C616" t="s">
        <v>133</v>
      </c>
      <c r="D616" s="5">
        <v>20847</v>
      </c>
      <c r="E616" s="5">
        <v>45166</v>
      </c>
      <c r="F616">
        <f t="shared" si="52"/>
        <v>66</v>
      </c>
      <c r="G616" t="str">
        <f t="shared" si="53"/>
        <v>Senior</v>
      </c>
    </row>
    <row r="617" spans="1:7">
      <c r="A617" t="s">
        <v>1601</v>
      </c>
      <c r="B617" t="s">
        <v>1108</v>
      </c>
      <c r="C617" t="s">
        <v>133</v>
      </c>
      <c r="D617" s="5">
        <v>33349</v>
      </c>
      <c r="E617" s="5">
        <v>45101</v>
      </c>
      <c r="F617">
        <f t="shared" si="52"/>
        <v>32</v>
      </c>
      <c r="G617" t="str">
        <f t="shared" si="53"/>
        <v>Adult</v>
      </c>
    </row>
    <row r="618" spans="1:7">
      <c r="A618" t="s">
        <v>1603</v>
      </c>
      <c r="B618" t="s">
        <v>622</v>
      </c>
      <c r="C618" t="s">
        <v>40</v>
      </c>
      <c r="D618" s="5">
        <v>27268</v>
      </c>
      <c r="E618" s="5">
        <v>45079</v>
      </c>
      <c r="F618">
        <f t="shared" si="52"/>
        <v>48</v>
      </c>
      <c r="G618" t="str">
        <f t="shared" si="53"/>
        <v>Middle Age</v>
      </c>
    </row>
    <row r="619" spans="1:7">
      <c r="A619" t="s">
        <v>1605</v>
      </c>
      <c r="B619" t="s">
        <v>613</v>
      </c>
      <c r="C619" t="s">
        <v>133</v>
      </c>
      <c r="D619" s="5">
        <v>37509</v>
      </c>
      <c r="E619" s="5">
        <v>45888</v>
      </c>
      <c r="F619">
        <f t="shared" si="52"/>
        <v>22</v>
      </c>
      <c r="G619" t="str">
        <f t="shared" si="53"/>
        <v>Adult</v>
      </c>
    </row>
    <row r="620" spans="1:7">
      <c r="A620" t="s">
        <v>1607</v>
      </c>
      <c r="B620" t="s">
        <v>825</v>
      </c>
      <c r="C620" t="s">
        <v>133</v>
      </c>
      <c r="D620" s="5">
        <v>19876</v>
      </c>
      <c r="E620" s="5">
        <v>45686</v>
      </c>
      <c r="F620">
        <f t="shared" si="52"/>
        <v>70</v>
      </c>
      <c r="G620" t="str">
        <f t="shared" si="53"/>
        <v>Senior</v>
      </c>
    </row>
    <row r="621" spans="1:7">
      <c r="A621" t="s">
        <v>1610</v>
      </c>
      <c r="B621" t="s">
        <v>332</v>
      </c>
      <c r="C621" t="s">
        <v>133</v>
      </c>
      <c r="D621" s="5">
        <v>36080</v>
      </c>
      <c r="E621" s="5" t="s">
        <v>4232</v>
      </c>
      <c r="F621" t="s">
        <v>4232</v>
      </c>
      <c r="G621" t="s">
        <v>4232</v>
      </c>
    </row>
    <row r="622" spans="1:7">
      <c r="A622" t="s">
        <v>1612</v>
      </c>
      <c r="B622" t="s">
        <v>871</v>
      </c>
      <c r="C622" t="s">
        <v>133</v>
      </c>
      <c r="D622" s="5">
        <v>32366</v>
      </c>
      <c r="E622" s="5">
        <v>45976</v>
      </c>
      <c r="F622">
        <f t="shared" ref="F622:F637" si="54">DATEDIF(D622,E622,"Y")</f>
        <v>37</v>
      </c>
      <c r="G622" t="str">
        <f t="shared" ref="G622:G637" si="55">IF(OR(F622="",F622="Unknown"),"",IF(F622&lt;18,"Child",IF(F622&lt;40,"Adult",IF(F622&lt;60,"Middle Age","Senior"))))</f>
        <v>Adult</v>
      </c>
    </row>
    <row r="623" spans="1:7">
      <c r="A623" t="s">
        <v>1615</v>
      </c>
      <c r="B623" t="s">
        <v>1167</v>
      </c>
      <c r="C623" t="s">
        <v>133</v>
      </c>
      <c r="D623" s="5">
        <v>23722</v>
      </c>
      <c r="E623" s="5">
        <v>45766</v>
      </c>
      <c r="F623">
        <f t="shared" si="54"/>
        <v>60</v>
      </c>
      <c r="G623" t="str">
        <f t="shared" si="55"/>
        <v>Senior</v>
      </c>
    </row>
    <row r="624" spans="1:7">
      <c r="A624" t="s">
        <v>1616</v>
      </c>
      <c r="B624" t="s">
        <v>363</v>
      </c>
      <c r="C624" t="s">
        <v>133</v>
      </c>
      <c r="D624" s="5">
        <v>40447</v>
      </c>
      <c r="E624" s="5">
        <v>45691</v>
      </c>
      <c r="F624">
        <f t="shared" si="54"/>
        <v>14</v>
      </c>
      <c r="G624" t="str">
        <f t="shared" si="55"/>
        <v>Child</v>
      </c>
    </row>
    <row r="625" spans="1:7">
      <c r="A625" t="s">
        <v>1618</v>
      </c>
      <c r="B625" t="s">
        <v>624</v>
      </c>
      <c r="C625" t="s">
        <v>133</v>
      </c>
      <c r="D625" s="5">
        <v>19209</v>
      </c>
      <c r="E625" s="5">
        <v>45808</v>
      </c>
      <c r="F625">
        <f t="shared" si="54"/>
        <v>72</v>
      </c>
      <c r="G625" t="str">
        <f t="shared" si="55"/>
        <v>Senior</v>
      </c>
    </row>
    <row r="626" spans="1:7">
      <c r="A626" t="s">
        <v>1620</v>
      </c>
      <c r="B626" t="s">
        <v>155</v>
      </c>
      <c r="C626" t="s">
        <v>40</v>
      </c>
      <c r="D626" s="5">
        <v>39888</v>
      </c>
      <c r="E626" s="5">
        <v>45341</v>
      </c>
      <c r="F626">
        <f t="shared" si="54"/>
        <v>14</v>
      </c>
      <c r="G626" t="str">
        <f t="shared" si="55"/>
        <v>Child</v>
      </c>
    </row>
    <row r="627" spans="1:7">
      <c r="A627" t="s">
        <v>1621</v>
      </c>
      <c r="B627" t="s">
        <v>1622</v>
      </c>
      <c r="C627" t="s">
        <v>40</v>
      </c>
      <c r="D627" s="5">
        <v>19568</v>
      </c>
      <c r="E627" s="5">
        <v>45486</v>
      </c>
      <c r="F627">
        <f t="shared" si="54"/>
        <v>70</v>
      </c>
      <c r="G627" t="str">
        <f t="shared" si="55"/>
        <v>Senior</v>
      </c>
    </row>
    <row r="628" spans="1:7">
      <c r="A628" t="s">
        <v>1625</v>
      </c>
      <c r="B628" t="s">
        <v>1001</v>
      </c>
      <c r="C628" t="s">
        <v>40</v>
      </c>
      <c r="D628" s="5">
        <v>37477</v>
      </c>
      <c r="E628" s="5">
        <v>45029</v>
      </c>
      <c r="F628">
        <f t="shared" si="54"/>
        <v>20</v>
      </c>
      <c r="G628" t="str">
        <f t="shared" si="55"/>
        <v>Adult</v>
      </c>
    </row>
    <row r="629" spans="1:7">
      <c r="A629" t="s">
        <v>1626</v>
      </c>
      <c r="B629" t="s">
        <v>1590</v>
      </c>
      <c r="C629" t="s">
        <v>40</v>
      </c>
      <c r="D629" s="5">
        <v>36416</v>
      </c>
      <c r="E629" s="5">
        <v>45121</v>
      </c>
      <c r="F629">
        <f t="shared" si="54"/>
        <v>23</v>
      </c>
      <c r="G629" t="str">
        <f t="shared" si="55"/>
        <v>Adult</v>
      </c>
    </row>
    <row r="630" spans="1:7">
      <c r="A630" t="s">
        <v>1628</v>
      </c>
      <c r="B630" t="s">
        <v>1182</v>
      </c>
      <c r="C630" t="s">
        <v>40</v>
      </c>
      <c r="D630" s="5">
        <v>26299</v>
      </c>
      <c r="E630" s="5">
        <v>45250</v>
      </c>
      <c r="F630">
        <f t="shared" si="54"/>
        <v>51</v>
      </c>
      <c r="G630" t="str">
        <f t="shared" si="55"/>
        <v>Middle Age</v>
      </c>
    </row>
    <row r="631" spans="1:7">
      <c r="A631" t="s">
        <v>1631</v>
      </c>
      <c r="B631" t="s">
        <v>234</v>
      </c>
      <c r="C631" t="s">
        <v>40</v>
      </c>
      <c r="D631" s="5">
        <v>19533</v>
      </c>
      <c r="E631" s="5">
        <v>45676</v>
      </c>
      <c r="F631">
        <f t="shared" si="54"/>
        <v>71</v>
      </c>
      <c r="G631" t="str">
        <f t="shared" si="55"/>
        <v>Senior</v>
      </c>
    </row>
    <row r="632" spans="1:7">
      <c r="A632" t="s">
        <v>1632</v>
      </c>
      <c r="B632" t="s">
        <v>1088</v>
      </c>
      <c r="C632" t="s">
        <v>133</v>
      </c>
      <c r="D632" s="5">
        <v>39486</v>
      </c>
      <c r="E632" s="5">
        <v>45616</v>
      </c>
      <c r="F632">
        <f t="shared" si="54"/>
        <v>16</v>
      </c>
      <c r="G632" t="str">
        <f t="shared" si="55"/>
        <v>Child</v>
      </c>
    </row>
    <row r="633" spans="1:7">
      <c r="A633" t="s">
        <v>4137</v>
      </c>
      <c r="B633" t="s">
        <v>321</v>
      </c>
      <c r="C633" t="s">
        <v>40</v>
      </c>
      <c r="D633" s="5">
        <v>29473</v>
      </c>
      <c r="E633" s="5">
        <v>45183</v>
      </c>
      <c r="F633">
        <f t="shared" si="54"/>
        <v>43</v>
      </c>
      <c r="G633" t="str">
        <f t="shared" si="55"/>
        <v>Middle Age</v>
      </c>
    </row>
    <row r="634" spans="1:7">
      <c r="A634" t="s">
        <v>1637</v>
      </c>
      <c r="B634" t="s">
        <v>661</v>
      </c>
      <c r="C634" t="s">
        <v>40</v>
      </c>
      <c r="D634" s="5">
        <v>29107</v>
      </c>
      <c r="E634" s="5">
        <v>45303</v>
      </c>
      <c r="F634">
        <f t="shared" si="54"/>
        <v>44</v>
      </c>
      <c r="G634" t="str">
        <f t="shared" si="55"/>
        <v>Middle Age</v>
      </c>
    </row>
    <row r="635" spans="1:7">
      <c r="A635" t="s">
        <v>4138</v>
      </c>
      <c r="B635" t="s">
        <v>29</v>
      </c>
      <c r="C635" t="s">
        <v>133</v>
      </c>
      <c r="D635" s="5">
        <v>27614</v>
      </c>
      <c r="E635" s="5">
        <v>45205</v>
      </c>
      <c r="F635">
        <f t="shared" si="54"/>
        <v>48</v>
      </c>
      <c r="G635" t="str">
        <f t="shared" si="55"/>
        <v>Middle Age</v>
      </c>
    </row>
    <row r="636" spans="1:7">
      <c r="A636" t="s">
        <v>1641</v>
      </c>
      <c r="B636" t="s">
        <v>1342</v>
      </c>
      <c r="C636" t="s">
        <v>133</v>
      </c>
      <c r="D636" s="5">
        <v>29018</v>
      </c>
      <c r="E636" s="5">
        <v>45700</v>
      </c>
      <c r="F636">
        <f t="shared" si="54"/>
        <v>45</v>
      </c>
      <c r="G636" t="str">
        <f t="shared" si="55"/>
        <v>Middle Age</v>
      </c>
    </row>
    <row r="637" spans="1:7">
      <c r="A637" t="s">
        <v>1645</v>
      </c>
      <c r="B637" t="s">
        <v>324</v>
      </c>
      <c r="C637" t="s">
        <v>133</v>
      </c>
      <c r="D637" s="5">
        <v>39684</v>
      </c>
      <c r="E637" s="5">
        <v>45170</v>
      </c>
      <c r="F637">
        <f t="shared" si="54"/>
        <v>15</v>
      </c>
      <c r="G637" t="str">
        <f t="shared" si="55"/>
        <v>Child</v>
      </c>
    </row>
    <row r="638" spans="1:7">
      <c r="A638" t="s">
        <v>1648</v>
      </c>
      <c r="B638" t="s">
        <v>867</v>
      </c>
      <c r="C638" t="s">
        <v>133</v>
      </c>
      <c r="D638" s="5" t="s">
        <v>4232</v>
      </c>
      <c r="E638" s="5">
        <v>45243</v>
      </c>
      <c r="F638" t="s">
        <v>4232</v>
      </c>
      <c r="G638" t="s">
        <v>4232</v>
      </c>
    </row>
    <row r="639" spans="1:7">
      <c r="A639" t="s">
        <v>1650</v>
      </c>
      <c r="B639" t="s">
        <v>104</v>
      </c>
      <c r="C639" t="s">
        <v>133</v>
      </c>
      <c r="D639" s="5">
        <v>24608</v>
      </c>
      <c r="E639" s="5">
        <v>45497</v>
      </c>
      <c r="F639">
        <f t="shared" ref="F639:F671" si="56">DATEDIF(D639,E639,"Y")</f>
        <v>57</v>
      </c>
      <c r="G639" t="str">
        <f t="shared" ref="G639:G671" si="57">IF(OR(F639="",F639="Unknown"),"",IF(F639&lt;18,"Child",IF(F639&lt;40,"Adult",IF(F639&lt;60,"Middle Age","Senior"))))</f>
        <v>Middle Age</v>
      </c>
    </row>
    <row r="640" spans="1:7">
      <c r="A640" t="s">
        <v>1651</v>
      </c>
      <c r="B640" t="s">
        <v>334</v>
      </c>
      <c r="C640" t="s">
        <v>40</v>
      </c>
      <c r="D640" s="5">
        <v>23916</v>
      </c>
      <c r="E640" s="5">
        <v>45324</v>
      </c>
      <c r="F640">
        <f t="shared" si="56"/>
        <v>58</v>
      </c>
      <c r="G640" t="str">
        <f t="shared" si="57"/>
        <v>Middle Age</v>
      </c>
    </row>
    <row r="641" spans="1:7">
      <c r="A641" t="s">
        <v>1653</v>
      </c>
      <c r="B641" t="s">
        <v>417</v>
      </c>
      <c r="C641" t="s">
        <v>40</v>
      </c>
      <c r="D641" s="5">
        <v>28091</v>
      </c>
      <c r="E641" s="5">
        <v>45078</v>
      </c>
      <c r="F641">
        <f t="shared" si="56"/>
        <v>46</v>
      </c>
      <c r="G641" t="str">
        <f t="shared" si="57"/>
        <v>Middle Age</v>
      </c>
    </row>
    <row r="642" spans="1:7">
      <c r="A642" t="s">
        <v>1655</v>
      </c>
      <c r="B642" t="s">
        <v>442</v>
      </c>
      <c r="C642" t="s">
        <v>40</v>
      </c>
      <c r="D642" s="5">
        <v>37829</v>
      </c>
      <c r="E642" s="5">
        <v>45732</v>
      </c>
      <c r="F642">
        <f t="shared" si="56"/>
        <v>21</v>
      </c>
      <c r="G642" t="str">
        <f t="shared" si="57"/>
        <v>Adult</v>
      </c>
    </row>
    <row r="643" spans="1:7">
      <c r="A643" t="s">
        <v>1657</v>
      </c>
      <c r="B643" t="s">
        <v>1658</v>
      </c>
      <c r="C643" t="s">
        <v>133</v>
      </c>
      <c r="D643" s="5">
        <v>33524</v>
      </c>
      <c r="E643" s="5">
        <v>45269</v>
      </c>
      <c r="F643">
        <f t="shared" si="56"/>
        <v>32</v>
      </c>
      <c r="G643" t="str">
        <f t="shared" si="57"/>
        <v>Adult</v>
      </c>
    </row>
    <row r="644" spans="1:7">
      <c r="A644" t="s">
        <v>1660</v>
      </c>
      <c r="B644" t="s">
        <v>433</v>
      </c>
      <c r="C644" t="s">
        <v>133</v>
      </c>
      <c r="D644" s="5">
        <v>20809</v>
      </c>
      <c r="E644" s="5">
        <v>45761</v>
      </c>
      <c r="F644">
        <f t="shared" si="56"/>
        <v>68</v>
      </c>
      <c r="G644" t="str">
        <f t="shared" si="57"/>
        <v>Senior</v>
      </c>
    </row>
    <row r="645" spans="1:7">
      <c r="A645" t="s">
        <v>1662</v>
      </c>
      <c r="B645" t="s">
        <v>556</v>
      </c>
      <c r="C645" t="s">
        <v>40</v>
      </c>
      <c r="D645" s="5">
        <v>34878</v>
      </c>
      <c r="E645" s="5">
        <v>46010</v>
      </c>
      <c r="F645">
        <f t="shared" si="56"/>
        <v>30</v>
      </c>
      <c r="G645" t="str">
        <f t="shared" si="57"/>
        <v>Adult</v>
      </c>
    </row>
    <row r="646" spans="1:7">
      <c r="A646" t="s">
        <v>1663</v>
      </c>
      <c r="B646" t="s">
        <v>1263</v>
      </c>
      <c r="C646" t="s">
        <v>133</v>
      </c>
      <c r="D646" s="5">
        <v>40167</v>
      </c>
      <c r="E646" s="5">
        <v>45956</v>
      </c>
      <c r="F646">
        <f t="shared" si="56"/>
        <v>15</v>
      </c>
      <c r="G646" t="str">
        <f t="shared" si="57"/>
        <v>Child</v>
      </c>
    </row>
    <row r="647" spans="1:7">
      <c r="A647" t="s">
        <v>1666</v>
      </c>
      <c r="B647" t="s">
        <v>1667</v>
      </c>
      <c r="C647" t="s">
        <v>40</v>
      </c>
      <c r="D647" s="5">
        <v>38078</v>
      </c>
      <c r="E647" s="5">
        <v>45855</v>
      </c>
      <c r="F647">
        <f t="shared" si="56"/>
        <v>21</v>
      </c>
      <c r="G647" t="str">
        <f t="shared" si="57"/>
        <v>Adult</v>
      </c>
    </row>
    <row r="648" spans="1:7">
      <c r="A648" t="s">
        <v>1668</v>
      </c>
      <c r="B648" t="s">
        <v>756</v>
      </c>
      <c r="C648" t="s">
        <v>40</v>
      </c>
      <c r="D648" s="5">
        <v>23429</v>
      </c>
      <c r="E648" s="5">
        <v>44964</v>
      </c>
      <c r="F648">
        <f t="shared" si="56"/>
        <v>58</v>
      </c>
      <c r="G648" t="str">
        <f t="shared" si="57"/>
        <v>Middle Age</v>
      </c>
    </row>
    <row r="649" spans="1:7">
      <c r="A649" t="s">
        <v>1669</v>
      </c>
      <c r="B649" t="s">
        <v>1438</v>
      </c>
      <c r="C649" t="s">
        <v>40</v>
      </c>
      <c r="D649" s="5">
        <v>24255</v>
      </c>
      <c r="E649" s="5">
        <v>45947</v>
      </c>
      <c r="F649">
        <f t="shared" si="56"/>
        <v>59</v>
      </c>
      <c r="G649" t="str">
        <f t="shared" si="57"/>
        <v>Middle Age</v>
      </c>
    </row>
    <row r="650" spans="1:7">
      <c r="A650" t="s">
        <v>1670</v>
      </c>
      <c r="B650" t="s">
        <v>1026</v>
      </c>
      <c r="C650" t="s">
        <v>133</v>
      </c>
      <c r="D650" s="5">
        <v>37486</v>
      </c>
      <c r="E650" s="5">
        <v>45055</v>
      </c>
      <c r="F650">
        <f t="shared" si="56"/>
        <v>20</v>
      </c>
      <c r="G650" t="str">
        <f t="shared" si="57"/>
        <v>Adult</v>
      </c>
    </row>
    <row r="651" spans="1:7">
      <c r="A651" t="s">
        <v>1672</v>
      </c>
      <c r="B651" t="s">
        <v>295</v>
      </c>
      <c r="C651" t="s">
        <v>133</v>
      </c>
      <c r="D651" s="5">
        <v>30643</v>
      </c>
      <c r="E651" s="5">
        <v>45104</v>
      </c>
      <c r="F651">
        <f t="shared" si="56"/>
        <v>39</v>
      </c>
      <c r="G651" t="str">
        <f t="shared" si="57"/>
        <v>Adult</v>
      </c>
    </row>
    <row r="652" spans="1:7">
      <c r="A652" t="s">
        <v>1674</v>
      </c>
      <c r="B652" t="s">
        <v>2029</v>
      </c>
      <c r="C652" t="s">
        <v>40</v>
      </c>
      <c r="D652" s="5">
        <v>21614</v>
      </c>
      <c r="E652" s="5">
        <v>45833</v>
      </c>
      <c r="F652">
        <f t="shared" si="56"/>
        <v>66</v>
      </c>
      <c r="G652" t="str">
        <f t="shared" si="57"/>
        <v>Senior</v>
      </c>
    </row>
    <row r="653" spans="1:7">
      <c r="A653" t="s">
        <v>1677</v>
      </c>
      <c r="B653" t="s">
        <v>1678</v>
      </c>
      <c r="C653" t="s">
        <v>40</v>
      </c>
      <c r="D653" s="5">
        <v>36064</v>
      </c>
      <c r="E653" s="5">
        <v>45251</v>
      </c>
      <c r="F653">
        <f t="shared" si="56"/>
        <v>25</v>
      </c>
      <c r="G653" t="str">
        <f t="shared" si="57"/>
        <v>Adult</v>
      </c>
    </row>
    <row r="654" spans="1:7">
      <c r="A654" t="s">
        <v>1680</v>
      </c>
      <c r="B654" t="s">
        <v>311</v>
      </c>
      <c r="C654" t="s">
        <v>40</v>
      </c>
      <c r="D654" s="5">
        <v>35920</v>
      </c>
      <c r="E654" s="5">
        <v>45224</v>
      </c>
      <c r="F654">
        <f t="shared" si="56"/>
        <v>25</v>
      </c>
      <c r="G654" t="str">
        <f t="shared" si="57"/>
        <v>Adult</v>
      </c>
    </row>
    <row r="655" spans="1:7">
      <c r="A655" t="s">
        <v>1681</v>
      </c>
      <c r="B655" t="s">
        <v>909</v>
      </c>
      <c r="C655" t="s">
        <v>133</v>
      </c>
      <c r="D655" s="5">
        <v>27115</v>
      </c>
      <c r="E655" s="5">
        <v>45618</v>
      </c>
      <c r="F655">
        <f t="shared" si="56"/>
        <v>50</v>
      </c>
      <c r="G655" t="str">
        <f t="shared" si="57"/>
        <v>Middle Age</v>
      </c>
    </row>
    <row r="656" spans="1:7">
      <c r="A656" t="s">
        <v>1683</v>
      </c>
      <c r="B656" t="s">
        <v>1342</v>
      </c>
      <c r="C656" t="s">
        <v>40</v>
      </c>
      <c r="D656" s="5">
        <v>23564</v>
      </c>
      <c r="E656" s="5">
        <v>45748</v>
      </c>
      <c r="F656">
        <f t="shared" si="56"/>
        <v>60</v>
      </c>
      <c r="G656" t="str">
        <f t="shared" si="57"/>
        <v>Senior</v>
      </c>
    </row>
    <row r="657" spans="1:7">
      <c r="A657" t="s">
        <v>1685</v>
      </c>
      <c r="B657" t="s">
        <v>155</v>
      </c>
      <c r="C657" t="s">
        <v>40</v>
      </c>
      <c r="D657" s="5">
        <v>26123</v>
      </c>
      <c r="E657" s="5">
        <v>44961</v>
      </c>
      <c r="F657">
        <f t="shared" si="56"/>
        <v>51</v>
      </c>
      <c r="G657" t="str">
        <f t="shared" si="57"/>
        <v>Middle Age</v>
      </c>
    </row>
    <row r="658" spans="1:7">
      <c r="A658" t="s">
        <v>1688</v>
      </c>
      <c r="B658" t="s">
        <v>806</v>
      </c>
      <c r="C658" t="s">
        <v>40</v>
      </c>
      <c r="D658" s="5">
        <v>31527</v>
      </c>
      <c r="E658" s="5">
        <v>45807</v>
      </c>
      <c r="F658">
        <f t="shared" si="56"/>
        <v>39</v>
      </c>
      <c r="G658" t="str">
        <f t="shared" si="57"/>
        <v>Adult</v>
      </c>
    </row>
    <row r="659" spans="1:7">
      <c r="A659" t="s">
        <v>1690</v>
      </c>
      <c r="B659" t="s">
        <v>1505</v>
      </c>
      <c r="C659" t="s">
        <v>40</v>
      </c>
      <c r="D659" s="5">
        <v>29543</v>
      </c>
      <c r="E659" s="5">
        <v>45787</v>
      </c>
      <c r="F659">
        <f t="shared" si="56"/>
        <v>44</v>
      </c>
      <c r="G659" t="str">
        <f t="shared" si="57"/>
        <v>Middle Age</v>
      </c>
    </row>
    <row r="660" spans="1:7">
      <c r="A660" t="s">
        <v>1692</v>
      </c>
      <c r="B660" t="s">
        <v>99</v>
      </c>
      <c r="C660" t="s">
        <v>40</v>
      </c>
      <c r="D660" s="5">
        <v>37027</v>
      </c>
      <c r="E660" s="5">
        <v>44941</v>
      </c>
      <c r="F660">
        <f t="shared" si="56"/>
        <v>21</v>
      </c>
      <c r="G660" t="str">
        <f t="shared" si="57"/>
        <v>Adult</v>
      </c>
    </row>
    <row r="661" spans="1:7">
      <c r="A661" t="s">
        <v>1693</v>
      </c>
      <c r="B661" t="s">
        <v>756</v>
      </c>
      <c r="C661" t="s">
        <v>40</v>
      </c>
      <c r="D661" s="5">
        <v>25910</v>
      </c>
      <c r="E661" s="5">
        <v>45890</v>
      </c>
      <c r="F661">
        <f t="shared" si="56"/>
        <v>54</v>
      </c>
      <c r="G661" t="str">
        <f t="shared" si="57"/>
        <v>Middle Age</v>
      </c>
    </row>
    <row r="662" spans="1:7">
      <c r="A662" t="s">
        <v>4139</v>
      </c>
      <c r="B662" t="s">
        <v>799</v>
      </c>
      <c r="C662" t="s">
        <v>40</v>
      </c>
      <c r="D662" s="5">
        <v>28071</v>
      </c>
      <c r="E662" s="5">
        <v>45800</v>
      </c>
      <c r="F662">
        <f t="shared" si="56"/>
        <v>48</v>
      </c>
      <c r="G662" t="str">
        <f t="shared" si="57"/>
        <v>Middle Age</v>
      </c>
    </row>
    <row r="663" spans="1:7">
      <c r="A663" t="s">
        <v>1696</v>
      </c>
      <c r="B663" t="s">
        <v>99</v>
      </c>
      <c r="C663" t="s">
        <v>40</v>
      </c>
      <c r="D663" s="5">
        <v>27687</v>
      </c>
      <c r="E663" s="5">
        <v>45427</v>
      </c>
      <c r="F663">
        <f t="shared" si="56"/>
        <v>48</v>
      </c>
      <c r="G663" t="str">
        <f t="shared" si="57"/>
        <v>Middle Age</v>
      </c>
    </row>
    <row r="664" spans="1:7">
      <c r="A664" t="s">
        <v>1699</v>
      </c>
      <c r="B664" t="s">
        <v>1700</v>
      </c>
      <c r="C664" t="s">
        <v>133</v>
      </c>
      <c r="D664" s="5">
        <v>20551</v>
      </c>
      <c r="E664" s="5">
        <v>45139</v>
      </c>
      <c r="F664">
        <f t="shared" si="56"/>
        <v>67</v>
      </c>
      <c r="G664" t="str">
        <f t="shared" si="57"/>
        <v>Senior</v>
      </c>
    </row>
    <row r="665" spans="1:7">
      <c r="A665" t="s">
        <v>1704</v>
      </c>
      <c r="B665" t="s">
        <v>1302</v>
      </c>
      <c r="C665" t="s">
        <v>133</v>
      </c>
      <c r="D665" s="5">
        <v>28258</v>
      </c>
      <c r="E665" s="5">
        <v>45058</v>
      </c>
      <c r="F665">
        <f t="shared" si="56"/>
        <v>45</v>
      </c>
      <c r="G665" t="str">
        <f t="shared" si="57"/>
        <v>Middle Age</v>
      </c>
    </row>
    <row r="666" spans="1:7">
      <c r="A666" t="s">
        <v>1705</v>
      </c>
      <c r="B666" t="s">
        <v>1408</v>
      </c>
      <c r="C666" t="s">
        <v>40</v>
      </c>
      <c r="D666" s="5">
        <v>40106</v>
      </c>
      <c r="E666" s="5">
        <v>45374</v>
      </c>
      <c r="F666">
        <f t="shared" si="56"/>
        <v>14</v>
      </c>
      <c r="G666" t="str">
        <f t="shared" si="57"/>
        <v>Child</v>
      </c>
    </row>
    <row r="667" spans="1:7">
      <c r="A667" t="s">
        <v>1707</v>
      </c>
      <c r="B667" t="s">
        <v>550</v>
      </c>
      <c r="C667" t="s">
        <v>133</v>
      </c>
      <c r="D667" s="5">
        <v>24295</v>
      </c>
      <c r="E667" s="5">
        <v>45147</v>
      </c>
      <c r="F667">
        <f t="shared" si="56"/>
        <v>57</v>
      </c>
      <c r="G667" t="str">
        <f t="shared" si="57"/>
        <v>Middle Age</v>
      </c>
    </row>
    <row r="668" spans="1:7">
      <c r="A668" t="s">
        <v>1709</v>
      </c>
      <c r="B668" t="s">
        <v>806</v>
      </c>
      <c r="C668" t="s">
        <v>40</v>
      </c>
      <c r="D668" s="5">
        <v>24199</v>
      </c>
      <c r="E668" s="5">
        <v>45545</v>
      </c>
      <c r="F668">
        <f t="shared" si="56"/>
        <v>58</v>
      </c>
      <c r="G668" t="str">
        <f t="shared" si="57"/>
        <v>Middle Age</v>
      </c>
    </row>
    <row r="669" spans="1:7">
      <c r="A669" t="s">
        <v>1711</v>
      </c>
      <c r="B669" t="s">
        <v>429</v>
      </c>
      <c r="C669" t="s">
        <v>133</v>
      </c>
      <c r="D669" s="5">
        <v>18698</v>
      </c>
      <c r="E669" s="5">
        <v>45748</v>
      </c>
      <c r="F669">
        <f t="shared" si="56"/>
        <v>74</v>
      </c>
      <c r="G669" t="str">
        <f t="shared" si="57"/>
        <v>Senior</v>
      </c>
    </row>
    <row r="670" spans="1:7">
      <c r="A670" t="s">
        <v>4140</v>
      </c>
      <c r="B670" t="s">
        <v>403</v>
      </c>
      <c r="C670" t="s">
        <v>133</v>
      </c>
      <c r="D670" s="5">
        <v>20156</v>
      </c>
      <c r="E670" s="5">
        <v>45456</v>
      </c>
      <c r="F670">
        <f t="shared" si="56"/>
        <v>69</v>
      </c>
      <c r="G670" t="str">
        <f t="shared" si="57"/>
        <v>Senior</v>
      </c>
    </row>
    <row r="671" spans="1:7">
      <c r="A671" t="s">
        <v>1714</v>
      </c>
      <c r="B671" t="s">
        <v>579</v>
      </c>
      <c r="C671" t="s">
        <v>40</v>
      </c>
      <c r="D671" s="5">
        <v>33565</v>
      </c>
      <c r="E671" s="5">
        <v>45941</v>
      </c>
      <c r="F671">
        <f t="shared" si="56"/>
        <v>33</v>
      </c>
      <c r="G671" t="str">
        <f t="shared" si="57"/>
        <v>Adult</v>
      </c>
    </row>
    <row r="672" spans="1:7">
      <c r="A672" t="s">
        <v>1715</v>
      </c>
      <c r="B672" t="s">
        <v>1088</v>
      </c>
      <c r="C672" t="s">
        <v>133</v>
      </c>
      <c r="D672" s="5">
        <v>39715</v>
      </c>
      <c r="E672" s="5" t="s">
        <v>4232</v>
      </c>
      <c r="F672" t="s">
        <v>4232</v>
      </c>
      <c r="G672" t="s">
        <v>4232</v>
      </c>
    </row>
    <row r="673" spans="1:7">
      <c r="A673" t="s">
        <v>1719</v>
      </c>
      <c r="B673" t="s">
        <v>83</v>
      </c>
      <c r="C673" t="s">
        <v>133</v>
      </c>
      <c r="D673" s="5">
        <v>38574</v>
      </c>
      <c r="E673" s="5">
        <v>45000</v>
      </c>
      <c r="F673">
        <f t="shared" ref="F673:F688" si="58">DATEDIF(D673,E673,"Y")</f>
        <v>17</v>
      </c>
      <c r="G673" t="str">
        <f t="shared" ref="G673:G688" si="59">IF(OR(F673="",F673="Unknown"),"",IF(F673&lt;18,"Child",IF(F673&lt;40,"Adult",IF(F673&lt;60,"Middle Age","Senior"))))</f>
        <v>Child</v>
      </c>
    </row>
    <row r="674" spans="1:7">
      <c r="A674" t="s">
        <v>1720</v>
      </c>
      <c r="B674" t="s">
        <v>270</v>
      </c>
      <c r="C674" t="s">
        <v>40</v>
      </c>
      <c r="D674" s="5">
        <v>34108</v>
      </c>
      <c r="E674" s="5">
        <v>45710</v>
      </c>
      <c r="F674">
        <f t="shared" si="58"/>
        <v>31</v>
      </c>
      <c r="G674" t="str">
        <f t="shared" si="59"/>
        <v>Adult</v>
      </c>
    </row>
    <row r="675" spans="1:7">
      <c r="A675" t="s">
        <v>4141</v>
      </c>
      <c r="B675" t="s">
        <v>1050</v>
      </c>
      <c r="C675" t="s">
        <v>40</v>
      </c>
      <c r="D675" s="5">
        <v>20022</v>
      </c>
      <c r="E675" s="5">
        <v>45568</v>
      </c>
      <c r="F675">
        <f t="shared" si="58"/>
        <v>69</v>
      </c>
      <c r="G675" t="str">
        <f t="shared" si="59"/>
        <v>Senior</v>
      </c>
    </row>
    <row r="676" spans="1:7">
      <c r="A676" t="s">
        <v>1724</v>
      </c>
      <c r="B676" t="s">
        <v>253</v>
      </c>
      <c r="C676" t="s">
        <v>40</v>
      </c>
      <c r="D676" s="5">
        <v>20174</v>
      </c>
      <c r="E676" s="5">
        <v>45201</v>
      </c>
      <c r="F676">
        <f t="shared" si="58"/>
        <v>68</v>
      </c>
      <c r="G676" t="str">
        <f t="shared" si="59"/>
        <v>Senior</v>
      </c>
    </row>
    <row r="677" spans="1:7">
      <c r="A677" t="s">
        <v>1726</v>
      </c>
      <c r="B677" t="s">
        <v>1727</v>
      </c>
      <c r="C677" t="s">
        <v>133</v>
      </c>
      <c r="D677" s="5">
        <v>19188</v>
      </c>
      <c r="E677" s="5">
        <v>45082</v>
      </c>
      <c r="F677">
        <f t="shared" si="58"/>
        <v>70</v>
      </c>
      <c r="G677" t="str">
        <f t="shared" si="59"/>
        <v>Senior</v>
      </c>
    </row>
    <row r="678" spans="1:7">
      <c r="A678" t="s">
        <v>1730</v>
      </c>
      <c r="B678" t="s">
        <v>1017</v>
      </c>
      <c r="C678" t="s">
        <v>40</v>
      </c>
      <c r="D678" s="5">
        <v>26949</v>
      </c>
      <c r="E678" s="5">
        <v>45974</v>
      </c>
      <c r="F678">
        <f t="shared" si="58"/>
        <v>52</v>
      </c>
      <c r="G678" t="str">
        <f t="shared" si="59"/>
        <v>Middle Age</v>
      </c>
    </row>
    <row r="679" spans="1:7">
      <c r="A679" t="s">
        <v>1733</v>
      </c>
      <c r="B679" t="s">
        <v>1734</v>
      </c>
      <c r="C679" t="s">
        <v>40</v>
      </c>
      <c r="D679" s="5">
        <v>28811</v>
      </c>
      <c r="E679" s="5">
        <v>45910</v>
      </c>
      <c r="F679">
        <f t="shared" si="58"/>
        <v>46</v>
      </c>
      <c r="G679" t="str">
        <f t="shared" si="59"/>
        <v>Middle Age</v>
      </c>
    </row>
    <row r="680" spans="1:7">
      <c r="A680" t="s">
        <v>1735</v>
      </c>
      <c r="B680" t="s">
        <v>104</v>
      </c>
      <c r="C680" t="s">
        <v>133</v>
      </c>
      <c r="D680" s="5">
        <v>32646</v>
      </c>
      <c r="E680" s="5">
        <v>45371</v>
      </c>
      <c r="F680">
        <f t="shared" si="58"/>
        <v>34</v>
      </c>
      <c r="G680" t="str">
        <f t="shared" si="59"/>
        <v>Adult</v>
      </c>
    </row>
    <row r="681" spans="1:7">
      <c r="A681" t="s">
        <v>1738</v>
      </c>
      <c r="B681" t="s">
        <v>531</v>
      </c>
      <c r="C681" t="s">
        <v>133</v>
      </c>
      <c r="D681" s="5">
        <v>19371</v>
      </c>
      <c r="E681" s="5">
        <v>45329</v>
      </c>
      <c r="F681">
        <f t="shared" si="58"/>
        <v>71</v>
      </c>
      <c r="G681" t="str">
        <f t="shared" si="59"/>
        <v>Senior</v>
      </c>
    </row>
    <row r="682" spans="1:7">
      <c r="A682" t="s">
        <v>4142</v>
      </c>
      <c r="B682" t="s">
        <v>1104</v>
      </c>
      <c r="C682" t="s">
        <v>40</v>
      </c>
      <c r="D682" s="5">
        <v>34521</v>
      </c>
      <c r="E682" s="5">
        <v>45863</v>
      </c>
      <c r="F682">
        <f t="shared" si="58"/>
        <v>31</v>
      </c>
      <c r="G682" t="str">
        <f t="shared" si="59"/>
        <v>Adult</v>
      </c>
    </row>
    <row r="683" spans="1:7">
      <c r="A683" t="s">
        <v>1741</v>
      </c>
      <c r="B683" t="s">
        <v>270</v>
      </c>
      <c r="C683" t="s">
        <v>40</v>
      </c>
      <c r="D683" s="5">
        <v>20559</v>
      </c>
      <c r="E683" s="5">
        <v>45551</v>
      </c>
      <c r="F683">
        <f t="shared" si="58"/>
        <v>68</v>
      </c>
      <c r="G683" t="str">
        <f t="shared" si="59"/>
        <v>Senior</v>
      </c>
    </row>
    <row r="684" spans="1:7">
      <c r="A684" t="s">
        <v>1743</v>
      </c>
      <c r="B684" t="s">
        <v>129</v>
      </c>
      <c r="C684" t="s">
        <v>40</v>
      </c>
      <c r="D684" s="5">
        <v>29771</v>
      </c>
      <c r="E684" s="5">
        <v>45015</v>
      </c>
      <c r="F684">
        <f t="shared" si="58"/>
        <v>41</v>
      </c>
      <c r="G684" t="str">
        <f t="shared" si="59"/>
        <v>Middle Age</v>
      </c>
    </row>
    <row r="685" spans="1:7">
      <c r="A685" t="s">
        <v>1747</v>
      </c>
      <c r="B685" t="s">
        <v>1748</v>
      </c>
      <c r="C685" t="s">
        <v>133</v>
      </c>
      <c r="D685" s="5">
        <v>26619</v>
      </c>
      <c r="E685" s="5">
        <v>45291</v>
      </c>
      <c r="F685">
        <f t="shared" si="58"/>
        <v>51</v>
      </c>
      <c r="G685" t="str">
        <f t="shared" si="59"/>
        <v>Middle Age</v>
      </c>
    </row>
    <row r="686" spans="1:7">
      <c r="A686" t="s">
        <v>1749</v>
      </c>
      <c r="B686" t="s">
        <v>342</v>
      </c>
      <c r="C686" t="s">
        <v>133</v>
      </c>
      <c r="D686" s="5">
        <v>36031</v>
      </c>
      <c r="E686" s="5">
        <v>45537</v>
      </c>
      <c r="F686">
        <f t="shared" si="58"/>
        <v>26</v>
      </c>
      <c r="G686" t="str">
        <f t="shared" si="59"/>
        <v>Adult</v>
      </c>
    </row>
    <row r="687" spans="1:7">
      <c r="A687" t="s">
        <v>1751</v>
      </c>
      <c r="B687" t="s">
        <v>867</v>
      </c>
      <c r="C687" t="s">
        <v>133</v>
      </c>
      <c r="D687" s="5">
        <v>25028</v>
      </c>
      <c r="E687" s="5">
        <v>45081</v>
      </c>
      <c r="F687">
        <f t="shared" si="58"/>
        <v>54</v>
      </c>
      <c r="G687" t="str">
        <f t="shared" si="59"/>
        <v>Middle Age</v>
      </c>
    </row>
    <row r="688" spans="1:7">
      <c r="A688" t="s">
        <v>1752</v>
      </c>
      <c r="B688" t="s">
        <v>383</v>
      </c>
      <c r="C688" t="s">
        <v>133</v>
      </c>
      <c r="D688" s="5">
        <v>20826</v>
      </c>
      <c r="E688" s="5">
        <v>45743</v>
      </c>
      <c r="F688">
        <f t="shared" si="58"/>
        <v>68</v>
      </c>
      <c r="G688" t="str">
        <f t="shared" si="59"/>
        <v>Senior</v>
      </c>
    </row>
    <row r="689" spans="1:7">
      <c r="A689" t="s">
        <v>1753</v>
      </c>
      <c r="B689" t="s">
        <v>464</v>
      </c>
      <c r="C689" t="s">
        <v>40</v>
      </c>
      <c r="D689" s="5">
        <v>32805</v>
      </c>
      <c r="E689" s="5" t="s">
        <v>4232</v>
      </c>
      <c r="F689" t="s">
        <v>4232</v>
      </c>
      <c r="G689" t="s">
        <v>4232</v>
      </c>
    </row>
    <row r="690" spans="1:7">
      <c r="A690" t="s">
        <v>1756</v>
      </c>
      <c r="B690" t="s">
        <v>909</v>
      </c>
      <c r="C690" t="s">
        <v>133</v>
      </c>
      <c r="D690" s="5">
        <v>20707</v>
      </c>
      <c r="E690" s="5">
        <v>45319</v>
      </c>
      <c r="F690">
        <f>DATEDIF(D690,E690,"Y")</f>
        <v>67</v>
      </c>
      <c r="G690" t="str">
        <f>IF(OR(F690="",F690="Unknown"),"",IF(F690&lt;18,"Child",IF(F690&lt;40,"Adult",IF(F690&lt;60,"Middle Age","Senior"))))</f>
        <v>Senior</v>
      </c>
    </row>
    <row r="691" spans="1:7">
      <c r="A691" t="s">
        <v>1759</v>
      </c>
      <c r="B691" t="s">
        <v>1302</v>
      </c>
      <c r="C691" t="s">
        <v>133</v>
      </c>
      <c r="D691" s="5">
        <v>21478</v>
      </c>
      <c r="E691" s="5">
        <v>45015</v>
      </c>
      <c r="F691">
        <f>DATEDIF(D691,E691,"Y")</f>
        <v>64</v>
      </c>
      <c r="G691" t="str">
        <f>IF(OR(F691="",F691="Unknown"),"",IF(F691&lt;18,"Child",IF(F691&lt;40,"Adult",IF(F691&lt;60,"Middle Age","Senior"))))</f>
        <v>Senior</v>
      </c>
    </row>
    <row r="692" spans="1:7">
      <c r="A692" t="s">
        <v>1760</v>
      </c>
      <c r="B692" t="s">
        <v>1106</v>
      </c>
      <c r="C692" t="s">
        <v>133</v>
      </c>
      <c r="D692" s="5">
        <v>18422</v>
      </c>
      <c r="E692" s="5">
        <v>45368</v>
      </c>
      <c r="F692">
        <f>DATEDIF(D692,E692,"Y")</f>
        <v>73</v>
      </c>
      <c r="G692" t="str">
        <f>IF(OR(F692="",F692="Unknown"),"",IF(F692&lt;18,"Child",IF(F692&lt;40,"Adult",IF(F692&lt;60,"Middle Age","Senior"))))</f>
        <v>Senior</v>
      </c>
    </row>
    <row r="693" spans="1:7">
      <c r="A693" t="s">
        <v>1762</v>
      </c>
      <c r="B693" t="s">
        <v>403</v>
      </c>
      <c r="C693" t="s">
        <v>40</v>
      </c>
      <c r="D693" s="5">
        <v>22277</v>
      </c>
      <c r="E693" s="5" t="s">
        <v>4232</v>
      </c>
      <c r="F693" t="s">
        <v>4232</v>
      </c>
      <c r="G693" t="s">
        <v>4232</v>
      </c>
    </row>
    <row r="694" spans="1:7">
      <c r="A694" t="s">
        <v>1764</v>
      </c>
      <c r="B694" t="s">
        <v>887</v>
      </c>
      <c r="C694" t="s">
        <v>133</v>
      </c>
      <c r="D694" s="5">
        <v>32091</v>
      </c>
      <c r="E694" s="5">
        <v>45275</v>
      </c>
      <c r="F694">
        <f>DATEDIF(D694,E694,"Y")</f>
        <v>36</v>
      </c>
      <c r="G694" t="str">
        <f>IF(OR(F694="",F694="Unknown"),"",IF(F694&lt;18,"Child",IF(F694&lt;40,"Adult",IF(F694&lt;60,"Middle Age","Senior"))))</f>
        <v>Adult</v>
      </c>
    </row>
    <row r="695" spans="1:7">
      <c r="A695" t="s">
        <v>1766</v>
      </c>
      <c r="B695" t="s">
        <v>93</v>
      </c>
      <c r="C695" t="s">
        <v>133</v>
      </c>
      <c r="D695" s="5">
        <v>35427</v>
      </c>
      <c r="E695" s="5">
        <v>45532</v>
      </c>
      <c r="F695">
        <f>DATEDIF(D695,E695,"Y")</f>
        <v>27</v>
      </c>
      <c r="G695" t="str">
        <f>IF(OR(F695="",F695="Unknown"),"",IF(F695&lt;18,"Child",IF(F695&lt;40,"Adult",IF(F695&lt;60,"Middle Age","Senior"))))</f>
        <v>Adult</v>
      </c>
    </row>
    <row r="696" spans="1:7">
      <c r="A696" t="s">
        <v>1768</v>
      </c>
      <c r="B696" t="s">
        <v>1509</v>
      </c>
      <c r="C696" t="s">
        <v>40</v>
      </c>
      <c r="D696" s="5">
        <v>39727</v>
      </c>
      <c r="E696" s="5">
        <v>45801</v>
      </c>
      <c r="F696">
        <f>DATEDIF(D696,E696,"Y")</f>
        <v>16</v>
      </c>
      <c r="G696" t="str">
        <f>IF(OR(F696="",F696="Unknown"),"",IF(F696&lt;18,"Child",IF(F696&lt;40,"Adult",IF(F696&lt;60,"Middle Age","Senior"))))</f>
        <v>Child</v>
      </c>
    </row>
    <row r="697" spans="1:7">
      <c r="A697" t="s">
        <v>1770</v>
      </c>
      <c r="B697" t="s">
        <v>825</v>
      </c>
      <c r="C697" t="s">
        <v>133</v>
      </c>
      <c r="D697" s="5" t="s">
        <v>4232</v>
      </c>
      <c r="E697" s="5">
        <v>45146</v>
      </c>
      <c r="F697" t="s">
        <v>4232</v>
      </c>
      <c r="G697" t="s">
        <v>4232</v>
      </c>
    </row>
    <row r="698" spans="1:7">
      <c r="A698" t="s">
        <v>1773</v>
      </c>
      <c r="B698" t="s">
        <v>1001</v>
      </c>
      <c r="C698" t="s">
        <v>40</v>
      </c>
      <c r="D698" s="5">
        <v>32069</v>
      </c>
      <c r="E698" s="5">
        <v>44986</v>
      </c>
      <c r="F698">
        <f t="shared" ref="F698:F741" si="60">DATEDIF(D698,E698,"Y")</f>
        <v>35</v>
      </c>
      <c r="G698" t="str">
        <f t="shared" ref="G698:G741" si="61">IF(OR(F698="",F698="Unknown"),"",IF(F698&lt;18,"Child",IF(F698&lt;40,"Adult",IF(F698&lt;60,"Middle Age","Senior"))))</f>
        <v>Adult</v>
      </c>
    </row>
    <row r="699" spans="1:7">
      <c r="A699" t="s">
        <v>1774</v>
      </c>
      <c r="B699" t="s">
        <v>647</v>
      </c>
      <c r="C699" t="s">
        <v>40</v>
      </c>
      <c r="D699" s="5">
        <v>31943</v>
      </c>
      <c r="E699" s="5">
        <v>45276</v>
      </c>
      <c r="F699">
        <f t="shared" si="60"/>
        <v>36</v>
      </c>
      <c r="G699" t="str">
        <f t="shared" si="61"/>
        <v>Adult</v>
      </c>
    </row>
    <row r="700" spans="1:7">
      <c r="A700" t="s">
        <v>1775</v>
      </c>
      <c r="B700" t="s">
        <v>1464</v>
      </c>
      <c r="C700" t="s">
        <v>133</v>
      </c>
      <c r="D700" s="5">
        <v>22970</v>
      </c>
      <c r="E700" s="5">
        <v>45852</v>
      </c>
      <c r="F700">
        <f t="shared" si="60"/>
        <v>62</v>
      </c>
      <c r="G700" t="str">
        <f t="shared" si="61"/>
        <v>Senior</v>
      </c>
    </row>
    <row r="701" spans="1:7">
      <c r="A701" t="s">
        <v>1776</v>
      </c>
      <c r="B701" t="s">
        <v>244</v>
      </c>
      <c r="C701" t="s">
        <v>40</v>
      </c>
      <c r="D701" s="5">
        <v>37867</v>
      </c>
      <c r="E701" s="5">
        <v>45490</v>
      </c>
      <c r="F701">
        <f t="shared" si="60"/>
        <v>20</v>
      </c>
      <c r="G701" t="str">
        <f t="shared" si="61"/>
        <v>Adult</v>
      </c>
    </row>
    <row r="702" spans="1:7">
      <c r="A702" t="s">
        <v>1778</v>
      </c>
      <c r="B702" t="s">
        <v>427</v>
      </c>
      <c r="C702" t="s">
        <v>40</v>
      </c>
      <c r="D702" s="5">
        <v>22727</v>
      </c>
      <c r="E702" s="5">
        <v>45735</v>
      </c>
      <c r="F702">
        <f t="shared" si="60"/>
        <v>62</v>
      </c>
      <c r="G702" t="str">
        <f t="shared" si="61"/>
        <v>Senior</v>
      </c>
    </row>
    <row r="703" spans="1:7">
      <c r="A703" t="s">
        <v>1779</v>
      </c>
      <c r="B703" t="s">
        <v>21</v>
      </c>
      <c r="C703" t="s">
        <v>133</v>
      </c>
      <c r="D703" s="5">
        <v>25573</v>
      </c>
      <c r="E703" s="5">
        <v>45540</v>
      </c>
      <c r="F703">
        <f t="shared" si="60"/>
        <v>54</v>
      </c>
      <c r="G703" t="str">
        <f t="shared" si="61"/>
        <v>Middle Age</v>
      </c>
    </row>
    <row r="704" spans="1:7">
      <c r="A704" t="s">
        <v>1781</v>
      </c>
      <c r="B704" t="s">
        <v>363</v>
      </c>
      <c r="C704" t="s">
        <v>40</v>
      </c>
      <c r="D704" s="5">
        <v>33008</v>
      </c>
      <c r="E704" s="5">
        <v>45431</v>
      </c>
      <c r="F704">
        <f t="shared" si="60"/>
        <v>34</v>
      </c>
      <c r="G704" t="str">
        <f t="shared" si="61"/>
        <v>Adult</v>
      </c>
    </row>
    <row r="705" spans="1:7">
      <c r="A705" t="s">
        <v>1784</v>
      </c>
      <c r="B705" t="s">
        <v>857</v>
      </c>
      <c r="C705" t="s">
        <v>133</v>
      </c>
      <c r="D705" s="5">
        <v>26033</v>
      </c>
      <c r="E705" s="5">
        <v>45289</v>
      </c>
      <c r="F705">
        <f t="shared" si="60"/>
        <v>52</v>
      </c>
      <c r="G705" t="str">
        <f t="shared" si="61"/>
        <v>Middle Age</v>
      </c>
    </row>
    <row r="706" spans="1:7">
      <c r="A706" t="s">
        <v>1786</v>
      </c>
      <c r="B706" t="s">
        <v>464</v>
      </c>
      <c r="C706" t="s">
        <v>133</v>
      </c>
      <c r="D706" s="5">
        <v>21404</v>
      </c>
      <c r="E706" s="5">
        <v>44943</v>
      </c>
      <c r="F706">
        <f t="shared" si="60"/>
        <v>64</v>
      </c>
      <c r="G706" t="str">
        <f t="shared" si="61"/>
        <v>Senior</v>
      </c>
    </row>
    <row r="707" spans="1:7">
      <c r="A707" t="s">
        <v>1789</v>
      </c>
      <c r="B707" t="s">
        <v>666</v>
      </c>
      <c r="C707" t="s">
        <v>133</v>
      </c>
      <c r="D707" s="5">
        <v>31477</v>
      </c>
      <c r="E707" s="5">
        <v>45962</v>
      </c>
      <c r="F707">
        <f t="shared" si="60"/>
        <v>39</v>
      </c>
      <c r="G707" t="str">
        <f t="shared" si="61"/>
        <v>Adult</v>
      </c>
    </row>
    <row r="708" spans="1:7">
      <c r="A708" t="s">
        <v>1791</v>
      </c>
      <c r="B708" t="s">
        <v>796</v>
      </c>
      <c r="C708" t="s">
        <v>133</v>
      </c>
      <c r="D708" s="5">
        <v>37766</v>
      </c>
      <c r="E708" s="5">
        <v>44998</v>
      </c>
      <c r="F708">
        <f t="shared" si="60"/>
        <v>19</v>
      </c>
      <c r="G708" t="str">
        <f t="shared" si="61"/>
        <v>Adult</v>
      </c>
    </row>
    <row r="709" spans="1:7">
      <c r="A709" t="s">
        <v>1792</v>
      </c>
      <c r="B709" t="s">
        <v>403</v>
      </c>
      <c r="C709" t="s">
        <v>133</v>
      </c>
      <c r="D709" s="5">
        <v>37588</v>
      </c>
      <c r="E709" s="5">
        <v>45785</v>
      </c>
      <c r="F709">
        <f t="shared" si="60"/>
        <v>22</v>
      </c>
      <c r="G709" t="str">
        <f t="shared" si="61"/>
        <v>Adult</v>
      </c>
    </row>
    <row r="710" spans="1:7">
      <c r="A710" t="s">
        <v>1794</v>
      </c>
      <c r="B710" t="s">
        <v>423</v>
      </c>
      <c r="C710" t="s">
        <v>40</v>
      </c>
      <c r="D710" s="5">
        <v>23079</v>
      </c>
      <c r="E710" s="5">
        <v>45687</v>
      </c>
      <c r="F710">
        <f t="shared" si="60"/>
        <v>61</v>
      </c>
      <c r="G710" t="str">
        <f t="shared" si="61"/>
        <v>Senior</v>
      </c>
    </row>
    <row r="711" spans="1:7">
      <c r="A711" t="s">
        <v>1796</v>
      </c>
      <c r="B711" t="s">
        <v>83</v>
      </c>
      <c r="C711" t="s">
        <v>133</v>
      </c>
      <c r="D711" s="5">
        <v>36591</v>
      </c>
      <c r="E711" s="5">
        <v>45520</v>
      </c>
      <c r="F711">
        <f t="shared" si="60"/>
        <v>24</v>
      </c>
      <c r="G711" t="str">
        <f t="shared" si="61"/>
        <v>Adult</v>
      </c>
    </row>
    <row r="712" spans="1:7">
      <c r="A712" t="s">
        <v>1799</v>
      </c>
      <c r="B712" t="s">
        <v>771</v>
      </c>
      <c r="C712" t="s">
        <v>133</v>
      </c>
      <c r="D712" s="5">
        <v>26036</v>
      </c>
      <c r="E712" s="5">
        <v>45775</v>
      </c>
      <c r="F712">
        <f t="shared" si="60"/>
        <v>54</v>
      </c>
      <c r="G712" t="str">
        <f t="shared" si="61"/>
        <v>Middle Age</v>
      </c>
    </row>
    <row r="713" spans="1:7">
      <c r="A713" t="s">
        <v>1800</v>
      </c>
      <c r="B713" t="s">
        <v>1667</v>
      </c>
      <c r="C713" t="s">
        <v>133</v>
      </c>
      <c r="D713" s="5">
        <v>20127</v>
      </c>
      <c r="E713" s="5">
        <v>45706</v>
      </c>
      <c r="F713">
        <f t="shared" si="60"/>
        <v>70</v>
      </c>
      <c r="G713" t="str">
        <f t="shared" si="61"/>
        <v>Senior</v>
      </c>
    </row>
    <row r="714" spans="1:7">
      <c r="A714" t="s">
        <v>1801</v>
      </c>
      <c r="B714" t="s">
        <v>936</v>
      </c>
      <c r="C714" t="s">
        <v>133</v>
      </c>
      <c r="D714" s="5">
        <v>21665</v>
      </c>
      <c r="E714" s="5">
        <v>45544</v>
      </c>
      <c r="F714">
        <f t="shared" si="60"/>
        <v>65</v>
      </c>
      <c r="G714" t="str">
        <f t="shared" si="61"/>
        <v>Senior</v>
      </c>
    </row>
    <row r="715" spans="1:7">
      <c r="A715" t="s">
        <v>1802</v>
      </c>
      <c r="B715" t="s">
        <v>522</v>
      </c>
      <c r="C715" t="s">
        <v>133</v>
      </c>
      <c r="D715" s="5">
        <v>23321</v>
      </c>
      <c r="E715" s="5">
        <v>45788</v>
      </c>
      <c r="F715">
        <f t="shared" si="60"/>
        <v>61</v>
      </c>
      <c r="G715" t="str">
        <f t="shared" si="61"/>
        <v>Senior</v>
      </c>
    </row>
    <row r="716" spans="1:7">
      <c r="A716" t="s">
        <v>1804</v>
      </c>
      <c r="B716" t="s">
        <v>1119</v>
      </c>
      <c r="C716" t="s">
        <v>40</v>
      </c>
      <c r="D716" s="5">
        <v>22115</v>
      </c>
      <c r="E716" s="5">
        <v>45755</v>
      </c>
      <c r="F716">
        <f t="shared" si="60"/>
        <v>64</v>
      </c>
      <c r="G716" t="str">
        <f t="shared" si="61"/>
        <v>Senior</v>
      </c>
    </row>
    <row r="717" spans="1:7">
      <c r="A717" t="s">
        <v>1805</v>
      </c>
      <c r="B717" t="s">
        <v>155</v>
      </c>
      <c r="C717" t="s">
        <v>40</v>
      </c>
      <c r="D717" s="5">
        <v>31428</v>
      </c>
      <c r="E717" s="5">
        <v>45524</v>
      </c>
      <c r="F717">
        <f t="shared" si="60"/>
        <v>38</v>
      </c>
      <c r="G717" t="str">
        <f t="shared" si="61"/>
        <v>Adult</v>
      </c>
    </row>
    <row r="718" spans="1:7">
      <c r="A718" t="s">
        <v>1808</v>
      </c>
      <c r="B718" t="s">
        <v>1480</v>
      </c>
      <c r="C718" t="s">
        <v>133</v>
      </c>
      <c r="D718" s="5">
        <v>25702</v>
      </c>
      <c r="E718" s="5">
        <v>45310</v>
      </c>
      <c r="F718">
        <f t="shared" si="60"/>
        <v>53</v>
      </c>
      <c r="G718" t="str">
        <f t="shared" si="61"/>
        <v>Middle Age</v>
      </c>
    </row>
    <row r="719" spans="1:7">
      <c r="A719" t="s">
        <v>1810</v>
      </c>
      <c r="B719" t="s">
        <v>967</v>
      </c>
      <c r="C719" t="s">
        <v>40</v>
      </c>
      <c r="D719" s="5">
        <v>18280</v>
      </c>
      <c r="E719" s="5">
        <v>45994</v>
      </c>
      <c r="F719">
        <f t="shared" si="60"/>
        <v>75</v>
      </c>
      <c r="G719" t="str">
        <f t="shared" si="61"/>
        <v>Senior</v>
      </c>
    </row>
    <row r="720" spans="1:7">
      <c r="A720" t="s">
        <v>1812</v>
      </c>
      <c r="B720" t="s">
        <v>292</v>
      </c>
      <c r="C720" t="s">
        <v>40</v>
      </c>
      <c r="D720" s="5">
        <v>37680</v>
      </c>
      <c r="E720" s="5">
        <v>45797</v>
      </c>
      <c r="F720">
        <f t="shared" si="60"/>
        <v>22</v>
      </c>
      <c r="G720" t="str">
        <f t="shared" si="61"/>
        <v>Adult</v>
      </c>
    </row>
    <row r="721" spans="1:7">
      <c r="A721" t="s">
        <v>1814</v>
      </c>
      <c r="B721" t="s">
        <v>1305</v>
      </c>
      <c r="C721" t="s">
        <v>133</v>
      </c>
      <c r="D721" s="5">
        <v>26181</v>
      </c>
      <c r="E721" s="5">
        <v>45559</v>
      </c>
      <c r="F721">
        <f t="shared" si="60"/>
        <v>53</v>
      </c>
      <c r="G721" t="str">
        <f t="shared" si="61"/>
        <v>Middle Age</v>
      </c>
    </row>
    <row r="722" spans="1:7">
      <c r="A722" t="s">
        <v>1816</v>
      </c>
      <c r="B722" t="s">
        <v>390</v>
      </c>
      <c r="C722" t="s">
        <v>133</v>
      </c>
      <c r="D722" s="5">
        <v>24800</v>
      </c>
      <c r="E722" s="5">
        <v>44959</v>
      </c>
      <c r="F722">
        <f t="shared" si="60"/>
        <v>55</v>
      </c>
      <c r="G722" t="str">
        <f t="shared" si="61"/>
        <v>Middle Age</v>
      </c>
    </row>
    <row r="723" spans="1:7">
      <c r="A723" t="s">
        <v>1817</v>
      </c>
      <c r="B723" t="s">
        <v>1818</v>
      </c>
      <c r="C723" t="s">
        <v>133</v>
      </c>
      <c r="D723" s="5">
        <v>22018</v>
      </c>
      <c r="E723" s="5">
        <v>45857</v>
      </c>
      <c r="F723">
        <f t="shared" si="60"/>
        <v>65</v>
      </c>
      <c r="G723" t="str">
        <f t="shared" si="61"/>
        <v>Senior</v>
      </c>
    </row>
    <row r="724" spans="1:7">
      <c r="A724" t="s">
        <v>1819</v>
      </c>
      <c r="B724" t="s">
        <v>444</v>
      </c>
      <c r="C724" t="s">
        <v>133</v>
      </c>
      <c r="D724" s="5">
        <v>19395</v>
      </c>
      <c r="E724" s="5">
        <v>45423</v>
      </c>
      <c r="F724">
        <f t="shared" si="60"/>
        <v>71</v>
      </c>
      <c r="G724" t="str">
        <f t="shared" si="61"/>
        <v>Senior</v>
      </c>
    </row>
    <row r="725" spans="1:7">
      <c r="A725" t="s">
        <v>4143</v>
      </c>
      <c r="B725" t="s">
        <v>1313</v>
      </c>
      <c r="C725" t="s">
        <v>133</v>
      </c>
      <c r="D725" s="5">
        <v>35074</v>
      </c>
      <c r="E725" s="5">
        <v>45290</v>
      </c>
      <c r="F725">
        <f t="shared" si="60"/>
        <v>27</v>
      </c>
      <c r="G725" t="str">
        <f t="shared" si="61"/>
        <v>Adult</v>
      </c>
    </row>
    <row r="726" spans="1:7">
      <c r="A726" t="s">
        <v>1824</v>
      </c>
      <c r="B726" t="s">
        <v>1200</v>
      </c>
      <c r="C726" t="s">
        <v>133</v>
      </c>
      <c r="D726" s="5">
        <v>37490</v>
      </c>
      <c r="E726" s="5">
        <v>45302</v>
      </c>
      <c r="F726">
        <f t="shared" si="60"/>
        <v>21</v>
      </c>
      <c r="G726" t="str">
        <f t="shared" si="61"/>
        <v>Adult</v>
      </c>
    </row>
    <row r="727" spans="1:7">
      <c r="A727" t="s">
        <v>1825</v>
      </c>
      <c r="B727" t="s">
        <v>417</v>
      </c>
      <c r="C727" t="s">
        <v>133</v>
      </c>
      <c r="D727" s="5">
        <v>32975</v>
      </c>
      <c r="E727" s="5">
        <v>44957</v>
      </c>
      <c r="F727">
        <f t="shared" si="60"/>
        <v>32</v>
      </c>
      <c r="G727" t="str">
        <f t="shared" si="61"/>
        <v>Adult</v>
      </c>
    </row>
    <row r="728" spans="1:7">
      <c r="A728" t="s">
        <v>1826</v>
      </c>
      <c r="B728" t="s">
        <v>277</v>
      </c>
      <c r="C728" t="s">
        <v>40</v>
      </c>
      <c r="D728" s="5">
        <v>22076</v>
      </c>
      <c r="E728" s="5">
        <v>45279</v>
      </c>
      <c r="F728">
        <f t="shared" si="60"/>
        <v>63</v>
      </c>
      <c r="G728" t="str">
        <f t="shared" si="61"/>
        <v>Senior</v>
      </c>
    </row>
    <row r="729" spans="1:7">
      <c r="A729" t="s">
        <v>1827</v>
      </c>
      <c r="B729" t="s">
        <v>531</v>
      </c>
      <c r="C729" t="s">
        <v>40</v>
      </c>
      <c r="D729" s="5">
        <v>30568</v>
      </c>
      <c r="E729" s="5">
        <v>45786</v>
      </c>
      <c r="F729">
        <f t="shared" si="60"/>
        <v>41</v>
      </c>
      <c r="G729" t="str">
        <f t="shared" si="61"/>
        <v>Middle Age</v>
      </c>
    </row>
    <row r="730" spans="1:7">
      <c r="A730" t="s">
        <v>1828</v>
      </c>
      <c r="B730" t="s">
        <v>394</v>
      </c>
      <c r="C730" t="s">
        <v>133</v>
      </c>
      <c r="D730" s="5">
        <v>37362</v>
      </c>
      <c r="E730" s="5">
        <v>45218</v>
      </c>
      <c r="F730">
        <f t="shared" si="60"/>
        <v>21</v>
      </c>
      <c r="G730" t="str">
        <f t="shared" si="61"/>
        <v>Adult</v>
      </c>
    </row>
    <row r="731" spans="1:7">
      <c r="A731" t="s">
        <v>1829</v>
      </c>
      <c r="B731" t="s">
        <v>1830</v>
      </c>
      <c r="C731" t="s">
        <v>40</v>
      </c>
      <c r="D731" s="5">
        <v>36117</v>
      </c>
      <c r="E731" s="5">
        <v>45776</v>
      </c>
      <c r="F731">
        <f t="shared" si="60"/>
        <v>26</v>
      </c>
      <c r="G731" t="str">
        <f t="shared" si="61"/>
        <v>Adult</v>
      </c>
    </row>
    <row r="732" spans="1:7">
      <c r="A732" t="s">
        <v>1832</v>
      </c>
      <c r="B732" t="s">
        <v>21</v>
      </c>
      <c r="C732" t="s">
        <v>40</v>
      </c>
      <c r="D732" s="5">
        <v>39890</v>
      </c>
      <c r="E732" s="5">
        <v>46009</v>
      </c>
      <c r="F732">
        <f t="shared" si="60"/>
        <v>16</v>
      </c>
      <c r="G732" t="str">
        <f t="shared" si="61"/>
        <v>Child</v>
      </c>
    </row>
    <row r="733" spans="1:7">
      <c r="A733" t="s">
        <v>1835</v>
      </c>
      <c r="B733" t="s">
        <v>324</v>
      </c>
      <c r="C733" t="s">
        <v>40</v>
      </c>
      <c r="D733" s="5">
        <v>29764</v>
      </c>
      <c r="E733" s="5">
        <v>45391</v>
      </c>
      <c r="F733">
        <f t="shared" si="60"/>
        <v>42</v>
      </c>
      <c r="G733" t="str">
        <f t="shared" si="61"/>
        <v>Middle Age</v>
      </c>
    </row>
    <row r="734" spans="1:7">
      <c r="A734" t="s">
        <v>1836</v>
      </c>
      <c r="B734" t="s">
        <v>613</v>
      </c>
      <c r="C734" t="s">
        <v>133</v>
      </c>
      <c r="D734" s="5">
        <v>19195</v>
      </c>
      <c r="E734" s="5">
        <v>45710</v>
      </c>
      <c r="F734">
        <f t="shared" si="60"/>
        <v>72</v>
      </c>
      <c r="G734" t="str">
        <f t="shared" si="61"/>
        <v>Senior</v>
      </c>
    </row>
    <row r="735" spans="1:7">
      <c r="A735" t="s">
        <v>1838</v>
      </c>
      <c r="B735" t="s">
        <v>1839</v>
      </c>
      <c r="C735" t="s">
        <v>40</v>
      </c>
      <c r="D735" s="5">
        <v>39820</v>
      </c>
      <c r="E735" s="5">
        <v>45331</v>
      </c>
      <c r="F735">
        <f t="shared" si="60"/>
        <v>15</v>
      </c>
      <c r="G735" t="str">
        <f t="shared" si="61"/>
        <v>Child</v>
      </c>
    </row>
    <row r="736" spans="1:7">
      <c r="A736" t="s">
        <v>1840</v>
      </c>
      <c r="B736" t="s">
        <v>383</v>
      </c>
      <c r="C736" t="s">
        <v>40</v>
      </c>
      <c r="D736" s="5">
        <v>19057</v>
      </c>
      <c r="E736" s="5">
        <v>45681</v>
      </c>
      <c r="F736">
        <f t="shared" si="60"/>
        <v>72</v>
      </c>
      <c r="G736" t="str">
        <f t="shared" si="61"/>
        <v>Senior</v>
      </c>
    </row>
    <row r="737" spans="1:7">
      <c r="A737" t="s">
        <v>1842</v>
      </c>
      <c r="B737" t="s">
        <v>224</v>
      </c>
      <c r="C737" t="s">
        <v>133</v>
      </c>
      <c r="D737" s="5">
        <v>38028</v>
      </c>
      <c r="E737" s="5">
        <v>45894</v>
      </c>
      <c r="F737">
        <f t="shared" si="60"/>
        <v>21</v>
      </c>
      <c r="G737" t="str">
        <f t="shared" si="61"/>
        <v>Adult</v>
      </c>
    </row>
    <row r="738" spans="1:7">
      <c r="A738" t="s">
        <v>1844</v>
      </c>
      <c r="B738" t="s">
        <v>1667</v>
      </c>
      <c r="C738" t="s">
        <v>40</v>
      </c>
      <c r="D738" s="5">
        <v>35247</v>
      </c>
      <c r="E738" s="5">
        <v>45241</v>
      </c>
      <c r="F738">
        <f t="shared" si="60"/>
        <v>27</v>
      </c>
      <c r="G738" t="str">
        <f t="shared" si="61"/>
        <v>Adult</v>
      </c>
    </row>
    <row r="739" spans="1:7">
      <c r="A739" t="s">
        <v>1846</v>
      </c>
      <c r="B739" t="s">
        <v>1391</v>
      </c>
      <c r="C739" t="s">
        <v>40</v>
      </c>
      <c r="D739" s="5">
        <v>29747</v>
      </c>
      <c r="E739" s="5">
        <v>45394</v>
      </c>
      <c r="F739">
        <f t="shared" si="60"/>
        <v>42</v>
      </c>
      <c r="G739" t="str">
        <f t="shared" si="61"/>
        <v>Middle Age</v>
      </c>
    </row>
    <row r="740" spans="1:7">
      <c r="A740" t="s">
        <v>1848</v>
      </c>
      <c r="B740" t="s">
        <v>229</v>
      </c>
      <c r="C740" t="s">
        <v>133</v>
      </c>
      <c r="D740" s="5">
        <v>28250</v>
      </c>
      <c r="E740" s="5">
        <v>44948</v>
      </c>
      <c r="F740">
        <f t="shared" si="60"/>
        <v>45</v>
      </c>
      <c r="G740" t="str">
        <f t="shared" si="61"/>
        <v>Middle Age</v>
      </c>
    </row>
    <row r="741" spans="1:7">
      <c r="A741" t="s">
        <v>1850</v>
      </c>
      <c r="B741" t="s">
        <v>427</v>
      </c>
      <c r="C741" t="s">
        <v>133</v>
      </c>
      <c r="D741" s="5">
        <v>30572</v>
      </c>
      <c r="E741" s="5">
        <v>45405</v>
      </c>
      <c r="F741">
        <f t="shared" si="60"/>
        <v>40</v>
      </c>
      <c r="G741" t="str">
        <f t="shared" si="61"/>
        <v>Middle Age</v>
      </c>
    </row>
    <row r="742" spans="1:7">
      <c r="A742" t="s">
        <v>1852</v>
      </c>
      <c r="B742" t="s">
        <v>689</v>
      </c>
      <c r="C742" t="s">
        <v>40</v>
      </c>
      <c r="D742" s="5">
        <v>19709</v>
      </c>
      <c r="E742" s="5" t="s">
        <v>4232</v>
      </c>
      <c r="F742" t="s">
        <v>4232</v>
      </c>
      <c r="G742" t="s">
        <v>4232</v>
      </c>
    </row>
    <row r="743" spans="1:7">
      <c r="A743" t="s">
        <v>1854</v>
      </c>
      <c r="B743" t="s">
        <v>378</v>
      </c>
      <c r="C743" t="s">
        <v>40</v>
      </c>
      <c r="D743" s="5">
        <v>20512</v>
      </c>
      <c r="E743" s="5">
        <v>45878</v>
      </c>
      <c r="F743">
        <f>DATEDIF(D743,E743,"Y")</f>
        <v>69</v>
      </c>
      <c r="G743" t="str">
        <f>IF(OR(F743="",F743="Unknown"),"",IF(F743&lt;18,"Child",IF(F743&lt;40,"Adult",IF(F743&lt;60,"Middle Age","Senior"))))</f>
        <v>Senior</v>
      </c>
    </row>
    <row r="744" spans="1:7">
      <c r="A744" t="s">
        <v>1856</v>
      </c>
      <c r="B744" t="s">
        <v>829</v>
      </c>
      <c r="C744" t="s">
        <v>133</v>
      </c>
      <c r="D744" s="5">
        <v>22287</v>
      </c>
      <c r="E744" s="5">
        <v>45773</v>
      </c>
      <c r="F744">
        <f>DATEDIF(D744,E744,"Y")</f>
        <v>64</v>
      </c>
      <c r="G744" t="str">
        <f>IF(OR(F744="",F744="Unknown"),"",IF(F744&lt;18,"Child",IF(F744&lt;40,"Adult",IF(F744&lt;60,"Middle Age","Senior"))))</f>
        <v>Senior</v>
      </c>
    </row>
    <row r="745" spans="1:7">
      <c r="A745" t="s">
        <v>1858</v>
      </c>
      <c r="B745" t="s">
        <v>126</v>
      </c>
      <c r="C745" t="s">
        <v>40</v>
      </c>
      <c r="D745" s="5">
        <v>22410</v>
      </c>
      <c r="E745" s="5">
        <v>45698</v>
      </c>
      <c r="F745">
        <f>DATEDIF(D745,E745,"Y")</f>
        <v>63</v>
      </c>
      <c r="G745" t="str">
        <f>IF(OR(F745="",F745="Unknown"),"",IF(F745&lt;18,"Child",IF(F745&lt;40,"Adult",IF(F745&lt;60,"Middle Age","Senior"))))</f>
        <v>Senior</v>
      </c>
    </row>
    <row r="746" spans="1:7">
      <c r="A746" t="s">
        <v>1860</v>
      </c>
      <c r="B746" t="s">
        <v>314</v>
      </c>
      <c r="C746" t="s">
        <v>40</v>
      </c>
      <c r="D746" s="5">
        <v>23451</v>
      </c>
      <c r="E746" s="5">
        <v>45250</v>
      </c>
      <c r="F746">
        <f>DATEDIF(D746,E746,"Y")</f>
        <v>59</v>
      </c>
      <c r="G746" t="str">
        <f>IF(OR(F746="",F746="Unknown"),"",IF(F746&lt;18,"Child",IF(F746&lt;40,"Adult",IF(F746&lt;60,"Middle Age","Senior"))))</f>
        <v>Middle Age</v>
      </c>
    </row>
    <row r="747" spans="1:7">
      <c r="A747" t="s">
        <v>1862</v>
      </c>
      <c r="B747" t="s">
        <v>1471</v>
      </c>
      <c r="C747" t="s">
        <v>40</v>
      </c>
      <c r="D747" s="5">
        <v>24404</v>
      </c>
      <c r="E747" s="5">
        <v>45692</v>
      </c>
      <c r="F747">
        <f>DATEDIF(D747,E747,"Y")</f>
        <v>58</v>
      </c>
      <c r="G747" t="str">
        <f>IF(OR(F747="",F747="Unknown"),"",IF(F747&lt;18,"Child",IF(F747&lt;40,"Adult",IF(F747&lt;60,"Middle Age","Senior"))))</f>
        <v>Middle Age</v>
      </c>
    </row>
    <row r="748" spans="1:7">
      <c r="A748" t="s">
        <v>1864</v>
      </c>
      <c r="B748" t="s">
        <v>244</v>
      </c>
      <c r="C748" t="s">
        <v>133</v>
      </c>
      <c r="D748" s="5" t="s">
        <v>4232</v>
      </c>
      <c r="E748" s="5">
        <v>44997</v>
      </c>
      <c r="F748" t="s">
        <v>4232</v>
      </c>
      <c r="G748" t="s">
        <v>4232</v>
      </c>
    </row>
    <row r="749" spans="1:7">
      <c r="A749" t="s">
        <v>4144</v>
      </c>
      <c r="B749" t="s">
        <v>522</v>
      </c>
      <c r="C749" t="s">
        <v>40</v>
      </c>
      <c r="D749" s="5">
        <v>37525</v>
      </c>
      <c r="E749" s="5">
        <v>45510</v>
      </c>
      <c r="F749">
        <f t="shared" ref="F749:F774" si="62">DATEDIF(D749,E749,"Y")</f>
        <v>21</v>
      </c>
      <c r="G749" t="str">
        <f t="shared" ref="G749:G774" si="63">IF(OR(F749="",F749="Unknown"),"",IF(F749&lt;18,"Child",IF(F749&lt;40,"Adult",IF(F749&lt;60,"Middle Age","Senior"))))</f>
        <v>Adult</v>
      </c>
    </row>
    <row r="750" spans="1:7">
      <c r="A750" t="s">
        <v>1868</v>
      </c>
      <c r="B750" t="s">
        <v>693</v>
      </c>
      <c r="C750" t="s">
        <v>40</v>
      </c>
      <c r="D750" s="5">
        <v>36336</v>
      </c>
      <c r="E750" s="5">
        <v>45731</v>
      </c>
      <c r="F750">
        <f t="shared" si="62"/>
        <v>25</v>
      </c>
      <c r="G750" t="str">
        <f t="shared" si="63"/>
        <v>Adult</v>
      </c>
    </row>
    <row r="751" spans="1:7">
      <c r="A751" t="s">
        <v>1872</v>
      </c>
      <c r="B751" t="s">
        <v>1830</v>
      </c>
      <c r="C751" t="s">
        <v>133</v>
      </c>
      <c r="D751" s="5">
        <v>22477</v>
      </c>
      <c r="E751" s="5">
        <v>45082</v>
      </c>
      <c r="F751">
        <f t="shared" si="62"/>
        <v>61</v>
      </c>
      <c r="G751" t="str">
        <f t="shared" si="63"/>
        <v>Senior</v>
      </c>
    </row>
    <row r="752" spans="1:7">
      <c r="A752" t="s">
        <v>1873</v>
      </c>
      <c r="B752" t="s">
        <v>591</v>
      </c>
      <c r="C752" t="s">
        <v>133</v>
      </c>
      <c r="D752" s="5">
        <v>25636</v>
      </c>
      <c r="E752" s="5">
        <v>45052</v>
      </c>
      <c r="F752">
        <f t="shared" si="62"/>
        <v>53</v>
      </c>
      <c r="G752" t="str">
        <f t="shared" si="63"/>
        <v>Middle Age</v>
      </c>
    </row>
    <row r="753" spans="1:7">
      <c r="A753" t="s">
        <v>1877</v>
      </c>
      <c r="B753" t="s">
        <v>1256</v>
      </c>
      <c r="C753" t="s">
        <v>133</v>
      </c>
      <c r="D753" s="5">
        <v>38416</v>
      </c>
      <c r="E753" s="5">
        <v>45118</v>
      </c>
      <c r="F753">
        <f t="shared" si="62"/>
        <v>18</v>
      </c>
      <c r="G753" t="str">
        <f t="shared" si="63"/>
        <v>Adult</v>
      </c>
    </row>
    <row r="754" spans="1:7">
      <c r="A754" t="s">
        <v>1880</v>
      </c>
      <c r="B754" t="s">
        <v>1408</v>
      </c>
      <c r="C754" t="s">
        <v>40</v>
      </c>
      <c r="D754" s="5">
        <v>20634</v>
      </c>
      <c r="E754" s="5">
        <v>45044</v>
      </c>
      <c r="F754">
        <f t="shared" si="62"/>
        <v>66</v>
      </c>
      <c r="G754" t="str">
        <f t="shared" si="63"/>
        <v>Senior</v>
      </c>
    </row>
    <row r="755" spans="1:7">
      <c r="A755" t="s">
        <v>1881</v>
      </c>
      <c r="B755" t="s">
        <v>898</v>
      </c>
      <c r="C755" t="s">
        <v>133</v>
      </c>
      <c r="D755" s="5">
        <v>39931</v>
      </c>
      <c r="E755" s="5">
        <v>45580</v>
      </c>
      <c r="F755">
        <f t="shared" si="62"/>
        <v>15</v>
      </c>
      <c r="G755" t="str">
        <f t="shared" si="63"/>
        <v>Child</v>
      </c>
    </row>
    <row r="756" spans="1:7">
      <c r="A756" t="s">
        <v>1882</v>
      </c>
      <c r="B756" t="s">
        <v>1017</v>
      </c>
      <c r="C756" t="s">
        <v>133</v>
      </c>
      <c r="D756" s="5">
        <v>23865</v>
      </c>
      <c r="E756" s="5">
        <v>45515</v>
      </c>
      <c r="F756">
        <f t="shared" si="62"/>
        <v>59</v>
      </c>
      <c r="G756" t="str">
        <f t="shared" si="63"/>
        <v>Middle Age</v>
      </c>
    </row>
    <row r="757" spans="1:7">
      <c r="A757" t="s">
        <v>1884</v>
      </c>
      <c r="B757" t="s">
        <v>112</v>
      </c>
      <c r="C757" t="s">
        <v>40</v>
      </c>
      <c r="D757" s="5">
        <v>26772</v>
      </c>
      <c r="E757" s="5">
        <v>45290</v>
      </c>
      <c r="F757">
        <f t="shared" si="62"/>
        <v>50</v>
      </c>
      <c r="G757" t="str">
        <f t="shared" si="63"/>
        <v>Middle Age</v>
      </c>
    </row>
    <row r="758" spans="1:7">
      <c r="A758" t="s">
        <v>1885</v>
      </c>
      <c r="B758" t="s">
        <v>1622</v>
      </c>
      <c r="C758" t="s">
        <v>133</v>
      </c>
      <c r="D758" s="5">
        <v>23362</v>
      </c>
      <c r="E758" s="5">
        <v>45651</v>
      </c>
      <c r="F758">
        <f t="shared" si="62"/>
        <v>61</v>
      </c>
      <c r="G758" t="str">
        <f t="shared" si="63"/>
        <v>Senior</v>
      </c>
    </row>
    <row r="759" spans="1:7">
      <c r="A759" t="s">
        <v>1887</v>
      </c>
      <c r="B759" t="s">
        <v>1888</v>
      </c>
      <c r="C759" t="s">
        <v>40</v>
      </c>
      <c r="D759" s="5">
        <v>34743</v>
      </c>
      <c r="E759" s="5">
        <v>45641</v>
      </c>
      <c r="F759">
        <f t="shared" si="62"/>
        <v>29</v>
      </c>
      <c r="G759" t="str">
        <f t="shared" si="63"/>
        <v>Adult</v>
      </c>
    </row>
    <row r="760" spans="1:7">
      <c r="A760" t="s">
        <v>1891</v>
      </c>
      <c r="B760" t="s">
        <v>843</v>
      </c>
      <c r="C760" t="s">
        <v>40</v>
      </c>
      <c r="D760" s="5">
        <v>20716</v>
      </c>
      <c r="E760" s="5">
        <v>45830</v>
      </c>
      <c r="F760">
        <f t="shared" si="62"/>
        <v>68</v>
      </c>
      <c r="G760" t="str">
        <f t="shared" si="63"/>
        <v>Senior</v>
      </c>
    </row>
    <row r="761" spans="1:7">
      <c r="A761" t="s">
        <v>1894</v>
      </c>
      <c r="B761" t="s">
        <v>522</v>
      </c>
      <c r="C761" t="s">
        <v>133</v>
      </c>
      <c r="D761" s="5">
        <v>28788</v>
      </c>
      <c r="E761" s="5">
        <v>44949</v>
      </c>
      <c r="F761">
        <f t="shared" si="62"/>
        <v>44</v>
      </c>
      <c r="G761" t="str">
        <f t="shared" si="63"/>
        <v>Middle Age</v>
      </c>
    </row>
    <row r="762" spans="1:7">
      <c r="A762" t="s">
        <v>1895</v>
      </c>
      <c r="B762" t="s">
        <v>700</v>
      </c>
      <c r="C762" t="s">
        <v>133</v>
      </c>
      <c r="D762" s="5">
        <v>22325</v>
      </c>
      <c r="E762" s="5">
        <v>45497</v>
      </c>
      <c r="F762">
        <f t="shared" si="62"/>
        <v>63</v>
      </c>
      <c r="G762" t="str">
        <f t="shared" si="63"/>
        <v>Senior</v>
      </c>
    </row>
    <row r="763" spans="1:7">
      <c r="A763" t="s">
        <v>1896</v>
      </c>
      <c r="B763" t="s">
        <v>1140</v>
      </c>
      <c r="C763" t="s">
        <v>40</v>
      </c>
      <c r="D763" s="5">
        <v>37953</v>
      </c>
      <c r="E763" s="5">
        <v>45646</v>
      </c>
      <c r="F763">
        <f t="shared" si="62"/>
        <v>21</v>
      </c>
      <c r="G763" t="str">
        <f t="shared" si="63"/>
        <v>Adult</v>
      </c>
    </row>
    <row r="764" spans="1:7">
      <c r="A764" t="s">
        <v>1898</v>
      </c>
      <c r="B764" t="s">
        <v>21</v>
      </c>
      <c r="C764" t="s">
        <v>133</v>
      </c>
      <c r="D764" s="5">
        <v>25356</v>
      </c>
      <c r="E764" s="5">
        <v>45857</v>
      </c>
      <c r="F764">
        <f t="shared" si="62"/>
        <v>56</v>
      </c>
      <c r="G764" t="str">
        <f t="shared" si="63"/>
        <v>Middle Age</v>
      </c>
    </row>
    <row r="765" spans="1:7">
      <c r="A765" t="s">
        <v>1900</v>
      </c>
      <c r="B765" t="s">
        <v>324</v>
      </c>
      <c r="C765" t="s">
        <v>133</v>
      </c>
      <c r="D765" s="5">
        <v>22621</v>
      </c>
      <c r="E765" s="5">
        <v>45966</v>
      </c>
      <c r="F765">
        <f t="shared" si="62"/>
        <v>63</v>
      </c>
      <c r="G765" t="str">
        <f t="shared" si="63"/>
        <v>Senior</v>
      </c>
    </row>
    <row r="766" spans="1:7">
      <c r="A766" t="s">
        <v>1902</v>
      </c>
      <c r="B766" t="s">
        <v>1393</v>
      </c>
      <c r="C766" t="s">
        <v>133</v>
      </c>
      <c r="D766" s="5">
        <v>35607</v>
      </c>
      <c r="E766" s="5">
        <v>45587</v>
      </c>
      <c r="F766">
        <f t="shared" si="62"/>
        <v>27</v>
      </c>
      <c r="G766" t="str">
        <f t="shared" si="63"/>
        <v>Adult</v>
      </c>
    </row>
    <row r="767" spans="1:7">
      <c r="A767" t="s">
        <v>1903</v>
      </c>
      <c r="B767" t="s">
        <v>218</v>
      </c>
      <c r="C767" t="s">
        <v>40</v>
      </c>
      <c r="D767" s="5">
        <v>40470</v>
      </c>
      <c r="E767" s="5">
        <v>45290</v>
      </c>
      <c r="F767">
        <f t="shared" si="62"/>
        <v>13</v>
      </c>
      <c r="G767" t="str">
        <f t="shared" si="63"/>
        <v>Child</v>
      </c>
    </row>
    <row r="768" spans="1:7">
      <c r="A768" t="s">
        <v>1905</v>
      </c>
      <c r="B768" t="s">
        <v>1480</v>
      </c>
      <c r="C768" t="s">
        <v>40</v>
      </c>
      <c r="D768" s="5">
        <v>38770</v>
      </c>
      <c r="E768" s="5">
        <v>45413</v>
      </c>
      <c r="F768">
        <f t="shared" si="62"/>
        <v>18</v>
      </c>
      <c r="G768" t="str">
        <f t="shared" si="63"/>
        <v>Adult</v>
      </c>
    </row>
    <row r="769" spans="1:7">
      <c r="A769" t="s">
        <v>1908</v>
      </c>
      <c r="B769" t="s">
        <v>1563</v>
      </c>
      <c r="C769" t="s">
        <v>133</v>
      </c>
      <c r="D769" s="5">
        <v>33720</v>
      </c>
      <c r="E769" s="5">
        <v>45038</v>
      </c>
      <c r="F769">
        <f t="shared" si="62"/>
        <v>30</v>
      </c>
      <c r="G769" t="str">
        <f t="shared" si="63"/>
        <v>Adult</v>
      </c>
    </row>
    <row r="770" spans="1:7">
      <c r="A770" t="s">
        <v>1910</v>
      </c>
      <c r="B770" t="s">
        <v>679</v>
      </c>
      <c r="C770" t="s">
        <v>133</v>
      </c>
      <c r="D770" s="5">
        <v>39403</v>
      </c>
      <c r="E770" s="5">
        <v>45117</v>
      </c>
      <c r="F770">
        <f t="shared" si="62"/>
        <v>15</v>
      </c>
      <c r="G770" t="str">
        <f t="shared" si="63"/>
        <v>Child</v>
      </c>
    </row>
    <row r="771" spans="1:7">
      <c r="A771" t="s">
        <v>1911</v>
      </c>
      <c r="B771" t="s">
        <v>841</v>
      </c>
      <c r="C771" t="s">
        <v>133</v>
      </c>
      <c r="D771" s="5">
        <v>33385</v>
      </c>
      <c r="E771" s="5">
        <v>45539</v>
      </c>
      <c r="F771">
        <f t="shared" si="62"/>
        <v>33</v>
      </c>
      <c r="G771" t="str">
        <f t="shared" si="63"/>
        <v>Adult</v>
      </c>
    </row>
    <row r="772" spans="1:7">
      <c r="A772" t="s">
        <v>1912</v>
      </c>
      <c r="B772" t="s">
        <v>1393</v>
      </c>
      <c r="C772" t="s">
        <v>133</v>
      </c>
      <c r="D772" s="5">
        <v>21203</v>
      </c>
      <c r="E772" s="5">
        <v>45172</v>
      </c>
      <c r="F772">
        <f t="shared" si="62"/>
        <v>65</v>
      </c>
      <c r="G772" t="str">
        <f t="shared" si="63"/>
        <v>Senior</v>
      </c>
    </row>
    <row r="773" spans="1:7">
      <c r="A773" t="s">
        <v>1915</v>
      </c>
      <c r="B773" t="s">
        <v>147</v>
      </c>
      <c r="C773" t="s">
        <v>133</v>
      </c>
      <c r="D773" s="5">
        <v>18621</v>
      </c>
      <c r="E773" s="5">
        <v>45531</v>
      </c>
      <c r="F773">
        <f t="shared" si="62"/>
        <v>73</v>
      </c>
      <c r="G773" t="str">
        <f t="shared" si="63"/>
        <v>Senior</v>
      </c>
    </row>
    <row r="774" spans="1:7">
      <c r="A774" t="s">
        <v>1917</v>
      </c>
      <c r="B774" t="s">
        <v>548</v>
      </c>
      <c r="C774" t="s">
        <v>133</v>
      </c>
      <c r="D774" s="5">
        <v>25655</v>
      </c>
      <c r="E774" s="5">
        <v>45558</v>
      </c>
      <c r="F774">
        <f t="shared" si="62"/>
        <v>54</v>
      </c>
      <c r="G774" t="str">
        <f t="shared" si="63"/>
        <v>Middle Age</v>
      </c>
    </row>
    <row r="775" spans="1:7">
      <c r="A775" t="s">
        <v>1920</v>
      </c>
      <c r="B775" t="s">
        <v>280</v>
      </c>
      <c r="C775" t="s">
        <v>133</v>
      </c>
      <c r="D775" s="5" t="s">
        <v>4232</v>
      </c>
      <c r="E775" s="5">
        <v>45746</v>
      </c>
      <c r="F775" t="s">
        <v>4232</v>
      </c>
      <c r="G775" t="s">
        <v>4232</v>
      </c>
    </row>
    <row r="776" spans="1:7">
      <c r="A776" t="s">
        <v>1924</v>
      </c>
      <c r="B776" t="s">
        <v>515</v>
      </c>
      <c r="C776" t="s">
        <v>133</v>
      </c>
      <c r="D776" s="5">
        <v>22354</v>
      </c>
      <c r="E776" s="5">
        <v>45190</v>
      </c>
      <c r="F776">
        <f>DATEDIF(D776,E776,"Y")</f>
        <v>62</v>
      </c>
      <c r="G776" t="str">
        <f>IF(OR(F776="",F776="Unknown"),"",IF(F776&lt;18,"Child",IF(F776&lt;40,"Adult",IF(F776&lt;60,"Middle Age","Senior"))))</f>
        <v>Senior</v>
      </c>
    </row>
    <row r="777" spans="1:7">
      <c r="A777" t="s">
        <v>1926</v>
      </c>
      <c r="B777" t="s">
        <v>1362</v>
      </c>
      <c r="C777" t="s">
        <v>133</v>
      </c>
      <c r="D777" s="5">
        <v>20919</v>
      </c>
      <c r="E777" s="5">
        <v>46002</v>
      </c>
      <c r="F777">
        <f>DATEDIF(D777,E777,"Y")</f>
        <v>68</v>
      </c>
      <c r="G777" t="str">
        <f>IF(OR(F777="",F777="Unknown"),"",IF(F777&lt;18,"Child",IF(F777&lt;40,"Adult",IF(F777&lt;60,"Middle Age","Senior"))))</f>
        <v>Senior</v>
      </c>
    </row>
    <row r="778" spans="1:7">
      <c r="A778" t="s">
        <v>1927</v>
      </c>
      <c r="B778" t="s">
        <v>762</v>
      </c>
      <c r="C778" t="s">
        <v>40</v>
      </c>
      <c r="D778" s="5">
        <v>35402</v>
      </c>
      <c r="E778" s="5">
        <v>45551</v>
      </c>
      <c r="F778">
        <f>DATEDIF(D778,E778,"Y")</f>
        <v>27</v>
      </c>
      <c r="G778" t="str">
        <f>IF(OR(F778="",F778="Unknown"),"",IF(F778&lt;18,"Child",IF(F778&lt;40,"Adult",IF(F778&lt;60,"Middle Age","Senior"))))</f>
        <v>Adult</v>
      </c>
    </row>
    <row r="779" spans="1:7">
      <c r="A779" t="s">
        <v>1928</v>
      </c>
      <c r="B779" t="s">
        <v>1108</v>
      </c>
      <c r="C779" t="s">
        <v>133</v>
      </c>
      <c r="D779" s="5" t="s">
        <v>4232</v>
      </c>
      <c r="E779" s="5">
        <v>45236</v>
      </c>
      <c r="F779" t="s">
        <v>4232</v>
      </c>
      <c r="G779" t="s">
        <v>4232</v>
      </c>
    </row>
    <row r="780" spans="1:7">
      <c r="A780" t="s">
        <v>1932</v>
      </c>
      <c r="B780" t="s">
        <v>301</v>
      </c>
      <c r="C780" t="s">
        <v>133</v>
      </c>
      <c r="D780" s="5">
        <v>20323</v>
      </c>
      <c r="E780" s="5">
        <v>45673</v>
      </c>
      <c r="F780">
        <f t="shared" ref="F780:F818" si="64">DATEDIF(D780,E780,"Y")</f>
        <v>69</v>
      </c>
      <c r="G780" t="str">
        <f t="shared" ref="G780:G818" si="65">IF(OR(F780="",F780="Unknown"),"",IF(F780&lt;18,"Child",IF(F780&lt;40,"Adult",IF(F780&lt;60,"Middle Age","Senior"))))</f>
        <v>Senior</v>
      </c>
    </row>
    <row r="781" spans="1:7">
      <c r="A781" t="s">
        <v>4145</v>
      </c>
      <c r="B781" t="s">
        <v>1935</v>
      </c>
      <c r="C781" t="s">
        <v>133</v>
      </c>
      <c r="D781" s="5">
        <v>20456</v>
      </c>
      <c r="E781" s="5">
        <v>45943</v>
      </c>
      <c r="F781">
        <f t="shared" si="64"/>
        <v>69</v>
      </c>
      <c r="G781" t="str">
        <f t="shared" si="65"/>
        <v>Senior</v>
      </c>
    </row>
    <row r="782" spans="1:7">
      <c r="A782" t="s">
        <v>1936</v>
      </c>
      <c r="B782" t="s">
        <v>1391</v>
      </c>
      <c r="C782" t="s">
        <v>133</v>
      </c>
      <c r="D782" s="5">
        <v>35150</v>
      </c>
      <c r="E782" s="5">
        <v>45528</v>
      </c>
      <c r="F782">
        <f t="shared" si="64"/>
        <v>28</v>
      </c>
      <c r="G782" t="str">
        <f t="shared" si="65"/>
        <v>Adult</v>
      </c>
    </row>
    <row r="783" spans="1:7">
      <c r="A783" t="s">
        <v>1937</v>
      </c>
      <c r="B783" t="s">
        <v>607</v>
      </c>
      <c r="C783" t="s">
        <v>40</v>
      </c>
      <c r="D783" s="5">
        <v>34446</v>
      </c>
      <c r="E783" s="5">
        <v>45267</v>
      </c>
      <c r="F783">
        <f t="shared" si="64"/>
        <v>29</v>
      </c>
      <c r="G783" t="str">
        <f t="shared" si="65"/>
        <v>Adult</v>
      </c>
    </row>
    <row r="784" spans="1:7">
      <c r="A784" t="s">
        <v>1940</v>
      </c>
      <c r="B784" t="s">
        <v>403</v>
      </c>
      <c r="C784" t="s">
        <v>133</v>
      </c>
      <c r="D784" s="5">
        <v>33647</v>
      </c>
      <c r="E784" s="5">
        <v>45111</v>
      </c>
      <c r="F784">
        <f t="shared" si="64"/>
        <v>31</v>
      </c>
      <c r="G784" t="str">
        <f t="shared" si="65"/>
        <v>Adult</v>
      </c>
    </row>
    <row r="785" spans="1:7">
      <c r="A785" t="s">
        <v>1943</v>
      </c>
      <c r="B785" t="s">
        <v>658</v>
      </c>
      <c r="C785" t="s">
        <v>40</v>
      </c>
      <c r="D785" s="5">
        <v>31250</v>
      </c>
      <c r="E785" s="5">
        <v>45497</v>
      </c>
      <c r="F785">
        <f t="shared" si="64"/>
        <v>39</v>
      </c>
      <c r="G785" t="str">
        <f t="shared" si="65"/>
        <v>Adult</v>
      </c>
    </row>
    <row r="786" spans="1:7">
      <c r="A786" t="s">
        <v>1944</v>
      </c>
      <c r="B786" t="s">
        <v>1734</v>
      </c>
      <c r="C786" t="s">
        <v>133</v>
      </c>
      <c r="D786" s="5">
        <v>35992</v>
      </c>
      <c r="E786" s="5">
        <v>45014</v>
      </c>
      <c r="F786">
        <f t="shared" si="64"/>
        <v>24</v>
      </c>
      <c r="G786" t="str">
        <f t="shared" si="65"/>
        <v>Adult</v>
      </c>
    </row>
    <row r="787" spans="1:7">
      <c r="A787" t="s">
        <v>1945</v>
      </c>
      <c r="B787" t="s">
        <v>1364</v>
      </c>
      <c r="C787" t="s">
        <v>133</v>
      </c>
      <c r="D787" s="5">
        <v>37080</v>
      </c>
      <c r="E787" s="5">
        <v>45308</v>
      </c>
      <c r="F787">
        <f t="shared" si="64"/>
        <v>22</v>
      </c>
      <c r="G787" t="str">
        <f t="shared" si="65"/>
        <v>Adult</v>
      </c>
    </row>
    <row r="788" spans="1:7">
      <c r="A788" t="s">
        <v>1946</v>
      </c>
      <c r="B788" t="s">
        <v>199</v>
      </c>
      <c r="C788" t="s">
        <v>40</v>
      </c>
      <c r="D788" s="5">
        <v>20326</v>
      </c>
      <c r="E788" s="5">
        <v>45057</v>
      </c>
      <c r="F788">
        <f t="shared" si="64"/>
        <v>67</v>
      </c>
      <c r="G788" t="str">
        <f t="shared" si="65"/>
        <v>Senior</v>
      </c>
    </row>
    <row r="789" spans="1:7">
      <c r="A789" t="s">
        <v>1947</v>
      </c>
      <c r="B789" t="s">
        <v>1125</v>
      </c>
      <c r="C789" t="s">
        <v>40</v>
      </c>
      <c r="D789" s="5">
        <v>29844</v>
      </c>
      <c r="E789" s="5">
        <v>44939</v>
      </c>
      <c r="F789">
        <f t="shared" si="64"/>
        <v>41</v>
      </c>
      <c r="G789" t="str">
        <f t="shared" si="65"/>
        <v>Middle Age</v>
      </c>
    </row>
    <row r="790" spans="1:7">
      <c r="A790" t="s">
        <v>1950</v>
      </c>
      <c r="B790" t="s">
        <v>1471</v>
      </c>
      <c r="C790" t="s">
        <v>133</v>
      </c>
      <c r="D790" s="5">
        <v>31814</v>
      </c>
      <c r="E790" s="5">
        <v>45047</v>
      </c>
      <c r="F790">
        <f t="shared" si="64"/>
        <v>36</v>
      </c>
      <c r="G790" t="str">
        <f t="shared" si="65"/>
        <v>Adult</v>
      </c>
    </row>
    <row r="791" spans="1:7">
      <c r="A791" t="s">
        <v>1952</v>
      </c>
      <c r="B791" t="s">
        <v>108</v>
      </c>
      <c r="C791" t="s">
        <v>40</v>
      </c>
      <c r="D791" s="5">
        <v>39955</v>
      </c>
      <c r="E791" s="5">
        <v>45585</v>
      </c>
      <c r="F791">
        <f t="shared" si="64"/>
        <v>15</v>
      </c>
      <c r="G791" t="str">
        <f t="shared" si="65"/>
        <v>Child</v>
      </c>
    </row>
    <row r="792" spans="1:7">
      <c r="A792" t="s">
        <v>1954</v>
      </c>
      <c r="B792" t="s">
        <v>1460</v>
      </c>
      <c r="C792" t="s">
        <v>133</v>
      </c>
      <c r="D792" s="5">
        <v>27581</v>
      </c>
      <c r="E792" s="5">
        <v>45270</v>
      </c>
      <c r="F792">
        <f t="shared" si="64"/>
        <v>48</v>
      </c>
      <c r="G792" t="str">
        <f t="shared" si="65"/>
        <v>Middle Age</v>
      </c>
    </row>
    <row r="793" spans="1:7">
      <c r="A793" t="s">
        <v>1955</v>
      </c>
      <c r="B793" t="s">
        <v>1956</v>
      </c>
      <c r="C793" t="s">
        <v>40</v>
      </c>
      <c r="D793" s="5">
        <v>26667</v>
      </c>
      <c r="E793" s="5">
        <v>45693</v>
      </c>
      <c r="F793">
        <f t="shared" si="64"/>
        <v>52</v>
      </c>
      <c r="G793" t="str">
        <f t="shared" si="65"/>
        <v>Middle Age</v>
      </c>
    </row>
    <row r="794" spans="1:7">
      <c r="A794" t="s">
        <v>1957</v>
      </c>
      <c r="B794" t="s">
        <v>403</v>
      </c>
      <c r="C794" t="s">
        <v>40</v>
      </c>
      <c r="D794" s="5">
        <v>34143</v>
      </c>
      <c r="E794" s="5">
        <v>45884</v>
      </c>
      <c r="F794">
        <f t="shared" si="64"/>
        <v>32</v>
      </c>
      <c r="G794" t="str">
        <f t="shared" si="65"/>
        <v>Adult</v>
      </c>
    </row>
    <row r="795" spans="1:7">
      <c r="A795" t="s">
        <v>1959</v>
      </c>
      <c r="B795" t="s">
        <v>383</v>
      </c>
      <c r="C795" t="s">
        <v>40</v>
      </c>
      <c r="D795" s="5">
        <v>19426</v>
      </c>
      <c r="E795" s="5">
        <v>45906</v>
      </c>
      <c r="F795">
        <f t="shared" si="64"/>
        <v>72</v>
      </c>
      <c r="G795" t="str">
        <f t="shared" si="65"/>
        <v>Senior</v>
      </c>
    </row>
    <row r="796" spans="1:7">
      <c r="A796" t="s">
        <v>1962</v>
      </c>
      <c r="B796" t="s">
        <v>164</v>
      </c>
      <c r="C796" t="s">
        <v>133</v>
      </c>
      <c r="D796" s="5">
        <v>19081</v>
      </c>
      <c r="E796" s="5">
        <v>45200</v>
      </c>
      <c r="F796">
        <f t="shared" si="64"/>
        <v>71</v>
      </c>
      <c r="G796" t="str">
        <f t="shared" si="65"/>
        <v>Senior</v>
      </c>
    </row>
    <row r="797" spans="1:7">
      <c r="A797" t="s">
        <v>1964</v>
      </c>
      <c r="B797" t="s">
        <v>221</v>
      </c>
      <c r="C797" t="s">
        <v>40</v>
      </c>
      <c r="D797" s="5">
        <v>22761</v>
      </c>
      <c r="E797" s="5">
        <v>45285</v>
      </c>
      <c r="F797">
        <f t="shared" si="64"/>
        <v>61</v>
      </c>
      <c r="G797" t="str">
        <f t="shared" si="65"/>
        <v>Senior</v>
      </c>
    </row>
    <row r="798" spans="1:7">
      <c r="A798" t="s">
        <v>1966</v>
      </c>
      <c r="B798" t="s">
        <v>350</v>
      </c>
      <c r="C798" t="s">
        <v>40</v>
      </c>
      <c r="D798" s="5">
        <v>20821</v>
      </c>
      <c r="E798" s="5">
        <v>45732</v>
      </c>
      <c r="F798">
        <f t="shared" si="64"/>
        <v>68</v>
      </c>
      <c r="G798" t="str">
        <f t="shared" si="65"/>
        <v>Senior</v>
      </c>
    </row>
    <row r="799" spans="1:7">
      <c r="A799" t="s">
        <v>1969</v>
      </c>
      <c r="B799" t="s">
        <v>584</v>
      </c>
      <c r="C799" t="s">
        <v>40</v>
      </c>
      <c r="D799" s="5">
        <v>31200</v>
      </c>
      <c r="E799" s="5">
        <v>45414</v>
      </c>
      <c r="F799">
        <f t="shared" si="64"/>
        <v>38</v>
      </c>
      <c r="G799" t="str">
        <f t="shared" si="65"/>
        <v>Adult</v>
      </c>
    </row>
    <row r="800" spans="1:7">
      <c r="A800" t="s">
        <v>1972</v>
      </c>
      <c r="B800" t="s">
        <v>1104</v>
      </c>
      <c r="C800" t="s">
        <v>133</v>
      </c>
      <c r="D800" s="5">
        <v>26938</v>
      </c>
      <c r="E800" s="5">
        <v>45807</v>
      </c>
      <c r="F800">
        <f t="shared" si="64"/>
        <v>51</v>
      </c>
      <c r="G800" t="str">
        <f t="shared" si="65"/>
        <v>Middle Age</v>
      </c>
    </row>
    <row r="801" spans="1:7">
      <c r="A801" t="s">
        <v>1973</v>
      </c>
      <c r="B801" t="s">
        <v>700</v>
      </c>
      <c r="C801" t="s">
        <v>133</v>
      </c>
      <c r="D801" s="5">
        <v>37887</v>
      </c>
      <c r="E801" s="5">
        <v>45495</v>
      </c>
      <c r="F801">
        <f t="shared" si="64"/>
        <v>20</v>
      </c>
      <c r="G801" t="str">
        <f t="shared" si="65"/>
        <v>Adult</v>
      </c>
    </row>
    <row r="802" spans="1:7">
      <c r="A802" t="s">
        <v>1976</v>
      </c>
      <c r="B802" t="s">
        <v>368</v>
      </c>
      <c r="C802" t="s">
        <v>133</v>
      </c>
      <c r="D802" s="5">
        <v>32129</v>
      </c>
      <c r="E802" s="5">
        <v>45079</v>
      </c>
      <c r="F802">
        <f t="shared" si="64"/>
        <v>35</v>
      </c>
      <c r="G802" t="str">
        <f t="shared" si="65"/>
        <v>Adult</v>
      </c>
    </row>
    <row r="803" spans="1:7">
      <c r="A803" t="s">
        <v>1978</v>
      </c>
      <c r="B803" t="s">
        <v>247</v>
      </c>
      <c r="C803" t="s">
        <v>40</v>
      </c>
      <c r="D803" s="5">
        <v>34549</v>
      </c>
      <c r="E803" s="5">
        <v>45978</v>
      </c>
      <c r="F803">
        <f t="shared" si="64"/>
        <v>31</v>
      </c>
      <c r="G803" t="str">
        <f t="shared" si="65"/>
        <v>Adult</v>
      </c>
    </row>
    <row r="804" spans="1:7">
      <c r="A804" t="s">
        <v>1979</v>
      </c>
      <c r="B804" t="s">
        <v>472</v>
      </c>
      <c r="C804" t="s">
        <v>133</v>
      </c>
      <c r="D804" s="5">
        <v>27419</v>
      </c>
      <c r="E804" s="5">
        <v>45591</v>
      </c>
      <c r="F804">
        <f t="shared" si="64"/>
        <v>49</v>
      </c>
      <c r="G804" t="str">
        <f t="shared" si="65"/>
        <v>Middle Age</v>
      </c>
    </row>
    <row r="805" spans="1:7">
      <c r="A805" t="s">
        <v>1983</v>
      </c>
      <c r="B805" t="s">
        <v>1101</v>
      </c>
      <c r="C805" t="s">
        <v>40</v>
      </c>
      <c r="D805" s="5">
        <v>39257</v>
      </c>
      <c r="E805" s="5">
        <v>45847</v>
      </c>
      <c r="F805">
        <f t="shared" si="64"/>
        <v>18</v>
      </c>
      <c r="G805" t="str">
        <f t="shared" si="65"/>
        <v>Adult</v>
      </c>
    </row>
    <row r="806" spans="1:7">
      <c r="A806" t="s">
        <v>1985</v>
      </c>
      <c r="B806" t="s">
        <v>1364</v>
      </c>
      <c r="C806" t="s">
        <v>40</v>
      </c>
      <c r="D806" s="5">
        <v>27953</v>
      </c>
      <c r="E806" s="5">
        <v>45449</v>
      </c>
      <c r="F806">
        <f t="shared" si="64"/>
        <v>47</v>
      </c>
      <c r="G806" t="str">
        <f t="shared" si="65"/>
        <v>Middle Age</v>
      </c>
    </row>
    <row r="807" spans="1:7">
      <c r="A807" t="s">
        <v>1988</v>
      </c>
      <c r="B807" t="s">
        <v>936</v>
      </c>
      <c r="C807" t="s">
        <v>40</v>
      </c>
      <c r="D807" s="5">
        <v>19277</v>
      </c>
      <c r="E807" s="5">
        <v>45475</v>
      </c>
      <c r="F807">
        <f t="shared" si="64"/>
        <v>71</v>
      </c>
      <c r="G807" t="str">
        <f t="shared" si="65"/>
        <v>Senior</v>
      </c>
    </row>
    <row r="808" spans="1:7">
      <c r="A808" t="s">
        <v>1991</v>
      </c>
      <c r="B808" t="s">
        <v>679</v>
      </c>
      <c r="C808" t="s">
        <v>40</v>
      </c>
      <c r="D808" s="5">
        <v>21494</v>
      </c>
      <c r="E808" s="5">
        <v>45240</v>
      </c>
      <c r="F808">
        <f t="shared" si="64"/>
        <v>65</v>
      </c>
      <c r="G808" t="str">
        <f t="shared" si="65"/>
        <v>Senior</v>
      </c>
    </row>
    <row r="809" spans="1:7">
      <c r="A809" t="s">
        <v>1993</v>
      </c>
      <c r="B809" t="s">
        <v>829</v>
      </c>
      <c r="C809" t="s">
        <v>40</v>
      </c>
      <c r="D809" s="5">
        <v>19075</v>
      </c>
      <c r="E809" s="5">
        <v>45812</v>
      </c>
      <c r="F809">
        <f t="shared" si="64"/>
        <v>73</v>
      </c>
      <c r="G809" t="str">
        <f t="shared" si="65"/>
        <v>Senior</v>
      </c>
    </row>
    <row r="810" spans="1:7">
      <c r="A810" t="s">
        <v>1994</v>
      </c>
      <c r="B810" t="s">
        <v>1464</v>
      </c>
      <c r="C810" t="s">
        <v>133</v>
      </c>
      <c r="D810" s="5">
        <v>29026</v>
      </c>
      <c r="E810" s="5">
        <v>45675</v>
      </c>
      <c r="F810">
        <f t="shared" si="64"/>
        <v>45</v>
      </c>
      <c r="G810" t="str">
        <f t="shared" si="65"/>
        <v>Middle Age</v>
      </c>
    </row>
    <row r="811" spans="1:7">
      <c r="A811" t="s">
        <v>1996</v>
      </c>
      <c r="B811" t="s">
        <v>1526</v>
      </c>
      <c r="C811" t="s">
        <v>133</v>
      </c>
      <c r="D811" s="5">
        <v>18983</v>
      </c>
      <c r="E811" s="5">
        <v>45665</v>
      </c>
      <c r="F811">
        <f t="shared" si="64"/>
        <v>73</v>
      </c>
      <c r="G811" t="str">
        <f t="shared" si="65"/>
        <v>Senior</v>
      </c>
    </row>
    <row r="812" spans="1:7">
      <c r="A812" t="s">
        <v>1999</v>
      </c>
      <c r="B812" t="s">
        <v>83</v>
      </c>
      <c r="C812" t="s">
        <v>40</v>
      </c>
      <c r="D812" s="5">
        <v>30020</v>
      </c>
      <c r="E812" s="5">
        <v>45227</v>
      </c>
      <c r="F812">
        <f t="shared" si="64"/>
        <v>41</v>
      </c>
      <c r="G812" t="str">
        <f t="shared" si="65"/>
        <v>Middle Age</v>
      </c>
    </row>
    <row r="813" spans="1:7">
      <c r="A813" t="s">
        <v>2000</v>
      </c>
      <c r="B813" t="s">
        <v>771</v>
      </c>
      <c r="C813" t="s">
        <v>133</v>
      </c>
      <c r="D813" s="5">
        <v>25716</v>
      </c>
      <c r="E813" s="5">
        <v>45844</v>
      </c>
      <c r="F813">
        <f t="shared" si="64"/>
        <v>55</v>
      </c>
      <c r="G813" t="str">
        <f t="shared" si="65"/>
        <v>Middle Age</v>
      </c>
    </row>
    <row r="814" spans="1:7">
      <c r="A814" t="s">
        <v>2002</v>
      </c>
      <c r="B814" t="s">
        <v>1956</v>
      </c>
      <c r="C814" t="s">
        <v>40</v>
      </c>
      <c r="D814" s="5">
        <v>32160</v>
      </c>
      <c r="E814" s="5">
        <v>45546</v>
      </c>
      <c r="F814">
        <f t="shared" si="64"/>
        <v>36</v>
      </c>
      <c r="G814" t="str">
        <f t="shared" si="65"/>
        <v>Adult</v>
      </c>
    </row>
    <row r="815" spans="1:7">
      <c r="A815" t="s">
        <v>4146</v>
      </c>
      <c r="B815" t="s">
        <v>345</v>
      </c>
      <c r="C815" t="s">
        <v>40</v>
      </c>
      <c r="D815" s="5">
        <v>35479</v>
      </c>
      <c r="E815" s="5">
        <v>45131</v>
      </c>
      <c r="F815">
        <f t="shared" si="64"/>
        <v>26</v>
      </c>
      <c r="G815" t="str">
        <f t="shared" si="65"/>
        <v>Adult</v>
      </c>
    </row>
    <row r="816" spans="1:7">
      <c r="A816" t="s">
        <v>2005</v>
      </c>
      <c r="B816" t="s">
        <v>1050</v>
      </c>
      <c r="C816" t="s">
        <v>133</v>
      </c>
      <c r="D816" s="5">
        <v>33744</v>
      </c>
      <c r="E816" s="5">
        <v>45857</v>
      </c>
      <c r="F816">
        <f t="shared" si="64"/>
        <v>33</v>
      </c>
      <c r="G816" t="str">
        <f t="shared" si="65"/>
        <v>Adult</v>
      </c>
    </row>
    <row r="817" spans="1:7">
      <c r="A817" t="s">
        <v>2007</v>
      </c>
      <c r="B817" t="s">
        <v>2008</v>
      </c>
      <c r="C817" t="s">
        <v>40</v>
      </c>
      <c r="D817" s="5">
        <v>26239</v>
      </c>
      <c r="E817" s="5">
        <v>45578</v>
      </c>
      <c r="F817">
        <f t="shared" si="64"/>
        <v>52</v>
      </c>
      <c r="G817" t="str">
        <f t="shared" si="65"/>
        <v>Middle Age</v>
      </c>
    </row>
    <row r="818" spans="1:7">
      <c r="A818" t="s">
        <v>2011</v>
      </c>
      <c r="B818" t="s">
        <v>796</v>
      </c>
      <c r="C818" t="s">
        <v>133</v>
      </c>
      <c r="D818" s="5">
        <v>39924</v>
      </c>
      <c r="E818" s="5">
        <v>45587</v>
      </c>
      <c r="F818">
        <f t="shared" si="64"/>
        <v>15</v>
      </c>
      <c r="G818" t="str">
        <f t="shared" si="65"/>
        <v>Child</v>
      </c>
    </row>
    <row r="819" spans="1:7">
      <c r="A819" t="s">
        <v>4147</v>
      </c>
      <c r="B819" t="s">
        <v>1302</v>
      </c>
      <c r="C819" t="s">
        <v>133</v>
      </c>
      <c r="D819" s="5">
        <v>29520</v>
      </c>
      <c r="E819" s="5" t="s">
        <v>4232</v>
      </c>
      <c r="F819" t="s">
        <v>4232</v>
      </c>
      <c r="G819" t="s">
        <v>4232</v>
      </c>
    </row>
    <row r="820" spans="1:7">
      <c r="A820" t="s">
        <v>2017</v>
      </c>
      <c r="B820" t="s">
        <v>556</v>
      </c>
      <c r="C820" t="s">
        <v>40</v>
      </c>
      <c r="D820" s="5">
        <v>27662</v>
      </c>
      <c r="E820" s="5">
        <v>45353</v>
      </c>
      <c r="F820">
        <f t="shared" ref="F820:F857" si="66">DATEDIF(D820,E820,"Y")</f>
        <v>48</v>
      </c>
      <c r="G820" t="str">
        <f t="shared" ref="G820:G857" si="67">IF(OR(F820="",F820="Unknown"),"",IF(F820&lt;18,"Child",IF(F820&lt;40,"Adult",IF(F820&lt;60,"Middle Age","Senior"))))</f>
        <v>Middle Age</v>
      </c>
    </row>
    <row r="821" spans="1:7">
      <c r="A821" t="s">
        <v>2018</v>
      </c>
      <c r="B821" t="s">
        <v>601</v>
      </c>
      <c r="C821" t="s">
        <v>40</v>
      </c>
      <c r="D821" s="5">
        <v>25349</v>
      </c>
      <c r="E821" s="5">
        <v>45714</v>
      </c>
      <c r="F821">
        <f t="shared" si="66"/>
        <v>55</v>
      </c>
      <c r="G821" t="str">
        <f t="shared" si="67"/>
        <v>Middle Age</v>
      </c>
    </row>
    <row r="822" spans="1:7">
      <c r="A822" t="s">
        <v>2020</v>
      </c>
      <c r="B822" t="s">
        <v>1108</v>
      </c>
      <c r="C822" t="s">
        <v>40</v>
      </c>
      <c r="D822" s="5">
        <v>23524</v>
      </c>
      <c r="E822" s="5">
        <v>45487</v>
      </c>
      <c r="F822">
        <f t="shared" si="66"/>
        <v>60</v>
      </c>
      <c r="G822" t="str">
        <f t="shared" si="67"/>
        <v>Senior</v>
      </c>
    </row>
    <row r="823" spans="1:7">
      <c r="A823" t="s">
        <v>2023</v>
      </c>
      <c r="B823" t="s">
        <v>517</v>
      </c>
      <c r="C823" t="s">
        <v>133</v>
      </c>
      <c r="D823" s="5">
        <v>27390</v>
      </c>
      <c r="E823" s="5">
        <v>45310</v>
      </c>
      <c r="F823">
        <f t="shared" si="66"/>
        <v>49</v>
      </c>
      <c r="G823" t="str">
        <f t="shared" si="67"/>
        <v>Middle Age</v>
      </c>
    </row>
    <row r="824" spans="1:7">
      <c r="A824" t="s">
        <v>2025</v>
      </c>
      <c r="B824" t="s">
        <v>553</v>
      </c>
      <c r="C824" t="s">
        <v>40</v>
      </c>
      <c r="D824" s="5">
        <v>32022</v>
      </c>
      <c r="E824" s="5">
        <v>45075</v>
      </c>
      <c r="F824">
        <f t="shared" si="66"/>
        <v>35</v>
      </c>
      <c r="G824" t="str">
        <f t="shared" si="67"/>
        <v>Adult</v>
      </c>
    </row>
    <row r="825" spans="1:7">
      <c r="A825" t="s">
        <v>4148</v>
      </c>
      <c r="B825" t="s">
        <v>129</v>
      </c>
      <c r="C825" t="s">
        <v>40</v>
      </c>
      <c r="D825" s="5">
        <v>28250</v>
      </c>
      <c r="E825" s="5">
        <v>45698</v>
      </c>
      <c r="F825">
        <f t="shared" si="66"/>
        <v>47</v>
      </c>
      <c r="G825" t="str">
        <f t="shared" si="67"/>
        <v>Middle Age</v>
      </c>
    </row>
    <row r="826" spans="1:7">
      <c r="A826" t="s">
        <v>2028</v>
      </c>
      <c r="B826" t="s">
        <v>2029</v>
      </c>
      <c r="C826" t="s">
        <v>40</v>
      </c>
      <c r="D826" s="5">
        <v>25574</v>
      </c>
      <c r="E826" s="5">
        <v>45612</v>
      </c>
      <c r="F826">
        <f t="shared" si="66"/>
        <v>54</v>
      </c>
      <c r="G826" t="str">
        <f t="shared" si="67"/>
        <v>Middle Age</v>
      </c>
    </row>
    <row r="827" spans="1:7">
      <c r="A827" t="s">
        <v>2032</v>
      </c>
      <c r="B827" t="s">
        <v>2033</v>
      </c>
      <c r="C827" t="s">
        <v>133</v>
      </c>
      <c r="D827" s="5">
        <v>37745</v>
      </c>
      <c r="E827" s="5">
        <v>45659</v>
      </c>
      <c r="F827">
        <f t="shared" si="66"/>
        <v>21</v>
      </c>
      <c r="G827" t="str">
        <f t="shared" si="67"/>
        <v>Adult</v>
      </c>
    </row>
    <row r="828" spans="1:7">
      <c r="A828" t="s">
        <v>2037</v>
      </c>
      <c r="B828" t="s">
        <v>771</v>
      </c>
      <c r="C828" t="s">
        <v>40</v>
      </c>
      <c r="D828" s="5">
        <v>35417</v>
      </c>
      <c r="E828" s="5">
        <v>45910</v>
      </c>
      <c r="F828">
        <f t="shared" si="66"/>
        <v>28</v>
      </c>
      <c r="G828" t="str">
        <f t="shared" si="67"/>
        <v>Adult</v>
      </c>
    </row>
    <row r="829" spans="1:7">
      <c r="A829" t="s">
        <v>2039</v>
      </c>
      <c r="B829" t="s">
        <v>999</v>
      </c>
      <c r="C829" t="s">
        <v>133</v>
      </c>
      <c r="D829" s="5">
        <v>28082</v>
      </c>
      <c r="E829" s="5">
        <v>44931</v>
      </c>
      <c r="F829">
        <f t="shared" si="66"/>
        <v>46</v>
      </c>
      <c r="G829" t="str">
        <f t="shared" si="67"/>
        <v>Middle Age</v>
      </c>
    </row>
    <row r="830" spans="1:7">
      <c r="A830" t="s">
        <v>2041</v>
      </c>
      <c r="B830" t="s">
        <v>911</v>
      </c>
      <c r="C830" t="s">
        <v>133</v>
      </c>
      <c r="D830" s="5">
        <v>22060</v>
      </c>
      <c r="E830" s="5">
        <v>45122</v>
      </c>
      <c r="F830">
        <f t="shared" si="66"/>
        <v>63</v>
      </c>
      <c r="G830" t="str">
        <f t="shared" si="67"/>
        <v>Senior</v>
      </c>
    </row>
    <row r="831" spans="1:7">
      <c r="A831" t="s">
        <v>2042</v>
      </c>
      <c r="B831" t="s">
        <v>202</v>
      </c>
      <c r="C831" t="s">
        <v>40</v>
      </c>
      <c r="D831" s="5">
        <v>21266</v>
      </c>
      <c r="E831" s="5">
        <v>45287</v>
      </c>
      <c r="F831">
        <f t="shared" si="66"/>
        <v>65</v>
      </c>
      <c r="G831" t="str">
        <f t="shared" si="67"/>
        <v>Senior</v>
      </c>
    </row>
    <row r="832" spans="1:7">
      <c r="A832" t="s">
        <v>2044</v>
      </c>
      <c r="B832" t="s">
        <v>150</v>
      </c>
      <c r="C832" t="s">
        <v>40</v>
      </c>
      <c r="D832" s="5">
        <v>37824</v>
      </c>
      <c r="E832" s="5">
        <v>45507</v>
      </c>
      <c r="F832">
        <f t="shared" si="66"/>
        <v>21</v>
      </c>
      <c r="G832" t="str">
        <f t="shared" si="67"/>
        <v>Adult</v>
      </c>
    </row>
    <row r="833" spans="1:7">
      <c r="A833" t="s">
        <v>4149</v>
      </c>
      <c r="B833" t="s">
        <v>553</v>
      </c>
      <c r="C833" t="s">
        <v>40</v>
      </c>
      <c r="D833" s="5">
        <v>31372</v>
      </c>
      <c r="E833" s="5">
        <v>45665</v>
      </c>
      <c r="F833">
        <f t="shared" si="66"/>
        <v>39</v>
      </c>
      <c r="G833" t="str">
        <f t="shared" si="67"/>
        <v>Adult</v>
      </c>
    </row>
    <row r="834" spans="1:7">
      <c r="A834" t="s">
        <v>2046</v>
      </c>
      <c r="B834" t="s">
        <v>238</v>
      </c>
      <c r="C834" t="s">
        <v>40</v>
      </c>
      <c r="D834" s="5">
        <v>36685</v>
      </c>
      <c r="E834" s="5">
        <v>45437</v>
      </c>
      <c r="F834">
        <f t="shared" si="66"/>
        <v>23</v>
      </c>
      <c r="G834" t="str">
        <f t="shared" si="67"/>
        <v>Adult</v>
      </c>
    </row>
    <row r="835" spans="1:7">
      <c r="A835" t="s">
        <v>2048</v>
      </c>
      <c r="B835" t="s">
        <v>563</v>
      </c>
      <c r="C835" t="s">
        <v>40</v>
      </c>
      <c r="D835" s="5">
        <v>39076</v>
      </c>
      <c r="E835" s="5">
        <v>45722</v>
      </c>
      <c r="F835">
        <f t="shared" si="66"/>
        <v>18</v>
      </c>
      <c r="G835" t="str">
        <f t="shared" si="67"/>
        <v>Adult</v>
      </c>
    </row>
    <row r="836" spans="1:7">
      <c r="A836" t="s">
        <v>2050</v>
      </c>
      <c r="B836" t="s">
        <v>249</v>
      </c>
      <c r="C836" t="s">
        <v>40</v>
      </c>
      <c r="D836" s="5">
        <v>21689</v>
      </c>
      <c r="E836" s="5">
        <v>45890</v>
      </c>
      <c r="F836">
        <f t="shared" si="66"/>
        <v>66</v>
      </c>
      <c r="G836" t="str">
        <f t="shared" si="67"/>
        <v>Senior</v>
      </c>
    </row>
    <row r="837" spans="1:7">
      <c r="A837" t="s">
        <v>2051</v>
      </c>
      <c r="B837" t="s">
        <v>238</v>
      </c>
      <c r="C837" t="s">
        <v>133</v>
      </c>
      <c r="D837" s="5">
        <v>32716</v>
      </c>
      <c r="E837" s="5">
        <v>45914</v>
      </c>
      <c r="F837">
        <f t="shared" si="66"/>
        <v>36</v>
      </c>
      <c r="G837" t="str">
        <f t="shared" si="67"/>
        <v>Adult</v>
      </c>
    </row>
    <row r="838" spans="1:7">
      <c r="A838" t="s">
        <v>2052</v>
      </c>
      <c r="B838" t="s">
        <v>922</v>
      </c>
      <c r="C838" t="s">
        <v>40</v>
      </c>
      <c r="D838" s="5">
        <v>32188</v>
      </c>
      <c r="E838" s="5">
        <v>45211</v>
      </c>
      <c r="F838">
        <f t="shared" si="66"/>
        <v>35</v>
      </c>
      <c r="G838" t="str">
        <f t="shared" si="67"/>
        <v>Adult</v>
      </c>
    </row>
    <row r="839" spans="1:7">
      <c r="A839" t="s">
        <v>2053</v>
      </c>
      <c r="B839" t="s">
        <v>613</v>
      </c>
      <c r="C839" t="s">
        <v>40</v>
      </c>
      <c r="D839" s="5">
        <v>22093</v>
      </c>
      <c r="E839" s="5">
        <v>44983</v>
      </c>
      <c r="F839">
        <f t="shared" si="66"/>
        <v>62</v>
      </c>
      <c r="G839" t="str">
        <f t="shared" si="67"/>
        <v>Senior</v>
      </c>
    </row>
    <row r="840" spans="1:7">
      <c r="A840" t="s">
        <v>2054</v>
      </c>
      <c r="B840" t="s">
        <v>1167</v>
      </c>
      <c r="C840" t="s">
        <v>133</v>
      </c>
      <c r="D840" s="5">
        <v>29866</v>
      </c>
      <c r="E840" s="5">
        <v>45004</v>
      </c>
      <c r="F840">
        <f t="shared" si="66"/>
        <v>41</v>
      </c>
      <c r="G840" t="str">
        <f t="shared" si="67"/>
        <v>Middle Age</v>
      </c>
    </row>
    <row r="841" spans="1:7">
      <c r="A841" t="s">
        <v>2056</v>
      </c>
      <c r="B841" t="s">
        <v>356</v>
      </c>
      <c r="C841" t="s">
        <v>133</v>
      </c>
      <c r="D841" s="5">
        <v>23867</v>
      </c>
      <c r="E841" s="5">
        <v>45176</v>
      </c>
      <c r="F841">
        <f t="shared" si="66"/>
        <v>58</v>
      </c>
      <c r="G841" t="str">
        <f t="shared" si="67"/>
        <v>Middle Age</v>
      </c>
    </row>
    <row r="842" spans="1:7">
      <c r="A842" t="s">
        <v>2057</v>
      </c>
      <c r="B842" t="s">
        <v>850</v>
      </c>
      <c r="C842" t="s">
        <v>40</v>
      </c>
      <c r="D842" s="5">
        <v>20915</v>
      </c>
      <c r="E842" s="5">
        <v>45127</v>
      </c>
      <c r="F842">
        <f t="shared" si="66"/>
        <v>66</v>
      </c>
      <c r="G842" t="str">
        <f t="shared" si="67"/>
        <v>Senior</v>
      </c>
    </row>
    <row r="843" spans="1:7">
      <c r="A843" t="s">
        <v>2059</v>
      </c>
      <c r="B843" t="s">
        <v>1818</v>
      </c>
      <c r="C843" t="s">
        <v>40</v>
      </c>
      <c r="D843" s="5">
        <v>38242</v>
      </c>
      <c r="E843" s="5">
        <v>45932</v>
      </c>
      <c r="F843">
        <f t="shared" si="66"/>
        <v>21</v>
      </c>
      <c r="G843" t="str">
        <f t="shared" si="67"/>
        <v>Adult</v>
      </c>
    </row>
    <row r="844" spans="1:7">
      <c r="A844" t="s">
        <v>2061</v>
      </c>
      <c r="B844" t="s">
        <v>202</v>
      </c>
      <c r="C844" t="s">
        <v>40</v>
      </c>
      <c r="D844" s="5">
        <v>19560</v>
      </c>
      <c r="E844" s="5">
        <v>45814</v>
      </c>
      <c r="F844">
        <f t="shared" si="66"/>
        <v>71</v>
      </c>
      <c r="G844" t="str">
        <f t="shared" si="67"/>
        <v>Senior</v>
      </c>
    </row>
    <row r="845" spans="1:7">
      <c r="A845" t="s">
        <v>2064</v>
      </c>
      <c r="B845" t="s">
        <v>909</v>
      </c>
      <c r="C845" t="s">
        <v>133</v>
      </c>
      <c r="D845" s="5">
        <v>32280</v>
      </c>
      <c r="E845" s="5">
        <v>45379</v>
      </c>
      <c r="F845">
        <f t="shared" si="66"/>
        <v>35</v>
      </c>
      <c r="G845" t="str">
        <f t="shared" si="67"/>
        <v>Adult</v>
      </c>
    </row>
    <row r="846" spans="1:7">
      <c r="A846" t="s">
        <v>2065</v>
      </c>
      <c r="B846" t="s">
        <v>218</v>
      </c>
      <c r="C846" t="s">
        <v>133</v>
      </c>
      <c r="D846" s="5">
        <v>33606</v>
      </c>
      <c r="E846" s="5">
        <v>45529</v>
      </c>
      <c r="F846">
        <f t="shared" si="66"/>
        <v>32</v>
      </c>
      <c r="G846" t="str">
        <f t="shared" si="67"/>
        <v>Adult</v>
      </c>
    </row>
    <row r="847" spans="1:7">
      <c r="A847" t="s">
        <v>2066</v>
      </c>
      <c r="B847" t="s">
        <v>385</v>
      </c>
      <c r="C847" t="s">
        <v>133</v>
      </c>
      <c r="D847" s="5">
        <v>18489</v>
      </c>
      <c r="E847" s="5">
        <v>45272</v>
      </c>
      <c r="F847">
        <f t="shared" si="66"/>
        <v>73</v>
      </c>
      <c r="G847" t="str">
        <f t="shared" si="67"/>
        <v>Senior</v>
      </c>
    </row>
    <row r="848" spans="1:7">
      <c r="A848" t="s">
        <v>2069</v>
      </c>
      <c r="B848" t="s">
        <v>1088</v>
      </c>
      <c r="C848" t="s">
        <v>40</v>
      </c>
      <c r="D848" s="5">
        <v>32181</v>
      </c>
      <c r="E848" s="5">
        <v>45690</v>
      </c>
      <c r="F848">
        <f t="shared" si="66"/>
        <v>36</v>
      </c>
      <c r="G848" t="str">
        <f t="shared" si="67"/>
        <v>Adult</v>
      </c>
    </row>
    <row r="849" spans="1:7">
      <c r="A849" t="s">
        <v>2071</v>
      </c>
      <c r="B849" t="s">
        <v>88</v>
      </c>
      <c r="C849" t="s">
        <v>40</v>
      </c>
      <c r="D849" s="5">
        <v>18752</v>
      </c>
      <c r="E849" s="5">
        <v>45516</v>
      </c>
      <c r="F849">
        <f t="shared" si="66"/>
        <v>73</v>
      </c>
      <c r="G849" t="str">
        <f t="shared" si="67"/>
        <v>Senior</v>
      </c>
    </row>
    <row r="850" spans="1:7">
      <c r="A850" t="s">
        <v>2072</v>
      </c>
      <c r="B850" t="s">
        <v>697</v>
      </c>
      <c r="C850" t="s">
        <v>133</v>
      </c>
      <c r="D850" s="5">
        <v>33573</v>
      </c>
      <c r="E850" s="5">
        <v>45392</v>
      </c>
      <c r="F850">
        <f t="shared" si="66"/>
        <v>32</v>
      </c>
      <c r="G850" t="str">
        <f t="shared" si="67"/>
        <v>Adult</v>
      </c>
    </row>
    <row r="851" spans="1:7">
      <c r="A851" t="s">
        <v>4150</v>
      </c>
      <c r="B851" t="s">
        <v>2075</v>
      </c>
      <c r="C851" t="s">
        <v>40</v>
      </c>
      <c r="D851" s="5">
        <v>39417</v>
      </c>
      <c r="E851" s="5">
        <v>45785</v>
      </c>
      <c r="F851">
        <f t="shared" si="66"/>
        <v>17</v>
      </c>
      <c r="G851" t="str">
        <f t="shared" si="67"/>
        <v>Child</v>
      </c>
    </row>
    <row r="852" spans="1:7">
      <c r="A852" t="s">
        <v>2076</v>
      </c>
      <c r="B852" t="s">
        <v>524</v>
      </c>
      <c r="C852" t="s">
        <v>40</v>
      </c>
      <c r="D852" s="5">
        <v>28082</v>
      </c>
      <c r="E852" s="5">
        <v>45068</v>
      </c>
      <c r="F852">
        <f t="shared" si="66"/>
        <v>46</v>
      </c>
      <c r="G852" t="str">
        <f t="shared" si="67"/>
        <v>Middle Age</v>
      </c>
    </row>
    <row r="853" spans="1:7">
      <c r="A853" t="s">
        <v>2078</v>
      </c>
      <c r="B853" t="s">
        <v>194</v>
      </c>
      <c r="C853" t="s">
        <v>133</v>
      </c>
      <c r="D853" s="5">
        <v>39208</v>
      </c>
      <c r="E853" s="5">
        <v>45362</v>
      </c>
      <c r="F853">
        <f t="shared" si="66"/>
        <v>16</v>
      </c>
      <c r="G853" t="str">
        <f t="shared" si="67"/>
        <v>Child</v>
      </c>
    </row>
    <row r="854" spans="1:7">
      <c r="A854" t="s">
        <v>2080</v>
      </c>
      <c r="B854" t="s">
        <v>661</v>
      </c>
      <c r="C854" t="s">
        <v>133</v>
      </c>
      <c r="D854" s="5">
        <v>26878</v>
      </c>
      <c r="E854" s="5">
        <v>45416</v>
      </c>
      <c r="F854">
        <f t="shared" si="66"/>
        <v>50</v>
      </c>
      <c r="G854" t="str">
        <f t="shared" si="67"/>
        <v>Middle Age</v>
      </c>
    </row>
    <row r="855" spans="1:7">
      <c r="A855" t="s">
        <v>2081</v>
      </c>
      <c r="B855" t="s">
        <v>511</v>
      </c>
      <c r="C855" t="s">
        <v>133</v>
      </c>
      <c r="D855" s="5">
        <v>40257</v>
      </c>
      <c r="E855" s="5">
        <v>45211</v>
      </c>
      <c r="F855">
        <f t="shared" si="66"/>
        <v>13</v>
      </c>
      <c r="G855" t="str">
        <f t="shared" si="67"/>
        <v>Child</v>
      </c>
    </row>
    <row r="856" spans="1:7">
      <c r="A856" t="s">
        <v>2082</v>
      </c>
      <c r="B856" t="s">
        <v>185</v>
      </c>
      <c r="C856" t="s">
        <v>40</v>
      </c>
      <c r="D856" s="5">
        <v>19132</v>
      </c>
      <c r="E856" s="5">
        <v>45660</v>
      </c>
      <c r="F856">
        <f t="shared" si="66"/>
        <v>72</v>
      </c>
      <c r="G856" t="str">
        <f t="shared" si="67"/>
        <v>Senior</v>
      </c>
    </row>
    <row r="857" spans="1:7">
      <c r="A857" t="s">
        <v>2085</v>
      </c>
      <c r="B857" t="s">
        <v>249</v>
      </c>
      <c r="C857" t="s">
        <v>133</v>
      </c>
      <c r="D857" s="5">
        <v>34549</v>
      </c>
      <c r="E857" s="5">
        <v>45979</v>
      </c>
      <c r="F857">
        <f t="shared" si="66"/>
        <v>31</v>
      </c>
      <c r="G857" t="str">
        <f t="shared" si="67"/>
        <v>Adult</v>
      </c>
    </row>
    <row r="858" spans="1:7">
      <c r="A858" t="s">
        <v>2087</v>
      </c>
      <c r="B858" t="s">
        <v>247</v>
      </c>
      <c r="C858" t="s">
        <v>133</v>
      </c>
      <c r="D858" s="5" t="s">
        <v>4232</v>
      </c>
      <c r="E858" s="5">
        <v>44953</v>
      </c>
      <c r="F858" t="s">
        <v>4232</v>
      </c>
      <c r="G858" t="s">
        <v>4232</v>
      </c>
    </row>
    <row r="859" spans="1:7">
      <c r="A859" t="s">
        <v>2092</v>
      </c>
      <c r="B859" t="s">
        <v>2093</v>
      </c>
      <c r="C859" t="s">
        <v>40</v>
      </c>
      <c r="D859" s="5">
        <v>19562</v>
      </c>
      <c r="E859" s="5">
        <v>45078</v>
      </c>
      <c r="F859">
        <f t="shared" ref="F859:F867" si="68">DATEDIF(D859,E859,"Y")</f>
        <v>69</v>
      </c>
      <c r="G859" t="str">
        <f t="shared" ref="G859:G867" si="69">IF(OR(F859="",F859="Unknown"),"",IF(F859&lt;18,"Child",IF(F859&lt;40,"Adult",IF(F859&lt;60,"Middle Age","Senior"))))</f>
        <v>Senior</v>
      </c>
    </row>
    <row r="860" spans="1:7">
      <c r="A860" t="s">
        <v>2095</v>
      </c>
      <c r="B860" t="s">
        <v>1563</v>
      </c>
      <c r="C860" t="s">
        <v>133</v>
      </c>
      <c r="D860" s="5">
        <v>33493</v>
      </c>
      <c r="E860" s="5">
        <v>45775</v>
      </c>
      <c r="F860">
        <f t="shared" si="68"/>
        <v>33</v>
      </c>
      <c r="G860" t="str">
        <f t="shared" si="69"/>
        <v>Adult</v>
      </c>
    </row>
    <row r="861" spans="1:7">
      <c r="A861" t="s">
        <v>2097</v>
      </c>
      <c r="B861" t="s">
        <v>825</v>
      </c>
      <c r="C861" t="s">
        <v>133</v>
      </c>
      <c r="D861" s="5">
        <v>34823</v>
      </c>
      <c r="E861" s="5">
        <v>45932</v>
      </c>
      <c r="F861">
        <f t="shared" si="68"/>
        <v>30</v>
      </c>
      <c r="G861" t="str">
        <f t="shared" si="69"/>
        <v>Adult</v>
      </c>
    </row>
    <row r="862" spans="1:7">
      <c r="A862" t="s">
        <v>2098</v>
      </c>
      <c r="B862" t="s">
        <v>607</v>
      </c>
      <c r="C862" t="s">
        <v>133</v>
      </c>
      <c r="D862" s="5">
        <v>29654</v>
      </c>
      <c r="E862" s="5">
        <v>45574</v>
      </c>
      <c r="F862">
        <f t="shared" si="68"/>
        <v>43</v>
      </c>
      <c r="G862" t="str">
        <f t="shared" si="69"/>
        <v>Middle Age</v>
      </c>
    </row>
    <row r="863" spans="1:7">
      <c r="A863" t="s">
        <v>2099</v>
      </c>
      <c r="B863" t="s">
        <v>513</v>
      </c>
      <c r="C863" t="s">
        <v>133</v>
      </c>
      <c r="D863" s="5">
        <v>31604</v>
      </c>
      <c r="E863" s="5">
        <v>45711</v>
      </c>
      <c r="F863">
        <f t="shared" si="68"/>
        <v>38</v>
      </c>
      <c r="G863" t="str">
        <f t="shared" si="69"/>
        <v>Adult</v>
      </c>
    </row>
    <row r="864" spans="1:7">
      <c r="A864" t="s">
        <v>2101</v>
      </c>
      <c r="B864" t="s">
        <v>126</v>
      </c>
      <c r="C864" t="s">
        <v>40</v>
      </c>
      <c r="D864" s="5">
        <v>39088</v>
      </c>
      <c r="E864" s="5">
        <v>45228</v>
      </c>
      <c r="F864">
        <f t="shared" si="68"/>
        <v>16</v>
      </c>
      <c r="G864" t="str">
        <f t="shared" si="69"/>
        <v>Child</v>
      </c>
    </row>
    <row r="865" spans="1:7">
      <c r="A865" t="s">
        <v>2102</v>
      </c>
      <c r="B865" t="s">
        <v>241</v>
      </c>
      <c r="C865" t="s">
        <v>40</v>
      </c>
      <c r="D865" s="5">
        <v>22879</v>
      </c>
      <c r="E865" s="5">
        <v>45246</v>
      </c>
      <c r="F865">
        <f t="shared" si="68"/>
        <v>61</v>
      </c>
      <c r="G865" t="str">
        <f t="shared" si="69"/>
        <v>Senior</v>
      </c>
    </row>
    <row r="866" spans="1:7">
      <c r="A866" t="s">
        <v>2103</v>
      </c>
      <c r="B866" t="s">
        <v>917</v>
      </c>
      <c r="C866" t="s">
        <v>133</v>
      </c>
      <c r="D866" s="5">
        <v>25090</v>
      </c>
      <c r="E866" s="5">
        <v>45186</v>
      </c>
      <c r="F866">
        <f t="shared" si="68"/>
        <v>55</v>
      </c>
      <c r="G866" t="str">
        <f t="shared" si="69"/>
        <v>Middle Age</v>
      </c>
    </row>
    <row r="867" spans="1:7">
      <c r="A867" t="s">
        <v>2105</v>
      </c>
      <c r="B867" t="s">
        <v>852</v>
      </c>
      <c r="C867" t="s">
        <v>133</v>
      </c>
      <c r="D867" s="5">
        <v>21203</v>
      </c>
      <c r="E867" s="5">
        <v>45685</v>
      </c>
      <c r="F867">
        <f t="shared" si="68"/>
        <v>67</v>
      </c>
      <c r="G867" t="str">
        <f t="shared" si="69"/>
        <v>Senior</v>
      </c>
    </row>
    <row r="868" spans="1:7">
      <c r="A868" t="s">
        <v>2109</v>
      </c>
      <c r="B868" t="s">
        <v>591</v>
      </c>
      <c r="C868" t="s">
        <v>133</v>
      </c>
      <c r="D868" s="5" t="s">
        <v>4232</v>
      </c>
      <c r="E868" s="5">
        <v>45970</v>
      </c>
      <c r="F868" t="s">
        <v>4232</v>
      </c>
      <c r="G868" t="s">
        <v>4232</v>
      </c>
    </row>
    <row r="869" spans="1:7">
      <c r="A869" t="s">
        <v>2112</v>
      </c>
      <c r="B869" t="s">
        <v>666</v>
      </c>
      <c r="C869" t="s">
        <v>133</v>
      </c>
      <c r="D869" s="5">
        <v>20653</v>
      </c>
      <c r="E869" s="5">
        <v>45577</v>
      </c>
      <c r="F869">
        <f t="shared" ref="F869:F884" si="70">DATEDIF(D869,E869,"Y")</f>
        <v>68</v>
      </c>
      <c r="G869" t="str">
        <f t="shared" ref="G869:G884" si="71">IF(OR(F869="",F869="Unknown"),"",IF(F869&lt;18,"Child",IF(F869&lt;40,"Adult",IF(F869&lt;60,"Middle Age","Senior"))))</f>
        <v>Senior</v>
      </c>
    </row>
    <row r="870" spans="1:7">
      <c r="A870" t="s">
        <v>2114</v>
      </c>
      <c r="B870" t="s">
        <v>768</v>
      </c>
      <c r="C870" t="s">
        <v>133</v>
      </c>
      <c r="D870" s="5">
        <v>28159</v>
      </c>
      <c r="E870" s="5">
        <v>45889</v>
      </c>
      <c r="F870">
        <f t="shared" si="70"/>
        <v>48</v>
      </c>
      <c r="G870" t="str">
        <f t="shared" si="71"/>
        <v>Middle Age</v>
      </c>
    </row>
    <row r="871" spans="1:7">
      <c r="A871" t="s">
        <v>2115</v>
      </c>
      <c r="B871" t="s">
        <v>877</v>
      </c>
      <c r="C871" t="s">
        <v>40</v>
      </c>
      <c r="D871" s="5">
        <v>33536</v>
      </c>
      <c r="E871" s="5">
        <v>45969</v>
      </c>
      <c r="F871">
        <f t="shared" si="70"/>
        <v>34</v>
      </c>
      <c r="G871" t="str">
        <f t="shared" si="71"/>
        <v>Adult</v>
      </c>
    </row>
    <row r="872" spans="1:7">
      <c r="A872" t="s">
        <v>2116</v>
      </c>
      <c r="B872" t="s">
        <v>1667</v>
      </c>
      <c r="C872" t="s">
        <v>40</v>
      </c>
      <c r="D872" s="5">
        <v>35990</v>
      </c>
      <c r="E872" s="5">
        <v>45381</v>
      </c>
      <c r="F872">
        <f t="shared" si="70"/>
        <v>25</v>
      </c>
      <c r="G872" t="str">
        <f t="shared" si="71"/>
        <v>Adult</v>
      </c>
    </row>
    <row r="873" spans="1:7">
      <c r="A873" t="s">
        <v>2117</v>
      </c>
      <c r="B873" t="s">
        <v>472</v>
      </c>
      <c r="C873" t="s">
        <v>133</v>
      </c>
      <c r="D873" s="5">
        <v>40416</v>
      </c>
      <c r="E873" s="5">
        <v>45900</v>
      </c>
      <c r="F873">
        <f t="shared" si="70"/>
        <v>15</v>
      </c>
      <c r="G873" t="str">
        <f t="shared" si="71"/>
        <v>Child</v>
      </c>
    </row>
    <row r="874" spans="1:7">
      <c r="A874" t="s">
        <v>2118</v>
      </c>
      <c r="B874" t="s">
        <v>1727</v>
      </c>
      <c r="C874" t="s">
        <v>133</v>
      </c>
      <c r="D874" s="5">
        <v>29698</v>
      </c>
      <c r="E874" s="5">
        <v>45033</v>
      </c>
      <c r="F874">
        <f t="shared" si="70"/>
        <v>41</v>
      </c>
      <c r="G874" t="str">
        <f t="shared" si="71"/>
        <v>Middle Age</v>
      </c>
    </row>
    <row r="875" spans="1:7">
      <c r="A875" t="s">
        <v>2120</v>
      </c>
      <c r="B875" t="s">
        <v>442</v>
      </c>
      <c r="C875" t="s">
        <v>40</v>
      </c>
      <c r="D875" s="5">
        <v>22791</v>
      </c>
      <c r="E875" s="5">
        <v>45471</v>
      </c>
      <c r="F875">
        <f t="shared" si="70"/>
        <v>62</v>
      </c>
      <c r="G875" t="str">
        <f t="shared" si="71"/>
        <v>Senior</v>
      </c>
    </row>
    <row r="876" spans="1:7">
      <c r="A876" t="s">
        <v>2121</v>
      </c>
      <c r="B876" t="s">
        <v>93</v>
      </c>
      <c r="C876" t="s">
        <v>133</v>
      </c>
      <c r="D876" s="5">
        <v>27784</v>
      </c>
      <c r="E876" s="5">
        <v>45160</v>
      </c>
      <c r="F876">
        <f t="shared" si="70"/>
        <v>47</v>
      </c>
      <c r="G876" t="str">
        <f t="shared" si="71"/>
        <v>Middle Age</v>
      </c>
    </row>
    <row r="877" spans="1:7">
      <c r="A877" t="s">
        <v>2122</v>
      </c>
      <c r="B877" t="s">
        <v>999</v>
      </c>
      <c r="C877" t="s">
        <v>40</v>
      </c>
      <c r="D877" s="5">
        <v>39546</v>
      </c>
      <c r="E877" s="5">
        <v>45579</v>
      </c>
      <c r="F877">
        <f t="shared" si="70"/>
        <v>16</v>
      </c>
      <c r="G877" t="str">
        <f t="shared" si="71"/>
        <v>Child</v>
      </c>
    </row>
    <row r="878" spans="1:7">
      <c r="A878" t="s">
        <v>2123</v>
      </c>
      <c r="B878" t="s">
        <v>1068</v>
      </c>
      <c r="C878" t="s">
        <v>40</v>
      </c>
      <c r="D878" s="5">
        <v>34420</v>
      </c>
      <c r="E878" s="5">
        <v>45761</v>
      </c>
      <c r="F878">
        <f t="shared" si="70"/>
        <v>31</v>
      </c>
      <c r="G878" t="str">
        <f t="shared" si="71"/>
        <v>Adult</v>
      </c>
    </row>
    <row r="879" spans="1:7">
      <c r="A879" t="s">
        <v>2126</v>
      </c>
      <c r="B879" t="s">
        <v>560</v>
      </c>
      <c r="C879" t="s">
        <v>133</v>
      </c>
      <c r="D879" s="5">
        <v>25618</v>
      </c>
      <c r="E879" s="5">
        <v>44976</v>
      </c>
      <c r="F879">
        <f t="shared" si="70"/>
        <v>53</v>
      </c>
      <c r="G879" t="str">
        <f t="shared" si="71"/>
        <v>Middle Age</v>
      </c>
    </row>
    <row r="880" spans="1:7">
      <c r="A880" t="s">
        <v>2127</v>
      </c>
      <c r="B880" t="s">
        <v>673</v>
      </c>
      <c r="C880" t="s">
        <v>133</v>
      </c>
      <c r="D880" s="5">
        <v>31794</v>
      </c>
      <c r="E880" s="5">
        <v>45407</v>
      </c>
      <c r="F880">
        <f t="shared" si="70"/>
        <v>37</v>
      </c>
      <c r="G880" t="str">
        <f t="shared" si="71"/>
        <v>Adult</v>
      </c>
    </row>
    <row r="881" spans="1:7">
      <c r="A881" t="s">
        <v>4151</v>
      </c>
      <c r="B881" t="s">
        <v>1598</v>
      </c>
      <c r="C881" t="s">
        <v>40</v>
      </c>
      <c r="D881" s="5">
        <v>27944</v>
      </c>
      <c r="E881" s="5">
        <v>45423</v>
      </c>
      <c r="F881">
        <f t="shared" si="70"/>
        <v>47</v>
      </c>
      <c r="G881" t="str">
        <f t="shared" si="71"/>
        <v>Middle Age</v>
      </c>
    </row>
    <row r="882" spans="1:7">
      <c r="A882" t="s">
        <v>2130</v>
      </c>
      <c r="B882" t="s">
        <v>1839</v>
      </c>
      <c r="C882" t="s">
        <v>40</v>
      </c>
      <c r="D882" s="5">
        <v>34219</v>
      </c>
      <c r="E882" s="5">
        <v>45427</v>
      </c>
      <c r="F882">
        <f t="shared" si="70"/>
        <v>30</v>
      </c>
      <c r="G882" t="str">
        <f t="shared" si="71"/>
        <v>Adult</v>
      </c>
    </row>
    <row r="883" spans="1:7">
      <c r="A883" t="s">
        <v>2134</v>
      </c>
      <c r="B883" t="s">
        <v>451</v>
      </c>
      <c r="C883" t="s">
        <v>40</v>
      </c>
      <c r="D883" s="5">
        <v>30179</v>
      </c>
      <c r="E883" s="5">
        <v>45742</v>
      </c>
      <c r="F883">
        <f t="shared" si="70"/>
        <v>42</v>
      </c>
      <c r="G883" t="str">
        <f t="shared" si="71"/>
        <v>Middle Age</v>
      </c>
    </row>
    <row r="884" spans="1:7">
      <c r="A884" t="s">
        <v>2136</v>
      </c>
      <c r="B884" t="s">
        <v>354</v>
      </c>
      <c r="C884" t="s">
        <v>133</v>
      </c>
      <c r="D884" s="5">
        <v>20297</v>
      </c>
      <c r="E884" s="5">
        <v>45592</v>
      </c>
      <c r="F884">
        <f t="shared" si="70"/>
        <v>69</v>
      </c>
      <c r="G884" t="str">
        <f t="shared" si="71"/>
        <v>Senior</v>
      </c>
    </row>
    <row r="885" spans="1:7">
      <c r="A885" t="s">
        <v>2139</v>
      </c>
      <c r="B885" t="s">
        <v>88</v>
      </c>
      <c r="C885" t="s">
        <v>40</v>
      </c>
      <c r="D885" s="5" t="s">
        <v>4232</v>
      </c>
      <c r="E885" s="5">
        <v>45522</v>
      </c>
      <c r="F885" t="s">
        <v>4232</v>
      </c>
      <c r="G885" t="s">
        <v>4232</v>
      </c>
    </row>
    <row r="886" spans="1:7">
      <c r="A886" t="s">
        <v>2141</v>
      </c>
      <c r="B886" t="s">
        <v>771</v>
      </c>
      <c r="C886" t="s">
        <v>133</v>
      </c>
      <c r="D886" s="5">
        <v>22410</v>
      </c>
      <c r="E886" s="5">
        <v>45444</v>
      </c>
      <c r="F886">
        <f t="shared" ref="F886:F896" si="72">DATEDIF(D886,E886,"Y")</f>
        <v>63</v>
      </c>
      <c r="G886" t="str">
        <f t="shared" ref="G886:G896" si="73">IF(OR(F886="",F886="Unknown"),"",IF(F886&lt;18,"Child",IF(F886&lt;40,"Adult",IF(F886&lt;60,"Middle Age","Senior"))))</f>
        <v>Senior</v>
      </c>
    </row>
    <row r="887" spans="1:7">
      <c r="A887" t="s">
        <v>2143</v>
      </c>
      <c r="B887" t="s">
        <v>833</v>
      </c>
      <c r="C887" t="s">
        <v>133</v>
      </c>
      <c r="D887" s="5">
        <v>26364</v>
      </c>
      <c r="E887" s="5">
        <v>45258</v>
      </c>
      <c r="F887">
        <f t="shared" si="72"/>
        <v>51</v>
      </c>
      <c r="G887" t="str">
        <f t="shared" si="73"/>
        <v>Middle Age</v>
      </c>
    </row>
    <row r="888" spans="1:7">
      <c r="A888" t="s">
        <v>2144</v>
      </c>
      <c r="B888" t="s">
        <v>652</v>
      </c>
      <c r="C888" t="s">
        <v>133</v>
      </c>
      <c r="D888" s="5">
        <v>18988</v>
      </c>
      <c r="E888" s="5">
        <v>45595</v>
      </c>
      <c r="F888">
        <f t="shared" si="72"/>
        <v>72</v>
      </c>
      <c r="G888" t="str">
        <f t="shared" si="73"/>
        <v>Senior</v>
      </c>
    </row>
    <row r="889" spans="1:7">
      <c r="A889" t="s">
        <v>4152</v>
      </c>
      <c r="B889" t="s">
        <v>1263</v>
      </c>
      <c r="C889" t="s">
        <v>133</v>
      </c>
      <c r="D889" s="5">
        <v>39343</v>
      </c>
      <c r="E889" s="5">
        <v>45784</v>
      </c>
      <c r="F889">
        <f t="shared" si="72"/>
        <v>17</v>
      </c>
      <c r="G889" t="str">
        <f t="shared" si="73"/>
        <v>Child</v>
      </c>
    </row>
    <row r="890" spans="1:7">
      <c r="A890" t="s">
        <v>2150</v>
      </c>
      <c r="B890" t="s">
        <v>611</v>
      </c>
      <c r="C890" t="s">
        <v>40</v>
      </c>
      <c r="D890" s="5">
        <v>30529</v>
      </c>
      <c r="E890" s="5">
        <v>45967</v>
      </c>
      <c r="F890">
        <f t="shared" si="72"/>
        <v>42</v>
      </c>
      <c r="G890" t="str">
        <f t="shared" si="73"/>
        <v>Middle Age</v>
      </c>
    </row>
    <row r="891" spans="1:7">
      <c r="A891" t="s">
        <v>2153</v>
      </c>
      <c r="B891" t="s">
        <v>1088</v>
      </c>
      <c r="C891" t="s">
        <v>133</v>
      </c>
      <c r="D891" s="5">
        <v>28938</v>
      </c>
      <c r="E891" s="5">
        <v>44943</v>
      </c>
      <c r="F891">
        <f t="shared" si="72"/>
        <v>43</v>
      </c>
      <c r="G891" t="str">
        <f t="shared" si="73"/>
        <v>Middle Age</v>
      </c>
    </row>
    <row r="892" spans="1:7">
      <c r="A892" t="s">
        <v>2154</v>
      </c>
      <c r="B892" t="s">
        <v>607</v>
      </c>
      <c r="C892" t="s">
        <v>40</v>
      </c>
      <c r="D892" s="5">
        <v>19303</v>
      </c>
      <c r="E892" s="5">
        <v>45200</v>
      </c>
      <c r="F892">
        <f t="shared" si="72"/>
        <v>70</v>
      </c>
      <c r="G892" t="str">
        <f t="shared" si="73"/>
        <v>Senior</v>
      </c>
    </row>
    <row r="893" spans="1:7">
      <c r="A893" t="s">
        <v>2156</v>
      </c>
      <c r="B893" t="s">
        <v>1598</v>
      </c>
      <c r="C893" t="s">
        <v>40</v>
      </c>
      <c r="D893" s="5">
        <v>31421</v>
      </c>
      <c r="E893" s="5">
        <v>45268</v>
      </c>
      <c r="F893">
        <f t="shared" si="72"/>
        <v>37</v>
      </c>
      <c r="G893" t="str">
        <f t="shared" si="73"/>
        <v>Adult</v>
      </c>
    </row>
    <row r="894" spans="1:7">
      <c r="A894" t="s">
        <v>2159</v>
      </c>
      <c r="B894" t="s">
        <v>867</v>
      </c>
      <c r="C894" t="s">
        <v>40</v>
      </c>
      <c r="D894" s="5">
        <v>31878</v>
      </c>
      <c r="E894" s="5">
        <v>45119</v>
      </c>
      <c r="F894">
        <f t="shared" si="72"/>
        <v>36</v>
      </c>
      <c r="G894" t="str">
        <f t="shared" si="73"/>
        <v>Adult</v>
      </c>
    </row>
    <row r="895" spans="1:7">
      <c r="A895" t="s">
        <v>2163</v>
      </c>
      <c r="B895" t="s">
        <v>455</v>
      </c>
      <c r="C895" t="s">
        <v>133</v>
      </c>
      <c r="D895" s="5">
        <v>35985</v>
      </c>
      <c r="E895" s="5">
        <v>45134</v>
      </c>
      <c r="F895">
        <f t="shared" si="72"/>
        <v>25</v>
      </c>
      <c r="G895" t="str">
        <f t="shared" si="73"/>
        <v>Adult</v>
      </c>
    </row>
    <row r="896" spans="1:7">
      <c r="A896" t="s">
        <v>2165</v>
      </c>
      <c r="B896" t="s">
        <v>104</v>
      </c>
      <c r="C896" t="s">
        <v>40</v>
      </c>
      <c r="D896" s="5">
        <v>19339</v>
      </c>
      <c r="E896" s="5">
        <v>45219</v>
      </c>
      <c r="F896">
        <f t="shared" si="72"/>
        <v>70</v>
      </c>
      <c r="G896" t="str">
        <f t="shared" si="73"/>
        <v>Senior</v>
      </c>
    </row>
    <row r="897" spans="1:7">
      <c r="A897" t="s">
        <v>2167</v>
      </c>
      <c r="B897" t="s">
        <v>752</v>
      </c>
      <c r="C897" t="s">
        <v>133</v>
      </c>
      <c r="D897" s="5" t="s">
        <v>4232</v>
      </c>
      <c r="E897" s="5">
        <v>45413</v>
      </c>
      <c r="F897" t="s">
        <v>4232</v>
      </c>
      <c r="G897" t="s">
        <v>4232</v>
      </c>
    </row>
    <row r="898" spans="1:7">
      <c r="A898" t="s">
        <v>2170</v>
      </c>
      <c r="B898" t="s">
        <v>524</v>
      </c>
      <c r="C898" t="s">
        <v>133</v>
      </c>
      <c r="D898" s="5">
        <v>34301</v>
      </c>
      <c r="E898" s="5">
        <v>45248</v>
      </c>
      <c r="F898">
        <f t="shared" ref="F898:F918" si="74">DATEDIF(D898,E898,"Y")</f>
        <v>29</v>
      </c>
      <c r="G898" t="str">
        <f t="shared" ref="G898:G918" si="75">IF(OR(F898="",F898="Unknown"),"",IF(F898&lt;18,"Child",IF(F898&lt;40,"Adult",IF(F898&lt;60,"Middle Age","Senior"))))</f>
        <v>Adult</v>
      </c>
    </row>
    <row r="899" spans="1:7">
      <c r="A899" t="s">
        <v>2172</v>
      </c>
      <c r="B899" t="s">
        <v>338</v>
      </c>
      <c r="C899" t="s">
        <v>133</v>
      </c>
      <c r="D899" s="5">
        <v>20746</v>
      </c>
      <c r="E899" s="5">
        <v>45431</v>
      </c>
      <c r="F899">
        <f t="shared" si="74"/>
        <v>67</v>
      </c>
      <c r="G899" t="str">
        <f t="shared" si="75"/>
        <v>Senior</v>
      </c>
    </row>
    <row r="900" spans="1:7">
      <c r="A900" t="s">
        <v>2173</v>
      </c>
      <c r="B900" t="s">
        <v>1001</v>
      </c>
      <c r="C900" t="s">
        <v>133</v>
      </c>
      <c r="D900" s="5">
        <v>36951</v>
      </c>
      <c r="E900" s="5">
        <v>45195</v>
      </c>
      <c r="F900">
        <f t="shared" si="74"/>
        <v>22</v>
      </c>
      <c r="G900" t="str">
        <f t="shared" si="75"/>
        <v>Adult</v>
      </c>
    </row>
    <row r="901" spans="1:7">
      <c r="A901" t="s">
        <v>2174</v>
      </c>
      <c r="B901" t="s">
        <v>373</v>
      </c>
      <c r="C901" t="s">
        <v>40</v>
      </c>
      <c r="D901" s="5">
        <v>25510</v>
      </c>
      <c r="E901" s="5">
        <v>45226</v>
      </c>
      <c r="F901">
        <f t="shared" si="74"/>
        <v>53</v>
      </c>
      <c r="G901" t="str">
        <f t="shared" si="75"/>
        <v>Middle Age</v>
      </c>
    </row>
    <row r="902" spans="1:7">
      <c r="A902" t="s">
        <v>2176</v>
      </c>
      <c r="B902" t="s">
        <v>2177</v>
      </c>
      <c r="C902" t="s">
        <v>133</v>
      </c>
      <c r="D902" s="5">
        <v>36427</v>
      </c>
      <c r="E902" s="5">
        <v>45330</v>
      </c>
      <c r="F902">
        <f t="shared" si="74"/>
        <v>24</v>
      </c>
      <c r="G902" t="str">
        <f t="shared" si="75"/>
        <v>Adult</v>
      </c>
    </row>
    <row r="903" spans="1:7">
      <c r="A903" t="s">
        <v>2179</v>
      </c>
      <c r="B903" t="s">
        <v>940</v>
      </c>
      <c r="C903" t="s">
        <v>40</v>
      </c>
      <c r="D903" s="5">
        <v>36176</v>
      </c>
      <c r="E903" s="5">
        <v>44945</v>
      </c>
      <c r="F903">
        <f t="shared" si="74"/>
        <v>24</v>
      </c>
      <c r="G903" t="str">
        <f t="shared" si="75"/>
        <v>Adult</v>
      </c>
    </row>
    <row r="904" spans="1:7">
      <c r="A904" t="s">
        <v>2182</v>
      </c>
      <c r="B904" t="s">
        <v>1678</v>
      </c>
      <c r="C904" t="s">
        <v>133</v>
      </c>
      <c r="D904" s="5">
        <v>32701</v>
      </c>
      <c r="E904" s="5">
        <v>45620</v>
      </c>
      <c r="F904">
        <f t="shared" si="74"/>
        <v>35</v>
      </c>
      <c r="G904" t="str">
        <f t="shared" si="75"/>
        <v>Adult</v>
      </c>
    </row>
    <row r="905" spans="1:7">
      <c r="A905" t="s">
        <v>2184</v>
      </c>
      <c r="B905" t="s">
        <v>383</v>
      </c>
      <c r="C905" t="s">
        <v>40</v>
      </c>
      <c r="D905" s="5">
        <v>29691</v>
      </c>
      <c r="E905" s="5">
        <v>45128</v>
      </c>
      <c r="F905">
        <f t="shared" si="74"/>
        <v>42</v>
      </c>
      <c r="G905" t="str">
        <f t="shared" si="75"/>
        <v>Middle Age</v>
      </c>
    </row>
    <row r="906" spans="1:7">
      <c r="A906" t="s">
        <v>2186</v>
      </c>
      <c r="B906" t="s">
        <v>29</v>
      </c>
      <c r="C906" t="s">
        <v>133</v>
      </c>
      <c r="D906" s="5">
        <v>27812</v>
      </c>
      <c r="E906" s="5">
        <v>45537</v>
      </c>
      <c r="F906">
        <f t="shared" si="74"/>
        <v>48</v>
      </c>
      <c r="G906" t="str">
        <f t="shared" si="75"/>
        <v>Middle Age</v>
      </c>
    </row>
    <row r="907" spans="1:7">
      <c r="A907" t="s">
        <v>2187</v>
      </c>
      <c r="B907" t="s">
        <v>464</v>
      </c>
      <c r="C907" t="s">
        <v>40</v>
      </c>
      <c r="D907" s="5">
        <v>18272</v>
      </c>
      <c r="E907" s="5">
        <v>45377</v>
      </c>
      <c r="F907">
        <f t="shared" si="74"/>
        <v>74</v>
      </c>
      <c r="G907" t="str">
        <f t="shared" si="75"/>
        <v>Senior</v>
      </c>
    </row>
    <row r="908" spans="1:7">
      <c r="A908" t="s">
        <v>2189</v>
      </c>
      <c r="B908" t="s">
        <v>967</v>
      </c>
      <c r="C908" t="s">
        <v>40</v>
      </c>
      <c r="D908" s="5">
        <v>30900</v>
      </c>
      <c r="E908" s="5">
        <v>45189</v>
      </c>
      <c r="F908">
        <f t="shared" si="74"/>
        <v>39</v>
      </c>
      <c r="G908" t="str">
        <f t="shared" si="75"/>
        <v>Adult</v>
      </c>
    </row>
    <row r="909" spans="1:7">
      <c r="A909" t="s">
        <v>2190</v>
      </c>
      <c r="B909" t="s">
        <v>345</v>
      </c>
      <c r="C909" t="s">
        <v>40</v>
      </c>
      <c r="D909" s="5">
        <v>21979</v>
      </c>
      <c r="E909" s="5">
        <v>45931</v>
      </c>
      <c r="F909">
        <f t="shared" si="74"/>
        <v>65</v>
      </c>
      <c r="G909" t="str">
        <f t="shared" si="75"/>
        <v>Senior</v>
      </c>
    </row>
    <row r="910" spans="1:7">
      <c r="A910" t="s">
        <v>2191</v>
      </c>
      <c r="B910" t="s">
        <v>368</v>
      </c>
      <c r="C910" t="s">
        <v>133</v>
      </c>
      <c r="D910" s="5">
        <v>29033</v>
      </c>
      <c r="E910" s="5">
        <v>45648</v>
      </c>
      <c r="F910">
        <f t="shared" si="74"/>
        <v>45</v>
      </c>
      <c r="G910" t="str">
        <f t="shared" si="75"/>
        <v>Middle Age</v>
      </c>
    </row>
    <row r="911" spans="1:7">
      <c r="A911" t="s">
        <v>2193</v>
      </c>
      <c r="B911" t="s">
        <v>403</v>
      </c>
      <c r="C911" t="s">
        <v>133</v>
      </c>
      <c r="D911" s="5">
        <v>21009</v>
      </c>
      <c r="E911" s="5">
        <v>45325</v>
      </c>
      <c r="F911">
        <f t="shared" si="74"/>
        <v>66</v>
      </c>
      <c r="G911" t="str">
        <f t="shared" si="75"/>
        <v>Senior</v>
      </c>
    </row>
    <row r="912" spans="1:7">
      <c r="A912" t="s">
        <v>4153</v>
      </c>
      <c r="B912" t="s">
        <v>1598</v>
      </c>
      <c r="C912" t="s">
        <v>40</v>
      </c>
      <c r="D912" s="5">
        <v>39739</v>
      </c>
      <c r="E912" s="5">
        <v>45180</v>
      </c>
      <c r="F912">
        <f t="shared" si="74"/>
        <v>14</v>
      </c>
      <c r="G912" t="str">
        <f t="shared" si="75"/>
        <v>Child</v>
      </c>
    </row>
    <row r="913" spans="1:7">
      <c r="A913" t="s">
        <v>2197</v>
      </c>
      <c r="B913" t="s">
        <v>1526</v>
      </c>
      <c r="C913" t="s">
        <v>40</v>
      </c>
      <c r="D913" s="5">
        <v>37596</v>
      </c>
      <c r="E913" s="5">
        <v>45311</v>
      </c>
      <c r="F913">
        <f t="shared" si="74"/>
        <v>21</v>
      </c>
      <c r="G913" t="str">
        <f t="shared" si="75"/>
        <v>Adult</v>
      </c>
    </row>
    <row r="914" spans="1:7">
      <c r="A914" t="s">
        <v>2199</v>
      </c>
      <c r="B914" t="s">
        <v>1182</v>
      </c>
      <c r="C914" t="s">
        <v>40</v>
      </c>
      <c r="D914" s="5">
        <v>19317</v>
      </c>
      <c r="E914" s="5">
        <v>45804</v>
      </c>
      <c r="F914">
        <f t="shared" si="74"/>
        <v>72</v>
      </c>
      <c r="G914" t="str">
        <f t="shared" si="75"/>
        <v>Senior</v>
      </c>
    </row>
    <row r="915" spans="1:7">
      <c r="A915" t="s">
        <v>2200</v>
      </c>
      <c r="B915" t="s">
        <v>451</v>
      </c>
      <c r="C915" t="s">
        <v>133</v>
      </c>
      <c r="D915" s="5">
        <v>29560</v>
      </c>
      <c r="E915" s="5">
        <v>45174</v>
      </c>
      <c r="F915">
        <f t="shared" si="74"/>
        <v>42</v>
      </c>
      <c r="G915" t="str">
        <f t="shared" si="75"/>
        <v>Middle Age</v>
      </c>
    </row>
    <row r="916" spans="1:7">
      <c r="A916" t="s">
        <v>2202</v>
      </c>
      <c r="B916" t="s">
        <v>1302</v>
      </c>
      <c r="C916" t="s">
        <v>133</v>
      </c>
      <c r="D916" s="5">
        <v>22061</v>
      </c>
      <c r="E916" s="5">
        <v>45481</v>
      </c>
      <c r="F916">
        <f t="shared" si="74"/>
        <v>64</v>
      </c>
      <c r="G916" t="str">
        <f t="shared" si="75"/>
        <v>Senior</v>
      </c>
    </row>
    <row r="917" spans="1:7">
      <c r="A917" t="s">
        <v>2204</v>
      </c>
      <c r="B917" t="s">
        <v>1580</v>
      </c>
      <c r="C917" t="s">
        <v>40</v>
      </c>
      <c r="D917" s="5">
        <v>32771</v>
      </c>
      <c r="E917" s="5">
        <v>45060</v>
      </c>
      <c r="F917">
        <f t="shared" si="74"/>
        <v>33</v>
      </c>
      <c r="G917" t="str">
        <f t="shared" si="75"/>
        <v>Adult</v>
      </c>
    </row>
    <row r="918" spans="1:7">
      <c r="A918" t="s">
        <v>2205</v>
      </c>
      <c r="B918" t="s">
        <v>1537</v>
      </c>
      <c r="C918" t="s">
        <v>133</v>
      </c>
      <c r="D918" s="5">
        <v>23967</v>
      </c>
      <c r="E918" s="5">
        <v>45708</v>
      </c>
      <c r="F918">
        <f t="shared" si="74"/>
        <v>59</v>
      </c>
      <c r="G918" t="str">
        <f t="shared" si="75"/>
        <v>Middle Age</v>
      </c>
    </row>
    <row r="919" spans="1:7">
      <c r="A919" t="s">
        <v>2207</v>
      </c>
      <c r="B919" t="s">
        <v>986</v>
      </c>
      <c r="C919" t="s">
        <v>40</v>
      </c>
      <c r="D919" s="5">
        <v>24660</v>
      </c>
      <c r="E919" s="5" t="s">
        <v>4232</v>
      </c>
      <c r="F919" t="s">
        <v>4232</v>
      </c>
      <c r="G919" t="s">
        <v>4232</v>
      </c>
    </row>
    <row r="920" spans="1:7">
      <c r="A920" t="s">
        <v>2210</v>
      </c>
      <c r="B920" t="s">
        <v>810</v>
      </c>
      <c r="C920" t="s">
        <v>40</v>
      </c>
      <c r="D920" s="5">
        <v>18849</v>
      </c>
      <c r="E920" s="5">
        <v>45345</v>
      </c>
      <c r="F920">
        <f t="shared" ref="F920:F929" si="76">DATEDIF(D920,E920,"Y")</f>
        <v>72</v>
      </c>
      <c r="G920" t="str">
        <f t="shared" ref="G920:G929" si="77">IF(OR(F920="",F920="Unknown"),"",IF(F920&lt;18,"Child",IF(F920&lt;40,"Adult",IF(F920&lt;60,"Middle Age","Senior"))))</f>
        <v>Senior</v>
      </c>
    </row>
    <row r="921" spans="1:7">
      <c r="A921" t="s">
        <v>4154</v>
      </c>
      <c r="B921" t="s">
        <v>1001</v>
      </c>
      <c r="C921" t="s">
        <v>133</v>
      </c>
      <c r="D921" s="5">
        <v>28912</v>
      </c>
      <c r="E921" s="5">
        <v>45998</v>
      </c>
      <c r="F921">
        <f t="shared" si="76"/>
        <v>46</v>
      </c>
      <c r="G921" t="str">
        <f t="shared" si="77"/>
        <v>Middle Age</v>
      </c>
    </row>
    <row r="922" spans="1:7">
      <c r="A922" t="s">
        <v>2213</v>
      </c>
      <c r="B922" t="s">
        <v>503</v>
      </c>
      <c r="C922" t="s">
        <v>133</v>
      </c>
      <c r="D922" s="5">
        <v>31780</v>
      </c>
      <c r="E922" s="5">
        <v>45461</v>
      </c>
      <c r="F922">
        <f t="shared" si="76"/>
        <v>37</v>
      </c>
      <c r="G922" t="str">
        <f t="shared" si="77"/>
        <v>Adult</v>
      </c>
    </row>
    <row r="923" spans="1:7">
      <c r="A923" t="s">
        <v>2215</v>
      </c>
      <c r="B923" t="s">
        <v>277</v>
      </c>
      <c r="C923" t="s">
        <v>133</v>
      </c>
      <c r="D923" s="5">
        <v>23154</v>
      </c>
      <c r="E923" s="5">
        <v>45351</v>
      </c>
      <c r="F923">
        <f t="shared" si="76"/>
        <v>60</v>
      </c>
      <c r="G923" t="str">
        <f t="shared" si="77"/>
        <v>Senior</v>
      </c>
    </row>
    <row r="924" spans="1:7">
      <c r="A924" t="s">
        <v>2218</v>
      </c>
      <c r="B924" t="s">
        <v>1119</v>
      </c>
      <c r="C924" t="s">
        <v>133</v>
      </c>
      <c r="D924" s="5">
        <v>39259</v>
      </c>
      <c r="E924" s="5">
        <v>45839</v>
      </c>
      <c r="F924">
        <f t="shared" si="76"/>
        <v>18</v>
      </c>
      <c r="G924" t="str">
        <f t="shared" si="77"/>
        <v>Adult</v>
      </c>
    </row>
    <row r="925" spans="1:7">
      <c r="A925" t="s">
        <v>2220</v>
      </c>
      <c r="B925" t="s">
        <v>126</v>
      </c>
      <c r="C925" t="s">
        <v>133</v>
      </c>
      <c r="D925" s="5">
        <v>38374</v>
      </c>
      <c r="E925" s="5">
        <v>45716</v>
      </c>
      <c r="F925">
        <f t="shared" si="76"/>
        <v>20</v>
      </c>
      <c r="G925" t="str">
        <f t="shared" si="77"/>
        <v>Adult</v>
      </c>
    </row>
    <row r="926" spans="1:7">
      <c r="A926" t="s">
        <v>2222</v>
      </c>
      <c r="B926" t="s">
        <v>760</v>
      </c>
      <c r="C926" t="s">
        <v>40</v>
      </c>
      <c r="D926" s="5">
        <v>30522</v>
      </c>
      <c r="E926" s="5">
        <v>45899</v>
      </c>
      <c r="F926">
        <f t="shared" si="76"/>
        <v>42</v>
      </c>
      <c r="G926" t="str">
        <f t="shared" si="77"/>
        <v>Middle Age</v>
      </c>
    </row>
    <row r="927" spans="1:7">
      <c r="A927" t="s">
        <v>2224</v>
      </c>
      <c r="B927" t="s">
        <v>373</v>
      </c>
      <c r="C927" t="s">
        <v>133</v>
      </c>
      <c r="D927" s="5">
        <v>20324</v>
      </c>
      <c r="E927" s="5">
        <v>45024</v>
      </c>
      <c r="F927">
        <f t="shared" si="76"/>
        <v>67</v>
      </c>
      <c r="G927" t="str">
        <f t="shared" si="77"/>
        <v>Senior</v>
      </c>
    </row>
    <row r="928" spans="1:7">
      <c r="A928" t="s">
        <v>2225</v>
      </c>
      <c r="B928" t="s">
        <v>173</v>
      </c>
      <c r="C928" t="s">
        <v>40</v>
      </c>
      <c r="D928" s="5">
        <v>36331</v>
      </c>
      <c r="E928" s="5">
        <v>45485</v>
      </c>
      <c r="F928">
        <f t="shared" si="76"/>
        <v>25</v>
      </c>
      <c r="G928" t="str">
        <f t="shared" si="77"/>
        <v>Adult</v>
      </c>
    </row>
    <row r="929" spans="1:7">
      <c r="A929" t="s">
        <v>2227</v>
      </c>
      <c r="B929" t="s">
        <v>1678</v>
      </c>
      <c r="C929" t="s">
        <v>40</v>
      </c>
      <c r="D929" s="5">
        <v>22769</v>
      </c>
      <c r="E929" s="5">
        <v>45082</v>
      </c>
      <c r="F929">
        <f t="shared" si="76"/>
        <v>61</v>
      </c>
      <c r="G929" t="str">
        <f t="shared" si="77"/>
        <v>Senior</v>
      </c>
    </row>
    <row r="930" spans="1:7">
      <c r="A930" t="s">
        <v>4155</v>
      </c>
      <c r="B930" t="s">
        <v>1101</v>
      </c>
      <c r="C930" t="s">
        <v>40</v>
      </c>
      <c r="D930" s="5">
        <v>25999</v>
      </c>
      <c r="E930" s="5" t="s">
        <v>4232</v>
      </c>
      <c r="F930" t="s">
        <v>4232</v>
      </c>
      <c r="G930" t="s">
        <v>4232</v>
      </c>
    </row>
    <row r="931" spans="1:7">
      <c r="A931" t="s">
        <v>2231</v>
      </c>
      <c r="B931" t="s">
        <v>159</v>
      </c>
      <c r="C931" t="s">
        <v>40</v>
      </c>
      <c r="D931" s="5">
        <v>30065</v>
      </c>
      <c r="E931" s="5">
        <v>45844</v>
      </c>
      <c r="F931">
        <f>DATEDIF(D931,E931,"Y")</f>
        <v>43</v>
      </c>
      <c r="G931" t="str">
        <f>IF(OR(F931="",F931="Unknown"),"",IF(F931&lt;18,"Child",IF(F931&lt;40,"Adult",IF(F931&lt;60,"Middle Age","Senior"))))</f>
        <v>Middle Age</v>
      </c>
    </row>
    <row r="932" spans="1:7">
      <c r="A932" t="s">
        <v>2234</v>
      </c>
      <c r="B932" t="s">
        <v>1256</v>
      </c>
      <c r="C932" t="s">
        <v>133</v>
      </c>
      <c r="D932" s="5">
        <v>26225</v>
      </c>
      <c r="E932" s="5">
        <v>45694</v>
      </c>
      <c r="F932">
        <f>DATEDIF(D932,E932,"Y")</f>
        <v>53</v>
      </c>
      <c r="G932" t="str">
        <f>IF(OR(F932="",F932="Unknown"),"",IF(F932&lt;18,"Child",IF(F932&lt;40,"Adult",IF(F932&lt;60,"Middle Age","Senior"))))</f>
        <v>Middle Age</v>
      </c>
    </row>
    <row r="933" spans="1:7">
      <c r="A933" t="s">
        <v>2235</v>
      </c>
      <c r="B933" t="s">
        <v>972</v>
      </c>
      <c r="C933" t="s">
        <v>40</v>
      </c>
      <c r="D933" s="5">
        <v>30876</v>
      </c>
      <c r="E933" s="5">
        <v>45141</v>
      </c>
      <c r="F933">
        <f>DATEDIF(D933,E933,"Y")</f>
        <v>39</v>
      </c>
      <c r="G933" t="str">
        <f>IF(OR(F933="",F933="Unknown"),"",IF(F933&lt;18,"Child",IF(F933&lt;40,"Adult",IF(F933&lt;60,"Middle Age","Senior"))))</f>
        <v>Adult</v>
      </c>
    </row>
    <row r="934" spans="1:7">
      <c r="A934" t="s">
        <v>2237</v>
      </c>
      <c r="B934" t="s">
        <v>527</v>
      </c>
      <c r="C934" t="s">
        <v>40</v>
      </c>
      <c r="D934" s="5">
        <v>29533</v>
      </c>
      <c r="E934" s="5">
        <v>45658</v>
      </c>
      <c r="F934">
        <f>DATEDIF(D934,E934,"Y")</f>
        <v>44</v>
      </c>
      <c r="G934" t="str">
        <f>IF(OR(F934="",F934="Unknown"),"",IF(F934&lt;18,"Child",IF(F934&lt;40,"Adult",IF(F934&lt;60,"Middle Age","Senior"))))</f>
        <v>Middle Age</v>
      </c>
    </row>
    <row r="935" spans="1:7">
      <c r="A935" t="s">
        <v>2239</v>
      </c>
      <c r="B935" t="s">
        <v>604</v>
      </c>
      <c r="C935" t="s">
        <v>133</v>
      </c>
      <c r="D935" s="5">
        <v>36415</v>
      </c>
      <c r="E935" s="5">
        <v>45270</v>
      </c>
      <c r="F935">
        <f>DATEDIF(D935,E935,"Y")</f>
        <v>24</v>
      </c>
      <c r="G935" t="str">
        <f>IF(OR(F935="",F935="Unknown"),"",IF(F935&lt;18,"Child",IF(F935&lt;40,"Adult",IF(F935&lt;60,"Middle Age","Senior"))))</f>
        <v>Adult</v>
      </c>
    </row>
    <row r="936" spans="1:7">
      <c r="A936" t="s">
        <v>2241</v>
      </c>
      <c r="B936" t="s">
        <v>1830</v>
      </c>
      <c r="C936" t="s">
        <v>40</v>
      </c>
      <c r="D936" s="5" t="s">
        <v>4232</v>
      </c>
      <c r="E936" s="5">
        <v>45114</v>
      </c>
      <c r="F936" t="s">
        <v>4232</v>
      </c>
      <c r="G936" t="s">
        <v>4232</v>
      </c>
    </row>
    <row r="937" spans="1:7">
      <c r="A937" t="s">
        <v>2244</v>
      </c>
      <c r="B937" t="s">
        <v>368</v>
      </c>
      <c r="C937" t="s">
        <v>40</v>
      </c>
      <c r="D937" s="5">
        <v>30107</v>
      </c>
      <c r="E937" s="5">
        <v>45894</v>
      </c>
      <c r="F937">
        <f t="shared" ref="F937:F942" si="78">DATEDIF(D937,E937,"Y")</f>
        <v>43</v>
      </c>
      <c r="G937" t="str">
        <f t="shared" ref="G937:G942" si="79">IF(OR(F937="",F937="Unknown"),"",IF(F937&lt;18,"Child",IF(F937&lt;40,"Adult",IF(F937&lt;60,"Middle Age","Senior"))))</f>
        <v>Middle Age</v>
      </c>
    </row>
    <row r="938" spans="1:7">
      <c r="A938" t="s">
        <v>2246</v>
      </c>
      <c r="B938" t="s">
        <v>1101</v>
      </c>
      <c r="C938" t="s">
        <v>133</v>
      </c>
      <c r="D938" s="5">
        <v>31189</v>
      </c>
      <c r="E938" s="5">
        <v>45567</v>
      </c>
      <c r="F938">
        <f t="shared" si="78"/>
        <v>39</v>
      </c>
      <c r="G938" t="str">
        <f t="shared" si="79"/>
        <v>Adult</v>
      </c>
    </row>
    <row r="939" spans="1:7">
      <c r="A939" t="s">
        <v>2247</v>
      </c>
      <c r="B939" t="s">
        <v>21</v>
      </c>
      <c r="C939" t="s">
        <v>133</v>
      </c>
      <c r="D939" s="5">
        <v>20813</v>
      </c>
      <c r="E939" s="5">
        <v>45710</v>
      </c>
      <c r="F939">
        <f t="shared" si="78"/>
        <v>68</v>
      </c>
      <c r="G939" t="str">
        <f t="shared" si="79"/>
        <v>Senior</v>
      </c>
    </row>
    <row r="940" spans="1:7">
      <c r="A940" t="s">
        <v>4156</v>
      </c>
      <c r="B940" t="s">
        <v>2249</v>
      </c>
      <c r="C940" t="s">
        <v>40</v>
      </c>
      <c r="D940" s="5">
        <v>22959</v>
      </c>
      <c r="E940" s="5">
        <v>45943</v>
      </c>
      <c r="F940">
        <f t="shared" si="78"/>
        <v>62</v>
      </c>
      <c r="G940" t="str">
        <f t="shared" si="79"/>
        <v>Senior</v>
      </c>
    </row>
    <row r="941" spans="1:7">
      <c r="A941" t="s">
        <v>2250</v>
      </c>
      <c r="B941" t="s">
        <v>563</v>
      </c>
      <c r="C941" t="s">
        <v>40</v>
      </c>
      <c r="D941" s="5">
        <v>31263</v>
      </c>
      <c r="E941" s="5">
        <v>45223</v>
      </c>
      <c r="F941">
        <f t="shared" si="78"/>
        <v>38</v>
      </c>
      <c r="G941" t="str">
        <f t="shared" si="79"/>
        <v>Adult</v>
      </c>
    </row>
    <row r="942" spans="1:7">
      <c r="A942" t="s">
        <v>2251</v>
      </c>
      <c r="B942" t="s">
        <v>2033</v>
      </c>
      <c r="C942" t="s">
        <v>40</v>
      </c>
      <c r="D942" s="5">
        <v>37095</v>
      </c>
      <c r="E942" s="5">
        <v>45625</v>
      </c>
      <c r="F942">
        <f t="shared" si="78"/>
        <v>23</v>
      </c>
      <c r="G942" t="str">
        <f t="shared" si="79"/>
        <v>Adult</v>
      </c>
    </row>
    <row r="943" spans="1:7">
      <c r="A943" t="s">
        <v>2252</v>
      </c>
      <c r="B943" t="s">
        <v>253</v>
      </c>
      <c r="C943" t="s">
        <v>133</v>
      </c>
      <c r="D943" s="5" t="s">
        <v>4232</v>
      </c>
      <c r="E943" s="5">
        <v>45413</v>
      </c>
      <c r="F943" t="s">
        <v>4232</v>
      </c>
      <c r="G943" t="s">
        <v>4232</v>
      </c>
    </row>
    <row r="944" spans="1:7">
      <c r="A944" t="s">
        <v>2255</v>
      </c>
      <c r="B944" t="s">
        <v>304</v>
      </c>
      <c r="C944" t="s">
        <v>40</v>
      </c>
      <c r="D944" s="5">
        <v>21178</v>
      </c>
      <c r="E944" s="5">
        <v>45452</v>
      </c>
      <c r="F944">
        <f t="shared" ref="F944:F949" si="80">DATEDIF(D944,E944,"Y")</f>
        <v>66</v>
      </c>
      <c r="G944" t="str">
        <f t="shared" ref="G944:G949" si="81">IF(OR(F944="",F944="Unknown"),"",IF(F944&lt;18,"Child",IF(F944&lt;40,"Adult",IF(F944&lt;60,"Middle Age","Senior"))))</f>
        <v>Senior</v>
      </c>
    </row>
    <row r="945" spans="1:7">
      <c r="A945" t="s">
        <v>2257</v>
      </c>
      <c r="B945" t="s">
        <v>451</v>
      </c>
      <c r="C945" t="s">
        <v>40</v>
      </c>
      <c r="D945" s="5">
        <v>32900</v>
      </c>
      <c r="E945" s="5">
        <v>45605</v>
      </c>
      <c r="F945">
        <f t="shared" si="80"/>
        <v>34</v>
      </c>
      <c r="G945" t="str">
        <f t="shared" si="81"/>
        <v>Adult</v>
      </c>
    </row>
    <row r="946" spans="1:7">
      <c r="A946" t="s">
        <v>2259</v>
      </c>
      <c r="B946" t="s">
        <v>1734</v>
      </c>
      <c r="C946" t="s">
        <v>133</v>
      </c>
      <c r="D946" s="5">
        <v>34943</v>
      </c>
      <c r="E946" s="5">
        <v>45153</v>
      </c>
      <c r="F946">
        <f t="shared" si="80"/>
        <v>27</v>
      </c>
      <c r="G946" t="str">
        <f t="shared" si="81"/>
        <v>Adult</v>
      </c>
    </row>
    <row r="947" spans="1:7">
      <c r="A947" t="s">
        <v>2261</v>
      </c>
      <c r="B947" t="s">
        <v>843</v>
      </c>
      <c r="C947" t="s">
        <v>40</v>
      </c>
      <c r="D947" s="5">
        <v>29377</v>
      </c>
      <c r="E947" s="5">
        <v>45089</v>
      </c>
      <c r="F947">
        <f t="shared" si="80"/>
        <v>43</v>
      </c>
      <c r="G947" t="str">
        <f t="shared" si="81"/>
        <v>Middle Age</v>
      </c>
    </row>
    <row r="948" spans="1:7">
      <c r="A948" t="s">
        <v>2263</v>
      </c>
      <c r="B948" t="s">
        <v>108</v>
      </c>
      <c r="C948" t="s">
        <v>40</v>
      </c>
      <c r="D948" s="5">
        <v>37976</v>
      </c>
      <c r="E948" s="5">
        <v>45168</v>
      </c>
      <c r="F948">
        <f t="shared" si="80"/>
        <v>19</v>
      </c>
      <c r="G948" t="str">
        <f t="shared" si="81"/>
        <v>Adult</v>
      </c>
    </row>
    <row r="949" spans="1:7">
      <c r="A949" t="s">
        <v>2264</v>
      </c>
      <c r="B949" t="s">
        <v>752</v>
      </c>
      <c r="C949" t="s">
        <v>40</v>
      </c>
      <c r="D949" s="5">
        <v>27511</v>
      </c>
      <c r="E949" s="5">
        <v>45004</v>
      </c>
      <c r="F949">
        <f t="shared" si="80"/>
        <v>47</v>
      </c>
      <c r="G949" t="str">
        <f t="shared" si="81"/>
        <v>Middle Age</v>
      </c>
    </row>
    <row r="950" spans="1:7">
      <c r="A950" t="s">
        <v>2266</v>
      </c>
      <c r="B950" t="s">
        <v>850</v>
      </c>
      <c r="C950" t="s">
        <v>40</v>
      </c>
      <c r="D950" s="5">
        <v>19115</v>
      </c>
      <c r="E950" s="5" t="s">
        <v>4232</v>
      </c>
      <c r="F950" t="s">
        <v>4232</v>
      </c>
      <c r="G950" t="s">
        <v>4232</v>
      </c>
    </row>
    <row r="951" spans="1:7">
      <c r="A951" t="s">
        <v>2269</v>
      </c>
      <c r="B951" t="s">
        <v>2270</v>
      </c>
      <c r="C951" t="s">
        <v>133</v>
      </c>
      <c r="D951" s="5">
        <v>40174</v>
      </c>
      <c r="E951" s="5">
        <v>45752</v>
      </c>
      <c r="F951">
        <f t="shared" ref="F951:F962" si="82">DATEDIF(D951,E951,"Y")</f>
        <v>15</v>
      </c>
      <c r="G951" t="str">
        <f t="shared" ref="G951:G962" si="83">IF(OR(F951="",F951="Unknown"),"",IF(F951&lt;18,"Child",IF(F951&lt;40,"Adult",IF(F951&lt;60,"Middle Age","Senior"))))</f>
        <v>Child</v>
      </c>
    </row>
    <row r="952" spans="1:7">
      <c r="A952" t="s">
        <v>4157</v>
      </c>
      <c r="B952" t="s">
        <v>622</v>
      </c>
      <c r="C952" t="s">
        <v>40</v>
      </c>
      <c r="D952" s="5">
        <v>31165</v>
      </c>
      <c r="E952" s="5">
        <v>44967</v>
      </c>
      <c r="F952">
        <f t="shared" si="82"/>
        <v>37</v>
      </c>
      <c r="G952" t="str">
        <f t="shared" si="83"/>
        <v>Adult</v>
      </c>
    </row>
    <row r="953" spans="1:7">
      <c r="A953" t="s">
        <v>2273</v>
      </c>
      <c r="B953" t="s">
        <v>967</v>
      </c>
      <c r="C953" t="s">
        <v>40</v>
      </c>
      <c r="D953" s="5">
        <v>29997</v>
      </c>
      <c r="E953" s="5">
        <v>45916</v>
      </c>
      <c r="F953">
        <f t="shared" si="82"/>
        <v>43</v>
      </c>
      <c r="G953" t="str">
        <f t="shared" si="83"/>
        <v>Middle Age</v>
      </c>
    </row>
    <row r="954" spans="1:7">
      <c r="A954" t="s">
        <v>2274</v>
      </c>
      <c r="B954" t="s">
        <v>406</v>
      </c>
      <c r="C954" t="s">
        <v>133</v>
      </c>
      <c r="D954" s="5">
        <v>29232</v>
      </c>
      <c r="E954" s="5">
        <v>45594</v>
      </c>
      <c r="F954">
        <f t="shared" si="82"/>
        <v>44</v>
      </c>
      <c r="G954" t="str">
        <f t="shared" si="83"/>
        <v>Middle Age</v>
      </c>
    </row>
    <row r="955" spans="1:7">
      <c r="A955" t="s">
        <v>2275</v>
      </c>
      <c r="B955" t="s">
        <v>2008</v>
      </c>
      <c r="C955" t="s">
        <v>40</v>
      </c>
      <c r="D955" s="5">
        <v>26952</v>
      </c>
      <c r="E955" s="5">
        <v>45882</v>
      </c>
      <c r="F955">
        <f t="shared" si="82"/>
        <v>51</v>
      </c>
      <c r="G955" t="str">
        <f t="shared" si="83"/>
        <v>Middle Age</v>
      </c>
    </row>
    <row r="956" spans="1:7">
      <c r="A956" t="s">
        <v>2277</v>
      </c>
      <c r="B956" t="s">
        <v>1350</v>
      </c>
      <c r="C956" t="s">
        <v>40</v>
      </c>
      <c r="D956" s="5">
        <v>24800</v>
      </c>
      <c r="E956" s="5">
        <v>45926</v>
      </c>
      <c r="F956">
        <f t="shared" si="82"/>
        <v>57</v>
      </c>
      <c r="G956" t="str">
        <f t="shared" si="83"/>
        <v>Middle Age</v>
      </c>
    </row>
    <row r="957" spans="1:7">
      <c r="A957" t="s">
        <v>2278</v>
      </c>
      <c r="B957" t="s">
        <v>676</v>
      </c>
      <c r="C957" t="s">
        <v>133</v>
      </c>
      <c r="D957" s="5">
        <v>27399</v>
      </c>
      <c r="E957" s="5">
        <v>46014</v>
      </c>
      <c r="F957">
        <f t="shared" si="82"/>
        <v>50</v>
      </c>
      <c r="G957" t="str">
        <f t="shared" si="83"/>
        <v>Middle Age</v>
      </c>
    </row>
    <row r="958" spans="1:7">
      <c r="A958" t="s">
        <v>2279</v>
      </c>
      <c r="B958" t="s">
        <v>553</v>
      </c>
      <c r="C958" t="s">
        <v>40</v>
      </c>
      <c r="D958" s="5">
        <v>31221</v>
      </c>
      <c r="E958" s="5">
        <v>45581</v>
      </c>
      <c r="F958">
        <f t="shared" si="82"/>
        <v>39</v>
      </c>
      <c r="G958" t="str">
        <f t="shared" si="83"/>
        <v>Adult</v>
      </c>
    </row>
    <row r="959" spans="1:7">
      <c r="A959" t="s">
        <v>2280</v>
      </c>
      <c r="B959" t="s">
        <v>224</v>
      </c>
      <c r="C959" t="s">
        <v>133</v>
      </c>
      <c r="D959" s="5">
        <v>31428</v>
      </c>
      <c r="E959" s="5">
        <v>45812</v>
      </c>
      <c r="F959">
        <f t="shared" si="82"/>
        <v>39</v>
      </c>
      <c r="G959" t="str">
        <f t="shared" si="83"/>
        <v>Adult</v>
      </c>
    </row>
    <row r="960" spans="1:7">
      <c r="A960" t="s">
        <v>2281</v>
      </c>
      <c r="B960" t="s">
        <v>1293</v>
      </c>
      <c r="C960" t="s">
        <v>133</v>
      </c>
      <c r="D960" s="5">
        <v>29601</v>
      </c>
      <c r="E960" s="5">
        <v>45189</v>
      </c>
      <c r="F960">
        <f t="shared" si="82"/>
        <v>42</v>
      </c>
      <c r="G960" t="str">
        <f t="shared" si="83"/>
        <v>Middle Age</v>
      </c>
    </row>
    <row r="961" spans="1:7">
      <c r="A961" t="s">
        <v>2284</v>
      </c>
      <c r="B961" t="s">
        <v>2093</v>
      </c>
      <c r="C961" t="s">
        <v>40</v>
      </c>
      <c r="D961" s="5">
        <v>27997</v>
      </c>
      <c r="E961" s="5">
        <v>45055</v>
      </c>
      <c r="F961">
        <f t="shared" si="82"/>
        <v>46</v>
      </c>
      <c r="G961" t="str">
        <f t="shared" si="83"/>
        <v>Middle Age</v>
      </c>
    </row>
    <row r="962" spans="1:7">
      <c r="A962" t="s">
        <v>2286</v>
      </c>
      <c r="B962" t="s">
        <v>39</v>
      </c>
      <c r="C962" t="s">
        <v>40</v>
      </c>
      <c r="D962" s="5">
        <v>21821</v>
      </c>
      <c r="E962" s="5">
        <v>45998</v>
      </c>
      <c r="F962">
        <f t="shared" si="82"/>
        <v>66</v>
      </c>
      <c r="G962" t="str">
        <f t="shared" si="83"/>
        <v>Senior</v>
      </c>
    </row>
    <row r="963" spans="1:7">
      <c r="A963" t="s">
        <v>2287</v>
      </c>
      <c r="B963" t="s">
        <v>864</v>
      </c>
      <c r="C963" t="s">
        <v>40</v>
      </c>
      <c r="D963" s="5" t="s">
        <v>4232</v>
      </c>
      <c r="E963" s="5">
        <v>45485</v>
      </c>
      <c r="F963" t="s">
        <v>4232</v>
      </c>
      <c r="G963" t="s">
        <v>4232</v>
      </c>
    </row>
    <row r="964" spans="1:7">
      <c r="A964" t="s">
        <v>2289</v>
      </c>
      <c r="B964" t="s">
        <v>1200</v>
      </c>
      <c r="C964" t="s">
        <v>133</v>
      </c>
      <c r="D964" s="5">
        <v>23250</v>
      </c>
      <c r="E964" s="5">
        <v>45805</v>
      </c>
      <c r="F964">
        <f t="shared" ref="F964:F975" si="84">DATEDIF(D964,E964,"Y")</f>
        <v>61</v>
      </c>
      <c r="G964" t="str">
        <f t="shared" ref="G964:G975" si="85">IF(OR(F964="",F964="Unknown"),"",IF(F964&lt;18,"Child",IF(F964&lt;40,"Adult",IF(F964&lt;60,"Middle Age","Senior"))))</f>
        <v>Senior</v>
      </c>
    </row>
    <row r="965" spans="1:7">
      <c r="A965" t="s">
        <v>2291</v>
      </c>
      <c r="B965" t="s">
        <v>288</v>
      </c>
      <c r="C965" t="s">
        <v>133</v>
      </c>
      <c r="D965" s="5">
        <v>39583</v>
      </c>
      <c r="E965" s="5">
        <v>45915</v>
      </c>
      <c r="F965">
        <f t="shared" si="84"/>
        <v>17</v>
      </c>
      <c r="G965" t="str">
        <f t="shared" si="85"/>
        <v>Child</v>
      </c>
    </row>
    <row r="966" spans="1:7">
      <c r="A966" t="s">
        <v>2292</v>
      </c>
      <c r="B966" t="s">
        <v>394</v>
      </c>
      <c r="C966" t="s">
        <v>40</v>
      </c>
      <c r="D966" s="5">
        <v>19673</v>
      </c>
      <c r="E966" s="5">
        <v>45137</v>
      </c>
      <c r="F966">
        <f t="shared" si="84"/>
        <v>69</v>
      </c>
      <c r="G966" t="str">
        <f t="shared" si="85"/>
        <v>Senior</v>
      </c>
    </row>
    <row r="967" spans="1:7">
      <c r="A967" t="s">
        <v>2295</v>
      </c>
      <c r="B967" t="s">
        <v>173</v>
      </c>
      <c r="C967" t="s">
        <v>40</v>
      </c>
      <c r="D967" s="5">
        <v>19291</v>
      </c>
      <c r="E967" s="5">
        <v>45923</v>
      </c>
      <c r="F967">
        <f t="shared" si="84"/>
        <v>72</v>
      </c>
      <c r="G967" t="str">
        <f t="shared" si="85"/>
        <v>Senior</v>
      </c>
    </row>
    <row r="968" spans="1:7">
      <c r="A968" t="s">
        <v>2296</v>
      </c>
      <c r="B968" t="s">
        <v>249</v>
      </c>
      <c r="C968" t="s">
        <v>133</v>
      </c>
      <c r="D968" s="5">
        <v>36317</v>
      </c>
      <c r="E968" s="5">
        <v>45749</v>
      </c>
      <c r="F968">
        <f t="shared" si="84"/>
        <v>25</v>
      </c>
      <c r="G968" t="str">
        <f t="shared" si="85"/>
        <v>Adult</v>
      </c>
    </row>
    <row r="969" spans="1:7">
      <c r="A969" t="s">
        <v>2297</v>
      </c>
      <c r="B969" t="s">
        <v>845</v>
      </c>
      <c r="C969" t="s">
        <v>40</v>
      </c>
      <c r="D969" s="5">
        <v>38033</v>
      </c>
      <c r="E969" s="5">
        <v>45564</v>
      </c>
      <c r="F969">
        <f t="shared" si="84"/>
        <v>20</v>
      </c>
      <c r="G969" t="str">
        <f t="shared" si="85"/>
        <v>Adult</v>
      </c>
    </row>
    <row r="970" spans="1:7">
      <c r="A970" t="s">
        <v>2300</v>
      </c>
      <c r="B970" t="s">
        <v>1678</v>
      </c>
      <c r="C970" t="s">
        <v>40</v>
      </c>
      <c r="D970" s="5">
        <v>29801</v>
      </c>
      <c r="E970" s="5">
        <v>45922</v>
      </c>
      <c r="F970">
        <f t="shared" si="84"/>
        <v>44</v>
      </c>
      <c r="G970" t="str">
        <f t="shared" si="85"/>
        <v>Middle Age</v>
      </c>
    </row>
    <row r="971" spans="1:7">
      <c r="A971" t="s">
        <v>2301</v>
      </c>
      <c r="B971" t="s">
        <v>1153</v>
      </c>
      <c r="C971" t="s">
        <v>40</v>
      </c>
      <c r="D971" s="5">
        <v>38670</v>
      </c>
      <c r="E971" s="5">
        <v>45051</v>
      </c>
      <c r="F971">
        <f t="shared" si="84"/>
        <v>17</v>
      </c>
      <c r="G971" t="str">
        <f t="shared" si="85"/>
        <v>Child</v>
      </c>
    </row>
    <row r="972" spans="1:7">
      <c r="A972" t="s">
        <v>2302</v>
      </c>
      <c r="B972" t="s">
        <v>2303</v>
      </c>
      <c r="C972" t="s">
        <v>40</v>
      </c>
      <c r="D972" s="5">
        <v>20830</v>
      </c>
      <c r="E972" s="5">
        <v>45502</v>
      </c>
      <c r="F972">
        <f t="shared" si="84"/>
        <v>67</v>
      </c>
      <c r="G972" t="str">
        <f t="shared" si="85"/>
        <v>Senior</v>
      </c>
    </row>
    <row r="973" spans="1:7">
      <c r="A973" t="s">
        <v>2304</v>
      </c>
      <c r="B973" t="s">
        <v>29</v>
      </c>
      <c r="C973" t="s">
        <v>40</v>
      </c>
      <c r="D973" s="5">
        <v>19590</v>
      </c>
      <c r="E973" s="5">
        <v>45895</v>
      </c>
      <c r="F973">
        <f t="shared" si="84"/>
        <v>72</v>
      </c>
      <c r="G973" t="str">
        <f t="shared" si="85"/>
        <v>Senior</v>
      </c>
    </row>
    <row r="974" spans="1:7">
      <c r="A974" t="s">
        <v>2307</v>
      </c>
      <c r="B974" t="s">
        <v>1305</v>
      </c>
      <c r="C974" t="s">
        <v>133</v>
      </c>
      <c r="D974" s="5">
        <v>18457</v>
      </c>
      <c r="E974" s="5">
        <v>45299</v>
      </c>
      <c r="F974">
        <f t="shared" si="84"/>
        <v>73</v>
      </c>
      <c r="G974" t="str">
        <f t="shared" si="85"/>
        <v>Senior</v>
      </c>
    </row>
    <row r="975" spans="1:7">
      <c r="A975" t="s">
        <v>2308</v>
      </c>
      <c r="B975" t="s">
        <v>728</v>
      </c>
      <c r="C975" t="s">
        <v>40</v>
      </c>
      <c r="D975" s="5">
        <v>19596</v>
      </c>
      <c r="E975" s="5">
        <v>45415</v>
      </c>
      <c r="F975">
        <f t="shared" si="84"/>
        <v>70</v>
      </c>
      <c r="G975" t="str">
        <f t="shared" si="85"/>
        <v>Senior</v>
      </c>
    </row>
    <row r="976" spans="1:7">
      <c r="A976" t="s">
        <v>2310</v>
      </c>
      <c r="B976" t="s">
        <v>522</v>
      </c>
      <c r="C976" t="s">
        <v>133</v>
      </c>
      <c r="D976" s="5" t="s">
        <v>4232</v>
      </c>
      <c r="E976" s="5">
        <v>44931</v>
      </c>
      <c r="F976" t="s">
        <v>4232</v>
      </c>
      <c r="G976" t="s">
        <v>4232</v>
      </c>
    </row>
    <row r="977" spans="1:7">
      <c r="A977" t="s">
        <v>2313</v>
      </c>
      <c r="B977" t="s">
        <v>202</v>
      </c>
      <c r="C977" t="s">
        <v>40</v>
      </c>
      <c r="D977" s="5">
        <v>21114</v>
      </c>
      <c r="E977" s="5">
        <v>45992</v>
      </c>
      <c r="F977">
        <f t="shared" ref="F977:F984" si="86">DATEDIF(D977,E977,"Y")</f>
        <v>68</v>
      </c>
      <c r="G977" t="str">
        <f t="shared" ref="G977:G984" si="87">IF(OR(F977="",F977="Unknown"),"",IF(F977&lt;18,"Child",IF(F977&lt;40,"Adult",IF(F977&lt;60,"Middle Age","Senior"))))</f>
        <v>Senior</v>
      </c>
    </row>
    <row r="978" spans="1:7">
      <c r="A978" t="s">
        <v>2314</v>
      </c>
      <c r="B978" t="s">
        <v>1391</v>
      </c>
      <c r="C978" t="s">
        <v>133</v>
      </c>
      <c r="D978" s="5">
        <v>40243</v>
      </c>
      <c r="E978" s="5">
        <v>45177</v>
      </c>
      <c r="F978">
        <f t="shared" si="86"/>
        <v>13</v>
      </c>
      <c r="G978" t="str">
        <f t="shared" si="87"/>
        <v>Child</v>
      </c>
    </row>
    <row r="979" spans="1:7">
      <c r="A979" t="s">
        <v>2315</v>
      </c>
      <c r="B979" t="s">
        <v>99</v>
      </c>
      <c r="C979" t="s">
        <v>133</v>
      </c>
      <c r="D979" s="5">
        <v>37078</v>
      </c>
      <c r="E979" s="5">
        <v>45158</v>
      </c>
      <c r="F979">
        <f t="shared" si="86"/>
        <v>22</v>
      </c>
      <c r="G979" t="str">
        <f t="shared" si="87"/>
        <v>Adult</v>
      </c>
    </row>
    <row r="980" spans="1:7">
      <c r="A980" t="s">
        <v>2317</v>
      </c>
      <c r="B980" t="s">
        <v>147</v>
      </c>
      <c r="C980" t="s">
        <v>40</v>
      </c>
      <c r="D980" s="5">
        <v>26796</v>
      </c>
      <c r="E980" s="5">
        <v>45483</v>
      </c>
      <c r="F980">
        <f t="shared" si="86"/>
        <v>51</v>
      </c>
      <c r="G980" t="str">
        <f t="shared" si="87"/>
        <v>Middle Age</v>
      </c>
    </row>
    <row r="981" spans="1:7">
      <c r="A981" t="s">
        <v>2319</v>
      </c>
      <c r="B981" t="s">
        <v>292</v>
      </c>
      <c r="C981" t="s">
        <v>40</v>
      </c>
      <c r="D981" s="5">
        <v>39910</v>
      </c>
      <c r="E981" s="5">
        <v>44954</v>
      </c>
      <c r="F981">
        <f t="shared" si="86"/>
        <v>13</v>
      </c>
      <c r="G981" t="str">
        <f t="shared" si="87"/>
        <v>Child</v>
      </c>
    </row>
    <row r="982" spans="1:7">
      <c r="A982" t="s">
        <v>2321</v>
      </c>
      <c r="B982" t="s">
        <v>584</v>
      </c>
      <c r="C982" t="s">
        <v>40</v>
      </c>
      <c r="D982" s="5">
        <v>26688</v>
      </c>
      <c r="E982" s="5">
        <v>45145</v>
      </c>
      <c r="F982">
        <f t="shared" si="86"/>
        <v>50</v>
      </c>
      <c r="G982" t="str">
        <f t="shared" si="87"/>
        <v>Middle Age</v>
      </c>
    </row>
    <row r="983" spans="1:7">
      <c r="A983" t="s">
        <v>2324</v>
      </c>
      <c r="B983" t="s">
        <v>1094</v>
      </c>
      <c r="C983" t="s">
        <v>133</v>
      </c>
      <c r="D983" s="5">
        <v>31819</v>
      </c>
      <c r="E983" s="5">
        <v>45688</v>
      </c>
      <c r="F983">
        <f t="shared" si="86"/>
        <v>37</v>
      </c>
      <c r="G983" t="str">
        <f t="shared" si="87"/>
        <v>Adult</v>
      </c>
    </row>
    <row r="984" spans="1:7">
      <c r="A984" t="s">
        <v>2327</v>
      </c>
      <c r="B984" t="s">
        <v>1061</v>
      </c>
      <c r="C984" t="s">
        <v>133</v>
      </c>
      <c r="D984" s="5">
        <v>40064</v>
      </c>
      <c r="E984" s="5">
        <v>45070</v>
      </c>
      <c r="F984">
        <f t="shared" si="86"/>
        <v>13</v>
      </c>
      <c r="G984" t="str">
        <f t="shared" si="87"/>
        <v>Child</v>
      </c>
    </row>
    <row r="985" spans="1:7">
      <c r="A985" t="s">
        <v>2328</v>
      </c>
      <c r="B985" t="s">
        <v>697</v>
      </c>
      <c r="C985" t="s">
        <v>40</v>
      </c>
      <c r="D985" s="5" t="s">
        <v>4232</v>
      </c>
      <c r="E985" s="5">
        <v>45556</v>
      </c>
      <c r="F985" t="s">
        <v>4232</v>
      </c>
      <c r="G985" t="s">
        <v>4232</v>
      </c>
    </row>
    <row r="986" spans="1:7">
      <c r="A986" t="s">
        <v>2331</v>
      </c>
      <c r="B986" t="s">
        <v>697</v>
      </c>
      <c r="C986" t="s">
        <v>40</v>
      </c>
      <c r="D986" s="5">
        <v>29407</v>
      </c>
      <c r="E986" s="5">
        <v>45516</v>
      </c>
      <c r="F986">
        <f t="shared" ref="F986:F995" si="88">DATEDIF(D986,E986,"Y")</f>
        <v>44</v>
      </c>
      <c r="G986" t="str">
        <f t="shared" ref="G986:G995" si="89">IF(OR(F986="",F986="Unknown"),"",IF(F986&lt;18,"Child",IF(F986&lt;40,"Adult",IF(F986&lt;60,"Middle Age","Senior"))))</f>
        <v>Middle Age</v>
      </c>
    </row>
    <row r="987" spans="1:7">
      <c r="A987" t="s">
        <v>2334</v>
      </c>
      <c r="B987" t="s">
        <v>796</v>
      </c>
      <c r="C987" t="s">
        <v>40</v>
      </c>
      <c r="D987" s="5">
        <v>22353</v>
      </c>
      <c r="E987" s="5">
        <v>45563</v>
      </c>
      <c r="F987">
        <f t="shared" si="88"/>
        <v>63</v>
      </c>
      <c r="G987" t="str">
        <f t="shared" si="89"/>
        <v>Senior</v>
      </c>
    </row>
    <row r="988" spans="1:7">
      <c r="A988" t="s">
        <v>2335</v>
      </c>
      <c r="B988" t="s">
        <v>406</v>
      </c>
      <c r="C988" t="s">
        <v>133</v>
      </c>
      <c r="D988" s="5">
        <v>34173</v>
      </c>
      <c r="E988" s="5">
        <v>45912</v>
      </c>
      <c r="F988">
        <f t="shared" si="88"/>
        <v>32</v>
      </c>
      <c r="G988" t="str">
        <f t="shared" si="89"/>
        <v>Adult</v>
      </c>
    </row>
    <row r="989" spans="1:7">
      <c r="A989" t="s">
        <v>2336</v>
      </c>
      <c r="B989" t="s">
        <v>1104</v>
      </c>
      <c r="C989" t="s">
        <v>40</v>
      </c>
      <c r="D989" s="5">
        <v>38666</v>
      </c>
      <c r="E989" s="5">
        <v>45543</v>
      </c>
      <c r="F989">
        <f t="shared" si="88"/>
        <v>18</v>
      </c>
      <c r="G989" t="str">
        <f t="shared" si="89"/>
        <v>Adult</v>
      </c>
    </row>
    <row r="990" spans="1:7">
      <c r="A990" t="s">
        <v>2337</v>
      </c>
      <c r="B990" t="s">
        <v>1598</v>
      </c>
      <c r="C990" t="s">
        <v>40</v>
      </c>
      <c r="D990" s="5">
        <v>27668</v>
      </c>
      <c r="E990" s="5">
        <v>45494</v>
      </c>
      <c r="F990">
        <f t="shared" si="88"/>
        <v>48</v>
      </c>
      <c r="G990" t="str">
        <f t="shared" si="89"/>
        <v>Middle Age</v>
      </c>
    </row>
    <row r="991" spans="1:7">
      <c r="A991" t="s">
        <v>2339</v>
      </c>
      <c r="B991" t="s">
        <v>806</v>
      </c>
      <c r="C991" t="s">
        <v>133</v>
      </c>
      <c r="D991" s="5">
        <v>21695</v>
      </c>
      <c r="E991" s="5">
        <v>45901</v>
      </c>
      <c r="F991">
        <f t="shared" si="88"/>
        <v>66</v>
      </c>
      <c r="G991" t="str">
        <f t="shared" si="89"/>
        <v>Senior</v>
      </c>
    </row>
    <row r="992" spans="1:7">
      <c r="A992" t="s">
        <v>2340</v>
      </c>
      <c r="B992" t="s">
        <v>321</v>
      </c>
      <c r="C992" t="s">
        <v>133</v>
      </c>
      <c r="D992" s="5">
        <v>24799</v>
      </c>
      <c r="E992" s="5">
        <v>45034</v>
      </c>
      <c r="F992">
        <f t="shared" si="88"/>
        <v>55</v>
      </c>
      <c r="G992" t="str">
        <f t="shared" si="89"/>
        <v>Middle Age</v>
      </c>
    </row>
    <row r="993" spans="1:7">
      <c r="A993" t="s">
        <v>2342</v>
      </c>
      <c r="B993" t="s">
        <v>2343</v>
      </c>
      <c r="C993" t="s">
        <v>133</v>
      </c>
      <c r="D993" s="5">
        <v>26657</v>
      </c>
      <c r="E993" s="5">
        <v>45384</v>
      </c>
      <c r="F993">
        <f t="shared" si="88"/>
        <v>51</v>
      </c>
      <c r="G993" t="str">
        <f t="shared" si="89"/>
        <v>Middle Age</v>
      </c>
    </row>
    <row r="994" spans="1:7">
      <c r="A994" t="s">
        <v>2344</v>
      </c>
      <c r="B994" t="s">
        <v>980</v>
      </c>
      <c r="C994" t="s">
        <v>40</v>
      </c>
      <c r="D994" s="5">
        <v>33936</v>
      </c>
      <c r="E994" s="5">
        <v>45673</v>
      </c>
      <c r="F994">
        <f t="shared" si="88"/>
        <v>32</v>
      </c>
      <c r="G994" t="str">
        <f t="shared" si="89"/>
        <v>Adult</v>
      </c>
    </row>
    <row r="995" spans="1:7">
      <c r="A995" t="s">
        <v>2346</v>
      </c>
      <c r="B995" t="s">
        <v>587</v>
      </c>
      <c r="C995" t="s">
        <v>40</v>
      </c>
      <c r="D995" s="5">
        <v>19026</v>
      </c>
      <c r="E995" s="5">
        <v>45088</v>
      </c>
      <c r="F995">
        <f t="shared" si="88"/>
        <v>71</v>
      </c>
      <c r="G995" t="str">
        <f t="shared" si="89"/>
        <v>Senior</v>
      </c>
    </row>
    <row r="996" spans="1:7">
      <c r="A996" t="s">
        <v>2349</v>
      </c>
      <c r="B996" t="s">
        <v>541</v>
      </c>
      <c r="C996" t="s">
        <v>40</v>
      </c>
      <c r="D996" s="5" t="s">
        <v>4232</v>
      </c>
      <c r="E996" s="5">
        <v>45650</v>
      </c>
      <c r="F996" t="s">
        <v>4232</v>
      </c>
      <c r="G996" t="s">
        <v>4232</v>
      </c>
    </row>
    <row r="997" spans="1:7">
      <c r="A997" t="s">
        <v>2351</v>
      </c>
      <c r="B997" t="s">
        <v>1667</v>
      </c>
      <c r="C997" t="s">
        <v>40</v>
      </c>
      <c r="D997" s="5">
        <v>28957</v>
      </c>
      <c r="E997" s="5">
        <v>45935</v>
      </c>
      <c r="F997">
        <f t="shared" ref="F997:F1003" si="90">DATEDIF(D997,E997,"Y")</f>
        <v>46</v>
      </c>
      <c r="G997" t="str">
        <f t="shared" ref="G997:G1003" si="91">IF(OR(F997="",F997="Unknown"),"",IF(F997&lt;18,"Child",IF(F997&lt;40,"Adult",IF(F997&lt;60,"Middle Age","Senior"))))</f>
        <v>Middle Age</v>
      </c>
    </row>
    <row r="998" spans="1:7">
      <c r="A998" t="s">
        <v>2355</v>
      </c>
      <c r="B998" t="s">
        <v>444</v>
      </c>
      <c r="C998" t="s">
        <v>133</v>
      </c>
      <c r="D998" s="5">
        <v>30299</v>
      </c>
      <c r="E998" s="5">
        <v>45847</v>
      </c>
      <c r="F998">
        <f t="shared" si="90"/>
        <v>42</v>
      </c>
      <c r="G998" t="str">
        <f t="shared" si="91"/>
        <v>Middle Age</v>
      </c>
    </row>
    <row r="999" spans="1:7">
      <c r="A999" t="s">
        <v>2356</v>
      </c>
      <c r="B999" t="s">
        <v>926</v>
      </c>
      <c r="C999" t="s">
        <v>40</v>
      </c>
      <c r="D999" s="5">
        <v>30481</v>
      </c>
      <c r="E999" s="5">
        <v>45605</v>
      </c>
      <c r="F999">
        <f t="shared" si="90"/>
        <v>41</v>
      </c>
      <c r="G999" t="str">
        <f t="shared" si="91"/>
        <v>Middle Age</v>
      </c>
    </row>
    <row r="1000" spans="1:7">
      <c r="A1000" t="s">
        <v>2357</v>
      </c>
      <c r="B1000" t="s">
        <v>1026</v>
      </c>
      <c r="C1000" t="s">
        <v>133</v>
      </c>
      <c r="D1000" s="5">
        <v>26085</v>
      </c>
      <c r="E1000" s="5">
        <v>45045</v>
      </c>
      <c r="F1000">
        <f t="shared" si="90"/>
        <v>51</v>
      </c>
      <c r="G1000" t="str">
        <f t="shared" si="91"/>
        <v>Middle Age</v>
      </c>
    </row>
    <row r="1001" spans="1:7">
      <c r="A1001" t="s">
        <v>2359</v>
      </c>
      <c r="B1001" t="s">
        <v>517</v>
      </c>
      <c r="C1001" t="s">
        <v>40</v>
      </c>
      <c r="D1001" s="5">
        <v>24939</v>
      </c>
      <c r="E1001" s="5">
        <v>45249</v>
      </c>
      <c r="F1001">
        <f t="shared" si="90"/>
        <v>55</v>
      </c>
      <c r="G1001" t="str">
        <f t="shared" si="91"/>
        <v>Middle Age</v>
      </c>
    </row>
    <row r="1002" spans="1:7">
      <c r="A1002" t="s">
        <v>2361</v>
      </c>
      <c r="B1002" t="s">
        <v>1276</v>
      </c>
      <c r="C1002" t="s">
        <v>133</v>
      </c>
      <c r="D1002" s="5">
        <v>21983</v>
      </c>
      <c r="E1002" s="5">
        <v>45003</v>
      </c>
      <c r="F1002">
        <f t="shared" si="90"/>
        <v>63</v>
      </c>
      <c r="G1002" t="str">
        <f t="shared" si="91"/>
        <v>Senior</v>
      </c>
    </row>
    <row r="1003" spans="1:7">
      <c r="A1003" t="s">
        <v>2362</v>
      </c>
      <c r="B1003" t="s">
        <v>1140</v>
      </c>
      <c r="C1003" t="s">
        <v>40</v>
      </c>
      <c r="D1003" s="5">
        <v>38171</v>
      </c>
      <c r="E1003" s="5">
        <v>45187</v>
      </c>
      <c r="F1003">
        <f t="shared" si="90"/>
        <v>19</v>
      </c>
      <c r="G1003" t="str">
        <f t="shared" si="91"/>
        <v>Adult</v>
      </c>
    </row>
    <row r="1004" spans="1:7">
      <c r="A1004" t="s">
        <v>2364</v>
      </c>
      <c r="B1004" t="s">
        <v>301</v>
      </c>
      <c r="C1004" t="s">
        <v>133</v>
      </c>
      <c r="D1004" s="5" t="s">
        <v>4232</v>
      </c>
      <c r="E1004" s="5">
        <v>45731</v>
      </c>
      <c r="F1004" t="s">
        <v>4232</v>
      </c>
      <c r="G1004" t="s">
        <v>4232</v>
      </c>
    </row>
    <row r="1005" spans="1:7">
      <c r="A1005" t="s">
        <v>2367</v>
      </c>
      <c r="B1005" t="s">
        <v>1839</v>
      </c>
      <c r="C1005" t="s">
        <v>133</v>
      </c>
      <c r="D1005" s="5">
        <v>28914</v>
      </c>
      <c r="E1005" s="5">
        <v>45953</v>
      </c>
      <c r="F1005">
        <f t="shared" ref="F1005:F1030" si="92">DATEDIF(D1005,E1005,"Y")</f>
        <v>46</v>
      </c>
      <c r="G1005" t="str">
        <f t="shared" ref="G1005:G1030" si="93">IF(OR(F1005="",F1005="Unknown"),"",IF(F1005&lt;18,"Child",IF(F1005&lt;40,"Adult",IF(F1005&lt;60,"Middle Age","Senior"))))</f>
        <v>Middle Age</v>
      </c>
    </row>
    <row r="1006" spans="1:7">
      <c r="A1006" t="s">
        <v>2368</v>
      </c>
      <c r="B1006" t="s">
        <v>1452</v>
      </c>
      <c r="C1006" t="s">
        <v>40</v>
      </c>
      <c r="D1006" s="5">
        <v>25214</v>
      </c>
      <c r="E1006" s="5">
        <v>45102</v>
      </c>
      <c r="F1006">
        <f t="shared" si="92"/>
        <v>54</v>
      </c>
      <c r="G1006" t="str">
        <f t="shared" si="93"/>
        <v>Middle Age</v>
      </c>
    </row>
    <row r="1007" spans="1:7">
      <c r="A1007" t="s">
        <v>2369</v>
      </c>
      <c r="B1007" t="s">
        <v>1079</v>
      </c>
      <c r="C1007" t="s">
        <v>133</v>
      </c>
      <c r="D1007" s="5">
        <v>24639</v>
      </c>
      <c r="E1007" s="5">
        <v>45183</v>
      </c>
      <c r="F1007">
        <f t="shared" si="92"/>
        <v>56</v>
      </c>
      <c r="G1007" t="str">
        <f t="shared" si="93"/>
        <v>Middle Age</v>
      </c>
    </row>
    <row r="1008" spans="1:7">
      <c r="A1008" t="s">
        <v>2372</v>
      </c>
      <c r="B1008" t="s">
        <v>164</v>
      </c>
      <c r="C1008" t="s">
        <v>40</v>
      </c>
      <c r="D1008" s="5">
        <v>18445</v>
      </c>
      <c r="E1008" s="5">
        <v>45386</v>
      </c>
      <c r="F1008">
        <f t="shared" si="92"/>
        <v>73</v>
      </c>
      <c r="G1008" t="str">
        <f t="shared" si="93"/>
        <v>Senior</v>
      </c>
    </row>
    <row r="1009" spans="1:7">
      <c r="A1009" t="s">
        <v>2374</v>
      </c>
      <c r="B1009" t="s">
        <v>1276</v>
      </c>
      <c r="C1009" t="s">
        <v>40</v>
      </c>
      <c r="D1009" s="5">
        <v>39934</v>
      </c>
      <c r="E1009" s="5">
        <v>45052</v>
      </c>
      <c r="F1009">
        <f t="shared" si="92"/>
        <v>14</v>
      </c>
      <c r="G1009" t="str">
        <f t="shared" si="93"/>
        <v>Child</v>
      </c>
    </row>
    <row r="1010" spans="1:7">
      <c r="A1010" t="s">
        <v>4158</v>
      </c>
      <c r="B1010" t="s">
        <v>611</v>
      </c>
      <c r="C1010" t="s">
        <v>40</v>
      </c>
      <c r="D1010" s="5">
        <v>33461</v>
      </c>
      <c r="E1010" s="5">
        <v>45561</v>
      </c>
      <c r="F1010">
        <f t="shared" si="92"/>
        <v>33</v>
      </c>
      <c r="G1010" t="str">
        <f t="shared" si="93"/>
        <v>Adult</v>
      </c>
    </row>
    <row r="1011" spans="1:7">
      <c r="A1011" t="s">
        <v>2377</v>
      </c>
      <c r="B1011" t="s">
        <v>1598</v>
      </c>
      <c r="C1011" t="s">
        <v>40</v>
      </c>
      <c r="D1011" s="5">
        <v>25526</v>
      </c>
      <c r="E1011" s="5">
        <v>45760</v>
      </c>
      <c r="F1011">
        <f t="shared" si="92"/>
        <v>55</v>
      </c>
      <c r="G1011" t="str">
        <f t="shared" si="93"/>
        <v>Middle Age</v>
      </c>
    </row>
    <row r="1012" spans="1:7">
      <c r="A1012" t="s">
        <v>2378</v>
      </c>
      <c r="B1012" t="s">
        <v>1678</v>
      </c>
      <c r="C1012" t="s">
        <v>40</v>
      </c>
      <c r="D1012" s="5">
        <v>23788</v>
      </c>
      <c r="E1012" s="5">
        <v>45370</v>
      </c>
      <c r="F1012">
        <f t="shared" si="92"/>
        <v>59</v>
      </c>
      <c r="G1012" t="str">
        <f t="shared" si="93"/>
        <v>Middle Age</v>
      </c>
    </row>
    <row r="1013" spans="1:7">
      <c r="A1013" t="s">
        <v>2380</v>
      </c>
      <c r="B1013" t="s">
        <v>553</v>
      </c>
      <c r="C1013" t="s">
        <v>40</v>
      </c>
      <c r="D1013" s="5">
        <v>22702</v>
      </c>
      <c r="E1013" s="5">
        <v>45913</v>
      </c>
      <c r="F1013">
        <f t="shared" si="92"/>
        <v>63</v>
      </c>
      <c r="G1013" t="str">
        <f t="shared" si="93"/>
        <v>Senior</v>
      </c>
    </row>
    <row r="1014" spans="1:7">
      <c r="A1014" t="s">
        <v>2382</v>
      </c>
      <c r="B1014" t="s">
        <v>922</v>
      </c>
      <c r="C1014" t="s">
        <v>40</v>
      </c>
      <c r="D1014" s="5">
        <v>31036</v>
      </c>
      <c r="E1014" s="5">
        <v>45844</v>
      </c>
      <c r="F1014">
        <f t="shared" si="92"/>
        <v>40</v>
      </c>
      <c r="G1014" t="str">
        <f t="shared" si="93"/>
        <v>Middle Age</v>
      </c>
    </row>
    <row r="1015" spans="1:7">
      <c r="A1015" t="s">
        <v>2384</v>
      </c>
      <c r="B1015" t="s">
        <v>270</v>
      </c>
      <c r="C1015" t="s">
        <v>133</v>
      </c>
      <c r="D1015" s="5">
        <v>18285</v>
      </c>
      <c r="E1015" s="5">
        <v>45091</v>
      </c>
      <c r="F1015">
        <f t="shared" si="92"/>
        <v>73</v>
      </c>
      <c r="G1015" t="str">
        <f t="shared" si="93"/>
        <v>Senior</v>
      </c>
    </row>
    <row r="1016" spans="1:7">
      <c r="A1016" t="s">
        <v>2385</v>
      </c>
      <c r="B1016" t="s">
        <v>1587</v>
      </c>
      <c r="C1016" t="s">
        <v>40</v>
      </c>
      <c r="D1016" s="5">
        <v>32533</v>
      </c>
      <c r="E1016" s="5">
        <v>45756</v>
      </c>
      <c r="F1016">
        <f t="shared" si="92"/>
        <v>36</v>
      </c>
      <c r="G1016" t="str">
        <f t="shared" si="93"/>
        <v>Adult</v>
      </c>
    </row>
    <row r="1017" spans="1:7">
      <c r="A1017" t="s">
        <v>2387</v>
      </c>
      <c r="B1017" t="s">
        <v>332</v>
      </c>
      <c r="C1017" t="s">
        <v>133</v>
      </c>
      <c r="D1017" s="5">
        <v>37380</v>
      </c>
      <c r="E1017" s="5">
        <v>45911</v>
      </c>
      <c r="F1017">
        <f t="shared" si="92"/>
        <v>23</v>
      </c>
      <c r="G1017" t="str">
        <f t="shared" si="93"/>
        <v>Adult</v>
      </c>
    </row>
    <row r="1018" spans="1:7">
      <c r="A1018" t="s">
        <v>4159</v>
      </c>
      <c r="B1018" t="s">
        <v>2389</v>
      </c>
      <c r="C1018" t="s">
        <v>40</v>
      </c>
      <c r="D1018" s="5">
        <v>35177</v>
      </c>
      <c r="E1018" s="5">
        <v>45294</v>
      </c>
      <c r="F1018">
        <f t="shared" si="92"/>
        <v>27</v>
      </c>
      <c r="G1018" t="str">
        <f t="shared" si="93"/>
        <v>Adult</v>
      </c>
    </row>
    <row r="1019" spans="1:7">
      <c r="A1019" t="s">
        <v>2391</v>
      </c>
      <c r="B1019" t="s">
        <v>768</v>
      </c>
      <c r="C1019" t="s">
        <v>133</v>
      </c>
      <c r="D1019" s="5">
        <v>28372</v>
      </c>
      <c r="E1019" s="5">
        <v>45164</v>
      </c>
      <c r="F1019">
        <f t="shared" si="92"/>
        <v>45</v>
      </c>
      <c r="G1019" t="str">
        <f t="shared" si="93"/>
        <v>Middle Age</v>
      </c>
    </row>
    <row r="1020" spans="1:7">
      <c r="A1020" t="s">
        <v>2392</v>
      </c>
      <c r="B1020" t="s">
        <v>2393</v>
      </c>
      <c r="C1020" t="s">
        <v>133</v>
      </c>
      <c r="D1020" s="5">
        <v>19430</v>
      </c>
      <c r="E1020" s="5">
        <v>45127</v>
      </c>
      <c r="F1020">
        <f t="shared" si="92"/>
        <v>70</v>
      </c>
      <c r="G1020" t="str">
        <f t="shared" si="93"/>
        <v>Senior</v>
      </c>
    </row>
    <row r="1021" spans="1:7">
      <c r="A1021" t="s">
        <v>2394</v>
      </c>
      <c r="B1021" t="s">
        <v>314</v>
      </c>
      <c r="C1021" t="s">
        <v>40</v>
      </c>
      <c r="D1021" s="5">
        <v>39728</v>
      </c>
      <c r="E1021" s="5">
        <v>45662</v>
      </c>
      <c r="F1021">
        <f t="shared" si="92"/>
        <v>16</v>
      </c>
      <c r="G1021" t="str">
        <f t="shared" si="93"/>
        <v>Child</v>
      </c>
    </row>
    <row r="1022" spans="1:7">
      <c r="A1022" t="s">
        <v>2397</v>
      </c>
      <c r="B1022" t="s">
        <v>999</v>
      </c>
      <c r="C1022" t="s">
        <v>133</v>
      </c>
      <c r="D1022" s="5">
        <v>20491</v>
      </c>
      <c r="E1022" s="5">
        <v>45674</v>
      </c>
      <c r="F1022">
        <f t="shared" si="92"/>
        <v>68</v>
      </c>
      <c r="G1022" t="str">
        <f t="shared" si="93"/>
        <v>Senior</v>
      </c>
    </row>
    <row r="1023" spans="1:7">
      <c r="A1023" t="s">
        <v>2398</v>
      </c>
      <c r="B1023" t="s">
        <v>732</v>
      </c>
      <c r="C1023" t="s">
        <v>133</v>
      </c>
      <c r="D1023" s="5">
        <v>30379</v>
      </c>
      <c r="E1023" s="5">
        <v>45278</v>
      </c>
      <c r="F1023">
        <f t="shared" si="92"/>
        <v>40</v>
      </c>
      <c r="G1023" t="str">
        <f t="shared" si="93"/>
        <v>Middle Age</v>
      </c>
    </row>
    <row r="1024" spans="1:7">
      <c r="A1024" t="s">
        <v>2401</v>
      </c>
      <c r="B1024" t="s">
        <v>253</v>
      </c>
      <c r="C1024" t="s">
        <v>40</v>
      </c>
      <c r="D1024" s="5">
        <v>22213</v>
      </c>
      <c r="E1024" s="5">
        <v>45597</v>
      </c>
      <c r="F1024">
        <f t="shared" si="92"/>
        <v>64</v>
      </c>
      <c r="G1024" t="str">
        <f t="shared" si="93"/>
        <v>Senior</v>
      </c>
    </row>
    <row r="1025" spans="1:7">
      <c r="A1025" t="s">
        <v>2403</v>
      </c>
      <c r="B1025" t="s">
        <v>76</v>
      </c>
      <c r="C1025" t="s">
        <v>133</v>
      </c>
      <c r="D1025" s="5">
        <v>34811</v>
      </c>
      <c r="E1025" s="5">
        <v>45483</v>
      </c>
      <c r="F1025">
        <f t="shared" si="92"/>
        <v>29</v>
      </c>
      <c r="G1025" t="str">
        <f t="shared" si="93"/>
        <v>Adult</v>
      </c>
    </row>
    <row r="1026" spans="1:7">
      <c r="A1026" t="s">
        <v>2404</v>
      </c>
      <c r="B1026" t="s">
        <v>877</v>
      </c>
      <c r="C1026" t="s">
        <v>133</v>
      </c>
      <c r="D1026" s="5">
        <v>24267</v>
      </c>
      <c r="E1026" s="5">
        <v>45444</v>
      </c>
      <c r="F1026">
        <f t="shared" si="92"/>
        <v>57</v>
      </c>
      <c r="G1026" t="str">
        <f t="shared" si="93"/>
        <v>Middle Age</v>
      </c>
    </row>
    <row r="1027" spans="1:7">
      <c r="A1027" t="s">
        <v>2406</v>
      </c>
      <c r="B1027" t="s">
        <v>563</v>
      </c>
      <c r="C1027" t="s">
        <v>40</v>
      </c>
      <c r="D1027" s="5">
        <v>20972</v>
      </c>
      <c r="E1027" s="5">
        <v>45577</v>
      </c>
      <c r="F1027">
        <f t="shared" si="92"/>
        <v>67</v>
      </c>
      <c r="G1027" t="str">
        <f t="shared" si="93"/>
        <v>Senior</v>
      </c>
    </row>
    <row r="1028" spans="1:7">
      <c r="A1028" t="s">
        <v>2407</v>
      </c>
      <c r="B1028" t="s">
        <v>1097</v>
      </c>
      <c r="C1028" t="s">
        <v>133</v>
      </c>
      <c r="D1028" s="5">
        <v>35453</v>
      </c>
      <c r="E1028" s="5">
        <v>45553</v>
      </c>
      <c r="F1028">
        <f t="shared" si="92"/>
        <v>27</v>
      </c>
      <c r="G1028" t="str">
        <f t="shared" si="93"/>
        <v>Adult</v>
      </c>
    </row>
    <row r="1029" spans="1:7">
      <c r="A1029" t="s">
        <v>4160</v>
      </c>
      <c r="B1029" t="s">
        <v>304</v>
      </c>
      <c r="C1029" t="s">
        <v>133</v>
      </c>
      <c r="D1029" s="5">
        <v>24284</v>
      </c>
      <c r="E1029" s="5">
        <v>46019</v>
      </c>
      <c r="F1029">
        <f t="shared" si="92"/>
        <v>59</v>
      </c>
      <c r="G1029" t="str">
        <f t="shared" si="93"/>
        <v>Middle Age</v>
      </c>
    </row>
    <row r="1030" spans="1:7">
      <c r="A1030" t="s">
        <v>2410</v>
      </c>
      <c r="B1030" t="s">
        <v>2093</v>
      </c>
      <c r="C1030" t="s">
        <v>40</v>
      </c>
      <c r="D1030" s="5">
        <v>32444</v>
      </c>
      <c r="E1030" s="5">
        <v>45107</v>
      </c>
      <c r="F1030">
        <f t="shared" si="92"/>
        <v>34</v>
      </c>
      <c r="G1030" t="str">
        <f t="shared" si="93"/>
        <v>Adult</v>
      </c>
    </row>
    <row r="1031" spans="1:7">
      <c r="A1031" t="s">
        <v>2412</v>
      </c>
      <c r="B1031" t="s">
        <v>328</v>
      </c>
      <c r="C1031" t="s">
        <v>40</v>
      </c>
      <c r="D1031" s="5">
        <v>33669</v>
      </c>
      <c r="E1031" s="5" t="s">
        <v>4232</v>
      </c>
      <c r="F1031" t="s">
        <v>4232</v>
      </c>
      <c r="G1031" t="s">
        <v>4232</v>
      </c>
    </row>
    <row r="1032" spans="1:7">
      <c r="A1032" t="s">
        <v>2414</v>
      </c>
      <c r="B1032" t="s">
        <v>433</v>
      </c>
      <c r="C1032" t="s">
        <v>133</v>
      </c>
      <c r="D1032" s="5">
        <v>21401</v>
      </c>
      <c r="E1032" s="5">
        <v>45599</v>
      </c>
      <c r="F1032">
        <f t="shared" ref="F1032:F1040" si="94">DATEDIF(D1032,E1032,"Y")</f>
        <v>66</v>
      </c>
      <c r="G1032" t="str">
        <f t="shared" ref="G1032:G1040" si="95">IF(OR(F1032="",F1032="Unknown"),"",IF(F1032&lt;18,"Child",IF(F1032&lt;40,"Adult",IF(F1032&lt;60,"Middle Age","Senior"))))</f>
        <v>Senior</v>
      </c>
    </row>
    <row r="1033" spans="1:7">
      <c r="A1033" t="s">
        <v>2415</v>
      </c>
      <c r="B1033" t="s">
        <v>693</v>
      </c>
      <c r="C1033" t="s">
        <v>133</v>
      </c>
      <c r="D1033" s="5">
        <v>29327</v>
      </c>
      <c r="E1033" s="5">
        <v>45509</v>
      </c>
      <c r="F1033">
        <f t="shared" si="94"/>
        <v>44</v>
      </c>
      <c r="G1033" t="str">
        <f t="shared" si="95"/>
        <v>Middle Age</v>
      </c>
    </row>
    <row r="1034" spans="1:7">
      <c r="A1034" t="s">
        <v>2417</v>
      </c>
      <c r="B1034" t="s">
        <v>406</v>
      </c>
      <c r="C1034" t="s">
        <v>40</v>
      </c>
      <c r="D1034" s="5">
        <v>23301</v>
      </c>
      <c r="E1034" s="5">
        <v>45423</v>
      </c>
      <c r="F1034">
        <f t="shared" si="94"/>
        <v>60</v>
      </c>
      <c r="G1034" t="str">
        <f t="shared" si="95"/>
        <v>Senior</v>
      </c>
    </row>
    <row r="1035" spans="1:7">
      <c r="A1035" t="s">
        <v>2419</v>
      </c>
      <c r="B1035" t="s">
        <v>796</v>
      </c>
      <c r="C1035" t="s">
        <v>133</v>
      </c>
      <c r="D1035" s="5">
        <v>28952</v>
      </c>
      <c r="E1035" s="5">
        <v>45322</v>
      </c>
      <c r="F1035">
        <f t="shared" si="94"/>
        <v>44</v>
      </c>
      <c r="G1035" t="str">
        <f t="shared" si="95"/>
        <v>Middle Age</v>
      </c>
    </row>
    <row r="1036" spans="1:7">
      <c r="A1036" t="s">
        <v>2421</v>
      </c>
      <c r="B1036" t="s">
        <v>556</v>
      </c>
      <c r="C1036" t="s">
        <v>133</v>
      </c>
      <c r="D1036" s="5">
        <v>40143</v>
      </c>
      <c r="E1036" s="5">
        <v>45731</v>
      </c>
      <c r="F1036">
        <f t="shared" si="94"/>
        <v>15</v>
      </c>
      <c r="G1036" t="str">
        <f t="shared" si="95"/>
        <v>Child</v>
      </c>
    </row>
    <row r="1037" spans="1:7">
      <c r="A1037" t="s">
        <v>2424</v>
      </c>
      <c r="B1037" t="s">
        <v>1305</v>
      </c>
      <c r="C1037" t="s">
        <v>40</v>
      </c>
      <c r="D1037" s="5">
        <v>19055</v>
      </c>
      <c r="E1037" s="5">
        <v>45010</v>
      </c>
      <c r="F1037">
        <f t="shared" si="94"/>
        <v>71</v>
      </c>
      <c r="G1037" t="str">
        <f t="shared" si="95"/>
        <v>Senior</v>
      </c>
    </row>
    <row r="1038" spans="1:7">
      <c r="A1038" t="s">
        <v>2426</v>
      </c>
      <c r="B1038" t="s">
        <v>503</v>
      </c>
      <c r="C1038" t="s">
        <v>133</v>
      </c>
      <c r="D1038" s="5">
        <v>25583</v>
      </c>
      <c r="E1038" s="5">
        <v>45756</v>
      </c>
      <c r="F1038">
        <f t="shared" si="94"/>
        <v>55</v>
      </c>
      <c r="G1038" t="str">
        <f t="shared" si="95"/>
        <v>Middle Age</v>
      </c>
    </row>
    <row r="1039" spans="1:7">
      <c r="A1039" t="s">
        <v>2428</v>
      </c>
      <c r="B1039" t="s">
        <v>689</v>
      </c>
      <c r="C1039" t="s">
        <v>133</v>
      </c>
      <c r="D1039" s="5">
        <v>29814</v>
      </c>
      <c r="E1039" s="5">
        <v>45565</v>
      </c>
      <c r="F1039">
        <f t="shared" si="94"/>
        <v>43</v>
      </c>
      <c r="G1039" t="str">
        <f t="shared" si="95"/>
        <v>Middle Age</v>
      </c>
    </row>
    <row r="1040" spans="1:7">
      <c r="A1040" t="s">
        <v>4161</v>
      </c>
      <c r="B1040" t="s">
        <v>871</v>
      </c>
      <c r="C1040" t="s">
        <v>133</v>
      </c>
      <c r="D1040" s="5">
        <v>31636</v>
      </c>
      <c r="E1040" s="5">
        <v>45617</v>
      </c>
      <c r="F1040">
        <f t="shared" si="94"/>
        <v>38</v>
      </c>
      <c r="G1040" t="str">
        <f t="shared" si="95"/>
        <v>Adult</v>
      </c>
    </row>
    <row r="1041" spans="1:7">
      <c r="A1041" t="s">
        <v>2433</v>
      </c>
      <c r="B1041" t="s">
        <v>332</v>
      </c>
      <c r="C1041" t="s">
        <v>40</v>
      </c>
      <c r="D1041" s="5" t="s">
        <v>4232</v>
      </c>
      <c r="E1041" s="5">
        <v>45400</v>
      </c>
      <c r="F1041" t="s">
        <v>4232</v>
      </c>
      <c r="G1041" t="s">
        <v>4232</v>
      </c>
    </row>
    <row r="1042" spans="1:7">
      <c r="A1042" t="s">
        <v>2436</v>
      </c>
      <c r="B1042" t="s">
        <v>292</v>
      </c>
      <c r="C1042" t="s">
        <v>40</v>
      </c>
      <c r="D1042" s="5">
        <v>31214</v>
      </c>
      <c r="E1042" s="5">
        <v>45838</v>
      </c>
      <c r="F1042">
        <f>DATEDIF(D1042,E1042,"Y")</f>
        <v>40</v>
      </c>
      <c r="G1042" t="str">
        <f>IF(OR(F1042="",F1042="Unknown"),"",IF(F1042&lt;18,"Child",IF(F1042&lt;40,"Adult",IF(F1042&lt;60,"Middle Age","Senior"))))</f>
        <v>Middle Age</v>
      </c>
    </row>
    <row r="1043" spans="1:7">
      <c r="A1043" t="s">
        <v>2438</v>
      </c>
      <c r="B1043" t="s">
        <v>49</v>
      </c>
      <c r="C1043" t="s">
        <v>133</v>
      </c>
      <c r="D1043" s="5">
        <v>33446</v>
      </c>
      <c r="E1043" s="5">
        <v>45470</v>
      </c>
      <c r="F1043">
        <f>DATEDIF(D1043,E1043,"Y")</f>
        <v>32</v>
      </c>
      <c r="G1043" t="str">
        <f>IF(OR(F1043="",F1043="Unknown"),"",IF(F1043&lt;18,"Child",IF(F1043&lt;40,"Adult",IF(F1043&lt;60,"Middle Age","Senior"))))</f>
        <v>Adult</v>
      </c>
    </row>
    <row r="1044" spans="1:7">
      <c r="A1044" t="s">
        <v>2440</v>
      </c>
      <c r="B1044" t="s">
        <v>199</v>
      </c>
      <c r="C1044" t="s">
        <v>40</v>
      </c>
      <c r="D1044" s="5">
        <v>30214</v>
      </c>
      <c r="E1044" s="5" t="s">
        <v>4232</v>
      </c>
      <c r="F1044" t="s">
        <v>4232</v>
      </c>
      <c r="G1044" t="s">
        <v>4232</v>
      </c>
    </row>
    <row r="1045" spans="1:7">
      <c r="A1045" t="s">
        <v>2442</v>
      </c>
      <c r="B1045" t="s">
        <v>464</v>
      </c>
      <c r="C1045" t="s">
        <v>133</v>
      </c>
      <c r="D1045" s="5">
        <v>36619</v>
      </c>
      <c r="E1045" s="5">
        <v>45749</v>
      </c>
      <c r="F1045">
        <f t="shared" ref="F1045:F1054" si="96">DATEDIF(D1045,E1045,"Y")</f>
        <v>24</v>
      </c>
      <c r="G1045" t="str">
        <f t="shared" ref="G1045:G1054" si="97">IF(OR(F1045="",F1045="Unknown"),"",IF(F1045&lt;18,"Child",IF(F1045&lt;40,"Adult",IF(F1045&lt;60,"Middle Age","Senior"))))</f>
        <v>Adult</v>
      </c>
    </row>
    <row r="1046" spans="1:7">
      <c r="A1046" t="s">
        <v>2443</v>
      </c>
      <c r="B1046" t="s">
        <v>59</v>
      </c>
      <c r="C1046" t="s">
        <v>133</v>
      </c>
      <c r="D1046" s="5">
        <v>30529</v>
      </c>
      <c r="E1046" s="5">
        <v>45169</v>
      </c>
      <c r="F1046">
        <f t="shared" si="96"/>
        <v>40</v>
      </c>
      <c r="G1046" t="str">
        <f t="shared" si="97"/>
        <v>Middle Age</v>
      </c>
    </row>
    <row r="1047" spans="1:7">
      <c r="A1047" t="s">
        <v>2444</v>
      </c>
      <c r="B1047" t="s">
        <v>864</v>
      </c>
      <c r="C1047" t="s">
        <v>40</v>
      </c>
      <c r="D1047" s="5">
        <v>33614</v>
      </c>
      <c r="E1047" s="5">
        <v>45064</v>
      </c>
      <c r="F1047">
        <f t="shared" si="96"/>
        <v>31</v>
      </c>
      <c r="G1047" t="str">
        <f t="shared" si="97"/>
        <v>Adult</v>
      </c>
    </row>
    <row r="1048" spans="1:7">
      <c r="A1048" t="s">
        <v>2445</v>
      </c>
      <c r="B1048" t="s">
        <v>1167</v>
      </c>
      <c r="C1048" t="s">
        <v>133</v>
      </c>
      <c r="D1048" s="5">
        <v>34048</v>
      </c>
      <c r="E1048" s="5">
        <v>45890</v>
      </c>
      <c r="F1048">
        <f t="shared" si="96"/>
        <v>32</v>
      </c>
      <c r="G1048" t="str">
        <f t="shared" si="97"/>
        <v>Adult</v>
      </c>
    </row>
    <row r="1049" spans="1:7">
      <c r="A1049" t="s">
        <v>2446</v>
      </c>
      <c r="B1049" t="s">
        <v>2447</v>
      </c>
      <c r="C1049" t="s">
        <v>133</v>
      </c>
      <c r="D1049" s="5">
        <v>19482</v>
      </c>
      <c r="E1049" s="5">
        <v>45873</v>
      </c>
      <c r="F1049">
        <f t="shared" si="96"/>
        <v>72</v>
      </c>
      <c r="G1049" t="str">
        <f t="shared" si="97"/>
        <v>Senior</v>
      </c>
    </row>
    <row r="1050" spans="1:7">
      <c r="A1050" t="s">
        <v>4162</v>
      </c>
      <c r="B1050" t="s">
        <v>560</v>
      </c>
      <c r="C1050" t="s">
        <v>133</v>
      </c>
      <c r="D1050" s="5">
        <v>37934</v>
      </c>
      <c r="E1050" s="5">
        <v>45630</v>
      </c>
      <c r="F1050">
        <f t="shared" si="96"/>
        <v>21</v>
      </c>
      <c r="G1050" t="str">
        <f t="shared" si="97"/>
        <v>Adult</v>
      </c>
    </row>
    <row r="1051" spans="1:7">
      <c r="A1051" t="s">
        <v>2453</v>
      </c>
      <c r="B1051" t="s">
        <v>697</v>
      </c>
      <c r="C1051" t="s">
        <v>133</v>
      </c>
      <c r="D1051" s="5">
        <v>24259</v>
      </c>
      <c r="E1051" s="5">
        <v>45821</v>
      </c>
      <c r="F1051">
        <f t="shared" si="96"/>
        <v>59</v>
      </c>
      <c r="G1051" t="str">
        <f t="shared" si="97"/>
        <v>Middle Age</v>
      </c>
    </row>
    <row r="1052" spans="1:7">
      <c r="A1052" t="s">
        <v>2456</v>
      </c>
      <c r="B1052" t="s">
        <v>972</v>
      </c>
      <c r="C1052" t="s">
        <v>40</v>
      </c>
      <c r="D1052" s="5">
        <v>37543</v>
      </c>
      <c r="E1052" s="5">
        <v>45168</v>
      </c>
      <c r="F1052">
        <f t="shared" si="96"/>
        <v>20</v>
      </c>
      <c r="G1052" t="str">
        <f t="shared" si="97"/>
        <v>Adult</v>
      </c>
    </row>
    <row r="1053" spans="1:7">
      <c r="A1053" t="s">
        <v>2457</v>
      </c>
      <c r="B1053" t="s">
        <v>1480</v>
      </c>
      <c r="C1053" t="s">
        <v>40</v>
      </c>
      <c r="D1053" s="5">
        <v>39719</v>
      </c>
      <c r="E1053" s="5">
        <v>45135</v>
      </c>
      <c r="F1053">
        <f t="shared" si="96"/>
        <v>14</v>
      </c>
      <c r="G1053" t="str">
        <f t="shared" si="97"/>
        <v>Child</v>
      </c>
    </row>
    <row r="1054" spans="1:7">
      <c r="A1054" t="s">
        <v>2458</v>
      </c>
      <c r="B1054" t="s">
        <v>1263</v>
      </c>
      <c r="C1054" t="s">
        <v>40</v>
      </c>
      <c r="D1054" s="5">
        <v>28930</v>
      </c>
      <c r="E1054" s="5">
        <v>45615</v>
      </c>
      <c r="F1054">
        <f t="shared" si="96"/>
        <v>45</v>
      </c>
      <c r="G1054" t="str">
        <f t="shared" si="97"/>
        <v>Middle Age</v>
      </c>
    </row>
    <row r="1055" spans="1:7">
      <c r="A1055" t="s">
        <v>2459</v>
      </c>
      <c r="B1055" t="s">
        <v>604</v>
      </c>
      <c r="C1055" t="s">
        <v>133</v>
      </c>
      <c r="D1055" s="5" t="s">
        <v>4232</v>
      </c>
      <c r="E1055" s="5">
        <v>45363</v>
      </c>
      <c r="F1055" t="s">
        <v>4232</v>
      </c>
      <c r="G1055" t="s">
        <v>4232</v>
      </c>
    </row>
    <row r="1056" spans="1:7">
      <c r="A1056" t="s">
        <v>2462</v>
      </c>
      <c r="B1056" t="s">
        <v>909</v>
      </c>
      <c r="C1056" t="s">
        <v>40</v>
      </c>
      <c r="D1056" s="5">
        <v>39490</v>
      </c>
      <c r="E1056" s="5">
        <v>45765</v>
      </c>
      <c r="F1056">
        <f t="shared" ref="F1056:F1079" si="98">DATEDIF(D1056,E1056,"Y")</f>
        <v>17</v>
      </c>
      <c r="G1056" t="str">
        <f t="shared" ref="G1056:G1079" si="99">IF(OR(F1056="",F1056="Unknown"),"",IF(F1056&lt;18,"Child",IF(F1056&lt;40,"Adult",IF(F1056&lt;60,"Middle Age","Senior"))))</f>
        <v>Child</v>
      </c>
    </row>
    <row r="1057" spans="1:7">
      <c r="A1057" t="s">
        <v>2464</v>
      </c>
      <c r="B1057" t="s">
        <v>373</v>
      </c>
      <c r="C1057" t="s">
        <v>133</v>
      </c>
      <c r="D1057" s="5">
        <v>37218</v>
      </c>
      <c r="E1057" s="5">
        <v>45934</v>
      </c>
      <c r="F1057">
        <f t="shared" si="98"/>
        <v>23</v>
      </c>
      <c r="G1057" t="str">
        <f t="shared" si="99"/>
        <v>Adult</v>
      </c>
    </row>
    <row r="1058" spans="1:7">
      <c r="A1058" t="s">
        <v>2465</v>
      </c>
      <c r="B1058" t="s">
        <v>283</v>
      </c>
      <c r="C1058" t="s">
        <v>133</v>
      </c>
      <c r="D1058" s="5">
        <v>38606</v>
      </c>
      <c r="E1058" s="5">
        <v>45978</v>
      </c>
      <c r="F1058">
        <f t="shared" si="98"/>
        <v>20</v>
      </c>
      <c r="G1058" t="str">
        <f t="shared" si="99"/>
        <v>Adult</v>
      </c>
    </row>
    <row r="1059" spans="1:7">
      <c r="A1059" t="s">
        <v>2466</v>
      </c>
      <c r="B1059" t="s">
        <v>522</v>
      </c>
      <c r="C1059" t="s">
        <v>40</v>
      </c>
      <c r="D1059" s="5">
        <v>30442</v>
      </c>
      <c r="E1059" s="5">
        <v>45954</v>
      </c>
      <c r="F1059">
        <f t="shared" si="98"/>
        <v>42</v>
      </c>
      <c r="G1059" t="str">
        <f t="shared" si="99"/>
        <v>Middle Age</v>
      </c>
    </row>
    <row r="1060" spans="1:7">
      <c r="A1060" t="s">
        <v>2468</v>
      </c>
      <c r="B1060" t="s">
        <v>1888</v>
      </c>
      <c r="C1060" t="s">
        <v>40</v>
      </c>
      <c r="D1060" s="5">
        <v>40163</v>
      </c>
      <c r="E1060" s="5">
        <v>45724</v>
      </c>
      <c r="F1060">
        <f t="shared" si="98"/>
        <v>15</v>
      </c>
      <c r="G1060" t="str">
        <f t="shared" si="99"/>
        <v>Child</v>
      </c>
    </row>
    <row r="1061" spans="1:7">
      <c r="A1061" t="s">
        <v>2469</v>
      </c>
      <c r="B1061" t="s">
        <v>1026</v>
      </c>
      <c r="C1061" t="s">
        <v>40</v>
      </c>
      <c r="D1061" s="5">
        <v>29322</v>
      </c>
      <c r="E1061" s="5">
        <v>45797</v>
      </c>
      <c r="F1061">
        <f t="shared" si="98"/>
        <v>45</v>
      </c>
      <c r="G1061" t="str">
        <f t="shared" si="99"/>
        <v>Middle Age</v>
      </c>
    </row>
    <row r="1062" spans="1:7">
      <c r="A1062" t="s">
        <v>2470</v>
      </c>
      <c r="B1062" t="s">
        <v>2594</v>
      </c>
      <c r="C1062" t="s">
        <v>133</v>
      </c>
      <c r="D1062" s="5">
        <v>36648</v>
      </c>
      <c r="E1062" s="5">
        <v>45239</v>
      </c>
      <c r="F1062">
        <f t="shared" si="98"/>
        <v>23</v>
      </c>
      <c r="G1062" t="str">
        <f t="shared" si="99"/>
        <v>Adult</v>
      </c>
    </row>
    <row r="1063" spans="1:7">
      <c r="A1063" t="s">
        <v>2473</v>
      </c>
      <c r="B1063" t="s">
        <v>689</v>
      </c>
      <c r="C1063" t="s">
        <v>40</v>
      </c>
      <c r="D1063" s="5">
        <v>18392</v>
      </c>
      <c r="E1063" s="5">
        <v>45981</v>
      </c>
      <c r="F1063">
        <f t="shared" si="98"/>
        <v>75</v>
      </c>
      <c r="G1063" t="str">
        <f t="shared" si="99"/>
        <v>Senior</v>
      </c>
    </row>
    <row r="1064" spans="1:7">
      <c r="A1064" t="s">
        <v>2476</v>
      </c>
      <c r="B1064" t="s">
        <v>458</v>
      </c>
      <c r="C1064" t="s">
        <v>133</v>
      </c>
      <c r="D1064" s="5">
        <v>22106</v>
      </c>
      <c r="E1064" s="5">
        <v>44992</v>
      </c>
      <c r="F1064">
        <f t="shared" si="98"/>
        <v>62</v>
      </c>
      <c r="G1064" t="str">
        <f t="shared" si="99"/>
        <v>Senior</v>
      </c>
    </row>
    <row r="1065" spans="1:7">
      <c r="A1065" t="s">
        <v>2478</v>
      </c>
      <c r="B1065" t="s">
        <v>1140</v>
      </c>
      <c r="C1065" t="s">
        <v>40</v>
      </c>
      <c r="D1065" s="5">
        <v>19259</v>
      </c>
      <c r="E1065" s="5">
        <v>44961</v>
      </c>
      <c r="F1065">
        <f t="shared" si="98"/>
        <v>70</v>
      </c>
      <c r="G1065" t="str">
        <f t="shared" si="99"/>
        <v>Senior</v>
      </c>
    </row>
    <row r="1066" spans="1:7">
      <c r="A1066" t="s">
        <v>2479</v>
      </c>
      <c r="B1066" t="s">
        <v>283</v>
      </c>
      <c r="C1066" t="s">
        <v>40</v>
      </c>
      <c r="D1066" s="5">
        <v>26217</v>
      </c>
      <c r="E1066" s="5">
        <v>45686</v>
      </c>
      <c r="F1066">
        <f t="shared" si="98"/>
        <v>53</v>
      </c>
      <c r="G1066" t="str">
        <f t="shared" si="99"/>
        <v>Middle Age</v>
      </c>
    </row>
    <row r="1067" spans="1:7">
      <c r="A1067" t="s">
        <v>2480</v>
      </c>
      <c r="B1067" t="s">
        <v>1050</v>
      </c>
      <c r="C1067" t="s">
        <v>40</v>
      </c>
      <c r="D1067" s="5">
        <v>21959</v>
      </c>
      <c r="E1067" s="5">
        <v>45568</v>
      </c>
      <c r="F1067">
        <f t="shared" si="98"/>
        <v>64</v>
      </c>
      <c r="G1067" t="str">
        <f t="shared" si="99"/>
        <v>Senior</v>
      </c>
    </row>
    <row r="1068" spans="1:7">
      <c r="A1068" t="s">
        <v>2482</v>
      </c>
      <c r="B1068" t="s">
        <v>2483</v>
      </c>
      <c r="C1068" t="s">
        <v>40</v>
      </c>
      <c r="D1068" s="5">
        <v>34065</v>
      </c>
      <c r="E1068" s="5">
        <v>45114</v>
      </c>
      <c r="F1068">
        <f t="shared" si="98"/>
        <v>30</v>
      </c>
      <c r="G1068" t="str">
        <f t="shared" si="99"/>
        <v>Adult</v>
      </c>
    </row>
    <row r="1069" spans="1:7">
      <c r="A1069" t="s">
        <v>2484</v>
      </c>
      <c r="B1069" t="s">
        <v>604</v>
      </c>
      <c r="C1069" t="s">
        <v>133</v>
      </c>
      <c r="D1069" s="5">
        <v>20174</v>
      </c>
      <c r="E1069" s="5">
        <v>45411</v>
      </c>
      <c r="F1069">
        <f t="shared" si="98"/>
        <v>69</v>
      </c>
      <c r="G1069" t="str">
        <f t="shared" si="99"/>
        <v>Senior</v>
      </c>
    </row>
    <row r="1070" spans="1:7">
      <c r="A1070" t="s">
        <v>2485</v>
      </c>
      <c r="B1070" t="s">
        <v>1408</v>
      </c>
      <c r="C1070" t="s">
        <v>40</v>
      </c>
      <c r="D1070" s="5">
        <v>22501</v>
      </c>
      <c r="E1070" s="5">
        <v>45521</v>
      </c>
      <c r="F1070">
        <f t="shared" si="98"/>
        <v>63</v>
      </c>
      <c r="G1070" t="str">
        <f t="shared" si="99"/>
        <v>Senior</v>
      </c>
    </row>
    <row r="1071" spans="1:7">
      <c r="A1071" t="s">
        <v>2486</v>
      </c>
      <c r="B1071" t="s">
        <v>576</v>
      </c>
      <c r="C1071" t="s">
        <v>40</v>
      </c>
      <c r="D1071" s="5">
        <v>21097</v>
      </c>
      <c r="E1071" s="5">
        <v>45000</v>
      </c>
      <c r="F1071">
        <f t="shared" si="98"/>
        <v>65</v>
      </c>
      <c r="G1071" t="str">
        <f t="shared" si="99"/>
        <v>Senior</v>
      </c>
    </row>
    <row r="1072" spans="1:7">
      <c r="A1072" t="s">
        <v>4163</v>
      </c>
      <c r="B1072" t="s">
        <v>503</v>
      </c>
      <c r="C1072" t="s">
        <v>40</v>
      </c>
      <c r="D1072" s="5">
        <v>34596</v>
      </c>
      <c r="E1072" s="5">
        <v>45115</v>
      </c>
      <c r="F1072">
        <f t="shared" si="98"/>
        <v>28</v>
      </c>
      <c r="G1072" t="str">
        <f t="shared" si="99"/>
        <v>Adult</v>
      </c>
    </row>
    <row r="1073" spans="1:7">
      <c r="A1073" t="s">
        <v>2490</v>
      </c>
      <c r="B1073" t="s">
        <v>108</v>
      </c>
      <c r="C1073" t="s">
        <v>133</v>
      </c>
      <c r="D1073" s="5">
        <v>26661</v>
      </c>
      <c r="E1073" s="5">
        <v>45867</v>
      </c>
      <c r="F1073">
        <f t="shared" si="98"/>
        <v>52</v>
      </c>
      <c r="G1073" t="str">
        <f t="shared" si="99"/>
        <v>Middle Age</v>
      </c>
    </row>
    <row r="1074" spans="1:7">
      <c r="A1074" t="s">
        <v>2491</v>
      </c>
      <c r="B1074" t="s">
        <v>891</v>
      </c>
      <c r="C1074" t="s">
        <v>133</v>
      </c>
      <c r="D1074" s="5">
        <v>27607</v>
      </c>
      <c r="E1074" s="5">
        <v>44954</v>
      </c>
      <c r="F1074">
        <f t="shared" si="98"/>
        <v>47</v>
      </c>
      <c r="G1074" t="str">
        <f t="shared" si="99"/>
        <v>Middle Age</v>
      </c>
    </row>
    <row r="1075" spans="1:7">
      <c r="A1075" t="s">
        <v>4164</v>
      </c>
      <c r="B1075" t="s">
        <v>756</v>
      </c>
      <c r="C1075" t="s">
        <v>40</v>
      </c>
      <c r="D1075" s="5">
        <v>22381</v>
      </c>
      <c r="E1075" s="5">
        <v>45368</v>
      </c>
      <c r="F1075">
        <f t="shared" si="98"/>
        <v>62</v>
      </c>
      <c r="G1075" t="str">
        <f t="shared" si="99"/>
        <v>Senior</v>
      </c>
    </row>
    <row r="1076" spans="1:7">
      <c r="A1076" t="s">
        <v>2495</v>
      </c>
      <c r="B1076" t="s">
        <v>785</v>
      </c>
      <c r="C1076" t="s">
        <v>40</v>
      </c>
      <c r="D1076" s="5">
        <v>31222</v>
      </c>
      <c r="E1076" s="5">
        <v>45488</v>
      </c>
      <c r="F1076">
        <f t="shared" si="98"/>
        <v>39</v>
      </c>
      <c r="G1076" t="str">
        <f t="shared" si="99"/>
        <v>Adult</v>
      </c>
    </row>
    <row r="1077" spans="1:7">
      <c r="A1077" t="s">
        <v>2496</v>
      </c>
      <c r="B1077" t="s">
        <v>1748</v>
      </c>
      <c r="C1077" t="s">
        <v>133</v>
      </c>
      <c r="D1077" s="5">
        <v>19137</v>
      </c>
      <c r="E1077" s="5">
        <v>45409</v>
      </c>
      <c r="F1077">
        <f t="shared" si="98"/>
        <v>71</v>
      </c>
      <c r="G1077" t="str">
        <f t="shared" si="99"/>
        <v>Senior</v>
      </c>
    </row>
    <row r="1078" spans="1:7">
      <c r="A1078" t="s">
        <v>2497</v>
      </c>
      <c r="B1078" t="s">
        <v>143</v>
      </c>
      <c r="C1078" t="s">
        <v>40</v>
      </c>
      <c r="D1078" s="5">
        <v>25220</v>
      </c>
      <c r="E1078" s="5">
        <v>45138</v>
      </c>
      <c r="F1078">
        <f t="shared" si="98"/>
        <v>54</v>
      </c>
      <c r="G1078" t="str">
        <f t="shared" si="99"/>
        <v>Middle Age</v>
      </c>
    </row>
    <row r="1079" spans="1:7">
      <c r="A1079" t="s">
        <v>2498</v>
      </c>
      <c r="B1079" t="s">
        <v>427</v>
      </c>
      <c r="C1079" t="s">
        <v>40</v>
      </c>
      <c r="D1079" s="5">
        <v>26107</v>
      </c>
      <c r="E1079" s="5">
        <v>45479</v>
      </c>
      <c r="F1079">
        <f t="shared" si="98"/>
        <v>53</v>
      </c>
      <c r="G1079" t="str">
        <f t="shared" si="99"/>
        <v>Middle Age</v>
      </c>
    </row>
    <row r="1080" spans="1:7">
      <c r="A1080" t="s">
        <v>2501</v>
      </c>
      <c r="B1080" t="s">
        <v>875</v>
      </c>
      <c r="C1080" t="s">
        <v>40</v>
      </c>
      <c r="D1080" s="5">
        <v>18297</v>
      </c>
      <c r="E1080" s="5" t="s">
        <v>4232</v>
      </c>
      <c r="F1080" t="s">
        <v>4232</v>
      </c>
      <c r="G1080" t="s">
        <v>4232</v>
      </c>
    </row>
    <row r="1081" spans="1:7">
      <c r="A1081" t="s">
        <v>2504</v>
      </c>
      <c r="B1081" t="s">
        <v>112</v>
      </c>
      <c r="C1081" t="s">
        <v>133</v>
      </c>
      <c r="D1081" s="5">
        <v>18982</v>
      </c>
      <c r="E1081" s="5">
        <v>45101</v>
      </c>
      <c r="F1081">
        <f t="shared" ref="F1081:F1086" si="100">DATEDIF(D1081,E1081,"Y")</f>
        <v>71</v>
      </c>
      <c r="G1081" t="str">
        <f t="shared" ref="G1081:G1086" si="101">IF(OR(F1081="",F1081="Unknown"),"",IF(F1081&lt;18,"Child",IF(F1081&lt;40,"Adult",IF(F1081&lt;60,"Middle Age","Senior"))))</f>
        <v>Senior</v>
      </c>
    </row>
    <row r="1082" spans="1:7">
      <c r="A1082" t="s">
        <v>2505</v>
      </c>
      <c r="B1082" t="s">
        <v>684</v>
      </c>
      <c r="C1082" t="s">
        <v>40</v>
      </c>
      <c r="D1082" s="5">
        <v>25282</v>
      </c>
      <c r="E1082" s="5">
        <v>45654</v>
      </c>
      <c r="F1082">
        <f t="shared" si="100"/>
        <v>55</v>
      </c>
      <c r="G1082" t="str">
        <f t="shared" si="101"/>
        <v>Middle Age</v>
      </c>
    </row>
    <row r="1083" spans="1:7">
      <c r="A1083" t="s">
        <v>2506</v>
      </c>
      <c r="B1083" t="s">
        <v>2507</v>
      </c>
      <c r="C1083" t="s">
        <v>40</v>
      </c>
      <c r="D1083" s="5">
        <v>23141</v>
      </c>
      <c r="E1083" s="5">
        <v>45871</v>
      </c>
      <c r="F1083">
        <f t="shared" si="100"/>
        <v>62</v>
      </c>
      <c r="G1083" t="str">
        <f t="shared" si="101"/>
        <v>Senior</v>
      </c>
    </row>
    <row r="1084" spans="1:7">
      <c r="A1084" t="s">
        <v>2509</v>
      </c>
      <c r="B1084" t="s">
        <v>368</v>
      </c>
      <c r="C1084" t="s">
        <v>133</v>
      </c>
      <c r="D1084" s="5">
        <v>25163</v>
      </c>
      <c r="E1084" s="5">
        <v>45618</v>
      </c>
      <c r="F1084">
        <f t="shared" si="100"/>
        <v>56</v>
      </c>
      <c r="G1084" t="str">
        <f t="shared" si="101"/>
        <v>Middle Age</v>
      </c>
    </row>
    <row r="1085" spans="1:7">
      <c r="A1085" t="s">
        <v>2511</v>
      </c>
      <c r="B1085" t="s">
        <v>700</v>
      </c>
      <c r="C1085" t="s">
        <v>40</v>
      </c>
      <c r="D1085" s="5">
        <v>38555</v>
      </c>
      <c r="E1085" s="5">
        <v>45934</v>
      </c>
      <c r="F1085">
        <f t="shared" si="100"/>
        <v>20</v>
      </c>
      <c r="G1085" t="str">
        <f t="shared" si="101"/>
        <v>Adult</v>
      </c>
    </row>
    <row r="1086" spans="1:7">
      <c r="A1086" t="s">
        <v>2512</v>
      </c>
      <c r="B1086" t="s">
        <v>218</v>
      </c>
      <c r="C1086" t="s">
        <v>133</v>
      </c>
      <c r="D1086" s="5">
        <v>20865</v>
      </c>
      <c r="E1086" s="5">
        <v>45171</v>
      </c>
      <c r="F1086">
        <f t="shared" si="100"/>
        <v>66</v>
      </c>
      <c r="G1086" t="str">
        <f t="shared" si="101"/>
        <v>Senior</v>
      </c>
    </row>
    <row r="1087" spans="1:7">
      <c r="A1087" t="s">
        <v>2514</v>
      </c>
      <c r="B1087" t="s">
        <v>622</v>
      </c>
      <c r="C1087" t="s">
        <v>133</v>
      </c>
      <c r="D1087" s="5">
        <v>23978</v>
      </c>
      <c r="E1087" s="5" t="s">
        <v>4232</v>
      </c>
      <c r="F1087" t="s">
        <v>4232</v>
      </c>
      <c r="G1087" t="s">
        <v>4232</v>
      </c>
    </row>
    <row r="1088" spans="1:7">
      <c r="A1088" t="s">
        <v>2516</v>
      </c>
      <c r="B1088" t="s">
        <v>132</v>
      </c>
      <c r="C1088" t="s">
        <v>133</v>
      </c>
      <c r="D1088" s="5">
        <v>32711</v>
      </c>
      <c r="E1088" s="5">
        <v>45758</v>
      </c>
      <c r="F1088">
        <f t="shared" ref="F1088:F1121" si="102">DATEDIF(D1088,E1088,"Y")</f>
        <v>35</v>
      </c>
      <c r="G1088" t="str">
        <f t="shared" ref="G1088:G1121" si="103">IF(OR(F1088="",F1088="Unknown"),"",IF(F1088&lt;18,"Child",IF(F1088&lt;40,"Adult",IF(F1088&lt;60,"Middle Age","Senior"))))</f>
        <v>Adult</v>
      </c>
    </row>
    <row r="1089" spans="1:7">
      <c r="A1089" t="s">
        <v>2518</v>
      </c>
      <c r="B1089" t="s">
        <v>218</v>
      </c>
      <c r="C1089" t="s">
        <v>133</v>
      </c>
      <c r="D1089" s="5">
        <v>36997</v>
      </c>
      <c r="E1089" s="5">
        <v>45992</v>
      </c>
      <c r="F1089">
        <f t="shared" si="102"/>
        <v>24</v>
      </c>
      <c r="G1089" t="str">
        <f t="shared" si="103"/>
        <v>Adult</v>
      </c>
    </row>
    <row r="1090" spans="1:7">
      <c r="A1090" t="s">
        <v>2520</v>
      </c>
      <c r="B1090" t="s">
        <v>1293</v>
      </c>
      <c r="C1090" t="s">
        <v>40</v>
      </c>
      <c r="D1090" s="5">
        <v>19597</v>
      </c>
      <c r="E1090" s="5">
        <v>45513</v>
      </c>
      <c r="F1090">
        <f t="shared" si="102"/>
        <v>70</v>
      </c>
      <c r="G1090" t="str">
        <f t="shared" si="103"/>
        <v>Senior</v>
      </c>
    </row>
    <row r="1091" spans="1:7">
      <c r="A1091" t="s">
        <v>2521</v>
      </c>
      <c r="B1091" t="s">
        <v>2249</v>
      </c>
      <c r="C1091" t="s">
        <v>133</v>
      </c>
      <c r="D1091" s="5">
        <v>28197</v>
      </c>
      <c r="E1091" s="5">
        <v>45389</v>
      </c>
      <c r="F1091">
        <f t="shared" si="102"/>
        <v>47</v>
      </c>
      <c r="G1091" t="str">
        <f t="shared" si="103"/>
        <v>Middle Age</v>
      </c>
    </row>
    <row r="1092" spans="1:7">
      <c r="A1092" t="s">
        <v>2524</v>
      </c>
      <c r="B1092" t="s">
        <v>992</v>
      </c>
      <c r="C1092" t="s">
        <v>133</v>
      </c>
      <c r="D1092" s="5">
        <v>35654</v>
      </c>
      <c r="E1092" s="5">
        <v>45177</v>
      </c>
      <c r="F1092">
        <f t="shared" si="102"/>
        <v>26</v>
      </c>
      <c r="G1092" t="str">
        <f t="shared" si="103"/>
        <v>Adult</v>
      </c>
    </row>
    <row r="1093" spans="1:7">
      <c r="A1093" t="s">
        <v>4165</v>
      </c>
      <c r="B1093" t="s">
        <v>76</v>
      </c>
      <c r="C1093" t="s">
        <v>40</v>
      </c>
      <c r="D1093" s="5">
        <v>21291</v>
      </c>
      <c r="E1093" s="5">
        <v>45288</v>
      </c>
      <c r="F1093">
        <f t="shared" si="102"/>
        <v>65</v>
      </c>
      <c r="G1093" t="str">
        <f t="shared" si="103"/>
        <v>Senior</v>
      </c>
    </row>
    <row r="1094" spans="1:7">
      <c r="A1094" t="s">
        <v>4166</v>
      </c>
      <c r="B1094" t="s">
        <v>676</v>
      </c>
      <c r="C1094" t="s">
        <v>133</v>
      </c>
      <c r="D1094" s="5">
        <v>38967</v>
      </c>
      <c r="E1094" s="5">
        <v>46019</v>
      </c>
      <c r="F1094">
        <f t="shared" si="102"/>
        <v>19</v>
      </c>
      <c r="G1094" t="str">
        <f t="shared" si="103"/>
        <v>Adult</v>
      </c>
    </row>
    <row r="1095" spans="1:7">
      <c r="A1095" t="s">
        <v>2531</v>
      </c>
      <c r="B1095" t="s">
        <v>283</v>
      </c>
      <c r="C1095" t="s">
        <v>40</v>
      </c>
      <c r="D1095" s="5">
        <v>25347</v>
      </c>
      <c r="E1095" s="5">
        <v>45222</v>
      </c>
      <c r="F1095">
        <f t="shared" si="102"/>
        <v>54</v>
      </c>
      <c r="G1095" t="str">
        <f t="shared" si="103"/>
        <v>Middle Age</v>
      </c>
    </row>
    <row r="1096" spans="1:7">
      <c r="A1096" t="s">
        <v>2532</v>
      </c>
      <c r="B1096" t="s">
        <v>1230</v>
      </c>
      <c r="C1096" t="s">
        <v>40</v>
      </c>
      <c r="D1096" s="5">
        <v>19104</v>
      </c>
      <c r="E1096" s="5">
        <v>45862</v>
      </c>
      <c r="F1096">
        <f t="shared" si="102"/>
        <v>73</v>
      </c>
      <c r="G1096" t="str">
        <f t="shared" si="103"/>
        <v>Senior</v>
      </c>
    </row>
    <row r="1097" spans="1:7">
      <c r="A1097" t="s">
        <v>2534</v>
      </c>
      <c r="B1097" t="s">
        <v>394</v>
      </c>
      <c r="C1097" t="s">
        <v>133</v>
      </c>
      <c r="D1097" s="5">
        <v>27713</v>
      </c>
      <c r="E1097" s="5">
        <v>45384</v>
      </c>
      <c r="F1097">
        <f t="shared" si="102"/>
        <v>48</v>
      </c>
      <c r="G1097" t="str">
        <f t="shared" si="103"/>
        <v>Middle Age</v>
      </c>
    </row>
    <row r="1098" spans="1:7">
      <c r="A1098" t="s">
        <v>2536</v>
      </c>
      <c r="B1098" t="s">
        <v>550</v>
      </c>
      <c r="C1098" t="s">
        <v>40</v>
      </c>
      <c r="D1098" s="5">
        <v>31730</v>
      </c>
      <c r="E1098" s="5">
        <v>45393</v>
      </c>
      <c r="F1098">
        <f t="shared" si="102"/>
        <v>37</v>
      </c>
      <c r="G1098" t="str">
        <f t="shared" si="103"/>
        <v>Adult</v>
      </c>
    </row>
    <row r="1099" spans="1:7">
      <c r="A1099" t="s">
        <v>2538</v>
      </c>
      <c r="B1099" t="s">
        <v>845</v>
      </c>
      <c r="C1099" t="s">
        <v>133</v>
      </c>
      <c r="D1099" s="5">
        <v>33793</v>
      </c>
      <c r="E1099" s="5">
        <v>45270</v>
      </c>
      <c r="F1099">
        <f t="shared" si="102"/>
        <v>31</v>
      </c>
      <c r="G1099" t="str">
        <f t="shared" si="103"/>
        <v>Adult</v>
      </c>
    </row>
    <row r="1100" spans="1:7">
      <c r="A1100" t="s">
        <v>2540</v>
      </c>
      <c r="B1100" t="s">
        <v>249</v>
      </c>
      <c r="C1100" t="s">
        <v>133</v>
      </c>
      <c r="D1100" s="5">
        <v>35649</v>
      </c>
      <c r="E1100" s="5">
        <v>45242</v>
      </c>
      <c r="F1100">
        <f t="shared" si="102"/>
        <v>26</v>
      </c>
      <c r="G1100" t="str">
        <f t="shared" si="103"/>
        <v>Adult</v>
      </c>
    </row>
    <row r="1101" spans="1:7">
      <c r="A1101" t="s">
        <v>2542</v>
      </c>
      <c r="B1101" t="s">
        <v>1079</v>
      </c>
      <c r="C1101" t="s">
        <v>40</v>
      </c>
      <c r="D1101" s="5">
        <v>37369</v>
      </c>
      <c r="E1101" s="5">
        <v>45483</v>
      </c>
      <c r="F1101">
        <f t="shared" si="102"/>
        <v>22</v>
      </c>
      <c r="G1101" t="str">
        <f t="shared" si="103"/>
        <v>Adult</v>
      </c>
    </row>
    <row r="1102" spans="1:7">
      <c r="A1102" t="s">
        <v>2543</v>
      </c>
      <c r="B1102" t="s">
        <v>436</v>
      </c>
      <c r="C1102" t="s">
        <v>40</v>
      </c>
      <c r="D1102" s="5">
        <v>28540</v>
      </c>
      <c r="E1102" s="5">
        <v>46009</v>
      </c>
      <c r="F1102">
        <f t="shared" si="102"/>
        <v>47</v>
      </c>
      <c r="G1102" t="str">
        <f t="shared" si="103"/>
        <v>Middle Age</v>
      </c>
    </row>
    <row r="1103" spans="1:7">
      <c r="A1103" t="s">
        <v>2544</v>
      </c>
      <c r="B1103" t="s">
        <v>661</v>
      </c>
      <c r="C1103" t="s">
        <v>40</v>
      </c>
      <c r="D1103" s="5">
        <v>25305</v>
      </c>
      <c r="E1103" s="5">
        <v>45441</v>
      </c>
      <c r="F1103">
        <f t="shared" si="102"/>
        <v>55</v>
      </c>
      <c r="G1103" t="str">
        <f t="shared" si="103"/>
        <v>Middle Age</v>
      </c>
    </row>
    <row r="1104" spans="1:7">
      <c r="A1104" t="s">
        <v>2546</v>
      </c>
      <c r="B1104" t="s">
        <v>550</v>
      </c>
      <c r="C1104" t="s">
        <v>40</v>
      </c>
      <c r="D1104" s="5">
        <v>28478</v>
      </c>
      <c r="E1104" s="5">
        <v>45177</v>
      </c>
      <c r="F1104">
        <f t="shared" si="102"/>
        <v>45</v>
      </c>
      <c r="G1104" t="str">
        <f t="shared" si="103"/>
        <v>Middle Age</v>
      </c>
    </row>
    <row r="1105" spans="1:7">
      <c r="A1105" t="s">
        <v>2548</v>
      </c>
      <c r="B1105" t="s">
        <v>1408</v>
      </c>
      <c r="C1105" t="s">
        <v>133</v>
      </c>
      <c r="D1105" s="5">
        <v>18321</v>
      </c>
      <c r="E1105" s="5">
        <v>45384</v>
      </c>
      <c r="F1105">
        <f t="shared" si="102"/>
        <v>74</v>
      </c>
      <c r="G1105" t="str">
        <f t="shared" si="103"/>
        <v>Senior</v>
      </c>
    </row>
    <row r="1106" spans="1:7">
      <c r="A1106" t="s">
        <v>2550</v>
      </c>
      <c r="B1106" t="s">
        <v>155</v>
      </c>
      <c r="C1106" t="s">
        <v>133</v>
      </c>
      <c r="D1106" s="5">
        <v>32441</v>
      </c>
      <c r="E1106" s="5">
        <v>45164</v>
      </c>
      <c r="F1106">
        <f t="shared" si="102"/>
        <v>34</v>
      </c>
      <c r="G1106" t="str">
        <f t="shared" si="103"/>
        <v>Adult</v>
      </c>
    </row>
    <row r="1107" spans="1:7">
      <c r="A1107" t="s">
        <v>2553</v>
      </c>
      <c r="B1107" t="s">
        <v>591</v>
      </c>
      <c r="C1107" t="s">
        <v>40</v>
      </c>
      <c r="D1107" s="5">
        <v>18863</v>
      </c>
      <c r="E1107" s="5">
        <v>45134</v>
      </c>
      <c r="F1107">
        <f t="shared" si="102"/>
        <v>71</v>
      </c>
      <c r="G1107" t="str">
        <f t="shared" si="103"/>
        <v>Senior</v>
      </c>
    </row>
    <row r="1108" spans="1:7">
      <c r="A1108" t="s">
        <v>2554</v>
      </c>
      <c r="B1108" t="s">
        <v>550</v>
      </c>
      <c r="C1108" t="s">
        <v>40</v>
      </c>
      <c r="D1108" s="5">
        <v>18457</v>
      </c>
      <c r="E1108" s="5">
        <v>45144</v>
      </c>
      <c r="F1108">
        <f t="shared" si="102"/>
        <v>73</v>
      </c>
      <c r="G1108" t="str">
        <f t="shared" si="103"/>
        <v>Senior</v>
      </c>
    </row>
    <row r="1109" spans="1:7">
      <c r="A1109" t="s">
        <v>2555</v>
      </c>
      <c r="B1109" t="s">
        <v>1509</v>
      </c>
      <c r="C1109" t="s">
        <v>40</v>
      </c>
      <c r="D1109" s="5">
        <v>38268</v>
      </c>
      <c r="E1109" s="5">
        <v>45327</v>
      </c>
      <c r="F1109">
        <f t="shared" si="102"/>
        <v>19</v>
      </c>
      <c r="G1109" t="str">
        <f t="shared" si="103"/>
        <v>Adult</v>
      </c>
    </row>
    <row r="1110" spans="1:7">
      <c r="A1110" t="s">
        <v>2556</v>
      </c>
      <c r="B1110" t="s">
        <v>224</v>
      </c>
      <c r="C1110" t="s">
        <v>133</v>
      </c>
      <c r="D1110" s="5">
        <v>38597</v>
      </c>
      <c r="E1110" s="5">
        <v>45517</v>
      </c>
      <c r="F1110">
        <f t="shared" si="102"/>
        <v>18</v>
      </c>
      <c r="G1110" t="str">
        <f t="shared" si="103"/>
        <v>Adult</v>
      </c>
    </row>
    <row r="1111" spans="1:7">
      <c r="A1111" t="s">
        <v>2559</v>
      </c>
      <c r="B1111" t="s">
        <v>321</v>
      </c>
      <c r="C1111" t="s">
        <v>133</v>
      </c>
      <c r="D1111" s="5">
        <v>37720</v>
      </c>
      <c r="E1111" s="5">
        <v>45797</v>
      </c>
      <c r="F1111">
        <f t="shared" si="102"/>
        <v>22</v>
      </c>
      <c r="G1111" t="str">
        <f t="shared" si="103"/>
        <v>Adult</v>
      </c>
    </row>
    <row r="1112" spans="1:7">
      <c r="A1112" t="s">
        <v>2562</v>
      </c>
      <c r="B1112" t="s">
        <v>1099</v>
      </c>
      <c r="C1112" t="s">
        <v>133</v>
      </c>
      <c r="D1112" s="5">
        <v>20214</v>
      </c>
      <c r="E1112" s="5">
        <v>44959</v>
      </c>
      <c r="F1112">
        <f t="shared" si="102"/>
        <v>67</v>
      </c>
      <c r="G1112" t="str">
        <f t="shared" si="103"/>
        <v>Senior</v>
      </c>
    </row>
    <row r="1113" spans="1:7">
      <c r="A1113" t="s">
        <v>2565</v>
      </c>
      <c r="B1113" t="s">
        <v>129</v>
      </c>
      <c r="C1113" t="s">
        <v>40</v>
      </c>
      <c r="D1113" s="5">
        <v>25578</v>
      </c>
      <c r="E1113" s="5">
        <v>45202</v>
      </c>
      <c r="F1113">
        <f t="shared" si="102"/>
        <v>53</v>
      </c>
      <c r="G1113" t="str">
        <f t="shared" si="103"/>
        <v>Middle Age</v>
      </c>
    </row>
    <row r="1114" spans="1:7">
      <c r="A1114" t="s">
        <v>2568</v>
      </c>
      <c r="B1114" t="s">
        <v>909</v>
      </c>
      <c r="C1114" t="s">
        <v>133</v>
      </c>
      <c r="D1114" s="5">
        <v>37857</v>
      </c>
      <c r="E1114" s="5">
        <v>45932</v>
      </c>
      <c r="F1114">
        <f t="shared" si="102"/>
        <v>22</v>
      </c>
      <c r="G1114" t="str">
        <f t="shared" si="103"/>
        <v>Adult</v>
      </c>
    </row>
    <row r="1115" spans="1:7">
      <c r="A1115" t="s">
        <v>2569</v>
      </c>
      <c r="B1115" t="s">
        <v>83</v>
      </c>
      <c r="C1115" t="s">
        <v>133</v>
      </c>
      <c r="D1115" s="5">
        <v>20634</v>
      </c>
      <c r="E1115" s="5">
        <v>45042</v>
      </c>
      <c r="F1115">
        <f t="shared" si="102"/>
        <v>66</v>
      </c>
      <c r="G1115" t="str">
        <f t="shared" si="103"/>
        <v>Senior</v>
      </c>
    </row>
    <row r="1116" spans="1:7">
      <c r="A1116" t="s">
        <v>2571</v>
      </c>
      <c r="B1116" t="s">
        <v>199</v>
      </c>
      <c r="C1116" t="s">
        <v>40</v>
      </c>
      <c r="D1116" s="5">
        <v>24616</v>
      </c>
      <c r="E1116" s="5">
        <v>45390</v>
      </c>
      <c r="F1116">
        <f t="shared" si="102"/>
        <v>56</v>
      </c>
      <c r="G1116" t="str">
        <f t="shared" si="103"/>
        <v>Middle Age</v>
      </c>
    </row>
    <row r="1117" spans="1:7">
      <c r="A1117" t="s">
        <v>2574</v>
      </c>
      <c r="B1117" t="s">
        <v>972</v>
      </c>
      <c r="C1117" t="s">
        <v>40</v>
      </c>
      <c r="D1117" s="5">
        <v>32809</v>
      </c>
      <c r="E1117" s="5">
        <v>45985</v>
      </c>
      <c r="F1117">
        <f t="shared" si="102"/>
        <v>36</v>
      </c>
      <c r="G1117" t="str">
        <f t="shared" si="103"/>
        <v>Adult</v>
      </c>
    </row>
    <row r="1118" spans="1:7">
      <c r="A1118" t="s">
        <v>2575</v>
      </c>
      <c r="B1118" t="s">
        <v>1464</v>
      </c>
      <c r="C1118" t="s">
        <v>133</v>
      </c>
      <c r="D1118" s="5">
        <v>40426</v>
      </c>
      <c r="E1118" s="5">
        <v>45327</v>
      </c>
      <c r="F1118">
        <f t="shared" si="102"/>
        <v>13</v>
      </c>
      <c r="G1118" t="str">
        <f t="shared" si="103"/>
        <v>Child</v>
      </c>
    </row>
    <row r="1119" spans="1:7">
      <c r="A1119" t="s">
        <v>2577</v>
      </c>
      <c r="B1119" t="s">
        <v>992</v>
      </c>
      <c r="C1119" t="s">
        <v>133</v>
      </c>
      <c r="D1119" s="5">
        <v>29415</v>
      </c>
      <c r="E1119" s="5">
        <v>45702</v>
      </c>
      <c r="F1119">
        <f t="shared" si="102"/>
        <v>44</v>
      </c>
      <c r="G1119" t="str">
        <f t="shared" si="103"/>
        <v>Middle Age</v>
      </c>
    </row>
    <row r="1120" spans="1:7">
      <c r="A1120" t="s">
        <v>2578</v>
      </c>
      <c r="B1120" t="s">
        <v>1622</v>
      </c>
      <c r="C1120" t="s">
        <v>133</v>
      </c>
      <c r="D1120" s="5">
        <v>20780</v>
      </c>
      <c r="E1120" s="5">
        <v>44997</v>
      </c>
      <c r="F1120">
        <f t="shared" si="102"/>
        <v>66</v>
      </c>
      <c r="G1120" t="str">
        <f t="shared" si="103"/>
        <v>Senior</v>
      </c>
    </row>
    <row r="1121" spans="1:7">
      <c r="A1121" t="s">
        <v>2580</v>
      </c>
      <c r="B1121" t="s">
        <v>867</v>
      </c>
      <c r="C1121" t="s">
        <v>40</v>
      </c>
      <c r="D1121" s="5">
        <v>20507</v>
      </c>
      <c r="E1121" s="5">
        <v>45669</v>
      </c>
      <c r="F1121">
        <f t="shared" si="102"/>
        <v>68</v>
      </c>
      <c r="G1121" t="str">
        <f t="shared" si="103"/>
        <v>Senior</v>
      </c>
    </row>
    <row r="1122" spans="1:7">
      <c r="A1122" t="s">
        <v>4167</v>
      </c>
      <c r="B1122" t="s">
        <v>1505</v>
      </c>
      <c r="C1122" t="s">
        <v>40</v>
      </c>
      <c r="D1122" s="5" t="s">
        <v>4232</v>
      </c>
      <c r="E1122" s="5">
        <v>45753</v>
      </c>
      <c r="F1122" t="s">
        <v>4232</v>
      </c>
      <c r="G1122" t="s">
        <v>4232</v>
      </c>
    </row>
    <row r="1123" spans="1:7">
      <c r="A1123" t="s">
        <v>2584</v>
      </c>
      <c r="B1123" t="s">
        <v>88</v>
      </c>
      <c r="C1123" t="s">
        <v>40</v>
      </c>
      <c r="D1123" s="5">
        <v>18398</v>
      </c>
      <c r="E1123" s="5" t="s">
        <v>4232</v>
      </c>
      <c r="F1123" t="s">
        <v>4232</v>
      </c>
      <c r="G1123" t="s">
        <v>4232</v>
      </c>
    </row>
    <row r="1124" spans="1:7">
      <c r="A1124" t="s">
        <v>2587</v>
      </c>
      <c r="B1124" t="s">
        <v>472</v>
      </c>
      <c r="C1124" t="s">
        <v>133</v>
      </c>
      <c r="D1124" s="5">
        <v>20905</v>
      </c>
      <c r="E1124" s="5">
        <v>45187</v>
      </c>
      <c r="F1124">
        <f t="shared" ref="F1124:F1131" si="104">DATEDIF(D1124,E1124,"Y")</f>
        <v>66</v>
      </c>
      <c r="G1124" t="str">
        <f t="shared" ref="G1124:G1131" si="105">IF(OR(F1124="",F1124="Unknown"),"",IF(F1124&lt;18,"Child",IF(F1124&lt;40,"Adult",IF(F1124&lt;60,"Middle Age","Senior"))))</f>
        <v>Senior</v>
      </c>
    </row>
    <row r="1125" spans="1:7">
      <c r="A1125" t="s">
        <v>2591</v>
      </c>
      <c r="B1125" t="s">
        <v>857</v>
      </c>
      <c r="C1125" t="s">
        <v>133</v>
      </c>
      <c r="D1125" s="5">
        <v>19132</v>
      </c>
      <c r="E1125" s="5">
        <v>45648</v>
      </c>
      <c r="F1125">
        <f t="shared" si="104"/>
        <v>72</v>
      </c>
      <c r="G1125" t="str">
        <f t="shared" si="105"/>
        <v>Senior</v>
      </c>
    </row>
    <row r="1126" spans="1:7">
      <c r="A1126" t="s">
        <v>2593</v>
      </c>
      <c r="B1126" t="s">
        <v>2594</v>
      </c>
      <c r="C1126" t="s">
        <v>133</v>
      </c>
      <c r="D1126" s="5">
        <v>35041</v>
      </c>
      <c r="E1126" s="5">
        <v>45697</v>
      </c>
      <c r="F1126">
        <f t="shared" si="104"/>
        <v>29</v>
      </c>
      <c r="G1126" t="str">
        <f t="shared" si="105"/>
        <v>Adult</v>
      </c>
    </row>
    <row r="1127" spans="1:7">
      <c r="A1127" t="s">
        <v>2597</v>
      </c>
      <c r="B1127" t="s">
        <v>1031</v>
      </c>
      <c r="C1127" t="s">
        <v>133</v>
      </c>
      <c r="D1127" s="5">
        <v>29782</v>
      </c>
      <c r="E1127" s="5">
        <v>45802</v>
      </c>
      <c r="F1127">
        <f t="shared" si="104"/>
        <v>43</v>
      </c>
      <c r="G1127" t="str">
        <f t="shared" si="105"/>
        <v>Middle Age</v>
      </c>
    </row>
    <row r="1128" spans="1:7">
      <c r="A1128" t="s">
        <v>2599</v>
      </c>
      <c r="B1128" t="s">
        <v>1206</v>
      </c>
      <c r="C1128" t="s">
        <v>40</v>
      </c>
      <c r="D1128" s="5">
        <v>32164</v>
      </c>
      <c r="E1128" s="5">
        <v>45930</v>
      </c>
      <c r="F1128">
        <f t="shared" si="104"/>
        <v>37</v>
      </c>
      <c r="G1128" t="str">
        <f t="shared" si="105"/>
        <v>Adult</v>
      </c>
    </row>
    <row r="1129" spans="1:7">
      <c r="A1129" t="s">
        <v>2601</v>
      </c>
      <c r="B1129" t="s">
        <v>394</v>
      </c>
      <c r="C1129" t="s">
        <v>40</v>
      </c>
      <c r="D1129" s="5">
        <v>37097</v>
      </c>
      <c r="E1129" s="5">
        <v>45439</v>
      </c>
      <c r="F1129">
        <f t="shared" si="104"/>
        <v>22</v>
      </c>
      <c r="G1129" t="str">
        <f t="shared" si="105"/>
        <v>Adult</v>
      </c>
    </row>
    <row r="1130" spans="1:7">
      <c r="A1130" t="s">
        <v>2602</v>
      </c>
      <c r="B1130" t="s">
        <v>251</v>
      </c>
      <c r="C1130" t="s">
        <v>40</v>
      </c>
      <c r="D1130" s="5">
        <v>34030</v>
      </c>
      <c r="E1130" s="5">
        <v>45672</v>
      </c>
      <c r="F1130">
        <f t="shared" si="104"/>
        <v>31</v>
      </c>
      <c r="G1130" t="str">
        <f t="shared" si="105"/>
        <v>Adult</v>
      </c>
    </row>
    <row r="1131" spans="1:7">
      <c r="A1131" t="s">
        <v>2605</v>
      </c>
      <c r="B1131" t="s">
        <v>579</v>
      </c>
      <c r="C1131" t="s">
        <v>40</v>
      </c>
      <c r="D1131" s="5">
        <v>34188</v>
      </c>
      <c r="E1131" s="5">
        <v>45301</v>
      </c>
      <c r="F1131">
        <f t="shared" si="104"/>
        <v>30</v>
      </c>
      <c r="G1131" t="str">
        <f t="shared" si="105"/>
        <v>Adult</v>
      </c>
    </row>
    <row r="1132" spans="1:7">
      <c r="A1132" t="s">
        <v>2606</v>
      </c>
      <c r="B1132" t="s">
        <v>2483</v>
      </c>
      <c r="C1132" t="s">
        <v>133</v>
      </c>
      <c r="D1132" s="5" t="s">
        <v>4232</v>
      </c>
      <c r="E1132" s="5">
        <v>45031</v>
      </c>
      <c r="F1132" t="s">
        <v>4232</v>
      </c>
      <c r="G1132" t="s">
        <v>4232</v>
      </c>
    </row>
    <row r="1133" spans="1:7">
      <c r="A1133" t="s">
        <v>2609</v>
      </c>
      <c r="B1133" t="s">
        <v>601</v>
      </c>
      <c r="C1133" t="s">
        <v>133</v>
      </c>
      <c r="D1133" s="5">
        <v>38524</v>
      </c>
      <c r="E1133" s="5">
        <v>45000</v>
      </c>
      <c r="F1133">
        <f t="shared" ref="F1133:F1139" si="106">DATEDIF(D1133,E1133,"Y")</f>
        <v>17</v>
      </c>
      <c r="G1133" t="str">
        <f t="shared" ref="G1133:G1139" si="107">IF(OR(F1133="",F1133="Unknown"),"",IF(F1133&lt;18,"Child",IF(F1133&lt;40,"Adult",IF(F1133&lt;60,"Middle Age","Senior"))))</f>
        <v>Child</v>
      </c>
    </row>
    <row r="1134" spans="1:7">
      <c r="A1134" t="s">
        <v>2612</v>
      </c>
      <c r="B1134" t="s">
        <v>67</v>
      </c>
      <c r="C1134" t="s">
        <v>133</v>
      </c>
      <c r="D1134" s="5">
        <v>26772</v>
      </c>
      <c r="E1134" s="5">
        <v>45369</v>
      </c>
      <c r="F1134">
        <f t="shared" si="106"/>
        <v>50</v>
      </c>
      <c r="G1134" t="str">
        <f t="shared" si="107"/>
        <v>Middle Age</v>
      </c>
    </row>
    <row r="1135" spans="1:7">
      <c r="A1135" t="s">
        <v>2614</v>
      </c>
      <c r="B1135" t="s">
        <v>438</v>
      </c>
      <c r="C1135" t="s">
        <v>133</v>
      </c>
      <c r="D1135" s="5">
        <v>37632</v>
      </c>
      <c r="E1135" s="5">
        <v>45138</v>
      </c>
      <c r="F1135">
        <f t="shared" si="106"/>
        <v>20</v>
      </c>
      <c r="G1135" t="str">
        <f t="shared" si="107"/>
        <v>Adult</v>
      </c>
    </row>
    <row r="1136" spans="1:7">
      <c r="A1136" t="s">
        <v>2618</v>
      </c>
      <c r="B1136" t="s">
        <v>199</v>
      </c>
      <c r="C1136" t="s">
        <v>40</v>
      </c>
      <c r="D1136" s="5">
        <v>22939</v>
      </c>
      <c r="E1136" s="5">
        <v>45898</v>
      </c>
      <c r="F1136">
        <f t="shared" si="106"/>
        <v>62</v>
      </c>
      <c r="G1136" t="str">
        <f t="shared" si="107"/>
        <v>Senior</v>
      </c>
    </row>
    <row r="1137" spans="1:7">
      <c r="A1137" t="s">
        <v>2619</v>
      </c>
      <c r="B1137" t="s">
        <v>280</v>
      </c>
      <c r="C1137" t="s">
        <v>133</v>
      </c>
      <c r="D1137" s="5">
        <v>22764</v>
      </c>
      <c r="E1137" s="5">
        <v>44971</v>
      </c>
      <c r="F1137">
        <f t="shared" si="106"/>
        <v>60</v>
      </c>
      <c r="G1137" t="str">
        <f t="shared" si="107"/>
        <v>Senior</v>
      </c>
    </row>
    <row r="1138" spans="1:7">
      <c r="A1138" t="s">
        <v>4168</v>
      </c>
      <c r="B1138" t="s">
        <v>768</v>
      </c>
      <c r="C1138" t="s">
        <v>40</v>
      </c>
      <c r="D1138" s="5">
        <v>19574</v>
      </c>
      <c r="E1138" s="5">
        <v>45172</v>
      </c>
      <c r="F1138">
        <f t="shared" si="106"/>
        <v>70</v>
      </c>
      <c r="G1138" t="str">
        <f t="shared" si="107"/>
        <v>Senior</v>
      </c>
    </row>
    <row r="1139" spans="1:7">
      <c r="A1139" t="s">
        <v>2621</v>
      </c>
      <c r="B1139" t="s">
        <v>218</v>
      </c>
      <c r="C1139" t="s">
        <v>133</v>
      </c>
      <c r="D1139" s="5">
        <v>19745</v>
      </c>
      <c r="E1139" s="5">
        <v>45873</v>
      </c>
      <c r="F1139">
        <f t="shared" si="106"/>
        <v>71</v>
      </c>
      <c r="G1139" t="str">
        <f t="shared" si="107"/>
        <v>Senior</v>
      </c>
    </row>
    <row r="1140" spans="1:7">
      <c r="A1140" t="s">
        <v>4101</v>
      </c>
      <c r="B1140" t="s">
        <v>879</v>
      </c>
      <c r="C1140" t="s">
        <v>133</v>
      </c>
      <c r="D1140" s="5">
        <v>34345</v>
      </c>
      <c r="E1140" s="5" t="s">
        <v>4232</v>
      </c>
      <c r="F1140" t="s">
        <v>4232</v>
      </c>
      <c r="G1140" t="s">
        <v>4232</v>
      </c>
    </row>
    <row r="1141" spans="1:7">
      <c r="A1141" t="s">
        <v>2627</v>
      </c>
      <c r="B1141" t="s">
        <v>390</v>
      </c>
      <c r="C1141" t="s">
        <v>133</v>
      </c>
      <c r="D1141" s="5">
        <v>33888</v>
      </c>
      <c r="E1141" s="5">
        <v>45368</v>
      </c>
      <c r="F1141">
        <f>DATEDIF(D1141,E1141,"Y")</f>
        <v>31</v>
      </c>
      <c r="G1141" t="str">
        <f>IF(OR(F1141="",F1141="Unknown"),"",IF(F1141&lt;18,"Child",IF(F1141&lt;40,"Adult",IF(F1141&lt;60,"Middle Age","Senior"))))</f>
        <v>Adult</v>
      </c>
    </row>
    <row r="1142" spans="1:7">
      <c r="A1142" t="s">
        <v>2628</v>
      </c>
      <c r="B1142" t="s">
        <v>429</v>
      </c>
      <c r="C1142" t="s">
        <v>40</v>
      </c>
      <c r="D1142" s="5">
        <v>37471</v>
      </c>
      <c r="E1142" s="5">
        <v>45660</v>
      </c>
      <c r="F1142">
        <f>DATEDIF(D1142,E1142,"Y")</f>
        <v>22</v>
      </c>
      <c r="G1142" t="str">
        <f>IF(OR(F1142="",F1142="Unknown"),"",IF(F1142&lt;18,"Child",IF(F1142&lt;40,"Adult",IF(F1142&lt;60,"Middle Age","Senior"))))</f>
        <v>Adult</v>
      </c>
    </row>
    <row r="1143" spans="1:7">
      <c r="A1143" t="s">
        <v>2630</v>
      </c>
      <c r="B1143" t="s">
        <v>1888</v>
      </c>
      <c r="C1143" t="s">
        <v>40</v>
      </c>
      <c r="D1143" s="5">
        <v>20411</v>
      </c>
      <c r="E1143" s="5">
        <v>45213</v>
      </c>
      <c r="F1143">
        <f>DATEDIF(D1143,E1143,"Y")</f>
        <v>67</v>
      </c>
      <c r="G1143" t="str">
        <f>IF(OR(F1143="",F1143="Unknown"),"",IF(F1143&lt;18,"Child",IF(F1143&lt;40,"Adult",IF(F1143&lt;60,"Middle Age","Senior"))))</f>
        <v>Senior</v>
      </c>
    </row>
    <row r="1144" spans="1:7">
      <c r="A1144" t="s">
        <v>2632</v>
      </c>
      <c r="B1144" t="s">
        <v>1471</v>
      </c>
      <c r="C1144" t="s">
        <v>40</v>
      </c>
      <c r="D1144" s="5">
        <v>40310</v>
      </c>
      <c r="E1144" s="5">
        <v>45481</v>
      </c>
      <c r="F1144">
        <f>DATEDIF(D1144,E1144,"Y")</f>
        <v>14</v>
      </c>
      <c r="G1144" t="str">
        <f>IF(OR(F1144="",F1144="Unknown"),"",IF(F1144&lt;18,"Child",IF(F1144&lt;40,"Adult",IF(F1144&lt;60,"Middle Age","Senior"))))</f>
        <v>Child</v>
      </c>
    </row>
    <row r="1145" spans="1:7">
      <c r="A1145" t="s">
        <v>2634</v>
      </c>
      <c r="B1145" t="s">
        <v>1438</v>
      </c>
      <c r="C1145" t="s">
        <v>40</v>
      </c>
      <c r="D1145" s="5">
        <v>33941</v>
      </c>
      <c r="E1145" s="5" t="s">
        <v>4232</v>
      </c>
      <c r="F1145" t="s">
        <v>4232</v>
      </c>
      <c r="G1145" t="s">
        <v>4232</v>
      </c>
    </row>
    <row r="1146" spans="1:7">
      <c r="A1146" t="s">
        <v>4169</v>
      </c>
      <c r="B1146" t="s">
        <v>622</v>
      </c>
      <c r="C1146" t="s">
        <v>133</v>
      </c>
      <c r="D1146" s="5">
        <v>30229</v>
      </c>
      <c r="E1146" s="5">
        <v>45449</v>
      </c>
      <c r="F1146">
        <f t="shared" ref="F1146:F1152" si="108">DATEDIF(D1146,E1146,"Y")</f>
        <v>41</v>
      </c>
      <c r="G1146" t="str">
        <f t="shared" ref="G1146:G1152" si="109">IF(OR(F1146="",F1146="Unknown"),"",IF(F1146&lt;18,"Child",IF(F1146&lt;40,"Adult",IF(F1146&lt;60,"Middle Age","Senior"))))</f>
        <v>Middle Age</v>
      </c>
    </row>
    <row r="1147" spans="1:7">
      <c r="A1147" t="s">
        <v>2640</v>
      </c>
      <c r="B1147" t="s">
        <v>545</v>
      </c>
      <c r="C1147" t="s">
        <v>40</v>
      </c>
      <c r="D1147" s="5">
        <v>33101</v>
      </c>
      <c r="E1147" s="5">
        <v>45483</v>
      </c>
      <c r="F1147">
        <f t="shared" si="108"/>
        <v>33</v>
      </c>
      <c r="G1147" t="str">
        <f t="shared" si="109"/>
        <v>Adult</v>
      </c>
    </row>
    <row r="1148" spans="1:7">
      <c r="A1148" t="s">
        <v>2642</v>
      </c>
      <c r="B1148" t="s">
        <v>451</v>
      </c>
      <c r="C1148" t="s">
        <v>133</v>
      </c>
      <c r="D1148" s="5">
        <v>40175</v>
      </c>
      <c r="E1148" s="5">
        <v>45143</v>
      </c>
      <c r="F1148">
        <f t="shared" si="108"/>
        <v>13</v>
      </c>
      <c r="G1148" t="str">
        <f t="shared" si="109"/>
        <v>Child</v>
      </c>
    </row>
    <row r="1149" spans="1:7">
      <c r="A1149" t="s">
        <v>2645</v>
      </c>
      <c r="B1149" t="s">
        <v>1393</v>
      </c>
      <c r="C1149" t="s">
        <v>40</v>
      </c>
      <c r="D1149" s="5">
        <v>22687</v>
      </c>
      <c r="E1149" s="5">
        <v>45680</v>
      </c>
      <c r="F1149">
        <f t="shared" si="108"/>
        <v>62</v>
      </c>
      <c r="G1149" t="str">
        <f t="shared" si="109"/>
        <v>Senior</v>
      </c>
    </row>
    <row r="1150" spans="1:7">
      <c r="A1150" t="s">
        <v>2647</v>
      </c>
      <c r="B1150" t="s">
        <v>1206</v>
      </c>
      <c r="C1150" t="s">
        <v>40</v>
      </c>
      <c r="D1150" s="5">
        <v>36846</v>
      </c>
      <c r="E1150" s="5">
        <v>45776</v>
      </c>
      <c r="F1150">
        <f t="shared" si="108"/>
        <v>24</v>
      </c>
      <c r="G1150" t="str">
        <f t="shared" si="109"/>
        <v>Adult</v>
      </c>
    </row>
    <row r="1151" spans="1:7">
      <c r="A1151" t="s">
        <v>2648</v>
      </c>
      <c r="B1151" t="s">
        <v>877</v>
      </c>
      <c r="C1151" t="s">
        <v>133</v>
      </c>
      <c r="D1151" s="5">
        <v>31230</v>
      </c>
      <c r="E1151" s="5">
        <v>45423</v>
      </c>
      <c r="F1151">
        <f t="shared" si="108"/>
        <v>38</v>
      </c>
      <c r="G1151" t="str">
        <f t="shared" si="109"/>
        <v>Adult</v>
      </c>
    </row>
    <row r="1152" spans="1:7">
      <c r="A1152" t="s">
        <v>2649</v>
      </c>
      <c r="B1152" t="s">
        <v>49</v>
      </c>
      <c r="C1152" t="s">
        <v>40</v>
      </c>
      <c r="D1152" s="5">
        <v>29627</v>
      </c>
      <c r="E1152" s="5">
        <v>45305</v>
      </c>
      <c r="F1152">
        <f t="shared" si="108"/>
        <v>42</v>
      </c>
      <c r="G1152" t="str">
        <f t="shared" si="109"/>
        <v>Middle Age</v>
      </c>
    </row>
    <row r="1153" spans="1:7">
      <c r="A1153" t="s">
        <v>2652</v>
      </c>
      <c r="B1153" t="s">
        <v>334</v>
      </c>
      <c r="C1153" t="s">
        <v>133</v>
      </c>
      <c r="D1153" s="5">
        <v>30782</v>
      </c>
      <c r="E1153" s="5" t="s">
        <v>4232</v>
      </c>
      <c r="F1153" t="s">
        <v>4232</v>
      </c>
      <c r="G1153" t="s">
        <v>4232</v>
      </c>
    </row>
    <row r="1154" spans="1:7">
      <c r="A1154" t="s">
        <v>2654</v>
      </c>
      <c r="B1154" t="s">
        <v>1094</v>
      </c>
      <c r="C1154" t="s">
        <v>40</v>
      </c>
      <c r="D1154" s="5">
        <v>34321</v>
      </c>
      <c r="E1154" s="5">
        <v>45898</v>
      </c>
      <c r="F1154">
        <f t="shared" ref="F1154:F1168" si="110">DATEDIF(D1154,E1154,"Y")</f>
        <v>31</v>
      </c>
      <c r="G1154" t="str">
        <f t="shared" ref="G1154:G1168" si="111">IF(OR(F1154="",F1154="Unknown"),"",IF(F1154&lt;18,"Child",IF(F1154&lt;40,"Adult",IF(F1154&lt;60,"Middle Age","Senior"))))</f>
        <v>Adult</v>
      </c>
    </row>
    <row r="1155" spans="1:7">
      <c r="A1155" t="s">
        <v>2655</v>
      </c>
      <c r="B1155" t="s">
        <v>224</v>
      </c>
      <c r="C1155" t="s">
        <v>133</v>
      </c>
      <c r="D1155" s="5">
        <v>38249</v>
      </c>
      <c r="E1155" s="5">
        <v>45695</v>
      </c>
      <c r="F1155">
        <f t="shared" si="110"/>
        <v>20</v>
      </c>
      <c r="G1155" t="str">
        <f t="shared" si="111"/>
        <v>Adult</v>
      </c>
    </row>
    <row r="1156" spans="1:7">
      <c r="A1156" t="s">
        <v>4170</v>
      </c>
      <c r="B1156" t="s">
        <v>845</v>
      </c>
      <c r="C1156" t="s">
        <v>40</v>
      </c>
      <c r="D1156" s="5">
        <v>29938</v>
      </c>
      <c r="E1156" s="5">
        <v>45479</v>
      </c>
      <c r="F1156">
        <f t="shared" si="110"/>
        <v>42</v>
      </c>
      <c r="G1156" t="str">
        <f t="shared" si="111"/>
        <v>Middle Age</v>
      </c>
    </row>
    <row r="1157" spans="1:7">
      <c r="A1157" t="s">
        <v>2660</v>
      </c>
      <c r="B1157" t="s">
        <v>1026</v>
      </c>
      <c r="C1157" t="s">
        <v>40</v>
      </c>
      <c r="D1157" s="5">
        <v>30150</v>
      </c>
      <c r="E1157" s="5">
        <v>44931</v>
      </c>
      <c r="F1157">
        <f t="shared" si="110"/>
        <v>40</v>
      </c>
      <c r="G1157" t="str">
        <f t="shared" si="111"/>
        <v>Middle Age</v>
      </c>
    </row>
    <row r="1158" spans="1:7">
      <c r="A1158" t="s">
        <v>2662</v>
      </c>
      <c r="B1158" t="s">
        <v>640</v>
      </c>
      <c r="C1158" t="s">
        <v>40</v>
      </c>
      <c r="D1158" s="5">
        <v>28346</v>
      </c>
      <c r="E1158" s="5">
        <v>45860</v>
      </c>
      <c r="F1158">
        <f t="shared" si="110"/>
        <v>47</v>
      </c>
      <c r="G1158" t="str">
        <f t="shared" si="111"/>
        <v>Middle Age</v>
      </c>
    </row>
    <row r="1159" spans="1:7">
      <c r="A1159" t="s">
        <v>2665</v>
      </c>
      <c r="B1159" t="s">
        <v>895</v>
      </c>
      <c r="C1159" t="s">
        <v>133</v>
      </c>
      <c r="D1159" s="5">
        <v>34989</v>
      </c>
      <c r="E1159" s="5">
        <v>45901</v>
      </c>
      <c r="F1159">
        <f t="shared" si="110"/>
        <v>29</v>
      </c>
      <c r="G1159" t="str">
        <f t="shared" si="111"/>
        <v>Adult</v>
      </c>
    </row>
    <row r="1160" spans="1:7">
      <c r="A1160" t="s">
        <v>2666</v>
      </c>
      <c r="B1160" t="s">
        <v>737</v>
      </c>
      <c r="C1160" t="s">
        <v>40</v>
      </c>
      <c r="D1160" s="5">
        <v>29184</v>
      </c>
      <c r="E1160" s="5">
        <v>45532</v>
      </c>
      <c r="F1160">
        <f t="shared" si="110"/>
        <v>44</v>
      </c>
      <c r="G1160" t="str">
        <f t="shared" si="111"/>
        <v>Middle Age</v>
      </c>
    </row>
    <row r="1161" spans="1:7">
      <c r="A1161" t="s">
        <v>2667</v>
      </c>
      <c r="B1161" t="s">
        <v>1350</v>
      </c>
      <c r="C1161" t="s">
        <v>133</v>
      </c>
      <c r="D1161" s="5">
        <v>28157</v>
      </c>
      <c r="E1161" s="5">
        <v>45240</v>
      </c>
      <c r="F1161">
        <f t="shared" si="110"/>
        <v>46</v>
      </c>
      <c r="G1161" t="str">
        <f t="shared" si="111"/>
        <v>Middle Age</v>
      </c>
    </row>
    <row r="1162" spans="1:7">
      <c r="A1162" t="s">
        <v>2669</v>
      </c>
      <c r="B1162" t="s">
        <v>877</v>
      </c>
      <c r="C1162" t="s">
        <v>133</v>
      </c>
      <c r="D1162" s="5">
        <v>20282</v>
      </c>
      <c r="E1162" s="5">
        <v>45622</v>
      </c>
      <c r="F1162">
        <f t="shared" si="110"/>
        <v>69</v>
      </c>
      <c r="G1162" t="str">
        <f t="shared" si="111"/>
        <v>Senior</v>
      </c>
    </row>
    <row r="1163" spans="1:7">
      <c r="A1163" t="s">
        <v>2670</v>
      </c>
      <c r="B1163" t="s">
        <v>298</v>
      </c>
      <c r="C1163" t="s">
        <v>133</v>
      </c>
      <c r="D1163" s="5">
        <v>28135</v>
      </c>
      <c r="E1163" s="5">
        <v>45580</v>
      </c>
      <c r="F1163">
        <f t="shared" si="110"/>
        <v>47</v>
      </c>
      <c r="G1163" t="str">
        <f t="shared" si="111"/>
        <v>Middle Age</v>
      </c>
    </row>
    <row r="1164" spans="1:7">
      <c r="A1164" t="s">
        <v>4171</v>
      </c>
      <c r="B1164" t="s">
        <v>1101</v>
      </c>
      <c r="C1164" t="s">
        <v>40</v>
      </c>
      <c r="D1164" s="5">
        <v>37271</v>
      </c>
      <c r="E1164" s="5">
        <v>45534</v>
      </c>
      <c r="F1164">
        <f t="shared" si="110"/>
        <v>22</v>
      </c>
      <c r="G1164" t="str">
        <f t="shared" si="111"/>
        <v>Adult</v>
      </c>
    </row>
    <row r="1165" spans="1:7">
      <c r="A1165" t="s">
        <v>2673</v>
      </c>
      <c r="B1165" t="s">
        <v>1426</v>
      </c>
      <c r="C1165" t="s">
        <v>133</v>
      </c>
      <c r="D1165" s="5">
        <v>32240</v>
      </c>
      <c r="E1165" s="5">
        <v>45509</v>
      </c>
      <c r="F1165">
        <f t="shared" si="110"/>
        <v>36</v>
      </c>
      <c r="G1165" t="str">
        <f t="shared" si="111"/>
        <v>Adult</v>
      </c>
    </row>
    <row r="1166" spans="1:7">
      <c r="A1166" t="s">
        <v>2674</v>
      </c>
      <c r="B1166" t="s">
        <v>796</v>
      </c>
      <c r="C1166" t="s">
        <v>40</v>
      </c>
      <c r="D1166" s="5">
        <v>18606</v>
      </c>
      <c r="E1166" s="5">
        <v>45829</v>
      </c>
      <c r="F1166">
        <f t="shared" si="110"/>
        <v>74</v>
      </c>
      <c r="G1166" t="str">
        <f t="shared" si="111"/>
        <v>Senior</v>
      </c>
    </row>
    <row r="1167" spans="1:7">
      <c r="A1167" t="s">
        <v>4172</v>
      </c>
      <c r="B1167" t="s">
        <v>112</v>
      </c>
      <c r="C1167" t="s">
        <v>40</v>
      </c>
      <c r="D1167" s="5">
        <v>36132</v>
      </c>
      <c r="E1167" s="5">
        <v>45044</v>
      </c>
      <c r="F1167">
        <f t="shared" si="110"/>
        <v>24</v>
      </c>
      <c r="G1167" t="str">
        <f t="shared" si="111"/>
        <v>Adult</v>
      </c>
    </row>
    <row r="1168" spans="1:7">
      <c r="A1168" t="s">
        <v>2678</v>
      </c>
      <c r="B1168" t="s">
        <v>1026</v>
      </c>
      <c r="C1168" t="s">
        <v>133</v>
      </c>
      <c r="D1168" s="5">
        <v>35600</v>
      </c>
      <c r="E1168" s="5">
        <v>45341</v>
      </c>
      <c r="F1168">
        <f t="shared" si="110"/>
        <v>26</v>
      </c>
      <c r="G1168" t="str">
        <f t="shared" si="111"/>
        <v>Adult</v>
      </c>
    </row>
    <row r="1169" spans="1:7">
      <c r="A1169" t="s">
        <v>2679</v>
      </c>
      <c r="B1169" t="s">
        <v>560</v>
      </c>
      <c r="C1169" t="s">
        <v>40</v>
      </c>
      <c r="D1169" s="5">
        <v>21077</v>
      </c>
      <c r="E1169" s="5" t="s">
        <v>4232</v>
      </c>
      <c r="F1169" t="s">
        <v>4232</v>
      </c>
      <c r="G1169" t="s">
        <v>4232</v>
      </c>
    </row>
    <row r="1170" spans="1:7">
      <c r="A1170" t="s">
        <v>2680</v>
      </c>
      <c r="B1170" t="s">
        <v>288</v>
      </c>
      <c r="C1170" t="s">
        <v>40</v>
      </c>
      <c r="D1170" s="5">
        <v>37496</v>
      </c>
      <c r="E1170" s="5">
        <v>45942</v>
      </c>
      <c r="F1170">
        <f>DATEDIF(D1170,E1170,"Y")</f>
        <v>23</v>
      </c>
      <c r="G1170" t="str">
        <f>IF(OR(F1170="",F1170="Unknown"),"",IF(F1170&lt;18,"Child",IF(F1170&lt;40,"Adult",IF(F1170&lt;60,"Middle Age","Senior"))))</f>
        <v>Adult</v>
      </c>
    </row>
    <row r="1171" spans="1:7">
      <c r="A1171" t="s">
        <v>2681</v>
      </c>
      <c r="B1171" t="s">
        <v>829</v>
      </c>
      <c r="C1171" t="s">
        <v>133</v>
      </c>
      <c r="D1171" s="5">
        <v>21562</v>
      </c>
      <c r="E1171" s="5">
        <v>45173</v>
      </c>
      <c r="F1171">
        <f>DATEDIF(D1171,E1171,"Y")</f>
        <v>64</v>
      </c>
      <c r="G1171" t="str">
        <f>IF(OR(F1171="",F1171="Unknown"),"",IF(F1171&lt;18,"Child",IF(F1171&lt;40,"Adult",IF(F1171&lt;60,"Middle Age","Senior"))))</f>
        <v>Senior</v>
      </c>
    </row>
    <row r="1172" spans="1:7">
      <c r="A1172" t="s">
        <v>2682</v>
      </c>
      <c r="B1172" t="s">
        <v>2033</v>
      </c>
      <c r="C1172" t="s">
        <v>133</v>
      </c>
      <c r="D1172" s="5">
        <v>28626</v>
      </c>
      <c r="E1172" s="5">
        <v>45850</v>
      </c>
      <c r="F1172">
        <f>DATEDIF(D1172,E1172,"Y")</f>
        <v>47</v>
      </c>
      <c r="G1172" t="str">
        <f>IF(OR(F1172="",F1172="Unknown"),"",IF(F1172&lt;18,"Child",IF(F1172&lt;40,"Adult",IF(F1172&lt;60,"Middle Age","Senior"))))</f>
        <v>Middle Age</v>
      </c>
    </row>
    <row r="1173" spans="1:7">
      <c r="A1173" t="s">
        <v>2684</v>
      </c>
      <c r="B1173" t="s">
        <v>967</v>
      </c>
      <c r="C1173" t="s">
        <v>40</v>
      </c>
      <c r="D1173" s="5" t="s">
        <v>4232</v>
      </c>
      <c r="E1173" s="5">
        <v>45314</v>
      </c>
      <c r="F1173" t="s">
        <v>4232</v>
      </c>
      <c r="G1173" t="s">
        <v>4232</v>
      </c>
    </row>
    <row r="1174" spans="1:7">
      <c r="A1174" t="s">
        <v>2686</v>
      </c>
      <c r="B1174" t="s">
        <v>2033</v>
      </c>
      <c r="C1174" t="s">
        <v>40</v>
      </c>
      <c r="D1174" s="5">
        <v>29986</v>
      </c>
      <c r="E1174" s="5">
        <v>45308</v>
      </c>
      <c r="F1174">
        <f t="shared" ref="F1174:F1187" si="112">DATEDIF(D1174,E1174,"Y")</f>
        <v>41</v>
      </c>
      <c r="G1174" t="str">
        <f t="shared" ref="G1174:G1187" si="113">IF(OR(F1174="",F1174="Unknown"),"",IF(F1174&lt;18,"Child",IF(F1174&lt;40,"Adult",IF(F1174&lt;60,"Middle Age","Senior"))))</f>
        <v>Middle Age</v>
      </c>
    </row>
    <row r="1175" spans="1:7">
      <c r="A1175" t="s">
        <v>2687</v>
      </c>
      <c r="B1175" t="s">
        <v>1026</v>
      </c>
      <c r="C1175" t="s">
        <v>133</v>
      </c>
      <c r="D1175" s="5">
        <v>25735</v>
      </c>
      <c r="E1175" s="5">
        <v>45940</v>
      </c>
      <c r="F1175">
        <f t="shared" si="112"/>
        <v>55</v>
      </c>
      <c r="G1175" t="str">
        <f t="shared" si="113"/>
        <v>Middle Age</v>
      </c>
    </row>
    <row r="1176" spans="1:7">
      <c r="A1176" t="s">
        <v>2688</v>
      </c>
      <c r="B1176" t="s">
        <v>1818</v>
      </c>
      <c r="C1176" t="s">
        <v>40</v>
      </c>
      <c r="D1176" s="5">
        <v>34500</v>
      </c>
      <c r="E1176" s="5">
        <v>45648</v>
      </c>
      <c r="F1176">
        <f t="shared" si="112"/>
        <v>30</v>
      </c>
      <c r="G1176" t="str">
        <f t="shared" si="113"/>
        <v>Adult</v>
      </c>
    </row>
    <row r="1177" spans="1:7">
      <c r="A1177" t="s">
        <v>2689</v>
      </c>
      <c r="B1177" t="s">
        <v>1839</v>
      </c>
      <c r="C1177" t="s">
        <v>133</v>
      </c>
      <c r="D1177" s="5">
        <v>21787</v>
      </c>
      <c r="E1177" s="5">
        <v>45897</v>
      </c>
      <c r="F1177">
        <f t="shared" si="112"/>
        <v>66</v>
      </c>
      <c r="G1177" t="str">
        <f t="shared" si="113"/>
        <v>Senior</v>
      </c>
    </row>
    <row r="1178" spans="1:7">
      <c r="A1178" t="s">
        <v>2690</v>
      </c>
      <c r="B1178" t="s">
        <v>1734</v>
      </c>
      <c r="C1178" t="s">
        <v>40</v>
      </c>
      <c r="D1178" s="5">
        <v>20496</v>
      </c>
      <c r="E1178" s="5">
        <v>45949</v>
      </c>
      <c r="F1178">
        <f t="shared" si="112"/>
        <v>69</v>
      </c>
      <c r="G1178" t="str">
        <f t="shared" si="113"/>
        <v>Senior</v>
      </c>
    </row>
    <row r="1179" spans="1:7">
      <c r="A1179" t="s">
        <v>2693</v>
      </c>
      <c r="B1179" t="s">
        <v>622</v>
      </c>
      <c r="C1179" t="s">
        <v>133</v>
      </c>
      <c r="D1179" s="5">
        <v>36727</v>
      </c>
      <c r="E1179" s="5">
        <v>45274</v>
      </c>
      <c r="F1179">
        <f t="shared" si="112"/>
        <v>23</v>
      </c>
      <c r="G1179" t="str">
        <f t="shared" si="113"/>
        <v>Adult</v>
      </c>
    </row>
    <row r="1180" spans="1:7">
      <c r="A1180" t="s">
        <v>2694</v>
      </c>
      <c r="B1180" t="s">
        <v>1839</v>
      </c>
      <c r="C1180" t="s">
        <v>40</v>
      </c>
      <c r="D1180" s="5">
        <v>31567</v>
      </c>
      <c r="E1180" s="5">
        <v>45728</v>
      </c>
      <c r="F1180">
        <f t="shared" si="112"/>
        <v>38</v>
      </c>
      <c r="G1180" t="str">
        <f t="shared" si="113"/>
        <v>Adult</v>
      </c>
    </row>
    <row r="1181" spans="1:7">
      <c r="A1181" t="s">
        <v>2697</v>
      </c>
      <c r="B1181" t="s">
        <v>1818</v>
      </c>
      <c r="C1181" t="s">
        <v>133</v>
      </c>
      <c r="D1181" s="5">
        <v>27024</v>
      </c>
      <c r="E1181" s="5">
        <v>44952</v>
      </c>
      <c r="F1181">
        <f t="shared" si="112"/>
        <v>49</v>
      </c>
      <c r="G1181" t="str">
        <f t="shared" si="113"/>
        <v>Middle Age</v>
      </c>
    </row>
    <row r="1182" spans="1:7">
      <c r="A1182" t="s">
        <v>2699</v>
      </c>
      <c r="B1182" t="s">
        <v>676</v>
      </c>
      <c r="C1182" t="s">
        <v>40</v>
      </c>
      <c r="D1182" s="5">
        <v>33364</v>
      </c>
      <c r="E1182" s="5">
        <v>45480</v>
      </c>
      <c r="F1182">
        <f t="shared" si="112"/>
        <v>33</v>
      </c>
      <c r="G1182" t="str">
        <f t="shared" si="113"/>
        <v>Adult</v>
      </c>
    </row>
    <row r="1183" spans="1:7">
      <c r="A1183" t="s">
        <v>2703</v>
      </c>
      <c r="B1183" t="s">
        <v>2249</v>
      </c>
      <c r="C1183" t="s">
        <v>40</v>
      </c>
      <c r="D1183" s="5">
        <v>39346</v>
      </c>
      <c r="E1183" s="5">
        <v>45605</v>
      </c>
      <c r="F1183">
        <f t="shared" si="112"/>
        <v>17</v>
      </c>
      <c r="G1183" t="str">
        <f t="shared" si="113"/>
        <v>Child</v>
      </c>
    </row>
    <row r="1184" spans="1:7">
      <c r="A1184" t="s">
        <v>2705</v>
      </c>
      <c r="B1184" t="s">
        <v>328</v>
      </c>
      <c r="C1184" t="s">
        <v>40</v>
      </c>
      <c r="D1184" s="5">
        <v>22729</v>
      </c>
      <c r="E1184" s="5">
        <v>45159</v>
      </c>
      <c r="F1184">
        <f t="shared" si="112"/>
        <v>61</v>
      </c>
      <c r="G1184" t="str">
        <f t="shared" si="113"/>
        <v>Senior</v>
      </c>
    </row>
    <row r="1185" spans="1:7">
      <c r="A1185" t="s">
        <v>2706</v>
      </c>
      <c r="B1185" t="s">
        <v>1153</v>
      </c>
      <c r="C1185" t="s">
        <v>40</v>
      </c>
      <c r="D1185" s="5">
        <v>32988</v>
      </c>
      <c r="E1185" s="5">
        <v>45250</v>
      </c>
      <c r="F1185">
        <f t="shared" si="112"/>
        <v>33</v>
      </c>
      <c r="G1185" t="str">
        <f t="shared" si="113"/>
        <v>Adult</v>
      </c>
    </row>
    <row r="1186" spans="1:7">
      <c r="A1186" t="s">
        <v>2708</v>
      </c>
      <c r="B1186" t="s">
        <v>2033</v>
      </c>
      <c r="C1186" t="s">
        <v>133</v>
      </c>
      <c r="D1186" s="5">
        <v>31044</v>
      </c>
      <c r="E1186" s="5">
        <v>45949</v>
      </c>
      <c r="F1186">
        <f t="shared" si="112"/>
        <v>40</v>
      </c>
      <c r="G1186" t="str">
        <f t="shared" si="113"/>
        <v>Middle Age</v>
      </c>
    </row>
    <row r="1187" spans="1:7">
      <c r="A1187" t="s">
        <v>2709</v>
      </c>
      <c r="B1187" t="s">
        <v>1256</v>
      </c>
      <c r="C1187" t="s">
        <v>133</v>
      </c>
      <c r="D1187" s="5">
        <v>22474</v>
      </c>
      <c r="E1187" s="5">
        <v>45519</v>
      </c>
      <c r="F1187">
        <f t="shared" si="112"/>
        <v>63</v>
      </c>
      <c r="G1187" t="str">
        <f t="shared" si="113"/>
        <v>Senior</v>
      </c>
    </row>
    <row r="1188" spans="1:7">
      <c r="A1188" t="s">
        <v>4173</v>
      </c>
      <c r="B1188" t="s">
        <v>1017</v>
      </c>
      <c r="C1188" t="s">
        <v>40</v>
      </c>
      <c r="D1188" s="5">
        <v>31365</v>
      </c>
      <c r="E1188" s="5" t="s">
        <v>4232</v>
      </c>
      <c r="F1188" t="s">
        <v>4232</v>
      </c>
      <c r="G1188" t="s">
        <v>4232</v>
      </c>
    </row>
    <row r="1189" spans="1:7">
      <c r="A1189" t="s">
        <v>2714</v>
      </c>
      <c r="B1189" t="s">
        <v>1364</v>
      </c>
      <c r="C1189" t="s">
        <v>133</v>
      </c>
      <c r="D1189" s="5" t="s">
        <v>4232</v>
      </c>
      <c r="E1189" s="5">
        <v>44933</v>
      </c>
      <c r="F1189" t="s">
        <v>4232</v>
      </c>
      <c r="G1189" t="s">
        <v>4232</v>
      </c>
    </row>
    <row r="1190" spans="1:7">
      <c r="A1190" t="s">
        <v>4174</v>
      </c>
      <c r="B1190" t="s">
        <v>59</v>
      </c>
      <c r="C1190" t="s">
        <v>133</v>
      </c>
      <c r="D1190" s="5">
        <v>35590</v>
      </c>
      <c r="E1190" s="5">
        <v>45277</v>
      </c>
      <c r="F1190">
        <f t="shared" ref="F1190:F1197" si="114">DATEDIF(D1190,E1190,"Y")</f>
        <v>26</v>
      </c>
      <c r="G1190" t="str">
        <f t="shared" ref="G1190:G1197" si="115">IF(OR(F1190="",F1190="Unknown"),"",IF(F1190&lt;18,"Child",IF(F1190&lt;40,"Adult",IF(F1190&lt;60,"Middle Age","Senior"))))</f>
        <v>Adult</v>
      </c>
    </row>
    <row r="1191" spans="1:7">
      <c r="A1191" t="s">
        <v>2718</v>
      </c>
      <c r="B1191" t="s">
        <v>1509</v>
      </c>
      <c r="C1191" t="s">
        <v>133</v>
      </c>
      <c r="D1191" s="5">
        <v>23583</v>
      </c>
      <c r="E1191" s="5">
        <v>45655</v>
      </c>
      <c r="F1191">
        <f t="shared" si="114"/>
        <v>60</v>
      </c>
      <c r="G1191" t="str">
        <f t="shared" si="115"/>
        <v>Senior</v>
      </c>
    </row>
    <row r="1192" spans="1:7">
      <c r="A1192" t="s">
        <v>2721</v>
      </c>
      <c r="B1192" t="s">
        <v>159</v>
      </c>
      <c r="C1192" t="s">
        <v>133</v>
      </c>
      <c r="D1192" s="5">
        <v>30362</v>
      </c>
      <c r="E1192" s="5">
        <v>45056</v>
      </c>
      <c r="F1192">
        <f t="shared" si="114"/>
        <v>40</v>
      </c>
      <c r="G1192" t="str">
        <f t="shared" si="115"/>
        <v>Middle Age</v>
      </c>
    </row>
    <row r="1193" spans="1:7">
      <c r="A1193" t="s">
        <v>2723</v>
      </c>
      <c r="B1193" t="s">
        <v>1206</v>
      </c>
      <c r="C1193" t="s">
        <v>40</v>
      </c>
      <c r="D1193" s="5">
        <v>39100</v>
      </c>
      <c r="E1193" s="5">
        <v>45958</v>
      </c>
      <c r="F1193">
        <f t="shared" si="114"/>
        <v>18</v>
      </c>
      <c r="G1193" t="str">
        <f t="shared" si="115"/>
        <v>Adult</v>
      </c>
    </row>
    <row r="1194" spans="1:7">
      <c r="A1194" t="s">
        <v>2725</v>
      </c>
      <c r="B1194" t="s">
        <v>2389</v>
      </c>
      <c r="C1194" t="s">
        <v>133</v>
      </c>
      <c r="D1194" s="5">
        <v>18874</v>
      </c>
      <c r="E1194" s="5">
        <v>45843</v>
      </c>
      <c r="F1194">
        <f t="shared" si="114"/>
        <v>73</v>
      </c>
      <c r="G1194" t="str">
        <f t="shared" si="115"/>
        <v>Senior</v>
      </c>
    </row>
    <row r="1195" spans="1:7">
      <c r="A1195" t="s">
        <v>2726</v>
      </c>
      <c r="B1195" t="s">
        <v>21</v>
      </c>
      <c r="C1195" t="s">
        <v>133</v>
      </c>
      <c r="D1195" s="5">
        <v>26723</v>
      </c>
      <c r="E1195" s="5">
        <v>45019</v>
      </c>
      <c r="F1195">
        <f t="shared" si="114"/>
        <v>50</v>
      </c>
      <c r="G1195" t="str">
        <f t="shared" si="115"/>
        <v>Middle Age</v>
      </c>
    </row>
    <row r="1196" spans="1:7">
      <c r="A1196" t="s">
        <v>2727</v>
      </c>
      <c r="B1196" t="s">
        <v>1667</v>
      </c>
      <c r="C1196" t="s">
        <v>40</v>
      </c>
      <c r="D1196" s="5">
        <v>29793</v>
      </c>
      <c r="E1196" s="5">
        <v>45084</v>
      </c>
      <c r="F1196">
        <f t="shared" si="114"/>
        <v>41</v>
      </c>
      <c r="G1196" t="str">
        <f t="shared" si="115"/>
        <v>Middle Age</v>
      </c>
    </row>
    <row r="1197" spans="1:7">
      <c r="A1197" t="s">
        <v>2730</v>
      </c>
      <c r="B1197" t="s">
        <v>104</v>
      </c>
      <c r="C1197" t="s">
        <v>133</v>
      </c>
      <c r="D1197" s="5">
        <v>29313</v>
      </c>
      <c r="E1197" s="5">
        <v>45490</v>
      </c>
      <c r="F1197">
        <f t="shared" si="114"/>
        <v>44</v>
      </c>
      <c r="G1197" t="str">
        <f t="shared" si="115"/>
        <v>Middle Age</v>
      </c>
    </row>
    <row r="1198" spans="1:7">
      <c r="A1198" t="s">
        <v>2732</v>
      </c>
      <c r="B1198" t="s">
        <v>1094</v>
      </c>
      <c r="C1198" t="s">
        <v>40</v>
      </c>
      <c r="D1198" s="5" t="s">
        <v>4232</v>
      </c>
      <c r="E1198" s="5">
        <v>45144</v>
      </c>
      <c r="F1198" t="s">
        <v>4232</v>
      </c>
      <c r="G1198" t="s">
        <v>4232</v>
      </c>
    </row>
    <row r="1199" spans="1:7">
      <c r="A1199" t="s">
        <v>2734</v>
      </c>
      <c r="B1199" t="s">
        <v>373</v>
      </c>
      <c r="C1199" t="s">
        <v>40</v>
      </c>
      <c r="D1199" s="5">
        <v>36318</v>
      </c>
      <c r="E1199" s="5">
        <v>45866</v>
      </c>
      <c r="F1199">
        <f>DATEDIF(D1199,E1199,"Y")</f>
        <v>26</v>
      </c>
      <c r="G1199" t="str">
        <f>IF(OR(F1199="",F1199="Unknown"),"",IF(F1199&lt;18,"Child",IF(F1199&lt;40,"Adult",IF(F1199&lt;60,"Middle Age","Senior"))))</f>
        <v>Adult</v>
      </c>
    </row>
    <row r="1200" spans="1:7">
      <c r="A1200" t="s">
        <v>2735</v>
      </c>
      <c r="B1200" t="s">
        <v>679</v>
      </c>
      <c r="C1200" t="s">
        <v>133</v>
      </c>
      <c r="D1200" s="5">
        <v>33596</v>
      </c>
      <c r="E1200" s="5">
        <v>45204</v>
      </c>
      <c r="F1200">
        <f>DATEDIF(D1200,E1200,"Y")</f>
        <v>31</v>
      </c>
      <c r="G1200" t="str">
        <f>IF(OR(F1200="",F1200="Unknown"),"",IF(F1200&lt;18,"Child",IF(F1200&lt;40,"Adult",IF(F1200&lt;60,"Middle Age","Senior"))))</f>
        <v>Adult</v>
      </c>
    </row>
    <row r="1201" spans="1:7">
      <c r="A1201" t="s">
        <v>4175</v>
      </c>
      <c r="B1201" t="s">
        <v>328</v>
      </c>
      <c r="C1201" t="s">
        <v>133</v>
      </c>
      <c r="D1201" s="5">
        <v>40522</v>
      </c>
      <c r="E1201" s="5">
        <v>45802</v>
      </c>
      <c r="F1201">
        <f>DATEDIF(D1201,E1201,"Y")</f>
        <v>14</v>
      </c>
      <c r="G1201" t="str">
        <f>IF(OR(F1201="",F1201="Unknown"),"",IF(F1201&lt;18,"Child",IF(F1201&lt;40,"Adult",IF(F1201&lt;60,"Middle Age","Senior"))))</f>
        <v>Child</v>
      </c>
    </row>
    <row r="1202" spans="1:7">
      <c r="A1202" t="s">
        <v>4176</v>
      </c>
      <c r="B1202" t="s">
        <v>1727</v>
      </c>
      <c r="C1202" t="s">
        <v>133</v>
      </c>
      <c r="D1202" s="5" t="s">
        <v>4232</v>
      </c>
      <c r="E1202" s="5" t="s">
        <v>4232</v>
      </c>
      <c r="F1202" t="s">
        <v>4232</v>
      </c>
      <c r="G1202" t="s">
        <v>4232</v>
      </c>
    </row>
    <row r="1203" spans="1:7">
      <c r="A1203" t="s">
        <v>2741</v>
      </c>
      <c r="B1203" t="s">
        <v>132</v>
      </c>
      <c r="C1203" t="s">
        <v>133</v>
      </c>
      <c r="D1203" s="5">
        <v>24315</v>
      </c>
      <c r="E1203" s="5">
        <v>45256</v>
      </c>
      <c r="F1203">
        <f>DATEDIF(D1203,E1203,"Y")</f>
        <v>57</v>
      </c>
      <c r="G1203" t="str">
        <f>IF(OR(F1203="",F1203="Unknown"),"",IF(F1203&lt;18,"Child",IF(F1203&lt;40,"Adult",IF(F1203&lt;60,"Middle Age","Senior"))))</f>
        <v>Middle Age</v>
      </c>
    </row>
    <row r="1204" spans="1:7">
      <c r="A1204" t="s">
        <v>2743</v>
      </c>
      <c r="B1204" t="s">
        <v>524</v>
      </c>
      <c r="C1204" t="s">
        <v>40</v>
      </c>
      <c r="D1204" s="5">
        <v>19367</v>
      </c>
      <c r="E1204" s="5" t="s">
        <v>4232</v>
      </c>
      <c r="F1204" t="s">
        <v>4232</v>
      </c>
      <c r="G1204" t="s">
        <v>4232</v>
      </c>
    </row>
    <row r="1205" spans="1:7">
      <c r="A1205" t="s">
        <v>2747</v>
      </c>
      <c r="B1205" t="s">
        <v>829</v>
      </c>
      <c r="C1205" t="s">
        <v>133</v>
      </c>
      <c r="D1205" s="5">
        <v>32933</v>
      </c>
      <c r="E1205" s="5">
        <v>45703</v>
      </c>
      <c r="F1205">
        <f t="shared" ref="F1205:F1230" si="116">DATEDIF(D1205,E1205,"Y")</f>
        <v>34</v>
      </c>
      <c r="G1205" t="str">
        <f t="shared" ref="G1205:G1230" si="117">IF(OR(F1205="",F1205="Unknown"),"",IF(F1205&lt;18,"Child",IF(F1205&lt;40,"Adult",IF(F1205&lt;60,"Middle Age","Senior"))))</f>
        <v>Adult</v>
      </c>
    </row>
    <row r="1206" spans="1:7">
      <c r="A1206" t="s">
        <v>2749</v>
      </c>
      <c r="B1206" t="s">
        <v>1256</v>
      </c>
      <c r="C1206" t="s">
        <v>133</v>
      </c>
      <c r="D1206" s="5">
        <v>20878</v>
      </c>
      <c r="E1206" s="5">
        <v>45765</v>
      </c>
      <c r="F1206">
        <f t="shared" si="116"/>
        <v>68</v>
      </c>
      <c r="G1206" t="str">
        <f t="shared" si="117"/>
        <v>Senior</v>
      </c>
    </row>
    <row r="1207" spans="1:7">
      <c r="A1207" t="s">
        <v>2750</v>
      </c>
      <c r="B1207" t="s">
        <v>238</v>
      </c>
      <c r="C1207" t="s">
        <v>133</v>
      </c>
      <c r="D1207" s="5">
        <v>32091</v>
      </c>
      <c r="E1207" s="5">
        <v>44991</v>
      </c>
      <c r="F1207">
        <f t="shared" si="116"/>
        <v>35</v>
      </c>
      <c r="G1207" t="str">
        <f t="shared" si="117"/>
        <v>Adult</v>
      </c>
    </row>
    <row r="1208" spans="1:7">
      <c r="A1208" t="s">
        <v>2751</v>
      </c>
      <c r="B1208" t="s">
        <v>545</v>
      </c>
      <c r="C1208" t="s">
        <v>40</v>
      </c>
      <c r="D1208" s="5">
        <v>26810</v>
      </c>
      <c r="E1208" s="5">
        <v>45530</v>
      </c>
      <c r="F1208">
        <f t="shared" si="116"/>
        <v>51</v>
      </c>
      <c r="G1208" t="str">
        <f t="shared" si="117"/>
        <v>Middle Age</v>
      </c>
    </row>
    <row r="1209" spans="1:7">
      <c r="A1209" t="s">
        <v>2752</v>
      </c>
      <c r="B1209" t="s">
        <v>980</v>
      </c>
      <c r="C1209" t="s">
        <v>40</v>
      </c>
      <c r="D1209" s="5">
        <v>26841</v>
      </c>
      <c r="E1209" s="5">
        <v>45352</v>
      </c>
      <c r="F1209">
        <f t="shared" si="116"/>
        <v>50</v>
      </c>
      <c r="G1209" t="str">
        <f t="shared" si="117"/>
        <v>Middle Age</v>
      </c>
    </row>
    <row r="1210" spans="1:7">
      <c r="A1210" t="s">
        <v>2753</v>
      </c>
      <c r="B1210" t="s">
        <v>867</v>
      </c>
      <c r="C1210" t="s">
        <v>40</v>
      </c>
      <c r="D1210" s="5">
        <v>21878</v>
      </c>
      <c r="E1210" s="5">
        <v>45444</v>
      </c>
      <c r="F1210">
        <f t="shared" si="116"/>
        <v>64</v>
      </c>
      <c r="G1210" t="str">
        <f t="shared" si="117"/>
        <v>Senior</v>
      </c>
    </row>
    <row r="1211" spans="1:7">
      <c r="A1211" t="s">
        <v>2754</v>
      </c>
      <c r="B1211" t="s">
        <v>737</v>
      </c>
      <c r="C1211" t="s">
        <v>133</v>
      </c>
      <c r="D1211" s="5">
        <v>40252</v>
      </c>
      <c r="E1211" s="5">
        <v>45659</v>
      </c>
      <c r="F1211">
        <f t="shared" si="116"/>
        <v>14</v>
      </c>
      <c r="G1211" t="str">
        <f t="shared" si="117"/>
        <v>Child</v>
      </c>
    </row>
    <row r="1212" spans="1:7">
      <c r="A1212" t="s">
        <v>2755</v>
      </c>
      <c r="B1212" t="s">
        <v>378</v>
      </c>
      <c r="C1212" t="s">
        <v>40</v>
      </c>
      <c r="D1212" s="5">
        <v>30411</v>
      </c>
      <c r="E1212" s="5">
        <v>45224</v>
      </c>
      <c r="F1212">
        <f t="shared" si="116"/>
        <v>40</v>
      </c>
      <c r="G1212" t="str">
        <f t="shared" si="117"/>
        <v>Middle Age</v>
      </c>
    </row>
    <row r="1213" spans="1:7">
      <c r="A1213" t="s">
        <v>2757</v>
      </c>
      <c r="B1213" t="s">
        <v>21</v>
      </c>
      <c r="C1213" t="s">
        <v>40</v>
      </c>
      <c r="D1213" s="5">
        <v>18345</v>
      </c>
      <c r="E1213" s="5">
        <v>45195</v>
      </c>
      <c r="F1213">
        <f t="shared" si="116"/>
        <v>73</v>
      </c>
      <c r="G1213" t="str">
        <f t="shared" si="117"/>
        <v>Senior</v>
      </c>
    </row>
    <row r="1214" spans="1:7">
      <c r="A1214" t="s">
        <v>2759</v>
      </c>
      <c r="B1214" t="s">
        <v>845</v>
      </c>
      <c r="C1214" t="s">
        <v>133</v>
      </c>
      <c r="D1214" s="5">
        <v>34928</v>
      </c>
      <c r="E1214" s="5">
        <v>45369</v>
      </c>
      <c r="F1214">
        <f t="shared" si="116"/>
        <v>28</v>
      </c>
      <c r="G1214" t="str">
        <f t="shared" si="117"/>
        <v>Adult</v>
      </c>
    </row>
    <row r="1215" spans="1:7">
      <c r="A1215" t="s">
        <v>2760</v>
      </c>
      <c r="B1215" t="s">
        <v>202</v>
      </c>
      <c r="C1215" t="s">
        <v>40</v>
      </c>
      <c r="D1215" s="5">
        <v>19887</v>
      </c>
      <c r="E1215" s="5">
        <v>45902</v>
      </c>
      <c r="F1215">
        <f t="shared" si="116"/>
        <v>71</v>
      </c>
      <c r="G1215" t="str">
        <f t="shared" si="117"/>
        <v>Senior</v>
      </c>
    </row>
    <row r="1216" spans="1:7">
      <c r="A1216" t="s">
        <v>2761</v>
      </c>
      <c r="B1216" t="s">
        <v>423</v>
      </c>
      <c r="C1216" t="s">
        <v>133</v>
      </c>
      <c r="D1216" s="5">
        <v>30469</v>
      </c>
      <c r="E1216" s="5">
        <v>45254</v>
      </c>
      <c r="F1216">
        <f t="shared" si="116"/>
        <v>40</v>
      </c>
      <c r="G1216" t="str">
        <f t="shared" si="117"/>
        <v>Middle Age</v>
      </c>
    </row>
    <row r="1217" spans="1:7">
      <c r="A1217" t="s">
        <v>2763</v>
      </c>
      <c r="B1217" t="s">
        <v>406</v>
      </c>
      <c r="C1217" t="s">
        <v>133</v>
      </c>
      <c r="D1217" s="5">
        <v>36281</v>
      </c>
      <c r="E1217" s="5">
        <v>45407</v>
      </c>
      <c r="F1217">
        <f t="shared" si="116"/>
        <v>24</v>
      </c>
      <c r="G1217" t="str">
        <f t="shared" si="117"/>
        <v>Adult</v>
      </c>
    </row>
    <row r="1218" spans="1:7">
      <c r="A1218" t="s">
        <v>2765</v>
      </c>
      <c r="B1218" t="s">
        <v>875</v>
      </c>
      <c r="C1218" t="s">
        <v>40</v>
      </c>
      <c r="D1218" s="5">
        <v>30273</v>
      </c>
      <c r="E1218" s="5">
        <v>45793</v>
      </c>
      <c r="F1218">
        <f t="shared" si="116"/>
        <v>42</v>
      </c>
      <c r="G1218" t="str">
        <f t="shared" si="117"/>
        <v>Middle Age</v>
      </c>
    </row>
    <row r="1219" spans="1:7">
      <c r="A1219" t="s">
        <v>2767</v>
      </c>
      <c r="B1219" t="s">
        <v>1101</v>
      </c>
      <c r="C1219" t="s">
        <v>40</v>
      </c>
      <c r="D1219" s="5">
        <v>30722</v>
      </c>
      <c r="E1219" s="5">
        <v>45202</v>
      </c>
      <c r="F1219">
        <f t="shared" si="116"/>
        <v>39</v>
      </c>
      <c r="G1219" t="str">
        <f t="shared" si="117"/>
        <v>Adult</v>
      </c>
    </row>
    <row r="1220" spans="1:7">
      <c r="A1220" t="s">
        <v>2768</v>
      </c>
      <c r="B1220" t="s">
        <v>1153</v>
      </c>
      <c r="C1220" t="s">
        <v>133</v>
      </c>
      <c r="D1220" s="5">
        <v>19224</v>
      </c>
      <c r="E1220" s="5">
        <v>45786</v>
      </c>
      <c r="F1220">
        <f t="shared" si="116"/>
        <v>72</v>
      </c>
      <c r="G1220" t="str">
        <f t="shared" si="117"/>
        <v>Senior</v>
      </c>
    </row>
    <row r="1221" spans="1:7">
      <c r="A1221" t="s">
        <v>2770</v>
      </c>
      <c r="B1221" t="s">
        <v>470</v>
      </c>
      <c r="C1221" t="s">
        <v>40</v>
      </c>
      <c r="D1221" s="5">
        <v>22055</v>
      </c>
      <c r="E1221" s="5">
        <v>45362</v>
      </c>
      <c r="F1221">
        <f t="shared" si="116"/>
        <v>63</v>
      </c>
      <c r="G1221" t="str">
        <f t="shared" si="117"/>
        <v>Senior</v>
      </c>
    </row>
    <row r="1222" spans="1:7">
      <c r="A1222" t="s">
        <v>2771</v>
      </c>
      <c r="B1222" t="s">
        <v>752</v>
      </c>
      <c r="C1222" t="s">
        <v>40</v>
      </c>
      <c r="D1222" s="5">
        <v>33944</v>
      </c>
      <c r="E1222" s="5">
        <v>45888</v>
      </c>
      <c r="F1222">
        <f t="shared" si="116"/>
        <v>32</v>
      </c>
      <c r="G1222" t="str">
        <f t="shared" si="117"/>
        <v>Adult</v>
      </c>
    </row>
    <row r="1223" spans="1:7">
      <c r="A1223" t="s">
        <v>2772</v>
      </c>
      <c r="B1223" t="s">
        <v>875</v>
      </c>
      <c r="C1223" t="s">
        <v>133</v>
      </c>
      <c r="D1223" s="5">
        <v>31044</v>
      </c>
      <c r="E1223" s="5">
        <v>44928</v>
      </c>
      <c r="F1223">
        <f t="shared" si="116"/>
        <v>38</v>
      </c>
      <c r="G1223" t="str">
        <f t="shared" si="117"/>
        <v>Adult</v>
      </c>
    </row>
    <row r="1224" spans="1:7">
      <c r="A1224" t="s">
        <v>2774</v>
      </c>
      <c r="B1224" t="s">
        <v>867</v>
      </c>
      <c r="C1224" t="s">
        <v>40</v>
      </c>
      <c r="D1224" s="5">
        <v>38712</v>
      </c>
      <c r="E1224" s="5">
        <v>45830</v>
      </c>
      <c r="F1224">
        <f t="shared" si="116"/>
        <v>19</v>
      </c>
      <c r="G1224" t="str">
        <f t="shared" si="117"/>
        <v>Adult</v>
      </c>
    </row>
    <row r="1225" spans="1:7">
      <c r="A1225" t="s">
        <v>2776</v>
      </c>
      <c r="B1225" t="s">
        <v>2507</v>
      </c>
      <c r="C1225" t="s">
        <v>133</v>
      </c>
      <c r="D1225" s="5">
        <v>24008</v>
      </c>
      <c r="E1225" s="5">
        <v>45865</v>
      </c>
      <c r="F1225">
        <f t="shared" si="116"/>
        <v>59</v>
      </c>
      <c r="G1225" t="str">
        <f t="shared" si="117"/>
        <v>Middle Age</v>
      </c>
    </row>
    <row r="1226" spans="1:7">
      <c r="A1226" t="s">
        <v>2778</v>
      </c>
      <c r="B1226" t="s">
        <v>515</v>
      </c>
      <c r="C1226" t="s">
        <v>133</v>
      </c>
      <c r="D1226" s="5">
        <v>29294</v>
      </c>
      <c r="E1226" s="5">
        <v>45351</v>
      </c>
      <c r="F1226">
        <f t="shared" si="116"/>
        <v>43</v>
      </c>
      <c r="G1226" t="str">
        <f t="shared" si="117"/>
        <v>Middle Age</v>
      </c>
    </row>
    <row r="1227" spans="1:7">
      <c r="A1227" t="s">
        <v>2779</v>
      </c>
      <c r="B1227" t="s">
        <v>909</v>
      </c>
      <c r="C1227" t="s">
        <v>40</v>
      </c>
      <c r="D1227" s="5">
        <v>40028</v>
      </c>
      <c r="E1227" s="5">
        <v>45671</v>
      </c>
      <c r="F1227">
        <f t="shared" si="116"/>
        <v>15</v>
      </c>
      <c r="G1227" t="str">
        <f t="shared" si="117"/>
        <v>Child</v>
      </c>
    </row>
    <row r="1228" spans="1:7">
      <c r="A1228" t="s">
        <v>2780</v>
      </c>
      <c r="B1228" t="s">
        <v>444</v>
      </c>
      <c r="C1228" t="s">
        <v>133</v>
      </c>
      <c r="D1228" s="5">
        <v>38488</v>
      </c>
      <c r="E1228" s="5">
        <v>45734</v>
      </c>
      <c r="F1228">
        <f t="shared" si="116"/>
        <v>19</v>
      </c>
      <c r="G1228" t="str">
        <f t="shared" si="117"/>
        <v>Adult</v>
      </c>
    </row>
    <row r="1229" spans="1:7">
      <c r="A1229" t="s">
        <v>2781</v>
      </c>
      <c r="B1229" t="s">
        <v>810</v>
      </c>
      <c r="C1229" t="s">
        <v>133</v>
      </c>
      <c r="D1229" s="5">
        <v>28039</v>
      </c>
      <c r="E1229" s="5">
        <v>45884</v>
      </c>
      <c r="F1229">
        <f t="shared" si="116"/>
        <v>48</v>
      </c>
      <c r="G1229" t="str">
        <f t="shared" si="117"/>
        <v>Middle Age</v>
      </c>
    </row>
    <row r="1230" spans="1:7">
      <c r="A1230" t="s">
        <v>2782</v>
      </c>
      <c r="B1230" t="s">
        <v>328</v>
      </c>
      <c r="C1230" t="s">
        <v>40</v>
      </c>
      <c r="D1230" s="5">
        <v>37143</v>
      </c>
      <c r="E1230" s="5">
        <v>44970</v>
      </c>
      <c r="F1230">
        <f t="shared" si="116"/>
        <v>21</v>
      </c>
      <c r="G1230" t="str">
        <f t="shared" si="117"/>
        <v>Adult</v>
      </c>
    </row>
    <row r="1231" spans="1:7">
      <c r="A1231" t="s">
        <v>2784</v>
      </c>
      <c r="B1231" t="s">
        <v>679</v>
      </c>
      <c r="C1231" t="s">
        <v>40</v>
      </c>
      <c r="D1231" s="5">
        <v>22967</v>
      </c>
      <c r="E1231" s="5" t="s">
        <v>4232</v>
      </c>
      <c r="F1231" t="s">
        <v>4232</v>
      </c>
      <c r="G1231" t="s">
        <v>4232</v>
      </c>
    </row>
    <row r="1232" spans="1:7">
      <c r="A1232" t="s">
        <v>2786</v>
      </c>
      <c r="B1232" t="s">
        <v>967</v>
      </c>
      <c r="C1232" t="s">
        <v>133</v>
      </c>
      <c r="D1232" s="5">
        <v>21333</v>
      </c>
      <c r="E1232" s="5">
        <v>45796</v>
      </c>
      <c r="F1232">
        <f t="shared" ref="F1232:F1242" si="118">DATEDIF(D1232,E1232,"Y")</f>
        <v>66</v>
      </c>
      <c r="G1232" t="str">
        <f t="shared" ref="G1232:G1242" si="119">IF(OR(F1232="",F1232="Unknown"),"",IF(F1232&lt;18,"Child",IF(F1232&lt;40,"Adult",IF(F1232&lt;60,"Middle Age","Senior"))))</f>
        <v>Senior</v>
      </c>
    </row>
    <row r="1233" spans="1:7">
      <c r="A1233" t="s">
        <v>2788</v>
      </c>
      <c r="B1233" t="s">
        <v>2270</v>
      </c>
      <c r="C1233" t="s">
        <v>40</v>
      </c>
      <c r="D1233" s="5">
        <v>32164</v>
      </c>
      <c r="E1233" s="5">
        <v>45567</v>
      </c>
      <c r="F1233">
        <f t="shared" si="118"/>
        <v>36</v>
      </c>
      <c r="G1233" t="str">
        <f t="shared" si="119"/>
        <v>Adult</v>
      </c>
    </row>
    <row r="1234" spans="1:7">
      <c r="A1234" t="s">
        <v>2789</v>
      </c>
      <c r="B1234" t="s">
        <v>444</v>
      </c>
      <c r="C1234" t="s">
        <v>40</v>
      </c>
      <c r="D1234" s="5">
        <v>32983</v>
      </c>
      <c r="E1234" s="5">
        <v>45361</v>
      </c>
      <c r="F1234">
        <f t="shared" si="118"/>
        <v>33</v>
      </c>
      <c r="G1234" t="str">
        <f t="shared" si="119"/>
        <v>Adult</v>
      </c>
    </row>
    <row r="1235" spans="1:7">
      <c r="A1235" t="s">
        <v>2790</v>
      </c>
      <c r="B1235" t="s">
        <v>548</v>
      </c>
      <c r="C1235" t="s">
        <v>40</v>
      </c>
      <c r="D1235" s="5">
        <v>19580</v>
      </c>
      <c r="E1235" s="5">
        <v>45682</v>
      </c>
      <c r="F1235">
        <f t="shared" si="118"/>
        <v>71</v>
      </c>
      <c r="G1235" t="str">
        <f t="shared" si="119"/>
        <v>Senior</v>
      </c>
    </row>
    <row r="1236" spans="1:7">
      <c r="A1236" t="s">
        <v>2792</v>
      </c>
      <c r="B1236" t="s">
        <v>485</v>
      </c>
      <c r="C1236" t="s">
        <v>133</v>
      </c>
      <c r="D1236" s="5">
        <v>36023</v>
      </c>
      <c r="E1236" s="5">
        <v>45378</v>
      </c>
      <c r="F1236">
        <f t="shared" si="118"/>
        <v>25</v>
      </c>
      <c r="G1236" t="str">
        <f t="shared" si="119"/>
        <v>Adult</v>
      </c>
    </row>
    <row r="1237" spans="1:7">
      <c r="A1237" t="s">
        <v>2794</v>
      </c>
      <c r="B1237" t="s">
        <v>1099</v>
      </c>
      <c r="C1237" t="s">
        <v>133</v>
      </c>
      <c r="D1237" s="5">
        <v>22516</v>
      </c>
      <c r="E1237" s="5">
        <v>45031</v>
      </c>
      <c r="F1237">
        <f t="shared" si="118"/>
        <v>61</v>
      </c>
      <c r="G1237" t="str">
        <f t="shared" si="119"/>
        <v>Senior</v>
      </c>
    </row>
    <row r="1238" spans="1:7">
      <c r="A1238" t="s">
        <v>2796</v>
      </c>
      <c r="B1238" t="s">
        <v>1391</v>
      </c>
      <c r="C1238" t="s">
        <v>40</v>
      </c>
      <c r="D1238" s="5">
        <v>39501</v>
      </c>
      <c r="E1238" s="5">
        <v>45151</v>
      </c>
      <c r="F1238">
        <f t="shared" si="118"/>
        <v>15</v>
      </c>
      <c r="G1238" t="str">
        <f t="shared" si="119"/>
        <v>Child</v>
      </c>
    </row>
    <row r="1239" spans="1:7">
      <c r="A1239" t="s">
        <v>2797</v>
      </c>
      <c r="B1239" t="s">
        <v>1186</v>
      </c>
      <c r="C1239" t="s">
        <v>133</v>
      </c>
      <c r="D1239" s="5">
        <v>37748</v>
      </c>
      <c r="E1239" s="5">
        <v>45733</v>
      </c>
      <c r="F1239">
        <f t="shared" si="118"/>
        <v>21</v>
      </c>
      <c r="G1239" t="str">
        <f t="shared" si="119"/>
        <v>Adult</v>
      </c>
    </row>
    <row r="1240" spans="1:7">
      <c r="A1240" t="s">
        <v>2798</v>
      </c>
      <c r="B1240" t="s">
        <v>752</v>
      </c>
      <c r="C1240" t="s">
        <v>133</v>
      </c>
      <c r="D1240" s="5">
        <v>39312</v>
      </c>
      <c r="E1240" s="5">
        <v>45581</v>
      </c>
      <c r="F1240">
        <f t="shared" si="118"/>
        <v>17</v>
      </c>
      <c r="G1240" t="str">
        <f t="shared" si="119"/>
        <v>Child</v>
      </c>
    </row>
    <row r="1241" spans="1:7">
      <c r="A1241" t="s">
        <v>2801</v>
      </c>
      <c r="B1241" t="s">
        <v>986</v>
      </c>
      <c r="C1241" t="s">
        <v>133</v>
      </c>
      <c r="D1241" s="5">
        <v>29160</v>
      </c>
      <c r="E1241" s="5">
        <v>45421</v>
      </c>
      <c r="F1241">
        <f t="shared" si="118"/>
        <v>44</v>
      </c>
      <c r="G1241" t="str">
        <f t="shared" si="119"/>
        <v>Middle Age</v>
      </c>
    </row>
    <row r="1242" spans="1:7">
      <c r="A1242" t="s">
        <v>2803</v>
      </c>
      <c r="B1242" t="s">
        <v>607</v>
      </c>
      <c r="C1242" t="s">
        <v>40</v>
      </c>
      <c r="D1242" s="5">
        <v>27689</v>
      </c>
      <c r="E1242" s="5">
        <v>45718</v>
      </c>
      <c r="F1242">
        <f t="shared" si="118"/>
        <v>49</v>
      </c>
      <c r="G1242" t="str">
        <f t="shared" si="119"/>
        <v>Middle Age</v>
      </c>
    </row>
    <row r="1243" spans="1:7">
      <c r="A1243" t="s">
        <v>2804</v>
      </c>
      <c r="B1243" t="s">
        <v>1426</v>
      </c>
      <c r="C1243" t="s">
        <v>133</v>
      </c>
      <c r="D1243" s="5">
        <v>26100</v>
      </c>
      <c r="E1243" s="5" t="s">
        <v>4232</v>
      </c>
      <c r="F1243" t="s">
        <v>4232</v>
      </c>
      <c r="G1243" t="s">
        <v>4232</v>
      </c>
    </row>
    <row r="1244" spans="1:7">
      <c r="A1244" t="s">
        <v>2806</v>
      </c>
      <c r="B1244" t="s">
        <v>563</v>
      </c>
      <c r="C1244" t="s">
        <v>40</v>
      </c>
      <c r="D1244" s="5">
        <v>32208</v>
      </c>
      <c r="E1244" s="5">
        <v>45683</v>
      </c>
      <c r="F1244">
        <f t="shared" ref="F1244:F1250" si="120">DATEDIF(D1244,E1244,"Y")</f>
        <v>36</v>
      </c>
      <c r="G1244" t="str">
        <f t="shared" ref="G1244:G1250" si="121">IF(OR(F1244="",F1244="Unknown"),"",IF(F1244&lt;18,"Child",IF(F1244&lt;40,"Adult",IF(F1244&lt;60,"Middle Age","Senior"))))</f>
        <v>Adult</v>
      </c>
    </row>
    <row r="1245" spans="1:7">
      <c r="A1245" t="s">
        <v>2808</v>
      </c>
      <c r="B1245" t="s">
        <v>875</v>
      </c>
      <c r="C1245" t="s">
        <v>40</v>
      </c>
      <c r="D1245" s="5">
        <v>30020</v>
      </c>
      <c r="E1245" s="5">
        <v>45548</v>
      </c>
      <c r="F1245">
        <f t="shared" si="120"/>
        <v>42</v>
      </c>
      <c r="G1245" t="str">
        <f t="shared" si="121"/>
        <v>Middle Age</v>
      </c>
    </row>
    <row r="1246" spans="1:7">
      <c r="A1246" t="s">
        <v>2809</v>
      </c>
      <c r="B1246" t="s">
        <v>522</v>
      </c>
      <c r="C1246" t="s">
        <v>133</v>
      </c>
      <c r="D1246" s="5">
        <v>23081</v>
      </c>
      <c r="E1246" s="5">
        <v>45844</v>
      </c>
      <c r="F1246">
        <f t="shared" si="120"/>
        <v>62</v>
      </c>
      <c r="G1246" t="str">
        <f t="shared" si="121"/>
        <v>Senior</v>
      </c>
    </row>
    <row r="1247" spans="1:7">
      <c r="A1247" t="s">
        <v>2810</v>
      </c>
      <c r="B1247" t="s">
        <v>99</v>
      </c>
      <c r="C1247" t="s">
        <v>133</v>
      </c>
      <c r="D1247" s="5">
        <v>20334</v>
      </c>
      <c r="E1247" s="5">
        <v>45702</v>
      </c>
      <c r="F1247">
        <f t="shared" si="120"/>
        <v>69</v>
      </c>
      <c r="G1247" t="str">
        <f t="shared" si="121"/>
        <v>Senior</v>
      </c>
    </row>
    <row r="1248" spans="1:7">
      <c r="A1248" t="s">
        <v>2812</v>
      </c>
      <c r="B1248" t="s">
        <v>768</v>
      </c>
      <c r="C1248" t="s">
        <v>40</v>
      </c>
      <c r="D1248" s="5">
        <v>23661</v>
      </c>
      <c r="E1248" s="5">
        <v>45486</v>
      </c>
      <c r="F1248">
        <f t="shared" si="120"/>
        <v>59</v>
      </c>
      <c r="G1248" t="str">
        <f t="shared" si="121"/>
        <v>Middle Age</v>
      </c>
    </row>
    <row r="1249" spans="1:7">
      <c r="A1249" t="s">
        <v>2816</v>
      </c>
      <c r="B1249" t="s">
        <v>850</v>
      </c>
      <c r="C1249" t="s">
        <v>133</v>
      </c>
      <c r="D1249" s="5">
        <v>21918</v>
      </c>
      <c r="E1249" s="5">
        <v>45716</v>
      </c>
      <c r="F1249">
        <f t="shared" si="120"/>
        <v>65</v>
      </c>
      <c r="G1249" t="str">
        <f t="shared" si="121"/>
        <v>Senior</v>
      </c>
    </row>
    <row r="1250" spans="1:7">
      <c r="A1250" t="s">
        <v>4177</v>
      </c>
      <c r="B1250" t="s">
        <v>324</v>
      </c>
      <c r="C1250" t="s">
        <v>133</v>
      </c>
      <c r="D1250" s="5">
        <v>39645</v>
      </c>
      <c r="E1250" s="5">
        <v>45310</v>
      </c>
      <c r="F1250">
        <f t="shared" si="120"/>
        <v>15</v>
      </c>
      <c r="G1250" t="str">
        <f t="shared" si="121"/>
        <v>Child</v>
      </c>
    </row>
    <row r="1251" spans="1:7">
      <c r="A1251" t="s">
        <v>2821</v>
      </c>
      <c r="B1251" t="s">
        <v>2483</v>
      </c>
      <c r="C1251" t="s">
        <v>133</v>
      </c>
      <c r="D1251" s="5">
        <v>40326</v>
      </c>
      <c r="E1251" s="5" t="s">
        <v>4232</v>
      </c>
      <c r="F1251" t="s">
        <v>4232</v>
      </c>
      <c r="G1251" t="s">
        <v>4232</v>
      </c>
    </row>
    <row r="1252" spans="1:7">
      <c r="A1252" t="s">
        <v>2823</v>
      </c>
      <c r="B1252" t="s">
        <v>568</v>
      </c>
      <c r="C1252" t="s">
        <v>133</v>
      </c>
      <c r="D1252" s="5">
        <v>32620</v>
      </c>
      <c r="E1252" s="5">
        <v>45991</v>
      </c>
      <c r="F1252">
        <f t="shared" ref="F1252:F1274" si="122">DATEDIF(D1252,E1252,"Y")</f>
        <v>36</v>
      </c>
      <c r="G1252" t="str">
        <f t="shared" ref="G1252:G1274" si="123">IF(OR(F1252="",F1252="Unknown"),"",IF(F1252&lt;18,"Child",IF(F1252&lt;40,"Adult",IF(F1252&lt;60,"Middle Age","Senior"))))</f>
        <v>Adult</v>
      </c>
    </row>
    <row r="1253" spans="1:7">
      <c r="A1253" t="s">
        <v>2825</v>
      </c>
      <c r="B1253" t="s">
        <v>1104</v>
      </c>
      <c r="C1253" t="s">
        <v>133</v>
      </c>
      <c r="D1253" s="5">
        <v>26744</v>
      </c>
      <c r="E1253" s="5">
        <v>45014</v>
      </c>
      <c r="F1253">
        <f t="shared" si="122"/>
        <v>50</v>
      </c>
      <c r="G1253" t="str">
        <f t="shared" si="123"/>
        <v>Middle Age</v>
      </c>
    </row>
    <row r="1254" spans="1:7">
      <c r="A1254" t="s">
        <v>2827</v>
      </c>
      <c r="B1254" t="s">
        <v>1099</v>
      </c>
      <c r="C1254" t="s">
        <v>133</v>
      </c>
      <c r="D1254" s="5">
        <v>22436</v>
      </c>
      <c r="E1254" s="5">
        <v>45609</v>
      </c>
      <c r="F1254">
        <f t="shared" si="122"/>
        <v>63</v>
      </c>
      <c r="G1254" t="str">
        <f t="shared" si="123"/>
        <v>Senior</v>
      </c>
    </row>
    <row r="1255" spans="1:7">
      <c r="A1255" t="s">
        <v>2828</v>
      </c>
      <c r="B1255" t="s">
        <v>1182</v>
      </c>
      <c r="C1255" t="s">
        <v>40</v>
      </c>
      <c r="D1255" s="5">
        <v>18515</v>
      </c>
      <c r="E1255" s="5">
        <v>45954</v>
      </c>
      <c r="F1255">
        <f t="shared" si="122"/>
        <v>75</v>
      </c>
      <c r="G1255" t="str">
        <f t="shared" si="123"/>
        <v>Senior</v>
      </c>
    </row>
    <row r="1256" spans="1:7">
      <c r="A1256" t="s">
        <v>2829</v>
      </c>
      <c r="B1256" t="s">
        <v>147</v>
      </c>
      <c r="C1256" t="s">
        <v>40</v>
      </c>
      <c r="D1256" s="5">
        <v>39156</v>
      </c>
      <c r="E1256" s="5">
        <v>45269</v>
      </c>
      <c r="F1256">
        <f t="shared" si="122"/>
        <v>16</v>
      </c>
      <c r="G1256" t="str">
        <f t="shared" si="123"/>
        <v>Child</v>
      </c>
    </row>
    <row r="1257" spans="1:7">
      <c r="A1257" t="s">
        <v>2831</v>
      </c>
      <c r="B1257" t="s">
        <v>1364</v>
      </c>
      <c r="C1257" t="s">
        <v>133</v>
      </c>
      <c r="D1257" s="5">
        <v>22403</v>
      </c>
      <c r="E1257" s="5">
        <v>45748</v>
      </c>
      <c r="F1257">
        <f t="shared" si="122"/>
        <v>63</v>
      </c>
      <c r="G1257" t="str">
        <f t="shared" si="123"/>
        <v>Senior</v>
      </c>
    </row>
    <row r="1258" spans="1:7">
      <c r="A1258" t="s">
        <v>2832</v>
      </c>
      <c r="B1258" t="s">
        <v>1727</v>
      </c>
      <c r="C1258" t="s">
        <v>133</v>
      </c>
      <c r="D1258" s="5">
        <v>30989</v>
      </c>
      <c r="E1258" s="5">
        <v>45431</v>
      </c>
      <c r="F1258">
        <f t="shared" si="122"/>
        <v>39</v>
      </c>
      <c r="G1258" t="str">
        <f t="shared" si="123"/>
        <v>Adult</v>
      </c>
    </row>
    <row r="1259" spans="1:7">
      <c r="A1259" t="s">
        <v>2835</v>
      </c>
      <c r="B1259" t="s">
        <v>511</v>
      </c>
      <c r="C1259" t="s">
        <v>133</v>
      </c>
      <c r="D1259" s="5">
        <v>25357</v>
      </c>
      <c r="E1259" s="5">
        <v>45916</v>
      </c>
      <c r="F1259">
        <f t="shared" si="122"/>
        <v>56</v>
      </c>
      <c r="G1259" t="str">
        <f t="shared" si="123"/>
        <v>Middle Age</v>
      </c>
    </row>
    <row r="1260" spans="1:7">
      <c r="A1260" t="s">
        <v>2836</v>
      </c>
      <c r="B1260" t="s">
        <v>1700</v>
      </c>
      <c r="C1260" t="s">
        <v>40</v>
      </c>
      <c r="D1260" s="5">
        <v>29323</v>
      </c>
      <c r="E1260" s="5">
        <v>45955</v>
      </c>
      <c r="F1260">
        <f t="shared" si="122"/>
        <v>45</v>
      </c>
      <c r="G1260" t="str">
        <f t="shared" si="123"/>
        <v>Middle Age</v>
      </c>
    </row>
    <row r="1261" spans="1:7">
      <c r="A1261" t="s">
        <v>4178</v>
      </c>
      <c r="B1261" t="s">
        <v>845</v>
      </c>
      <c r="C1261" t="s">
        <v>40</v>
      </c>
      <c r="D1261" s="5">
        <v>31148</v>
      </c>
      <c r="E1261" s="5">
        <v>45731</v>
      </c>
      <c r="F1261">
        <f t="shared" si="122"/>
        <v>39</v>
      </c>
      <c r="G1261" t="str">
        <f t="shared" si="123"/>
        <v>Adult</v>
      </c>
    </row>
    <row r="1262" spans="1:7">
      <c r="A1262" t="s">
        <v>2839</v>
      </c>
      <c r="B1262" t="s">
        <v>756</v>
      </c>
      <c r="C1262" t="s">
        <v>40</v>
      </c>
      <c r="D1262" s="5">
        <v>24476</v>
      </c>
      <c r="E1262" s="5">
        <v>45463</v>
      </c>
      <c r="F1262">
        <f t="shared" si="122"/>
        <v>57</v>
      </c>
      <c r="G1262" t="str">
        <f t="shared" si="123"/>
        <v>Middle Age</v>
      </c>
    </row>
    <row r="1263" spans="1:7">
      <c r="A1263" t="s">
        <v>2842</v>
      </c>
      <c r="B1263" t="s">
        <v>548</v>
      </c>
      <c r="C1263" t="s">
        <v>133</v>
      </c>
      <c r="D1263" s="5">
        <v>38477</v>
      </c>
      <c r="E1263" s="5">
        <v>45099</v>
      </c>
      <c r="F1263">
        <f t="shared" si="122"/>
        <v>18</v>
      </c>
      <c r="G1263" t="str">
        <f t="shared" si="123"/>
        <v>Adult</v>
      </c>
    </row>
    <row r="1264" spans="1:7">
      <c r="A1264" t="s">
        <v>2844</v>
      </c>
      <c r="B1264" t="s">
        <v>173</v>
      </c>
      <c r="C1264" t="s">
        <v>40</v>
      </c>
      <c r="D1264" s="5">
        <v>33517</v>
      </c>
      <c r="E1264" s="5">
        <v>45442</v>
      </c>
      <c r="F1264">
        <f t="shared" si="122"/>
        <v>32</v>
      </c>
      <c r="G1264" t="str">
        <f t="shared" si="123"/>
        <v>Adult</v>
      </c>
    </row>
    <row r="1265" spans="1:7">
      <c r="A1265" t="s">
        <v>2845</v>
      </c>
      <c r="B1265" t="s">
        <v>992</v>
      </c>
      <c r="C1265" t="s">
        <v>40</v>
      </c>
      <c r="D1265" s="5">
        <v>22593</v>
      </c>
      <c r="E1265" s="5">
        <v>45026</v>
      </c>
      <c r="F1265">
        <f t="shared" si="122"/>
        <v>61</v>
      </c>
      <c r="G1265" t="str">
        <f t="shared" si="123"/>
        <v>Senior</v>
      </c>
    </row>
    <row r="1266" spans="1:7">
      <c r="A1266" t="s">
        <v>2847</v>
      </c>
      <c r="B1266" t="s">
        <v>2447</v>
      </c>
      <c r="C1266" t="s">
        <v>133</v>
      </c>
      <c r="D1266" s="5">
        <v>18458</v>
      </c>
      <c r="E1266" s="5">
        <v>45724</v>
      </c>
      <c r="F1266">
        <f t="shared" si="122"/>
        <v>74</v>
      </c>
      <c r="G1266" t="str">
        <f t="shared" si="123"/>
        <v>Senior</v>
      </c>
    </row>
    <row r="1267" spans="1:7">
      <c r="A1267" t="s">
        <v>4179</v>
      </c>
      <c r="B1267" t="s">
        <v>334</v>
      </c>
      <c r="C1267" t="s">
        <v>40</v>
      </c>
      <c r="D1267" s="5">
        <v>20127</v>
      </c>
      <c r="E1267" s="5">
        <v>44930</v>
      </c>
      <c r="F1267">
        <f t="shared" si="122"/>
        <v>67</v>
      </c>
      <c r="G1267" t="str">
        <f t="shared" si="123"/>
        <v>Senior</v>
      </c>
    </row>
    <row r="1268" spans="1:7">
      <c r="A1268" t="s">
        <v>2851</v>
      </c>
      <c r="B1268" t="s">
        <v>522</v>
      </c>
      <c r="C1268" t="s">
        <v>40</v>
      </c>
      <c r="D1268" s="5">
        <v>37585</v>
      </c>
      <c r="E1268" s="5">
        <v>45854</v>
      </c>
      <c r="F1268">
        <f t="shared" si="122"/>
        <v>22</v>
      </c>
      <c r="G1268" t="str">
        <f t="shared" si="123"/>
        <v>Adult</v>
      </c>
    </row>
    <row r="1269" spans="1:7">
      <c r="A1269" t="s">
        <v>2852</v>
      </c>
      <c r="B1269" t="s">
        <v>622</v>
      </c>
      <c r="C1269" t="s">
        <v>40</v>
      </c>
      <c r="D1269" s="5">
        <v>34981</v>
      </c>
      <c r="E1269" s="5">
        <v>45862</v>
      </c>
      <c r="F1269">
        <f t="shared" si="122"/>
        <v>29</v>
      </c>
      <c r="G1269" t="str">
        <f t="shared" si="123"/>
        <v>Adult</v>
      </c>
    </row>
    <row r="1270" spans="1:7">
      <c r="A1270" t="s">
        <v>2854</v>
      </c>
      <c r="B1270" t="s">
        <v>392</v>
      </c>
      <c r="C1270" t="s">
        <v>40</v>
      </c>
      <c r="D1270" s="5">
        <v>32287</v>
      </c>
      <c r="E1270" s="5">
        <v>45138</v>
      </c>
      <c r="F1270">
        <f t="shared" si="122"/>
        <v>35</v>
      </c>
      <c r="G1270" t="str">
        <f t="shared" si="123"/>
        <v>Adult</v>
      </c>
    </row>
    <row r="1271" spans="1:7">
      <c r="A1271" t="s">
        <v>2856</v>
      </c>
      <c r="B1271" t="s">
        <v>1342</v>
      </c>
      <c r="C1271" t="s">
        <v>40</v>
      </c>
      <c r="D1271" s="5">
        <v>25625</v>
      </c>
      <c r="E1271" s="5">
        <v>45278</v>
      </c>
      <c r="F1271">
        <f t="shared" si="122"/>
        <v>53</v>
      </c>
      <c r="G1271" t="str">
        <f t="shared" si="123"/>
        <v>Middle Age</v>
      </c>
    </row>
    <row r="1272" spans="1:7">
      <c r="A1272" t="s">
        <v>2857</v>
      </c>
      <c r="B1272" t="s">
        <v>652</v>
      </c>
      <c r="C1272" t="s">
        <v>40</v>
      </c>
      <c r="D1272" s="5">
        <v>36148</v>
      </c>
      <c r="E1272" s="5">
        <v>45604</v>
      </c>
      <c r="F1272">
        <f t="shared" si="122"/>
        <v>25</v>
      </c>
      <c r="G1272" t="str">
        <f t="shared" si="123"/>
        <v>Adult</v>
      </c>
    </row>
    <row r="1273" spans="1:7">
      <c r="A1273" t="s">
        <v>2859</v>
      </c>
      <c r="B1273" t="s">
        <v>1167</v>
      </c>
      <c r="C1273" t="s">
        <v>40</v>
      </c>
      <c r="D1273" s="5">
        <v>37067</v>
      </c>
      <c r="E1273" s="5">
        <v>45274</v>
      </c>
      <c r="F1273">
        <f t="shared" si="122"/>
        <v>22</v>
      </c>
      <c r="G1273" t="str">
        <f t="shared" si="123"/>
        <v>Adult</v>
      </c>
    </row>
    <row r="1274" spans="1:7">
      <c r="A1274" t="s">
        <v>2860</v>
      </c>
      <c r="B1274" t="s">
        <v>584</v>
      </c>
      <c r="C1274" t="s">
        <v>133</v>
      </c>
      <c r="D1274" s="5">
        <v>31192</v>
      </c>
      <c r="E1274" s="5">
        <v>45110</v>
      </c>
      <c r="F1274">
        <f t="shared" si="122"/>
        <v>38</v>
      </c>
      <c r="G1274" t="str">
        <f t="shared" si="123"/>
        <v>Adult</v>
      </c>
    </row>
    <row r="1275" spans="1:7">
      <c r="A1275" t="s">
        <v>2861</v>
      </c>
      <c r="B1275" t="s">
        <v>334</v>
      </c>
      <c r="C1275" t="s">
        <v>133</v>
      </c>
      <c r="D1275" s="5">
        <v>35490</v>
      </c>
      <c r="E1275" s="5" t="s">
        <v>4232</v>
      </c>
      <c r="F1275" t="s">
        <v>4232</v>
      </c>
      <c r="G1275" t="s">
        <v>4232</v>
      </c>
    </row>
    <row r="1276" spans="1:7">
      <c r="A1276" t="s">
        <v>2862</v>
      </c>
      <c r="B1276" t="s">
        <v>1061</v>
      </c>
      <c r="C1276" t="s">
        <v>40</v>
      </c>
      <c r="D1276" s="5">
        <v>20272</v>
      </c>
      <c r="E1276" s="5" t="s">
        <v>4232</v>
      </c>
      <c r="F1276" t="s">
        <v>4232</v>
      </c>
      <c r="G1276" t="s">
        <v>4232</v>
      </c>
    </row>
    <row r="1277" spans="1:7">
      <c r="A1277" t="s">
        <v>2865</v>
      </c>
      <c r="B1277" t="s">
        <v>1839</v>
      </c>
      <c r="C1277" t="s">
        <v>40</v>
      </c>
      <c r="D1277" s="5">
        <v>23939</v>
      </c>
      <c r="E1277" s="5">
        <v>45773</v>
      </c>
      <c r="F1277">
        <f>DATEDIF(D1277,E1277,"Y")</f>
        <v>59</v>
      </c>
      <c r="G1277" t="str">
        <f>IF(OR(F1277="",F1277="Unknown"),"",IF(F1277&lt;18,"Child",IF(F1277&lt;40,"Adult",IF(F1277&lt;60,"Middle Age","Senior"))))</f>
        <v>Middle Age</v>
      </c>
    </row>
    <row r="1278" spans="1:7">
      <c r="A1278" t="s">
        <v>2867</v>
      </c>
      <c r="B1278" t="s">
        <v>328</v>
      </c>
      <c r="C1278" t="s">
        <v>133</v>
      </c>
      <c r="D1278" s="5">
        <v>21386</v>
      </c>
      <c r="E1278" s="5">
        <v>45345</v>
      </c>
      <c r="F1278">
        <f>DATEDIF(D1278,E1278,"Y")</f>
        <v>65</v>
      </c>
      <c r="G1278" t="str">
        <f>IF(OR(F1278="",F1278="Unknown"),"",IF(F1278&lt;18,"Child",IF(F1278&lt;40,"Adult",IF(F1278&lt;60,"Middle Age","Senior"))))</f>
        <v>Senior</v>
      </c>
    </row>
    <row r="1279" spans="1:7">
      <c r="A1279" t="s">
        <v>2868</v>
      </c>
      <c r="B1279" t="s">
        <v>833</v>
      </c>
      <c r="C1279" t="s">
        <v>133</v>
      </c>
      <c r="D1279" s="5">
        <v>37073</v>
      </c>
      <c r="E1279" s="5">
        <v>45716</v>
      </c>
      <c r="F1279">
        <f>DATEDIF(D1279,E1279,"Y")</f>
        <v>23</v>
      </c>
      <c r="G1279" t="str">
        <f>IF(OR(F1279="",F1279="Unknown"),"",IF(F1279&lt;18,"Child",IF(F1279&lt;40,"Adult",IF(F1279&lt;60,"Middle Age","Senior"))))</f>
        <v>Adult</v>
      </c>
    </row>
    <row r="1280" spans="1:7">
      <c r="A1280" t="s">
        <v>4180</v>
      </c>
      <c r="B1280" t="s">
        <v>2393</v>
      </c>
      <c r="C1280" t="s">
        <v>133</v>
      </c>
      <c r="D1280" s="5">
        <v>26380</v>
      </c>
      <c r="E1280" s="5">
        <v>44995</v>
      </c>
      <c r="F1280">
        <f>DATEDIF(D1280,E1280,"Y")</f>
        <v>50</v>
      </c>
      <c r="G1280" t="str">
        <f>IF(OR(F1280="",F1280="Unknown"),"",IF(F1280&lt;18,"Child",IF(F1280&lt;40,"Adult",IF(F1280&lt;60,"Middle Age","Senior"))))</f>
        <v>Middle Age</v>
      </c>
    </row>
    <row r="1281" spans="1:7">
      <c r="A1281" t="s">
        <v>2872</v>
      </c>
      <c r="B1281" t="s">
        <v>356</v>
      </c>
      <c r="C1281" t="s">
        <v>40</v>
      </c>
      <c r="D1281" s="5">
        <v>35787</v>
      </c>
      <c r="E1281" s="5">
        <v>45492</v>
      </c>
      <c r="F1281">
        <f>DATEDIF(D1281,E1281,"Y")</f>
        <v>26</v>
      </c>
      <c r="G1281" t="str">
        <f>IF(OR(F1281="",F1281="Unknown"),"",IF(F1281&lt;18,"Child",IF(F1281&lt;40,"Adult",IF(F1281&lt;60,"Middle Age","Senior"))))</f>
        <v>Adult</v>
      </c>
    </row>
    <row r="1282" spans="1:7">
      <c r="A1282" t="s">
        <v>2874</v>
      </c>
      <c r="B1282" t="s">
        <v>332</v>
      </c>
      <c r="C1282" t="s">
        <v>40</v>
      </c>
      <c r="D1282" s="5" t="s">
        <v>4232</v>
      </c>
      <c r="E1282" s="5">
        <v>45636</v>
      </c>
      <c r="F1282" t="s">
        <v>4232</v>
      </c>
      <c r="G1282" t="s">
        <v>4232</v>
      </c>
    </row>
    <row r="1283" spans="1:7">
      <c r="A1283" t="s">
        <v>2878</v>
      </c>
      <c r="B1283" t="s">
        <v>280</v>
      </c>
      <c r="C1283" t="s">
        <v>133</v>
      </c>
      <c r="D1283" s="5">
        <v>34517</v>
      </c>
      <c r="E1283" s="5">
        <v>45435</v>
      </c>
      <c r="F1283">
        <f>DATEDIF(D1283,E1283,"Y")</f>
        <v>29</v>
      </c>
      <c r="G1283" t="str">
        <f>IF(OR(F1283="",F1283="Unknown"),"",IF(F1283&lt;18,"Child",IF(F1283&lt;40,"Adult",IF(F1283&lt;60,"Middle Age","Senior"))))</f>
        <v>Adult</v>
      </c>
    </row>
    <row r="1284" spans="1:7">
      <c r="A1284" t="s">
        <v>2879</v>
      </c>
      <c r="B1284" t="s">
        <v>1153</v>
      </c>
      <c r="C1284" t="s">
        <v>40</v>
      </c>
      <c r="D1284" s="5">
        <v>25976</v>
      </c>
      <c r="E1284" s="5">
        <v>45033</v>
      </c>
      <c r="F1284">
        <f>DATEDIF(D1284,E1284,"Y")</f>
        <v>52</v>
      </c>
      <c r="G1284" t="str">
        <f>IF(OR(F1284="",F1284="Unknown"),"",IF(F1284&lt;18,"Child",IF(F1284&lt;40,"Adult",IF(F1284&lt;60,"Middle Age","Senior"))))</f>
        <v>Middle Age</v>
      </c>
    </row>
    <row r="1285" spans="1:7">
      <c r="A1285" t="s">
        <v>2882</v>
      </c>
      <c r="B1285" t="s">
        <v>406</v>
      </c>
      <c r="C1285" t="s">
        <v>40</v>
      </c>
      <c r="D1285" s="5">
        <v>25622</v>
      </c>
      <c r="E1285" s="5">
        <v>45773</v>
      </c>
      <c r="F1285">
        <f>DATEDIF(D1285,E1285,"Y")</f>
        <v>55</v>
      </c>
      <c r="G1285" t="str">
        <f>IF(OR(F1285="",F1285="Unknown"),"",IF(F1285&lt;18,"Child",IF(F1285&lt;40,"Adult",IF(F1285&lt;60,"Middle Age","Senior"))))</f>
        <v>Middle Age</v>
      </c>
    </row>
    <row r="1286" spans="1:7">
      <c r="A1286" t="s">
        <v>2884</v>
      </c>
      <c r="B1286" t="s">
        <v>522</v>
      </c>
      <c r="C1286" t="s">
        <v>40</v>
      </c>
      <c r="D1286" s="5">
        <v>31184</v>
      </c>
      <c r="E1286" s="5" t="s">
        <v>4232</v>
      </c>
      <c r="F1286" t="s">
        <v>4232</v>
      </c>
      <c r="G1286" t="s">
        <v>4232</v>
      </c>
    </row>
    <row r="1287" spans="1:7">
      <c r="A1287" t="s">
        <v>2886</v>
      </c>
      <c r="B1287" t="s">
        <v>368</v>
      </c>
      <c r="C1287" t="s">
        <v>133</v>
      </c>
      <c r="D1287" s="5">
        <v>25038</v>
      </c>
      <c r="E1287" s="5">
        <v>44947</v>
      </c>
      <c r="F1287">
        <f>DATEDIF(D1287,E1287,"Y")</f>
        <v>54</v>
      </c>
      <c r="G1287" t="str">
        <f>IF(OR(F1287="",F1287="Unknown"),"",IF(F1287&lt;18,"Child",IF(F1287&lt;40,"Adult",IF(F1287&lt;60,"Middle Age","Senior"))))</f>
        <v>Middle Age</v>
      </c>
    </row>
    <row r="1288" spans="1:7">
      <c r="A1288" t="s">
        <v>2889</v>
      </c>
      <c r="B1288" t="s">
        <v>909</v>
      </c>
      <c r="C1288" t="s">
        <v>133</v>
      </c>
      <c r="D1288" s="5">
        <v>35191</v>
      </c>
      <c r="E1288" s="5">
        <v>45993</v>
      </c>
      <c r="F1288">
        <f>DATEDIF(D1288,E1288,"Y")</f>
        <v>29</v>
      </c>
      <c r="G1288" t="str">
        <f>IF(OR(F1288="",F1288="Unknown"),"",IF(F1288&lt;18,"Child",IF(F1288&lt;40,"Adult",IF(F1288&lt;60,"Middle Age","Senior"))))</f>
        <v>Adult</v>
      </c>
    </row>
    <row r="1289" spans="1:7">
      <c r="A1289" t="s">
        <v>2893</v>
      </c>
      <c r="B1289" t="s">
        <v>843</v>
      </c>
      <c r="C1289" t="s">
        <v>133</v>
      </c>
      <c r="D1289" s="5">
        <v>20138</v>
      </c>
      <c r="E1289" s="5">
        <v>45981</v>
      </c>
      <c r="F1289">
        <f>DATEDIF(D1289,E1289,"Y")</f>
        <v>70</v>
      </c>
      <c r="G1289" t="str">
        <f>IF(OR(F1289="",F1289="Unknown"),"",IF(F1289&lt;18,"Child",IF(F1289&lt;40,"Adult",IF(F1289&lt;60,"Middle Age","Senior"))))</f>
        <v>Senior</v>
      </c>
    </row>
    <row r="1290" spans="1:7">
      <c r="A1290" t="s">
        <v>2896</v>
      </c>
      <c r="B1290" t="s">
        <v>611</v>
      </c>
      <c r="C1290" t="s">
        <v>40</v>
      </c>
      <c r="D1290" s="5" t="s">
        <v>4232</v>
      </c>
      <c r="E1290" s="5">
        <v>45728</v>
      </c>
      <c r="F1290" t="s">
        <v>4232</v>
      </c>
      <c r="G1290" t="s">
        <v>4232</v>
      </c>
    </row>
    <row r="1291" spans="1:7">
      <c r="A1291" t="s">
        <v>2898</v>
      </c>
      <c r="B1291" t="s">
        <v>1580</v>
      </c>
      <c r="C1291" t="s">
        <v>40</v>
      </c>
      <c r="D1291" s="5">
        <v>26626</v>
      </c>
      <c r="E1291" s="5">
        <v>45332</v>
      </c>
      <c r="F1291">
        <f t="shared" ref="F1291:F1297" si="124">DATEDIF(D1291,E1291,"Y")</f>
        <v>51</v>
      </c>
      <c r="G1291" t="str">
        <f t="shared" ref="G1291:G1297" si="125">IF(OR(F1291="",F1291="Unknown"),"",IF(F1291&lt;18,"Child",IF(F1291&lt;40,"Adult",IF(F1291&lt;60,"Middle Age","Senior"))))</f>
        <v>Middle Age</v>
      </c>
    </row>
    <row r="1292" spans="1:7">
      <c r="A1292" t="s">
        <v>2901</v>
      </c>
      <c r="B1292" t="s">
        <v>253</v>
      </c>
      <c r="C1292" t="s">
        <v>133</v>
      </c>
      <c r="D1292" s="5">
        <v>25121</v>
      </c>
      <c r="E1292" s="5">
        <v>45074</v>
      </c>
      <c r="F1292">
        <f t="shared" si="124"/>
        <v>54</v>
      </c>
      <c r="G1292" t="str">
        <f t="shared" si="125"/>
        <v>Middle Age</v>
      </c>
    </row>
    <row r="1293" spans="1:7">
      <c r="A1293" t="s">
        <v>4181</v>
      </c>
      <c r="B1293" t="s">
        <v>871</v>
      </c>
      <c r="C1293" t="s">
        <v>133</v>
      </c>
      <c r="D1293" s="5">
        <v>20749</v>
      </c>
      <c r="E1293" s="5">
        <v>45598</v>
      </c>
      <c r="F1293">
        <f t="shared" si="124"/>
        <v>68</v>
      </c>
      <c r="G1293" t="str">
        <f t="shared" si="125"/>
        <v>Senior</v>
      </c>
    </row>
    <row r="1294" spans="1:7">
      <c r="A1294" t="s">
        <v>2903</v>
      </c>
      <c r="B1294" t="s">
        <v>1001</v>
      </c>
      <c r="C1294" t="s">
        <v>133</v>
      </c>
      <c r="D1294" s="5">
        <v>35000</v>
      </c>
      <c r="E1294" s="5">
        <v>45112</v>
      </c>
      <c r="F1294">
        <f t="shared" si="124"/>
        <v>27</v>
      </c>
      <c r="G1294" t="str">
        <f t="shared" si="125"/>
        <v>Adult</v>
      </c>
    </row>
    <row r="1295" spans="1:7">
      <c r="A1295" t="s">
        <v>2906</v>
      </c>
      <c r="B1295" t="s">
        <v>1362</v>
      </c>
      <c r="C1295" t="s">
        <v>133</v>
      </c>
      <c r="D1295" s="5">
        <v>29831</v>
      </c>
      <c r="E1295" s="5">
        <v>45824</v>
      </c>
      <c r="F1295">
        <f t="shared" si="124"/>
        <v>43</v>
      </c>
      <c r="G1295" t="str">
        <f t="shared" si="125"/>
        <v>Middle Age</v>
      </c>
    </row>
    <row r="1296" spans="1:7">
      <c r="A1296" t="s">
        <v>2908</v>
      </c>
      <c r="B1296" t="s">
        <v>253</v>
      </c>
      <c r="C1296" t="s">
        <v>133</v>
      </c>
      <c r="D1296" s="5">
        <v>29235</v>
      </c>
      <c r="E1296" s="5">
        <v>45133</v>
      </c>
      <c r="F1296">
        <f t="shared" si="124"/>
        <v>43</v>
      </c>
      <c r="G1296" t="str">
        <f t="shared" si="125"/>
        <v>Middle Age</v>
      </c>
    </row>
    <row r="1297" spans="1:7">
      <c r="A1297" t="s">
        <v>2910</v>
      </c>
      <c r="B1297" t="s">
        <v>298</v>
      </c>
      <c r="C1297" t="s">
        <v>40</v>
      </c>
      <c r="D1297" s="5">
        <v>35005</v>
      </c>
      <c r="E1297" s="5">
        <v>45651</v>
      </c>
      <c r="F1297">
        <f t="shared" si="124"/>
        <v>29</v>
      </c>
      <c r="G1297" t="str">
        <f t="shared" si="125"/>
        <v>Adult</v>
      </c>
    </row>
    <row r="1298" spans="1:7">
      <c r="A1298" t="s">
        <v>2911</v>
      </c>
      <c r="B1298" t="s">
        <v>864</v>
      </c>
      <c r="C1298" t="s">
        <v>40</v>
      </c>
      <c r="D1298" s="5">
        <v>37792</v>
      </c>
      <c r="E1298" s="5" t="s">
        <v>4232</v>
      </c>
      <c r="F1298" t="s">
        <v>4232</v>
      </c>
      <c r="G1298" t="s">
        <v>4232</v>
      </c>
    </row>
    <row r="1299" spans="1:7">
      <c r="A1299" t="s">
        <v>4182</v>
      </c>
      <c r="B1299" t="s">
        <v>1068</v>
      </c>
      <c r="C1299" t="s">
        <v>40</v>
      </c>
      <c r="D1299" s="5">
        <v>30486</v>
      </c>
      <c r="E1299" s="5">
        <v>45701</v>
      </c>
      <c r="F1299">
        <f>DATEDIF(D1299,E1299,"Y")</f>
        <v>41</v>
      </c>
      <c r="G1299" t="str">
        <f>IF(OR(F1299="",F1299="Unknown"),"",IF(F1299&lt;18,"Child",IF(F1299&lt;40,"Adult",IF(F1299&lt;60,"Middle Age","Senior"))))</f>
        <v>Middle Age</v>
      </c>
    </row>
    <row r="1300" spans="1:7">
      <c r="A1300" t="s">
        <v>2914</v>
      </c>
      <c r="B1300" t="s">
        <v>1888</v>
      </c>
      <c r="C1300" t="s">
        <v>133</v>
      </c>
      <c r="D1300" s="5" t="s">
        <v>4232</v>
      </c>
      <c r="E1300" s="5">
        <v>45474</v>
      </c>
      <c r="F1300" t="s">
        <v>4232</v>
      </c>
      <c r="G1300" t="s">
        <v>4232</v>
      </c>
    </row>
    <row r="1301" spans="1:7">
      <c r="A1301" t="s">
        <v>4183</v>
      </c>
      <c r="B1301" t="s">
        <v>2918</v>
      </c>
      <c r="C1301" t="s">
        <v>40</v>
      </c>
      <c r="D1301" s="5">
        <v>31712</v>
      </c>
      <c r="E1301" s="5" t="s">
        <v>4232</v>
      </c>
      <c r="F1301" t="s">
        <v>4232</v>
      </c>
      <c r="G1301" t="s">
        <v>4232</v>
      </c>
    </row>
    <row r="1302" spans="1:7">
      <c r="A1302" t="s">
        <v>2920</v>
      </c>
      <c r="B1302" t="s">
        <v>810</v>
      </c>
      <c r="C1302" t="s">
        <v>40</v>
      </c>
      <c r="D1302" s="5">
        <v>23494</v>
      </c>
      <c r="E1302" s="5">
        <v>45142</v>
      </c>
      <c r="F1302">
        <f>DATEDIF(D1302,E1302,"Y")</f>
        <v>59</v>
      </c>
      <c r="G1302" t="str">
        <f>IF(OR(F1302="",F1302="Unknown"),"",IF(F1302&lt;18,"Child",IF(F1302&lt;40,"Adult",IF(F1302&lt;60,"Middle Age","Senior"))))</f>
        <v>Middle Age</v>
      </c>
    </row>
    <row r="1303" spans="1:7">
      <c r="A1303" t="s">
        <v>2921</v>
      </c>
      <c r="B1303" t="s">
        <v>194</v>
      </c>
      <c r="C1303" t="s">
        <v>133</v>
      </c>
      <c r="D1303" s="5">
        <v>23193</v>
      </c>
      <c r="E1303" s="5">
        <v>45701</v>
      </c>
      <c r="F1303">
        <f>DATEDIF(D1303,E1303,"Y")</f>
        <v>61</v>
      </c>
      <c r="G1303" t="str">
        <f>IF(OR(F1303="",F1303="Unknown"),"",IF(F1303&lt;18,"Child",IF(F1303&lt;40,"Adult",IF(F1303&lt;60,"Middle Age","Senior"))))</f>
        <v>Senior</v>
      </c>
    </row>
    <row r="1304" spans="1:7">
      <c r="A1304" t="s">
        <v>2922</v>
      </c>
      <c r="B1304" t="s">
        <v>1079</v>
      </c>
      <c r="C1304" t="s">
        <v>133</v>
      </c>
      <c r="D1304" s="5" t="s">
        <v>4232</v>
      </c>
      <c r="E1304" s="5">
        <v>45542</v>
      </c>
      <c r="F1304" t="s">
        <v>4232</v>
      </c>
      <c r="G1304" t="s">
        <v>4232</v>
      </c>
    </row>
    <row r="1305" spans="1:7">
      <c r="A1305" t="s">
        <v>4184</v>
      </c>
      <c r="B1305" t="s">
        <v>1104</v>
      </c>
      <c r="C1305" t="s">
        <v>133</v>
      </c>
      <c r="D1305" s="5">
        <v>35627</v>
      </c>
      <c r="E1305" s="5">
        <v>45002</v>
      </c>
      <c r="F1305">
        <f t="shared" ref="F1305:F1336" si="126">DATEDIF(D1305,E1305,"Y")</f>
        <v>25</v>
      </c>
      <c r="G1305" t="str">
        <f t="shared" ref="G1305:G1336" si="127">IF(OR(F1305="",F1305="Unknown"),"",IF(F1305&lt;18,"Child",IF(F1305&lt;40,"Adult",IF(F1305&lt;60,"Middle Age","Senior"))))</f>
        <v>Adult</v>
      </c>
    </row>
    <row r="1306" spans="1:7">
      <c r="A1306" t="s">
        <v>2928</v>
      </c>
      <c r="B1306" t="s">
        <v>1509</v>
      </c>
      <c r="C1306" t="s">
        <v>40</v>
      </c>
      <c r="D1306" s="5">
        <v>36422</v>
      </c>
      <c r="E1306" s="5">
        <v>45235</v>
      </c>
      <c r="F1306">
        <f t="shared" si="126"/>
        <v>24</v>
      </c>
      <c r="G1306" t="str">
        <f t="shared" si="127"/>
        <v>Adult</v>
      </c>
    </row>
    <row r="1307" spans="1:7">
      <c r="A1307" t="s">
        <v>2931</v>
      </c>
      <c r="B1307" t="s">
        <v>221</v>
      </c>
      <c r="C1307" t="s">
        <v>40</v>
      </c>
      <c r="D1307" s="5">
        <v>33871</v>
      </c>
      <c r="E1307" s="5">
        <v>45725</v>
      </c>
      <c r="F1307">
        <f t="shared" si="126"/>
        <v>32</v>
      </c>
      <c r="G1307" t="str">
        <f t="shared" si="127"/>
        <v>Adult</v>
      </c>
    </row>
    <row r="1308" spans="1:7">
      <c r="A1308" t="s">
        <v>2933</v>
      </c>
      <c r="B1308" t="s">
        <v>796</v>
      </c>
      <c r="C1308" t="s">
        <v>133</v>
      </c>
      <c r="D1308" s="5">
        <v>21633</v>
      </c>
      <c r="E1308" s="5">
        <v>45501</v>
      </c>
      <c r="F1308">
        <f t="shared" si="126"/>
        <v>65</v>
      </c>
      <c r="G1308" t="str">
        <f t="shared" si="127"/>
        <v>Senior</v>
      </c>
    </row>
    <row r="1309" spans="1:7">
      <c r="A1309" t="s">
        <v>4185</v>
      </c>
      <c r="B1309" t="s">
        <v>556</v>
      </c>
      <c r="C1309" t="s">
        <v>133</v>
      </c>
      <c r="D1309" s="5">
        <v>36162</v>
      </c>
      <c r="E1309" s="5">
        <v>45402</v>
      </c>
      <c r="F1309">
        <f t="shared" si="126"/>
        <v>25</v>
      </c>
      <c r="G1309" t="str">
        <f t="shared" si="127"/>
        <v>Adult</v>
      </c>
    </row>
    <row r="1310" spans="1:7">
      <c r="A1310" t="s">
        <v>2937</v>
      </c>
      <c r="B1310" t="s">
        <v>390</v>
      </c>
      <c r="C1310" t="s">
        <v>133</v>
      </c>
      <c r="D1310" s="5">
        <v>22538</v>
      </c>
      <c r="E1310" s="5">
        <v>45569</v>
      </c>
      <c r="F1310">
        <f t="shared" si="126"/>
        <v>63</v>
      </c>
      <c r="G1310" t="str">
        <f t="shared" si="127"/>
        <v>Senior</v>
      </c>
    </row>
    <row r="1311" spans="1:7">
      <c r="A1311" t="s">
        <v>2939</v>
      </c>
      <c r="B1311" t="s">
        <v>922</v>
      </c>
      <c r="C1311" t="s">
        <v>40</v>
      </c>
      <c r="D1311" s="5">
        <v>18881</v>
      </c>
      <c r="E1311" s="5">
        <v>45720</v>
      </c>
      <c r="F1311">
        <f t="shared" si="126"/>
        <v>73</v>
      </c>
      <c r="G1311" t="str">
        <f t="shared" si="127"/>
        <v>Senior</v>
      </c>
    </row>
    <row r="1312" spans="1:7">
      <c r="A1312" t="s">
        <v>2940</v>
      </c>
      <c r="B1312" t="s">
        <v>556</v>
      </c>
      <c r="C1312" t="s">
        <v>133</v>
      </c>
      <c r="D1312" s="5">
        <v>35037</v>
      </c>
      <c r="E1312" s="5">
        <v>45722</v>
      </c>
      <c r="F1312">
        <f t="shared" si="126"/>
        <v>29</v>
      </c>
      <c r="G1312" t="str">
        <f t="shared" si="127"/>
        <v>Adult</v>
      </c>
    </row>
    <row r="1313" spans="1:7">
      <c r="A1313" t="s">
        <v>2941</v>
      </c>
      <c r="B1313" t="s">
        <v>1464</v>
      </c>
      <c r="C1313" t="s">
        <v>133</v>
      </c>
      <c r="D1313" s="5">
        <v>20102</v>
      </c>
      <c r="E1313" s="5">
        <v>45776</v>
      </c>
      <c r="F1313">
        <f t="shared" si="126"/>
        <v>70</v>
      </c>
      <c r="G1313" t="str">
        <f t="shared" si="127"/>
        <v>Senior</v>
      </c>
    </row>
    <row r="1314" spans="1:7">
      <c r="A1314" t="s">
        <v>2942</v>
      </c>
      <c r="B1314" t="s">
        <v>444</v>
      </c>
      <c r="C1314" t="s">
        <v>40</v>
      </c>
      <c r="D1314" s="5">
        <v>30935</v>
      </c>
      <c r="E1314" s="5">
        <v>45581</v>
      </c>
      <c r="F1314">
        <f t="shared" si="126"/>
        <v>40</v>
      </c>
      <c r="G1314" t="str">
        <f t="shared" si="127"/>
        <v>Middle Age</v>
      </c>
    </row>
    <row r="1315" spans="1:7">
      <c r="A1315" t="s">
        <v>2945</v>
      </c>
      <c r="B1315" t="s">
        <v>658</v>
      </c>
      <c r="C1315" t="s">
        <v>133</v>
      </c>
      <c r="D1315" s="5">
        <v>22028</v>
      </c>
      <c r="E1315" s="5">
        <v>44979</v>
      </c>
      <c r="F1315">
        <f t="shared" si="126"/>
        <v>62</v>
      </c>
      <c r="G1315" t="str">
        <f t="shared" si="127"/>
        <v>Senior</v>
      </c>
    </row>
    <row r="1316" spans="1:7">
      <c r="A1316" t="s">
        <v>2948</v>
      </c>
      <c r="B1316" t="s">
        <v>1460</v>
      </c>
      <c r="C1316" t="s">
        <v>133</v>
      </c>
      <c r="D1316" s="5">
        <v>22341</v>
      </c>
      <c r="E1316" s="5">
        <v>45295</v>
      </c>
      <c r="F1316">
        <f t="shared" si="126"/>
        <v>62</v>
      </c>
      <c r="G1316" t="str">
        <f t="shared" si="127"/>
        <v>Senior</v>
      </c>
    </row>
    <row r="1317" spans="1:7">
      <c r="A1317" t="s">
        <v>2951</v>
      </c>
      <c r="B1317" t="s">
        <v>563</v>
      </c>
      <c r="C1317" t="s">
        <v>40</v>
      </c>
      <c r="D1317" s="5">
        <v>19834</v>
      </c>
      <c r="E1317" s="5">
        <v>45531</v>
      </c>
      <c r="F1317">
        <f t="shared" si="126"/>
        <v>70</v>
      </c>
      <c r="G1317" t="str">
        <f t="shared" si="127"/>
        <v>Senior</v>
      </c>
    </row>
    <row r="1318" spans="1:7">
      <c r="A1318" t="s">
        <v>2952</v>
      </c>
      <c r="B1318" t="s">
        <v>132</v>
      </c>
      <c r="C1318" t="s">
        <v>133</v>
      </c>
      <c r="D1318" s="5">
        <v>21902</v>
      </c>
      <c r="E1318" s="5">
        <v>45656</v>
      </c>
      <c r="F1318">
        <f t="shared" si="126"/>
        <v>65</v>
      </c>
      <c r="G1318" t="str">
        <f t="shared" si="127"/>
        <v>Senior</v>
      </c>
    </row>
    <row r="1319" spans="1:7">
      <c r="A1319" t="s">
        <v>2954</v>
      </c>
      <c r="B1319" t="s">
        <v>324</v>
      </c>
      <c r="C1319" t="s">
        <v>133</v>
      </c>
      <c r="D1319" s="5">
        <v>39553</v>
      </c>
      <c r="E1319" s="5">
        <v>45926</v>
      </c>
      <c r="F1319">
        <f t="shared" si="126"/>
        <v>17</v>
      </c>
      <c r="G1319" t="str">
        <f t="shared" si="127"/>
        <v>Child</v>
      </c>
    </row>
    <row r="1320" spans="1:7">
      <c r="A1320" t="s">
        <v>2956</v>
      </c>
      <c r="B1320" t="s">
        <v>253</v>
      </c>
      <c r="C1320" t="s">
        <v>40</v>
      </c>
      <c r="D1320" s="5">
        <v>35901</v>
      </c>
      <c r="E1320" s="5">
        <v>45528</v>
      </c>
      <c r="F1320">
        <f t="shared" si="126"/>
        <v>26</v>
      </c>
      <c r="G1320" t="str">
        <f t="shared" si="127"/>
        <v>Adult</v>
      </c>
    </row>
    <row r="1321" spans="1:7">
      <c r="A1321" t="s">
        <v>2957</v>
      </c>
      <c r="B1321" t="s">
        <v>458</v>
      </c>
      <c r="C1321" t="s">
        <v>133</v>
      </c>
      <c r="D1321" s="5">
        <v>18390</v>
      </c>
      <c r="E1321" s="5">
        <v>45432</v>
      </c>
      <c r="F1321">
        <f t="shared" si="126"/>
        <v>74</v>
      </c>
      <c r="G1321" t="str">
        <f t="shared" si="127"/>
        <v>Senior</v>
      </c>
    </row>
    <row r="1322" spans="1:7">
      <c r="A1322" t="s">
        <v>2958</v>
      </c>
      <c r="B1322" t="s">
        <v>159</v>
      </c>
      <c r="C1322" t="s">
        <v>40</v>
      </c>
      <c r="D1322" s="5">
        <v>26039</v>
      </c>
      <c r="E1322" s="5">
        <v>45716</v>
      </c>
      <c r="F1322">
        <f t="shared" si="126"/>
        <v>53</v>
      </c>
      <c r="G1322" t="str">
        <f t="shared" si="127"/>
        <v>Middle Age</v>
      </c>
    </row>
    <row r="1323" spans="1:7">
      <c r="A1323" t="s">
        <v>2960</v>
      </c>
      <c r="B1323" t="s">
        <v>1590</v>
      </c>
      <c r="C1323" t="s">
        <v>133</v>
      </c>
      <c r="D1323" s="5">
        <v>32797</v>
      </c>
      <c r="E1323" s="5">
        <v>45550</v>
      </c>
      <c r="F1323">
        <f t="shared" si="126"/>
        <v>34</v>
      </c>
      <c r="G1323" t="str">
        <f t="shared" si="127"/>
        <v>Adult</v>
      </c>
    </row>
    <row r="1324" spans="1:7">
      <c r="A1324" t="s">
        <v>2962</v>
      </c>
      <c r="B1324" t="s">
        <v>1065</v>
      </c>
      <c r="C1324" t="s">
        <v>133</v>
      </c>
      <c r="D1324" s="5">
        <v>33719</v>
      </c>
      <c r="E1324" s="5">
        <v>45440</v>
      </c>
      <c r="F1324">
        <f t="shared" si="126"/>
        <v>32</v>
      </c>
      <c r="G1324" t="str">
        <f t="shared" si="127"/>
        <v>Adult</v>
      </c>
    </row>
    <row r="1325" spans="1:7">
      <c r="A1325" t="s">
        <v>4186</v>
      </c>
      <c r="B1325" t="s">
        <v>545</v>
      </c>
      <c r="C1325" t="s">
        <v>40</v>
      </c>
      <c r="D1325" s="5">
        <v>34317</v>
      </c>
      <c r="E1325" s="5">
        <v>45133</v>
      </c>
      <c r="F1325">
        <f t="shared" si="126"/>
        <v>29</v>
      </c>
      <c r="G1325" t="str">
        <f t="shared" si="127"/>
        <v>Adult</v>
      </c>
    </row>
    <row r="1326" spans="1:7">
      <c r="A1326" t="s">
        <v>2964</v>
      </c>
      <c r="B1326" t="s">
        <v>829</v>
      </c>
      <c r="C1326" t="s">
        <v>40</v>
      </c>
      <c r="D1326" s="5">
        <v>22153</v>
      </c>
      <c r="E1326" s="5">
        <v>46020</v>
      </c>
      <c r="F1326">
        <f t="shared" si="126"/>
        <v>65</v>
      </c>
      <c r="G1326" t="str">
        <f t="shared" si="127"/>
        <v>Senior</v>
      </c>
    </row>
    <row r="1327" spans="1:7">
      <c r="A1327" t="s">
        <v>2968</v>
      </c>
      <c r="B1327" t="s">
        <v>756</v>
      </c>
      <c r="C1327" t="s">
        <v>40</v>
      </c>
      <c r="D1327" s="5">
        <v>30479</v>
      </c>
      <c r="E1327" s="5">
        <v>45753</v>
      </c>
      <c r="F1327">
        <f t="shared" si="126"/>
        <v>41</v>
      </c>
      <c r="G1327" t="str">
        <f t="shared" si="127"/>
        <v>Middle Age</v>
      </c>
    </row>
    <row r="1328" spans="1:7">
      <c r="A1328" t="s">
        <v>2970</v>
      </c>
      <c r="B1328" t="s">
        <v>1460</v>
      </c>
      <c r="C1328" t="s">
        <v>133</v>
      </c>
      <c r="D1328" s="5">
        <v>28779</v>
      </c>
      <c r="E1328" s="5">
        <v>45252</v>
      </c>
      <c r="F1328">
        <f t="shared" si="126"/>
        <v>45</v>
      </c>
      <c r="G1328" t="str">
        <f t="shared" si="127"/>
        <v>Middle Age</v>
      </c>
    </row>
    <row r="1329" spans="1:7">
      <c r="A1329" t="s">
        <v>2971</v>
      </c>
      <c r="B1329" t="s">
        <v>247</v>
      </c>
      <c r="C1329" t="s">
        <v>40</v>
      </c>
      <c r="D1329" s="5">
        <v>30190</v>
      </c>
      <c r="E1329" s="5">
        <v>45425</v>
      </c>
      <c r="F1329">
        <f t="shared" si="126"/>
        <v>41</v>
      </c>
      <c r="G1329" t="str">
        <f t="shared" si="127"/>
        <v>Middle Age</v>
      </c>
    </row>
    <row r="1330" spans="1:7">
      <c r="A1330" t="s">
        <v>2973</v>
      </c>
      <c r="B1330" t="s">
        <v>898</v>
      </c>
      <c r="C1330" t="s">
        <v>133</v>
      </c>
      <c r="D1330" s="5">
        <v>36527</v>
      </c>
      <c r="E1330" s="5">
        <v>45528</v>
      </c>
      <c r="F1330">
        <f t="shared" si="126"/>
        <v>24</v>
      </c>
      <c r="G1330" t="str">
        <f t="shared" si="127"/>
        <v>Adult</v>
      </c>
    </row>
    <row r="1331" spans="1:7">
      <c r="A1331" t="s">
        <v>2975</v>
      </c>
      <c r="B1331" t="s">
        <v>604</v>
      </c>
      <c r="C1331" t="s">
        <v>133</v>
      </c>
      <c r="D1331" s="5">
        <v>34461</v>
      </c>
      <c r="E1331" s="5">
        <v>45975</v>
      </c>
      <c r="F1331">
        <f t="shared" si="126"/>
        <v>31</v>
      </c>
      <c r="G1331" t="str">
        <f t="shared" si="127"/>
        <v>Adult</v>
      </c>
    </row>
    <row r="1332" spans="1:7">
      <c r="A1332" t="s">
        <v>2977</v>
      </c>
      <c r="B1332" t="s">
        <v>752</v>
      </c>
      <c r="C1332" t="s">
        <v>133</v>
      </c>
      <c r="D1332" s="5">
        <v>27258</v>
      </c>
      <c r="E1332" s="5">
        <v>45249</v>
      </c>
      <c r="F1332">
        <f t="shared" si="126"/>
        <v>49</v>
      </c>
      <c r="G1332" t="str">
        <f t="shared" si="127"/>
        <v>Middle Age</v>
      </c>
    </row>
    <row r="1333" spans="1:7">
      <c r="A1333" t="s">
        <v>2978</v>
      </c>
      <c r="B1333" t="s">
        <v>444</v>
      </c>
      <c r="C1333" t="s">
        <v>40</v>
      </c>
      <c r="D1333" s="5">
        <v>28317</v>
      </c>
      <c r="E1333" s="5">
        <v>45513</v>
      </c>
      <c r="F1333">
        <f t="shared" si="126"/>
        <v>47</v>
      </c>
      <c r="G1333" t="str">
        <f t="shared" si="127"/>
        <v>Middle Age</v>
      </c>
    </row>
    <row r="1334" spans="1:7">
      <c r="A1334" t="s">
        <v>2980</v>
      </c>
      <c r="B1334" t="s">
        <v>587</v>
      </c>
      <c r="C1334" t="s">
        <v>40</v>
      </c>
      <c r="D1334" s="5">
        <v>28586</v>
      </c>
      <c r="E1334" s="5">
        <v>45164</v>
      </c>
      <c r="F1334">
        <f t="shared" si="126"/>
        <v>45</v>
      </c>
      <c r="G1334" t="str">
        <f t="shared" si="127"/>
        <v>Middle Age</v>
      </c>
    </row>
    <row r="1335" spans="1:7">
      <c r="A1335" t="s">
        <v>2982</v>
      </c>
      <c r="B1335" t="s">
        <v>806</v>
      </c>
      <c r="C1335" t="s">
        <v>133</v>
      </c>
      <c r="D1335" s="5">
        <v>36468</v>
      </c>
      <c r="E1335" s="5">
        <v>45815</v>
      </c>
      <c r="F1335">
        <f t="shared" si="126"/>
        <v>25</v>
      </c>
      <c r="G1335" t="str">
        <f t="shared" si="127"/>
        <v>Adult</v>
      </c>
    </row>
    <row r="1336" spans="1:7">
      <c r="A1336" t="s">
        <v>2985</v>
      </c>
      <c r="B1336" t="s">
        <v>2393</v>
      </c>
      <c r="C1336" t="s">
        <v>133</v>
      </c>
      <c r="D1336" s="5">
        <v>24391</v>
      </c>
      <c r="E1336" s="5">
        <v>45373</v>
      </c>
      <c r="F1336">
        <f t="shared" si="126"/>
        <v>57</v>
      </c>
      <c r="G1336" t="str">
        <f t="shared" si="127"/>
        <v>Middle Age</v>
      </c>
    </row>
    <row r="1337" spans="1:7">
      <c r="A1337" t="s">
        <v>2988</v>
      </c>
      <c r="B1337" t="s">
        <v>768</v>
      </c>
      <c r="C1337" t="s">
        <v>40</v>
      </c>
      <c r="D1337" s="5" t="s">
        <v>4232</v>
      </c>
      <c r="E1337" s="5" t="s">
        <v>4232</v>
      </c>
      <c r="F1337" t="s">
        <v>4232</v>
      </c>
      <c r="G1337" t="s">
        <v>4232</v>
      </c>
    </row>
    <row r="1338" spans="1:7">
      <c r="A1338" t="s">
        <v>2991</v>
      </c>
      <c r="B1338" t="s">
        <v>1464</v>
      </c>
      <c r="C1338" t="s">
        <v>40</v>
      </c>
      <c r="D1338" s="5">
        <v>36963</v>
      </c>
      <c r="E1338" s="5">
        <v>45982</v>
      </c>
      <c r="F1338">
        <f>DATEDIF(D1338,E1338,"Y")</f>
        <v>24</v>
      </c>
      <c r="G1338" t="str">
        <f>IF(OR(F1338="",F1338="Unknown"),"",IF(F1338&lt;18,"Child",IF(F1338&lt;40,"Adult",IF(F1338&lt;60,"Middle Age","Senior"))))</f>
        <v>Adult</v>
      </c>
    </row>
    <row r="1339" spans="1:7">
      <c r="A1339" t="s">
        <v>2994</v>
      </c>
      <c r="B1339" t="s">
        <v>1364</v>
      </c>
      <c r="C1339" t="s">
        <v>133</v>
      </c>
      <c r="D1339" s="5">
        <v>40520</v>
      </c>
      <c r="E1339" s="5">
        <v>45625</v>
      </c>
      <c r="F1339">
        <f>DATEDIF(D1339,E1339,"Y")</f>
        <v>13</v>
      </c>
      <c r="G1339" t="str">
        <f>IF(OR(F1339="",F1339="Unknown"),"",IF(F1339&lt;18,"Child",IF(F1339&lt;40,"Adult",IF(F1339&lt;60,"Middle Age","Senior"))))</f>
        <v>Child</v>
      </c>
    </row>
    <row r="1340" spans="1:7">
      <c r="A1340" t="s">
        <v>2996</v>
      </c>
      <c r="B1340" t="s">
        <v>385</v>
      </c>
      <c r="C1340" t="s">
        <v>40</v>
      </c>
      <c r="D1340" s="5" t="s">
        <v>4232</v>
      </c>
      <c r="E1340" s="5">
        <v>45637</v>
      </c>
      <c r="F1340" t="s">
        <v>4232</v>
      </c>
      <c r="G1340" t="s">
        <v>4232</v>
      </c>
    </row>
    <row r="1341" spans="1:7">
      <c r="A1341" t="s">
        <v>2999</v>
      </c>
      <c r="B1341" t="s">
        <v>697</v>
      </c>
      <c r="C1341" t="s">
        <v>40</v>
      </c>
      <c r="D1341" s="5">
        <v>35989</v>
      </c>
      <c r="E1341" s="5">
        <v>45652</v>
      </c>
      <c r="F1341">
        <f t="shared" ref="F1341:F1360" si="128">DATEDIF(D1341,E1341,"Y")</f>
        <v>26</v>
      </c>
      <c r="G1341" t="str">
        <f t="shared" ref="G1341:G1360" si="129">IF(OR(F1341="",F1341="Unknown"),"",IF(F1341&lt;18,"Child",IF(F1341&lt;40,"Adult",IF(F1341&lt;60,"Middle Age","Senior"))))</f>
        <v>Adult</v>
      </c>
    </row>
    <row r="1342" spans="1:7">
      <c r="A1342" t="s">
        <v>3001</v>
      </c>
      <c r="B1342" t="s">
        <v>241</v>
      </c>
      <c r="C1342" t="s">
        <v>133</v>
      </c>
      <c r="D1342" s="5">
        <v>38078</v>
      </c>
      <c r="E1342" s="5">
        <v>45893</v>
      </c>
      <c r="F1342">
        <f t="shared" si="128"/>
        <v>21</v>
      </c>
      <c r="G1342" t="str">
        <f t="shared" si="129"/>
        <v>Adult</v>
      </c>
    </row>
    <row r="1343" spans="1:7">
      <c r="A1343" t="s">
        <v>3004</v>
      </c>
      <c r="B1343" t="s">
        <v>390</v>
      </c>
      <c r="C1343" t="s">
        <v>40</v>
      </c>
      <c r="D1343" s="5">
        <v>26805</v>
      </c>
      <c r="E1343" s="5">
        <v>45498</v>
      </c>
      <c r="F1343">
        <f t="shared" si="128"/>
        <v>51</v>
      </c>
      <c r="G1343" t="str">
        <f t="shared" si="129"/>
        <v>Middle Age</v>
      </c>
    </row>
    <row r="1344" spans="1:7">
      <c r="A1344" t="s">
        <v>3006</v>
      </c>
      <c r="B1344" t="s">
        <v>850</v>
      </c>
      <c r="C1344" t="s">
        <v>133</v>
      </c>
      <c r="D1344" s="5">
        <v>29380</v>
      </c>
      <c r="E1344" s="5">
        <v>45388</v>
      </c>
      <c r="F1344">
        <f t="shared" si="128"/>
        <v>43</v>
      </c>
      <c r="G1344" t="str">
        <f t="shared" si="129"/>
        <v>Middle Age</v>
      </c>
    </row>
    <row r="1345" spans="1:7">
      <c r="A1345" t="s">
        <v>3007</v>
      </c>
      <c r="B1345" t="s">
        <v>116</v>
      </c>
      <c r="C1345" t="s">
        <v>133</v>
      </c>
      <c r="D1345" s="5">
        <v>28970</v>
      </c>
      <c r="E1345" s="5">
        <v>45674</v>
      </c>
      <c r="F1345">
        <f t="shared" si="128"/>
        <v>45</v>
      </c>
      <c r="G1345" t="str">
        <f t="shared" si="129"/>
        <v>Middle Age</v>
      </c>
    </row>
    <row r="1346" spans="1:7">
      <c r="A1346" t="s">
        <v>3009</v>
      </c>
      <c r="B1346" t="s">
        <v>241</v>
      </c>
      <c r="C1346" t="s">
        <v>133</v>
      </c>
      <c r="D1346" s="5">
        <v>34733</v>
      </c>
      <c r="E1346" s="5">
        <v>45052</v>
      </c>
      <c r="F1346">
        <f t="shared" si="128"/>
        <v>28</v>
      </c>
      <c r="G1346" t="str">
        <f t="shared" si="129"/>
        <v>Adult</v>
      </c>
    </row>
    <row r="1347" spans="1:7">
      <c r="A1347" t="s">
        <v>3012</v>
      </c>
      <c r="B1347" t="s">
        <v>2075</v>
      </c>
      <c r="C1347" t="s">
        <v>40</v>
      </c>
      <c r="D1347" s="5">
        <v>38945</v>
      </c>
      <c r="E1347" s="5">
        <v>45850</v>
      </c>
      <c r="F1347">
        <f t="shared" si="128"/>
        <v>18</v>
      </c>
      <c r="G1347" t="str">
        <f t="shared" si="129"/>
        <v>Adult</v>
      </c>
    </row>
    <row r="1348" spans="1:7">
      <c r="A1348" t="s">
        <v>3014</v>
      </c>
      <c r="B1348" t="s">
        <v>3015</v>
      </c>
      <c r="C1348" t="s">
        <v>133</v>
      </c>
      <c r="D1348" s="5">
        <v>22306</v>
      </c>
      <c r="E1348" s="5">
        <v>45511</v>
      </c>
      <c r="F1348">
        <f t="shared" si="128"/>
        <v>63</v>
      </c>
      <c r="G1348" t="str">
        <f t="shared" si="129"/>
        <v>Senior</v>
      </c>
    </row>
    <row r="1349" spans="1:7">
      <c r="A1349" t="s">
        <v>3018</v>
      </c>
      <c r="B1349" t="s">
        <v>433</v>
      </c>
      <c r="C1349" t="s">
        <v>133</v>
      </c>
      <c r="D1349" s="5">
        <v>28109</v>
      </c>
      <c r="E1349" s="5">
        <v>45853</v>
      </c>
      <c r="F1349">
        <f t="shared" si="128"/>
        <v>48</v>
      </c>
      <c r="G1349" t="str">
        <f t="shared" si="129"/>
        <v>Middle Age</v>
      </c>
    </row>
    <row r="1350" spans="1:7">
      <c r="A1350" t="s">
        <v>3019</v>
      </c>
      <c r="B1350" t="s">
        <v>1167</v>
      </c>
      <c r="C1350" t="s">
        <v>133</v>
      </c>
      <c r="D1350" s="5">
        <v>24691</v>
      </c>
      <c r="E1350" s="5">
        <v>45939</v>
      </c>
      <c r="F1350">
        <f t="shared" si="128"/>
        <v>58</v>
      </c>
      <c r="G1350" t="str">
        <f t="shared" si="129"/>
        <v>Middle Age</v>
      </c>
    </row>
    <row r="1351" spans="1:7">
      <c r="A1351" t="s">
        <v>3021</v>
      </c>
      <c r="B1351" t="s">
        <v>427</v>
      </c>
      <c r="C1351" t="s">
        <v>133</v>
      </c>
      <c r="D1351" s="5">
        <v>20798</v>
      </c>
      <c r="E1351" s="5">
        <v>45291</v>
      </c>
      <c r="F1351">
        <f t="shared" si="128"/>
        <v>67</v>
      </c>
      <c r="G1351" t="str">
        <f t="shared" si="129"/>
        <v>Senior</v>
      </c>
    </row>
    <row r="1352" spans="1:7">
      <c r="A1352" t="s">
        <v>3022</v>
      </c>
      <c r="B1352" t="s">
        <v>1563</v>
      </c>
      <c r="C1352" t="s">
        <v>40</v>
      </c>
      <c r="D1352" s="5">
        <v>39150</v>
      </c>
      <c r="E1352" s="5">
        <v>45247</v>
      </c>
      <c r="F1352">
        <f t="shared" si="128"/>
        <v>16</v>
      </c>
      <c r="G1352" t="str">
        <f t="shared" si="129"/>
        <v>Child</v>
      </c>
    </row>
    <row r="1353" spans="1:7">
      <c r="A1353" t="s">
        <v>3025</v>
      </c>
      <c r="B1353" t="s">
        <v>295</v>
      </c>
      <c r="C1353" t="s">
        <v>40</v>
      </c>
      <c r="D1353" s="5">
        <v>25672</v>
      </c>
      <c r="E1353" s="5">
        <v>45875</v>
      </c>
      <c r="F1353">
        <f t="shared" si="128"/>
        <v>55</v>
      </c>
      <c r="G1353" t="str">
        <f t="shared" si="129"/>
        <v>Middle Age</v>
      </c>
    </row>
    <row r="1354" spans="1:7">
      <c r="A1354" t="s">
        <v>4187</v>
      </c>
      <c r="B1354" t="s">
        <v>895</v>
      </c>
      <c r="C1354" t="s">
        <v>133</v>
      </c>
      <c r="D1354" s="5">
        <v>18812</v>
      </c>
      <c r="E1354" s="5">
        <v>44999</v>
      </c>
      <c r="F1354">
        <f t="shared" si="128"/>
        <v>71</v>
      </c>
      <c r="G1354" t="str">
        <f t="shared" si="129"/>
        <v>Senior</v>
      </c>
    </row>
    <row r="1355" spans="1:7">
      <c r="A1355" t="s">
        <v>3027</v>
      </c>
      <c r="B1355" t="s">
        <v>684</v>
      </c>
      <c r="C1355" t="s">
        <v>133</v>
      </c>
      <c r="D1355" s="5">
        <v>38879</v>
      </c>
      <c r="E1355" s="5">
        <v>46016</v>
      </c>
      <c r="F1355">
        <f t="shared" si="128"/>
        <v>19</v>
      </c>
      <c r="G1355" t="str">
        <f t="shared" si="129"/>
        <v>Adult</v>
      </c>
    </row>
    <row r="1356" spans="1:7">
      <c r="A1356" t="s">
        <v>3030</v>
      </c>
      <c r="B1356" t="s">
        <v>1065</v>
      </c>
      <c r="C1356" t="s">
        <v>133</v>
      </c>
      <c r="D1356" s="5">
        <v>32863</v>
      </c>
      <c r="E1356" s="5">
        <v>45346</v>
      </c>
      <c r="F1356">
        <f t="shared" si="128"/>
        <v>34</v>
      </c>
      <c r="G1356" t="str">
        <f t="shared" si="129"/>
        <v>Adult</v>
      </c>
    </row>
    <row r="1357" spans="1:7">
      <c r="A1357" t="s">
        <v>4188</v>
      </c>
      <c r="B1357" t="s">
        <v>796</v>
      </c>
      <c r="C1357" t="s">
        <v>133</v>
      </c>
      <c r="D1357" s="5">
        <v>26606</v>
      </c>
      <c r="E1357" s="5">
        <v>45723</v>
      </c>
      <c r="F1357">
        <f t="shared" si="128"/>
        <v>52</v>
      </c>
      <c r="G1357" t="str">
        <f t="shared" si="129"/>
        <v>Middle Age</v>
      </c>
    </row>
    <row r="1358" spans="1:7">
      <c r="A1358" t="s">
        <v>3032</v>
      </c>
      <c r="B1358" t="s">
        <v>611</v>
      </c>
      <c r="C1358" t="s">
        <v>40</v>
      </c>
      <c r="D1358" s="5">
        <v>34345</v>
      </c>
      <c r="E1358" s="5">
        <v>45665</v>
      </c>
      <c r="F1358">
        <f t="shared" si="128"/>
        <v>30</v>
      </c>
      <c r="G1358" t="str">
        <f t="shared" si="129"/>
        <v>Adult</v>
      </c>
    </row>
    <row r="1359" spans="1:7">
      <c r="A1359" t="s">
        <v>3033</v>
      </c>
      <c r="B1359" t="s">
        <v>438</v>
      </c>
      <c r="C1359" t="s">
        <v>133</v>
      </c>
      <c r="D1359" s="5">
        <v>30231</v>
      </c>
      <c r="E1359" s="5">
        <v>45891</v>
      </c>
      <c r="F1359">
        <f t="shared" si="128"/>
        <v>42</v>
      </c>
      <c r="G1359" t="str">
        <f t="shared" si="129"/>
        <v>Middle Age</v>
      </c>
    </row>
    <row r="1360" spans="1:7">
      <c r="A1360" t="s">
        <v>3035</v>
      </c>
      <c r="B1360" t="s">
        <v>3036</v>
      </c>
      <c r="C1360" t="s">
        <v>133</v>
      </c>
      <c r="D1360" s="5">
        <v>32207</v>
      </c>
      <c r="E1360" s="5">
        <v>45377</v>
      </c>
      <c r="F1360">
        <f t="shared" si="128"/>
        <v>36</v>
      </c>
      <c r="G1360" t="str">
        <f t="shared" si="129"/>
        <v>Adult</v>
      </c>
    </row>
    <row r="1361" spans="1:7">
      <c r="A1361" t="s">
        <v>3037</v>
      </c>
      <c r="B1361" t="s">
        <v>171</v>
      </c>
      <c r="C1361" t="s">
        <v>40</v>
      </c>
      <c r="D1361" s="5">
        <v>35167</v>
      </c>
      <c r="E1361" s="5" t="s">
        <v>4232</v>
      </c>
      <c r="F1361" t="s">
        <v>4232</v>
      </c>
      <c r="G1361" t="s">
        <v>4232</v>
      </c>
    </row>
    <row r="1362" spans="1:7">
      <c r="A1362" t="s">
        <v>3039</v>
      </c>
      <c r="B1362" t="s">
        <v>689</v>
      </c>
      <c r="C1362" t="s">
        <v>133</v>
      </c>
      <c r="D1362" s="5">
        <v>37432</v>
      </c>
      <c r="E1362" s="5">
        <v>44979</v>
      </c>
      <c r="F1362">
        <f t="shared" ref="F1362:F1398" si="130">DATEDIF(D1362,E1362,"Y")</f>
        <v>20</v>
      </c>
      <c r="G1362" t="str">
        <f t="shared" ref="G1362:G1398" si="131">IF(OR(F1362="",F1362="Unknown"),"",IF(F1362&lt;18,"Child",IF(F1362&lt;40,"Adult",IF(F1362&lt;60,"Middle Age","Senior"))))</f>
        <v>Adult</v>
      </c>
    </row>
    <row r="1363" spans="1:7">
      <c r="A1363" t="s">
        <v>3040</v>
      </c>
      <c r="B1363" t="s">
        <v>864</v>
      </c>
      <c r="C1363" t="s">
        <v>40</v>
      </c>
      <c r="D1363" s="5">
        <v>23840</v>
      </c>
      <c r="E1363" s="5">
        <v>45542</v>
      </c>
      <c r="F1363">
        <f t="shared" si="130"/>
        <v>59</v>
      </c>
      <c r="G1363" t="str">
        <f t="shared" si="131"/>
        <v>Middle Age</v>
      </c>
    </row>
    <row r="1364" spans="1:7">
      <c r="A1364" t="s">
        <v>3042</v>
      </c>
      <c r="B1364" t="s">
        <v>1001</v>
      </c>
      <c r="C1364" t="s">
        <v>40</v>
      </c>
      <c r="D1364" s="5">
        <v>21966</v>
      </c>
      <c r="E1364" s="5">
        <v>45520</v>
      </c>
      <c r="F1364">
        <f t="shared" si="130"/>
        <v>64</v>
      </c>
      <c r="G1364" t="str">
        <f t="shared" si="131"/>
        <v>Senior</v>
      </c>
    </row>
    <row r="1365" spans="1:7">
      <c r="A1365" t="s">
        <v>3043</v>
      </c>
      <c r="B1365" t="s">
        <v>545</v>
      </c>
      <c r="C1365" t="s">
        <v>133</v>
      </c>
      <c r="D1365" s="5">
        <v>29928</v>
      </c>
      <c r="E1365" s="5">
        <v>45723</v>
      </c>
      <c r="F1365">
        <f t="shared" si="130"/>
        <v>43</v>
      </c>
      <c r="G1365" t="str">
        <f t="shared" si="131"/>
        <v>Middle Age</v>
      </c>
    </row>
    <row r="1366" spans="1:7">
      <c r="A1366" t="s">
        <v>3045</v>
      </c>
      <c r="B1366" t="s">
        <v>1509</v>
      </c>
      <c r="C1366" t="s">
        <v>40</v>
      </c>
      <c r="D1366" s="5">
        <v>25638</v>
      </c>
      <c r="E1366" s="5">
        <v>45907</v>
      </c>
      <c r="F1366">
        <f t="shared" si="130"/>
        <v>55</v>
      </c>
      <c r="G1366" t="str">
        <f t="shared" si="131"/>
        <v>Middle Age</v>
      </c>
    </row>
    <row r="1367" spans="1:7">
      <c r="A1367" t="s">
        <v>3048</v>
      </c>
      <c r="B1367" t="s">
        <v>472</v>
      </c>
      <c r="C1367" t="s">
        <v>40</v>
      </c>
      <c r="D1367" s="5">
        <v>21525</v>
      </c>
      <c r="E1367" s="5">
        <v>45009</v>
      </c>
      <c r="F1367">
        <f t="shared" si="130"/>
        <v>64</v>
      </c>
      <c r="G1367" t="str">
        <f t="shared" si="131"/>
        <v>Senior</v>
      </c>
    </row>
    <row r="1368" spans="1:7">
      <c r="A1368" t="s">
        <v>3051</v>
      </c>
      <c r="B1368" t="s">
        <v>624</v>
      </c>
      <c r="C1368" t="s">
        <v>40</v>
      </c>
      <c r="D1368" s="5">
        <v>23411</v>
      </c>
      <c r="E1368" s="5">
        <v>45759</v>
      </c>
      <c r="F1368">
        <f t="shared" si="130"/>
        <v>61</v>
      </c>
      <c r="G1368" t="str">
        <f t="shared" si="131"/>
        <v>Senior</v>
      </c>
    </row>
    <row r="1369" spans="1:7">
      <c r="A1369" t="s">
        <v>3055</v>
      </c>
      <c r="B1369" t="s">
        <v>280</v>
      </c>
      <c r="C1369" t="s">
        <v>40</v>
      </c>
      <c r="D1369" s="5">
        <v>38176</v>
      </c>
      <c r="E1369" s="5">
        <v>45024</v>
      </c>
      <c r="F1369">
        <f t="shared" si="130"/>
        <v>18</v>
      </c>
      <c r="G1369" t="str">
        <f t="shared" si="131"/>
        <v>Adult</v>
      </c>
    </row>
    <row r="1370" spans="1:7">
      <c r="A1370" t="s">
        <v>3057</v>
      </c>
      <c r="B1370" t="s">
        <v>3110</v>
      </c>
      <c r="C1370" t="s">
        <v>40</v>
      </c>
      <c r="D1370" s="5">
        <v>18860</v>
      </c>
      <c r="E1370" s="5">
        <v>45400</v>
      </c>
      <c r="F1370">
        <f t="shared" si="130"/>
        <v>72</v>
      </c>
      <c r="G1370" t="str">
        <f t="shared" si="131"/>
        <v>Senior</v>
      </c>
    </row>
    <row r="1371" spans="1:7">
      <c r="A1371" t="s">
        <v>3061</v>
      </c>
      <c r="B1371" t="s">
        <v>173</v>
      </c>
      <c r="C1371" t="s">
        <v>40</v>
      </c>
      <c r="D1371" s="5">
        <v>31101</v>
      </c>
      <c r="E1371" s="5">
        <v>45869</v>
      </c>
      <c r="F1371">
        <f t="shared" si="130"/>
        <v>40</v>
      </c>
      <c r="G1371" t="str">
        <f t="shared" si="131"/>
        <v>Middle Age</v>
      </c>
    </row>
    <row r="1372" spans="1:7">
      <c r="A1372" t="s">
        <v>3063</v>
      </c>
      <c r="B1372" t="s">
        <v>607</v>
      </c>
      <c r="C1372" t="s">
        <v>40</v>
      </c>
      <c r="D1372" s="5">
        <v>38000</v>
      </c>
      <c r="E1372" s="5">
        <v>45777</v>
      </c>
      <c r="F1372">
        <f t="shared" si="130"/>
        <v>21</v>
      </c>
      <c r="G1372" t="str">
        <f t="shared" si="131"/>
        <v>Adult</v>
      </c>
    </row>
    <row r="1373" spans="1:7">
      <c r="A1373" t="s">
        <v>3064</v>
      </c>
      <c r="B1373" t="s">
        <v>511</v>
      </c>
      <c r="C1373" t="s">
        <v>40</v>
      </c>
      <c r="D1373" s="5">
        <v>18467</v>
      </c>
      <c r="E1373" s="5">
        <v>45320</v>
      </c>
      <c r="F1373">
        <f t="shared" si="130"/>
        <v>73</v>
      </c>
      <c r="G1373" t="str">
        <f t="shared" si="131"/>
        <v>Senior</v>
      </c>
    </row>
    <row r="1374" spans="1:7">
      <c r="A1374" t="s">
        <v>3066</v>
      </c>
      <c r="B1374" t="s">
        <v>684</v>
      </c>
      <c r="C1374" t="s">
        <v>40</v>
      </c>
      <c r="D1374" s="5">
        <v>36640</v>
      </c>
      <c r="E1374" s="5">
        <v>45596</v>
      </c>
      <c r="F1374">
        <f t="shared" si="130"/>
        <v>24</v>
      </c>
      <c r="G1374" t="str">
        <f t="shared" si="131"/>
        <v>Adult</v>
      </c>
    </row>
    <row r="1375" spans="1:7">
      <c r="A1375" t="s">
        <v>3067</v>
      </c>
      <c r="B1375" t="s">
        <v>2249</v>
      </c>
      <c r="C1375" t="s">
        <v>40</v>
      </c>
      <c r="D1375" s="5">
        <v>18697</v>
      </c>
      <c r="E1375" s="5">
        <v>45160</v>
      </c>
      <c r="F1375">
        <f t="shared" si="130"/>
        <v>72</v>
      </c>
      <c r="G1375" t="str">
        <f t="shared" si="131"/>
        <v>Senior</v>
      </c>
    </row>
    <row r="1376" spans="1:7">
      <c r="A1376" t="s">
        <v>3069</v>
      </c>
      <c r="B1376" t="s">
        <v>992</v>
      </c>
      <c r="C1376" t="s">
        <v>40</v>
      </c>
      <c r="D1376" s="5">
        <v>18995</v>
      </c>
      <c r="E1376" s="5">
        <v>45565</v>
      </c>
      <c r="F1376">
        <f t="shared" si="130"/>
        <v>72</v>
      </c>
      <c r="G1376" t="str">
        <f t="shared" si="131"/>
        <v>Senior</v>
      </c>
    </row>
    <row r="1377" spans="1:7">
      <c r="A1377" t="s">
        <v>3071</v>
      </c>
      <c r="B1377" t="s">
        <v>922</v>
      </c>
      <c r="C1377" t="s">
        <v>40</v>
      </c>
      <c r="D1377" s="5">
        <v>23202</v>
      </c>
      <c r="E1377" s="5">
        <v>45924</v>
      </c>
      <c r="F1377">
        <f t="shared" si="130"/>
        <v>62</v>
      </c>
      <c r="G1377" t="str">
        <f t="shared" si="131"/>
        <v>Senior</v>
      </c>
    </row>
    <row r="1378" spans="1:7">
      <c r="A1378" t="s">
        <v>3073</v>
      </c>
      <c r="B1378" t="s">
        <v>104</v>
      </c>
      <c r="C1378" t="s">
        <v>40</v>
      </c>
      <c r="D1378" s="5">
        <v>23307</v>
      </c>
      <c r="E1378" s="5">
        <v>44964</v>
      </c>
      <c r="F1378">
        <f t="shared" si="130"/>
        <v>59</v>
      </c>
      <c r="G1378" t="str">
        <f t="shared" si="131"/>
        <v>Middle Age</v>
      </c>
    </row>
    <row r="1379" spans="1:7">
      <c r="A1379" t="s">
        <v>3075</v>
      </c>
      <c r="B1379" t="s">
        <v>485</v>
      </c>
      <c r="C1379" t="s">
        <v>133</v>
      </c>
      <c r="D1379" s="5">
        <v>23699</v>
      </c>
      <c r="E1379" s="5">
        <v>45529</v>
      </c>
      <c r="F1379">
        <f t="shared" si="130"/>
        <v>59</v>
      </c>
      <c r="G1379" t="str">
        <f t="shared" si="131"/>
        <v>Middle Age</v>
      </c>
    </row>
    <row r="1380" spans="1:7">
      <c r="A1380" t="s">
        <v>3076</v>
      </c>
      <c r="B1380" t="s">
        <v>684</v>
      </c>
      <c r="C1380" t="s">
        <v>40</v>
      </c>
      <c r="D1380" s="5">
        <v>36881</v>
      </c>
      <c r="E1380" s="5">
        <v>45559</v>
      </c>
      <c r="F1380">
        <f t="shared" si="130"/>
        <v>23</v>
      </c>
      <c r="G1380" t="str">
        <f t="shared" si="131"/>
        <v>Adult</v>
      </c>
    </row>
    <row r="1381" spans="1:7">
      <c r="A1381" t="s">
        <v>3078</v>
      </c>
      <c r="B1381" t="s">
        <v>524</v>
      </c>
      <c r="C1381" t="s">
        <v>133</v>
      </c>
      <c r="D1381" s="5">
        <v>25961</v>
      </c>
      <c r="E1381" s="5">
        <v>45469</v>
      </c>
      <c r="F1381">
        <f t="shared" si="130"/>
        <v>53</v>
      </c>
      <c r="G1381" t="str">
        <f t="shared" si="131"/>
        <v>Middle Age</v>
      </c>
    </row>
    <row r="1382" spans="1:7">
      <c r="A1382" t="s">
        <v>3081</v>
      </c>
      <c r="B1382" t="s">
        <v>515</v>
      </c>
      <c r="C1382" t="s">
        <v>40</v>
      </c>
      <c r="D1382" s="5">
        <v>37807</v>
      </c>
      <c r="E1382" s="5">
        <v>44969</v>
      </c>
      <c r="F1382">
        <f t="shared" si="130"/>
        <v>19</v>
      </c>
      <c r="G1382" t="str">
        <f t="shared" si="131"/>
        <v>Adult</v>
      </c>
    </row>
    <row r="1383" spans="1:7">
      <c r="A1383" t="s">
        <v>3082</v>
      </c>
      <c r="B1383" t="s">
        <v>1054</v>
      </c>
      <c r="C1383" t="s">
        <v>133</v>
      </c>
      <c r="D1383" s="5">
        <v>25730</v>
      </c>
      <c r="E1383" s="5">
        <v>45716</v>
      </c>
      <c r="F1383">
        <f t="shared" si="130"/>
        <v>54</v>
      </c>
      <c r="G1383" t="str">
        <f t="shared" si="131"/>
        <v>Middle Age</v>
      </c>
    </row>
    <row r="1384" spans="1:7">
      <c r="A1384" t="s">
        <v>3084</v>
      </c>
      <c r="B1384" t="s">
        <v>390</v>
      </c>
      <c r="C1384" t="s">
        <v>133</v>
      </c>
      <c r="D1384" s="5">
        <v>33398</v>
      </c>
      <c r="E1384" s="5">
        <v>44954</v>
      </c>
      <c r="F1384">
        <f t="shared" si="130"/>
        <v>31</v>
      </c>
      <c r="G1384" t="str">
        <f t="shared" si="131"/>
        <v>Adult</v>
      </c>
    </row>
    <row r="1385" spans="1:7">
      <c r="A1385" t="s">
        <v>3086</v>
      </c>
      <c r="B1385" t="s">
        <v>1935</v>
      </c>
      <c r="C1385" t="s">
        <v>133</v>
      </c>
      <c r="D1385" s="5">
        <v>36797</v>
      </c>
      <c r="E1385" s="5">
        <v>45180</v>
      </c>
      <c r="F1385">
        <f t="shared" si="130"/>
        <v>22</v>
      </c>
      <c r="G1385" t="str">
        <f t="shared" si="131"/>
        <v>Adult</v>
      </c>
    </row>
    <row r="1386" spans="1:7">
      <c r="A1386" t="s">
        <v>3087</v>
      </c>
      <c r="B1386" t="s">
        <v>604</v>
      </c>
      <c r="C1386" t="s">
        <v>133</v>
      </c>
      <c r="D1386" s="5">
        <v>39763</v>
      </c>
      <c r="E1386" s="5">
        <v>45397</v>
      </c>
      <c r="F1386">
        <f t="shared" si="130"/>
        <v>15</v>
      </c>
      <c r="G1386" t="str">
        <f t="shared" si="131"/>
        <v>Child</v>
      </c>
    </row>
    <row r="1387" spans="1:7">
      <c r="A1387" t="s">
        <v>3089</v>
      </c>
      <c r="B1387" t="s">
        <v>324</v>
      </c>
      <c r="C1387" t="s">
        <v>133</v>
      </c>
      <c r="D1387" s="5">
        <v>20649</v>
      </c>
      <c r="E1387" s="5">
        <v>45499</v>
      </c>
      <c r="F1387">
        <f t="shared" si="130"/>
        <v>68</v>
      </c>
      <c r="G1387" t="str">
        <f t="shared" si="131"/>
        <v>Senior</v>
      </c>
    </row>
    <row r="1388" spans="1:7">
      <c r="A1388" t="s">
        <v>3091</v>
      </c>
      <c r="B1388" t="s">
        <v>744</v>
      </c>
      <c r="C1388" t="s">
        <v>40</v>
      </c>
      <c r="D1388" s="5">
        <v>31809</v>
      </c>
      <c r="E1388" s="5">
        <v>45700</v>
      </c>
      <c r="F1388">
        <f t="shared" si="130"/>
        <v>38</v>
      </c>
      <c r="G1388" t="str">
        <f t="shared" si="131"/>
        <v>Adult</v>
      </c>
    </row>
    <row r="1389" spans="1:7">
      <c r="A1389" t="s">
        <v>3093</v>
      </c>
      <c r="B1389" t="s">
        <v>762</v>
      </c>
      <c r="C1389" t="s">
        <v>133</v>
      </c>
      <c r="D1389" s="5">
        <v>33295</v>
      </c>
      <c r="E1389" s="5">
        <v>45428</v>
      </c>
      <c r="F1389">
        <f t="shared" si="130"/>
        <v>33</v>
      </c>
      <c r="G1389" t="str">
        <f t="shared" si="131"/>
        <v>Adult</v>
      </c>
    </row>
    <row r="1390" spans="1:7">
      <c r="A1390" t="s">
        <v>3094</v>
      </c>
      <c r="B1390" t="s">
        <v>857</v>
      </c>
      <c r="C1390" t="s">
        <v>40</v>
      </c>
      <c r="D1390" s="5">
        <v>19609</v>
      </c>
      <c r="E1390" s="5">
        <v>45784</v>
      </c>
      <c r="F1390">
        <f t="shared" si="130"/>
        <v>71</v>
      </c>
      <c r="G1390" t="str">
        <f t="shared" si="131"/>
        <v>Senior</v>
      </c>
    </row>
    <row r="1391" spans="1:7">
      <c r="A1391" t="s">
        <v>3095</v>
      </c>
      <c r="B1391" t="s">
        <v>274</v>
      </c>
      <c r="C1391" t="s">
        <v>133</v>
      </c>
      <c r="D1391" s="5">
        <v>36541</v>
      </c>
      <c r="E1391" s="5">
        <v>44941</v>
      </c>
      <c r="F1391">
        <f t="shared" si="130"/>
        <v>22</v>
      </c>
      <c r="G1391" t="str">
        <f t="shared" si="131"/>
        <v>Adult</v>
      </c>
    </row>
    <row r="1392" spans="1:7">
      <c r="A1392" t="s">
        <v>3096</v>
      </c>
      <c r="B1392" t="s">
        <v>1017</v>
      </c>
      <c r="C1392" t="s">
        <v>40</v>
      </c>
      <c r="D1392" s="5">
        <v>24111</v>
      </c>
      <c r="E1392" s="5">
        <v>45534</v>
      </c>
      <c r="F1392">
        <f t="shared" si="130"/>
        <v>58</v>
      </c>
      <c r="G1392" t="str">
        <f t="shared" si="131"/>
        <v>Middle Age</v>
      </c>
    </row>
    <row r="1393" spans="1:7">
      <c r="A1393" t="s">
        <v>3099</v>
      </c>
      <c r="B1393" t="s">
        <v>867</v>
      </c>
      <c r="C1393" t="s">
        <v>133</v>
      </c>
      <c r="D1393" s="5">
        <v>23981</v>
      </c>
      <c r="E1393" s="5">
        <v>45644</v>
      </c>
      <c r="F1393">
        <f t="shared" si="130"/>
        <v>59</v>
      </c>
      <c r="G1393" t="str">
        <f t="shared" si="131"/>
        <v>Middle Age</v>
      </c>
    </row>
    <row r="1394" spans="1:7">
      <c r="A1394" t="s">
        <v>3100</v>
      </c>
      <c r="B1394" t="s">
        <v>392</v>
      </c>
      <c r="C1394" t="s">
        <v>133</v>
      </c>
      <c r="D1394" s="5">
        <v>18390</v>
      </c>
      <c r="E1394" s="5">
        <v>45356</v>
      </c>
      <c r="F1394">
        <f t="shared" si="130"/>
        <v>73</v>
      </c>
      <c r="G1394" t="str">
        <f t="shared" si="131"/>
        <v>Senior</v>
      </c>
    </row>
    <row r="1395" spans="1:7">
      <c r="A1395" t="s">
        <v>3101</v>
      </c>
      <c r="B1395" t="s">
        <v>249</v>
      </c>
      <c r="C1395" t="s">
        <v>133</v>
      </c>
      <c r="D1395" s="5">
        <v>21379</v>
      </c>
      <c r="E1395" s="5">
        <v>45391</v>
      </c>
      <c r="F1395">
        <f t="shared" si="130"/>
        <v>65</v>
      </c>
      <c r="G1395" t="str">
        <f t="shared" si="131"/>
        <v>Senior</v>
      </c>
    </row>
    <row r="1396" spans="1:7">
      <c r="A1396" t="s">
        <v>3102</v>
      </c>
      <c r="B1396" t="s">
        <v>875</v>
      </c>
      <c r="C1396" t="s">
        <v>40</v>
      </c>
      <c r="D1396" s="5">
        <v>27998</v>
      </c>
      <c r="E1396" s="5">
        <v>45403</v>
      </c>
      <c r="F1396">
        <f t="shared" si="130"/>
        <v>47</v>
      </c>
      <c r="G1396" t="str">
        <f t="shared" si="131"/>
        <v>Middle Age</v>
      </c>
    </row>
    <row r="1397" spans="1:7">
      <c r="A1397" t="s">
        <v>4189</v>
      </c>
      <c r="B1397" t="s">
        <v>1125</v>
      </c>
      <c r="C1397" t="s">
        <v>133</v>
      </c>
      <c r="D1397" s="5">
        <v>31843</v>
      </c>
      <c r="E1397" s="5">
        <v>45677</v>
      </c>
      <c r="F1397">
        <f t="shared" si="130"/>
        <v>37</v>
      </c>
      <c r="G1397" t="str">
        <f t="shared" si="131"/>
        <v>Adult</v>
      </c>
    </row>
    <row r="1398" spans="1:7">
      <c r="A1398" t="s">
        <v>3106</v>
      </c>
      <c r="B1398" t="s">
        <v>613</v>
      </c>
      <c r="C1398" t="s">
        <v>133</v>
      </c>
      <c r="D1398" s="5">
        <v>38446</v>
      </c>
      <c r="E1398" s="5">
        <v>45756</v>
      </c>
      <c r="F1398">
        <f t="shared" si="130"/>
        <v>20</v>
      </c>
      <c r="G1398" t="str">
        <f t="shared" si="131"/>
        <v>Adult</v>
      </c>
    </row>
    <row r="1399" spans="1:7">
      <c r="A1399" t="s">
        <v>3109</v>
      </c>
      <c r="B1399" t="s">
        <v>3110</v>
      </c>
      <c r="C1399" t="s">
        <v>133</v>
      </c>
      <c r="D1399" s="5">
        <v>27678</v>
      </c>
      <c r="E1399" s="5" t="s">
        <v>4232</v>
      </c>
      <c r="F1399" t="s">
        <v>4232</v>
      </c>
      <c r="G1399" t="s">
        <v>4232</v>
      </c>
    </row>
    <row r="1400" spans="1:7">
      <c r="A1400" t="s">
        <v>3113</v>
      </c>
      <c r="B1400" t="s">
        <v>1050</v>
      </c>
      <c r="C1400" t="s">
        <v>40</v>
      </c>
      <c r="D1400" s="5">
        <v>28915</v>
      </c>
      <c r="E1400" s="5">
        <v>45427</v>
      </c>
      <c r="F1400">
        <f t="shared" ref="F1400:F1423" si="132">DATEDIF(D1400,E1400,"Y")</f>
        <v>45</v>
      </c>
      <c r="G1400" t="str">
        <f t="shared" ref="G1400:G1423" si="133">IF(OR(F1400="",F1400="Unknown"),"",IF(F1400&lt;18,"Child",IF(F1400&lt;40,"Adult",IF(F1400&lt;60,"Middle Age","Senior"))))</f>
        <v>Middle Age</v>
      </c>
    </row>
    <row r="1401" spans="1:7">
      <c r="A1401" t="s">
        <v>3115</v>
      </c>
      <c r="B1401" t="s">
        <v>744</v>
      </c>
      <c r="C1401" t="s">
        <v>40</v>
      </c>
      <c r="D1401" s="5">
        <v>24330</v>
      </c>
      <c r="E1401" s="5">
        <v>45524</v>
      </c>
      <c r="F1401">
        <f t="shared" si="132"/>
        <v>58</v>
      </c>
      <c r="G1401" t="str">
        <f t="shared" si="133"/>
        <v>Middle Age</v>
      </c>
    </row>
    <row r="1402" spans="1:7">
      <c r="A1402" t="s">
        <v>3118</v>
      </c>
      <c r="B1402" t="s">
        <v>444</v>
      </c>
      <c r="C1402" t="s">
        <v>40</v>
      </c>
      <c r="D1402" s="5">
        <v>21609</v>
      </c>
      <c r="E1402" s="5">
        <v>45971</v>
      </c>
      <c r="F1402">
        <f t="shared" si="132"/>
        <v>66</v>
      </c>
      <c r="G1402" t="str">
        <f t="shared" si="133"/>
        <v>Senior</v>
      </c>
    </row>
    <row r="1403" spans="1:7">
      <c r="A1403" t="s">
        <v>3120</v>
      </c>
      <c r="B1403" t="s">
        <v>1598</v>
      </c>
      <c r="C1403" t="s">
        <v>40</v>
      </c>
      <c r="D1403" s="5">
        <v>36100</v>
      </c>
      <c r="E1403" s="5">
        <v>45943</v>
      </c>
      <c r="F1403">
        <f t="shared" si="132"/>
        <v>26</v>
      </c>
      <c r="G1403" t="str">
        <f t="shared" si="133"/>
        <v>Adult</v>
      </c>
    </row>
    <row r="1404" spans="1:7">
      <c r="A1404" t="s">
        <v>3122</v>
      </c>
      <c r="B1404" t="s">
        <v>1097</v>
      </c>
      <c r="C1404" t="s">
        <v>40</v>
      </c>
      <c r="D1404" s="5">
        <v>29325</v>
      </c>
      <c r="E1404" s="5">
        <v>45905</v>
      </c>
      <c r="F1404">
        <f t="shared" si="132"/>
        <v>45</v>
      </c>
      <c r="G1404" t="str">
        <f t="shared" si="133"/>
        <v>Middle Age</v>
      </c>
    </row>
    <row r="1405" spans="1:7">
      <c r="A1405" t="s">
        <v>3123</v>
      </c>
      <c r="B1405" t="s">
        <v>576</v>
      </c>
      <c r="C1405" t="s">
        <v>133</v>
      </c>
      <c r="D1405" s="5">
        <v>18803</v>
      </c>
      <c r="E1405" s="5">
        <v>45652</v>
      </c>
      <c r="F1405">
        <f t="shared" si="132"/>
        <v>73</v>
      </c>
      <c r="G1405" t="str">
        <f t="shared" si="133"/>
        <v>Senior</v>
      </c>
    </row>
    <row r="1406" spans="1:7">
      <c r="A1406" t="s">
        <v>3124</v>
      </c>
      <c r="B1406" t="s">
        <v>274</v>
      </c>
      <c r="C1406" t="s">
        <v>40</v>
      </c>
      <c r="D1406" s="5">
        <v>30275</v>
      </c>
      <c r="E1406" s="5">
        <v>44980</v>
      </c>
      <c r="F1406">
        <f t="shared" si="132"/>
        <v>40</v>
      </c>
      <c r="G1406" t="str">
        <f t="shared" si="133"/>
        <v>Middle Age</v>
      </c>
    </row>
    <row r="1407" spans="1:7">
      <c r="A1407" t="s">
        <v>3125</v>
      </c>
      <c r="B1407" t="s">
        <v>503</v>
      </c>
      <c r="C1407" t="s">
        <v>40</v>
      </c>
      <c r="D1407" s="5">
        <v>30492</v>
      </c>
      <c r="E1407" s="5">
        <v>45805</v>
      </c>
      <c r="F1407">
        <f t="shared" si="132"/>
        <v>41</v>
      </c>
      <c r="G1407" t="str">
        <f t="shared" si="133"/>
        <v>Middle Age</v>
      </c>
    </row>
    <row r="1408" spans="1:7">
      <c r="A1408" t="s">
        <v>3126</v>
      </c>
      <c r="B1408" t="s">
        <v>234</v>
      </c>
      <c r="C1408" t="s">
        <v>40</v>
      </c>
      <c r="D1408" s="5">
        <v>39303</v>
      </c>
      <c r="E1408" s="5">
        <v>45156</v>
      </c>
      <c r="F1408">
        <f t="shared" si="132"/>
        <v>16</v>
      </c>
      <c r="G1408" t="str">
        <f t="shared" si="133"/>
        <v>Child</v>
      </c>
    </row>
    <row r="1409" spans="1:7">
      <c r="A1409" t="s">
        <v>3127</v>
      </c>
      <c r="B1409" t="s">
        <v>164</v>
      </c>
      <c r="C1409" t="s">
        <v>133</v>
      </c>
      <c r="D1409" s="5">
        <v>29691</v>
      </c>
      <c r="E1409" s="5">
        <v>45640</v>
      </c>
      <c r="F1409">
        <f t="shared" si="132"/>
        <v>43</v>
      </c>
      <c r="G1409" t="str">
        <f t="shared" si="133"/>
        <v>Middle Age</v>
      </c>
    </row>
    <row r="1410" spans="1:7">
      <c r="A1410" t="s">
        <v>3129</v>
      </c>
      <c r="B1410" t="s">
        <v>116</v>
      </c>
      <c r="C1410" t="s">
        <v>40</v>
      </c>
      <c r="D1410" s="5">
        <v>37764</v>
      </c>
      <c r="E1410" s="5">
        <v>45139</v>
      </c>
      <c r="F1410">
        <f t="shared" si="132"/>
        <v>20</v>
      </c>
      <c r="G1410" t="str">
        <f t="shared" si="133"/>
        <v>Adult</v>
      </c>
    </row>
    <row r="1411" spans="1:7">
      <c r="A1411" t="s">
        <v>3130</v>
      </c>
      <c r="B1411" t="s">
        <v>419</v>
      </c>
      <c r="C1411" t="s">
        <v>40</v>
      </c>
      <c r="D1411" s="5">
        <v>30422</v>
      </c>
      <c r="E1411" s="5">
        <v>45274</v>
      </c>
      <c r="F1411">
        <f t="shared" si="132"/>
        <v>40</v>
      </c>
      <c r="G1411" t="str">
        <f t="shared" si="133"/>
        <v>Middle Age</v>
      </c>
    </row>
    <row r="1412" spans="1:7">
      <c r="A1412" t="s">
        <v>3132</v>
      </c>
      <c r="B1412" t="s">
        <v>2447</v>
      </c>
      <c r="C1412" t="s">
        <v>40</v>
      </c>
      <c r="D1412" s="5">
        <v>39077</v>
      </c>
      <c r="E1412" s="5">
        <v>45400</v>
      </c>
      <c r="F1412">
        <f t="shared" si="132"/>
        <v>17</v>
      </c>
      <c r="G1412" t="str">
        <f t="shared" si="133"/>
        <v>Child</v>
      </c>
    </row>
    <row r="1413" spans="1:7">
      <c r="A1413" t="s">
        <v>3133</v>
      </c>
      <c r="B1413" t="s">
        <v>2029</v>
      </c>
      <c r="C1413" t="s">
        <v>133</v>
      </c>
      <c r="D1413" s="5">
        <v>31385</v>
      </c>
      <c r="E1413" s="5">
        <v>45181</v>
      </c>
      <c r="F1413">
        <f t="shared" si="132"/>
        <v>37</v>
      </c>
      <c r="G1413" t="str">
        <f t="shared" si="133"/>
        <v>Adult</v>
      </c>
    </row>
    <row r="1414" spans="1:7">
      <c r="A1414" t="s">
        <v>3134</v>
      </c>
      <c r="B1414" t="s">
        <v>806</v>
      </c>
      <c r="C1414" t="s">
        <v>40</v>
      </c>
      <c r="D1414" s="5">
        <v>38814</v>
      </c>
      <c r="E1414" s="5">
        <v>44995</v>
      </c>
      <c r="F1414">
        <f t="shared" si="132"/>
        <v>16</v>
      </c>
      <c r="G1414" t="str">
        <f t="shared" si="133"/>
        <v>Child</v>
      </c>
    </row>
    <row r="1415" spans="1:7">
      <c r="A1415" t="s">
        <v>3135</v>
      </c>
      <c r="B1415" t="s">
        <v>2447</v>
      </c>
      <c r="C1415" t="s">
        <v>133</v>
      </c>
      <c r="D1415" s="5">
        <v>23605</v>
      </c>
      <c r="E1415" s="5">
        <v>45085</v>
      </c>
      <c r="F1415">
        <f t="shared" si="132"/>
        <v>58</v>
      </c>
      <c r="G1415" t="str">
        <f t="shared" si="133"/>
        <v>Middle Age</v>
      </c>
    </row>
    <row r="1416" spans="1:7">
      <c r="A1416" t="s">
        <v>3137</v>
      </c>
      <c r="B1416" t="s">
        <v>280</v>
      </c>
      <c r="C1416" t="s">
        <v>133</v>
      </c>
      <c r="D1416" s="5">
        <v>26817</v>
      </c>
      <c r="E1416" s="5">
        <v>45796</v>
      </c>
      <c r="F1416">
        <f t="shared" si="132"/>
        <v>51</v>
      </c>
      <c r="G1416" t="str">
        <f t="shared" si="133"/>
        <v>Middle Age</v>
      </c>
    </row>
    <row r="1417" spans="1:7">
      <c r="A1417" t="s">
        <v>3139</v>
      </c>
      <c r="B1417" t="s">
        <v>622</v>
      </c>
      <c r="C1417" t="s">
        <v>40</v>
      </c>
      <c r="D1417" s="5">
        <v>18510</v>
      </c>
      <c r="E1417" s="5">
        <v>45775</v>
      </c>
      <c r="F1417">
        <f t="shared" si="132"/>
        <v>74</v>
      </c>
      <c r="G1417" t="str">
        <f t="shared" si="133"/>
        <v>Senior</v>
      </c>
    </row>
    <row r="1418" spans="1:7">
      <c r="A1418" t="s">
        <v>3141</v>
      </c>
      <c r="B1418" t="s">
        <v>689</v>
      </c>
      <c r="C1418" t="s">
        <v>40</v>
      </c>
      <c r="D1418" s="5">
        <v>37012</v>
      </c>
      <c r="E1418" s="5">
        <v>45283</v>
      </c>
      <c r="F1418">
        <f t="shared" si="132"/>
        <v>22</v>
      </c>
      <c r="G1418" t="str">
        <f t="shared" si="133"/>
        <v>Adult</v>
      </c>
    </row>
    <row r="1419" spans="1:7">
      <c r="A1419" t="s">
        <v>3142</v>
      </c>
      <c r="B1419" t="s">
        <v>1101</v>
      </c>
      <c r="C1419" t="s">
        <v>133</v>
      </c>
      <c r="D1419" s="5">
        <v>30437</v>
      </c>
      <c r="E1419" s="5">
        <v>45027</v>
      </c>
      <c r="F1419">
        <f t="shared" si="132"/>
        <v>39</v>
      </c>
      <c r="G1419" t="str">
        <f t="shared" si="133"/>
        <v>Adult</v>
      </c>
    </row>
    <row r="1420" spans="1:7">
      <c r="A1420" t="s">
        <v>3143</v>
      </c>
      <c r="B1420" t="s">
        <v>1104</v>
      </c>
      <c r="C1420" t="s">
        <v>133</v>
      </c>
      <c r="D1420" s="5">
        <v>20196</v>
      </c>
      <c r="E1420" s="5">
        <v>45007</v>
      </c>
      <c r="F1420">
        <f t="shared" si="132"/>
        <v>67</v>
      </c>
      <c r="G1420" t="str">
        <f t="shared" si="133"/>
        <v>Senior</v>
      </c>
    </row>
    <row r="1421" spans="1:7">
      <c r="A1421" t="s">
        <v>3145</v>
      </c>
      <c r="B1421" t="s">
        <v>850</v>
      </c>
      <c r="C1421" t="s">
        <v>40</v>
      </c>
      <c r="D1421" s="5">
        <v>24159</v>
      </c>
      <c r="E1421" s="5">
        <v>45783</v>
      </c>
      <c r="F1421">
        <f t="shared" si="132"/>
        <v>59</v>
      </c>
      <c r="G1421" t="str">
        <f t="shared" si="133"/>
        <v>Middle Age</v>
      </c>
    </row>
    <row r="1422" spans="1:7">
      <c r="A1422" t="s">
        <v>3146</v>
      </c>
      <c r="B1422" t="s">
        <v>49</v>
      </c>
      <c r="C1422" t="s">
        <v>133</v>
      </c>
      <c r="D1422" s="5">
        <v>26985</v>
      </c>
      <c r="E1422" s="5">
        <v>45383</v>
      </c>
      <c r="F1422">
        <f t="shared" si="132"/>
        <v>50</v>
      </c>
      <c r="G1422" t="str">
        <f t="shared" si="133"/>
        <v>Middle Age</v>
      </c>
    </row>
    <row r="1423" spans="1:7">
      <c r="A1423" t="s">
        <v>3148</v>
      </c>
      <c r="B1423" t="s">
        <v>1464</v>
      </c>
      <c r="C1423" t="s">
        <v>133</v>
      </c>
      <c r="D1423" s="5">
        <v>25204</v>
      </c>
      <c r="E1423" s="5">
        <v>45560</v>
      </c>
      <c r="F1423">
        <f t="shared" si="132"/>
        <v>55</v>
      </c>
      <c r="G1423" t="str">
        <f t="shared" si="133"/>
        <v>Middle Age</v>
      </c>
    </row>
    <row r="1424" spans="1:7">
      <c r="A1424" t="s">
        <v>3150</v>
      </c>
      <c r="B1424" t="s">
        <v>354</v>
      </c>
      <c r="C1424" t="s">
        <v>40</v>
      </c>
      <c r="D1424" s="5">
        <v>19153</v>
      </c>
      <c r="E1424" s="5" t="s">
        <v>4232</v>
      </c>
      <c r="F1424" t="s">
        <v>4232</v>
      </c>
      <c r="G1424" t="s">
        <v>4232</v>
      </c>
    </row>
    <row r="1425" spans="1:7">
      <c r="A1425" t="s">
        <v>3152</v>
      </c>
      <c r="B1425" t="s">
        <v>565</v>
      </c>
      <c r="C1425" t="s">
        <v>40</v>
      </c>
      <c r="D1425" s="5">
        <v>28699</v>
      </c>
      <c r="E1425" s="5">
        <v>45943</v>
      </c>
      <c r="F1425">
        <f t="shared" ref="F1425:F1467" si="134">DATEDIF(D1425,E1425,"Y")</f>
        <v>47</v>
      </c>
      <c r="G1425" t="str">
        <f t="shared" ref="G1425:G1467" si="135">IF(OR(F1425="",F1425="Unknown"),"",IF(F1425&lt;18,"Child",IF(F1425&lt;40,"Adult",IF(F1425&lt;60,"Middle Age","Senior"))))</f>
        <v>Middle Age</v>
      </c>
    </row>
    <row r="1426" spans="1:7">
      <c r="A1426" t="s">
        <v>3154</v>
      </c>
      <c r="B1426" t="s">
        <v>999</v>
      </c>
      <c r="C1426" t="s">
        <v>40</v>
      </c>
      <c r="D1426" s="5">
        <v>40183</v>
      </c>
      <c r="E1426" s="5">
        <v>45674</v>
      </c>
      <c r="F1426">
        <f t="shared" si="134"/>
        <v>15</v>
      </c>
      <c r="G1426" t="str">
        <f t="shared" si="135"/>
        <v>Child</v>
      </c>
    </row>
    <row r="1427" spans="1:7">
      <c r="A1427" t="s">
        <v>3157</v>
      </c>
      <c r="B1427" t="s">
        <v>1393</v>
      </c>
      <c r="C1427" t="s">
        <v>133</v>
      </c>
      <c r="D1427" s="5">
        <v>23128</v>
      </c>
      <c r="E1427" s="5">
        <v>45619</v>
      </c>
      <c r="F1427">
        <f t="shared" si="134"/>
        <v>61</v>
      </c>
      <c r="G1427" t="str">
        <f t="shared" si="135"/>
        <v>Senior</v>
      </c>
    </row>
    <row r="1428" spans="1:7">
      <c r="A1428" t="s">
        <v>3158</v>
      </c>
      <c r="B1428" t="s">
        <v>1119</v>
      </c>
      <c r="C1428" t="s">
        <v>133</v>
      </c>
      <c r="D1428" s="5">
        <v>37704</v>
      </c>
      <c r="E1428" s="5">
        <v>45800</v>
      </c>
      <c r="F1428">
        <f t="shared" si="134"/>
        <v>22</v>
      </c>
      <c r="G1428" t="str">
        <f t="shared" si="135"/>
        <v>Adult</v>
      </c>
    </row>
    <row r="1429" spans="1:7">
      <c r="A1429" t="s">
        <v>3159</v>
      </c>
      <c r="B1429" t="s">
        <v>373</v>
      </c>
      <c r="C1429" t="s">
        <v>40</v>
      </c>
      <c r="D1429" s="5">
        <v>24175</v>
      </c>
      <c r="E1429" s="5">
        <v>45932</v>
      </c>
      <c r="F1429">
        <f t="shared" si="134"/>
        <v>59</v>
      </c>
      <c r="G1429" t="str">
        <f t="shared" si="135"/>
        <v>Middle Age</v>
      </c>
    </row>
    <row r="1430" spans="1:7">
      <c r="A1430" t="s">
        <v>4190</v>
      </c>
      <c r="B1430" t="s">
        <v>624</v>
      </c>
      <c r="C1430" t="s">
        <v>133</v>
      </c>
      <c r="D1430" s="5">
        <v>29527</v>
      </c>
      <c r="E1430" s="5">
        <v>44970</v>
      </c>
      <c r="F1430">
        <f t="shared" si="134"/>
        <v>42</v>
      </c>
      <c r="G1430" t="str">
        <f t="shared" si="135"/>
        <v>Middle Age</v>
      </c>
    </row>
    <row r="1431" spans="1:7">
      <c r="A1431" t="s">
        <v>3161</v>
      </c>
      <c r="B1431" t="s">
        <v>417</v>
      </c>
      <c r="C1431" t="s">
        <v>133</v>
      </c>
      <c r="D1431" s="5">
        <v>27882</v>
      </c>
      <c r="E1431" s="5">
        <v>45433</v>
      </c>
      <c r="F1431">
        <f t="shared" si="134"/>
        <v>48</v>
      </c>
      <c r="G1431" t="str">
        <f t="shared" si="135"/>
        <v>Middle Age</v>
      </c>
    </row>
    <row r="1432" spans="1:7">
      <c r="A1432" t="s">
        <v>3162</v>
      </c>
      <c r="B1432" t="s">
        <v>342</v>
      </c>
      <c r="C1432" t="s">
        <v>133</v>
      </c>
      <c r="D1432" s="5">
        <v>24173</v>
      </c>
      <c r="E1432" s="5">
        <v>45521</v>
      </c>
      <c r="F1432">
        <f t="shared" si="134"/>
        <v>58</v>
      </c>
      <c r="G1432" t="str">
        <f t="shared" si="135"/>
        <v>Middle Age</v>
      </c>
    </row>
    <row r="1433" spans="1:7">
      <c r="A1433" t="s">
        <v>3163</v>
      </c>
      <c r="B1433" t="s">
        <v>611</v>
      </c>
      <c r="C1433" t="s">
        <v>133</v>
      </c>
      <c r="D1433" s="5">
        <v>34015</v>
      </c>
      <c r="E1433" s="5">
        <v>45345</v>
      </c>
      <c r="F1433">
        <f t="shared" si="134"/>
        <v>31</v>
      </c>
      <c r="G1433" t="str">
        <f t="shared" si="135"/>
        <v>Adult</v>
      </c>
    </row>
    <row r="1434" spans="1:7">
      <c r="A1434" t="s">
        <v>3165</v>
      </c>
      <c r="B1434" t="s">
        <v>1700</v>
      </c>
      <c r="C1434" t="s">
        <v>133</v>
      </c>
      <c r="D1434" s="5">
        <v>38628</v>
      </c>
      <c r="E1434" s="5">
        <v>45278</v>
      </c>
      <c r="F1434">
        <f t="shared" si="134"/>
        <v>18</v>
      </c>
      <c r="G1434" t="str">
        <f t="shared" si="135"/>
        <v>Adult</v>
      </c>
    </row>
    <row r="1435" spans="1:7">
      <c r="A1435" t="s">
        <v>3167</v>
      </c>
      <c r="B1435" t="s">
        <v>587</v>
      </c>
      <c r="C1435" t="s">
        <v>133</v>
      </c>
      <c r="D1435" s="5">
        <v>18749</v>
      </c>
      <c r="E1435" s="5">
        <v>45467</v>
      </c>
      <c r="F1435">
        <f t="shared" si="134"/>
        <v>73</v>
      </c>
      <c r="G1435" t="str">
        <f t="shared" si="135"/>
        <v>Senior</v>
      </c>
    </row>
    <row r="1436" spans="1:7">
      <c r="A1436" t="s">
        <v>3168</v>
      </c>
      <c r="B1436" t="s">
        <v>2029</v>
      </c>
      <c r="C1436" t="s">
        <v>40</v>
      </c>
      <c r="D1436" s="5">
        <v>33635</v>
      </c>
      <c r="E1436" s="5">
        <v>45160</v>
      </c>
      <c r="F1436">
        <f t="shared" si="134"/>
        <v>31</v>
      </c>
      <c r="G1436" t="str">
        <f t="shared" si="135"/>
        <v>Adult</v>
      </c>
    </row>
    <row r="1437" spans="1:7">
      <c r="A1437" t="s">
        <v>3170</v>
      </c>
      <c r="B1437" t="s">
        <v>1200</v>
      </c>
      <c r="C1437" t="s">
        <v>40</v>
      </c>
      <c r="D1437" s="5">
        <v>23230</v>
      </c>
      <c r="E1437" s="5">
        <v>45410</v>
      </c>
      <c r="F1437">
        <f t="shared" si="134"/>
        <v>60</v>
      </c>
      <c r="G1437" t="str">
        <f t="shared" si="135"/>
        <v>Senior</v>
      </c>
    </row>
    <row r="1438" spans="1:7">
      <c r="A1438" t="s">
        <v>3173</v>
      </c>
      <c r="B1438" t="s">
        <v>852</v>
      </c>
      <c r="C1438" t="s">
        <v>133</v>
      </c>
      <c r="D1438" s="5">
        <v>19439</v>
      </c>
      <c r="E1438" s="5">
        <v>45568</v>
      </c>
      <c r="F1438">
        <f t="shared" si="134"/>
        <v>71</v>
      </c>
      <c r="G1438" t="str">
        <f t="shared" si="135"/>
        <v>Senior</v>
      </c>
    </row>
    <row r="1439" spans="1:7">
      <c r="A1439" t="s">
        <v>3176</v>
      </c>
      <c r="B1439" t="s">
        <v>1362</v>
      </c>
      <c r="C1439" t="s">
        <v>133</v>
      </c>
      <c r="D1439" s="5">
        <v>29422</v>
      </c>
      <c r="E1439" s="5">
        <v>45317</v>
      </c>
      <c r="F1439">
        <f t="shared" si="134"/>
        <v>43</v>
      </c>
      <c r="G1439" t="str">
        <f t="shared" si="135"/>
        <v>Middle Age</v>
      </c>
    </row>
    <row r="1440" spans="1:7">
      <c r="A1440" t="s">
        <v>3178</v>
      </c>
      <c r="B1440" t="s">
        <v>394</v>
      </c>
      <c r="C1440" t="s">
        <v>40</v>
      </c>
      <c r="D1440" s="5">
        <v>36519</v>
      </c>
      <c r="E1440" s="5">
        <v>45934</v>
      </c>
      <c r="F1440">
        <f t="shared" si="134"/>
        <v>25</v>
      </c>
      <c r="G1440" t="str">
        <f t="shared" si="135"/>
        <v>Adult</v>
      </c>
    </row>
    <row r="1441" spans="1:7">
      <c r="A1441" t="s">
        <v>3179</v>
      </c>
      <c r="B1441" t="s">
        <v>1153</v>
      </c>
      <c r="C1441" t="s">
        <v>40</v>
      </c>
      <c r="D1441" s="5">
        <v>27182</v>
      </c>
      <c r="E1441" s="5">
        <v>45464</v>
      </c>
      <c r="F1441">
        <f t="shared" si="134"/>
        <v>50</v>
      </c>
      <c r="G1441" t="str">
        <f t="shared" si="135"/>
        <v>Middle Age</v>
      </c>
    </row>
    <row r="1442" spans="1:7">
      <c r="A1442" t="s">
        <v>3181</v>
      </c>
      <c r="B1442" t="s">
        <v>965</v>
      </c>
      <c r="C1442" t="s">
        <v>40</v>
      </c>
      <c r="D1442" s="5">
        <v>40392</v>
      </c>
      <c r="E1442" s="5">
        <v>45527</v>
      </c>
      <c r="F1442">
        <f t="shared" si="134"/>
        <v>14</v>
      </c>
      <c r="G1442" t="str">
        <f t="shared" si="135"/>
        <v>Child</v>
      </c>
    </row>
    <row r="1443" spans="1:7">
      <c r="A1443" t="s">
        <v>3183</v>
      </c>
      <c r="B1443" t="s">
        <v>857</v>
      </c>
      <c r="C1443" t="s">
        <v>40</v>
      </c>
      <c r="D1443" s="5">
        <v>34274</v>
      </c>
      <c r="E1443" s="5">
        <v>45442</v>
      </c>
      <c r="F1443">
        <f t="shared" si="134"/>
        <v>30</v>
      </c>
      <c r="G1443" t="str">
        <f t="shared" si="135"/>
        <v>Adult</v>
      </c>
    </row>
    <row r="1444" spans="1:7">
      <c r="A1444" t="s">
        <v>3185</v>
      </c>
      <c r="B1444" t="s">
        <v>760</v>
      </c>
      <c r="C1444" t="s">
        <v>133</v>
      </c>
      <c r="D1444" s="5">
        <v>28322</v>
      </c>
      <c r="E1444" s="5">
        <v>45195</v>
      </c>
      <c r="F1444">
        <f t="shared" si="134"/>
        <v>46</v>
      </c>
      <c r="G1444" t="str">
        <f t="shared" si="135"/>
        <v>Middle Age</v>
      </c>
    </row>
    <row r="1445" spans="1:7">
      <c r="A1445" t="s">
        <v>3187</v>
      </c>
      <c r="B1445" t="s">
        <v>173</v>
      </c>
      <c r="C1445" t="s">
        <v>133</v>
      </c>
      <c r="D1445" s="5">
        <v>39347</v>
      </c>
      <c r="E1445" s="5">
        <v>45136</v>
      </c>
      <c r="F1445">
        <f t="shared" si="134"/>
        <v>15</v>
      </c>
      <c r="G1445" t="str">
        <f t="shared" si="135"/>
        <v>Child</v>
      </c>
    </row>
    <row r="1446" spans="1:7">
      <c r="A1446" t="s">
        <v>3189</v>
      </c>
      <c r="B1446" t="s">
        <v>321</v>
      </c>
      <c r="C1446" t="s">
        <v>40</v>
      </c>
      <c r="D1446" s="5">
        <v>38196</v>
      </c>
      <c r="E1446" s="5">
        <v>45271</v>
      </c>
      <c r="F1446">
        <f t="shared" si="134"/>
        <v>19</v>
      </c>
      <c r="G1446" t="str">
        <f t="shared" si="135"/>
        <v>Adult</v>
      </c>
    </row>
    <row r="1447" spans="1:7">
      <c r="A1447" t="s">
        <v>3190</v>
      </c>
      <c r="B1447" t="s">
        <v>1818</v>
      </c>
      <c r="C1447" t="s">
        <v>40</v>
      </c>
      <c r="D1447" s="5">
        <v>21344</v>
      </c>
      <c r="E1447" s="5">
        <v>45696</v>
      </c>
      <c r="F1447">
        <f t="shared" si="134"/>
        <v>66</v>
      </c>
      <c r="G1447" t="str">
        <f t="shared" si="135"/>
        <v>Senior</v>
      </c>
    </row>
    <row r="1448" spans="1:7">
      <c r="A1448" t="s">
        <v>3193</v>
      </c>
      <c r="B1448" t="s">
        <v>591</v>
      </c>
      <c r="C1448" t="s">
        <v>40</v>
      </c>
      <c r="D1448" s="5">
        <v>32997</v>
      </c>
      <c r="E1448" s="5">
        <v>45041</v>
      </c>
      <c r="F1448">
        <f t="shared" si="134"/>
        <v>32</v>
      </c>
      <c r="G1448" t="str">
        <f t="shared" si="135"/>
        <v>Adult</v>
      </c>
    </row>
    <row r="1449" spans="1:7">
      <c r="A1449" t="s">
        <v>3195</v>
      </c>
      <c r="B1449" t="s">
        <v>765</v>
      </c>
      <c r="C1449" t="s">
        <v>133</v>
      </c>
      <c r="D1449" s="5">
        <v>31724</v>
      </c>
      <c r="E1449" s="5">
        <v>45890</v>
      </c>
      <c r="F1449">
        <f t="shared" si="134"/>
        <v>38</v>
      </c>
      <c r="G1449" t="str">
        <f t="shared" si="135"/>
        <v>Adult</v>
      </c>
    </row>
    <row r="1450" spans="1:7">
      <c r="A1450" t="s">
        <v>3197</v>
      </c>
      <c r="B1450" t="s">
        <v>1364</v>
      </c>
      <c r="C1450" t="s">
        <v>133</v>
      </c>
      <c r="D1450" s="5">
        <v>39133</v>
      </c>
      <c r="E1450" s="5">
        <v>45598</v>
      </c>
      <c r="F1450">
        <f t="shared" si="134"/>
        <v>17</v>
      </c>
      <c r="G1450" t="str">
        <f t="shared" si="135"/>
        <v>Child</v>
      </c>
    </row>
    <row r="1451" spans="1:7">
      <c r="A1451" t="s">
        <v>3200</v>
      </c>
      <c r="B1451" t="s">
        <v>1350</v>
      </c>
      <c r="C1451" t="s">
        <v>40</v>
      </c>
      <c r="D1451" s="5">
        <v>22051</v>
      </c>
      <c r="E1451" s="5">
        <v>45092</v>
      </c>
      <c r="F1451">
        <f t="shared" si="134"/>
        <v>63</v>
      </c>
      <c r="G1451" t="str">
        <f t="shared" si="135"/>
        <v>Senior</v>
      </c>
    </row>
    <row r="1452" spans="1:7">
      <c r="A1452" t="s">
        <v>3202</v>
      </c>
      <c r="B1452" t="s">
        <v>39</v>
      </c>
      <c r="C1452" t="s">
        <v>40</v>
      </c>
      <c r="D1452" s="5">
        <v>19889</v>
      </c>
      <c r="E1452" s="5">
        <v>45599</v>
      </c>
      <c r="F1452">
        <f t="shared" si="134"/>
        <v>70</v>
      </c>
      <c r="G1452" t="str">
        <f t="shared" si="135"/>
        <v>Senior</v>
      </c>
    </row>
    <row r="1453" spans="1:7">
      <c r="A1453" t="s">
        <v>3205</v>
      </c>
      <c r="B1453" t="s">
        <v>229</v>
      </c>
      <c r="C1453" t="s">
        <v>40</v>
      </c>
      <c r="D1453" s="5">
        <v>21697</v>
      </c>
      <c r="E1453" s="5">
        <v>45179</v>
      </c>
      <c r="F1453">
        <f t="shared" si="134"/>
        <v>64</v>
      </c>
      <c r="G1453" t="str">
        <f t="shared" si="135"/>
        <v>Senior</v>
      </c>
    </row>
    <row r="1454" spans="1:7">
      <c r="A1454" t="s">
        <v>3207</v>
      </c>
      <c r="B1454" t="s">
        <v>1175</v>
      </c>
      <c r="C1454" t="s">
        <v>133</v>
      </c>
      <c r="D1454" s="5">
        <v>26863</v>
      </c>
      <c r="E1454" s="5">
        <v>45167</v>
      </c>
      <c r="F1454">
        <f t="shared" si="134"/>
        <v>50</v>
      </c>
      <c r="G1454" t="str">
        <f t="shared" si="135"/>
        <v>Middle Age</v>
      </c>
    </row>
    <row r="1455" spans="1:7">
      <c r="A1455" t="s">
        <v>3209</v>
      </c>
      <c r="B1455" t="s">
        <v>1505</v>
      </c>
      <c r="C1455" t="s">
        <v>40</v>
      </c>
      <c r="D1455" s="5">
        <v>20778</v>
      </c>
      <c r="E1455" s="5">
        <v>45718</v>
      </c>
      <c r="F1455">
        <f t="shared" si="134"/>
        <v>68</v>
      </c>
      <c r="G1455" t="str">
        <f t="shared" si="135"/>
        <v>Senior</v>
      </c>
    </row>
    <row r="1456" spans="1:7">
      <c r="A1456" t="s">
        <v>3211</v>
      </c>
      <c r="B1456" t="s">
        <v>444</v>
      </c>
      <c r="C1456" t="s">
        <v>40</v>
      </c>
      <c r="D1456" s="5">
        <v>28004</v>
      </c>
      <c r="E1456" s="5">
        <v>45657</v>
      </c>
      <c r="F1456">
        <f t="shared" si="134"/>
        <v>48</v>
      </c>
      <c r="G1456" t="str">
        <f t="shared" si="135"/>
        <v>Middle Age</v>
      </c>
    </row>
    <row r="1457" spans="1:7">
      <c r="A1457" t="s">
        <v>3213</v>
      </c>
      <c r="B1457" t="s">
        <v>126</v>
      </c>
      <c r="C1457" t="s">
        <v>40</v>
      </c>
      <c r="D1457" s="5">
        <v>27623</v>
      </c>
      <c r="E1457" s="5">
        <v>45283</v>
      </c>
      <c r="F1457">
        <f t="shared" si="134"/>
        <v>48</v>
      </c>
      <c r="G1457" t="str">
        <f t="shared" si="135"/>
        <v>Middle Age</v>
      </c>
    </row>
    <row r="1458" spans="1:7">
      <c r="A1458" t="s">
        <v>3216</v>
      </c>
      <c r="B1458" t="s">
        <v>234</v>
      </c>
      <c r="C1458" t="s">
        <v>133</v>
      </c>
      <c r="D1458" s="5">
        <v>22200</v>
      </c>
      <c r="E1458" s="5">
        <v>45133</v>
      </c>
      <c r="F1458">
        <f t="shared" si="134"/>
        <v>62</v>
      </c>
      <c r="G1458" t="str">
        <f t="shared" si="135"/>
        <v>Senior</v>
      </c>
    </row>
    <row r="1459" spans="1:7">
      <c r="A1459" t="s">
        <v>3218</v>
      </c>
      <c r="B1459" t="s">
        <v>1263</v>
      </c>
      <c r="C1459" t="s">
        <v>40</v>
      </c>
      <c r="D1459" s="5">
        <v>30886</v>
      </c>
      <c r="E1459" s="5">
        <v>45864</v>
      </c>
      <c r="F1459">
        <f t="shared" si="134"/>
        <v>41</v>
      </c>
      <c r="G1459" t="str">
        <f t="shared" si="135"/>
        <v>Middle Age</v>
      </c>
    </row>
    <row r="1460" spans="1:7">
      <c r="A1460" t="s">
        <v>3219</v>
      </c>
      <c r="B1460" t="s">
        <v>354</v>
      </c>
      <c r="C1460" t="s">
        <v>40</v>
      </c>
      <c r="D1460" s="5">
        <v>22610</v>
      </c>
      <c r="E1460" s="5">
        <v>45611</v>
      </c>
      <c r="F1460">
        <f t="shared" si="134"/>
        <v>62</v>
      </c>
      <c r="G1460" t="str">
        <f t="shared" si="135"/>
        <v>Senior</v>
      </c>
    </row>
    <row r="1461" spans="1:7">
      <c r="A1461" t="s">
        <v>3221</v>
      </c>
      <c r="B1461" t="s">
        <v>356</v>
      </c>
      <c r="C1461" t="s">
        <v>133</v>
      </c>
      <c r="D1461" s="5">
        <v>35193</v>
      </c>
      <c r="E1461" s="5">
        <v>45329</v>
      </c>
      <c r="F1461">
        <f t="shared" si="134"/>
        <v>27</v>
      </c>
      <c r="G1461" t="str">
        <f t="shared" si="135"/>
        <v>Adult</v>
      </c>
    </row>
    <row r="1462" spans="1:7">
      <c r="A1462" t="s">
        <v>3222</v>
      </c>
      <c r="B1462" t="s">
        <v>274</v>
      </c>
      <c r="C1462" t="s">
        <v>40</v>
      </c>
      <c r="D1462" s="5">
        <v>32439</v>
      </c>
      <c r="E1462" s="5">
        <v>45921</v>
      </c>
      <c r="F1462">
        <f t="shared" si="134"/>
        <v>36</v>
      </c>
      <c r="G1462" t="str">
        <f t="shared" si="135"/>
        <v>Adult</v>
      </c>
    </row>
    <row r="1463" spans="1:7">
      <c r="A1463" t="s">
        <v>3225</v>
      </c>
      <c r="B1463" t="s">
        <v>147</v>
      </c>
      <c r="C1463" t="s">
        <v>40</v>
      </c>
      <c r="D1463" s="5">
        <v>36284</v>
      </c>
      <c r="E1463" s="5">
        <v>45393</v>
      </c>
      <c r="F1463">
        <f t="shared" si="134"/>
        <v>24</v>
      </c>
      <c r="G1463" t="str">
        <f t="shared" si="135"/>
        <v>Adult</v>
      </c>
    </row>
    <row r="1464" spans="1:7">
      <c r="A1464" t="s">
        <v>3227</v>
      </c>
      <c r="B1464" t="s">
        <v>1097</v>
      </c>
      <c r="C1464" t="s">
        <v>133</v>
      </c>
      <c r="D1464" s="5">
        <v>26885</v>
      </c>
      <c r="E1464" s="5">
        <v>45033</v>
      </c>
      <c r="F1464">
        <f t="shared" si="134"/>
        <v>49</v>
      </c>
      <c r="G1464" t="str">
        <f t="shared" si="135"/>
        <v>Middle Age</v>
      </c>
    </row>
    <row r="1465" spans="1:7">
      <c r="A1465" t="s">
        <v>3230</v>
      </c>
      <c r="B1465" t="s">
        <v>99</v>
      </c>
      <c r="C1465" t="s">
        <v>133</v>
      </c>
      <c r="D1465" s="5">
        <v>31444</v>
      </c>
      <c r="E1465" s="5">
        <v>45023</v>
      </c>
      <c r="F1465">
        <f t="shared" si="134"/>
        <v>37</v>
      </c>
      <c r="G1465" t="str">
        <f t="shared" si="135"/>
        <v>Adult</v>
      </c>
    </row>
    <row r="1466" spans="1:7">
      <c r="A1466" t="s">
        <v>3232</v>
      </c>
      <c r="B1466" t="s">
        <v>895</v>
      </c>
      <c r="C1466" t="s">
        <v>133</v>
      </c>
      <c r="D1466" s="5">
        <v>26259</v>
      </c>
      <c r="E1466" s="5">
        <v>45964</v>
      </c>
      <c r="F1466">
        <f t="shared" si="134"/>
        <v>53</v>
      </c>
      <c r="G1466" t="str">
        <f t="shared" si="135"/>
        <v>Middle Age</v>
      </c>
    </row>
    <row r="1467" spans="1:7">
      <c r="A1467" t="s">
        <v>3233</v>
      </c>
      <c r="B1467" t="s">
        <v>568</v>
      </c>
      <c r="C1467" t="s">
        <v>133</v>
      </c>
      <c r="D1467" s="5">
        <v>26299</v>
      </c>
      <c r="E1467" s="5">
        <v>45760</v>
      </c>
      <c r="F1467">
        <f t="shared" si="134"/>
        <v>53</v>
      </c>
      <c r="G1467" t="str">
        <f t="shared" si="135"/>
        <v>Middle Age</v>
      </c>
    </row>
    <row r="1468" spans="1:7">
      <c r="A1468" t="s">
        <v>3235</v>
      </c>
      <c r="B1468" t="s">
        <v>1305</v>
      </c>
      <c r="C1468" t="s">
        <v>133</v>
      </c>
      <c r="D1468" s="5">
        <v>38875</v>
      </c>
      <c r="E1468" s="5" t="s">
        <v>4232</v>
      </c>
      <c r="F1468" t="s">
        <v>4232</v>
      </c>
      <c r="G1468" t="s">
        <v>4232</v>
      </c>
    </row>
    <row r="1469" spans="1:7">
      <c r="A1469" t="s">
        <v>3237</v>
      </c>
      <c r="B1469" t="s">
        <v>1099</v>
      </c>
      <c r="C1469" t="s">
        <v>40</v>
      </c>
      <c r="D1469" s="5">
        <v>29198</v>
      </c>
      <c r="E1469" s="5">
        <v>45530</v>
      </c>
      <c r="F1469">
        <f>DATEDIF(D1469,E1469,"Y")</f>
        <v>44</v>
      </c>
      <c r="G1469" t="str">
        <f>IF(OR(F1469="",F1469="Unknown"),"",IF(F1469&lt;18,"Child",IF(F1469&lt;40,"Adult",IF(F1469&lt;60,"Middle Age","Senior"))))</f>
        <v>Middle Age</v>
      </c>
    </row>
    <row r="1470" spans="1:7">
      <c r="A1470" t="s">
        <v>3238</v>
      </c>
      <c r="B1470" t="s">
        <v>241</v>
      </c>
      <c r="C1470" t="s">
        <v>40</v>
      </c>
      <c r="D1470" s="5">
        <v>23340</v>
      </c>
      <c r="E1470" s="5">
        <v>45532</v>
      </c>
      <c r="F1470">
        <f>DATEDIF(D1470,E1470,"Y")</f>
        <v>60</v>
      </c>
      <c r="G1470" t="str">
        <f>IF(OR(F1470="",F1470="Unknown"),"",IF(F1470&lt;18,"Child",IF(F1470&lt;40,"Adult",IF(F1470&lt;60,"Middle Age","Senior"))))</f>
        <v>Senior</v>
      </c>
    </row>
    <row r="1471" spans="1:7">
      <c r="A1471" t="s">
        <v>3241</v>
      </c>
      <c r="B1471" t="s">
        <v>917</v>
      </c>
      <c r="C1471" t="s">
        <v>133</v>
      </c>
      <c r="D1471" s="5">
        <v>25100</v>
      </c>
      <c r="E1471" s="5">
        <v>45073</v>
      </c>
      <c r="F1471">
        <f>DATEDIF(D1471,E1471,"Y")</f>
        <v>54</v>
      </c>
      <c r="G1471" t="str">
        <f>IF(OR(F1471="",F1471="Unknown"),"",IF(F1471&lt;18,"Child",IF(F1471&lt;40,"Adult",IF(F1471&lt;60,"Middle Age","Senior"))))</f>
        <v>Middle Age</v>
      </c>
    </row>
    <row r="1472" spans="1:7">
      <c r="A1472" t="s">
        <v>3243</v>
      </c>
      <c r="B1472" t="s">
        <v>833</v>
      </c>
      <c r="C1472" t="s">
        <v>40</v>
      </c>
      <c r="D1472" s="5">
        <v>20066</v>
      </c>
      <c r="E1472" s="5">
        <v>45600</v>
      </c>
      <c r="F1472">
        <f>DATEDIF(D1472,E1472,"Y")</f>
        <v>69</v>
      </c>
      <c r="G1472" t="str">
        <f>IF(OR(F1472="",F1472="Unknown"),"",IF(F1472&lt;18,"Child",IF(F1472&lt;40,"Adult",IF(F1472&lt;60,"Middle Age","Senior"))))</f>
        <v>Senior</v>
      </c>
    </row>
    <row r="1473" spans="1:7">
      <c r="A1473" t="s">
        <v>3244</v>
      </c>
      <c r="B1473" t="s">
        <v>112</v>
      </c>
      <c r="C1473" t="s">
        <v>40</v>
      </c>
      <c r="D1473" s="5">
        <v>33087</v>
      </c>
      <c r="E1473" s="5">
        <v>45925</v>
      </c>
      <c r="F1473">
        <f>DATEDIF(D1473,E1473,"Y")</f>
        <v>35</v>
      </c>
      <c r="G1473" t="str">
        <f>IF(OR(F1473="",F1473="Unknown"),"",IF(F1473&lt;18,"Child",IF(F1473&lt;40,"Adult",IF(F1473&lt;60,"Middle Age","Senior"))))</f>
        <v>Adult</v>
      </c>
    </row>
    <row r="1474" spans="1:7">
      <c r="A1474" t="s">
        <v>3246</v>
      </c>
      <c r="B1474" t="s">
        <v>433</v>
      </c>
      <c r="C1474" t="s">
        <v>133</v>
      </c>
      <c r="D1474" s="5" t="s">
        <v>4232</v>
      </c>
      <c r="E1474" s="5">
        <v>45932</v>
      </c>
      <c r="F1474" t="s">
        <v>4232</v>
      </c>
      <c r="G1474" t="s">
        <v>4232</v>
      </c>
    </row>
    <row r="1475" spans="1:7">
      <c r="A1475" t="s">
        <v>3249</v>
      </c>
      <c r="B1475" t="s">
        <v>1452</v>
      </c>
      <c r="C1475" t="s">
        <v>40</v>
      </c>
      <c r="D1475" s="5">
        <v>30117</v>
      </c>
      <c r="E1475" s="5">
        <v>45241</v>
      </c>
      <c r="F1475">
        <f t="shared" ref="F1475:F1496" si="136">DATEDIF(D1475,E1475,"Y")</f>
        <v>41</v>
      </c>
      <c r="G1475" t="str">
        <f t="shared" ref="G1475:G1496" si="137">IF(OR(F1475="",F1475="Unknown"),"",IF(F1475&lt;18,"Child",IF(F1475&lt;40,"Adult",IF(F1475&lt;60,"Middle Age","Senior"))))</f>
        <v>Middle Age</v>
      </c>
    </row>
    <row r="1476" spans="1:7">
      <c r="A1476" t="s">
        <v>3251</v>
      </c>
      <c r="B1476" t="s">
        <v>850</v>
      </c>
      <c r="C1476" t="s">
        <v>40</v>
      </c>
      <c r="D1476" s="5">
        <v>33385</v>
      </c>
      <c r="E1476" s="5">
        <v>45940</v>
      </c>
      <c r="F1476">
        <f t="shared" si="136"/>
        <v>34</v>
      </c>
      <c r="G1476" t="str">
        <f t="shared" si="137"/>
        <v>Adult</v>
      </c>
    </row>
    <row r="1477" spans="1:7">
      <c r="A1477" t="s">
        <v>3253</v>
      </c>
      <c r="B1477" t="s">
        <v>584</v>
      </c>
      <c r="C1477" t="s">
        <v>133</v>
      </c>
      <c r="D1477" s="5">
        <v>26350</v>
      </c>
      <c r="E1477" s="5">
        <v>45183</v>
      </c>
      <c r="F1477">
        <f t="shared" si="136"/>
        <v>51</v>
      </c>
      <c r="G1477" t="str">
        <f t="shared" si="137"/>
        <v>Middle Age</v>
      </c>
    </row>
    <row r="1478" spans="1:7">
      <c r="A1478" t="s">
        <v>3255</v>
      </c>
      <c r="B1478" t="s">
        <v>560</v>
      </c>
      <c r="C1478" t="s">
        <v>133</v>
      </c>
      <c r="D1478" s="5">
        <v>22479</v>
      </c>
      <c r="E1478" s="5">
        <v>45901</v>
      </c>
      <c r="F1478">
        <f t="shared" si="136"/>
        <v>64</v>
      </c>
      <c r="G1478" t="str">
        <f t="shared" si="137"/>
        <v>Senior</v>
      </c>
    </row>
    <row r="1479" spans="1:7">
      <c r="A1479" t="s">
        <v>3256</v>
      </c>
      <c r="B1479" t="s">
        <v>879</v>
      </c>
      <c r="C1479" t="s">
        <v>40</v>
      </c>
      <c r="D1479" s="5">
        <v>36112</v>
      </c>
      <c r="E1479" s="5">
        <v>45287</v>
      </c>
      <c r="F1479">
        <f t="shared" si="136"/>
        <v>25</v>
      </c>
      <c r="G1479" t="str">
        <f t="shared" si="137"/>
        <v>Adult</v>
      </c>
    </row>
    <row r="1480" spans="1:7">
      <c r="A1480" t="s">
        <v>3257</v>
      </c>
      <c r="B1480" t="s">
        <v>607</v>
      </c>
      <c r="C1480" t="s">
        <v>40</v>
      </c>
      <c r="D1480" s="5">
        <v>36532</v>
      </c>
      <c r="E1480" s="5">
        <v>45110</v>
      </c>
      <c r="F1480">
        <f t="shared" si="136"/>
        <v>23</v>
      </c>
      <c r="G1480" t="str">
        <f t="shared" si="137"/>
        <v>Adult</v>
      </c>
    </row>
    <row r="1481" spans="1:7">
      <c r="A1481" t="s">
        <v>3259</v>
      </c>
      <c r="B1481" t="s">
        <v>1839</v>
      </c>
      <c r="C1481" t="s">
        <v>133</v>
      </c>
      <c r="D1481" s="5">
        <v>27710</v>
      </c>
      <c r="E1481" s="5">
        <v>45627</v>
      </c>
      <c r="F1481">
        <f t="shared" si="136"/>
        <v>49</v>
      </c>
      <c r="G1481" t="str">
        <f t="shared" si="137"/>
        <v>Middle Age</v>
      </c>
    </row>
    <row r="1482" spans="1:7">
      <c r="A1482" t="s">
        <v>3261</v>
      </c>
      <c r="B1482" t="s">
        <v>429</v>
      </c>
      <c r="C1482" t="s">
        <v>40</v>
      </c>
      <c r="D1482" s="5">
        <v>36674</v>
      </c>
      <c r="E1482" s="5">
        <v>45799</v>
      </c>
      <c r="F1482">
        <f t="shared" si="136"/>
        <v>24</v>
      </c>
      <c r="G1482" t="str">
        <f t="shared" si="137"/>
        <v>Adult</v>
      </c>
    </row>
    <row r="1483" spans="1:7">
      <c r="A1483" t="s">
        <v>3263</v>
      </c>
      <c r="B1483" t="s">
        <v>112</v>
      </c>
      <c r="C1483" t="s">
        <v>133</v>
      </c>
      <c r="D1483" s="5">
        <v>40112</v>
      </c>
      <c r="E1483" s="5">
        <v>45700</v>
      </c>
      <c r="F1483">
        <f t="shared" si="136"/>
        <v>15</v>
      </c>
      <c r="G1483" t="str">
        <f t="shared" si="137"/>
        <v>Child</v>
      </c>
    </row>
    <row r="1484" spans="1:7">
      <c r="A1484" t="s">
        <v>3264</v>
      </c>
      <c r="B1484" t="s">
        <v>1830</v>
      </c>
      <c r="C1484" t="s">
        <v>133</v>
      </c>
      <c r="D1484" s="5">
        <v>25034</v>
      </c>
      <c r="E1484" s="5">
        <v>44993</v>
      </c>
      <c r="F1484">
        <f t="shared" si="136"/>
        <v>54</v>
      </c>
      <c r="G1484" t="str">
        <f t="shared" si="137"/>
        <v>Middle Age</v>
      </c>
    </row>
    <row r="1485" spans="1:7">
      <c r="A1485" t="s">
        <v>3265</v>
      </c>
      <c r="B1485" t="s">
        <v>1563</v>
      </c>
      <c r="C1485" t="s">
        <v>133</v>
      </c>
      <c r="D1485" s="5">
        <v>31000</v>
      </c>
      <c r="E1485" s="5">
        <v>45289</v>
      </c>
      <c r="F1485">
        <f t="shared" si="136"/>
        <v>39</v>
      </c>
      <c r="G1485" t="str">
        <f t="shared" si="137"/>
        <v>Adult</v>
      </c>
    </row>
    <row r="1486" spans="1:7">
      <c r="A1486" t="s">
        <v>3267</v>
      </c>
      <c r="B1486" t="s">
        <v>689</v>
      </c>
      <c r="C1486" t="s">
        <v>40</v>
      </c>
      <c r="D1486" s="5">
        <v>36146</v>
      </c>
      <c r="E1486" s="5">
        <v>45062</v>
      </c>
      <c r="F1486">
        <f t="shared" si="136"/>
        <v>24</v>
      </c>
      <c r="G1486" t="str">
        <f t="shared" si="137"/>
        <v>Adult</v>
      </c>
    </row>
    <row r="1487" spans="1:7">
      <c r="A1487" t="s">
        <v>3268</v>
      </c>
      <c r="B1487" t="s">
        <v>67</v>
      </c>
      <c r="C1487" t="s">
        <v>40</v>
      </c>
      <c r="D1487" s="5">
        <v>36620</v>
      </c>
      <c r="E1487" s="5">
        <v>45055</v>
      </c>
      <c r="F1487">
        <f t="shared" si="136"/>
        <v>23</v>
      </c>
      <c r="G1487" t="str">
        <f t="shared" si="137"/>
        <v>Adult</v>
      </c>
    </row>
    <row r="1488" spans="1:7">
      <c r="A1488" t="s">
        <v>3270</v>
      </c>
      <c r="B1488" t="s">
        <v>67</v>
      </c>
      <c r="C1488" t="s">
        <v>133</v>
      </c>
      <c r="D1488" s="5">
        <v>38776</v>
      </c>
      <c r="E1488" s="5">
        <v>45075</v>
      </c>
      <c r="F1488">
        <f t="shared" si="136"/>
        <v>17</v>
      </c>
      <c r="G1488" t="str">
        <f t="shared" si="137"/>
        <v>Child</v>
      </c>
    </row>
    <row r="1489" spans="1:7">
      <c r="A1489" t="s">
        <v>3272</v>
      </c>
      <c r="B1489" t="s">
        <v>833</v>
      </c>
      <c r="C1489" t="s">
        <v>40</v>
      </c>
      <c r="D1489" s="5">
        <v>19368</v>
      </c>
      <c r="E1489" s="5">
        <v>45628</v>
      </c>
      <c r="F1489">
        <f t="shared" si="136"/>
        <v>71</v>
      </c>
      <c r="G1489" t="str">
        <f t="shared" si="137"/>
        <v>Senior</v>
      </c>
    </row>
    <row r="1490" spans="1:7">
      <c r="A1490" t="s">
        <v>3275</v>
      </c>
      <c r="B1490" t="s">
        <v>392</v>
      </c>
      <c r="C1490" t="s">
        <v>133</v>
      </c>
      <c r="D1490" s="5">
        <v>32301</v>
      </c>
      <c r="E1490" s="5">
        <v>45238</v>
      </c>
      <c r="F1490">
        <f t="shared" si="136"/>
        <v>35</v>
      </c>
      <c r="G1490" t="str">
        <f t="shared" si="137"/>
        <v>Adult</v>
      </c>
    </row>
    <row r="1491" spans="1:7">
      <c r="A1491" t="s">
        <v>3278</v>
      </c>
      <c r="B1491" t="s">
        <v>378</v>
      </c>
      <c r="C1491" t="s">
        <v>40</v>
      </c>
      <c r="D1491" s="5">
        <v>34548</v>
      </c>
      <c r="E1491" s="5">
        <v>46015</v>
      </c>
      <c r="F1491">
        <f t="shared" si="136"/>
        <v>31</v>
      </c>
      <c r="G1491" t="str">
        <f t="shared" si="137"/>
        <v>Adult</v>
      </c>
    </row>
    <row r="1492" spans="1:7">
      <c r="A1492" t="s">
        <v>3281</v>
      </c>
      <c r="B1492" t="s">
        <v>676</v>
      </c>
      <c r="C1492" t="s">
        <v>40</v>
      </c>
      <c r="D1492" s="5">
        <v>38390</v>
      </c>
      <c r="E1492" s="5">
        <v>45669</v>
      </c>
      <c r="F1492">
        <f t="shared" si="136"/>
        <v>19</v>
      </c>
      <c r="G1492" t="str">
        <f t="shared" si="137"/>
        <v>Adult</v>
      </c>
    </row>
    <row r="1493" spans="1:7">
      <c r="A1493" t="s">
        <v>3282</v>
      </c>
      <c r="B1493" t="s">
        <v>825</v>
      </c>
      <c r="C1493" t="s">
        <v>133</v>
      </c>
      <c r="D1493" s="5">
        <v>38909</v>
      </c>
      <c r="E1493" s="5">
        <v>45822</v>
      </c>
      <c r="F1493">
        <f t="shared" si="136"/>
        <v>18</v>
      </c>
      <c r="G1493" t="str">
        <f t="shared" si="137"/>
        <v>Adult</v>
      </c>
    </row>
    <row r="1494" spans="1:7">
      <c r="A1494" t="s">
        <v>3283</v>
      </c>
      <c r="B1494" t="s">
        <v>288</v>
      </c>
      <c r="C1494" t="s">
        <v>133</v>
      </c>
      <c r="D1494" s="5">
        <v>31530</v>
      </c>
      <c r="E1494" s="5">
        <v>45852</v>
      </c>
      <c r="F1494">
        <f t="shared" si="136"/>
        <v>39</v>
      </c>
      <c r="G1494" t="str">
        <f t="shared" si="137"/>
        <v>Adult</v>
      </c>
    </row>
    <row r="1495" spans="1:7">
      <c r="A1495" t="s">
        <v>3284</v>
      </c>
      <c r="B1495" t="s">
        <v>2483</v>
      </c>
      <c r="C1495" t="s">
        <v>133</v>
      </c>
      <c r="D1495" s="5">
        <v>33109</v>
      </c>
      <c r="E1495" s="5">
        <v>44977</v>
      </c>
      <c r="F1495">
        <f t="shared" si="136"/>
        <v>32</v>
      </c>
      <c r="G1495" t="str">
        <f t="shared" si="137"/>
        <v>Adult</v>
      </c>
    </row>
    <row r="1496" spans="1:7">
      <c r="A1496" t="s">
        <v>3285</v>
      </c>
      <c r="B1496" t="s">
        <v>1748</v>
      </c>
      <c r="C1496" t="s">
        <v>133</v>
      </c>
      <c r="D1496" s="5">
        <v>30973</v>
      </c>
      <c r="E1496" s="5">
        <v>45081</v>
      </c>
      <c r="F1496">
        <f t="shared" si="136"/>
        <v>38</v>
      </c>
      <c r="G1496" t="str">
        <f t="shared" si="137"/>
        <v>Adult</v>
      </c>
    </row>
    <row r="1497" spans="1:7">
      <c r="A1497" t="s">
        <v>3287</v>
      </c>
      <c r="B1497" t="s">
        <v>295</v>
      </c>
      <c r="C1497" t="s">
        <v>133</v>
      </c>
      <c r="D1497" s="5" t="s">
        <v>4232</v>
      </c>
      <c r="E1497" s="5">
        <v>45541</v>
      </c>
      <c r="F1497" t="s">
        <v>4232</v>
      </c>
      <c r="G1497" t="s">
        <v>4232</v>
      </c>
    </row>
    <row r="1498" spans="1:7">
      <c r="A1498" t="s">
        <v>3290</v>
      </c>
      <c r="B1498" t="s">
        <v>1480</v>
      </c>
      <c r="C1498" t="s">
        <v>133</v>
      </c>
      <c r="D1498" s="5">
        <v>18406</v>
      </c>
      <c r="E1498" s="5" t="s">
        <v>4232</v>
      </c>
      <c r="F1498" t="s">
        <v>4232</v>
      </c>
      <c r="G1498" t="s">
        <v>4232</v>
      </c>
    </row>
    <row r="1499" spans="1:7">
      <c r="A1499" t="s">
        <v>3292</v>
      </c>
      <c r="B1499" t="s">
        <v>3110</v>
      </c>
      <c r="C1499" t="s">
        <v>133</v>
      </c>
      <c r="D1499" s="5">
        <v>38985</v>
      </c>
      <c r="E1499" s="5" t="s">
        <v>4232</v>
      </c>
      <c r="F1499" t="s">
        <v>4232</v>
      </c>
      <c r="G1499" t="s">
        <v>4232</v>
      </c>
    </row>
    <row r="1500" spans="1:7">
      <c r="A1500" t="s">
        <v>3293</v>
      </c>
      <c r="B1500" t="s">
        <v>579</v>
      </c>
      <c r="C1500" t="s">
        <v>40</v>
      </c>
      <c r="D1500" s="5">
        <v>22490</v>
      </c>
      <c r="E1500" s="5">
        <v>45939</v>
      </c>
      <c r="F1500">
        <f t="shared" ref="F1500:F1522" si="138">DATEDIF(D1500,E1500,"Y")</f>
        <v>64</v>
      </c>
      <c r="G1500" t="str">
        <f t="shared" ref="G1500:G1522" si="139">IF(OR(F1500="",F1500="Unknown"),"",IF(F1500&lt;18,"Child",IF(F1500&lt;40,"Adult",IF(F1500&lt;60,"Middle Age","Senior"))))</f>
        <v>Senior</v>
      </c>
    </row>
    <row r="1501" spans="1:7">
      <c r="A1501" t="s">
        <v>3295</v>
      </c>
      <c r="B1501" t="s">
        <v>324</v>
      </c>
      <c r="C1501" t="s">
        <v>133</v>
      </c>
      <c r="D1501" s="5">
        <v>19995</v>
      </c>
      <c r="E1501" s="5">
        <v>45894</v>
      </c>
      <c r="F1501">
        <f t="shared" si="138"/>
        <v>70</v>
      </c>
      <c r="G1501" t="str">
        <f t="shared" si="139"/>
        <v>Senior</v>
      </c>
    </row>
    <row r="1502" spans="1:7">
      <c r="A1502" t="s">
        <v>3296</v>
      </c>
      <c r="B1502" t="s">
        <v>2270</v>
      </c>
      <c r="C1502" t="s">
        <v>40</v>
      </c>
      <c r="D1502" s="5">
        <v>30577</v>
      </c>
      <c r="E1502" s="5">
        <v>45115</v>
      </c>
      <c r="F1502">
        <f t="shared" si="138"/>
        <v>39</v>
      </c>
      <c r="G1502" t="str">
        <f t="shared" si="139"/>
        <v>Adult</v>
      </c>
    </row>
    <row r="1503" spans="1:7">
      <c r="A1503" t="s">
        <v>3297</v>
      </c>
      <c r="B1503" t="s">
        <v>666</v>
      </c>
      <c r="C1503" t="s">
        <v>133</v>
      </c>
      <c r="D1503" s="5">
        <v>35949</v>
      </c>
      <c r="E1503" s="5">
        <v>45388</v>
      </c>
      <c r="F1503">
        <f t="shared" si="138"/>
        <v>25</v>
      </c>
      <c r="G1503" t="str">
        <f t="shared" si="139"/>
        <v>Adult</v>
      </c>
    </row>
    <row r="1504" spans="1:7">
      <c r="A1504" t="s">
        <v>3298</v>
      </c>
      <c r="B1504" t="s">
        <v>492</v>
      </c>
      <c r="C1504" t="s">
        <v>40</v>
      </c>
      <c r="D1504" s="5">
        <v>21936</v>
      </c>
      <c r="E1504" s="5">
        <v>45505</v>
      </c>
      <c r="F1504">
        <f t="shared" si="138"/>
        <v>64</v>
      </c>
      <c r="G1504" t="str">
        <f t="shared" si="139"/>
        <v>Senior</v>
      </c>
    </row>
    <row r="1505" spans="1:7">
      <c r="A1505" t="s">
        <v>3300</v>
      </c>
      <c r="B1505" t="s">
        <v>511</v>
      </c>
      <c r="C1505" t="s">
        <v>40</v>
      </c>
      <c r="D1505" s="5">
        <v>19167</v>
      </c>
      <c r="E1505" s="5">
        <v>45079</v>
      </c>
      <c r="F1505">
        <f t="shared" si="138"/>
        <v>70</v>
      </c>
      <c r="G1505" t="str">
        <f t="shared" si="139"/>
        <v>Senior</v>
      </c>
    </row>
    <row r="1506" spans="1:7">
      <c r="A1506" t="s">
        <v>3302</v>
      </c>
      <c r="B1506" t="s">
        <v>658</v>
      </c>
      <c r="C1506" t="s">
        <v>40</v>
      </c>
      <c r="D1506" s="5">
        <v>24570</v>
      </c>
      <c r="E1506" s="5">
        <v>45134</v>
      </c>
      <c r="F1506">
        <f t="shared" si="138"/>
        <v>56</v>
      </c>
      <c r="G1506" t="str">
        <f t="shared" si="139"/>
        <v>Middle Age</v>
      </c>
    </row>
    <row r="1507" spans="1:7">
      <c r="A1507" t="s">
        <v>3303</v>
      </c>
      <c r="B1507" t="s">
        <v>1026</v>
      </c>
      <c r="C1507" t="s">
        <v>40</v>
      </c>
      <c r="D1507" s="5">
        <v>30307</v>
      </c>
      <c r="E1507" s="5">
        <v>45521</v>
      </c>
      <c r="F1507">
        <f t="shared" si="138"/>
        <v>41</v>
      </c>
      <c r="G1507" t="str">
        <f t="shared" si="139"/>
        <v>Middle Age</v>
      </c>
    </row>
    <row r="1508" spans="1:7">
      <c r="A1508" t="s">
        <v>3305</v>
      </c>
      <c r="B1508" t="s">
        <v>1658</v>
      </c>
      <c r="C1508" t="s">
        <v>40</v>
      </c>
      <c r="D1508" s="5">
        <v>25988</v>
      </c>
      <c r="E1508" s="5">
        <v>45257</v>
      </c>
      <c r="F1508">
        <f t="shared" si="138"/>
        <v>52</v>
      </c>
      <c r="G1508" t="str">
        <f t="shared" si="139"/>
        <v>Middle Age</v>
      </c>
    </row>
    <row r="1509" spans="1:7">
      <c r="A1509" t="s">
        <v>3306</v>
      </c>
      <c r="B1509" t="s">
        <v>1537</v>
      </c>
      <c r="C1509" t="s">
        <v>133</v>
      </c>
      <c r="D1509" s="5">
        <v>38726</v>
      </c>
      <c r="E1509" s="5">
        <v>45922</v>
      </c>
      <c r="F1509">
        <f t="shared" si="138"/>
        <v>19</v>
      </c>
      <c r="G1509" t="str">
        <f t="shared" si="139"/>
        <v>Adult</v>
      </c>
    </row>
    <row r="1510" spans="1:7">
      <c r="A1510" t="s">
        <v>3308</v>
      </c>
      <c r="B1510" t="s">
        <v>88</v>
      </c>
      <c r="C1510" t="s">
        <v>133</v>
      </c>
      <c r="D1510" s="5">
        <v>21874</v>
      </c>
      <c r="E1510" s="5">
        <v>44964</v>
      </c>
      <c r="F1510">
        <f t="shared" si="138"/>
        <v>63</v>
      </c>
      <c r="G1510" t="str">
        <f t="shared" si="139"/>
        <v>Senior</v>
      </c>
    </row>
    <row r="1511" spans="1:7">
      <c r="A1511" t="s">
        <v>3309</v>
      </c>
      <c r="B1511" t="s">
        <v>39</v>
      </c>
      <c r="C1511" t="s">
        <v>133</v>
      </c>
      <c r="D1511" s="5">
        <v>33739</v>
      </c>
      <c r="E1511" s="5">
        <v>45011</v>
      </c>
      <c r="F1511">
        <f t="shared" si="138"/>
        <v>30</v>
      </c>
      <c r="G1511" t="str">
        <f t="shared" si="139"/>
        <v>Adult</v>
      </c>
    </row>
    <row r="1512" spans="1:7">
      <c r="A1512" t="s">
        <v>3310</v>
      </c>
      <c r="B1512" t="s">
        <v>83</v>
      </c>
      <c r="C1512" t="s">
        <v>40</v>
      </c>
      <c r="D1512" s="5">
        <v>24778</v>
      </c>
      <c r="E1512" s="5">
        <v>45124</v>
      </c>
      <c r="F1512">
        <f t="shared" si="138"/>
        <v>55</v>
      </c>
      <c r="G1512" t="str">
        <f t="shared" si="139"/>
        <v>Middle Age</v>
      </c>
    </row>
    <row r="1513" spans="1:7">
      <c r="A1513" t="s">
        <v>4191</v>
      </c>
      <c r="B1513" t="s">
        <v>909</v>
      </c>
      <c r="C1513" t="s">
        <v>40</v>
      </c>
      <c r="D1513" s="5">
        <v>21211</v>
      </c>
      <c r="E1513" s="5">
        <v>45710</v>
      </c>
      <c r="F1513">
        <f t="shared" si="138"/>
        <v>67</v>
      </c>
      <c r="G1513" t="str">
        <f t="shared" si="139"/>
        <v>Senior</v>
      </c>
    </row>
    <row r="1514" spans="1:7">
      <c r="A1514" t="s">
        <v>3314</v>
      </c>
      <c r="B1514" t="s">
        <v>1256</v>
      </c>
      <c r="C1514" t="s">
        <v>40</v>
      </c>
      <c r="D1514" s="5">
        <v>38736</v>
      </c>
      <c r="E1514" s="5">
        <v>45276</v>
      </c>
      <c r="F1514">
        <f t="shared" si="138"/>
        <v>17</v>
      </c>
      <c r="G1514" t="str">
        <f t="shared" si="139"/>
        <v>Child</v>
      </c>
    </row>
    <row r="1515" spans="1:7">
      <c r="A1515" t="s">
        <v>3315</v>
      </c>
      <c r="B1515" t="s">
        <v>224</v>
      </c>
      <c r="C1515" t="s">
        <v>40</v>
      </c>
      <c r="D1515" s="5">
        <v>19151</v>
      </c>
      <c r="E1515" s="5">
        <v>46012</v>
      </c>
      <c r="F1515">
        <f t="shared" si="138"/>
        <v>73</v>
      </c>
      <c r="G1515" t="str">
        <f t="shared" si="139"/>
        <v>Senior</v>
      </c>
    </row>
    <row r="1516" spans="1:7">
      <c r="A1516" t="s">
        <v>4192</v>
      </c>
      <c r="B1516" t="s">
        <v>155</v>
      </c>
      <c r="C1516" t="s">
        <v>40</v>
      </c>
      <c r="D1516" s="5">
        <v>35441</v>
      </c>
      <c r="E1516" s="5">
        <v>44953</v>
      </c>
      <c r="F1516">
        <f t="shared" si="138"/>
        <v>26</v>
      </c>
      <c r="G1516" t="str">
        <f t="shared" si="139"/>
        <v>Adult</v>
      </c>
    </row>
    <row r="1517" spans="1:7">
      <c r="A1517" t="s">
        <v>3319</v>
      </c>
      <c r="B1517" t="s">
        <v>796</v>
      </c>
      <c r="C1517" t="s">
        <v>40</v>
      </c>
      <c r="D1517" s="5">
        <v>35595</v>
      </c>
      <c r="E1517" s="5">
        <v>45941</v>
      </c>
      <c r="F1517">
        <f t="shared" si="138"/>
        <v>28</v>
      </c>
      <c r="G1517" t="str">
        <f t="shared" si="139"/>
        <v>Adult</v>
      </c>
    </row>
    <row r="1518" spans="1:7">
      <c r="A1518" t="s">
        <v>3320</v>
      </c>
      <c r="B1518" t="s">
        <v>328</v>
      </c>
      <c r="C1518" t="s">
        <v>133</v>
      </c>
      <c r="D1518" s="5">
        <v>20036</v>
      </c>
      <c r="E1518" s="5">
        <v>45558</v>
      </c>
      <c r="F1518">
        <f t="shared" si="138"/>
        <v>69</v>
      </c>
      <c r="G1518" t="str">
        <f t="shared" si="139"/>
        <v>Senior</v>
      </c>
    </row>
    <row r="1519" spans="1:7">
      <c r="A1519" t="s">
        <v>3321</v>
      </c>
      <c r="B1519" t="s">
        <v>652</v>
      </c>
      <c r="C1519" t="s">
        <v>133</v>
      </c>
      <c r="D1519" s="5">
        <v>35376</v>
      </c>
      <c r="E1519" s="5">
        <v>45874</v>
      </c>
      <c r="F1519">
        <f t="shared" si="138"/>
        <v>28</v>
      </c>
      <c r="G1519" t="str">
        <f t="shared" si="139"/>
        <v>Adult</v>
      </c>
    </row>
    <row r="1520" spans="1:7">
      <c r="A1520" t="s">
        <v>3322</v>
      </c>
      <c r="B1520" t="s">
        <v>2393</v>
      </c>
      <c r="C1520" t="s">
        <v>40</v>
      </c>
      <c r="D1520" s="5">
        <v>35226</v>
      </c>
      <c r="E1520" s="5">
        <v>45174</v>
      </c>
      <c r="F1520">
        <f t="shared" si="138"/>
        <v>27</v>
      </c>
      <c r="G1520" t="str">
        <f t="shared" si="139"/>
        <v>Adult</v>
      </c>
    </row>
    <row r="1521" spans="1:7">
      <c r="A1521" t="s">
        <v>3323</v>
      </c>
      <c r="B1521" t="s">
        <v>238</v>
      </c>
      <c r="C1521" t="s">
        <v>133</v>
      </c>
      <c r="D1521" s="5">
        <v>33771</v>
      </c>
      <c r="E1521" s="5">
        <v>45965</v>
      </c>
      <c r="F1521">
        <f t="shared" si="138"/>
        <v>33</v>
      </c>
      <c r="G1521" t="str">
        <f t="shared" si="139"/>
        <v>Adult</v>
      </c>
    </row>
    <row r="1522" spans="1:7">
      <c r="A1522" t="s">
        <v>3325</v>
      </c>
      <c r="B1522" t="s">
        <v>1068</v>
      </c>
      <c r="C1522" t="s">
        <v>133</v>
      </c>
      <c r="D1522" s="5">
        <v>31525</v>
      </c>
      <c r="E1522" s="5">
        <v>45118</v>
      </c>
      <c r="F1522">
        <f t="shared" si="138"/>
        <v>37</v>
      </c>
      <c r="G1522" t="str">
        <f t="shared" si="139"/>
        <v>Adult</v>
      </c>
    </row>
    <row r="1523" spans="1:7">
      <c r="A1523" t="s">
        <v>3326</v>
      </c>
      <c r="B1523" t="s">
        <v>841</v>
      </c>
      <c r="C1523" t="s">
        <v>40</v>
      </c>
      <c r="D1523" s="5" t="s">
        <v>4232</v>
      </c>
      <c r="E1523" s="5">
        <v>45899</v>
      </c>
      <c r="F1523" t="s">
        <v>4232</v>
      </c>
      <c r="G1523" t="s">
        <v>4232</v>
      </c>
    </row>
    <row r="1524" spans="1:7">
      <c r="A1524" t="s">
        <v>3329</v>
      </c>
      <c r="B1524" t="s">
        <v>288</v>
      </c>
      <c r="C1524" t="s">
        <v>133</v>
      </c>
      <c r="D1524" s="5">
        <v>18339</v>
      </c>
      <c r="E1524" s="5">
        <v>45936</v>
      </c>
      <c r="F1524">
        <f t="shared" ref="F1524:F1570" si="140">DATEDIF(D1524,E1524,"Y")</f>
        <v>75</v>
      </c>
      <c r="G1524" t="str">
        <f t="shared" ref="G1524:G1570" si="141">IF(OR(F1524="",F1524="Unknown"),"",IF(F1524&lt;18,"Child",IF(F1524&lt;40,"Adult",IF(F1524&lt;60,"Middle Age","Senior"))))</f>
        <v>Senior</v>
      </c>
    </row>
    <row r="1525" spans="1:7">
      <c r="A1525" t="s">
        <v>3331</v>
      </c>
      <c r="B1525" t="s">
        <v>112</v>
      </c>
      <c r="C1525" t="s">
        <v>133</v>
      </c>
      <c r="D1525" s="5">
        <v>36408</v>
      </c>
      <c r="E1525" s="5">
        <v>45303</v>
      </c>
      <c r="F1525">
        <f t="shared" si="140"/>
        <v>24</v>
      </c>
      <c r="G1525" t="str">
        <f t="shared" si="141"/>
        <v>Adult</v>
      </c>
    </row>
    <row r="1526" spans="1:7">
      <c r="A1526" t="s">
        <v>3332</v>
      </c>
      <c r="B1526" t="s">
        <v>194</v>
      </c>
      <c r="C1526" t="s">
        <v>133</v>
      </c>
      <c r="D1526" s="5">
        <v>37603</v>
      </c>
      <c r="E1526" s="5">
        <v>45947</v>
      </c>
      <c r="F1526">
        <f t="shared" si="140"/>
        <v>22</v>
      </c>
      <c r="G1526" t="str">
        <f t="shared" si="141"/>
        <v>Adult</v>
      </c>
    </row>
    <row r="1527" spans="1:7">
      <c r="A1527" t="s">
        <v>3333</v>
      </c>
      <c r="B1527" t="s">
        <v>658</v>
      </c>
      <c r="C1527" t="s">
        <v>133</v>
      </c>
      <c r="D1527" s="5">
        <v>22398</v>
      </c>
      <c r="E1527" s="5">
        <v>45845</v>
      </c>
      <c r="F1527">
        <f t="shared" si="140"/>
        <v>64</v>
      </c>
      <c r="G1527" t="str">
        <f t="shared" si="141"/>
        <v>Senior</v>
      </c>
    </row>
    <row r="1528" spans="1:7">
      <c r="A1528" t="s">
        <v>4193</v>
      </c>
      <c r="B1528" t="s">
        <v>2447</v>
      </c>
      <c r="C1528" t="s">
        <v>40</v>
      </c>
      <c r="D1528" s="5">
        <v>38911</v>
      </c>
      <c r="E1528" s="5">
        <v>45426</v>
      </c>
      <c r="F1528">
        <f t="shared" si="140"/>
        <v>17</v>
      </c>
      <c r="G1528" t="str">
        <f t="shared" si="141"/>
        <v>Child</v>
      </c>
    </row>
    <row r="1529" spans="1:7">
      <c r="A1529" t="s">
        <v>3337</v>
      </c>
      <c r="B1529" t="s">
        <v>354</v>
      </c>
      <c r="C1529" t="s">
        <v>133</v>
      </c>
      <c r="D1529" s="5">
        <v>25465</v>
      </c>
      <c r="E1529" s="5">
        <v>45267</v>
      </c>
      <c r="F1529">
        <f t="shared" si="140"/>
        <v>54</v>
      </c>
      <c r="G1529" t="str">
        <f t="shared" si="141"/>
        <v>Middle Age</v>
      </c>
    </row>
    <row r="1530" spans="1:7">
      <c r="A1530" t="s">
        <v>3338</v>
      </c>
      <c r="B1530" t="s">
        <v>652</v>
      </c>
      <c r="C1530" t="s">
        <v>133</v>
      </c>
      <c r="D1530" s="5">
        <v>23089</v>
      </c>
      <c r="E1530" s="5">
        <v>45524</v>
      </c>
      <c r="F1530">
        <f t="shared" si="140"/>
        <v>61</v>
      </c>
      <c r="G1530" t="str">
        <f t="shared" si="141"/>
        <v>Senior</v>
      </c>
    </row>
    <row r="1531" spans="1:7">
      <c r="A1531" t="s">
        <v>3339</v>
      </c>
      <c r="B1531" t="s">
        <v>2270</v>
      </c>
      <c r="C1531" t="s">
        <v>133</v>
      </c>
      <c r="D1531" s="5">
        <v>23310</v>
      </c>
      <c r="E1531" s="5">
        <v>45350</v>
      </c>
      <c r="F1531">
        <f t="shared" si="140"/>
        <v>60</v>
      </c>
      <c r="G1531" t="str">
        <f t="shared" si="141"/>
        <v>Senior</v>
      </c>
    </row>
    <row r="1532" spans="1:7">
      <c r="A1532" t="s">
        <v>3340</v>
      </c>
      <c r="B1532" t="s">
        <v>427</v>
      </c>
      <c r="C1532" t="s">
        <v>40</v>
      </c>
      <c r="D1532" s="5">
        <v>27422</v>
      </c>
      <c r="E1532" s="5">
        <v>45617</v>
      </c>
      <c r="F1532">
        <f t="shared" si="140"/>
        <v>49</v>
      </c>
      <c r="G1532" t="str">
        <f t="shared" si="141"/>
        <v>Middle Age</v>
      </c>
    </row>
    <row r="1533" spans="1:7">
      <c r="A1533" t="s">
        <v>3341</v>
      </c>
      <c r="B1533" t="s">
        <v>967</v>
      </c>
      <c r="C1533" t="s">
        <v>40</v>
      </c>
      <c r="D1533" s="5">
        <v>20216</v>
      </c>
      <c r="E1533" s="5">
        <v>45398</v>
      </c>
      <c r="F1533">
        <f t="shared" si="140"/>
        <v>68</v>
      </c>
      <c r="G1533" t="str">
        <f t="shared" si="141"/>
        <v>Senior</v>
      </c>
    </row>
    <row r="1534" spans="1:7">
      <c r="A1534" t="s">
        <v>3342</v>
      </c>
      <c r="B1534" t="s">
        <v>249</v>
      </c>
      <c r="C1534" t="s">
        <v>133</v>
      </c>
      <c r="D1534" s="5">
        <v>31042</v>
      </c>
      <c r="E1534" s="5">
        <v>45163</v>
      </c>
      <c r="F1534">
        <f t="shared" si="140"/>
        <v>38</v>
      </c>
      <c r="G1534" t="str">
        <f t="shared" si="141"/>
        <v>Adult</v>
      </c>
    </row>
    <row r="1535" spans="1:7">
      <c r="A1535" t="s">
        <v>3344</v>
      </c>
      <c r="B1535" t="s">
        <v>565</v>
      </c>
      <c r="C1535" t="s">
        <v>133</v>
      </c>
      <c r="D1535" s="5">
        <v>32470</v>
      </c>
      <c r="E1535" s="5">
        <v>45523</v>
      </c>
      <c r="F1535">
        <f t="shared" si="140"/>
        <v>35</v>
      </c>
      <c r="G1535" t="str">
        <f t="shared" si="141"/>
        <v>Adult</v>
      </c>
    </row>
    <row r="1536" spans="1:7">
      <c r="A1536" t="s">
        <v>3346</v>
      </c>
      <c r="B1536" t="s">
        <v>1101</v>
      </c>
      <c r="C1536" t="s">
        <v>40</v>
      </c>
      <c r="D1536" s="5">
        <v>38602</v>
      </c>
      <c r="E1536" s="5">
        <v>45832</v>
      </c>
      <c r="F1536">
        <f t="shared" si="140"/>
        <v>19</v>
      </c>
      <c r="G1536" t="str">
        <f t="shared" si="141"/>
        <v>Adult</v>
      </c>
    </row>
    <row r="1537" spans="1:7">
      <c r="A1537" t="s">
        <v>3348</v>
      </c>
      <c r="B1537" t="s">
        <v>967</v>
      </c>
      <c r="C1537" t="s">
        <v>133</v>
      </c>
      <c r="D1537" s="5">
        <v>18911</v>
      </c>
      <c r="E1537" s="5">
        <v>45612</v>
      </c>
      <c r="F1537">
        <f t="shared" si="140"/>
        <v>73</v>
      </c>
      <c r="G1537" t="str">
        <f t="shared" si="141"/>
        <v>Senior</v>
      </c>
    </row>
    <row r="1538" spans="1:7">
      <c r="A1538" t="s">
        <v>3350</v>
      </c>
      <c r="B1538" t="s">
        <v>67</v>
      </c>
      <c r="C1538" t="s">
        <v>133</v>
      </c>
      <c r="D1538" s="5">
        <v>23653</v>
      </c>
      <c r="E1538" s="5">
        <v>45535</v>
      </c>
      <c r="F1538">
        <f t="shared" si="140"/>
        <v>59</v>
      </c>
      <c r="G1538" t="str">
        <f t="shared" si="141"/>
        <v>Middle Age</v>
      </c>
    </row>
    <row r="1539" spans="1:7">
      <c r="A1539" t="s">
        <v>3353</v>
      </c>
      <c r="B1539" t="s">
        <v>986</v>
      </c>
      <c r="C1539" t="s">
        <v>40</v>
      </c>
      <c r="D1539" s="5">
        <v>24487</v>
      </c>
      <c r="E1539" s="5">
        <v>45577</v>
      </c>
      <c r="F1539">
        <f t="shared" si="140"/>
        <v>57</v>
      </c>
      <c r="G1539" t="str">
        <f t="shared" si="141"/>
        <v>Middle Age</v>
      </c>
    </row>
    <row r="1540" spans="1:7">
      <c r="A1540" t="s">
        <v>3355</v>
      </c>
      <c r="B1540" t="s">
        <v>1342</v>
      </c>
      <c r="C1540" t="s">
        <v>40</v>
      </c>
      <c r="D1540" s="5">
        <v>26302</v>
      </c>
      <c r="E1540" s="5">
        <v>45318</v>
      </c>
      <c r="F1540">
        <f t="shared" si="140"/>
        <v>52</v>
      </c>
      <c r="G1540" t="str">
        <f t="shared" si="141"/>
        <v>Middle Age</v>
      </c>
    </row>
    <row r="1541" spans="1:7">
      <c r="A1541" t="s">
        <v>3357</v>
      </c>
      <c r="B1541" t="s">
        <v>221</v>
      </c>
      <c r="C1541" t="s">
        <v>40</v>
      </c>
      <c r="D1541" s="5">
        <v>36641</v>
      </c>
      <c r="E1541" s="5">
        <v>45730</v>
      </c>
      <c r="F1541">
        <f t="shared" si="140"/>
        <v>24</v>
      </c>
      <c r="G1541" t="str">
        <f t="shared" si="141"/>
        <v>Adult</v>
      </c>
    </row>
    <row r="1542" spans="1:7">
      <c r="A1542" t="s">
        <v>3358</v>
      </c>
      <c r="B1542" t="s">
        <v>1509</v>
      </c>
      <c r="C1542" t="s">
        <v>133</v>
      </c>
      <c r="D1542" s="5">
        <v>31727</v>
      </c>
      <c r="E1542" s="5">
        <v>45515</v>
      </c>
      <c r="F1542">
        <f t="shared" si="140"/>
        <v>37</v>
      </c>
      <c r="G1542" t="str">
        <f t="shared" si="141"/>
        <v>Adult</v>
      </c>
    </row>
    <row r="1543" spans="1:7">
      <c r="A1543" t="s">
        <v>3362</v>
      </c>
      <c r="B1543" t="s">
        <v>2594</v>
      </c>
      <c r="C1543" t="s">
        <v>40</v>
      </c>
      <c r="D1543" s="5">
        <v>27651</v>
      </c>
      <c r="E1543" s="5">
        <v>45784</v>
      </c>
      <c r="F1543">
        <f t="shared" si="140"/>
        <v>49</v>
      </c>
      <c r="G1543" t="str">
        <f t="shared" si="141"/>
        <v>Middle Age</v>
      </c>
    </row>
    <row r="1544" spans="1:7">
      <c r="A1544" t="s">
        <v>3363</v>
      </c>
      <c r="B1544" t="s">
        <v>999</v>
      </c>
      <c r="C1544" t="s">
        <v>40</v>
      </c>
      <c r="D1544" s="5">
        <v>35546</v>
      </c>
      <c r="E1544" s="5">
        <v>45421</v>
      </c>
      <c r="F1544">
        <f t="shared" si="140"/>
        <v>27</v>
      </c>
      <c r="G1544" t="str">
        <f t="shared" si="141"/>
        <v>Adult</v>
      </c>
    </row>
    <row r="1545" spans="1:7">
      <c r="A1545" t="s">
        <v>3364</v>
      </c>
      <c r="B1545" t="s">
        <v>1839</v>
      </c>
      <c r="C1545" t="s">
        <v>40</v>
      </c>
      <c r="D1545" s="5">
        <v>19977</v>
      </c>
      <c r="E1545" s="5">
        <v>45056</v>
      </c>
      <c r="F1545">
        <f t="shared" si="140"/>
        <v>68</v>
      </c>
      <c r="G1545" t="str">
        <f t="shared" si="141"/>
        <v>Senior</v>
      </c>
    </row>
    <row r="1546" spans="1:7">
      <c r="A1546" t="s">
        <v>4194</v>
      </c>
      <c r="B1546" t="s">
        <v>251</v>
      </c>
      <c r="C1546" t="s">
        <v>133</v>
      </c>
      <c r="D1546" s="5">
        <v>33972</v>
      </c>
      <c r="E1546" s="5">
        <v>45977</v>
      </c>
      <c r="F1546">
        <f t="shared" si="140"/>
        <v>32</v>
      </c>
      <c r="G1546" t="str">
        <f t="shared" si="141"/>
        <v>Adult</v>
      </c>
    </row>
    <row r="1547" spans="1:7">
      <c r="A1547" t="s">
        <v>3367</v>
      </c>
      <c r="B1547" t="s">
        <v>737</v>
      </c>
      <c r="C1547" t="s">
        <v>40</v>
      </c>
      <c r="D1547" s="5">
        <v>36705</v>
      </c>
      <c r="E1547" s="5">
        <v>45076</v>
      </c>
      <c r="F1547">
        <f t="shared" si="140"/>
        <v>22</v>
      </c>
      <c r="G1547" t="str">
        <f t="shared" si="141"/>
        <v>Adult</v>
      </c>
    </row>
    <row r="1548" spans="1:7">
      <c r="A1548" t="s">
        <v>3369</v>
      </c>
      <c r="B1548" t="s">
        <v>363</v>
      </c>
      <c r="C1548" t="s">
        <v>40</v>
      </c>
      <c r="D1548" s="5">
        <v>32854</v>
      </c>
      <c r="E1548" s="5">
        <v>45857</v>
      </c>
      <c r="F1548">
        <f t="shared" si="140"/>
        <v>35</v>
      </c>
      <c r="G1548" t="str">
        <f t="shared" si="141"/>
        <v>Adult</v>
      </c>
    </row>
    <row r="1549" spans="1:7">
      <c r="A1549" t="s">
        <v>3370</v>
      </c>
      <c r="B1549" t="s">
        <v>1068</v>
      </c>
      <c r="C1549" t="s">
        <v>40</v>
      </c>
      <c r="D1549" s="5">
        <v>26314</v>
      </c>
      <c r="E1549" s="5">
        <v>45943</v>
      </c>
      <c r="F1549">
        <f t="shared" si="140"/>
        <v>53</v>
      </c>
      <c r="G1549" t="str">
        <f t="shared" si="141"/>
        <v>Middle Age</v>
      </c>
    </row>
    <row r="1550" spans="1:7">
      <c r="A1550" t="s">
        <v>3371</v>
      </c>
      <c r="B1550" t="s">
        <v>737</v>
      </c>
      <c r="C1550" t="s">
        <v>40</v>
      </c>
      <c r="D1550" s="5">
        <v>29750</v>
      </c>
      <c r="E1550" s="5">
        <v>45633</v>
      </c>
      <c r="F1550">
        <f t="shared" si="140"/>
        <v>43</v>
      </c>
      <c r="G1550" t="str">
        <f t="shared" si="141"/>
        <v>Middle Age</v>
      </c>
    </row>
    <row r="1551" spans="1:7">
      <c r="A1551" t="s">
        <v>3372</v>
      </c>
      <c r="B1551" t="s">
        <v>531</v>
      </c>
      <c r="C1551" t="s">
        <v>133</v>
      </c>
      <c r="D1551" s="5">
        <v>24030</v>
      </c>
      <c r="E1551" s="5">
        <v>45988</v>
      </c>
      <c r="F1551">
        <f t="shared" si="140"/>
        <v>60</v>
      </c>
      <c r="G1551" t="str">
        <f t="shared" si="141"/>
        <v>Senior</v>
      </c>
    </row>
    <row r="1552" spans="1:7">
      <c r="A1552" t="s">
        <v>3373</v>
      </c>
      <c r="B1552" t="s">
        <v>728</v>
      </c>
      <c r="C1552" t="s">
        <v>40</v>
      </c>
      <c r="D1552" s="5">
        <v>37212</v>
      </c>
      <c r="E1552" s="5">
        <v>45842</v>
      </c>
      <c r="F1552">
        <f t="shared" si="140"/>
        <v>23</v>
      </c>
      <c r="G1552" t="str">
        <f t="shared" si="141"/>
        <v>Adult</v>
      </c>
    </row>
    <row r="1553" spans="1:7">
      <c r="A1553" t="s">
        <v>3374</v>
      </c>
      <c r="B1553" t="s">
        <v>1088</v>
      </c>
      <c r="C1553" t="s">
        <v>40</v>
      </c>
      <c r="D1553" s="5">
        <v>29696</v>
      </c>
      <c r="E1553" s="5">
        <v>45270</v>
      </c>
      <c r="F1553">
        <f t="shared" si="140"/>
        <v>42</v>
      </c>
      <c r="G1553" t="str">
        <f t="shared" si="141"/>
        <v>Middle Age</v>
      </c>
    </row>
    <row r="1554" spans="1:7">
      <c r="A1554" t="s">
        <v>3375</v>
      </c>
      <c r="B1554" t="s">
        <v>965</v>
      </c>
      <c r="C1554" t="s">
        <v>133</v>
      </c>
      <c r="D1554" s="5">
        <v>39266</v>
      </c>
      <c r="E1554" s="5">
        <v>45730</v>
      </c>
      <c r="F1554">
        <f t="shared" si="140"/>
        <v>17</v>
      </c>
      <c r="G1554" t="str">
        <f t="shared" si="141"/>
        <v>Child</v>
      </c>
    </row>
    <row r="1555" spans="1:7">
      <c r="A1555" t="s">
        <v>3376</v>
      </c>
      <c r="B1555" t="s">
        <v>2177</v>
      </c>
      <c r="C1555" t="s">
        <v>40</v>
      </c>
      <c r="D1555" s="5">
        <v>26011</v>
      </c>
      <c r="E1555" s="5">
        <v>45022</v>
      </c>
      <c r="F1555">
        <f t="shared" si="140"/>
        <v>52</v>
      </c>
      <c r="G1555" t="str">
        <f t="shared" si="141"/>
        <v>Middle Age</v>
      </c>
    </row>
    <row r="1556" spans="1:7">
      <c r="A1556" t="s">
        <v>3377</v>
      </c>
      <c r="B1556" t="s">
        <v>1276</v>
      </c>
      <c r="C1556" t="s">
        <v>133</v>
      </c>
      <c r="D1556" s="5">
        <v>19555</v>
      </c>
      <c r="E1556" s="5">
        <v>45412</v>
      </c>
      <c r="F1556">
        <f t="shared" si="140"/>
        <v>70</v>
      </c>
      <c r="G1556" t="str">
        <f t="shared" si="141"/>
        <v>Senior</v>
      </c>
    </row>
    <row r="1557" spans="1:7">
      <c r="A1557" t="s">
        <v>3380</v>
      </c>
      <c r="B1557" t="s">
        <v>373</v>
      </c>
      <c r="C1557" t="s">
        <v>133</v>
      </c>
      <c r="D1557" s="5">
        <v>35599</v>
      </c>
      <c r="E1557" s="5">
        <v>45685</v>
      </c>
      <c r="F1557">
        <f t="shared" si="140"/>
        <v>27</v>
      </c>
      <c r="G1557" t="str">
        <f t="shared" si="141"/>
        <v>Adult</v>
      </c>
    </row>
    <row r="1558" spans="1:7">
      <c r="A1558" t="s">
        <v>3381</v>
      </c>
      <c r="B1558" t="s">
        <v>67</v>
      </c>
      <c r="C1558" t="s">
        <v>133</v>
      </c>
      <c r="D1558" s="5">
        <v>31044</v>
      </c>
      <c r="E1558" s="5">
        <v>45750</v>
      </c>
      <c r="F1558">
        <f t="shared" si="140"/>
        <v>40</v>
      </c>
      <c r="G1558" t="str">
        <f t="shared" si="141"/>
        <v>Middle Age</v>
      </c>
    </row>
    <row r="1559" spans="1:7">
      <c r="A1559" t="s">
        <v>3382</v>
      </c>
      <c r="B1559" t="s">
        <v>1293</v>
      </c>
      <c r="C1559" t="s">
        <v>133</v>
      </c>
      <c r="D1559" s="5">
        <v>36863</v>
      </c>
      <c r="E1559" s="5">
        <v>45796</v>
      </c>
      <c r="F1559">
        <f t="shared" si="140"/>
        <v>24</v>
      </c>
      <c r="G1559" t="str">
        <f t="shared" si="141"/>
        <v>Adult</v>
      </c>
    </row>
    <row r="1560" spans="1:7">
      <c r="A1560" t="s">
        <v>3383</v>
      </c>
      <c r="B1560" t="s">
        <v>59</v>
      </c>
      <c r="C1560" t="s">
        <v>133</v>
      </c>
      <c r="D1560" s="5">
        <v>31033</v>
      </c>
      <c r="E1560" s="5">
        <v>45806</v>
      </c>
      <c r="F1560">
        <f t="shared" si="140"/>
        <v>40</v>
      </c>
      <c r="G1560" t="str">
        <f t="shared" si="141"/>
        <v>Middle Age</v>
      </c>
    </row>
    <row r="1561" spans="1:7">
      <c r="A1561" t="s">
        <v>3384</v>
      </c>
      <c r="B1561" t="s">
        <v>756</v>
      </c>
      <c r="C1561" t="s">
        <v>40</v>
      </c>
      <c r="D1561" s="5">
        <v>21227</v>
      </c>
      <c r="E1561" s="5">
        <v>45238</v>
      </c>
      <c r="F1561">
        <f t="shared" si="140"/>
        <v>65</v>
      </c>
      <c r="G1561" t="str">
        <f t="shared" si="141"/>
        <v>Senior</v>
      </c>
    </row>
    <row r="1562" spans="1:7">
      <c r="A1562" t="s">
        <v>4195</v>
      </c>
      <c r="B1562" t="s">
        <v>1230</v>
      </c>
      <c r="C1562" t="s">
        <v>40</v>
      </c>
      <c r="D1562" s="5">
        <v>24908</v>
      </c>
      <c r="E1562" s="5">
        <v>45280</v>
      </c>
      <c r="F1562">
        <f t="shared" si="140"/>
        <v>55</v>
      </c>
      <c r="G1562" t="str">
        <f t="shared" si="141"/>
        <v>Middle Age</v>
      </c>
    </row>
    <row r="1563" spans="1:7">
      <c r="A1563" t="s">
        <v>3387</v>
      </c>
      <c r="B1563" t="s">
        <v>1305</v>
      </c>
      <c r="C1563" t="s">
        <v>133</v>
      </c>
      <c r="D1563" s="5">
        <v>34207</v>
      </c>
      <c r="E1563" s="5">
        <v>45084</v>
      </c>
      <c r="F1563">
        <f t="shared" si="140"/>
        <v>29</v>
      </c>
      <c r="G1563" t="str">
        <f t="shared" si="141"/>
        <v>Adult</v>
      </c>
    </row>
    <row r="1564" spans="1:7">
      <c r="A1564" t="s">
        <v>3389</v>
      </c>
      <c r="B1564" t="s">
        <v>1438</v>
      </c>
      <c r="C1564" t="s">
        <v>133</v>
      </c>
      <c r="D1564" s="5">
        <v>20275</v>
      </c>
      <c r="E1564" s="5">
        <v>44962</v>
      </c>
      <c r="F1564">
        <f t="shared" si="140"/>
        <v>67</v>
      </c>
      <c r="G1564" t="str">
        <f t="shared" si="141"/>
        <v>Senior</v>
      </c>
    </row>
    <row r="1565" spans="1:7">
      <c r="A1565" t="s">
        <v>3392</v>
      </c>
      <c r="B1565" t="s">
        <v>288</v>
      </c>
      <c r="C1565" t="s">
        <v>40</v>
      </c>
      <c r="D1565" s="5">
        <v>32837</v>
      </c>
      <c r="E1565" s="5">
        <v>45436</v>
      </c>
      <c r="F1565">
        <f t="shared" si="140"/>
        <v>34</v>
      </c>
      <c r="G1565" t="str">
        <f t="shared" si="141"/>
        <v>Adult</v>
      </c>
    </row>
    <row r="1566" spans="1:7">
      <c r="A1566" t="s">
        <v>3394</v>
      </c>
      <c r="B1566" t="s">
        <v>417</v>
      </c>
      <c r="C1566" t="s">
        <v>40</v>
      </c>
      <c r="D1566" s="5">
        <v>20658</v>
      </c>
      <c r="E1566" s="5">
        <v>45272</v>
      </c>
      <c r="F1566">
        <f t="shared" si="140"/>
        <v>67</v>
      </c>
      <c r="G1566" t="str">
        <f t="shared" si="141"/>
        <v>Senior</v>
      </c>
    </row>
    <row r="1567" spans="1:7">
      <c r="A1567" t="s">
        <v>3396</v>
      </c>
      <c r="B1567" t="s">
        <v>999</v>
      </c>
      <c r="C1567" t="s">
        <v>133</v>
      </c>
      <c r="D1567" s="5">
        <v>24333</v>
      </c>
      <c r="E1567" s="5">
        <v>45625</v>
      </c>
      <c r="F1567">
        <f t="shared" si="140"/>
        <v>58</v>
      </c>
      <c r="G1567" t="str">
        <f t="shared" si="141"/>
        <v>Middle Age</v>
      </c>
    </row>
    <row r="1568" spans="1:7">
      <c r="A1568" t="s">
        <v>3398</v>
      </c>
      <c r="B1568" t="s">
        <v>1001</v>
      </c>
      <c r="C1568" t="s">
        <v>133</v>
      </c>
      <c r="D1568" s="5">
        <v>26520</v>
      </c>
      <c r="E1568" s="5">
        <v>45608</v>
      </c>
      <c r="F1568">
        <f t="shared" si="140"/>
        <v>52</v>
      </c>
      <c r="G1568" t="str">
        <f t="shared" si="141"/>
        <v>Middle Age</v>
      </c>
    </row>
    <row r="1569" spans="1:7">
      <c r="A1569" t="s">
        <v>3400</v>
      </c>
      <c r="B1569" t="s">
        <v>576</v>
      </c>
      <c r="C1569" t="s">
        <v>133</v>
      </c>
      <c r="D1569" s="5">
        <v>37517</v>
      </c>
      <c r="E1569" s="5">
        <v>45170</v>
      </c>
      <c r="F1569">
        <f t="shared" si="140"/>
        <v>20</v>
      </c>
      <c r="G1569" t="str">
        <f t="shared" si="141"/>
        <v>Adult</v>
      </c>
    </row>
    <row r="1570" spans="1:7">
      <c r="A1570" t="s">
        <v>3401</v>
      </c>
      <c r="B1570" t="s">
        <v>2507</v>
      </c>
      <c r="C1570" t="s">
        <v>133</v>
      </c>
      <c r="D1570" s="5">
        <v>37911</v>
      </c>
      <c r="E1570" s="5">
        <v>45408</v>
      </c>
      <c r="F1570">
        <f t="shared" si="140"/>
        <v>20</v>
      </c>
      <c r="G1570" t="str">
        <f t="shared" si="141"/>
        <v>Adult</v>
      </c>
    </row>
    <row r="1571" spans="1:7">
      <c r="A1571" t="s">
        <v>3402</v>
      </c>
      <c r="B1571" t="s">
        <v>587</v>
      </c>
      <c r="C1571" t="s">
        <v>40</v>
      </c>
      <c r="D1571" s="5">
        <v>18891</v>
      </c>
      <c r="E1571" s="5" t="s">
        <v>4232</v>
      </c>
      <c r="F1571" t="s">
        <v>4232</v>
      </c>
      <c r="G1571" t="s">
        <v>4232</v>
      </c>
    </row>
    <row r="1572" spans="1:7">
      <c r="A1572" t="s">
        <v>3405</v>
      </c>
      <c r="B1572" t="s">
        <v>591</v>
      </c>
      <c r="C1572" t="s">
        <v>133</v>
      </c>
      <c r="D1572" s="5">
        <v>25755</v>
      </c>
      <c r="E1572" s="5">
        <v>45774</v>
      </c>
      <c r="F1572">
        <f t="shared" ref="F1572:F1577" si="142">DATEDIF(D1572,E1572,"Y")</f>
        <v>54</v>
      </c>
      <c r="G1572" t="str">
        <f t="shared" ref="G1572:G1577" si="143">IF(OR(F1572="",F1572="Unknown"),"",IF(F1572&lt;18,"Child",IF(F1572&lt;40,"Adult",IF(F1572&lt;60,"Middle Age","Senior"))))</f>
        <v>Middle Age</v>
      </c>
    </row>
    <row r="1573" spans="1:7">
      <c r="A1573" t="s">
        <v>3407</v>
      </c>
      <c r="B1573" t="s">
        <v>2249</v>
      </c>
      <c r="C1573" t="s">
        <v>40</v>
      </c>
      <c r="D1573" s="5">
        <v>18478</v>
      </c>
      <c r="E1573" s="5">
        <v>45052</v>
      </c>
      <c r="F1573">
        <f t="shared" si="142"/>
        <v>72</v>
      </c>
      <c r="G1573" t="str">
        <f t="shared" si="143"/>
        <v>Senior</v>
      </c>
    </row>
    <row r="1574" spans="1:7">
      <c r="A1574" t="s">
        <v>4196</v>
      </c>
      <c r="B1574" t="s">
        <v>1099</v>
      </c>
      <c r="C1574" t="s">
        <v>133</v>
      </c>
      <c r="D1574" s="5">
        <v>37975</v>
      </c>
      <c r="E1574" s="5">
        <v>45558</v>
      </c>
      <c r="F1574">
        <f t="shared" si="142"/>
        <v>20</v>
      </c>
      <c r="G1574" t="str">
        <f t="shared" si="143"/>
        <v>Adult</v>
      </c>
    </row>
    <row r="1575" spans="1:7">
      <c r="A1575" t="s">
        <v>3409</v>
      </c>
      <c r="B1575" t="s">
        <v>658</v>
      </c>
      <c r="C1575" t="s">
        <v>40</v>
      </c>
      <c r="D1575" s="5">
        <v>38063</v>
      </c>
      <c r="E1575" s="5">
        <v>45379</v>
      </c>
      <c r="F1575">
        <f t="shared" si="142"/>
        <v>20</v>
      </c>
      <c r="G1575" t="str">
        <f t="shared" si="143"/>
        <v>Adult</v>
      </c>
    </row>
    <row r="1576" spans="1:7">
      <c r="A1576" t="s">
        <v>4197</v>
      </c>
      <c r="B1576" t="s">
        <v>451</v>
      </c>
      <c r="C1576" t="s">
        <v>133</v>
      </c>
      <c r="D1576" s="5">
        <v>25894</v>
      </c>
      <c r="E1576" s="5">
        <v>45248</v>
      </c>
      <c r="F1576">
        <f t="shared" si="142"/>
        <v>52</v>
      </c>
      <c r="G1576" t="str">
        <f t="shared" si="143"/>
        <v>Middle Age</v>
      </c>
    </row>
    <row r="1577" spans="1:7">
      <c r="A1577" t="s">
        <v>3411</v>
      </c>
      <c r="B1577" t="s">
        <v>980</v>
      </c>
      <c r="C1577" t="s">
        <v>133</v>
      </c>
      <c r="D1577" s="5">
        <v>39704</v>
      </c>
      <c r="E1577" s="5">
        <v>45636</v>
      </c>
      <c r="F1577">
        <f t="shared" si="142"/>
        <v>16</v>
      </c>
      <c r="G1577" t="str">
        <f t="shared" si="143"/>
        <v>Child</v>
      </c>
    </row>
    <row r="1578" spans="1:7">
      <c r="A1578" t="s">
        <v>3412</v>
      </c>
      <c r="B1578" t="s">
        <v>1026</v>
      </c>
      <c r="C1578" t="s">
        <v>133</v>
      </c>
      <c r="D1578" s="5" t="s">
        <v>4232</v>
      </c>
      <c r="E1578" s="5">
        <v>45358</v>
      </c>
      <c r="F1578" t="s">
        <v>4232</v>
      </c>
      <c r="G1578" t="s">
        <v>4232</v>
      </c>
    </row>
    <row r="1579" spans="1:7">
      <c r="A1579" t="s">
        <v>3415</v>
      </c>
      <c r="B1579" t="s">
        <v>129</v>
      </c>
      <c r="C1579" t="s">
        <v>40</v>
      </c>
      <c r="D1579" s="5">
        <v>39151</v>
      </c>
      <c r="E1579" s="5">
        <v>45478</v>
      </c>
      <c r="F1579">
        <f t="shared" ref="F1579:F1617" si="144">DATEDIF(D1579,E1579,"Y")</f>
        <v>17</v>
      </c>
      <c r="G1579" t="str">
        <f t="shared" ref="G1579:G1617" si="145">IF(OR(F1579="",F1579="Unknown"),"",IF(F1579&lt;18,"Child",IF(F1579&lt;40,"Adult",IF(F1579&lt;60,"Middle Age","Senior"))))</f>
        <v>Child</v>
      </c>
    </row>
    <row r="1580" spans="1:7">
      <c r="A1580" t="s">
        <v>3417</v>
      </c>
      <c r="B1580" t="s">
        <v>553</v>
      </c>
      <c r="C1580" t="s">
        <v>40</v>
      </c>
      <c r="D1580" s="5">
        <v>25532</v>
      </c>
      <c r="E1580" s="5">
        <v>45091</v>
      </c>
      <c r="F1580">
        <f t="shared" si="144"/>
        <v>53</v>
      </c>
      <c r="G1580" t="str">
        <f t="shared" si="145"/>
        <v>Middle Age</v>
      </c>
    </row>
    <row r="1581" spans="1:7">
      <c r="A1581" t="s">
        <v>3419</v>
      </c>
      <c r="B1581" t="s">
        <v>129</v>
      </c>
      <c r="C1581" t="s">
        <v>40</v>
      </c>
      <c r="D1581" s="5">
        <v>26688</v>
      </c>
      <c r="E1581" s="5">
        <v>45799</v>
      </c>
      <c r="F1581">
        <f t="shared" si="144"/>
        <v>52</v>
      </c>
      <c r="G1581" t="str">
        <f t="shared" si="145"/>
        <v>Middle Age</v>
      </c>
    </row>
    <row r="1582" spans="1:7">
      <c r="A1582" t="s">
        <v>3420</v>
      </c>
      <c r="B1582" t="s">
        <v>737</v>
      </c>
      <c r="C1582" t="s">
        <v>133</v>
      </c>
      <c r="D1582" s="5">
        <v>29129</v>
      </c>
      <c r="E1582" s="5">
        <v>45169</v>
      </c>
      <c r="F1582">
        <f t="shared" si="144"/>
        <v>43</v>
      </c>
      <c r="G1582" t="str">
        <f t="shared" si="145"/>
        <v>Middle Age</v>
      </c>
    </row>
    <row r="1583" spans="1:7">
      <c r="A1583" t="s">
        <v>3422</v>
      </c>
      <c r="B1583" t="s">
        <v>1135</v>
      </c>
      <c r="C1583" t="s">
        <v>40</v>
      </c>
      <c r="D1583" s="5">
        <v>24051</v>
      </c>
      <c r="E1583" s="5">
        <v>45518</v>
      </c>
      <c r="F1583">
        <f t="shared" si="144"/>
        <v>58</v>
      </c>
      <c r="G1583" t="str">
        <f t="shared" si="145"/>
        <v>Middle Age</v>
      </c>
    </row>
    <row r="1584" spans="1:7">
      <c r="A1584" t="s">
        <v>3423</v>
      </c>
      <c r="B1584" t="s">
        <v>1598</v>
      </c>
      <c r="C1584" t="s">
        <v>133</v>
      </c>
      <c r="D1584" s="5">
        <v>31548</v>
      </c>
      <c r="E1584" s="5">
        <v>45444</v>
      </c>
      <c r="F1584">
        <f t="shared" si="144"/>
        <v>38</v>
      </c>
      <c r="G1584" t="str">
        <f t="shared" si="145"/>
        <v>Adult</v>
      </c>
    </row>
    <row r="1585" spans="1:7">
      <c r="A1585" t="s">
        <v>3424</v>
      </c>
      <c r="B1585" t="s">
        <v>887</v>
      </c>
      <c r="C1585" t="s">
        <v>40</v>
      </c>
      <c r="D1585" s="5">
        <v>39431</v>
      </c>
      <c r="E1585" s="5">
        <v>45001</v>
      </c>
      <c r="F1585">
        <f t="shared" si="144"/>
        <v>15</v>
      </c>
      <c r="G1585" t="str">
        <f t="shared" si="145"/>
        <v>Child</v>
      </c>
    </row>
    <row r="1586" spans="1:7">
      <c r="A1586" t="s">
        <v>3425</v>
      </c>
      <c r="B1586" t="s">
        <v>1135</v>
      </c>
      <c r="C1586" t="s">
        <v>40</v>
      </c>
      <c r="D1586" s="5">
        <v>19223</v>
      </c>
      <c r="E1586" s="5">
        <v>45422</v>
      </c>
      <c r="F1586">
        <f t="shared" si="144"/>
        <v>71</v>
      </c>
      <c r="G1586" t="str">
        <f t="shared" si="145"/>
        <v>Senior</v>
      </c>
    </row>
    <row r="1587" spans="1:7">
      <c r="A1587" t="s">
        <v>3427</v>
      </c>
      <c r="B1587" t="s">
        <v>274</v>
      </c>
      <c r="C1587" t="s">
        <v>40</v>
      </c>
      <c r="D1587" s="5">
        <v>24573</v>
      </c>
      <c r="E1587" s="5">
        <v>45137</v>
      </c>
      <c r="F1587">
        <f t="shared" si="144"/>
        <v>56</v>
      </c>
      <c r="G1587" t="str">
        <f t="shared" si="145"/>
        <v>Middle Age</v>
      </c>
    </row>
    <row r="1588" spans="1:7">
      <c r="A1588" t="s">
        <v>3429</v>
      </c>
      <c r="B1588" t="s">
        <v>1125</v>
      </c>
      <c r="C1588" t="s">
        <v>133</v>
      </c>
      <c r="D1588" s="5">
        <v>23125</v>
      </c>
      <c r="E1588" s="5">
        <v>45677</v>
      </c>
      <c r="F1588">
        <f t="shared" si="144"/>
        <v>61</v>
      </c>
      <c r="G1588" t="str">
        <f t="shared" si="145"/>
        <v>Senior</v>
      </c>
    </row>
    <row r="1589" spans="1:7">
      <c r="A1589" t="s">
        <v>4198</v>
      </c>
      <c r="B1589" t="s">
        <v>1658</v>
      </c>
      <c r="C1589" t="s">
        <v>133</v>
      </c>
      <c r="D1589" s="5">
        <v>35425</v>
      </c>
      <c r="E1589" s="5">
        <v>45565</v>
      </c>
      <c r="F1589">
        <f t="shared" si="144"/>
        <v>27</v>
      </c>
      <c r="G1589" t="str">
        <f t="shared" si="145"/>
        <v>Adult</v>
      </c>
    </row>
    <row r="1590" spans="1:7">
      <c r="A1590" t="s">
        <v>3431</v>
      </c>
      <c r="B1590" t="s">
        <v>378</v>
      </c>
      <c r="C1590" t="s">
        <v>40</v>
      </c>
      <c r="D1590" s="5">
        <v>38297</v>
      </c>
      <c r="E1590" s="5">
        <v>45329</v>
      </c>
      <c r="F1590">
        <f t="shared" si="144"/>
        <v>19</v>
      </c>
      <c r="G1590" t="str">
        <f t="shared" si="145"/>
        <v>Adult</v>
      </c>
    </row>
    <row r="1591" spans="1:7">
      <c r="A1591" t="s">
        <v>3432</v>
      </c>
      <c r="B1591" t="s">
        <v>752</v>
      </c>
      <c r="C1591" t="s">
        <v>40</v>
      </c>
      <c r="D1591" s="5">
        <v>34866</v>
      </c>
      <c r="E1591" s="5">
        <v>45354</v>
      </c>
      <c r="F1591">
        <f t="shared" si="144"/>
        <v>28</v>
      </c>
      <c r="G1591" t="str">
        <f t="shared" si="145"/>
        <v>Adult</v>
      </c>
    </row>
    <row r="1592" spans="1:7">
      <c r="A1592" t="s">
        <v>3434</v>
      </c>
      <c r="B1592" t="s">
        <v>801</v>
      </c>
      <c r="C1592" t="s">
        <v>133</v>
      </c>
      <c r="D1592" s="5">
        <v>25824</v>
      </c>
      <c r="E1592" s="5">
        <v>45944</v>
      </c>
      <c r="F1592">
        <f t="shared" si="144"/>
        <v>55</v>
      </c>
      <c r="G1592" t="str">
        <f t="shared" si="145"/>
        <v>Middle Age</v>
      </c>
    </row>
    <row r="1593" spans="1:7">
      <c r="A1593" t="s">
        <v>3435</v>
      </c>
      <c r="B1593" t="s">
        <v>436</v>
      </c>
      <c r="C1593" t="s">
        <v>133</v>
      </c>
      <c r="D1593" s="5">
        <v>37648</v>
      </c>
      <c r="E1593" s="5">
        <v>45242</v>
      </c>
      <c r="F1593">
        <f t="shared" si="144"/>
        <v>20</v>
      </c>
      <c r="G1593" t="str">
        <f t="shared" si="145"/>
        <v>Adult</v>
      </c>
    </row>
    <row r="1594" spans="1:7">
      <c r="A1594" t="s">
        <v>3436</v>
      </c>
      <c r="B1594" t="s">
        <v>875</v>
      </c>
      <c r="C1594" t="s">
        <v>40</v>
      </c>
      <c r="D1594" s="5">
        <v>22720</v>
      </c>
      <c r="E1594" s="5">
        <v>46005</v>
      </c>
      <c r="F1594">
        <f t="shared" si="144"/>
        <v>63</v>
      </c>
      <c r="G1594" t="str">
        <f t="shared" si="145"/>
        <v>Senior</v>
      </c>
    </row>
    <row r="1595" spans="1:7">
      <c r="A1595" t="s">
        <v>3437</v>
      </c>
      <c r="B1595" t="s">
        <v>455</v>
      </c>
      <c r="C1595" t="s">
        <v>40</v>
      </c>
      <c r="D1595" s="5">
        <v>37082</v>
      </c>
      <c r="E1595" s="5">
        <v>45041</v>
      </c>
      <c r="F1595">
        <f t="shared" si="144"/>
        <v>21</v>
      </c>
      <c r="G1595" t="str">
        <f t="shared" si="145"/>
        <v>Adult</v>
      </c>
    </row>
    <row r="1596" spans="1:7">
      <c r="A1596" t="s">
        <v>3439</v>
      </c>
      <c r="B1596" t="s">
        <v>451</v>
      </c>
      <c r="C1596" t="s">
        <v>133</v>
      </c>
      <c r="D1596" s="5">
        <v>27806</v>
      </c>
      <c r="E1596" s="5">
        <v>45332</v>
      </c>
      <c r="F1596">
        <f t="shared" si="144"/>
        <v>47</v>
      </c>
      <c r="G1596" t="str">
        <f t="shared" si="145"/>
        <v>Middle Age</v>
      </c>
    </row>
    <row r="1597" spans="1:7">
      <c r="A1597" t="s">
        <v>3440</v>
      </c>
      <c r="B1597" t="s">
        <v>350</v>
      </c>
      <c r="C1597" t="s">
        <v>40</v>
      </c>
      <c r="D1597" s="5">
        <v>22900</v>
      </c>
      <c r="E1597" s="5">
        <v>45288</v>
      </c>
      <c r="F1597">
        <f t="shared" si="144"/>
        <v>61</v>
      </c>
      <c r="G1597" t="str">
        <f t="shared" si="145"/>
        <v>Senior</v>
      </c>
    </row>
    <row r="1598" spans="1:7">
      <c r="A1598" t="s">
        <v>3442</v>
      </c>
      <c r="B1598" t="s">
        <v>1050</v>
      </c>
      <c r="C1598" t="s">
        <v>40</v>
      </c>
      <c r="D1598" s="5">
        <v>23673</v>
      </c>
      <c r="E1598" s="5">
        <v>45391</v>
      </c>
      <c r="F1598">
        <f t="shared" si="144"/>
        <v>59</v>
      </c>
      <c r="G1598" t="str">
        <f t="shared" si="145"/>
        <v>Middle Age</v>
      </c>
    </row>
    <row r="1599" spans="1:7">
      <c r="A1599" t="s">
        <v>3446</v>
      </c>
      <c r="B1599" t="s">
        <v>527</v>
      </c>
      <c r="C1599" t="s">
        <v>40</v>
      </c>
      <c r="D1599" s="5">
        <v>32105</v>
      </c>
      <c r="E1599" s="5">
        <v>45475</v>
      </c>
      <c r="F1599">
        <f t="shared" si="144"/>
        <v>36</v>
      </c>
      <c r="G1599" t="str">
        <f t="shared" si="145"/>
        <v>Adult</v>
      </c>
    </row>
    <row r="1600" spans="1:7">
      <c r="A1600" t="s">
        <v>3447</v>
      </c>
      <c r="B1600" t="s">
        <v>550</v>
      </c>
      <c r="C1600" t="s">
        <v>40</v>
      </c>
      <c r="D1600" s="5">
        <v>35394</v>
      </c>
      <c r="E1600" s="5">
        <v>45643</v>
      </c>
      <c r="F1600">
        <f t="shared" si="144"/>
        <v>28</v>
      </c>
      <c r="G1600" t="str">
        <f t="shared" si="145"/>
        <v>Adult</v>
      </c>
    </row>
    <row r="1601" spans="1:7">
      <c r="A1601" t="s">
        <v>3449</v>
      </c>
      <c r="B1601" t="s">
        <v>965</v>
      </c>
      <c r="C1601" t="s">
        <v>40</v>
      </c>
      <c r="D1601" s="5">
        <v>36580</v>
      </c>
      <c r="E1601" s="5">
        <v>45054</v>
      </c>
      <c r="F1601">
        <f t="shared" si="144"/>
        <v>23</v>
      </c>
      <c r="G1601" t="str">
        <f t="shared" si="145"/>
        <v>Adult</v>
      </c>
    </row>
    <row r="1602" spans="1:7">
      <c r="A1602" t="s">
        <v>3450</v>
      </c>
      <c r="B1602" t="s">
        <v>932</v>
      </c>
      <c r="C1602" t="s">
        <v>133</v>
      </c>
      <c r="D1602" s="5">
        <v>18820</v>
      </c>
      <c r="E1602" s="5">
        <v>45481</v>
      </c>
      <c r="F1602">
        <f t="shared" si="144"/>
        <v>72</v>
      </c>
      <c r="G1602" t="str">
        <f t="shared" si="145"/>
        <v>Senior</v>
      </c>
    </row>
    <row r="1603" spans="1:7">
      <c r="A1603" t="s">
        <v>3452</v>
      </c>
      <c r="B1603" t="s">
        <v>403</v>
      </c>
      <c r="C1603" t="s">
        <v>40</v>
      </c>
      <c r="D1603" s="5">
        <v>35495</v>
      </c>
      <c r="E1603" s="5">
        <v>45671</v>
      </c>
      <c r="F1603">
        <f t="shared" si="144"/>
        <v>27</v>
      </c>
      <c r="G1603" t="str">
        <f t="shared" si="145"/>
        <v>Adult</v>
      </c>
    </row>
    <row r="1604" spans="1:7">
      <c r="A1604" t="s">
        <v>3454</v>
      </c>
      <c r="B1604" t="s">
        <v>673</v>
      </c>
      <c r="C1604" t="s">
        <v>133</v>
      </c>
      <c r="D1604" s="5">
        <v>35068</v>
      </c>
      <c r="E1604" s="5">
        <v>45203</v>
      </c>
      <c r="F1604">
        <f t="shared" si="144"/>
        <v>27</v>
      </c>
      <c r="G1604" t="str">
        <f t="shared" si="145"/>
        <v>Adult</v>
      </c>
    </row>
    <row r="1605" spans="1:7">
      <c r="A1605" t="s">
        <v>3456</v>
      </c>
      <c r="B1605" t="s">
        <v>1108</v>
      </c>
      <c r="C1605" t="s">
        <v>133</v>
      </c>
      <c r="D1605" s="5">
        <v>22291</v>
      </c>
      <c r="E1605" s="5">
        <v>45294</v>
      </c>
      <c r="F1605">
        <f t="shared" si="144"/>
        <v>62</v>
      </c>
      <c r="G1605" t="str">
        <f t="shared" si="145"/>
        <v>Senior</v>
      </c>
    </row>
    <row r="1606" spans="1:7">
      <c r="A1606" t="s">
        <v>3458</v>
      </c>
      <c r="B1606" t="s">
        <v>545</v>
      </c>
      <c r="C1606" t="s">
        <v>40</v>
      </c>
      <c r="D1606" s="5">
        <v>33278</v>
      </c>
      <c r="E1606" s="5">
        <v>45164</v>
      </c>
      <c r="F1606">
        <f t="shared" si="144"/>
        <v>32</v>
      </c>
      <c r="G1606" t="str">
        <f t="shared" si="145"/>
        <v>Adult</v>
      </c>
    </row>
    <row r="1607" spans="1:7">
      <c r="A1607" t="s">
        <v>3460</v>
      </c>
      <c r="B1607" t="s">
        <v>2270</v>
      </c>
      <c r="C1607" t="s">
        <v>40</v>
      </c>
      <c r="D1607" s="5">
        <v>24222</v>
      </c>
      <c r="E1607" s="5">
        <v>45684</v>
      </c>
      <c r="F1607">
        <f t="shared" si="144"/>
        <v>58</v>
      </c>
      <c r="G1607" t="str">
        <f t="shared" si="145"/>
        <v>Middle Age</v>
      </c>
    </row>
    <row r="1608" spans="1:7">
      <c r="A1608" t="s">
        <v>3462</v>
      </c>
      <c r="B1608" t="s">
        <v>283</v>
      </c>
      <c r="C1608" t="s">
        <v>133</v>
      </c>
      <c r="D1608" s="5">
        <v>25221</v>
      </c>
      <c r="E1608" s="5">
        <v>45986</v>
      </c>
      <c r="F1608">
        <f t="shared" si="144"/>
        <v>56</v>
      </c>
      <c r="G1608" t="str">
        <f t="shared" si="145"/>
        <v>Middle Age</v>
      </c>
    </row>
    <row r="1609" spans="1:7">
      <c r="A1609" t="s">
        <v>3464</v>
      </c>
      <c r="B1609" t="s">
        <v>368</v>
      </c>
      <c r="C1609" t="s">
        <v>133</v>
      </c>
      <c r="D1609" s="5">
        <v>28828</v>
      </c>
      <c r="E1609" s="5">
        <v>45204</v>
      </c>
      <c r="F1609">
        <f t="shared" si="144"/>
        <v>44</v>
      </c>
      <c r="G1609" t="str">
        <f t="shared" si="145"/>
        <v>Middle Age</v>
      </c>
    </row>
    <row r="1610" spans="1:7">
      <c r="A1610" t="s">
        <v>4199</v>
      </c>
      <c r="B1610" t="s">
        <v>852</v>
      </c>
      <c r="C1610" t="s">
        <v>133</v>
      </c>
      <c r="D1610" s="5">
        <v>31081</v>
      </c>
      <c r="E1610" s="5">
        <v>45003</v>
      </c>
      <c r="F1610">
        <f t="shared" si="144"/>
        <v>38</v>
      </c>
      <c r="G1610" t="str">
        <f t="shared" si="145"/>
        <v>Adult</v>
      </c>
    </row>
    <row r="1611" spans="1:7">
      <c r="A1611" t="s">
        <v>3467</v>
      </c>
      <c r="B1611" t="s">
        <v>607</v>
      </c>
      <c r="C1611" t="s">
        <v>40</v>
      </c>
      <c r="D1611" s="5">
        <v>23005</v>
      </c>
      <c r="E1611" s="5">
        <v>45125</v>
      </c>
      <c r="F1611">
        <f t="shared" si="144"/>
        <v>60</v>
      </c>
      <c r="G1611" t="str">
        <f t="shared" si="145"/>
        <v>Senior</v>
      </c>
    </row>
    <row r="1612" spans="1:7">
      <c r="A1612" t="s">
        <v>3469</v>
      </c>
      <c r="B1612" t="s">
        <v>513</v>
      </c>
      <c r="C1612" t="s">
        <v>133</v>
      </c>
      <c r="D1612" s="5">
        <v>36221</v>
      </c>
      <c r="E1612" s="5">
        <v>45201</v>
      </c>
      <c r="F1612">
        <f t="shared" si="144"/>
        <v>24</v>
      </c>
      <c r="G1612" t="str">
        <f t="shared" si="145"/>
        <v>Adult</v>
      </c>
    </row>
    <row r="1613" spans="1:7">
      <c r="A1613" t="s">
        <v>3472</v>
      </c>
      <c r="B1613" t="s">
        <v>1393</v>
      </c>
      <c r="C1613" t="s">
        <v>133</v>
      </c>
      <c r="D1613" s="5">
        <v>36871</v>
      </c>
      <c r="E1613" s="5">
        <v>45652</v>
      </c>
      <c r="F1613">
        <f t="shared" si="144"/>
        <v>24</v>
      </c>
      <c r="G1613" t="str">
        <f t="shared" si="145"/>
        <v>Adult</v>
      </c>
    </row>
    <row r="1614" spans="1:7">
      <c r="A1614" t="s">
        <v>3473</v>
      </c>
      <c r="B1614" t="s">
        <v>155</v>
      </c>
      <c r="C1614" t="s">
        <v>40</v>
      </c>
      <c r="D1614" s="5">
        <v>35575</v>
      </c>
      <c r="E1614" s="5">
        <v>45065</v>
      </c>
      <c r="F1614">
        <f t="shared" si="144"/>
        <v>25</v>
      </c>
      <c r="G1614" t="str">
        <f t="shared" si="145"/>
        <v>Adult</v>
      </c>
    </row>
    <row r="1615" spans="1:7">
      <c r="A1615" t="s">
        <v>3474</v>
      </c>
      <c r="B1615" t="s">
        <v>83</v>
      </c>
      <c r="C1615" t="s">
        <v>40</v>
      </c>
      <c r="D1615" s="5">
        <v>24772</v>
      </c>
      <c r="E1615" s="5">
        <v>45118</v>
      </c>
      <c r="F1615">
        <f t="shared" si="144"/>
        <v>55</v>
      </c>
      <c r="G1615" t="str">
        <f t="shared" si="145"/>
        <v>Middle Age</v>
      </c>
    </row>
    <row r="1616" spans="1:7">
      <c r="A1616" t="s">
        <v>4200</v>
      </c>
      <c r="B1616" t="s">
        <v>572</v>
      </c>
      <c r="C1616" t="s">
        <v>133</v>
      </c>
      <c r="D1616" s="5">
        <v>27401</v>
      </c>
      <c r="E1616" s="5">
        <v>45047</v>
      </c>
      <c r="F1616">
        <f t="shared" si="144"/>
        <v>48</v>
      </c>
      <c r="G1616" t="str">
        <f t="shared" si="145"/>
        <v>Middle Age</v>
      </c>
    </row>
    <row r="1617" spans="1:7">
      <c r="A1617" t="s">
        <v>3476</v>
      </c>
      <c r="B1617" t="s">
        <v>88</v>
      </c>
      <c r="C1617" t="s">
        <v>133</v>
      </c>
      <c r="D1617" s="5">
        <v>23241</v>
      </c>
      <c r="E1617" s="5">
        <v>45109</v>
      </c>
      <c r="F1617">
        <f t="shared" si="144"/>
        <v>59</v>
      </c>
      <c r="G1617" t="str">
        <f t="shared" si="145"/>
        <v>Middle Age</v>
      </c>
    </row>
    <row r="1618" spans="1:7">
      <c r="A1618" t="s">
        <v>3478</v>
      </c>
      <c r="B1618" t="s">
        <v>1313</v>
      </c>
      <c r="C1618" t="s">
        <v>133</v>
      </c>
      <c r="D1618" s="5">
        <v>39357</v>
      </c>
      <c r="E1618" s="5" t="s">
        <v>4232</v>
      </c>
      <c r="F1618" t="s">
        <v>4232</v>
      </c>
      <c r="G1618" t="s">
        <v>4232</v>
      </c>
    </row>
    <row r="1619" spans="1:7">
      <c r="A1619" t="s">
        <v>3480</v>
      </c>
      <c r="B1619" t="s">
        <v>139</v>
      </c>
      <c r="C1619" t="s">
        <v>133</v>
      </c>
      <c r="D1619" s="5">
        <v>26644</v>
      </c>
      <c r="E1619" s="5">
        <v>45218</v>
      </c>
      <c r="F1619">
        <f t="shared" ref="F1619:F1634" si="146">DATEDIF(D1619,E1619,"Y")</f>
        <v>50</v>
      </c>
      <c r="G1619" t="str">
        <f t="shared" ref="G1619:G1634" si="147">IF(OR(F1619="",F1619="Unknown"),"",IF(F1619&lt;18,"Child",IF(F1619&lt;40,"Adult",IF(F1619&lt;60,"Middle Age","Senior"))))</f>
        <v>Middle Age</v>
      </c>
    </row>
    <row r="1620" spans="1:7">
      <c r="A1620" t="s">
        <v>4201</v>
      </c>
      <c r="B1620" t="s">
        <v>1302</v>
      </c>
      <c r="C1620" t="s">
        <v>40</v>
      </c>
      <c r="D1620" s="5">
        <v>35427</v>
      </c>
      <c r="E1620" s="5">
        <v>45386</v>
      </c>
      <c r="F1620">
        <f t="shared" si="146"/>
        <v>27</v>
      </c>
      <c r="G1620" t="str">
        <f t="shared" si="147"/>
        <v>Adult</v>
      </c>
    </row>
    <row r="1621" spans="1:7">
      <c r="A1621" t="s">
        <v>3483</v>
      </c>
      <c r="B1621" t="s">
        <v>3484</v>
      </c>
      <c r="C1621" t="s">
        <v>40</v>
      </c>
      <c r="D1621" s="5">
        <v>30839</v>
      </c>
      <c r="E1621" s="5">
        <v>45342</v>
      </c>
      <c r="F1621">
        <f t="shared" si="146"/>
        <v>39</v>
      </c>
      <c r="G1621" t="str">
        <f t="shared" si="147"/>
        <v>Adult</v>
      </c>
    </row>
    <row r="1622" spans="1:7">
      <c r="A1622" t="s">
        <v>3487</v>
      </c>
      <c r="B1622" t="s">
        <v>1026</v>
      </c>
      <c r="C1622" t="s">
        <v>133</v>
      </c>
      <c r="D1622" s="5">
        <v>26912</v>
      </c>
      <c r="E1622" s="5">
        <v>45374</v>
      </c>
      <c r="F1622">
        <f t="shared" si="146"/>
        <v>50</v>
      </c>
      <c r="G1622" t="str">
        <f t="shared" si="147"/>
        <v>Middle Age</v>
      </c>
    </row>
    <row r="1623" spans="1:7">
      <c r="A1623" t="s">
        <v>3488</v>
      </c>
      <c r="B1623" t="s">
        <v>1099</v>
      </c>
      <c r="C1623" t="s">
        <v>133</v>
      </c>
      <c r="D1623" s="5">
        <v>36685</v>
      </c>
      <c r="E1623" s="5">
        <v>45597</v>
      </c>
      <c r="F1623">
        <f t="shared" si="146"/>
        <v>24</v>
      </c>
      <c r="G1623" t="str">
        <f t="shared" si="147"/>
        <v>Adult</v>
      </c>
    </row>
    <row r="1624" spans="1:7">
      <c r="A1624" t="s">
        <v>3490</v>
      </c>
      <c r="B1624" t="s">
        <v>485</v>
      </c>
      <c r="C1624" t="s">
        <v>133</v>
      </c>
      <c r="D1624" s="5">
        <v>37045</v>
      </c>
      <c r="E1624" s="5">
        <v>45294</v>
      </c>
      <c r="F1624">
        <f t="shared" si="146"/>
        <v>22</v>
      </c>
      <c r="G1624" t="str">
        <f t="shared" si="147"/>
        <v>Adult</v>
      </c>
    </row>
    <row r="1625" spans="1:7">
      <c r="A1625" t="s">
        <v>3493</v>
      </c>
      <c r="B1625" t="s">
        <v>801</v>
      </c>
      <c r="C1625" t="s">
        <v>133</v>
      </c>
      <c r="D1625" s="5">
        <v>28747</v>
      </c>
      <c r="E1625" s="5">
        <v>45842</v>
      </c>
      <c r="F1625">
        <f t="shared" si="146"/>
        <v>46</v>
      </c>
      <c r="G1625" t="str">
        <f t="shared" si="147"/>
        <v>Middle Age</v>
      </c>
    </row>
    <row r="1626" spans="1:7">
      <c r="A1626" t="s">
        <v>3496</v>
      </c>
      <c r="B1626" t="s">
        <v>455</v>
      </c>
      <c r="C1626" t="s">
        <v>40</v>
      </c>
      <c r="D1626" s="5">
        <v>21864</v>
      </c>
      <c r="E1626" s="5">
        <v>45821</v>
      </c>
      <c r="F1626">
        <f t="shared" si="146"/>
        <v>65</v>
      </c>
      <c r="G1626" t="str">
        <f t="shared" si="147"/>
        <v>Senior</v>
      </c>
    </row>
    <row r="1627" spans="1:7">
      <c r="A1627" t="s">
        <v>3500</v>
      </c>
      <c r="B1627" t="s">
        <v>155</v>
      </c>
      <c r="C1627" t="s">
        <v>133</v>
      </c>
      <c r="D1627" s="5">
        <v>25227</v>
      </c>
      <c r="E1627" s="5">
        <v>45050</v>
      </c>
      <c r="F1627">
        <f t="shared" si="146"/>
        <v>54</v>
      </c>
      <c r="G1627" t="str">
        <f t="shared" si="147"/>
        <v>Middle Age</v>
      </c>
    </row>
    <row r="1628" spans="1:7">
      <c r="A1628" t="s">
        <v>3502</v>
      </c>
      <c r="B1628" t="s">
        <v>825</v>
      </c>
      <c r="C1628" t="s">
        <v>40</v>
      </c>
      <c r="D1628" s="5">
        <v>24993</v>
      </c>
      <c r="E1628" s="5">
        <v>45322</v>
      </c>
      <c r="F1628">
        <f t="shared" si="146"/>
        <v>55</v>
      </c>
      <c r="G1628" t="str">
        <f t="shared" si="147"/>
        <v>Middle Age</v>
      </c>
    </row>
    <row r="1629" spans="1:7">
      <c r="A1629" t="s">
        <v>3503</v>
      </c>
      <c r="B1629" t="s">
        <v>1438</v>
      </c>
      <c r="C1629" t="s">
        <v>40</v>
      </c>
      <c r="D1629" s="5">
        <v>24030</v>
      </c>
      <c r="E1629" s="5">
        <v>45666</v>
      </c>
      <c r="F1629">
        <f t="shared" si="146"/>
        <v>59</v>
      </c>
      <c r="G1629" t="str">
        <f t="shared" si="147"/>
        <v>Middle Age</v>
      </c>
    </row>
    <row r="1630" spans="1:7">
      <c r="A1630" t="s">
        <v>3505</v>
      </c>
      <c r="B1630" t="s">
        <v>1104</v>
      </c>
      <c r="C1630" t="s">
        <v>40</v>
      </c>
      <c r="D1630" s="5">
        <v>22130</v>
      </c>
      <c r="E1630" s="5">
        <v>45485</v>
      </c>
      <c r="F1630">
        <f t="shared" si="146"/>
        <v>63</v>
      </c>
      <c r="G1630" t="str">
        <f t="shared" si="147"/>
        <v>Senior</v>
      </c>
    </row>
    <row r="1631" spans="1:7">
      <c r="A1631" t="s">
        <v>3507</v>
      </c>
      <c r="B1631" t="s">
        <v>568</v>
      </c>
      <c r="C1631" t="s">
        <v>133</v>
      </c>
      <c r="D1631" s="5">
        <v>32655</v>
      </c>
      <c r="E1631" s="5">
        <v>44942</v>
      </c>
      <c r="F1631">
        <f t="shared" si="146"/>
        <v>33</v>
      </c>
      <c r="G1631" t="str">
        <f t="shared" si="147"/>
        <v>Adult</v>
      </c>
    </row>
    <row r="1632" spans="1:7">
      <c r="A1632" t="s">
        <v>3508</v>
      </c>
      <c r="B1632" t="s">
        <v>911</v>
      </c>
      <c r="C1632" t="s">
        <v>133</v>
      </c>
      <c r="D1632" s="5">
        <v>21007</v>
      </c>
      <c r="E1632" s="5">
        <v>45060</v>
      </c>
      <c r="F1632">
        <f t="shared" si="146"/>
        <v>65</v>
      </c>
      <c r="G1632" t="str">
        <f t="shared" si="147"/>
        <v>Senior</v>
      </c>
    </row>
    <row r="1633" spans="1:7">
      <c r="A1633" t="s">
        <v>3510</v>
      </c>
      <c r="B1633" t="s">
        <v>458</v>
      </c>
      <c r="C1633" t="s">
        <v>133</v>
      </c>
      <c r="D1633" s="5">
        <v>29408</v>
      </c>
      <c r="E1633" s="5">
        <v>45082</v>
      </c>
      <c r="F1633">
        <f t="shared" si="146"/>
        <v>42</v>
      </c>
      <c r="G1633" t="str">
        <f t="shared" si="147"/>
        <v>Middle Age</v>
      </c>
    </row>
    <row r="1634" spans="1:7">
      <c r="A1634" t="s">
        <v>3511</v>
      </c>
      <c r="B1634" t="s">
        <v>194</v>
      </c>
      <c r="C1634" t="s">
        <v>40</v>
      </c>
      <c r="D1634" s="5">
        <v>21840</v>
      </c>
      <c r="E1634" s="5">
        <v>45039</v>
      </c>
      <c r="F1634">
        <f t="shared" si="146"/>
        <v>63</v>
      </c>
      <c r="G1634" t="str">
        <f t="shared" si="147"/>
        <v>Senior</v>
      </c>
    </row>
    <row r="1635" spans="1:7">
      <c r="A1635" t="s">
        <v>3513</v>
      </c>
      <c r="B1635" t="s">
        <v>345</v>
      </c>
      <c r="C1635" t="s">
        <v>40</v>
      </c>
      <c r="D1635" s="5" t="s">
        <v>4232</v>
      </c>
      <c r="E1635" s="5">
        <v>45861</v>
      </c>
      <c r="F1635" t="s">
        <v>4232</v>
      </c>
      <c r="G1635" t="s">
        <v>4232</v>
      </c>
    </row>
    <row r="1636" spans="1:7">
      <c r="A1636" t="s">
        <v>3516</v>
      </c>
      <c r="B1636" t="s">
        <v>1839</v>
      </c>
      <c r="C1636" t="s">
        <v>40</v>
      </c>
      <c r="D1636" s="5">
        <v>22077</v>
      </c>
      <c r="E1636" s="5">
        <v>45753</v>
      </c>
      <c r="F1636">
        <f>DATEDIF(D1636,E1636,"Y")</f>
        <v>64</v>
      </c>
      <c r="G1636" t="str">
        <f>IF(OR(F1636="",F1636="Unknown"),"",IF(F1636&lt;18,"Child",IF(F1636&lt;40,"Adult",IF(F1636&lt;60,"Middle Age","Senior"))))</f>
        <v>Senior</v>
      </c>
    </row>
    <row r="1637" spans="1:7">
      <c r="A1637" t="s">
        <v>3518</v>
      </c>
      <c r="B1637" t="s">
        <v>283</v>
      </c>
      <c r="C1637" t="s">
        <v>133</v>
      </c>
      <c r="D1637" s="5">
        <v>37007</v>
      </c>
      <c r="E1637" s="5">
        <v>45738</v>
      </c>
      <c r="F1637">
        <f>DATEDIF(D1637,E1637,"Y")</f>
        <v>23</v>
      </c>
      <c r="G1637" t="str">
        <f>IF(OR(F1637="",F1637="Unknown"),"",IF(F1637&lt;18,"Child",IF(F1637&lt;40,"Adult",IF(F1637&lt;60,"Middle Age","Senior"))))</f>
        <v>Adult</v>
      </c>
    </row>
    <row r="1638" spans="1:7">
      <c r="A1638" t="s">
        <v>3520</v>
      </c>
      <c r="B1638" t="s">
        <v>2594</v>
      </c>
      <c r="C1638" t="s">
        <v>133</v>
      </c>
      <c r="D1638" s="5">
        <v>38635</v>
      </c>
      <c r="E1638" s="5">
        <v>45227</v>
      </c>
      <c r="F1638">
        <f>DATEDIF(D1638,E1638,"Y")</f>
        <v>18</v>
      </c>
      <c r="G1638" t="str">
        <f>IF(OR(F1638="",F1638="Unknown"),"",IF(F1638&lt;18,"Child",IF(F1638&lt;40,"Adult",IF(F1638&lt;60,"Middle Age","Senior"))))</f>
        <v>Adult</v>
      </c>
    </row>
    <row r="1639" spans="1:7">
      <c r="A1639" t="s">
        <v>3522</v>
      </c>
      <c r="B1639" t="s">
        <v>132</v>
      </c>
      <c r="C1639" t="s">
        <v>40</v>
      </c>
      <c r="D1639" s="5">
        <v>22944</v>
      </c>
      <c r="E1639" s="5">
        <v>45010</v>
      </c>
      <c r="F1639">
        <f>DATEDIF(D1639,E1639,"Y")</f>
        <v>60</v>
      </c>
      <c r="G1639" t="str">
        <f>IF(OR(F1639="",F1639="Unknown"),"",IF(F1639&lt;18,"Child",IF(F1639&lt;40,"Adult",IF(F1639&lt;60,"Middle Age","Senior"))))</f>
        <v>Senior</v>
      </c>
    </row>
    <row r="1640" spans="1:7">
      <c r="A1640" t="s">
        <v>4202</v>
      </c>
      <c r="B1640" t="s">
        <v>587</v>
      </c>
      <c r="C1640" t="s">
        <v>40</v>
      </c>
      <c r="D1640" s="5" t="s">
        <v>4232</v>
      </c>
      <c r="E1640" s="5">
        <v>45337</v>
      </c>
      <c r="F1640" t="s">
        <v>4232</v>
      </c>
      <c r="G1640" t="s">
        <v>4232</v>
      </c>
    </row>
    <row r="1641" spans="1:7">
      <c r="A1641" t="s">
        <v>3525</v>
      </c>
      <c r="B1641" t="s">
        <v>1830</v>
      </c>
      <c r="C1641" t="s">
        <v>133</v>
      </c>
      <c r="D1641" s="5">
        <v>37920</v>
      </c>
      <c r="E1641" s="5">
        <v>45023</v>
      </c>
      <c r="F1641">
        <f>DATEDIF(D1641,E1641,"Y")</f>
        <v>19</v>
      </c>
      <c r="G1641" t="str">
        <f>IF(OR(F1641="",F1641="Unknown"),"",IF(F1641&lt;18,"Child",IF(F1641&lt;40,"Adult",IF(F1641&lt;60,"Middle Age","Senior"))))</f>
        <v>Adult</v>
      </c>
    </row>
    <row r="1642" spans="1:7">
      <c r="A1642" t="s">
        <v>3526</v>
      </c>
      <c r="B1642" t="s">
        <v>932</v>
      </c>
      <c r="C1642" t="s">
        <v>133</v>
      </c>
      <c r="D1642" s="5">
        <v>18914</v>
      </c>
      <c r="E1642" s="5">
        <v>45524</v>
      </c>
      <c r="F1642">
        <f>DATEDIF(D1642,E1642,"Y")</f>
        <v>72</v>
      </c>
      <c r="G1642" t="str">
        <f>IF(OR(F1642="",F1642="Unknown"),"",IF(F1642&lt;18,"Child",IF(F1642&lt;40,"Adult",IF(F1642&lt;60,"Middle Age","Senior"))))</f>
        <v>Senior</v>
      </c>
    </row>
    <row r="1643" spans="1:7">
      <c r="A1643" t="s">
        <v>3528</v>
      </c>
      <c r="B1643" t="s">
        <v>1727</v>
      </c>
      <c r="C1643" t="s">
        <v>133</v>
      </c>
      <c r="D1643" s="5">
        <v>31044</v>
      </c>
      <c r="E1643" s="5">
        <v>44962</v>
      </c>
      <c r="F1643">
        <f>DATEDIF(D1643,E1643,"Y")</f>
        <v>38</v>
      </c>
      <c r="G1643" t="str">
        <f>IF(OR(F1643="",F1643="Unknown"),"",IF(F1643&lt;18,"Child",IF(F1643&lt;40,"Adult",IF(F1643&lt;60,"Middle Age","Senior"))))</f>
        <v>Adult</v>
      </c>
    </row>
    <row r="1644" spans="1:7">
      <c r="A1644" t="s">
        <v>3530</v>
      </c>
      <c r="B1644" t="s">
        <v>112</v>
      </c>
      <c r="C1644" t="s">
        <v>40</v>
      </c>
      <c r="D1644" s="5">
        <v>22923</v>
      </c>
      <c r="E1644" s="5">
        <v>44930</v>
      </c>
      <c r="F1644">
        <f>DATEDIF(D1644,E1644,"Y")</f>
        <v>60</v>
      </c>
      <c r="G1644" t="str">
        <f>IF(OR(F1644="",F1644="Unknown"),"",IF(F1644&lt;18,"Child",IF(F1644&lt;40,"Adult",IF(F1644&lt;60,"Middle Age","Senior"))))</f>
        <v>Senior</v>
      </c>
    </row>
    <row r="1645" spans="1:7">
      <c r="A1645" t="s">
        <v>3532</v>
      </c>
      <c r="B1645" t="s">
        <v>150</v>
      </c>
      <c r="C1645" t="s">
        <v>133</v>
      </c>
      <c r="D1645" s="5">
        <v>31779</v>
      </c>
      <c r="E1645" s="5" t="s">
        <v>4232</v>
      </c>
      <c r="F1645" t="s">
        <v>4232</v>
      </c>
      <c r="G1645" t="s">
        <v>4232</v>
      </c>
    </row>
    <row r="1646" spans="1:7">
      <c r="A1646" t="s">
        <v>3534</v>
      </c>
      <c r="B1646" t="s">
        <v>932</v>
      </c>
      <c r="C1646" t="s">
        <v>133</v>
      </c>
      <c r="D1646" s="5">
        <v>28992</v>
      </c>
      <c r="E1646" s="5">
        <v>45866</v>
      </c>
      <c r="F1646">
        <f t="shared" ref="F1646:F1677" si="148">DATEDIF(D1646,E1646,"Y")</f>
        <v>46</v>
      </c>
      <c r="G1646" t="str">
        <f t="shared" ref="G1646:G1677" si="149">IF(OR(F1646="",F1646="Unknown"),"",IF(F1646&lt;18,"Child",IF(F1646&lt;40,"Adult",IF(F1646&lt;60,"Middle Age","Senior"))))</f>
        <v>Middle Age</v>
      </c>
    </row>
    <row r="1647" spans="1:7">
      <c r="A1647" t="s">
        <v>3537</v>
      </c>
      <c r="B1647" t="s">
        <v>1200</v>
      </c>
      <c r="C1647" t="s">
        <v>133</v>
      </c>
      <c r="D1647" s="5">
        <v>34081</v>
      </c>
      <c r="E1647" s="5">
        <v>45440</v>
      </c>
      <c r="F1647">
        <f t="shared" si="148"/>
        <v>31</v>
      </c>
      <c r="G1647" t="str">
        <f t="shared" si="149"/>
        <v>Adult</v>
      </c>
    </row>
    <row r="1648" spans="1:7">
      <c r="A1648" t="s">
        <v>3541</v>
      </c>
      <c r="B1648" t="s">
        <v>181</v>
      </c>
      <c r="C1648" t="s">
        <v>40</v>
      </c>
      <c r="D1648" s="5">
        <v>33667</v>
      </c>
      <c r="E1648" s="5">
        <v>45609</v>
      </c>
      <c r="F1648">
        <f t="shared" si="148"/>
        <v>32</v>
      </c>
      <c r="G1648" t="str">
        <f t="shared" si="149"/>
        <v>Adult</v>
      </c>
    </row>
    <row r="1649" spans="1:7">
      <c r="A1649" t="s">
        <v>3543</v>
      </c>
      <c r="B1649" t="s">
        <v>1135</v>
      </c>
      <c r="C1649" t="s">
        <v>133</v>
      </c>
      <c r="D1649" s="5">
        <v>18297</v>
      </c>
      <c r="E1649" s="5">
        <v>45264</v>
      </c>
      <c r="F1649">
        <f t="shared" si="148"/>
        <v>73</v>
      </c>
      <c r="G1649" t="str">
        <f t="shared" si="149"/>
        <v>Senior</v>
      </c>
    </row>
    <row r="1650" spans="1:7">
      <c r="A1650" t="s">
        <v>3545</v>
      </c>
      <c r="B1650" t="s">
        <v>1017</v>
      </c>
      <c r="C1650" t="s">
        <v>133</v>
      </c>
      <c r="D1650" s="5">
        <v>18978</v>
      </c>
      <c r="E1650" s="5">
        <v>45467</v>
      </c>
      <c r="F1650">
        <f t="shared" si="148"/>
        <v>72</v>
      </c>
      <c r="G1650" t="str">
        <f t="shared" si="149"/>
        <v>Senior</v>
      </c>
    </row>
    <row r="1651" spans="1:7">
      <c r="A1651" t="s">
        <v>3546</v>
      </c>
      <c r="B1651" t="s">
        <v>752</v>
      </c>
      <c r="C1651" t="s">
        <v>40</v>
      </c>
      <c r="D1651" s="5">
        <v>31820</v>
      </c>
      <c r="E1651" s="5">
        <v>45870</v>
      </c>
      <c r="F1651">
        <f t="shared" si="148"/>
        <v>38</v>
      </c>
      <c r="G1651" t="str">
        <f t="shared" si="149"/>
        <v>Adult</v>
      </c>
    </row>
    <row r="1652" spans="1:7">
      <c r="A1652" t="s">
        <v>3548</v>
      </c>
      <c r="B1652" t="s">
        <v>88</v>
      </c>
      <c r="C1652" t="s">
        <v>133</v>
      </c>
      <c r="D1652" s="5">
        <v>18707</v>
      </c>
      <c r="E1652" s="5">
        <v>45082</v>
      </c>
      <c r="F1652">
        <f t="shared" si="148"/>
        <v>72</v>
      </c>
      <c r="G1652" t="str">
        <f t="shared" si="149"/>
        <v>Senior</v>
      </c>
    </row>
    <row r="1653" spans="1:7">
      <c r="A1653" t="s">
        <v>3549</v>
      </c>
      <c r="B1653" t="s">
        <v>429</v>
      </c>
      <c r="C1653" t="s">
        <v>133</v>
      </c>
      <c r="D1653" s="5">
        <v>20858</v>
      </c>
      <c r="E1653" s="5">
        <v>45061</v>
      </c>
      <c r="F1653">
        <f t="shared" si="148"/>
        <v>66</v>
      </c>
      <c r="G1653" t="str">
        <f t="shared" si="149"/>
        <v>Senior</v>
      </c>
    </row>
    <row r="1654" spans="1:7">
      <c r="A1654" t="s">
        <v>3550</v>
      </c>
      <c r="B1654" t="s">
        <v>433</v>
      </c>
      <c r="C1654" t="s">
        <v>133</v>
      </c>
      <c r="D1654" s="5">
        <v>35688</v>
      </c>
      <c r="E1654" s="5">
        <v>45627</v>
      </c>
      <c r="F1654">
        <f t="shared" si="148"/>
        <v>27</v>
      </c>
      <c r="G1654" t="str">
        <f t="shared" si="149"/>
        <v>Adult</v>
      </c>
    </row>
    <row r="1655" spans="1:7">
      <c r="A1655" t="s">
        <v>4203</v>
      </c>
      <c r="B1655" t="s">
        <v>93</v>
      </c>
      <c r="C1655" t="s">
        <v>40</v>
      </c>
      <c r="D1655" s="5">
        <v>19688</v>
      </c>
      <c r="E1655" s="5">
        <v>45656</v>
      </c>
      <c r="F1655">
        <f t="shared" si="148"/>
        <v>71</v>
      </c>
      <c r="G1655" t="str">
        <f t="shared" si="149"/>
        <v>Senior</v>
      </c>
    </row>
    <row r="1656" spans="1:7">
      <c r="A1656" t="s">
        <v>3555</v>
      </c>
      <c r="B1656" t="s">
        <v>444</v>
      </c>
      <c r="C1656" t="s">
        <v>133</v>
      </c>
      <c r="D1656" s="5">
        <v>39037</v>
      </c>
      <c r="E1656" s="5">
        <v>45556</v>
      </c>
      <c r="F1656">
        <f t="shared" si="148"/>
        <v>17</v>
      </c>
      <c r="G1656" t="str">
        <f t="shared" si="149"/>
        <v>Child</v>
      </c>
    </row>
    <row r="1657" spans="1:7">
      <c r="A1657" t="s">
        <v>3557</v>
      </c>
      <c r="B1657" t="s">
        <v>1125</v>
      </c>
      <c r="C1657" t="s">
        <v>133</v>
      </c>
      <c r="D1657" s="5">
        <v>25269</v>
      </c>
      <c r="E1657" s="5">
        <v>45752</v>
      </c>
      <c r="F1657">
        <f t="shared" si="148"/>
        <v>56</v>
      </c>
      <c r="G1657" t="str">
        <f t="shared" si="149"/>
        <v>Middle Age</v>
      </c>
    </row>
    <row r="1658" spans="1:7">
      <c r="A1658" t="s">
        <v>4204</v>
      </c>
      <c r="B1658" t="s">
        <v>1302</v>
      </c>
      <c r="C1658" t="s">
        <v>133</v>
      </c>
      <c r="D1658" s="5">
        <v>19442</v>
      </c>
      <c r="E1658" s="5">
        <v>45925</v>
      </c>
      <c r="F1658">
        <f t="shared" si="148"/>
        <v>72</v>
      </c>
      <c r="G1658" t="str">
        <f t="shared" si="149"/>
        <v>Senior</v>
      </c>
    </row>
    <row r="1659" spans="1:7">
      <c r="A1659" t="s">
        <v>3560</v>
      </c>
      <c r="B1659" t="s">
        <v>373</v>
      </c>
      <c r="C1659" t="s">
        <v>40</v>
      </c>
      <c r="D1659" s="5">
        <v>25065</v>
      </c>
      <c r="E1659" s="5">
        <v>45517</v>
      </c>
      <c r="F1659">
        <f t="shared" si="148"/>
        <v>55</v>
      </c>
      <c r="G1659" t="str">
        <f t="shared" si="149"/>
        <v>Middle Age</v>
      </c>
    </row>
    <row r="1660" spans="1:7">
      <c r="A1660" t="s">
        <v>3561</v>
      </c>
      <c r="B1660" t="s">
        <v>234</v>
      </c>
      <c r="C1660" t="s">
        <v>40</v>
      </c>
      <c r="D1660" s="5">
        <v>32897</v>
      </c>
      <c r="E1660" s="5">
        <v>45869</v>
      </c>
      <c r="F1660">
        <f t="shared" si="148"/>
        <v>35</v>
      </c>
      <c r="G1660" t="str">
        <f t="shared" si="149"/>
        <v>Adult</v>
      </c>
    </row>
    <row r="1661" spans="1:7">
      <c r="A1661" t="s">
        <v>3562</v>
      </c>
      <c r="B1661" t="s">
        <v>563</v>
      </c>
      <c r="C1661" t="s">
        <v>133</v>
      </c>
      <c r="D1661" s="5">
        <v>26826</v>
      </c>
      <c r="E1661" s="5">
        <v>45259</v>
      </c>
      <c r="F1661">
        <f t="shared" si="148"/>
        <v>50</v>
      </c>
      <c r="G1661" t="str">
        <f t="shared" si="149"/>
        <v>Middle Age</v>
      </c>
    </row>
    <row r="1662" spans="1:7">
      <c r="A1662" t="s">
        <v>3564</v>
      </c>
      <c r="B1662" t="s">
        <v>49</v>
      </c>
      <c r="C1662" t="s">
        <v>133</v>
      </c>
      <c r="D1662" s="5">
        <v>28927</v>
      </c>
      <c r="E1662" s="5">
        <v>45624</v>
      </c>
      <c r="F1662">
        <f t="shared" si="148"/>
        <v>45</v>
      </c>
      <c r="G1662" t="str">
        <f t="shared" si="149"/>
        <v>Middle Age</v>
      </c>
    </row>
    <row r="1663" spans="1:7">
      <c r="A1663" t="s">
        <v>3566</v>
      </c>
      <c r="B1663" t="s">
        <v>1305</v>
      </c>
      <c r="C1663" t="s">
        <v>133</v>
      </c>
      <c r="D1663" s="5">
        <v>28471</v>
      </c>
      <c r="E1663" s="5">
        <v>45012</v>
      </c>
      <c r="F1663">
        <f t="shared" si="148"/>
        <v>45</v>
      </c>
      <c r="G1663" t="str">
        <f t="shared" si="149"/>
        <v>Middle Age</v>
      </c>
    </row>
    <row r="1664" spans="1:7">
      <c r="A1664" t="s">
        <v>3567</v>
      </c>
      <c r="B1664" t="s">
        <v>2918</v>
      </c>
      <c r="C1664" t="s">
        <v>133</v>
      </c>
      <c r="D1664" s="5">
        <v>21705</v>
      </c>
      <c r="E1664" s="5">
        <v>45124</v>
      </c>
      <c r="F1664">
        <f t="shared" si="148"/>
        <v>64</v>
      </c>
      <c r="G1664" t="str">
        <f t="shared" si="149"/>
        <v>Senior</v>
      </c>
    </row>
    <row r="1665" spans="1:7">
      <c r="A1665" t="s">
        <v>3570</v>
      </c>
      <c r="B1665" t="s">
        <v>917</v>
      </c>
      <c r="C1665" t="s">
        <v>40</v>
      </c>
      <c r="D1665" s="5">
        <v>28920</v>
      </c>
      <c r="E1665" s="5">
        <v>45220</v>
      </c>
      <c r="F1665">
        <f t="shared" si="148"/>
        <v>44</v>
      </c>
      <c r="G1665" t="str">
        <f t="shared" si="149"/>
        <v>Middle Age</v>
      </c>
    </row>
    <row r="1666" spans="1:7">
      <c r="A1666" t="s">
        <v>3573</v>
      </c>
      <c r="B1666" t="s">
        <v>1167</v>
      </c>
      <c r="C1666" t="s">
        <v>40</v>
      </c>
      <c r="D1666" s="5">
        <v>19816</v>
      </c>
      <c r="E1666" s="5">
        <v>45643</v>
      </c>
      <c r="F1666">
        <f t="shared" si="148"/>
        <v>70</v>
      </c>
      <c r="G1666" t="str">
        <f t="shared" si="149"/>
        <v>Senior</v>
      </c>
    </row>
    <row r="1667" spans="1:7">
      <c r="A1667" t="s">
        <v>3575</v>
      </c>
      <c r="B1667" t="s">
        <v>270</v>
      </c>
      <c r="C1667" t="s">
        <v>40</v>
      </c>
      <c r="D1667" s="5">
        <v>27752</v>
      </c>
      <c r="E1667" s="5">
        <v>45677</v>
      </c>
      <c r="F1667">
        <f t="shared" si="148"/>
        <v>49</v>
      </c>
      <c r="G1667" t="str">
        <f t="shared" si="149"/>
        <v>Middle Age</v>
      </c>
    </row>
    <row r="1668" spans="1:7">
      <c r="A1668" t="s">
        <v>3577</v>
      </c>
      <c r="B1668" t="s">
        <v>806</v>
      </c>
      <c r="C1668" t="s">
        <v>133</v>
      </c>
      <c r="D1668" s="5">
        <v>35455</v>
      </c>
      <c r="E1668" s="5">
        <v>45470</v>
      </c>
      <c r="F1668">
        <f t="shared" si="148"/>
        <v>27</v>
      </c>
      <c r="G1668" t="str">
        <f t="shared" si="149"/>
        <v>Adult</v>
      </c>
    </row>
    <row r="1669" spans="1:7">
      <c r="A1669" t="s">
        <v>3578</v>
      </c>
      <c r="B1669" t="s">
        <v>1140</v>
      </c>
      <c r="C1669" t="s">
        <v>40</v>
      </c>
      <c r="D1669" s="5">
        <v>38386</v>
      </c>
      <c r="E1669" s="5">
        <v>44991</v>
      </c>
      <c r="F1669">
        <f t="shared" si="148"/>
        <v>18</v>
      </c>
      <c r="G1669" t="str">
        <f t="shared" si="149"/>
        <v>Adult</v>
      </c>
    </row>
    <row r="1670" spans="1:7">
      <c r="A1670" t="s">
        <v>3579</v>
      </c>
      <c r="B1670" t="s">
        <v>480</v>
      </c>
      <c r="C1670" t="s">
        <v>40</v>
      </c>
      <c r="D1670" s="5">
        <v>21768</v>
      </c>
      <c r="E1670" s="5">
        <v>45453</v>
      </c>
      <c r="F1670">
        <f t="shared" si="148"/>
        <v>64</v>
      </c>
      <c r="G1670" t="str">
        <f t="shared" si="149"/>
        <v>Senior</v>
      </c>
    </row>
    <row r="1671" spans="1:7">
      <c r="A1671" t="s">
        <v>3581</v>
      </c>
      <c r="B1671" t="s">
        <v>76</v>
      </c>
      <c r="C1671" t="s">
        <v>40</v>
      </c>
      <c r="D1671" s="5">
        <v>38295</v>
      </c>
      <c r="E1671" s="5">
        <v>45647</v>
      </c>
      <c r="F1671">
        <f t="shared" si="148"/>
        <v>20</v>
      </c>
      <c r="G1671" t="str">
        <f t="shared" si="149"/>
        <v>Adult</v>
      </c>
    </row>
    <row r="1672" spans="1:7">
      <c r="A1672" t="s">
        <v>3583</v>
      </c>
      <c r="B1672" t="s">
        <v>517</v>
      </c>
      <c r="C1672" t="s">
        <v>133</v>
      </c>
      <c r="D1672" s="5">
        <v>31055</v>
      </c>
      <c r="E1672" s="5">
        <v>45381</v>
      </c>
      <c r="F1672">
        <f t="shared" si="148"/>
        <v>39</v>
      </c>
      <c r="G1672" t="str">
        <f t="shared" si="149"/>
        <v>Adult</v>
      </c>
    </row>
    <row r="1673" spans="1:7">
      <c r="A1673" t="s">
        <v>3585</v>
      </c>
      <c r="B1673" t="s">
        <v>314</v>
      </c>
      <c r="C1673" t="s">
        <v>40</v>
      </c>
      <c r="D1673" s="5">
        <v>40383</v>
      </c>
      <c r="E1673" s="5">
        <v>45973</v>
      </c>
      <c r="F1673">
        <f t="shared" si="148"/>
        <v>15</v>
      </c>
      <c r="G1673" t="str">
        <f t="shared" si="149"/>
        <v>Child</v>
      </c>
    </row>
    <row r="1674" spans="1:7">
      <c r="A1674" t="s">
        <v>3587</v>
      </c>
      <c r="B1674" t="s">
        <v>936</v>
      </c>
      <c r="C1674" t="s">
        <v>133</v>
      </c>
      <c r="D1674" s="5">
        <v>28558</v>
      </c>
      <c r="E1674" s="5">
        <v>45545</v>
      </c>
      <c r="F1674">
        <f t="shared" si="148"/>
        <v>46</v>
      </c>
      <c r="G1674" t="str">
        <f t="shared" si="149"/>
        <v>Middle Age</v>
      </c>
    </row>
    <row r="1675" spans="1:7">
      <c r="A1675" t="s">
        <v>3588</v>
      </c>
      <c r="B1675" t="s">
        <v>295</v>
      </c>
      <c r="C1675" t="s">
        <v>133</v>
      </c>
      <c r="D1675" s="5">
        <v>31633</v>
      </c>
      <c r="E1675" s="5">
        <v>45667</v>
      </c>
      <c r="F1675">
        <f t="shared" si="148"/>
        <v>38</v>
      </c>
      <c r="G1675" t="str">
        <f t="shared" si="149"/>
        <v>Adult</v>
      </c>
    </row>
    <row r="1676" spans="1:7">
      <c r="A1676" t="s">
        <v>3589</v>
      </c>
      <c r="B1676" t="s">
        <v>249</v>
      </c>
      <c r="C1676" t="s">
        <v>133</v>
      </c>
      <c r="D1676" s="5">
        <v>39515</v>
      </c>
      <c r="E1676" s="5">
        <v>45118</v>
      </c>
      <c r="F1676">
        <f t="shared" si="148"/>
        <v>15</v>
      </c>
      <c r="G1676" t="str">
        <f t="shared" si="149"/>
        <v>Child</v>
      </c>
    </row>
    <row r="1677" spans="1:7">
      <c r="A1677" t="s">
        <v>4205</v>
      </c>
      <c r="B1677" t="s">
        <v>1153</v>
      </c>
      <c r="C1677" t="s">
        <v>133</v>
      </c>
      <c r="D1677" s="5">
        <v>33401</v>
      </c>
      <c r="E1677" s="5">
        <v>45081</v>
      </c>
      <c r="F1677">
        <f t="shared" si="148"/>
        <v>31</v>
      </c>
      <c r="G1677" t="str">
        <f t="shared" si="149"/>
        <v>Adult</v>
      </c>
    </row>
    <row r="1678" spans="1:7">
      <c r="A1678" t="s">
        <v>3592</v>
      </c>
      <c r="B1678" t="s">
        <v>980</v>
      </c>
      <c r="C1678" t="s">
        <v>133</v>
      </c>
      <c r="D1678" s="5">
        <v>22693</v>
      </c>
      <c r="E1678" s="5">
        <v>45885</v>
      </c>
      <c r="F1678">
        <f t="shared" ref="F1678:F1709" si="150">DATEDIF(D1678,E1678,"Y")</f>
        <v>63</v>
      </c>
      <c r="G1678" t="str">
        <f t="shared" ref="G1678:G1709" si="151">IF(OR(F1678="",F1678="Unknown"),"",IF(F1678&lt;18,"Child",IF(F1678&lt;40,"Adult",IF(F1678&lt;60,"Middle Age","Senior"))))</f>
        <v>Senior</v>
      </c>
    </row>
    <row r="1679" spans="1:7">
      <c r="A1679" t="s">
        <v>3596</v>
      </c>
      <c r="B1679" t="s">
        <v>417</v>
      </c>
      <c r="C1679" t="s">
        <v>40</v>
      </c>
      <c r="D1679" s="5">
        <v>30796</v>
      </c>
      <c r="E1679" s="5">
        <v>45596</v>
      </c>
      <c r="F1679">
        <f t="shared" si="150"/>
        <v>40</v>
      </c>
      <c r="G1679" t="str">
        <f t="shared" si="151"/>
        <v>Middle Age</v>
      </c>
    </row>
    <row r="1680" spans="1:7">
      <c r="A1680" t="s">
        <v>3599</v>
      </c>
      <c r="B1680" t="s">
        <v>922</v>
      </c>
      <c r="C1680" t="s">
        <v>40</v>
      </c>
      <c r="D1680" s="5">
        <v>36044</v>
      </c>
      <c r="E1680" s="5">
        <v>45840</v>
      </c>
      <c r="F1680">
        <f t="shared" si="150"/>
        <v>26</v>
      </c>
      <c r="G1680" t="str">
        <f t="shared" si="151"/>
        <v>Adult</v>
      </c>
    </row>
    <row r="1681" spans="1:7">
      <c r="A1681" t="s">
        <v>3601</v>
      </c>
      <c r="B1681" t="s">
        <v>926</v>
      </c>
      <c r="C1681" t="s">
        <v>133</v>
      </c>
      <c r="D1681" s="5">
        <v>39945</v>
      </c>
      <c r="E1681" s="5">
        <v>45870</v>
      </c>
      <c r="F1681">
        <f t="shared" si="150"/>
        <v>16</v>
      </c>
      <c r="G1681" t="str">
        <f t="shared" si="151"/>
        <v>Child</v>
      </c>
    </row>
    <row r="1682" spans="1:7">
      <c r="A1682" t="s">
        <v>3603</v>
      </c>
      <c r="B1682" t="s">
        <v>247</v>
      </c>
      <c r="C1682" t="s">
        <v>133</v>
      </c>
      <c r="D1682" s="5">
        <v>38171</v>
      </c>
      <c r="E1682" s="5">
        <v>45663</v>
      </c>
      <c r="F1682">
        <f t="shared" si="150"/>
        <v>20</v>
      </c>
      <c r="G1682" t="str">
        <f t="shared" si="151"/>
        <v>Adult</v>
      </c>
    </row>
    <row r="1683" spans="1:7">
      <c r="A1683" t="s">
        <v>3605</v>
      </c>
      <c r="B1683" t="s">
        <v>150</v>
      </c>
      <c r="C1683" t="s">
        <v>133</v>
      </c>
      <c r="D1683" s="5">
        <v>33921</v>
      </c>
      <c r="E1683" s="5">
        <v>45850</v>
      </c>
      <c r="F1683">
        <f t="shared" si="150"/>
        <v>32</v>
      </c>
      <c r="G1683" t="str">
        <f t="shared" si="151"/>
        <v>Adult</v>
      </c>
    </row>
    <row r="1684" spans="1:7">
      <c r="A1684" t="s">
        <v>3606</v>
      </c>
      <c r="B1684" t="s">
        <v>1830</v>
      </c>
      <c r="C1684" t="s">
        <v>133</v>
      </c>
      <c r="D1684" s="5">
        <v>33036</v>
      </c>
      <c r="E1684" s="5">
        <v>45432</v>
      </c>
      <c r="F1684">
        <f t="shared" si="150"/>
        <v>33</v>
      </c>
      <c r="G1684" t="str">
        <f t="shared" si="151"/>
        <v>Adult</v>
      </c>
    </row>
    <row r="1685" spans="1:7">
      <c r="A1685" t="s">
        <v>3607</v>
      </c>
      <c r="B1685" t="s">
        <v>940</v>
      </c>
      <c r="C1685" t="s">
        <v>133</v>
      </c>
      <c r="D1685" s="5">
        <v>26628</v>
      </c>
      <c r="E1685" s="5">
        <v>45053</v>
      </c>
      <c r="F1685">
        <f t="shared" si="150"/>
        <v>50</v>
      </c>
      <c r="G1685" t="str">
        <f t="shared" si="151"/>
        <v>Middle Age</v>
      </c>
    </row>
    <row r="1686" spans="1:7">
      <c r="A1686" t="s">
        <v>3608</v>
      </c>
      <c r="B1686" t="s">
        <v>1678</v>
      </c>
      <c r="C1686" t="s">
        <v>40</v>
      </c>
      <c r="D1686" s="5">
        <v>27867</v>
      </c>
      <c r="E1686" s="5">
        <v>45668</v>
      </c>
      <c r="F1686">
        <f t="shared" si="150"/>
        <v>48</v>
      </c>
      <c r="G1686" t="str">
        <f t="shared" si="151"/>
        <v>Middle Age</v>
      </c>
    </row>
    <row r="1687" spans="1:7">
      <c r="A1687" t="s">
        <v>3610</v>
      </c>
      <c r="B1687" t="s">
        <v>168</v>
      </c>
      <c r="C1687" t="s">
        <v>40</v>
      </c>
      <c r="D1687" s="5">
        <v>32275</v>
      </c>
      <c r="E1687" s="5">
        <v>45024</v>
      </c>
      <c r="F1687">
        <f t="shared" si="150"/>
        <v>34</v>
      </c>
      <c r="G1687" t="str">
        <f t="shared" si="151"/>
        <v>Adult</v>
      </c>
    </row>
    <row r="1688" spans="1:7">
      <c r="A1688" t="s">
        <v>3611</v>
      </c>
      <c r="B1688" t="s">
        <v>1108</v>
      </c>
      <c r="C1688" t="s">
        <v>133</v>
      </c>
      <c r="D1688" s="5">
        <v>34739</v>
      </c>
      <c r="E1688" s="5">
        <v>45252</v>
      </c>
      <c r="F1688">
        <f t="shared" si="150"/>
        <v>28</v>
      </c>
      <c r="G1688" t="str">
        <f t="shared" si="151"/>
        <v>Adult</v>
      </c>
    </row>
    <row r="1689" spans="1:7">
      <c r="A1689" t="s">
        <v>3614</v>
      </c>
      <c r="B1689" t="s">
        <v>311</v>
      </c>
      <c r="C1689" t="s">
        <v>133</v>
      </c>
      <c r="D1689" s="5">
        <v>39674</v>
      </c>
      <c r="E1689" s="5">
        <v>45705</v>
      </c>
      <c r="F1689">
        <f t="shared" si="150"/>
        <v>16</v>
      </c>
      <c r="G1689" t="str">
        <f t="shared" si="151"/>
        <v>Child</v>
      </c>
    </row>
    <row r="1690" spans="1:7">
      <c r="A1690" t="s">
        <v>3615</v>
      </c>
      <c r="B1690" t="s">
        <v>423</v>
      </c>
      <c r="C1690" t="s">
        <v>40</v>
      </c>
      <c r="D1690" s="5">
        <v>29603</v>
      </c>
      <c r="E1690" s="5">
        <v>45240</v>
      </c>
      <c r="F1690">
        <f t="shared" si="150"/>
        <v>42</v>
      </c>
      <c r="G1690" t="str">
        <f t="shared" si="151"/>
        <v>Middle Age</v>
      </c>
    </row>
    <row r="1691" spans="1:7">
      <c r="A1691" t="s">
        <v>3616</v>
      </c>
      <c r="B1691" t="s">
        <v>652</v>
      </c>
      <c r="C1691" t="s">
        <v>40</v>
      </c>
      <c r="D1691" s="5">
        <v>23000</v>
      </c>
      <c r="E1691" s="5">
        <v>44984</v>
      </c>
      <c r="F1691">
        <f t="shared" si="150"/>
        <v>60</v>
      </c>
      <c r="G1691" t="str">
        <f t="shared" si="151"/>
        <v>Senior</v>
      </c>
    </row>
    <row r="1692" spans="1:7">
      <c r="A1692" t="s">
        <v>3618</v>
      </c>
      <c r="B1692" t="s">
        <v>613</v>
      </c>
      <c r="C1692" t="s">
        <v>133</v>
      </c>
      <c r="D1692" s="5">
        <v>27723</v>
      </c>
      <c r="E1692" s="5">
        <v>45448</v>
      </c>
      <c r="F1692">
        <f t="shared" si="150"/>
        <v>48</v>
      </c>
      <c r="G1692" t="str">
        <f t="shared" si="151"/>
        <v>Middle Age</v>
      </c>
    </row>
    <row r="1693" spans="1:7">
      <c r="A1693" t="s">
        <v>3619</v>
      </c>
      <c r="B1693" t="s">
        <v>541</v>
      </c>
      <c r="C1693" t="s">
        <v>133</v>
      </c>
      <c r="D1693" s="5">
        <v>37673</v>
      </c>
      <c r="E1693" s="5">
        <v>46015</v>
      </c>
      <c r="F1693">
        <f t="shared" si="150"/>
        <v>22</v>
      </c>
      <c r="G1693" t="str">
        <f t="shared" si="151"/>
        <v>Adult</v>
      </c>
    </row>
    <row r="1694" spans="1:7">
      <c r="A1694" t="s">
        <v>3621</v>
      </c>
      <c r="B1694" t="s">
        <v>522</v>
      </c>
      <c r="C1694" t="s">
        <v>40</v>
      </c>
      <c r="D1694" s="5">
        <v>39472</v>
      </c>
      <c r="E1694" s="5">
        <v>45214</v>
      </c>
      <c r="F1694">
        <f t="shared" si="150"/>
        <v>15</v>
      </c>
      <c r="G1694" t="str">
        <f t="shared" si="151"/>
        <v>Child</v>
      </c>
    </row>
    <row r="1695" spans="1:7">
      <c r="A1695" t="s">
        <v>3622</v>
      </c>
      <c r="B1695" t="s">
        <v>2249</v>
      </c>
      <c r="C1695" t="s">
        <v>40</v>
      </c>
      <c r="D1695" s="5">
        <v>19957</v>
      </c>
      <c r="E1695" s="5">
        <v>45633</v>
      </c>
      <c r="F1695">
        <f t="shared" si="150"/>
        <v>70</v>
      </c>
      <c r="G1695" t="str">
        <f t="shared" si="151"/>
        <v>Senior</v>
      </c>
    </row>
    <row r="1696" spans="1:7">
      <c r="A1696" t="s">
        <v>3623</v>
      </c>
      <c r="B1696" t="s">
        <v>2029</v>
      </c>
      <c r="C1696" t="s">
        <v>40</v>
      </c>
      <c r="D1696" s="5">
        <v>22506</v>
      </c>
      <c r="E1696" s="5">
        <v>45582</v>
      </c>
      <c r="F1696">
        <f t="shared" si="150"/>
        <v>63</v>
      </c>
      <c r="G1696" t="str">
        <f t="shared" si="151"/>
        <v>Senior</v>
      </c>
    </row>
    <row r="1697" spans="1:7">
      <c r="A1697" t="s">
        <v>3624</v>
      </c>
      <c r="B1697" t="s">
        <v>1302</v>
      </c>
      <c r="C1697" t="s">
        <v>133</v>
      </c>
      <c r="D1697" s="5">
        <v>31183</v>
      </c>
      <c r="E1697" s="5">
        <v>45216</v>
      </c>
      <c r="F1697">
        <f t="shared" si="150"/>
        <v>38</v>
      </c>
      <c r="G1697" t="str">
        <f t="shared" si="151"/>
        <v>Adult</v>
      </c>
    </row>
    <row r="1698" spans="1:7">
      <c r="A1698" t="s">
        <v>3626</v>
      </c>
      <c r="B1698" t="s">
        <v>304</v>
      </c>
      <c r="C1698" t="s">
        <v>133</v>
      </c>
      <c r="D1698" s="5">
        <v>18606</v>
      </c>
      <c r="E1698" s="5">
        <v>45143</v>
      </c>
      <c r="F1698">
        <f t="shared" si="150"/>
        <v>72</v>
      </c>
      <c r="G1698" t="str">
        <f t="shared" si="151"/>
        <v>Senior</v>
      </c>
    </row>
    <row r="1699" spans="1:7">
      <c r="A1699" t="s">
        <v>3627</v>
      </c>
      <c r="B1699" t="s">
        <v>427</v>
      </c>
      <c r="C1699" t="s">
        <v>133</v>
      </c>
      <c r="D1699" s="5">
        <v>22071</v>
      </c>
      <c r="E1699" s="5">
        <v>45883</v>
      </c>
      <c r="F1699">
        <f t="shared" si="150"/>
        <v>65</v>
      </c>
      <c r="G1699" t="str">
        <f t="shared" si="151"/>
        <v>Senior</v>
      </c>
    </row>
    <row r="1700" spans="1:7">
      <c r="A1700" t="s">
        <v>3628</v>
      </c>
      <c r="B1700" t="s">
        <v>345</v>
      </c>
      <c r="C1700" t="s">
        <v>133</v>
      </c>
      <c r="D1700" s="5">
        <v>39435</v>
      </c>
      <c r="E1700" s="5">
        <v>45549</v>
      </c>
      <c r="F1700">
        <f t="shared" si="150"/>
        <v>16</v>
      </c>
      <c r="G1700" t="str">
        <f t="shared" si="151"/>
        <v>Child</v>
      </c>
    </row>
    <row r="1701" spans="1:7">
      <c r="A1701" t="s">
        <v>3630</v>
      </c>
      <c r="B1701" t="s">
        <v>879</v>
      </c>
      <c r="C1701" t="s">
        <v>40</v>
      </c>
      <c r="D1701" s="5">
        <v>29921</v>
      </c>
      <c r="E1701" s="5">
        <v>45585</v>
      </c>
      <c r="F1701">
        <f t="shared" si="150"/>
        <v>42</v>
      </c>
      <c r="G1701" t="str">
        <f t="shared" si="151"/>
        <v>Middle Age</v>
      </c>
    </row>
    <row r="1702" spans="1:7">
      <c r="A1702" t="s">
        <v>3632</v>
      </c>
      <c r="B1702" t="s">
        <v>433</v>
      </c>
      <c r="C1702" t="s">
        <v>40</v>
      </c>
      <c r="D1702" s="5">
        <v>19346</v>
      </c>
      <c r="E1702" s="5">
        <v>45023</v>
      </c>
      <c r="F1702">
        <f t="shared" si="150"/>
        <v>70</v>
      </c>
      <c r="G1702" t="str">
        <f t="shared" si="151"/>
        <v>Senior</v>
      </c>
    </row>
    <row r="1703" spans="1:7">
      <c r="A1703" t="s">
        <v>3634</v>
      </c>
      <c r="B1703" t="s">
        <v>368</v>
      </c>
      <c r="C1703" t="s">
        <v>40</v>
      </c>
      <c r="D1703" s="5">
        <v>31053</v>
      </c>
      <c r="E1703" s="5">
        <v>45503</v>
      </c>
      <c r="F1703">
        <f t="shared" si="150"/>
        <v>39</v>
      </c>
      <c r="G1703" t="str">
        <f t="shared" si="151"/>
        <v>Adult</v>
      </c>
    </row>
    <row r="1704" spans="1:7">
      <c r="A1704" t="s">
        <v>3637</v>
      </c>
      <c r="B1704" t="s">
        <v>202</v>
      </c>
      <c r="C1704" t="s">
        <v>40</v>
      </c>
      <c r="D1704" s="5">
        <v>26204</v>
      </c>
      <c r="E1704" s="5">
        <v>45527</v>
      </c>
      <c r="F1704">
        <f t="shared" si="150"/>
        <v>52</v>
      </c>
      <c r="G1704" t="str">
        <f t="shared" si="151"/>
        <v>Middle Age</v>
      </c>
    </row>
    <row r="1705" spans="1:7">
      <c r="A1705" t="s">
        <v>3638</v>
      </c>
      <c r="B1705" t="s">
        <v>1293</v>
      </c>
      <c r="C1705" t="s">
        <v>40</v>
      </c>
      <c r="D1705" s="5">
        <v>23220</v>
      </c>
      <c r="E1705" s="5">
        <v>44979</v>
      </c>
      <c r="F1705">
        <f t="shared" si="150"/>
        <v>59</v>
      </c>
      <c r="G1705" t="str">
        <f t="shared" si="151"/>
        <v>Middle Age</v>
      </c>
    </row>
    <row r="1706" spans="1:7">
      <c r="A1706" t="s">
        <v>3639</v>
      </c>
      <c r="B1706" t="s">
        <v>283</v>
      </c>
      <c r="C1706" t="s">
        <v>133</v>
      </c>
      <c r="D1706" s="5">
        <v>35556</v>
      </c>
      <c r="E1706" s="5">
        <v>45109</v>
      </c>
      <c r="F1706">
        <f t="shared" si="150"/>
        <v>26</v>
      </c>
      <c r="G1706" t="str">
        <f t="shared" si="151"/>
        <v>Adult</v>
      </c>
    </row>
    <row r="1707" spans="1:7">
      <c r="A1707" t="s">
        <v>3640</v>
      </c>
      <c r="B1707" t="s">
        <v>545</v>
      </c>
      <c r="C1707" t="s">
        <v>40</v>
      </c>
      <c r="D1707" s="5">
        <v>18502</v>
      </c>
      <c r="E1707" s="5">
        <v>45703</v>
      </c>
      <c r="F1707">
        <f t="shared" si="150"/>
        <v>74</v>
      </c>
      <c r="G1707" t="str">
        <f t="shared" si="151"/>
        <v>Senior</v>
      </c>
    </row>
    <row r="1708" spans="1:7">
      <c r="A1708" t="s">
        <v>3642</v>
      </c>
      <c r="B1708" t="s">
        <v>513</v>
      </c>
      <c r="C1708" t="s">
        <v>133</v>
      </c>
      <c r="D1708" s="5">
        <v>38051</v>
      </c>
      <c r="E1708" s="5">
        <v>45778</v>
      </c>
      <c r="F1708">
        <f t="shared" si="150"/>
        <v>21</v>
      </c>
      <c r="G1708" t="str">
        <f t="shared" si="151"/>
        <v>Adult</v>
      </c>
    </row>
    <row r="1709" spans="1:7">
      <c r="A1709" t="s">
        <v>4206</v>
      </c>
      <c r="B1709" t="s">
        <v>522</v>
      </c>
      <c r="C1709" t="s">
        <v>40</v>
      </c>
      <c r="D1709" s="5">
        <v>26152</v>
      </c>
      <c r="E1709" s="5">
        <v>45461</v>
      </c>
      <c r="F1709">
        <f t="shared" si="150"/>
        <v>52</v>
      </c>
      <c r="G1709" t="str">
        <f t="shared" si="151"/>
        <v>Middle Age</v>
      </c>
    </row>
    <row r="1710" spans="1:7">
      <c r="A1710" t="s">
        <v>3646</v>
      </c>
      <c r="B1710" t="s">
        <v>433</v>
      </c>
      <c r="C1710" t="s">
        <v>40</v>
      </c>
      <c r="D1710" s="5">
        <v>39027</v>
      </c>
      <c r="E1710" s="5">
        <v>45353</v>
      </c>
      <c r="F1710">
        <f t="shared" ref="F1710:F1741" si="152">DATEDIF(D1710,E1710,"Y")</f>
        <v>17</v>
      </c>
      <c r="G1710" t="str">
        <f t="shared" ref="G1710:G1741" si="153">IF(OR(F1710="",F1710="Unknown"),"",IF(F1710&lt;18,"Child",IF(F1710&lt;40,"Adult",IF(F1710&lt;60,"Middle Age","Senior"))))</f>
        <v>Child</v>
      </c>
    </row>
    <row r="1711" spans="1:7">
      <c r="A1711" t="s">
        <v>3647</v>
      </c>
      <c r="B1711" t="s">
        <v>752</v>
      </c>
      <c r="C1711" t="s">
        <v>133</v>
      </c>
      <c r="D1711" s="5">
        <v>40243</v>
      </c>
      <c r="E1711" s="5">
        <v>45037</v>
      </c>
      <c r="F1711">
        <f t="shared" si="152"/>
        <v>13</v>
      </c>
      <c r="G1711" t="str">
        <f t="shared" si="153"/>
        <v>Child</v>
      </c>
    </row>
    <row r="1712" spans="1:7">
      <c r="A1712" t="s">
        <v>3649</v>
      </c>
      <c r="B1712" t="s">
        <v>986</v>
      </c>
      <c r="C1712" t="s">
        <v>133</v>
      </c>
      <c r="D1712" s="5">
        <v>21984</v>
      </c>
      <c r="E1712" s="5">
        <v>45126</v>
      </c>
      <c r="F1712">
        <f t="shared" si="152"/>
        <v>63</v>
      </c>
      <c r="G1712" t="str">
        <f t="shared" si="153"/>
        <v>Senior</v>
      </c>
    </row>
    <row r="1713" spans="1:7">
      <c r="A1713" t="s">
        <v>3650</v>
      </c>
      <c r="B1713" t="s">
        <v>1017</v>
      </c>
      <c r="C1713" t="s">
        <v>133</v>
      </c>
      <c r="D1713" s="5">
        <v>19411</v>
      </c>
      <c r="E1713" s="5">
        <v>45612</v>
      </c>
      <c r="F1713">
        <f t="shared" si="152"/>
        <v>71</v>
      </c>
      <c r="G1713" t="str">
        <f t="shared" si="153"/>
        <v>Senior</v>
      </c>
    </row>
    <row r="1714" spans="1:7">
      <c r="A1714" t="s">
        <v>3651</v>
      </c>
      <c r="B1714" t="s">
        <v>879</v>
      </c>
      <c r="C1714" t="s">
        <v>40</v>
      </c>
      <c r="D1714" s="5">
        <v>27115</v>
      </c>
      <c r="E1714" s="5">
        <v>45188</v>
      </c>
      <c r="F1714">
        <f t="shared" si="152"/>
        <v>49</v>
      </c>
      <c r="G1714" t="str">
        <f t="shared" si="153"/>
        <v>Middle Age</v>
      </c>
    </row>
    <row r="1715" spans="1:7">
      <c r="A1715" t="s">
        <v>3653</v>
      </c>
      <c r="B1715" t="s">
        <v>116</v>
      </c>
      <c r="C1715" t="s">
        <v>40</v>
      </c>
      <c r="D1715" s="5">
        <v>28561</v>
      </c>
      <c r="E1715" s="5">
        <v>45530</v>
      </c>
      <c r="F1715">
        <f t="shared" si="152"/>
        <v>46</v>
      </c>
      <c r="G1715" t="str">
        <f t="shared" si="153"/>
        <v>Middle Age</v>
      </c>
    </row>
    <row r="1716" spans="1:7">
      <c r="A1716" t="s">
        <v>3655</v>
      </c>
      <c r="B1716" t="s">
        <v>1464</v>
      </c>
      <c r="C1716" t="s">
        <v>40</v>
      </c>
      <c r="D1716" s="5" t="s">
        <v>4232</v>
      </c>
      <c r="E1716" s="5">
        <v>45578</v>
      </c>
      <c r="F1716" t="s">
        <v>4232</v>
      </c>
      <c r="G1716" t="s">
        <v>4232</v>
      </c>
    </row>
    <row r="1717" spans="1:7">
      <c r="A1717" t="s">
        <v>3658</v>
      </c>
      <c r="B1717" t="s">
        <v>565</v>
      </c>
      <c r="C1717" t="s">
        <v>40</v>
      </c>
      <c r="D1717" s="5">
        <v>29803</v>
      </c>
      <c r="E1717" s="5">
        <v>45830</v>
      </c>
      <c r="F1717">
        <f>DATEDIF(D1717,E1717,"Y")</f>
        <v>43</v>
      </c>
      <c r="G1717" t="str">
        <f>IF(OR(F1717="",F1717="Unknown"),"",IF(F1717&lt;18,"Child",IF(F1717&lt;40,"Adult",IF(F1717&lt;60,"Middle Age","Senior"))))</f>
        <v>Middle Age</v>
      </c>
    </row>
    <row r="1718" spans="1:7">
      <c r="A1718" t="s">
        <v>3659</v>
      </c>
      <c r="B1718" t="s">
        <v>155</v>
      </c>
      <c r="C1718" t="s">
        <v>40</v>
      </c>
      <c r="D1718" s="5">
        <v>26416</v>
      </c>
      <c r="E1718" s="5">
        <v>45904</v>
      </c>
      <c r="F1718">
        <f>DATEDIF(D1718,E1718,"Y")</f>
        <v>53</v>
      </c>
      <c r="G1718" t="str">
        <f>IF(OR(F1718="",F1718="Unknown"),"",IF(F1718&lt;18,"Child",IF(F1718&lt;40,"Adult",IF(F1718&lt;60,"Middle Age","Senior"))))</f>
        <v>Middle Age</v>
      </c>
    </row>
    <row r="1719" spans="1:7">
      <c r="A1719" t="s">
        <v>3660</v>
      </c>
      <c r="B1719" t="s">
        <v>591</v>
      </c>
      <c r="C1719" t="s">
        <v>133</v>
      </c>
      <c r="D1719" s="5">
        <v>27856</v>
      </c>
      <c r="E1719" s="5">
        <v>45106</v>
      </c>
      <c r="F1719">
        <f>DATEDIF(D1719,E1719,"Y")</f>
        <v>47</v>
      </c>
      <c r="G1719" t="str">
        <f>IF(OR(F1719="",F1719="Unknown"),"",IF(F1719&lt;18,"Child",IF(F1719&lt;40,"Adult",IF(F1719&lt;60,"Middle Age","Senior"))))</f>
        <v>Middle Age</v>
      </c>
    </row>
    <row r="1720" spans="1:7">
      <c r="A1720" t="s">
        <v>3661</v>
      </c>
      <c r="B1720" t="s">
        <v>833</v>
      </c>
      <c r="C1720" t="s">
        <v>133</v>
      </c>
      <c r="D1720" s="5" t="s">
        <v>4232</v>
      </c>
      <c r="E1720" s="5">
        <v>45580</v>
      </c>
      <c r="F1720" t="s">
        <v>4232</v>
      </c>
      <c r="G1720" t="s">
        <v>4232</v>
      </c>
    </row>
    <row r="1721" spans="1:7">
      <c r="A1721" t="s">
        <v>3664</v>
      </c>
      <c r="B1721" t="s">
        <v>845</v>
      </c>
      <c r="C1721" t="s">
        <v>40</v>
      </c>
      <c r="D1721" s="5">
        <v>27127</v>
      </c>
      <c r="E1721" s="5">
        <v>45200</v>
      </c>
      <c r="F1721">
        <f t="shared" ref="F1721:F1743" si="154">DATEDIF(D1721,E1721,"Y")</f>
        <v>49</v>
      </c>
      <c r="G1721" t="str">
        <f t="shared" ref="G1721:G1743" si="155">IF(OR(F1721="",F1721="Unknown"),"",IF(F1721&lt;18,"Child",IF(F1721&lt;40,"Adult",IF(F1721&lt;60,"Middle Age","Senior"))))</f>
        <v>Middle Age</v>
      </c>
    </row>
    <row r="1722" spans="1:7">
      <c r="A1722" t="s">
        <v>3667</v>
      </c>
      <c r="B1722" t="s">
        <v>3015</v>
      </c>
      <c r="C1722" t="s">
        <v>133</v>
      </c>
      <c r="D1722" s="5">
        <v>29289</v>
      </c>
      <c r="E1722" s="5">
        <v>45522</v>
      </c>
      <c r="F1722">
        <f t="shared" si="154"/>
        <v>44</v>
      </c>
      <c r="G1722" t="str">
        <f t="shared" si="155"/>
        <v>Middle Age</v>
      </c>
    </row>
    <row r="1723" spans="1:7">
      <c r="A1723" t="s">
        <v>3668</v>
      </c>
      <c r="B1723" t="s">
        <v>2918</v>
      </c>
      <c r="C1723" t="s">
        <v>133</v>
      </c>
      <c r="D1723" s="5">
        <v>29080</v>
      </c>
      <c r="E1723" s="5">
        <v>45048</v>
      </c>
      <c r="F1723">
        <f t="shared" si="154"/>
        <v>43</v>
      </c>
      <c r="G1723" t="str">
        <f t="shared" si="155"/>
        <v>Middle Age</v>
      </c>
    </row>
    <row r="1724" spans="1:7">
      <c r="A1724" t="s">
        <v>3670</v>
      </c>
      <c r="B1724" t="s">
        <v>2389</v>
      </c>
      <c r="C1724" t="s">
        <v>40</v>
      </c>
      <c r="D1724" s="5">
        <v>24640</v>
      </c>
      <c r="E1724" s="5">
        <v>45079</v>
      </c>
      <c r="F1724">
        <f t="shared" si="154"/>
        <v>55</v>
      </c>
      <c r="G1724" t="str">
        <f t="shared" si="155"/>
        <v>Middle Age</v>
      </c>
    </row>
    <row r="1725" spans="1:7">
      <c r="A1725" t="s">
        <v>3671</v>
      </c>
      <c r="B1725" t="s">
        <v>274</v>
      </c>
      <c r="C1725" t="s">
        <v>40</v>
      </c>
      <c r="D1725" s="5">
        <v>28825</v>
      </c>
      <c r="E1725" s="5">
        <v>45002</v>
      </c>
      <c r="F1725">
        <f t="shared" si="154"/>
        <v>44</v>
      </c>
      <c r="G1725" t="str">
        <f t="shared" si="155"/>
        <v>Middle Age</v>
      </c>
    </row>
    <row r="1726" spans="1:7">
      <c r="A1726" t="s">
        <v>3673</v>
      </c>
      <c r="B1726" t="s">
        <v>1097</v>
      </c>
      <c r="C1726" t="s">
        <v>133</v>
      </c>
      <c r="D1726" s="5">
        <v>22021</v>
      </c>
      <c r="E1726" s="5">
        <v>45253</v>
      </c>
      <c r="F1726">
        <f t="shared" si="154"/>
        <v>63</v>
      </c>
      <c r="G1726" t="str">
        <f t="shared" si="155"/>
        <v>Senior</v>
      </c>
    </row>
    <row r="1727" spans="1:7">
      <c r="A1727" t="s">
        <v>3675</v>
      </c>
      <c r="B1727" t="s">
        <v>251</v>
      </c>
      <c r="C1727" t="s">
        <v>133</v>
      </c>
      <c r="D1727" s="5">
        <v>26804</v>
      </c>
      <c r="E1727" s="5">
        <v>45848</v>
      </c>
      <c r="F1727">
        <f t="shared" si="154"/>
        <v>52</v>
      </c>
      <c r="G1727" t="str">
        <f t="shared" si="155"/>
        <v>Middle Age</v>
      </c>
    </row>
    <row r="1728" spans="1:7">
      <c r="A1728" t="s">
        <v>3676</v>
      </c>
      <c r="B1728" t="s">
        <v>796</v>
      </c>
      <c r="C1728" t="s">
        <v>40</v>
      </c>
      <c r="D1728" s="5">
        <v>24540</v>
      </c>
      <c r="E1728" s="5">
        <v>44936</v>
      </c>
      <c r="F1728">
        <f t="shared" si="154"/>
        <v>55</v>
      </c>
      <c r="G1728" t="str">
        <f t="shared" si="155"/>
        <v>Middle Age</v>
      </c>
    </row>
    <row r="1729" spans="1:7">
      <c r="A1729" t="s">
        <v>4207</v>
      </c>
      <c r="B1729" t="s">
        <v>298</v>
      </c>
      <c r="C1729" t="s">
        <v>40</v>
      </c>
      <c r="D1729" s="5">
        <v>36083</v>
      </c>
      <c r="E1729" s="5">
        <v>45916</v>
      </c>
      <c r="F1729">
        <f t="shared" si="154"/>
        <v>26</v>
      </c>
      <c r="G1729" t="str">
        <f t="shared" si="155"/>
        <v>Adult</v>
      </c>
    </row>
    <row r="1730" spans="1:7">
      <c r="A1730" t="s">
        <v>3680</v>
      </c>
      <c r="B1730" t="s">
        <v>852</v>
      </c>
      <c r="C1730" t="s">
        <v>40</v>
      </c>
      <c r="D1730" s="5">
        <v>39897</v>
      </c>
      <c r="E1730" s="5">
        <v>45577</v>
      </c>
      <c r="F1730">
        <f t="shared" si="154"/>
        <v>15</v>
      </c>
      <c r="G1730" t="str">
        <f t="shared" si="155"/>
        <v>Child</v>
      </c>
    </row>
    <row r="1731" spans="1:7">
      <c r="A1731" t="s">
        <v>3682</v>
      </c>
      <c r="B1731" t="s">
        <v>21</v>
      </c>
      <c r="C1731" t="s">
        <v>133</v>
      </c>
      <c r="D1731" s="5">
        <v>35148</v>
      </c>
      <c r="E1731" s="5">
        <v>45680</v>
      </c>
      <c r="F1731">
        <f t="shared" si="154"/>
        <v>28</v>
      </c>
      <c r="G1731" t="str">
        <f t="shared" si="155"/>
        <v>Adult</v>
      </c>
    </row>
    <row r="1732" spans="1:7">
      <c r="A1732" t="s">
        <v>3685</v>
      </c>
      <c r="B1732" t="s">
        <v>806</v>
      </c>
      <c r="C1732" t="s">
        <v>133</v>
      </c>
      <c r="D1732" s="5">
        <v>23208</v>
      </c>
      <c r="E1732" s="5">
        <v>45598</v>
      </c>
      <c r="F1732">
        <f t="shared" si="154"/>
        <v>61</v>
      </c>
      <c r="G1732" t="str">
        <f t="shared" si="155"/>
        <v>Senior</v>
      </c>
    </row>
    <row r="1733" spans="1:7">
      <c r="A1733" t="s">
        <v>3686</v>
      </c>
      <c r="B1733" t="s">
        <v>693</v>
      </c>
      <c r="C1733" t="s">
        <v>40</v>
      </c>
      <c r="D1733" s="5">
        <v>29093</v>
      </c>
      <c r="E1733" s="5">
        <v>45406</v>
      </c>
      <c r="F1733">
        <f t="shared" si="154"/>
        <v>44</v>
      </c>
      <c r="G1733" t="str">
        <f t="shared" si="155"/>
        <v>Middle Age</v>
      </c>
    </row>
    <row r="1734" spans="1:7">
      <c r="A1734" t="s">
        <v>3688</v>
      </c>
      <c r="B1734" t="s">
        <v>76</v>
      </c>
      <c r="C1734" t="s">
        <v>133</v>
      </c>
      <c r="D1734" s="5">
        <v>26990</v>
      </c>
      <c r="E1734" s="5">
        <v>45742</v>
      </c>
      <c r="F1734">
        <f t="shared" si="154"/>
        <v>51</v>
      </c>
      <c r="G1734" t="str">
        <f t="shared" si="155"/>
        <v>Middle Age</v>
      </c>
    </row>
    <row r="1735" spans="1:7">
      <c r="A1735" t="s">
        <v>3690</v>
      </c>
      <c r="B1735" t="s">
        <v>345</v>
      </c>
      <c r="C1735" t="s">
        <v>40</v>
      </c>
      <c r="D1735" s="5">
        <v>20791</v>
      </c>
      <c r="E1735" s="5">
        <v>45176</v>
      </c>
      <c r="F1735">
        <f t="shared" si="154"/>
        <v>66</v>
      </c>
      <c r="G1735" t="str">
        <f t="shared" si="155"/>
        <v>Senior</v>
      </c>
    </row>
    <row r="1736" spans="1:7">
      <c r="A1736" t="s">
        <v>3692</v>
      </c>
      <c r="B1736" t="s">
        <v>986</v>
      </c>
      <c r="C1736" t="s">
        <v>133</v>
      </c>
      <c r="D1736" s="5">
        <v>35501</v>
      </c>
      <c r="E1736" s="5">
        <v>45156</v>
      </c>
      <c r="F1736">
        <f t="shared" si="154"/>
        <v>26</v>
      </c>
      <c r="G1736" t="str">
        <f t="shared" si="155"/>
        <v>Adult</v>
      </c>
    </row>
    <row r="1737" spans="1:7">
      <c r="A1737" t="s">
        <v>3695</v>
      </c>
      <c r="B1737" t="s">
        <v>1526</v>
      </c>
      <c r="C1737" t="s">
        <v>40</v>
      </c>
      <c r="D1737" s="5">
        <v>38252</v>
      </c>
      <c r="E1737" s="5">
        <v>45217</v>
      </c>
      <c r="F1737">
        <f t="shared" si="154"/>
        <v>19</v>
      </c>
      <c r="G1737" t="str">
        <f t="shared" si="155"/>
        <v>Adult</v>
      </c>
    </row>
    <row r="1738" spans="1:7">
      <c r="A1738" t="s">
        <v>3696</v>
      </c>
      <c r="B1738" t="s">
        <v>438</v>
      </c>
      <c r="C1738" t="s">
        <v>133</v>
      </c>
      <c r="D1738" s="5">
        <v>21563</v>
      </c>
      <c r="E1738" s="5">
        <v>45111</v>
      </c>
      <c r="F1738">
        <f t="shared" si="154"/>
        <v>64</v>
      </c>
      <c r="G1738" t="str">
        <f t="shared" si="155"/>
        <v>Senior</v>
      </c>
    </row>
    <row r="1739" spans="1:7">
      <c r="A1739" t="s">
        <v>3697</v>
      </c>
      <c r="B1739" t="s">
        <v>857</v>
      </c>
      <c r="C1739" t="s">
        <v>133</v>
      </c>
      <c r="D1739" s="5">
        <v>38589</v>
      </c>
      <c r="E1739" s="5">
        <v>45821</v>
      </c>
      <c r="F1739">
        <f t="shared" si="154"/>
        <v>19</v>
      </c>
      <c r="G1739" t="str">
        <f t="shared" si="155"/>
        <v>Adult</v>
      </c>
    </row>
    <row r="1740" spans="1:7">
      <c r="A1740" t="s">
        <v>3698</v>
      </c>
      <c r="B1740" t="s">
        <v>1108</v>
      </c>
      <c r="C1740" t="s">
        <v>133</v>
      </c>
      <c r="D1740" s="5">
        <v>26526</v>
      </c>
      <c r="E1740" s="5">
        <v>45168</v>
      </c>
      <c r="F1740">
        <f t="shared" si="154"/>
        <v>51</v>
      </c>
      <c r="G1740" t="str">
        <f t="shared" si="155"/>
        <v>Middle Age</v>
      </c>
    </row>
    <row r="1741" spans="1:7">
      <c r="A1741" t="s">
        <v>3700</v>
      </c>
      <c r="B1741" t="s">
        <v>378</v>
      </c>
      <c r="C1741" t="s">
        <v>133</v>
      </c>
      <c r="D1741" s="5">
        <v>36458</v>
      </c>
      <c r="E1741" s="5">
        <v>45520</v>
      </c>
      <c r="F1741">
        <f t="shared" si="154"/>
        <v>24</v>
      </c>
      <c r="G1741" t="str">
        <f t="shared" si="155"/>
        <v>Adult</v>
      </c>
    </row>
    <row r="1742" spans="1:7">
      <c r="A1742" t="s">
        <v>3702</v>
      </c>
      <c r="B1742" t="s">
        <v>438</v>
      </c>
      <c r="C1742" t="s">
        <v>40</v>
      </c>
      <c r="D1742" s="5">
        <v>25378</v>
      </c>
      <c r="E1742" s="5">
        <v>45428</v>
      </c>
      <c r="F1742">
        <f t="shared" si="154"/>
        <v>54</v>
      </c>
      <c r="G1742" t="str">
        <f t="shared" si="155"/>
        <v>Middle Age</v>
      </c>
    </row>
    <row r="1743" spans="1:7">
      <c r="A1743" t="s">
        <v>3703</v>
      </c>
      <c r="B1743" t="s">
        <v>373</v>
      </c>
      <c r="C1743" t="s">
        <v>133</v>
      </c>
      <c r="D1743" s="5">
        <v>20000</v>
      </c>
      <c r="E1743" s="5">
        <v>45675</v>
      </c>
      <c r="F1743">
        <f t="shared" si="154"/>
        <v>70</v>
      </c>
      <c r="G1743" t="str">
        <f t="shared" si="155"/>
        <v>Senior</v>
      </c>
    </row>
    <row r="1744" spans="1:7">
      <c r="A1744" t="s">
        <v>3704</v>
      </c>
      <c r="B1744" t="s">
        <v>221</v>
      </c>
      <c r="C1744" t="s">
        <v>40</v>
      </c>
      <c r="D1744" s="5">
        <v>39370</v>
      </c>
      <c r="E1744" s="5" t="s">
        <v>4232</v>
      </c>
      <c r="F1744" t="s">
        <v>4232</v>
      </c>
      <c r="G1744" t="s">
        <v>4232</v>
      </c>
    </row>
    <row r="1745" spans="1:7">
      <c r="A1745" t="s">
        <v>3706</v>
      </c>
      <c r="B1745" t="s">
        <v>342</v>
      </c>
      <c r="C1745" t="s">
        <v>40</v>
      </c>
      <c r="D1745" s="5">
        <v>31074</v>
      </c>
      <c r="E1745" s="5">
        <v>46004</v>
      </c>
      <c r="F1745">
        <f>DATEDIF(D1745,E1745,"Y")</f>
        <v>40</v>
      </c>
      <c r="G1745" t="str">
        <f>IF(OR(F1745="",F1745="Unknown"),"",IF(F1745&lt;18,"Child",IF(F1745&lt;40,"Adult",IF(F1745&lt;60,"Middle Age","Senior"))))</f>
        <v>Middle Age</v>
      </c>
    </row>
    <row r="1746" spans="1:7">
      <c r="A1746" t="s">
        <v>3709</v>
      </c>
      <c r="B1746" t="s">
        <v>270</v>
      </c>
      <c r="C1746" t="s">
        <v>133</v>
      </c>
      <c r="D1746" s="5">
        <v>21466</v>
      </c>
      <c r="E1746" s="5">
        <v>44989</v>
      </c>
      <c r="F1746">
        <f>DATEDIF(D1746,E1746,"Y")</f>
        <v>64</v>
      </c>
      <c r="G1746" t="str">
        <f>IF(OR(F1746="",F1746="Unknown"),"",IF(F1746&lt;18,"Child",IF(F1746&lt;40,"Adult",IF(F1746&lt;60,"Middle Age","Senior"))))</f>
        <v>Senior</v>
      </c>
    </row>
    <row r="1747" spans="1:7">
      <c r="A1747" t="s">
        <v>3710</v>
      </c>
      <c r="B1747" t="s">
        <v>116</v>
      </c>
      <c r="C1747" t="s">
        <v>40</v>
      </c>
      <c r="D1747" s="5">
        <v>38873</v>
      </c>
      <c r="E1747" s="5">
        <v>45967</v>
      </c>
      <c r="F1747">
        <f>DATEDIF(D1747,E1747,"Y")</f>
        <v>19</v>
      </c>
      <c r="G1747" t="str">
        <f>IF(OR(F1747="",F1747="Unknown"),"",IF(F1747&lt;18,"Child",IF(F1747&lt;40,"Adult",IF(F1747&lt;60,"Middle Age","Senior"))))</f>
        <v>Adult</v>
      </c>
    </row>
    <row r="1748" spans="1:7">
      <c r="A1748" t="s">
        <v>3711</v>
      </c>
      <c r="B1748" t="s">
        <v>796</v>
      </c>
      <c r="C1748" t="s">
        <v>40</v>
      </c>
      <c r="D1748" s="5">
        <v>28744</v>
      </c>
      <c r="E1748" s="5">
        <v>45499</v>
      </c>
      <c r="F1748">
        <f>DATEDIF(D1748,E1748,"Y")</f>
        <v>45</v>
      </c>
      <c r="G1748" t="str">
        <f>IF(OR(F1748="",F1748="Unknown"),"",IF(F1748&lt;18,"Child",IF(F1748&lt;40,"Adult",IF(F1748&lt;60,"Middle Age","Senior"))))</f>
        <v>Middle Age</v>
      </c>
    </row>
    <row r="1749" spans="1:7">
      <c r="A1749" t="s">
        <v>3713</v>
      </c>
      <c r="B1749" t="s">
        <v>403</v>
      </c>
      <c r="C1749" t="s">
        <v>133</v>
      </c>
      <c r="D1749" s="5">
        <v>26243</v>
      </c>
      <c r="E1749" s="5">
        <v>45683</v>
      </c>
      <c r="F1749">
        <f>DATEDIF(D1749,E1749,"Y")</f>
        <v>53</v>
      </c>
      <c r="G1749" t="str">
        <f>IF(OR(F1749="",F1749="Unknown"),"",IF(F1749&lt;18,"Child",IF(F1749&lt;40,"Adult",IF(F1749&lt;60,"Middle Age","Senior"))))</f>
        <v>Middle Age</v>
      </c>
    </row>
    <row r="1750" spans="1:7">
      <c r="A1750" t="s">
        <v>3714</v>
      </c>
      <c r="B1750" t="s">
        <v>139</v>
      </c>
      <c r="C1750" t="s">
        <v>133</v>
      </c>
      <c r="D1750" s="5">
        <v>32936</v>
      </c>
      <c r="E1750" s="5" t="s">
        <v>4232</v>
      </c>
      <c r="F1750" t="s">
        <v>4232</v>
      </c>
      <c r="G1750" t="s">
        <v>4232</v>
      </c>
    </row>
    <row r="1751" spans="1:7">
      <c r="A1751" t="s">
        <v>4208</v>
      </c>
      <c r="B1751" t="s">
        <v>898</v>
      </c>
      <c r="C1751" t="s">
        <v>133</v>
      </c>
      <c r="D1751" s="5">
        <v>22266</v>
      </c>
      <c r="E1751" s="5">
        <v>45363</v>
      </c>
      <c r="F1751">
        <f>DATEDIF(D1751,E1751,"Y")</f>
        <v>63</v>
      </c>
      <c r="G1751" t="str">
        <f>IF(OR(F1751="",F1751="Unknown"),"",IF(F1751&lt;18,"Child",IF(F1751&lt;40,"Adult",IF(F1751&lt;60,"Middle Age","Senior"))))</f>
        <v>Senior</v>
      </c>
    </row>
    <row r="1752" spans="1:7">
      <c r="A1752" t="s">
        <v>3716</v>
      </c>
      <c r="B1752" t="s">
        <v>1658</v>
      </c>
      <c r="C1752" t="s">
        <v>133</v>
      </c>
      <c r="D1752" s="5">
        <v>27321</v>
      </c>
      <c r="E1752" s="5">
        <v>45139</v>
      </c>
      <c r="F1752">
        <f>DATEDIF(D1752,E1752,"Y")</f>
        <v>48</v>
      </c>
      <c r="G1752" t="str">
        <f>IF(OR(F1752="",F1752="Unknown"),"",IF(F1752&lt;18,"Child",IF(F1752&lt;40,"Adult",IF(F1752&lt;60,"Middle Age","Senior"))))</f>
        <v>Middle Age</v>
      </c>
    </row>
    <row r="1753" spans="1:7">
      <c r="A1753" t="s">
        <v>3717</v>
      </c>
      <c r="B1753" t="s">
        <v>249</v>
      </c>
      <c r="C1753" t="s">
        <v>133</v>
      </c>
      <c r="D1753" s="5">
        <v>34814</v>
      </c>
      <c r="E1753" s="5" t="s">
        <v>4232</v>
      </c>
      <c r="F1753" t="s">
        <v>4232</v>
      </c>
      <c r="G1753" t="s">
        <v>4232</v>
      </c>
    </row>
    <row r="1754" spans="1:7">
      <c r="A1754" t="s">
        <v>3719</v>
      </c>
      <c r="B1754" t="s">
        <v>1727</v>
      </c>
      <c r="C1754" t="s">
        <v>40</v>
      </c>
      <c r="D1754" s="5">
        <v>24620</v>
      </c>
      <c r="E1754" s="5">
        <v>45334</v>
      </c>
      <c r="F1754">
        <f t="shared" ref="F1754:F1785" si="156">DATEDIF(D1754,E1754,"Y")</f>
        <v>56</v>
      </c>
      <c r="G1754" t="str">
        <f t="shared" ref="G1754:G1785" si="157">IF(OR(F1754="",F1754="Unknown"),"",IF(F1754&lt;18,"Child",IF(F1754&lt;40,"Adult",IF(F1754&lt;60,"Middle Age","Senior"))))</f>
        <v>Middle Age</v>
      </c>
    </row>
    <row r="1755" spans="1:7">
      <c r="A1755" t="s">
        <v>3721</v>
      </c>
      <c r="B1755" t="s">
        <v>891</v>
      </c>
      <c r="C1755" t="s">
        <v>40</v>
      </c>
      <c r="D1755" s="5">
        <v>29201</v>
      </c>
      <c r="E1755" s="5">
        <v>45875</v>
      </c>
      <c r="F1755">
        <f t="shared" si="156"/>
        <v>45</v>
      </c>
      <c r="G1755" t="str">
        <f t="shared" si="157"/>
        <v>Middle Age</v>
      </c>
    </row>
    <row r="1756" spans="1:7">
      <c r="A1756" t="s">
        <v>3722</v>
      </c>
      <c r="B1756" t="s">
        <v>1700</v>
      </c>
      <c r="C1756" t="s">
        <v>133</v>
      </c>
      <c r="D1756" s="5">
        <v>26843</v>
      </c>
      <c r="E1756" s="5">
        <v>45355</v>
      </c>
      <c r="F1756">
        <f t="shared" si="156"/>
        <v>50</v>
      </c>
      <c r="G1756" t="str">
        <f t="shared" si="157"/>
        <v>Middle Age</v>
      </c>
    </row>
    <row r="1757" spans="1:7">
      <c r="A1757" t="s">
        <v>3724</v>
      </c>
      <c r="B1757" t="s">
        <v>2249</v>
      </c>
      <c r="C1757" t="s">
        <v>40</v>
      </c>
      <c r="D1757" s="5">
        <v>29630</v>
      </c>
      <c r="E1757" s="5">
        <v>45370</v>
      </c>
      <c r="F1757">
        <f t="shared" si="156"/>
        <v>43</v>
      </c>
      <c r="G1757" t="str">
        <f t="shared" si="157"/>
        <v>Middle Age</v>
      </c>
    </row>
    <row r="1758" spans="1:7">
      <c r="A1758" t="s">
        <v>3726</v>
      </c>
      <c r="B1758" t="s">
        <v>147</v>
      </c>
      <c r="C1758" t="s">
        <v>133</v>
      </c>
      <c r="D1758" s="5">
        <v>19251</v>
      </c>
      <c r="E1758" s="5">
        <v>45827</v>
      </c>
      <c r="F1758">
        <f t="shared" si="156"/>
        <v>72</v>
      </c>
      <c r="G1758" t="str">
        <f t="shared" si="157"/>
        <v>Senior</v>
      </c>
    </row>
    <row r="1759" spans="1:7">
      <c r="A1759" t="s">
        <v>3727</v>
      </c>
      <c r="B1759" t="s">
        <v>99</v>
      </c>
      <c r="C1759" t="s">
        <v>40</v>
      </c>
      <c r="D1759" s="5">
        <v>20921</v>
      </c>
      <c r="E1759" s="5">
        <v>45208</v>
      </c>
      <c r="F1759">
        <f t="shared" si="156"/>
        <v>66</v>
      </c>
      <c r="G1759" t="str">
        <f t="shared" si="157"/>
        <v>Senior</v>
      </c>
    </row>
    <row r="1760" spans="1:7">
      <c r="A1760" t="s">
        <v>3728</v>
      </c>
      <c r="B1760" t="s">
        <v>59</v>
      </c>
      <c r="C1760" t="s">
        <v>40</v>
      </c>
      <c r="D1760" s="5">
        <v>27837</v>
      </c>
      <c r="E1760" s="5">
        <v>45117</v>
      </c>
      <c r="F1760">
        <f t="shared" si="156"/>
        <v>47</v>
      </c>
      <c r="G1760" t="str">
        <f t="shared" si="157"/>
        <v>Middle Age</v>
      </c>
    </row>
    <row r="1761" spans="1:7">
      <c r="A1761" t="s">
        <v>3730</v>
      </c>
      <c r="B1761" t="s">
        <v>280</v>
      </c>
      <c r="C1761" t="s">
        <v>133</v>
      </c>
      <c r="D1761" s="5">
        <v>31357</v>
      </c>
      <c r="E1761" s="5">
        <v>45143</v>
      </c>
      <c r="F1761">
        <f t="shared" si="156"/>
        <v>37</v>
      </c>
      <c r="G1761" t="str">
        <f t="shared" si="157"/>
        <v>Adult</v>
      </c>
    </row>
    <row r="1762" spans="1:7">
      <c r="A1762" t="s">
        <v>3731</v>
      </c>
      <c r="B1762" t="s">
        <v>1748</v>
      </c>
      <c r="C1762" t="s">
        <v>40</v>
      </c>
      <c r="D1762" s="5">
        <v>36656</v>
      </c>
      <c r="E1762" s="5">
        <v>45908</v>
      </c>
      <c r="F1762">
        <f t="shared" si="156"/>
        <v>25</v>
      </c>
      <c r="G1762" t="str">
        <f t="shared" si="157"/>
        <v>Adult</v>
      </c>
    </row>
    <row r="1763" spans="1:7">
      <c r="A1763" t="s">
        <v>3732</v>
      </c>
      <c r="B1763" t="s">
        <v>768</v>
      </c>
      <c r="C1763" t="s">
        <v>133</v>
      </c>
      <c r="D1763" s="5">
        <v>40537</v>
      </c>
      <c r="E1763" s="5">
        <v>45014</v>
      </c>
      <c r="F1763">
        <f t="shared" si="156"/>
        <v>12</v>
      </c>
      <c r="G1763" t="str">
        <f t="shared" si="157"/>
        <v>Child</v>
      </c>
    </row>
    <row r="1764" spans="1:7">
      <c r="A1764" t="s">
        <v>3733</v>
      </c>
      <c r="B1764" t="s">
        <v>568</v>
      </c>
      <c r="C1764" t="s">
        <v>40</v>
      </c>
      <c r="D1764" s="5">
        <v>35531</v>
      </c>
      <c r="E1764" s="5">
        <v>45973</v>
      </c>
      <c r="F1764">
        <f t="shared" si="156"/>
        <v>28</v>
      </c>
      <c r="G1764" t="str">
        <f t="shared" si="157"/>
        <v>Adult</v>
      </c>
    </row>
    <row r="1765" spans="1:7">
      <c r="A1765" t="s">
        <v>3736</v>
      </c>
      <c r="B1765" t="s">
        <v>1678</v>
      </c>
      <c r="C1765" t="s">
        <v>133</v>
      </c>
      <c r="D1765" s="5">
        <v>31300</v>
      </c>
      <c r="E1765" s="5">
        <v>45643</v>
      </c>
      <c r="F1765">
        <f t="shared" si="156"/>
        <v>39</v>
      </c>
      <c r="G1765" t="str">
        <f t="shared" si="157"/>
        <v>Adult</v>
      </c>
    </row>
    <row r="1766" spans="1:7">
      <c r="A1766" t="s">
        <v>3740</v>
      </c>
      <c r="B1766" t="s">
        <v>607</v>
      </c>
      <c r="C1766" t="s">
        <v>133</v>
      </c>
      <c r="D1766" s="5">
        <v>31014</v>
      </c>
      <c r="E1766" s="5">
        <v>45345</v>
      </c>
      <c r="F1766">
        <f t="shared" si="156"/>
        <v>39</v>
      </c>
      <c r="G1766" t="str">
        <f t="shared" si="157"/>
        <v>Adult</v>
      </c>
    </row>
    <row r="1767" spans="1:7">
      <c r="A1767" t="s">
        <v>4209</v>
      </c>
      <c r="B1767" t="s">
        <v>1537</v>
      </c>
      <c r="C1767" t="s">
        <v>40</v>
      </c>
      <c r="D1767" s="5">
        <v>27939</v>
      </c>
      <c r="E1767" s="5">
        <v>45121</v>
      </c>
      <c r="F1767">
        <f t="shared" si="156"/>
        <v>47</v>
      </c>
      <c r="G1767" t="str">
        <f t="shared" si="157"/>
        <v>Middle Age</v>
      </c>
    </row>
    <row r="1768" spans="1:7">
      <c r="A1768" t="s">
        <v>3744</v>
      </c>
      <c r="B1768" t="s">
        <v>1031</v>
      </c>
      <c r="C1768" t="s">
        <v>133</v>
      </c>
      <c r="D1768" s="5">
        <v>29772</v>
      </c>
      <c r="E1768" s="5">
        <v>45159</v>
      </c>
      <c r="F1768">
        <f t="shared" si="156"/>
        <v>42</v>
      </c>
      <c r="G1768" t="str">
        <f t="shared" si="157"/>
        <v>Middle Age</v>
      </c>
    </row>
    <row r="1769" spans="1:7">
      <c r="A1769" t="s">
        <v>3747</v>
      </c>
      <c r="B1769" t="s">
        <v>771</v>
      </c>
      <c r="C1769" t="s">
        <v>133</v>
      </c>
      <c r="D1769" s="5">
        <v>36330</v>
      </c>
      <c r="E1769" s="5">
        <v>45014</v>
      </c>
      <c r="F1769">
        <f t="shared" si="156"/>
        <v>23</v>
      </c>
      <c r="G1769" t="str">
        <f t="shared" si="157"/>
        <v>Adult</v>
      </c>
    </row>
    <row r="1770" spans="1:7">
      <c r="A1770" t="s">
        <v>3748</v>
      </c>
      <c r="B1770" t="s">
        <v>2270</v>
      </c>
      <c r="C1770" t="s">
        <v>133</v>
      </c>
      <c r="D1770" s="5">
        <v>21971</v>
      </c>
      <c r="E1770" s="5">
        <v>45910</v>
      </c>
      <c r="F1770">
        <f t="shared" si="156"/>
        <v>65</v>
      </c>
      <c r="G1770" t="str">
        <f t="shared" si="157"/>
        <v>Senior</v>
      </c>
    </row>
    <row r="1771" spans="1:7">
      <c r="A1771" t="s">
        <v>3750</v>
      </c>
      <c r="B1771" t="s">
        <v>972</v>
      </c>
      <c r="C1771" t="s">
        <v>133</v>
      </c>
      <c r="D1771" s="5">
        <v>24778</v>
      </c>
      <c r="E1771" s="5">
        <v>45489</v>
      </c>
      <c r="F1771">
        <f t="shared" si="156"/>
        <v>56</v>
      </c>
      <c r="G1771" t="str">
        <f t="shared" si="157"/>
        <v>Middle Age</v>
      </c>
    </row>
    <row r="1772" spans="1:7">
      <c r="A1772" t="s">
        <v>3751</v>
      </c>
      <c r="B1772" t="s">
        <v>728</v>
      </c>
      <c r="C1772" t="s">
        <v>133</v>
      </c>
      <c r="D1772" s="5">
        <v>20016</v>
      </c>
      <c r="E1772" s="5">
        <v>45326</v>
      </c>
      <c r="F1772">
        <f t="shared" si="156"/>
        <v>69</v>
      </c>
      <c r="G1772" t="str">
        <f t="shared" si="157"/>
        <v>Senior</v>
      </c>
    </row>
    <row r="1773" spans="1:7">
      <c r="A1773" t="s">
        <v>3753</v>
      </c>
      <c r="B1773" t="s">
        <v>298</v>
      </c>
      <c r="C1773" t="s">
        <v>133</v>
      </c>
      <c r="D1773" s="5">
        <v>32887</v>
      </c>
      <c r="E1773" s="5">
        <v>45514</v>
      </c>
      <c r="F1773">
        <f t="shared" si="156"/>
        <v>34</v>
      </c>
      <c r="G1773" t="str">
        <f t="shared" si="157"/>
        <v>Adult</v>
      </c>
    </row>
    <row r="1774" spans="1:7">
      <c r="A1774" t="s">
        <v>4210</v>
      </c>
      <c r="B1774" t="s">
        <v>354</v>
      </c>
      <c r="C1774" t="s">
        <v>40</v>
      </c>
      <c r="D1774" s="5">
        <v>27024</v>
      </c>
      <c r="E1774" s="5">
        <v>45932</v>
      </c>
      <c r="F1774">
        <f t="shared" si="156"/>
        <v>51</v>
      </c>
      <c r="G1774" t="str">
        <f t="shared" si="157"/>
        <v>Middle Age</v>
      </c>
    </row>
    <row r="1775" spans="1:7">
      <c r="A1775" t="s">
        <v>3756</v>
      </c>
      <c r="B1775" t="s">
        <v>444</v>
      </c>
      <c r="C1775" t="s">
        <v>133</v>
      </c>
      <c r="D1775" s="5">
        <v>35908</v>
      </c>
      <c r="E1775" s="5">
        <v>45691</v>
      </c>
      <c r="F1775">
        <f t="shared" si="156"/>
        <v>26</v>
      </c>
      <c r="G1775" t="str">
        <f t="shared" si="157"/>
        <v>Adult</v>
      </c>
    </row>
    <row r="1776" spans="1:7">
      <c r="A1776" t="s">
        <v>3758</v>
      </c>
      <c r="B1776" t="s">
        <v>143</v>
      </c>
      <c r="C1776" t="s">
        <v>40</v>
      </c>
      <c r="D1776" s="5">
        <v>36511</v>
      </c>
      <c r="E1776" s="5">
        <v>45804</v>
      </c>
      <c r="F1776">
        <f t="shared" si="156"/>
        <v>25</v>
      </c>
      <c r="G1776" t="str">
        <f t="shared" si="157"/>
        <v>Adult</v>
      </c>
    </row>
    <row r="1777" spans="1:7">
      <c r="A1777" t="s">
        <v>4211</v>
      </c>
      <c r="B1777" t="s">
        <v>799</v>
      </c>
      <c r="C1777" t="s">
        <v>40</v>
      </c>
      <c r="D1777" s="5">
        <v>29997</v>
      </c>
      <c r="E1777" s="5">
        <v>45357</v>
      </c>
      <c r="F1777">
        <f t="shared" si="156"/>
        <v>42</v>
      </c>
      <c r="G1777" t="str">
        <f t="shared" si="157"/>
        <v>Middle Age</v>
      </c>
    </row>
    <row r="1778" spans="1:7">
      <c r="A1778" t="s">
        <v>3763</v>
      </c>
      <c r="B1778" t="s">
        <v>1293</v>
      </c>
      <c r="C1778" t="s">
        <v>133</v>
      </c>
      <c r="D1778" s="5">
        <v>33701</v>
      </c>
      <c r="E1778" s="5">
        <v>45519</v>
      </c>
      <c r="F1778">
        <f t="shared" si="156"/>
        <v>32</v>
      </c>
      <c r="G1778" t="str">
        <f t="shared" si="157"/>
        <v>Adult</v>
      </c>
    </row>
    <row r="1779" spans="1:7">
      <c r="A1779" t="s">
        <v>3766</v>
      </c>
      <c r="B1779" t="s">
        <v>314</v>
      </c>
      <c r="C1779" t="s">
        <v>40</v>
      </c>
      <c r="D1779" s="5">
        <v>29269</v>
      </c>
      <c r="E1779" s="5">
        <v>45065</v>
      </c>
      <c r="F1779">
        <f t="shared" si="156"/>
        <v>43</v>
      </c>
      <c r="G1779" t="str">
        <f t="shared" si="157"/>
        <v>Middle Age</v>
      </c>
    </row>
    <row r="1780" spans="1:7">
      <c r="A1780" t="s">
        <v>3767</v>
      </c>
      <c r="B1780" t="s">
        <v>760</v>
      </c>
      <c r="C1780" t="s">
        <v>40</v>
      </c>
      <c r="D1780" s="5">
        <v>27184</v>
      </c>
      <c r="E1780" s="5">
        <v>46008</v>
      </c>
      <c r="F1780">
        <f t="shared" si="156"/>
        <v>51</v>
      </c>
      <c r="G1780" t="str">
        <f t="shared" si="157"/>
        <v>Middle Age</v>
      </c>
    </row>
    <row r="1781" spans="1:7">
      <c r="A1781" t="s">
        <v>3769</v>
      </c>
      <c r="B1781" t="s">
        <v>1667</v>
      </c>
      <c r="C1781" t="s">
        <v>40</v>
      </c>
      <c r="D1781" s="5">
        <v>40140</v>
      </c>
      <c r="E1781" s="5">
        <v>45539</v>
      </c>
      <c r="F1781">
        <f t="shared" si="156"/>
        <v>14</v>
      </c>
      <c r="G1781" t="str">
        <f t="shared" si="157"/>
        <v>Child</v>
      </c>
    </row>
    <row r="1782" spans="1:7">
      <c r="A1782" t="s">
        <v>3770</v>
      </c>
      <c r="B1782" t="s">
        <v>1097</v>
      </c>
      <c r="C1782" t="s">
        <v>40</v>
      </c>
      <c r="D1782" s="5">
        <v>29746</v>
      </c>
      <c r="E1782" s="5">
        <v>45477</v>
      </c>
      <c r="F1782">
        <f t="shared" si="156"/>
        <v>43</v>
      </c>
      <c r="G1782" t="str">
        <f t="shared" si="157"/>
        <v>Middle Age</v>
      </c>
    </row>
    <row r="1783" spans="1:7">
      <c r="A1783" t="s">
        <v>3773</v>
      </c>
      <c r="B1783" t="s">
        <v>429</v>
      </c>
      <c r="C1783" t="s">
        <v>133</v>
      </c>
      <c r="D1783" s="5">
        <v>21558</v>
      </c>
      <c r="E1783" s="5">
        <v>45205</v>
      </c>
      <c r="F1783">
        <f t="shared" si="156"/>
        <v>64</v>
      </c>
      <c r="G1783" t="str">
        <f t="shared" si="157"/>
        <v>Senior</v>
      </c>
    </row>
    <row r="1784" spans="1:7">
      <c r="A1784" t="s">
        <v>3777</v>
      </c>
      <c r="B1784" t="s">
        <v>241</v>
      </c>
      <c r="C1784" t="s">
        <v>133</v>
      </c>
      <c r="D1784" s="5">
        <v>29765</v>
      </c>
      <c r="E1784" s="5">
        <v>44940</v>
      </c>
      <c r="F1784">
        <f t="shared" si="156"/>
        <v>41</v>
      </c>
      <c r="G1784" t="str">
        <f t="shared" si="157"/>
        <v>Middle Age</v>
      </c>
    </row>
    <row r="1785" spans="1:7">
      <c r="A1785" t="s">
        <v>4212</v>
      </c>
      <c r="B1785" t="s">
        <v>1471</v>
      </c>
      <c r="C1785" t="s">
        <v>40</v>
      </c>
      <c r="D1785" s="5">
        <v>31584</v>
      </c>
      <c r="E1785" s="5">
        <v>45101</v>
      </c>
      <c r="F1785">
        <f t="shared" si="156"/>
        <v>37</v>
      </c>
      <c r="G1785" t="str">
        <f t="shared" si="157"/>
        <v>Adult</v>
      </c>
    </row>
    <row r="1786" spans="1:7">
      <c r="A1786" t="s">
        <v>3780</v>
      </c>
      <c r="B1786" t="s">
        <v>850</v>
      </c>
      <c r="C1786" t="s">
        <v>133</v>
      </c>
      <c r="D1786" s="5">
        <v>30538</v>
      </c>
      <c r="E1786" s="5">
        <v>45011</v>
      </c>
      <c r="F1786">
        <f t="shared" ref="F1786:F1817" si="158">DATEDIF(D1786,E1786,"Y")</f>
        <v>39</v>
      </c>
      <c r="G1786" t="str">
        <f t="shared" ref="G1786:G1817" si="159">IF(OR(F1786="",F1786="Unknown"),"",IF(F1786&lt;18,"Child",IF(F1786&lt;40,"Adult",IF(F1786&lt;60,"Middle Age","Senior"))))</f>
        <v>Adult</v>
      </c>
    </row>
    <row r="1787" spans="1:7">
      <c r="A1787" t="s">
        <v>3781</v>
      </c>
      <c r="B1787" t="s">
        <v>986</v>
      </c>
      <c r="C1787" t="s">
        <v>133</v>
      </c>
      <c r="D1787" s="5">
        <v>19515</v>
      </c>
      <c r="E1787" s="5">
        <v>45080</v>
      </c>
      <c r="F1787">
        <f t="shared" si="158"/>
        <v>69</v>
      </c>
      <c r="G1787" t="str">
        <f t="shared" si="159"/>
        <v>Senior</v>
      </c>
    </row>
    <row r="1788" spans="1:7">
      <c r="A1788" t="s">
        <v>3782</v>
      </c>
      <c r="B1788" t="s">
        <v>1101</v>
      </c>
      <c r="C1788" t="s">
        <v>133</v>
      </c>
      <c r="D1788" s="5">
        <v>28906</v>
      </c>
      <c r="E1788" s="5">
        <v>45309</v>
      </c>
      <c r="F1788">
        <f t="shared" si="158"/>
        <v>44</v>
      </c>
      <c r="G1788" t="str">
        <f t="shared" si="159"/>
        <v>Middle Age</v>
      </c>
    </row>
    <row r="1789" spans="1:7">
      <c r="A1789" t="s">
        <v>3784</v>
      </c>
      <c r="B1789" t="s">
        <v>762</v>
      </c>
      <c r="C1789" t="s">
        <v>40</v>
      </c>
      <c r="D1789" s="5">
        <v>39601</v>
      </c>
      <c r="E1789" s="5">
        <v>45781</v>
      </c>
      <c r="F1789">
        <f t="shared" si="158"/>
        <v>16</v>
      </c>
      <c r="G1789" t="str">
        <f t="shared" si="159"/>
        <v>Child</v>
      </c>
    </row>
    <row r="1790" spans="1:7">
      <c r="A1790" t="s">
        <v>3785</v>
      </c>
      <c r="B1790" t="s">
        <v>93</v>
      </c>
      <c r="C1790" t="s">
        <v>133</v>
      </c>
      <c r="D1790" s="5">
        <v>23594</v>
      </c>
      <c r="E1790" s="5">
        <v>45012</v>
      </c>
      <c r="F1790">
        <f t="shared" si="158"/>
        <v>58</v>
      </c>
      <c r="G1790" t="str">
        <f t="shared" si="159"/>
        <v>Middle Age</v>
      </c>
    </row>
    <row r="1791" spans="1:7">
      <c r="A1791" t="s">
        <v>3787</v>
      </c>
      <c r="B1791" t="s">
        <v>652</v>
      </c>
      <c r="C1791" t="s">
        <v>40</v>
      </c>
      <c r="D1791" s="5">
        <v>22968</v>
      </c>
      <c r="E1791" s="5">
        <v>45150</v>
      </c>
      <c r="F1791">
        <f t="shared" si="158"/>
        <v>60</v>
      </c>
      <c r="G1791" t="str">
        <f t="shared" si="159"/>
        <v>Senior</v>
      </c>
    </row>
    <row r="1792" spans="1:7">
      <c r="A1792" t="s">
        <v>3788</v>
      </c>
      <c r="B1792" t="s">
        <v>1408</v>
      </c>
      <c r="C1792" t="s">
        <v>133</v>
      </c>
      <c r="D1792" s="5">
        <v>36040</v>
      </c>
      <c r="E1792" s="5">
        <v>45610</v>
      </c>
      <c r="F1792">
        <f t="shared" si="158"/>
        <v>26</v>
      </c>
      <c r="G1792" t="str">
        <f t="shared" si="159"/>
        <v>Adult</v>
      </c>
    </row>
    <row r="1793" spans="1:7">
      <c r="A1793" t="s">
        <v>3791</v>
      </c>
      <c r="B1793" t="s">
        <v>229</v>
      </c>
      <c r="C1793" t="s">
        <v>40</v>
      </c>
      <c r="D1793" s="5">
        <v>32868</v>
      </c>
      <c r="E1793" s="5">
        <v>45487</v>
      </c>
      <c r="F1793">
        <f t="shared" si="158"/>
        <v>34</v>
      </c>
      <c r="G1793" t="str">
        <f t="shared" si="159"/>
        <v>Adult</v>
      </c>
    </row>
    <row r="1794" spans="1:7">
      <c r="A1794" t="s">
        <v>3793</v>
      </c>
      <c r="B1794" t="s">
        <v>464</v>
      </c>
      <c r="C1794" t="s">
        <v>40</v>
      </c>
      <c r="D1794" s="5">
        <v>25011</v>
      </c>
      <c r="E1794" s="5">
        <v>45608</v>
      </c>
      <c r="F1794">
        <f t="shared" si="158"/>
        <v>56</v>
      </c>
      <c r="G1794" t="str">
        <f t="shared" si="159"/>
        <v>Middle Age</v>
      </c>
    </row>
    <row r="1795" spans="1:7">
      <c r="A1795" t="s">
        <v>3794</v>
      </c>
      <c r="B1795" t="s">
        <v>3015</v>
      </c>
      <c r="C1795" t="s">
        <v>133</v>
      </c>
      <c r="D1795" s="5">
        <v>32816</v>
      </c>
      <c r="E1795" s="5">
        <v>46005</v>
      </c>
      <c r="F1795">
        <f t="shared" si="158"/>
        <v>36</v>
      </c>
      <c r="G1795" t="str">
        <f t="shared" si="159"/>
        <v>Adult</v>
      </c>
    </row>
    <row r="1796" spans="1:7">
      <c r="A1796" t="s">
        <v>3796</v>
      </c>
      <c r="B1796" t="s">
        <v>93</v>
      </c>
      <c r="C1796" t="s">
        <v>40</v>
      </c>
      <c r="D1796" s="5">
        <v>25338</v>
      </c>
      <c r="E1796" s="5">
        <v>45319</v>
      </c>
      <c r="F1796">
        <f t="shared" si="158"/>
        <v>54</v>
      </c>
      <c r="G1796" t="str">
        <f t="shared" si="159"/>
        <v>Middle Age</v>
      </c>
    </row>
    <row r="1797" spans="1:7">
      <c r="A1797" t="s">
        <v>3797</v>
      </c>
      <c r="B1797" t="s">
        <v>2033</v>
      </c>
      <c r="C1797" t="s">
        <v>133</v>
      </c>
      <c r="D1797" s="5">
        <v>30538</v>
      </c>
      <c r="E1797" s="5">
        <v>45842</v>
      </c>
      <c r="F1797">
        <f t="shared" si="158"/>
        <v>41</v>
      </c>
      <c r="G1797" t="str">
        <f t="shared" si="159"/>
        <v>Middle Age</v>
      </c>
    </row>
    <row r="1798" spans="1:7">
      <c r="A1798" t="s">
        <v>3798</v>
      </c>
      <c r="B1798" t="s">
        <v>155</v>
      </c>
      <c r="C1798" t="s">
        <v>133</v>
      </c>
      <c r="D1798" s="5">
        <v>24880</v>
      </c>
      <c r="E1798" s="5">
        <v>45191</v>
      </c>
      <c r="F1798">
        <f t="shared" si="158"/>
        <v>55</v>
      </c>
      <c r="G1798" t="str">
        <f t="shared" si="159"/>
        <v>Middle Age</v>
      </c>
    </row>
    <row r="1799" spans="1:7">
      <c r="A1799" t="s">
        <v>4213</v>
      </c>
      <c r="B1799" t="s">
        <v>909</v>
      </c>
      <c r="C1799" t="s">
        <v>133</v>
      </c>
      <c r="D1799" s="5">
        <v>20589</v>
      </c>
      <c r="E1799" s="5">
        <v>45150</v>
      </c>
      <c r="F1799">
        <f t="shared" si="158"/>
        <v>67</v>
      </c>
      <c r="G1799" t="str">
        <f t="shared" si="159"/>
        <v>Senior</v>
      </c>
    </row>
    <row r="1800" spans="1:7">
      <c r="A1800" t="s">
        <v>3802</v>
      </c>
      <c r="B1800" t="s">
        <v>607</v>
      </c>
      <c r="C1800" t="s">
        <v>133</v>
      </c>
      <c r="D1800" s="5">
        <v>31932</v>
      </c>
      <c r="E1800" s="5">
        <v>45499</v>
      </c>
      <c r="F1800">
        <f t="shared" si="158"/>
        <v>37</v>
      </c>
      <c r="G1800" t="str">
        <f t="shared" si="159"/>
        <v>Adult</v>
      </c>
    </row>
    <row r="1801" spans="1:7">
      <c r="A1801" t="s">
        <v>3804</v>
      </c>
      <c r="B1801" t="s">
        <v>1230</v>
      </c>
      <c r="C1801" t="s">
        <v>133</v>
      </c>
      <c r="D1801" s="5">
        <v>37549</v>
      </c>
      <c r="E1801" s="5">
        <v>44991</v>
      </c>
      <c r="F1801">
        <f t="shared" si="158"/>
        <v>20</v>
      </c>
      <c r="G1801" t="str">
        <f t="shared" si="159"/>
        <v>Adult</v>
      </c>
    </row>
    <row r="1802" spans="1:7">
      <c r="A1802" t="s">
        <v>3805</v>
      </c>
      <c r="B1802" t="s">
        <v>314</v>
      </c>
      <c r="C1802" t="s">
        <v>133</v>
      </c>
      <c r="D1802" s="5">
        <v>37109</v>
      </c>
      <c r="E1802" s="5">
        <v>45267</v>
      </c>
      <c r="F1802">
        <f t="shared" si="158"/>
        <v>22</v>
      </c>
      <c r="G1802" t="str">
        <f t="shared" si="159"/>
        <v>Adult</v>
      </c>
    </row>
    <row r="1803" spans="1:7">
      <c r="A1803" t="s">
        <v>3807</v>
      </c>
      <c r="B1803" t="s">
        <v>321</v>
      </c>
      <c r="C1803" t="s">
        <v>40</v>
      </c>
      <c r="D1803" s="5">
        <v>38461</v>
      </c>
      <c r="E1803" s="5">
        <v>45885</v>
      </c>
      <c r="F1803">
        <f t="shared" si="158"/>
        <v>20</v>
      </c>
      <c r="G1803" t="str">
        <f t="shared" si="159"/>
        <v>Adult</v>
      </c>
    </row>
    <row r="1804" spans="1:7">
      <c r="A1804" t="s">
        <v>3810</v>
      </c>
      <c r="B1804" t="s">
        <v>556</v>
      </c>
      <c r="C1804" t="s">
        <v>133</v>
      </c>
      <c r="D1804" s="5">
        <v>24894</v>
      </c>
      <c r="E1804" s="5">
        <v>45068</v>
      </c>
      <c r="F1804">
        <f t="shared" si="158"/>
        <v>55</v>
      </c>
      <c r="G1804" t="str">
        <f t="shared" si="159"/>
        <v>Middle Age</v>
      </c>
    </row>
    <row r="1805" spans="1:7">
      <c r="A1805" t="s">
        <v>3811</v>
      </c>
      <c r="B1805" t="s">
        <v>565</v>
      </c>
      <c r="C1805" t="s">
        <v>133</v>
      </c>
      <c r="D1805" s="5">
        <v>33522</v>
      </c>
      <c r="E1805" s="5">
        <v>45542</v>
      </c>
      <c r="F1805">
        <f t="shared" si="158"/>
        <v>32</v>
      </c>
      <c r="G1805" t="str">
        <f t="shared" si="159"/>
        <v>Adult</v>
      </c>
    </row>
    <row r="1806" spans="1:7">
      <c r="A1806" t="s">
        <v>3813</v>
      </c>
      <c r="B1806" t="s">
        <v>350</v>
      </c>
      <c r="C1806" t="s">
        <v>40</v>
      </c>
      <c r="D1806" s="5">
        <v>28351</v>
      </c>
      <c r="E1806" s="5" t="s">
        <v>4232</v>
      </c>
      <c r="F1806" t="s">
        <v>4232</v>
      </c>
      <c r="G1806" t="s">
        <v>4232</v>
      </c>
    </row>
    <row r="1807" spans="1:7">
      <c r="A1807" t="s">
        <v>3815</v>
      </c>
      <c r="B1807" t="s">
        <v>1182</v>
      </c>
      <c r="C1807" t="s">
        <v>40</v>
      </c>
      <c r="D1807" s="5">
        <v>25128</v>
      </c>
      <c r="E1807" s="5">
        <v>46005</v>
      </c>
      <c r="F1807">
        <f t="shared" ref="F1807:F1833" si="160">DATEDIF(D1807,E1807,"Y")</f>
        <v>57</v>
      </c>
      <c r="G1807" t="str">
        <f t="shared" ref="G1807:G1833" si="161">IF(OR(F1807="",F1807="Unknown"),"",IF(F1807&lt;18,"Child",IF(F1807&lt;40,"Adult",IF(F1807&lt;60,"Middle Age","Senior"))))</f>
        <v>Middle Age</v>
      </c>
    </row>
    <row r="1808" spans="1:7">
      <c r="A1808" t="s">
        <v>3817</v>
      </c>
      <c r="B1808" t="s">
        <v>458</v>
      </c>
      <c r="C1808" t="s">
        <v>40</v>
      </c>
      <c r="D1808" s="5">
        <v>37249</v>
      </c>
      <c r="E1808" s="5">
        <v>45237</v>
      </c>
      <c r="F1808">
        <f t="shared" si="160"/>
        <v>21</v>
      </c>
      <c r="G1808" t="str">
        <f t="shared" si="161"/>
        <v>Adult</v>
      </c>
    </row>
    <row r="1809" spans="1:7">
      <c r="A1809" t="s">
        <v>3818</v>
      </c>
      <c r="B1809" t="s">
        <v>624</v>
      </c>
      <c r="C1809" t="s">
        <v>133</v>
      </c>
      <c r="D1809" s="5">
        <v>31207</v>
      </c>
      <c r="E1809" s="5">
        <v>45129</v>
      </c>
      <c r="F1809">
        <f t="shared" si="160"/>
        <v>38</v>
      </c>
      <c r="G1809" t="str">
        <f t="shared" si="161"/>
        <v>Adult</v>
      </c>
    </row>
    <row r="1810" spans="1:7">
      <c r="A1810" t="s">
        <v>3822</v>
      </c>
      <c r="B1810" t="s">
        <v>2507</v>
      </c>
      <c r="C1810" t="s">
        <v>40</v>
      </c>
      <c r="D1810" s="5">
        <v>33049</v>
      </c>
      <c r="E1810" s="5">
        <v>45132</v>
      </c>
      <c r="F1810">
        <f t="shared" si="160"/>
        <v>33</v>
      </c>
      <c r="G1810" t="str">
        <f t="shared" si="161"/>
        <v>Adult</v>
      </c>
    </row>
    <row r="1811" spans="1:7">
      <c r="A1811" t="s">
        <v>3823</v>
      </c>
      <c r="B1811" t="s">
        <v>2177</v>
      </c>
      <c r="C1811" t="s">
        <v>40</v>
      </c>
      <c r="D1811" s="5">
        <v>34946</v>
      </c>
      <c r="E1811" s="5">
        <v>45652</v>
      </c>
      <c r="F1811">
        <f t="shared" si="160"/>
        <v>29</v>
      </c>
      <c r="G1811" t="str">
        <f t="shared" si="161"/>
        <v>Adult</v>
      </c>
    </row>
    <row r="1812" spans="1:7">
      <c r="A1812" t="s">
        <v>4214</v>
      </c>
      <c r="B1812" t="s">
        <v>451</v>
      </c>
      <c r="C1812" t="s">
        <v>133</v>
      </c>
      <c r="D1812" s="5">
        <v>27686</v>
      </c>
      <c r="E1812" s="5">
        <v>45372</v>
      </c>
      <c r="F1812">
        <f t="shared" si="160"/>
        <v>48</v>
      </c>
      <c r="G1812" t="str">
        <f t="shared" si="161"/>
        <v>Middle Age</v>
      </c>
    </row>
    <row r="1813" spans="1:7">
      <c r="A1813" t="s">
        <v>3827</v>
      </c>
      <c r="B1813" t="s">
        <v>845</v>
      </c>
      <c r="C1813" t="s">
        <v>40</v>
      </c>
      <c r="D1813" s="5">
        <v>23107</v>
      </c>
      <c r="E1813" s="5">
        <v>45896</v>
      </c>
      <c r="F1813">
        <f t="shared" si="160"/>
        <v>62</v>
      </c>
      <c r="G1813" t="str">
        <f t="shared" si="161"/>
        <v>Senior</v>
      </c>
    </row>
    <row r="1814" spans="1:7">
      <c r="A1814" t="s">
        <v>3828</v>
      </c>
      <c r="B1814" t="s">
        <v>150</v>
      </c>
      <c r="C1814" t="s">
        <v>40</v>
      </c>
      <c r="D1814" s="5">
        <v>23297</v>
      </c>
      <c r="E1814" s="5">
        <v>45671</v>
      </c>
      <c r="F1814">
        <f t="shared" si="160"/>
        <v>61</v>
      </c>
      <c r="G1814" t="str">
        <f t="shared" si="161"/>
        <v>Senior</v>
      </c>
    </row>
    <row r="1815" spans="1:7">
      <c r="A1815" t="s">
        <v>3830</v>
      </c>
      <c r="B1815" t="s">
        <v>737</v>
      </c>
      <c r="C1815" t="s">
        <v>40</v>
      </c>
      <c r="D1815" s="5">
        <v>24173</v>
      </c>
      <c r="E1815" s="5">
        <v>45131</v>
      </c>
      <c r="F1815">
        <f t="shared" si="160"/>
        <v>57</v>
      </c>
      <c r="G1815" t="str">
        <f t="shared" si="161"/>
        <v>Middle Age</v>
      </c>
    </row>
    <row r="1816" spans="1:7">
      <c r="A1816" t="s">
        <v>3832</v>
      </c>
      <c r="B1816" t="s">
        <v>436</v>
      </c>
      <c r="C1816" t="s">
        <v>40</v>
      </c>
      <c r="D1816" s="5">
        <v>24849</v>
      </c>
      <c r="E1816" s="5">
        <v>45049</v>
      </c>
      <c r="F1816">
        <f t="shared" si="160"/>
        <v>55</v>
      </c>
      <c r="G1816" t="str">
        <f t="shared" si="161"/>
        <v>Middle Age</v>
      </c>
    </row>
    <row r="1817" spans="1:7">
      <c r="A1817" t="s">
        <v>3833</v>
      </c>
      <c r="B1817" t="s">
        <v>1471</v>
      </c>
      <c r="C1817" t="s">
        <v>133</v>
      </c>
      <c r="D1817" s="5">
        <v>18388</v>
      </c>
      <c r="E1817" s="5">
        <v>45446</v>
      </c>
      <c r="F1817">
        <f t="shared" si="160"/>
        <v>74</v>
      </c>
      <c r="G1817" t="str">
        <f t="shared" si="161"/>
        <v>Senior</v>
      </c>
    </row>
    <row r="1818" spans="1:7">
      <c r="A1818" t="s">
        <v>3834</v>
      </c>
      <c r="B1818" t="s">
        <v>857</v>
      </c>
      <c r="C1818" t="s">
        <v>40</v>
      </c>
      <c r="D1818" s="5">
        <v>39939</v>
      </c>
      <c r="E1818" s="5">
        <v>45007</v>
      </c>
      <c r="F1818">
        <f t="shared" si="160"/>
        <v>13</v>
      </c>
      <c r="G1818" t="str">
        <f t="shared" si="161"/>
        <v>Child</v>
      </c>
    </row>
    <row r="1819" spans="1:7">
      <c r="A1819" t="s">
        <v>4215</v>
      </c>
      <c r="B1819" t="s">
        <v>470</v>
      </c>
      <c r="C1819" t="s">
        <v>133</v>
      </c>
      <c r="D1819" s="5">
        <v>27039</v>
      </c>
      <c r="E1819" s="5">
        <v>45409</v>
      </c>
      <c r="F1819">
        <f t="shared" si="160"/>
        <v>50</v>
      </c>
      <c r="G1819" t="str">
        <f t="shared" si="161"/>
        <v>Middle Age</v>
      </c>
    </row>
    <row r="1820" spans="1:7">
      <c r="A1820" t="s">
        <v>3837</v>
      </c>
      <c r="B1820" t="s">
        <v>972</v>
      </c>
      <c r="C1820" t="s">
        <v>40</v>
      </c>
      <c r="D1820" s="5">
        <v>19767</v>
      </c>
      <c r="E1820" s="5">
        <v>45114</v>
      </c>
      <c r="F1820">
        <f t="shared" si="160"/>
        <v>69</v>
      </c>
      <c r="G1820" t="str">
        <f t="shared" si="161"/>
        <v>Senior</v>
      </c>
    </row>
    <row r="1821" spans="1:7">
      <c r="A1821" t="s">
        <v>3838</v>
      </c>
      <c r="B1821" t="s">
        <v>857</v>
      </c>
      <c r="C1821" t="s">
        <v>40</v>
      </c>
      <c r="D1821" s="5">
        <v>20192</v>
      </c>
      <c r="E1821" s="5">
        <v>45553</v>
      </c>
      <c r="F1821">
        <f t="shared" si="160"/>
        <v>69</v>
      </c>
      <c r="G1821" t="str">
        <f t="shared" si="161"/>
        <v>Senior</v>
      </c>
    </row>
    <row r="1822" spans="1:7">
      <c r="A1822" t="s">
        <v>3839</v>
      </c>
      <c r="B1822" t="s">
        <v>277</v>
      </c>
      <c r="C1822" t="s">
        <v>133</v>
      </c>
      <c r="D1822" s="5">
        <v>26526</v>
      </c>
      <c r="E1822" s="5">
        <v>45572</v>
      </c>
      <c r="F1822">
        <f t="shared" si="160"/>
        <v>52</v>
      </c>
      <c r="G1822" t="str">
        <f t="shared" si="161"/>
        <v>Middle Age</v>
      </c>
    </row>
    <row r="1823" spans="1:7">
      <c r="A1823" t="s">
        <v>3840</v>
      </c>
      <c r="B1823" t="s">
        <v>891</v>
      </c>
      <c r="C1823" t="s">
        <v>40</v>
      </c>
      <c r="D1823" s="5">
        <v>38869</v>
      </c>
      <c r="E1823" s="5">
        <v>45146</v>
      </c>
      <c r="F1823">
        <f t="shared" si="160"/>
        <v>17</v>
      </c>
      <c r="G1823" t="str">
        <f t="shared" si="161"/>
        <v>Child</v>
      </c>
    </row>
    <row r="1824" spans="1:7">
      <c r="A1824" t="s">
        <v>3842</v>
      </c>
      <c r="B1824" t="s">
        <v>292</v>
      </c>
      <c r="C1824" t="s">
        <v>40</v>
      </c>
      <c r="D1824" s="5">
        <v>27255</v>
      </c>
      <c r="E1824" s="5">
        <v>45970</v>
      </c>
      <c r="F1824">
        <f t="shared" si="160"/>
        <v>51</v>
      </c>
      <c r="G1824" t="str">
        <f t="shared" si="161"/>
        <v>Middle Age</v>
      </c>
    </row>
    <row r="1825" spans="1:7">
      <c r="A1825" t="s">
        <v>4216</v>
      </c>
      <c r="B1825" t="s">
        <v>3484</v>
      </c>
      <c r="C1825" t="s">
        <v>133</v>
      </c>
      <c r="D1825" s="5">
        <v>33820</v>
      </c>
      <c r="E1825" s="5">
        <v>45715</v>
      </c>
      <c r="F1825">
        <f t="shared" si="160"/>
        <v>32</v>
      </c>
      <c r="G1825" t="str">
        <f t="shared" si="161"/>
        <v>Adult</v>
      </c>
    </row>
    <row r="1826" spans="1:7">
      <c r="A1826" t="s">
        <v>3846</v>
      </c>
      <c r="B1826" t="s">
        <v>288</v>
      </c>
      <c r="C1826" t="s">
        <v>40</v>
      </c>
      <c r="D1826" s="5">
        <v>25915</v>
      </c>
      <c r="E1826" s="5">
        <v>45073</v>
      </c>
      <c r="F1826">
        <f t="shared" si="160"/>
        <v>52</v>
      </c>
      <c r="G1826" t="str">
        <f t="shared" si="161"/>
        <v>Middle Age</v>
      </c>
    </row>
    <row r="1827" spans="1:7">
      <c r="A1827" t="s">
        <v>3847</v>
      </c>
      <c r="B1827" t="s">
        <v>1590</v>
      </c>
      <c r="C1827" t="s">
        <v>133</v>
      </c>
      <c r="D1827" s="5">
        <v>19434</v>
      </c>
      <c r="E1827" s="5">
        <v>45362</v>
      </c>
      <c r="F1827">
        <f t="shared" si="160"/>
        <v>70</v>
      </c>
      <c r="G1827" t="str">
        <f t="shared" si="161"/>
        <v>Senior</v>
      </c>
    </row>
    <row r="1828" spans="1:7">
      <c r="A1828" t="s">
        <v>3849</v>
      </c>
      <c r="B1828" t="s">
        <v>1119</v>
      </c>
      <c r="C1828" t="s">
        <v>40</v>
      </c>
      <c r="D1828" s="5">
        <v>19778</v>
      </c>
      <c r="E1828" s="5">
        <v>45172</v>
      </c>
      <c r="F1828">
        <f t="shared" si="160"/>
        <v>69</v>
      </c>
      <c r="G1828" t="str">
        <f t="shared" si="161"/>
        <v>Senior</v>
      </c>
    </row>
    <row r="1829" spans="1:7">
      <c r="A1829" t="s">
        <v>3851</v>
      </c>
      <c r="B1829" t="s">
        <v>1101</v>
      </c>
      <c r="C1829" t="s">
        <v>40</v>
      </c>
      <c r="D1829" s="5">
        <v>25345</v>
      </c>
      <c r="E1829" s="5">
        <v>45459</v>
      </c>
      <c r="F1829">
        <f t="shared" si="160"/>
        <v>55</v>
      </c>
      <c r="G1829" t="str">
        <f t="shared" si="161"/>
        <v>Middle Age</v>
      </c>
    </row>
    <row r="1830" spans="1:7">
      <c r="A1830" t="s">
        <v>3852</v>
      </c>
      <c r="B1830" t="s">
        <v>485</v>
      </c>
      <c r="C1830" t="s">
        <v>40</v>
      </c>
      <c r="D1830" s="5">
        <v>31818</v>
      </c>
      <c r="E1830" s="5">
        <v>45099</v>
      </c>
      <c r="F1830">
        <f t="shared" si="160"/>
        <v>36</v>
      </c>
      <c r="G1830" t="str">
        <f t="shared" si="161"/>
        <v>Adult</v>
      </c>
    </row>
    <row r="1831" spans="1:7">
      <c r="A1831" t="s">
        <v>3853</v>
      </c>
      <c r="B1831" t="s">
        <v>1125</v>
      </c>
      <c r="C1831" t="s">
        <v>133</v>
      </c>
      <c r="D1831" s="5">
        <v>24785</v>
      </c>
      <c r="E1831" s="5">
        <v>45155</v>
      </c>
      <c r="F1831">
        <f t="shared" si="160"/>
        <v>55</v>
      </c>
      <c r="G1831" t="str">
        <f t="shared" si="161"/>
        <v>Middle Age</v>
      </c>
    </row>
    <row r="1832" spans="1:7">
      <c r="A1832" t="s">
        <v>3856</v>
      </c>
      <c r="B1832" t="s">
        <v>1393</v>
      </c>
      <c r="C1832" t="s">
        <v>133</v>
      </c>
      <c r="D1832" s="5">
        <v>22490</v>
      </c>
      <c r="E1832" s="5">
        <v>45612</v>
      </c>
      <c r="F1832">
        <f t="shared" si="160"/>
        <v>63</v>
      </c>
      <c r="G1832" t="str">
        <f t="shared" si="161"/>
        <v>Senior</v>
      </c>
    </row>
    <row r="1833" spans="1:7">
      <c r="A1833" t="s">
        <v>3857</v>
      </c>
      <c r="B1833" t="s">
        <v>345</v>
      </c>
      <c r="C1833" t="s">
        <v>40</v>
      </c>
      <c r="D1833" s="5">
        <v>36166</v>
      </c>
      <c r="E1833" s="5">
        <v>45133</v>
      </c>
      <c r="F1833">
        <f t="shared" si="160"/>
        <v>24</v>
      </c>
      <c r="G1833" t="str">
        <f t="shared" si="161"/>
        <v>Adult</v>
      </c>
    </row>
    <row r="1834" spans="1:7">
      <c r="A1834" t="s">
        <v>3859</v>
      </c>
      <c r="B1834" t="s">
        <v>568</v>
      </c>
      <c r="C1834" t="s">
        <v>40</v>
      </c>
      <c r="D1834" s="5" t="s">
        <v>4232</v>
      </c>
      <c r="E1834" s="5">
        <v>45423</v>
      </c>
      <c r="F1834" t="s">
        <v>4232</v>
      </c>
      <c r="G1834" t="s">
        <v>4232</v>
      </c>
    </row>
    <row r="1835" spans="1:7">
      <c r="A1835" t="s">
        <v>3863</v>
      </c>
      <c r="B1835" t="s">
        <v>93</v>
      </c>
      <c r="C1835" t="s">
        <v>40</v>
      </c>
      <c r="D1835" s="5">
        <v>35442</v>
      </c>
      <c r="E1835" s="5">
        <v>45108</v>
      </c>
      <c r="F1835">
        <f t="shared" ref="F1835:F1850" si="162">DATEDIF(D1835,E1835,"Y")</f>
        <v>26</v>
      </c>
      <c r="G1835" t="str">
        <f t="shared" ref="G1835:G1850" si="163">IF(OR(F1835="",F1835="Unknown"),"",IF(F1835&lt;18,"Child",IF(F1835&lt;40,"Adult",IF(F1835&lt;60,"Middle Age","Senior"))))</f>
        <v>Adult</v>
      </c>
    </row>
    <row r="1836" spans="1:7">
      <c r="A1836" t="s">
        <v>3866</v>
      </c>
      <c r="B1836" t="s">
        <v>2594</v>
      </c>
      <c r="C1836" t="s">
        <v>133</v>
      </c>
      <c r="D1836" s="5">
        <v>25403</v>
      </c>
      <c r="E1836" s="5">
        <v>45878</v>
      </c>
      <c r="F1836">
        <f t="shared" si="162"/>
        <v>56</v>
      </c>
      <c r="G1836" t="str">
        <f t="shared" si="163"/>
        <v>Middle Age</v>
      </c>
    </row>
    <row r="1837" spans="1:7">
      <c r="A1837" t="s">
        <v>3868</v>
      </c>
      <c r="B1837" t="s">
        <v>1391</v>
      </c>
      <c r="C1837" t="s">
        <v>133</v>
      </c>
      <c r="D1837" s="5">
        <v>28699</v>
      </c>
      <c r="E1837" s="5">
        <v>45726</v>
      </c>
      <c r="F1837">
        <f t="shared" si="162"/>
        <v>46</v>
      </c>
      <c r="G1837" t="str">
        <f t="shared" si="163"/>
        <v>Middle Age</v>
      </c>
    </row>
    <row r="1838" spans="1:7">
      <c r="A1838" t="s">
        <v>3869</v>
      </c>
      <c r="B1838" t="s">
        <v>522</v>
      </c>
      <c r="C1838" t="s">
        <v>133</v>
      </c>
      <c r="D1838" s="5">
        <v>23506</v>
      </c>
      <c r="E1838" s="5">
        <v>45451</v>
      </c>
      <c r="F1838">
        <f t="shared" si="162"/>
        <v>60</v>
      </c>
      <c r="G1838" t="str">
        <f t="shared" si="163"/>
        <v>Senior</v>
      </c>
    </row>
    <row r="1839" spans="1:7">
      <c r="A1839" t="s">
        <v>3870</v>
      </c>
      <c r="B1839" t="s">
        <v>895</v>
      </c>
      <c r="C1839" t="s">
        <v>40</v>
      </c>
      <c r="D1839" s="5">
        <v>19998</v>
      </c>
      <c r="E1839" s="5">
        <v>45055</v>
      </c>
      <c r="F1839">
        <f t="shared" si="162"/>
        <v>68</v>
      </c>
      <c r="G1839" t="str">
        <f t="shared" si="163"/>
        <v>Senior</v>
      </c>
    </row>
    <row r="1840" spans="1:7">
      <c r="A1840" t="s">
        <v>3871</v>
      </c>
      <c r="B1840" t="s">
        <v>728</v>
      </c>
      <c r="C1840" t="s">
        <v>133</v>
      </c>
      <c r="D1840" s="5">
        <v>37813</v>
      </c>
      <c r="E1840" s="5">
        <v>45722</v>
      </c>
      <c r="F1840">
        <f t="shared" si="162"/>
        <v>21</v>
      </c>
      <c r="G1840" t="str">
        <f t="shared" si="163"/>
        <v>Adult</v>
      </c>
    </row>
    <row r="1841" spans="1:7">
      <c r="A1841" t="s">
        <v>3872</v>
      </c>
      <c r="B1841" t="s">
        <v>392</v>
      </c>
      <c r="C1841" t="s">
        <v>133</v>
      </c>
      <c r="D1841" s="5">
        <v>29909</v>
      </c>
      <c r="E1841" s="5">
        <v>45307</v>
      </c>
      <c r="F1841">
        <f t="shared" si="162"/>
        <v>42</v>
      </c>
      <c r="G1841" t="str">
        <f t="shared" si="163"/>
        <v>Middle Age</v>
      </c>
    </row>
    <row r="1842" spans="1:7">
      <c r="A1842" t="s">
        <v>4217</v>
      </c>
      <c r="B1842" t="s">
        <v>495</v>
      </c>
      <c r="C1842" t="s">
        <v>40</v>
      </c>
      <c r="D1842" s="5">
        <v>21628</v>
      </c>
      <c r="E1842" s="5">
        <v>45942</v>
      </c>
      <c r="F1842">
        <f t="shared" si="162"/>
        <v>66</v>
      </c>
      <c r="G1842" t="str">
        <f t="shared" si="163"/>
        <v>Senior</v>
      </c>
    </row>
    <row r="1843" spans="1:7">
      <c r="A1843" t="s">
        <v>3876</v>
      </c>
      <c r="B1843" t="s">
        <v>147</v>
      </c>
      <c r="C1843" t="s">
        <v>133</v>
      </c>
      <c r="D1843" s="5">
        <v>19159</v>
      </c>
      <c r="E1843" s="5">
        <v>45608</v>
      </c>
      <c r="F1843">
        <f t="shared" si="162"/>
        <v>72</v>
      </c>
      <c r="G1843" t="str">
        <f t="shared" si="163"/>
        <v>Senior</v>
      </c>
    </row>
    <row r="1844" spans="1:7">
      <c r="A1844" t="s">
        <v>4218</v>
      </c>
      <c r="B1844" t="s">
        <v>59</v>
      </c>
      <c r="C1844" t="s">
        <v>40</v>
      </c>
      <c r="D1844" s="5">
        <v>22832</v>
      </c>
      <c r="E1844" s="5">
        <v>45763</v>
      </c>
      <c r="F1844">
        <f t="shared" si="162"/>
        <v>62</v>
      </c>
      <c r="G1844" t="str">
        <f t="shared" si="163"/>
        <v>Senior</v>
      </c>
    </row>
    <row r="1845" spans="1:7">
      <c r="A1845" t="s">
        <v>4219</v>
      </c>
      <c r="B1845" t="s">
        <v>423</v>
      </c>
      <c r="C1845" t="s">
        <v>133</v>
      </c>
      <c r="D1845" s="5">
        <v>24285</v>
      </c>
      <c r="E1845" s="5">
        <v>45262</v>
      </c>
      <c r="F1845">
        <f t="shared" si="162"/>
        <v>57</v>
      </c>
      <c r="G1845" t="str">
        <f t="shared" si="163"/>
        <v>Middle Age</v>
      </c>
    </row>
    <row r="1846" spans="1:7">
      <c r="A1846" t="s">
        <v>3880</v>
      </c>
      <c r="B1846" t="s">
        <v>1044</v>
      </c>
      <c r="C1846" t="s">
        <v>40</v>
      </c>
      <c r="D1846" s="5">
        <v>38356</v>
      </c>
      <c r="E1846" s="5">
        <v>45389</v>
      </c>
      <c r="F1846">
        <f t="shared" si="162"/>
        <v>19</v>
      </c>
      <c r="G1846" t="str">
        <f t="shared" si="163"/>
        <v>Adult</v>
      </c>
    </row>
    <row r="1847" spans="1:7">
      <c r="A1847" t="s">
        <v>3882</v>
      </c>
      <c r="B1847" t="s">
        <v>93</v>
      </c>
      <c r="C1847" t="s">
        <v>133</v>
      </c>
      <c r="D1847" s="5">
        <v>28453</v>
      </c>
      <c r="E1847" s="5">
        <v>45328</v>
      </c>
      <c r="F1847">
        <f t="shared" si="162"/>
        <v>46</v>
      </c>
      <c r="G1847" t="str">
        <f t="shared" si="163"/>
        <v>Middle Age</v>
      </c>
    </row>
    <row r="1848" spans="1:7">
      <c r="A1848" t="s">
        <v>3884</v>
      </c>
      <c r="B1848" t="s">
        <v>752</v>
      </c>
      <c r="C1848" t="s">
        <v>133</v>
      </c>
      <c r="D1848" s="5">
        <v>25708</v>
      </c>
      <c r="E1848" s="5">
        <v>45719</v>
      </c>
      <c r="F1848">
        <f t="shared" si="162"/>
        <v>54</v>
      </c>
      <c r="G1848" t="str">
        <f t="shared" si="163"/>
        <v>Middle Age</v>
      </c>
    </row>
    <row r="1849" spans="1:7">
      <c r="A1849" t="s">
        <v>3886</v>
      </c>
      <c r="B1849" t="s">
        <v>898</v>
      </c>
      <c r="C1849" t="s">
        <v>40</v>
      </c>
      <c r="D1849" s="5">
        <v>34520</v>
      </c>
      <c r="E1849" s="5">
        <v>45068</v>
      </c>
      <c r="F1849">
        <f t="shared" si="162"/>
        <v>28</v>
      </c>
      <c r="G1849" t="str">
        <f t="shared" si="163"/>
        <v>Adult</v>
      </c>
    </row>
    <row r="1850" spans="1:7">
      <c r="A1850" t="s">
        <v>3888</v>
      </c>
      <c r="B1850" t="s">
        <v>261</v>
      </c>
      <c r="C1850" t="s">
        <v>40</v>
      </c>
      <c r="D1850" s="5">
        <v>28210</v>
      </c>
      <c r="E1850" s="5">
        <v>45310</v>
      </c>
      <c r="F1850">
        <f t="shared" si="162"/>
        <v>46</v>
      </c>
      <c r="G1850" t="str">
        <f t="shared" si="163"/>
        <v>Middle Age</v>
      </c>
    </row>
    <row r="1851" spans="1:7">
      <c r="A1851" t="s">
        <v>3891</v>
      </c>
      <c r="B1851" t="s">
        <v>565</v>
      </c>
      <c r="C1851" t="s">
        <v>133</v>
      </c>
      <c r="D1851" s="5">
        <v>23696</v>
      </c>
      <c r="E1851" s="5" t="s">
        <v>4232</v>
      </c>
      <c r="F1851" t="s">
        <v>4232</v>
      </c>
      <c r="G1851" t="s">
        <v>4232</v>
      </c>
    </row>
    <row r="1852" spans="1:7">
      <c r="A1852" t="s">
        <v>3893</v>
      </c>
      <c r="B1852" t="s">
        <v>864</v>
      </c>
      <c r="C1852" t="s">
        <v>40</v>
      </c>
      <c r="D1852" s="5">
        <v>30489</v>
      </c>
      <c r="E1852" s="5">
        <v>45826</v>
      </c>
      <c r="F1852">
        <f t="shared" ref="F1852:F1857" si="164">DATEDIF(D1852,E1852,"Y")</f>
        <v>41</v>
      </c>
      <c r="G1852" t="str">
        <f t="shared" ref="G1852:G1857" si="165">IF(OR(F1852="",F1852="Unknown"),"",IF(F1852&lt;18,"Child",IF(F1852&lt;40,"Adult",IF(F1852&lt;60,"Middle Age","Senior"))))</f>
        <v>Middle Age</v>
      </c>
    </row>
    <row r="1853" spans="1:7">
      <c r="A1853" t="s">
        <v>4220</v>
      </c>
      <c r="B1853" t="s">
        <v>922</v>
      </c>
      <c r="C1853" t="s">
        <v>133</v>
      </c>
      <c r="D1853" s="5">
        <v>32913</v>
      </c>
      <c r="E1853" s="5">
        <v>45509</v>
      </c>
      <c r="F1853">
        <f t="shared" si="164"/>
        <v>34</v>
      </c>
      <c r="G1853" t="str">
        <f t="shared" si="165"/>
        <v>Adult</v>
      </c>
    </row>
    <row r="1854" spans="1:7">
      <c r="A1854" t="s">
        <v>3895</v>
      </c>
      <c r="B1854" t="s">
        <v>342</v>
      </c>
      <c r="C1854" t="s">
        <v>133</v>
      </c>
      <c r="D1854" s="5">
        <v>30216</v>
      </c>
      <c r="E1854" s="5">
        <v>45709</v>
      </c>
      <c r="F1854">
        <f t="shared" si="164"/>
        <v>42</v>
      </c>
      <c r="G1854" t="str">
        <f t="shared" si="165"/>
        <v>Middle Age</v>
      </c>
    </row>
    <row r="1855" spans="1:7">
      <c r="A1855" t="s">
        <v>3897</v>
      </c>
      <c r="B1855" t="s">
        <v>556</v>
      </c>
      <c r="C1855" t="s">
        <v>133</v>
      </c>
      <c r="D1855" s="5">
        <v>19847</v>
      </c>
      <c r="E1855" s="5">
        <v>45405</v>
      </c>
      <c r="F1855">
        <f t="shared" si="164"/>
        <v>69</v>
      </c>
      <c r="G1855" t="str">
        <f t="shared" si="165"/>
        <v>Senior</v>
      </c>
    </row>
    <row r="1856" spans="1:7">
      <c r="A1856" t="s">
        <v>3898</v>
      </c>
      <c r="B1856" t="s">
        <v>1167</v>
      </c>
      <c r="C1856" t="s">
        <v>40</v>
      </c>
      <c r="D1856" s="5">
        <v>27026</v>
      </c>
      <c r="E1856" s="5">
        <v>45264</v>
      </c>
      <c r="F1856">
        <f t="shared" si="164"/>
        <v>49</v>
      </c>
      <c r="G1856" t="str">
        <f t="shared" si="165"/>
        <v>Middle Age</v>
      </c>
    </row>
    <row r="1857" spans="1:7">
      <c r="A1857" t="s">
        <v>3899</v>
      </c>
      <c r="B1857" t="s">
        <v>332</v>
      </c>
      <c r="C1857" t="s">
        <v>133</v>
      </c>
      <c r="D1857" s="5">
        <v>19421</v>
      </c>
      <c r="E1857" s="5">
        <v>45496</v>
      </c>
      <c r="F1857">
        <f t="shared" si="164"/>
        <v>71</v>
      </c>
      <c r="G1857" t="str">
        <f t="shared" si="165"/>
        <v>Senior</v>
      </c>
    </row>
    <row r="1858" spans="1:7">
      <c r="A1858" t="s">
        <v>3901</v>
      </c>
      <c r="B1858" t="s">
        <v>936</v>
      </c>
      <c r="C1858" t="s">
        <v>133</v>
      </c>
      <c r="D1858" s="5">
        <v>32120</v>
      </c>
      <c r="E1858" s="5" t="s">
        <v>4232</v>
      </c>
      <c r="F1858" t="s">
        <v>4232</v>
      </c>
      <c r="G1858" t="s">
        <v>4232</v>
      </c>
    </row>
    <row r="1859" spans="1:7">
      <c r="A1859" t="s">
        <v>3903</v>
      </c>
      <c r="B1859" t="s">
        <v>515</v>
      </c>
      <c r="C1859" t="s">
        <v>133</v>
      </c>
      <c r="D1859" s="5">
        <v>26590</v>
      </c>
      <c r="E1859" s="5">
        <v>44986</v>
      </c>
      <c r="F1859">
        <f t="shared" ref="F1859:F1864" si="166">DATEDIF(D1859,E1859,"Y")</f>
        <v>50</v>
      </c>
      <c r="G1859" t="str">
        <f t="shared" ref="G1859:G1864" si="167">IF(OR(F1859="",F1859="Unknown"),"",IF(F1859&lt;18,"Child",IF(F1859&lt;40,"Adult",IF(F1859&lt;60,"Middle Age","Senior"))))</f>
        <v>Middle Age</v>
      </c>
    </row>
    <row r="1860" spans="1:7">
      <c r="A1860" t="s">
        <v>3905</v>
      </c>
      <c r="B1860" t="s">
        <v>181</v>
      </c>
      <c r="C1860" t="s">
        <v>133</v>
      </c>
      <c r="D1860" s="5">
        <v>28994</v>
      </c>
      <c r="E1860" s="5">
        <v>45430</v>
      </c>
      <c r="F1860">
        <f t="shared" si="166"/>
        <v>44</v>
      </c>
      <c r="G1860" t="str">
        <f t="shared" si="167"/>
        <v>Middle Age</v>
      </c>
    </row>
    <row r="1861" spans="1:7">
      <c r="A1861" t="s">
        <v>3906</v>
      </c>
      <c r="B1861" t="s">
        <v>427</v>
      </c>
      <c r="C1861" t="s">
        <v>133</v>
      </c>
      <c r="D1861" s="5">
        <v>38580</v>
      </c>
      <c r="E1861" s="5">
        <v>45902</v>
      </c>
      <c r="F1861">
        <f t="shared" si="166"/>
        <v>20</v>
      </c>
      <c r="G1861" t="str">
        <f t="shared" si="167"/>
        <v>Adult</v>
      </c>
    </row>
    <row r="1862" spans="1:7">
      <c r="A1862" t="s">
        <v>3908</v>
      </c>
      <c r="B1862" t="s">
        <v>438</v>
      </c>
      <c r="C1862" t="s">
        <v>40</v>
      </c>
      <c r="D1862" s="5">
        <v>23642</v>
      </c>
      <c r="E1862" s="5">
        <v>45651</v>
      </c>
      <c r="F1862">
        <f t="shared" si="166"/>
        <v>60</v>
      </c>
      <c r="G1862" t="str">
        <f t="shared" si="167"/>
        <v>Senior</v>
      </c>
    </row>
    <row r="1863" spans="1:7">
      <c r="A1863" t="s">
        <v>3909</v>
      </c>
      <c r="B1863" t="s">
        <v>419</v>
      </c>
      <c r="C1863" t="s">
        <v>133</v>
      </c>
      <c r="D1863" s="5">
        <v>32758</v>
      </c>
      <c r="E1863" s="5">
        <v>45271</v>
      </c>
      <c r="F1863">
        <f t="shared" si="166"/>
        <v>34</v>
      </c>
      <c r="G1863" t="str">
        <f t="shared" si="167"/>
        <v>Adult</v>
      </c>
    </row>
    <row r="1864" spans="1:7">
      <c r="A1864" t="s">
        <v>3911</v>
      </c>
      <c r="B1864" t="s">
        <v>1590</v>
      </c>
      <c r="C1864" t="s">
        <v>40</v>
      </c>
      <c r="D1864" s="5">
        <v>37664</v>
      </c>
      <c r="E1864" s="5">
        <v>45777</v>
      </c>
      <c r="F1864">
        <f t="shared" si="166"/>
        <v>22</v>
      </c>
      <c r="G1864" t="str">
        <f t="shared" si="167"/>
        <v>Adult</v>
      </c>
    </row>
    <row r="1865" spans="1:7">
      <c r="A1865" t="s">
        <v>3914</v>
      </c>
      <c r="B1865" t="s">
        <v>492</v>
      </c>
      <c r="C1865" t="s">
        <v>133</v>
      </c>
      <c r="D1865" s="5">
        <v>22956</v>
      </c>
      <c r="E1865" s="5" t="s">
        <v>4232</v>
      </c>
      <c r="F1865" t="s">
        <v>4232</v>
      </c>
      <c r="G1865" t="s">
        <v>4232</v>
      </c>
    </row>
    <row r="1866" spans="1:7">
      <c r="A1866" t="s">
        <v>3917</v>
      </c>
      <c r="B1866" t="s">
        <v>867</v>
      </c>
      <c r="C1866" t="s">
        <v>40</v>
      </c>
      <c r="D1866" s="5">
        <v>32131</v>
      </c>
      <c r="E1866" s="5">
        <v>44932</v>
      </c>
      <c r="F1866">
        <f t="shared" ref="F1866:F1878" si="168">DATEDIF(D1866,E1866,"Y")</f>
        <v>35</v>
      </c>
      <c r="G1866" t="str">
        <f t="shared" ref="G1866:G1878" si="169">IF(OR(F1866="",F1866="Unknown"),"",IF(F1866&lt;18,"Child",IF(F1866&lt;40,"Adult",IF(F1866&lt;60,"Middle Age","Senior"))))</f>
        <v>Adult</v>
      </c>
    </row>
    <row r="1867" spans="1:7">
      <c r="A1867" t="s">
        <v>3919</v>
      </c>
      <c r="B1867" t="s">
        <v>871</v>
      </c>
      <c r="C1867" t="s">
        <v>133</v>
      </c>
      <c r="D1867" s="5">
        <v>26394</v>
      </c>
      <c r="E1867" s="5">
        <v>45268</v>
      </c>
      <c r="F1867">
        <f t="shared" si="168"/>
        <v>51</v>
      </c>
      <c r="G1867" t="str">
        <f t="shared" si="169"/>
        <v>Middle Age</v>
      </c>
    </row>
    <row r="1868" spans="1:7">
      <c r="A1868" t="s">
        <v>3921</v>
      </c>
      <c r="B1868" t="s">
        <v>796</v>
      </c>
      <c r="C1868" t="s">
        <v>40</v>
      </c>
      <c r="D1868" s="5">
        <v>39301</v>
      </c>
      <c r="E1868" s="5">
        <v>45017</v>
      </c>
      <c r="F1868">
        <f t="shared" si="168"/>
        <v>15</v>
      </c>
      <c r="G1868" t="str">
        <f t="shared" si="169"/>
        <v>Child</v>
      </c>
    </row>
    <row r="1869" spans="1:7">
      <c r="A1869" t="s">
        <v>3923</v>
      </c>
      <c r="B1869" t="s">
        <v>438</v>
      </c>
      <c r="C1869" t="s">
        <v>40</v>
      </c>
      <c r="D1869" s="5">
        <v>36548</v>
      </c>
      <c r="E1869" s="5">
        <v>45642</v>
      </c>
      <c r="F1869">
        <f t="shared" si="168"/>
        <v>24</v>
      </c>
      <c r="G1869" t="str">
        <f t="shared" si="169"/>
        <v>Adult</v>
      </c>
    </row>
    <row r="1870" spans="1:7">
      <c r="A1870" t="s">
        <v>3925</v>
      </c>
      <c r="B1870" t="s">
        <v>875</v>
      </c>
      <c r="C1870" t="s">
        <v>133</v>
      </c>
      <c r="D1870" s="5">
        <v>37959</v>
      </c>
      <c r="E1870" s="5">
        <v>45360</v>
      </c>
      <c r="F1870">
        <f t="shared" si="168"/>
        <v>20</v>
      </c>
      <c r="G1870" t="str">
        <f t="shared" si="169"/>
        <v>Adult</v>
      </c>
    </row>
    <row r="1871" spans="1:7">
      <c r="A1871" t="s">
        <v>3927</v>
      </c>
      <c r="B1871" t="s">
        <v>932</v>
      </c>
      <c r="C1871" t="s">
        <v>40</v>
      </c>
      <c r="D1871" s="5">
        <v>24625</v>
      </c>
      <c r="E1871" s="5">
        <v>45163</v>
      </c>
      <c r="F1871">
        <f t="shared" si="168"/>
        <v>56</v>
      </c>
      <c r="G1871" t="str">
        <f t="shared" si="169"/>
        <v>Middle Age</v>
      </c>
    </row>
    <row r="1872" spans="1:7">
      <c r="A1872" t="s">
        <v>3930</v>
      </c>
      <c r="B1872" t="s">
        <v>565</v>
      </c>
      <c r="C1872" t="s">
        <v>40</v>
      </c>
      <c r="D1872" s="5">
        <v>25468</v>
      </c>
      <c r="E1872" s="5">
        <v>45101</v>
      </c>
      <c r="F1872">
        <f t="shared" si="168"/>
        <v>53</v>
      </c>
      <c r="G1872" t="str">
        <f t="shared" si="169"/>
        <v>Middle Age</v>
      </c>
    </row>
    <row r="1873" spans="1:7">
      <c r="A1873" t="s">
        <v>3932</v>
      </c>
      <c r="B1873" t="s">
        <v>624</v>
      </c>
      <c r="C1873" t="s">
        <v>40</v>
      </c>
      <c r="D1873" s="5">
        <v>19687</v>
      </c>
      <c r="E1873" s="5">
        <v>45502</v>
      </c>
      <c r="F1873">
        <f t="shared" si="168"/>
        <v>70</v>
      </c>
      <c r="G1873" t="str">
        <f t="shared" si="169"/>
        <v>Senior</v>
      </c>
    </row>
    <row r="1874" spans="1:7">
      <c r="A1874" t="s">
        <v>3934</v>
      </c>
      <c r="B1874" t="s">
        <v>845</v>
      </c>
      <c r="C1874" t="s">
        <v>40</v>
      </c>
      <c r="D1874" s="5">
        <v>37855</v>
      </c>
      <c r="E1874" s="5">
        <v>45004</v>
      </c>
      <c r="F1874">
        <f t="shared" si="168"/>
        <v>19</v>
      </c>
      <c r="G1874" t="str">
        <f t="shared" si="169"/>
        <v>Adult</v>
      </c>
    </row>
    <row r="1875" spans="1:7">
      <c r="A1875" t="s">
        <v>3936</v>
      </c>
      <c r="B1875" t="s">
        <v>647</v>
      </c>
      <c r="C1875" t="s">
        <v>133</v>
      </c>
      <c r="D1875" s="5">
        <v>28460</v>
      </c>
      <c r="E1875" s="5">
        <v>45542</v>
      </c>
      <c r="F1875">
        <f t="shared" si="168"/>
        <v>46</v>
      </c>
      <c r="G1875" t="str">
        <f t="shared" si="169"/>
        <v>Middle Age</v>
      </c>
    </row>
    <row r="1876" spans="1:7">
      <c r="A1876" t="s">
        <v>3937</v>
      </c>
      <c r="B1876" t="s">
        <v>202</v>
      </c>
      <c r="C1876" t="s">
        <v>40</v>
      </c>
      <c r="D1876" s="5">
        <v>34522</v>
      </c>
      <c r="E1876" s="5">
        <v>45158</v>
      </c>
      <c r="F1876">
        <f t="shared" si="168"/>
        <v>29</v>
      </c>
      <c r="G1876" t="str">
        <f t="shared" si="169"/>
        <v>Adult</v>
      </c>
    </row>
    <row r="1877" spans="1:7">
      <c r="A1877" t="s">
        <v>3938</v>
      </c>
      <c r="B1877" t="s">
        <v>679</v>
      </c>
      <c r="C1877" t="s">
        <v>40</v>
      </c>
      <c r="D1877" s="5">
        <v>33674</v>
      </c>
      <c r="E1877" s="5">
        <v>45629</v>
      </c>
      <c r="F1877">
        <f t="shared" si="168"/>
        <v>32</v>
      </c>
      <c r="G1877" t="str">
        <f t="shared" si="169"/>
        <v>Adult</v>
      </c>
    </row>
    <row r="1878" spans="1:7">
      <c r="A1878" t="s">
        <v>3944</v>
      </c>
      <c r="B1878" t="s">
        <v>524</v>
      </c>
      <c r="C1878" t="s">
        <v>40</v>
      </c>
      <c r="D1878" s="5">
        <v>37695</v>
      </c>
      <c r="E1878" s="5">
        <v>45262</v>
      </c>
      <c r="F1878">
        <f t="shared" si="168"/>
        <v>20</v>
      </c>
      <c r="G1878" t="str">
        <f t="shared" si="169"/>
        <v>Adult</v>
      </c>
    </row>
    <row r="1879" spans="1:7">
      <c r="A1879" t="s">
        <v>3948</v>
      </c>
      <c r="B1879" t="s">
        <v>2270</v>
      </c>
      <c r="C1879" t="s">
        <v>40</v>
      </c>
      <c r="D1879" s="5">
        <v>28172</v>
      </c>
      <c r="E1879" s="5" t="s">
        <v>4232</v>
      </c>
      <c r="F1879" t="s">
        <v>4232</v>
      </c>
      <c r="G1879" t="s">
        <v>4232</v>
      </c>
    </row>
    <row r="1880" spans="1:7">
      <c r="A1880" t="s">
        <v>3950</v>
      </c>
      <c r="B1880" t="s">
        <v>2389</v>
      </c>
      <c r="C1880" t="s">
        <v>40</v>
      </c>
      <c r="D1880" s="5">
        <v>37944</v>
      </c>
      <c r="E1880" s="5">
        <v>45258</v>
      </c>
      <c r="F1880">
        <f>DATEDIF(D1880,E1880,"Y")</f>
        <v>20</v>
      </c>
      <c r="G1880" t="str">
        <f>IF(OR(F1880="",F1880="Unknown"),"",IF(F1880&lt;18,"Child",IF(F1880&lt;40,"Adult",IF(F1880&lt;60,"Middle Age","Senior"))))</f>
        <v>Adult</v>
      </c>
    </row>
    <row r="1881" spans="1:7">
      <c r="A1881" t="s">
        <v>3952</v>
      </c>
      <c r="B1881" t="s">
        <v>541</v>
      </c>
      <c r="C1881" t="s">
        <v>40</v>
      </c>
      <c r="D1881" s="5">
        <v>23322</v>
      </c>
      <c r="E1881" s="5" t="s">
        <v>4232</v>
      </c>
      <c r="F1881" t="s">
        <v>4232</v>
      </c>
      <c r="G1881" t="s">
        <v>4232</v>
      </c>
    </row>
    <row r="1882" spans="1:7">
      <c r="A1882" t="s">
        <v>3956</v>
      </c>
      <c r="B1882" t="s">
        <v>591</v>
      </c>
      <c r="C1882" t="s">
        <v>40</v>
      </c>
      <c r="D1882" s="5">
        <v>21379</v>
      </c>
      <c r="E1882" s="5">
        <v>45769</v>
      </c>
      <c r="F1882">
        <f t="shared" ref="F1882:F1889" si="170">DATEDIF(D1882,E1882,"Y")</f>
        <v>66</v>
      </c>
      <c r="G1882" t="str">
        <f t="shared" ref="G1882:G1889" si="171">IF(OR(F1882="",F1882="Unknown"),"",IF(F1882&lt;18,"Child",IF(F1882&lt;40,"Adult",IF(F1882&lt;60,"Middle Age","Senior"))))</f>
        <v>Senior</v>
      </c>
    </row>
    <row r="1883" spans="1:7">
      <c r="A1883" t="s">
        <v>3957</v>
      </c>
      <c r="B1883" t="s">
        <v>611</v>
      </c>
      <c r="C1883" t="s">
        <v>133</v>
      </c>
      <c r="D1883" s="5">
        <v>29334</v>
      </c>
      <c r="E1883" s="5">
        <v>45965</v>
      </c>
      <c r="F1883">
        <f t="shared" si="170"/>
        <v>45</v>
      </c>
      <c r="G1883" t="str">
        <f t="shared" si="171"/>
        <v>Middle Age</v>
      </c>
    </row>
    <row r="1884" spans="1:7">
      <c r="A1884" t="s">
        <v>3958</v>
      </c>
      <c r="B1884" t="s">
        <v>845</v>
      </c>
      <c r="C1884" t="s">
        <v>40</v>
      </c>
      <c r="D1884" s="5">
        <v>39242</v>
      </c>
      <c r="E1884" s="5">
        <v>45751</v>
      </c>
      <c r="F1884">
        <f t="shared" si="170"/>
        <v>17</v>
      </c>
      <c r="G1884" t="str">
        <f t="shared" si="171"/>
        <v>Child</v>
      </c>
    </row>
    <row r="1885" spans="1:7">
      <c r="A1885" t="s">
        <v>3961</v>
      </c>
      <c r="B1885" t="s">
        <v>1182</v>
      </c>
      <c r="C1885" t="s">
        <v>40</v>
      </c>
      <c r="D1885" s="5">
        <v>27692</v>
      </c>
      <c r="E1885" s="5">
        <v>45373</v>
      </c>
      <c r="F1885">
        <f t="shared" si="170"/>
        <v>48</v>
      </c>
      <c r="G1885" t="str">
        <f t="shared" si="171"/>
        <v>Middle Age</v>
      </c>
    </row>
    <row r="1886" spans="1:7">
      <c r="A1886" t="s">
        <v>3962</v>
      </c>
      <c r="B1886" t="s">
        <v>1464</v>
      </c>
      <c r="C1886" t="s">
        <v>133</v>
      </c>
      <c r="D1886" s="5">
        <v>29621</v>
      </c>
      <c r="E1886" s="5">
        <v>45827</v>
      </c>
      <c r="F1886">
        <f t="shared" si="170"/>
        <v>44</v>
      </c>
      <c r="G1886" t="str">
        <f t="shared" si="171"/>
        <v>Middle Age</v>
      </c>
    </row>
    <row r="1887" spans="1:7">
      <c r="A1887" t="s">
        <v>3964</v>
      </c>
      <c r="B1887" t="s">
        <v>2008</v>
      </c>
      <c r="C1887" t="s">
        <v>133</v>
      </c>
      <c r="D1887" s="5">
        <v>28339</v>
      </c>
      <c r="E1887" s="5">
        <v>45056</v>
      </c>
      <c r="F1887">
        <f t="shared" si="170"/>
        <v>45</v>
      </c>
      <c r="G1887" t="str">
        <f t="shared" si="171"/>
        <v>Middle Age</v>
      </c>
    </row>
    <row r="1888" spans="1:7">
      <c r="A1888" t="s">
        <v>3966</v>
      </c>
      <c r="B1888" t="s">
        <v>83</v>
      </c>
      <c r="C1888" t="s">
        <v>40</v>
      </c>
      <c r="D1888" s="5">
        <v>24884</v>
      </c>
      <c r="E1888" s="5">
        <v>45452</v>
      </c>
      <c r="F1888">
        <f t="shared" si="170"/>
        <v>56</v>
      </c>
      <c r="G1888" t="str">
        <f t="shared" si="171"/>
        <v>Middle Age</v>
      </c>
    </row>
    <row r="1889" spans="1:7">
      <c r="A1889" t="s">
        <v>3968</v>
      </c>
      <c r="B1889" t="s">
        <v>394</v>
      </c>
      <c r="C1889" t="s">
        <v>40</v>
      </c>
      <c r="D1889" s="5">
        <v>18643</v>
      </c>
      <c r="E1889" s="5">
        <v>45530</v>
      </c>
      <c r="F1889">
        <f t="shared" si="170"/>
        <v>73</v>
      </c>
      <c r="G1889" t="str">
        <f t="shared" si="171"/>
        <v>Senior</v>
      </c>
    </row>
    <row r="1890" spans="1:7">
      <c r="A1890" t="s">
        <v>3970</v>
      </c>
      <c r="B1890" t="s">
        <v>887</v>
      </c>
      <c r="C1890" t="s">
        <v>40</v>
      </c>
      <c r="D1890" s="5" t="s">
        <v>4232</v>
      </c>
      <c r="E1890" s="5">
        <v>45814</v>
      </c>
      <c r="F1890" t="s">
        <v>4232</v>
      </c>
      <c r="G1890" t="s">
        <v>4232</v>
      </c>
    </row>
    <row r="1891" spans="1:7">
      <c r="A1891" t="s">
        <v>3972</v>
      </c>
      <c r="B1891" t="s">
        <v>438</v>
      </c>
      <c r="C1891" t="s">
        <v>40</v>
      </c>
      <c r="D1891" s="5">
        <v>20091</v>
      </c>
      <c r="E1891" s="5">
        <v>45539</v>
      </c>
      <c r="F1891">
        <f t="shared" ref="F1891:F1901" si="172">DATEDIF(D1891,E1891,"Y")</f>
        <v>69</v>
      </c>
      <c r="G1891" t="str">
        <f t="shared" ref="G1891:G1901" si="173">IF(OR(F1891="",F1891="Unknown"),"",IF(F1891&lt;18,"Child",IF(F1891&lt;40,"Adult",IF(F1891&lt;60,"Middle Age","Senior"))))</f>
        <v>Senior</v>
      </c>
    </row>
    <row r="1892" spans="1:7">
      <c r="A1892" t="s">
        <v>3973</v>
      </c>
      <c r="B1892" t="s">
        <v>274</v>
      </c>
      <c r="C1892" t="s">
        <v>40</v>
      </c>
      <c r="D1892" s="5">
        <v>31872</v>
      </c>
      <c r="E1892" s="5">
        <v>45804</v>
      </c>
      <c r="F1892">
        <f t="shared" si="172"/>
        <v>38</v>
      </c>
      <c r="G1892" t="str">
        <f t="shared" si="173"/>
        <v>Adult</v>
      </c>
    </row>
    <row r="1893" spans="1:7">
      <c r="A1893" t="s">
        <v>3974</v>
      </c>
      <c r="B1893" t="s">
        <v>607</v>
      </c>
      <c r="C1893" t="s">
        <v>133</v>
      </c>
      <c r="D1893" s="5">
        <v>29862</v>
      </c>
      <c r="E1893" s="5">
        <v>45937</v>
      </c>
      <c r="F1893">
        <f t="shared" si="172"/>
        <v>44</v>
      </c>
      <c r="G1893" t="str">
        <f t="shared" si="173"/>
        <v>Middle Age</v>
      </c>
    </row>
    <row r="1894" spans="1:7">
      <c r="A1894" t="s">
        <v>3976</v>
      </c>
      <c r="B1894" t="s">
        <v>334</v>
      </c>
      <c r="C1894" t="s">
        <v>133</v>
      </c>
      <c r="D1894" s="5">
        <v>26660</v>
      </c>
      <c r="E1894" s="5">
        <v>44972</v>
      </c>
      <c r="F1894">
        <f t="shared" si="172"/>
        <v>50</v>
      </c>
      <c r="G1894" t="str">
        <f t="shared" si="173"/>
        <v>Middle Age</v>
      </c>
    </row>
    <row r="1895" spans="1:7">
      <c r="A1895" t="s">
        <v>3979</v>
      </c>
      <c r="B1895" t="s">
        <v>350</v>
      </c>
      <c r="C1895" t="s">
        <v>133</v>
      </c>
      <c r="D1895" s="5">
        <v>38301</v>
      </c>
      <c r="E1895" s="5">
        <v>45826</v>
      </c>
      <c r="F1895">
        <f t="shared" si="172"/>
        <v>20</v>
      </c>
      <c r="G1895" t="str">
        <f t="shared" si="173"/>
        <v>Adult</v>
      </c>
    </row>
    <row r="1896" spans="1:7">
      <c r="A1896" t="s">
        <v>3980</v>
      </c>
      <c r="B1896" t="s">
        <v>992</v>
      </c>
      <c r="C1896" t="s">
        <v>40</v>
      </c>
      <c r="D1896" s="5">
        <v>32517</v>
      </c>
      <c r="E1896" s="5">
        <v>45455</v>
      </c>
      <c r="F1896">
        <f t="shared" si="172"/>
        <v>35</v>
      </c>
      <c r="G1896" t="str">
        <f t="shared" si="173"/>
        <v>Adult</v>
      </c>
    </row>
    <row r="1897" spans="1:7">
      <c r="A1897" t="s">
        <v>3981</v>
      </c>
      <c r="B1897" t="s">
        <v>553</v>
      </c>
      <c r="C1897" t="s">
        <v>40</v>
      </c>
      <c r="D1897" s="5">
        <v>21112</v>
      </c>
      <c r="E1897" s="5">
        <v>45682</v>
      </c>
      <c r="F1897">
        <f t="shared" si="172"/>
        <v>67</v>
      </c>
      <c r="G1897" t="str">
        <f t="shared" si="173"/>
        <v>Senior</v>
      </c>
    </row>
    <row r="1898" spans="1:7">
      <c r="A1898" t="s">
        <v>3983</v>
      </c>
      <c r="B1898" t="s">
        <v>611</v>
      </c>
      <c r="C1898" t="s">
        <v>40</v>
      </c>
      <c r="D1898" s="5">
        <v>24408</v>
      </c>
      <c r="E1898" s="5">
        <v>45511</v>
      </c>
      <c r="F1898">
        <f t="shared" si="172"/>
        <v>57</v>
      </c>
      <c r="G1898" t="str">
        <f t="shared" si="173"/>
        <v>Middle Age</v>
      </c>
    </row>
    <row r="1899" spans="1:7">
      <c r="A1899" t="s">
        <v>3984</v>
      </c>
      <c r="B1899" t="s">
        <v>3015</v>
      </c>
      <c r="C1899" t="s">
        <v>133</v>
      </c>
      <c r="D1899" s="5">
        <v>32403</v>
      </c>
      <c r="E1899" s="5">
        <v>45300</v>
      </c>
      <c r="F1899">
        <f t="shared" si="172"/>
        <v>35</v>
      </c>
      <c r="G1899" t="str">
        <f t="shared" si="173"/>
        <v>Adult</v>
      </c>
    </row>
    <row r="1900" spans="1:7">
      <c r="A1900" t="s">
        <v>3987</v>
      </c>
      <c r="B1900" t="s">
        <v>1426</v>
      </c>
      <c r="C1900" t="s">
        <v>133</v>
      </c>
      <c r="D1900" s="5">
        <v>18573</v>
      </c>
      <c r="E1900" s="5">
        <v>45273</v>
      </c>
      <c r="F1900">
        <f t="shared" si="172"/>
        <v>73</v>
      </c>
      <c r="G1900" t="str">
        <f t="shared" si="173"/>
        <v>Senior</v>
      </c>
    </row>
    <row r="1901" spans="1:7">
      <c r="A1901" t="s">
        <v>3988</v>
      </c>
      <c r="B1901" t="s">
        <v>304</v>
      </c>
      <c r="C1901" t="s">
        <v>40</v>
      </c>
      <c r="D1901" s="5">
        <v>36407</v>
      </c>
      <c r="E1901" s="5">
        <v>45931</v>
      </c>
      <c r="F1901">
        <f t="shared" si="172"/>
        <v>26</v>
      </c>
      <c r="G1901" t="str">
        <f t="shared" si="173"/>
        <v>Adult</v>
      </c>
    </row>
    <row r="1902" spans="1:7">
      <c r="A1902" t="s">
        <v>3990</v>
      </c>
      <c r="B1902" t="s">
        <v>132</v>
      </c>
      <c r="C1902" t="s">
        <v>40</v>
      </c>
      <c r="D1902" s="5">
        <v>34934</v>
      </c>
      <c r="E1902" s="5" t="s">
        <v>4232</v>
      </c>
      <c r="F1902" t="s">
        <v>4232</v>
      </c>
      <c r="G1902" t="s">
        <v>4232</v>
      </c>
    </row>
    <row r="1903" spans="1:7">
      <c r="A1903" t="s">
        <v>3992</v>
      </c>
      <c r="B1903" t="s">
        <v>59</v>
      </c>
      <c r="C1903" t="s">
        <v>40</v>
      </c>
      <c r="D1903" s="5">
        <v>24585</v>
      </c>
      <c r="E1903" s="5">
        <v>45204</v>
      </c>
      <c r="F1903">
        <f t="shared" ref="F1903:F1929" si="174">DATEDIF(D1903,E1903,"Y")</f>
        <v>56</v>
      </c>
      <c r="G1903" t="str">
        <f t="shared" ref="G1903:G1929" si="175">IF(OR(F1903="",F1903="Unknown"),"",IF(F1903&lt;18,"Child",IF(F1903&lt;40,"Adult",IF(F1903&lt;60,"Middle Age","Senior"))))</f>
        <v>Middle Age</v>
      </c>
    </row>
    <row r="1904" spans="1:7">
      <c r="A1904" t="s">
        <v>4221</v>
      </c>
      <c r="B1904" t="s">
        <v>1391</v>
      </c>
      <c r="C1904" t="s">
        <v>40</v>
      </c>
      <c r="D1904" s="5">
        <v>22749</v>
      </c>
      <c r="E1904" s="5">
        <v>45383</v>
      </c>
      <c r="F1904">
        <f t="shared" si="174"/>
        <v>61</v>
      </c>
      <c r="G1904" t="str">
        <f t="shared" si="175"/>
        <v>Senior</v>
      </c>
    </row>
    <row r="1905" spans="1:7">
      <c r="A1905" t="s">
        <v>3995</v>
      </c>
      <c r="B1905" t="s">
        <v>762</v>
      </c>
      <c r="C1905" t="s">
        <v>40</v>
      </c>
      <c r="D1905" s="5">
        <v>21171</v>
      </c>
      <c r="E1905" s="5">
        <v>45951</v>
      </c>
      <c r="F1905">
        <f t="shared" si="174"/>
        <v>67</v>
      </c>
      <c r="G1905" t="str">
        <f t="shared" si="175"/>
        <v>Senior</v>
      </c>
    </row>
    <row r="1906" spans="1:7">
      <c r="A1906" t="s">
        <v>3997</v>
      </c>
      <c r="B1906" t="s">
        <v>155</v>
      </c>
      <c r="C1906" t="s">
        <v>40</v>
      </c>
      <c r="D1906" s="5">
        <v>19417</v>
      </c>
      <c r="E1906" s="5">
        <v>45147</v>
      </c>
      <c r="F1906">
        <f t="shared" si="174"/>
        <v>70</v>
      </c>
      <c r="G1906" t="str">
        <f t="shared" si="175"/>
        <v>Senior</v>
      </c>
    </row>
    <row r="1907" spans="1:7">
      <c r="A1907" t="s">
        <v>3999</v>
      </c>
      <c r="B1907" t="s">
        <v>234</v>
      </c>
      <c r="C1907" t="s">
        <v>40</v>
      </c>
      <c r="D1907" s="5">
        <v>26447</v>
      </c>
      <c r="E1907" s="5">
        <v>45415</v>
      </c>
      <c r="F1907">
        <f t="shared" si="174"/>
        <v>51</v>
      </c>
      <c r="G1907" t="str">
        <f t="shared" si="175"/>
        <v>Middle Age</v>
      </c>
    </row>
    <row r="1908" spans="1:7">
      <c r="A1908" t="s">
        <v>4000</v>
      </c>
      <c r="B1908" t="s">
        <v>1206</v>
      </c>
      <c r="C1908" t="s">
        <v>40</v>
      </c>
      <c r="D1908" s="5">
        <v>20286</v>
      </c>
      <c r="E1908" s="5">
        <v>45271</v>
      </c>
      <c r="F1908">
        <f t="shared" si="174"/>
        <v>68</v>
      </c>
      <c r="G1908" t="str">
        <f t="shared" si="175"/>
        <v>Senior</v>
      </c>
    </row>
    <row r="1909" spans="1:7">
      <c r="A1909" t="s">
        <v>4002</v>
      </c>
      <c r="B1909" t="s">
        <v>895</v>
      </c>
      <c r="C1909" t="s">
        <v>133</v>
      </c>
      <c r="D1909" s="5">
        <v>30874</v>
      </c>
      <c r="E1909" s="5">
        <v>45367</v>
      </c>
      <c r="F1909">
        <f t="shared" si="174"/>
        <v>39</v>
      </c>
      <c r="G1909" t="str">
        <f t="shared" si="175"/>
        <v>Adult</v>
      </c>
    </row>
    <row r="1910" spans="1:7">
      <c r="A1910" t="s">
        <v>4004</v>
      </c>
      <c r="B1910" t="s">
        <v>472</v>
      </c>
      <c r="C1910" t="s">
        <v>133</v>
      </c>
      <c r="D1910" s="5">
        <v>35025</v>
      </c>
      <c r="E1910" s="5">
        <v>45415</v>
      </c>
      <c r="F1910">
        <f t="shared" si="174"/>
        <v>28</v>
      </c>
      <c r="G1910" t="str">
        <f t="shared" si="175"/>
        <v>Adult</v>
      </c>
    </row>
    <row r="1911" spans="1:7">
      <c r="A1911" t="s">
        <v>4005</v>
      </c>
      <c r="B1911" t="s">
        <v>328</v>
      </c>
      <c r="C1911" t="s">
        <v>40</v>
      </c>
      <c r="D1911" s="5">
        <v>38035</v>
      </c>
      <c r="E1911" s="5">
        <v>44987</v>
      </c>
      <c r="F1911">
        <f t="shared" si="174"/>
        <v>19</v>
      </c>
      <c r="G1911" t="str">
        <f t="shared" si="175"/>
        <v>Adult</v>
      </c>
    </row>
    <row r="1912" spans="1:7">
      <c r="A1912" t="s">
        <v>4006</v>
      </c>
      <c r="B1912" t="s">
        <v>458</v>
      </c>
      <c r="C1912" t="s">
        <v>40</v>
      </c>
      <c r="D1912" s="5">
        <v>20375</v>
      </c>
      <c r="E1912" s="5">
        <v>45057</v>
      </c>
      <c r="F1912">
        <f t="shared" si="174"/>
        <v>67</v>
      </c>
      <c r="G1912" t="str">
        <f t="shared" si="175"/>
        <v>Senior</v>
      </c>
    </row>
    <row r="1913" spans="1:7">
      <c r="A1913" t="s">
        <v>4009</v>
      </c>
      <c r="B1913" t="s">
        <v>295</v>
      </c>
      <c r="C1913" t="s">
        <v>40</v>
      </c>
      <c r="D1913" s="5">
        <v>39023</v>
      </c>
      <c r="E1913" s="5">
        <v>45863</v>
      </c>
      <c r="F1913">
        <f t="shared" si="174"/>
        <v>18</v>
      </c>
      <c r="G1913" t="str">
        <f t="shared" si="175"/>
        <v>Adult</v>
      </c>
    </row>
    <row r="1914" spans="1:7">
      <c r="A1914" t="s">
        <v>4011</v>
      </c>
      <c r="B1914" t="s">
        <v>572</v>
      </c>
      <c r="C1914" t="s">
        <v>133</v>
      </c>
      <c r="D1914" s="5">
        <v>23530</v>
      </c>
      <c r="E1914" s="5">
        <v>45790</v>
      </c>
      <c r="F1914">
        <f t="shared" si="174"/>
        <v>60</v>
      </c>
      <c r="G1914" t="str">
        <f t="shared" si="175"/>
        <v>Senior</v>
      </c>
    </row>
    <row r="1915" spans="1:7">
      <c r="A1915" t="s">
        <v>4012</v>
      </c>
      <c r="B1915" t="s">
        <v>363</v>
      </c>
      <c r="C1915" t="s">
        <v>40</v>
      </c>
      <c r="D1915" s="5">
        <v>26263</v>
      </c>
      <c r="E1915" s="5">
        <v>45459</v>
      </c>
      <c r="F1915">
        <f t="shared" si="174"/>
        <v>52</v>
      </c>
      <c r="G1915" t="str">
        <f t="shared" si="175"/>
        <v>Middle Age</v>
      </c>
    </row>
    <row r="1916" spans="1:7">
      <c r="A1916" t="s">
        <v>4013</v>
      </c>
      <c r="B1916" t="s">
        <v>324</v>
      </c>
      <c r="C1916" t="s">
        <v>40</v>
      </c>
      <c r="D1916" s="5">
        <v>23471</v>
      </c>
      <c r="E1916" s="5">
        <v>45085</v>
      </c>
      <c r="F1916">
        <f t="shared" si="174"/>
        <v>59</v>
      </c>
      <c r="G1916" t="str">
        <f t="shared" si="175"/>
        <v>Middle Age</v>
      </c>
    </row>
    <row r="1917" spans="1:7">
      <c r="A1917" t="s">
        <v>4014</v>
      </c>
      <c r="B1917" t="s">
        <v>251</v>
      </c>
      <c r="C1917" t="s">
        <v>40</v>
      </c>
      <c r="D1917" s="5">
        <v>40436</v>
      </c>
      <c r="E1917" s="5">
        <v>45056</v>
      </c>
      <c r="F1917">
        <f t="shared" si="174"/>
        <v>12</v>
      </c>
      <c r="G1917" t="str">
        <f t="shared" si="175"/>
        <v>Child</v>
      </c>
    </row>
    <row r="1918" spans="1:7">
      <c r="A1918" t="s">
        <v>4016</v>
      </c>
      <c r="B1918" t="s">
        <v>524</v>
      </c>
      <c r="C1918" t="s">
        <v>133</v>
      </c>
      <c r="D1918" s="5">
        <v>40333</v>
      </c>
      <c r="E1918" s="5">
        <v>45292</v>
      </c>
      <c r="F1918">
        <f t="shared" si="174"/>
        <v>13</v>
      </c>
      <c r="G1918" t="str">
        <f t="shared" si="175"/>
        <v>Child</v>
      </c>
    </row>
    <row r="1919" spans="1:7">
      <c r="A1919" t="s">
        <v>4018</v>
      </c>
      <c r="B1919" t="s">
        <v>511</v>
      </c>
      <c r="C1919" t="s">
        <v>40</v>
      </c>
      <c r="D1919" s="5">
        <v>35491</v>
      </c>
      <c r="E1919" s="5">
        <v>45394</v>
      </c>
      <c r="F1919">
        <f t="shared" si="174"/>
        <v>27</v>
      </c>
      <c r="G1919" t="str">
        <f t="shared" si="175"/>
        <v>Adult</v>
      </c>
    </row>
    <row r="1920" spans="1:7">
      <c r="A1920" t="s">
        <v>4021</v>
      </c>
      <c r="B1920" t="s">
        <v>932</v>
      </c>
      <c r="C1920" t="s">
        <v>40</v>
      </c>
      <c r="D1920" s="5">
        <v>39504</v>
      </c>
      <c r="E1920" s="5">
        <v>45851</v>
      </c>
      <c r="F1920">
        <f t="shared" si="174"/>
        <v>17</v>
      </c>
      <c r="G1920" t="str">
        <f t="shared" si="175"/>
        <v>Child</v>
      </c>
    </row>
    <row r="1921" spans="1:7">
      <c r="A1921" t="s">
        <v>4022</v>
      </c>
      <c r="B1921" t="s">
        <v>556</v>
      </c>
      <c r="C1921" t="s">
        <v>133</v>
      </c>
      <c r="D1921" s="5">
        <v>19744</v>
      </c>
      <c r="E1921" s="5">
        <v>45161</v>
      </c>
      <c r="F1921">
        <f t="shared" si="174"/>
        <v>69</v>
      </c>
      <c r="G1921" t="str">
        <f t="shared" si="175"/>
        <v>Senior</v>
      </c>
    </row>
    <row r="1922" spans="1:7">
      <c r="A1922" t="s">
        <v>4024</v>
      </c>
      <c r="B1922" t="s">
        <v>76</v>
      </c>
      <c r="C1922" t="s">
        <v>40</v>
      </c>
      <c r="D1922" s="5">
        <v>39165</v>
      </c>
      <c r="E1922" s="5">
        <v>44943</v>
      </c>
      <c r="F1922">
        <f t="shared" si="174"/>
        <v>15</v>
      </c>
      <c r="G1922" t="str">
        <f t="shared" si="175"/>
        <v>Child</v>
      </c>
    </row>
    <row r="1923" spans="1:7">
      <c r="A1923" t="s">
        <v>4222</v>
      </c>
      <c r="B1923" t="s">
        <v>527</v>
      </c>
      <c r="C1923" t="s">
        <v>40</v>
      </c>
      <c r="D1923" s="5">
        <v>22245</v>
      </c>
      <c r="E1923" s="5">
        <v>45532</v>
      </c>
      <c r="F1923">
        <f t="shared" si="174"/>
        <v>63</v>
      </c>
      <c r="G1923" t="str">
        <f t="shared" si="175"/>
        <v>Senior</v>
      </c>
    </row>
    <row r="1924" spans="1:7">
      <c r="A1924" t="s">
        <v>4028</v>
      </c>
      <c r="B1924" t="s">
        <v>1464</v>
      </c>
      <c r="C1924" t="s">
        <v>133</v>
      </c>
      <c r="D1924" s="5">
        <v>30493</v>
      </c>
      <c r="E1924" s="5">
        <v>45736</v>
      </c>
      <c r="F1924">
        <f t="shared" si="174"/>
        <v>41</v>
      </c>
      <c r="G1924" t="str">
        <f t="shared" si="175"/>
        <v>Middle Age</v>
      </c>
    </row>
    <row r="1925" spans="1:7">
      <c r="A1925" t="s">
        <v>4029</v>
      </c>
      <c r="B1925" t="s">
        <v>624</v>
      </c>
      <c r="C1925" t="s">
        <v>40</v>
      </c>
      <c r="D1925" s="5">
        <v>26459</v>
      </c>
      <c r="E1925" s="5">
        <v>45678</v>
      </c>
      <c r="F1925">
        <f t="shared" si="174"/>
        <v>52</v>
      </c>
      <c r="G1925" t="str">
        <f t="shared" si="175"/>
        <v>Middle Age</v>
      </c>
    </row>
    <row r="1926" spans="1:7">
      <c r="A1926" t="s">
        <v>4030</v>
      </c>
      <c r="B1926" t="s">
        <v>673</v>
      </c>
      <c r="C1926" t="s">
        <v>40</v>
      </c>
      <c r="D1926" s="5">
        <v>26042</v>
      </c>
      <c r="E1926" s="5">
        <v>45164</v>
      </c>
      <c r="F1926">
        <f t="shared" si="174"/>
        <v>52</v>
      </c>
      <c r="G1926" t="str">
        <f t="shared" si="175"/>
        <v>Middle Age</v>
      </c>
    </row>
    <row r="1927" spans="1:7">
      <c r="A1927" t="s">
        <v>4031</v>
      </c>
      <c r="B1927" t="s">
        <v>940</v>
      </c>
      <c r="C1927" t="s">
        <v>133</v>
      </c>
      <c r="D1927" s="5">
        <v>21414</v>
      </c>
      <c r="E1927" s="5">
        <v>45610</v>
      </c>
      <c r="F1927">
        <f t="shared" si="174"/>
        <v>66</v>
      </c>
      <c r="G1927" t="str">
        <f t="shared" si="175"/>
        <v>Senior</v>
      </c>
    </row>
    <row r="1928" spans="1:7">
      <c r="A1928" t="s">
        <v>4033</v>
      </c>
      <c r="B1928" t="s">
        <v>1167</v>
      </c>
      <c r="C1928" t="s">
        <v>133</v>
      </c>
      <c r="D1928" s="5">
        <v>24312</v>
      </c>
      <c r="E1928" s="5">
        <v>45362</v>
      </c>
      <c r="F1928">
        <f t="shared" si="174"/>
        <v>57</v>
      </c>
      <c r="G1928" t="str">
        <f t="shared" si="175"/>
        <v>Middle Age</v>
      </c>
    </row>
    <row r="1929" spans="1:7">
      <c r="A1929" t="s">
        <v>4035</v>
      </c>
      <c r="B1929" t="s">
        <v>1044</v>
      </c>
      <c r="C1929" t="s">
        <v>133</v>
      </c>
      <c r="D1929" s="5">
        <v>33302</v>
      </c>
      <c r="E1929" s="5">
        <v>45008</v>
      </c>
      <c r="F1929">
        <f t="shared" si="174"/>
        <v>32</v>
      </c>
      <c r="G1929" t="str">
        <f t="shared" si="175"/>
        <v>Adult</v>
      </c>
    </row>
    <row r="1930" spans="1:7">
      <c r="A1930" t="s">
        <v>4036</v>
      </c>
      <c r="B1930" t="s">
        <v>622</v>
      </c>
      <c r="C1930" t="s">
        <v>133</v>
      </c>
      <c r="D1930" s="5">
        <v>32095</v>
      </c>
      <c r="E1930" s="5" t="s">
        <v>4232</v>
      </c>
      <c r="F1930" t="s">
        <v>4232</v>
      </c>
      <c r="G1930" t="s">
        <v>4232</v>
      </c>
    </row>
    <row r="1931" spans="1:7">
      <c r="A1931" t="s">
        <v>4040</v>
      </c>
      <c r="B1931" t="s">
        <v>1302</v>
      </c>
      <c r="C1931" t="s">
        <v>133</v>
      </c>
      <c r="D1931" s="5">
        <v>23318</v>
      </c>
      <c r="E1931" s="5">
        <v>45329</v>
      </c>
      <c r="F1931">
        <f>DATEDIF(D1931,E1931,"Y")</f>
        <v>60</v>
      </c>
      <c r="G1931" t="str">
        <f>IF(OR(F1931="",F1931="Unknown"),"",IF(F1931&lt;18,"Child",IF(F1931&lt;40,"Adult",IF(F1931&lt;60,"Middle Age","Senior"))))</f>
        <v>Senior</v>
      </c>
    </row>
    <row r="1932" spans="1:7">
      <c r="A1932" t="s">
        <v>4042</v>
      </c>
      <c r="B1932" t="s">
        <v>1125</v>
      </c>
      <c r="C1932" t="s">
        <v>133</v>
      </c>
      <c r="D1932" s="5">
        <v>37539</v>
      </c>
      <c r="E1932" s="5">
        <v>45679</v>
      </c>
      <c r="F1932">
        <f>DATEDIF(D1932,E1932,"Y")</f>
        <v>22</v>
      </c>
      <c r="G1932" t="str">
        <f>IF(OR(F1932="",F1932="Unknown"),"",IF(F1932&lt;18,"Child",IF(F1932&lt;40,"Adult",IF(F1932&lt;60,"Middle Age","Senior"))))</f>
        <v>Adult</v>
      </c>
    </row>
    <row r="1933" spans="1:7">
      <c r="A1933" t="s">
        <v>4043</v>
      </c>
      <c r="B1933" t="s">
        <v>833</v>
      </c>
      <c r="C1933" t="s">
        <v>40</v>
      </c>
      <c r="D1933" s="5">
        <v>40518</v>
      </c>
      <c r="E1933" s="5">
        <v>46012</v>
      </c>
      <c r="F1933">
        <f>DATEDIF(D1933,E1933,"Y")</f>
        <v>15</v>
      </c>
      <c r="G1933" t="str">
        <f>IF(OR(F1933="",F1933="Unknown"),"",IF(F1933&lt;18,"Child",IF(F1933&lt;40,"Adult",IF(F1933&lt;60,"Middle Age","Senior"))))</f>
        <v>Child</v>
      </c>
    </row>
    <row r="1934" spans="1:7">
      <c r="A1934" t="s">
        <v>4045</v>
      </c>
      <c r="B1934" t="s">
        <v>1658</v>
      </c>
      <c r="C1934" t="s">
        <v>133</v>
      </c>
      <c r="D1934" s="5">
        <v>33521</v>
      </c>
      <c r="E1934" s="5">
        <v>44936</v>
      </c>
      <c r="F1934">
        <f>DATEDIF(D1934,E1934,"Y")</f>
        <v>31</v>
      </c>
      <c r="G1934" t="str">
        <f>IF(OR(F1934="",F1934="Unknown"),"",IF(F1934&lt;18,"Child",IF(F1934&lt;40,"Adult",IF(F1934&lt;60,"Middle Age","Senior"))))</f>
        <v>Adult</v>
      </c>
    </row>
    <row r="1935" spans="1:7">
      <c r="A1935" t="s">
        <v>4223</v>
      </c>
      <c r="B1935" t="s">
        <v>93</v>
      </c>
      <c r="C1935" t="s">
        <v>40</v>
      </c>
      <c r="D1935" s="5">
        <v>24129</v>
      </c>
      <c r="E1935" s="5">
        <v>45976</v>
      </c>
      <c r="F1935">
        <f>DATEDIF(D1935,E1935,"Y")</f>
        <v>59</v>
      </c>
      <c r="G1935" t="str">
        <f>IF(OR(F1935="",F1935="Unknown"),"",IF(F1935&lt;18,"Child",IF(F1935&lt;40,"Adult",IF(F1935&lt;60,"Middle Age","Senior"))))</f>
        <v>Middle Age</v>
      </c>
    </row>
    <row r="1936" spans="1:7">
      <c r="A1936" t="s">
        <v>4048</v>
      </c>
      <c r="B1936" t="s">
        <v>877</v>
      </c>
      <c r="C1936" t="s">
        <v>133</v>
      </c>
      <c r="D1936" s="5" t="s">
        <v>4232</v>
      </c>
      <c r="E1936" s="5">
        <v>45561</v>
      </c>
      <c r="F1936" t="s">
        <v>4232</v>
      </c>
      <c r="G1936" t="s">
        <v>4232</v>
      </c>
    </row>
    <row r="1937" spans="1:7">
      <c r="A1937" t="s">
        <v>4050</v>
      </c>
      <c r="B1937" t="s">
        <v>455</v>
      </c>
      <c r="C1937" t="s">
        <v>133</v>
      </c>
      <c r="D1937" s="5">
        <v>36025</v>
      </c>
      <c r="E1937" s="5">
        <v>45630</v>
      </c>
      <c r="F1937">
        <f t="shared" ref="F1937:F1961" si="176">DATEDIF(D1937,E1937,"Y")</f>
        <v>26</v>
      </c>
      <c r="G1937" t="str">
        <f t="shared" ref="G1937:G1961" si="177">IF(OR(F1937="",F1937="Unknown"),"",IF(F1937&lt;18,"Child",IF(F1937&lt;40,"Adult",IF(F1937&lt;60,"Middle Age","Senior"))))</f>
        <v>Adult</v>
      </c>
    </row>
    <row r="1938" spans="1:7">
      <c r="A1938" t="s">
        <v>4051</v>
      </c>
      <c r="B1938" t="s">
        <v>553</v>
      </c>
      <c r="C1938" t="s">
        <v>40</v>
      </c>
      <c r="D1938" s="5">
        <v>22435</v>
      </c>
      <c r="E1938" s="5">
        <v>44947</v>
      </c>
      <c r="F1938">
        <f t="shared" si="176"/>
        <v>61</v>
      </c>
      <c r="G1938" t="str">
        <f t="shared" si="177"/>
        <v>Senior</v>
      </c>
    </row>
    <row r="1939" spans="1:7">
      <c r="A1939" t="s">
        <v>4054</v>
      </c>
      <c r="B1939" t="s">
        <v>829</v>
      </c>
      <c r="C1939" t="s">
        <v>133</v>
      </c>
      <c r="D1939" s="5">
        <v>38783</v>
      </c>
      <c r="E1939" s="5">
        <v>45952</v>
      </c>
      <c r="F1939">
        <f t="shared" si="176"/>
        <v>19</v>
      </c>
      <c r="G1939" t="str">
        <f t="shared" si="177"/>
        <v>Adult</v>
      </c>
    </row>
    <row r="1940" spans="1:7">
      <c r="A1940" t="s">
        <v>4055</v>
      </c>
      <c r="B1940" t="s">
        <v>1727</v>
      </c>
      <c r="C1940" t="s">
        <v>40</v>
      </c>
      <c r="D1940" s="5">
        <v>19431</v>
      </c>
      <c r="E1940" s="5">
        <v>45148</v>
      </c>
      <c r="F1940">
        <f t="shared" si="176"/>
        <v>70</v>
      </c>
      <c r="G1940" t="str">
        <f t="shared" si="177"/>
        <v>Senior</v>
      </c>
    </row>
    <row r="1941" spans="1:7">
      <c r="A1941" t="s">
        <v>4056</v>
      </c>
      <c r="B1941" t="s">
        <v>877</v>
      </c>
      <c r="C1941" t="s">
        <v>133</v>
      </c>
      <c r="D1941" s="5">
        <v>36138</v>
      </c>
      <c r="E1941" s="5">
        <v>45644</v>
      </c>
      <c r="F1941">
        <f t="shared" si="176"/>
        <v>26</v>
      </c>
      <c r="G1941" t="str">
        <f t="shared" si="177"/>
        <v>Adult</v>
      </c>
    </row>
    <row r="1942" spans="1:7">
      <c r="A1942" t="s">
        <v>4058</v>
      </c>
      <c r="B1942" t="s">
        <v>277</v>
      </c>
      <c r="C1942" t="s">
        <v>133</v>
      </c>
      <c r="D1942" s="5">
        <v>20781</v>
      </c>
      <c r="E1942" s="5">
        <v>45527</v>
      </c>
      <c r="F1942">
        <f t="shared" si="176"/>
        <v>67</v>
      </c>
      <c r="G1942" t="str">
        <f t="shared" si="177"/>
        <v>Senior</v>
      </c>
    </row>
    <row r="1943" spans="1:7">
      <c r="A1943" t="s">
        <v>4060</v>
      </c>
      <c r="B1943" t="s">
        <v>1678</v>
      </c>
      <c r="C1943" t="s">
        <v>133</v>
      </c>
      <c r="D1943" s="5">
        <v>18465</v>
      </c>
      <c r="E1943" s="5">
        <v>45913</v>
      </c>
      <c r="F1943">
        <f t="shared" si="176"/>
        <v>75</v>
      </c>
      <c r="G1943" t="str">
        <f t="shared" si="177"/>
        <v>Senior</v>
      </c>
    </row>
    <row r="1944" spans="1:7">
      <c r="A1944" t="s">
        <v>4061</v>
      </c>
      <c r="B1944" t="s">
        <v>261</v>
      </c>
      <c r="C1944" t="s">
        <v>133</v>
      </c>
      <c r="D1944" s="5">
        <v>23506</v>
      </c>
      <c r="E1944" s="5">
        <v>45210</v>
      </c>
      <c r="F1944">
        <f t="shared" si="176"/>
        <v>59</v>
      </c>
      <c r="G1944" t="str">
        <f t="shared" si="177"/>
        <v>Middle Age</v>
      </c>
    </row>
    <row r="1945" spans="1:7">
      <c r="A1945" t="s">
        <v>4063</v>
      </c>
      <c r="B1945" t="s">
        <v>1830</v>
      </c>
      <c r="C1945" t="s">
        <v>133</v>
      </c>
      <c r="D1945" s="5">
        <v>31627</v>
      </c>
      <c r="E1945" s="5">
        <v>45019</v>
      </c>
      <c r="F1945">
        <f t="shared" si="176"/>
        <v>36</v>
      </c>
      <c r="G1945" t="str">
        <f t="shared" si="177"/>
        <v>Adult</v>
      </c>
    </row>
    <row r="1946" spans="1:7">
      <c r="A1946" t="s">
        <v>4064</v>
      </c>
      <c r="B1946" t="s">
        <v>1734</v>
      </c>
      <c r="C1946" t="s">
        <v>40</v>
      </c>
      <c r="D1946" s="5">
        <v>39773</v>
      </c>
      <c r="E1946" s="5">
        <v>45935</v>
      </c>
      <c r="F1946">
        <f t="shared" si="176"/>
        <v>16</v>
      </c>
      <c r="G1946" t="str">
        <f t="shared" si="177"/>
        <v>Child</v>
      </c>
    </row>
    <row r="1947" spans="1:7">
      <c r="A1947" t="s">
        <v>4065</v>
      </c>
      <c r="B1947" t="s">
        <v>503</v>
      </c>
      <c r="C1947" t="s">
        <v>133</v>
      </c>
      <c r="D1947" s="5">
        <v>23763</v>
      </c>
      <c r="E1947" s="5">
        <v>45858</v>
      </c>
      <c r="F1947">
        <f t="shared" si="176"/>
        <v>60</v>
      </c>
      <c r="G1947" t="str">
        <f t="shared" si="177"/>
        <v>Senior</v>
      </c>
    </row>
    <row r="1948" spans="1:7">
      <c r="A1948" t="s">
        <v>4067</v>
      </c>
      <c r="B1948" t="s">
        <v>679</v>
      </c>
      <c r="C1948" t="s">
        <v>133</v>
      </c>
      <c r="D1948" s="5">
        <v>36567</v>
      </c>
      <c r="E1948" s="5">
        <v>45595</v>
      </c>
      <c r="F1948">
        <f t="shared" si="176"/>
        <v>24</v>
      </c>
      <c r="G1948" t="str">
        <f t="shared" si="177"/>
        <v>Adult</v>
      </c>
    </row>
    <row r="1949" spans="1:7">
      <c r="A1949" t="s">
        <v>4070</v>
      </c>
      <c r="B1949" t="s">
        <v>108</v>
      </c>
      <c r="C1949" t="s">
        <v>133</v>
      </c>
      <c r="D1949" s="5">
        <v>21055</v>
      </c>
      <c r="E1949" s="5">
        <v>45429</v>
      </c>
      <c r="F1949">
        <f t="shared" si="176"/>
        <v>66</v>
      </c>
      <c r="G1949" t="str">
        <f t="shared" si="177"/>
        <v>Senior</v>
      </c>
    </row>
    <row r="1950" spans="1:7">
      <c r="A1950" t="s">
        <v>4072</v>
      </c>
      <c r="B1950" t="s">
        <v>321</v>
      </c>
      <c r="C1950" t="s">
        <v>40</v>
      </c>
      <c r="D1950" s="5">
        <v>40232</v>
      </c>
      <c r="E1950" s="5">
        <v>45743</v>
      </c>
      <c r="F1950">
        <f t="shared" si="176"/>
        <v>15</v>
      </c>
      <c r="G1950" t="str">
        <f t="shared" si="177"/>
        <v>Child</v>
      </c>
    </row>
    <row r="1951" spans="1:7">
      <c r="A1951" t="s">
        <v>4073</v>
      </c>
      <c r="B1951" t="s">
        <v>1471</v>
      </c>
      <c r="C1951" t="s">
        <v>40</v>
      </c>
      <c r="D1951" s="5">
        <v>19466</v>
      </c>
      <c r="E1951" s="5">
        <v>44947</v>
      </c>
      <c r="F1951">
        <f t="shared" si="176"/>
        <v>69</v>
      </c>
      <c r="G1951" t="str">
        <f t="shared" si="177"/>
        <v>Senior</v>
      </c>
    </row>
    <row r="1952" spans="1:7">
      <c r="A1952" t="s">
        <v>4080</v>
      </c>
      <c r="B1952" t="s">
        <v>867</v>
      </c>
      <c r="C1952" t="s">
        <v>133</v>
      </c>
      <c r="D1952" s="5">
        <v>29769</v>
      </c>
      <c r="E1952" s="5">
        <v>45627</v>
      </c>
      <c r="F1952">
        <f t="shared" si="176"/>
        <v>43</v>
      </c>
      <c r="G1952" t="str">
        <f t="shared" si="177"/>
        <v>Middle Age</v>
      </c>
    </row>
    <row r="1953" spans="1:7">
      <c r="A1953" t="s">
        <v>651</v>
      </c>
      <c r="B1953" t="s">
        <v>652</v>
      </c>
      <c r="C1953" t="s">
        <v>133</v>
      </c>
      <c r="D1953" s="5">
        <v>37162</v>
      </c>
      <c r="E1953" s="5">
        <v>44994</v>
      </c>
      <c r="F1953">
        <f t="shared" si="176"/>
        <v>21</v>
      </c>
      <c r="G1953" t="str">
        <f t="shared" si="177"/>
        <v>Adult</v>
      </c>
    </row>
    <row r="1954" spans="1:7">
      <c r="A1954" t="s">
        <v>1411</v>
      </c>
      <c r="B1954" t="s">
        <v>116</v>
      </c>
      <c r="C1954" t="s">
        <v>40</v>
      </c>
      <c r="D1954" s="5">
        <v>39315</v>
      </c>
      <c r="E1954" s="5">
        <v>45233</v>
      </c>
      <c r="F1954">
        <f t="shared" si="176"/>
        <v>16</v>
      </c>
      <c r="G1954" t="str">
        <f t="shared" si="177"/>
        <v>Child</v>
      </c>
    </row>
    <row r="1955" spans="1:7">
      <c r="A1955" t="s">
        <v>1404</v>
      </c>
      <c r="B1955" t="s">
        <v>765</v>
      </c>
      <c r="C1955" t="s">
        <v>133</v>
      </c>
      <c r="D1955" s="5">
        <v>37442</v>
      </c>
      <c r="E1955" s="5">
        <v>45775</v>
      </c>
      <c r="F1955">
        <f t="shared" si="176"/>
        <v>22</v>
      </c>
      <c r="G1955" t="str">
        <f t="shared" si="177"/>
        <v>Adult</v>
      </c>
    </row>
    <row r="1956" spans="1:7">
      <c r="A1956" t="s">
        <v>3655</v>
      </c>
      <c r="B1956" t="s">
        <v>1464</v>
      </c>
      <c r="C1956" t="s">
        <v>40</v>
      </c>
      <c r="D1956" s="5">
        <v>37035</v>
      </c>
      <c r="E1956" s="5">
        <v>45578</v>
      </c>
      <c r="F1956">
        <f t="shared" si="176"/>
        <v>23</v>
      </c>
      <c r="G1956" t="str">
        <f t="shared" si="177"/>
        <v>Adult</v>
      </c>
    </row>
    <row r="1957" spans="1:7">
      <c r="A1957" t="s">
        <v>1991</v>
      </c>
      <c r="B1957" t="s">
        <v>679</v>
      </c>
      <c r="C1957" t="s">
        <v>40</v>
      </c>
      <c r="D1957" s="5">
        <v>21316</v>
      </c>
      <c r="E1957" s="5">
        <v>45240</v>
      </c>
      <c r="F1957">
        <f t="shared" si="176"/>
        <v>65</v>
      </c>
      <c r="G1957" t="str">
        <f t="shared" si="177"/>
        <v>Senior</v>
      </c>
    </row>
    <row r="1958" spans="1:7">
      <c r="A1958" t="s">
        <v>4040</v>
      </c>
      <c r="B1958" t="s">
        <v>1302</v>
      </c>
      <c r="C1958" t="s">
        <v>133</v>
      </c>
      <c r="D1958" s="5">
        <v>23318</v>
      </c>
      <c r="E1958" s="5">
        <v>45475</v>
      </c>
      <c r="F1958">
        <f t="shared" si="176"/>
        <v>60</v>
      </c>
      <c r="G1958" t="str">
        <f t="shared" si="177"/>
        <v>Senior</v>
      </c>
    </row>
    <row r="1959" spans="1:7">
      <c r="A1959" t="s">
        <v>570</v>
      </c>
      <c r="B1959" t="s">
        <v>244</v>
      </c>
      <c r="C1959" t="s">
        <v>133</v>
      </c>
      <c r="D1959" s="5">
        <v>31399</v>
      </c>
      <c r="E1959" s="5">
        <v>45777</v>
      </c>
      <c r="F1959">
        <f t="shared" si="176"/>
        <v>39</v>
      </c>
      <c r="G1959" t="str">
        <f t="shared" si="177"/>
        <v>Adult</v>
      </c>
    </row>
    <row r="1960" spans="1:7">
      <c r="A1960" t="s">
        <v>3387</v>
      </c>
      <c r="B1960" t="s">
        <v>1305</v>
      </c>
      <c r="C1960" t="s">
        <v>133</v>
      </c>
      <c r="D1960" s="5">
        <v>34207</v>
      </c>
      <c r="E1960" s="5">
        <v>45113</v>
      </c>
      <c r="F1960">
        <f t="shared" si="176"/>
        <v>29</v>
      </c>
      <c r="G1960" t="str">
        <f t="shared" si="177"/>
        <v>Adult</v>
      </c>
    </row>
    <row r="1961" spans="1:7">
      <c r="A1961" t="s">
        <v>748</v>
      </c>
      <c r="B1961" t="s">
        <v>515</v>
      </c>
      <c r="C1961" t="s">
        <v>40</v>
      </c>
      <c r="D1961" s="5">
        <v>33853</v>
      </c>
      <c r="E1961" s="5">
        <v>44965</v>
      </c>
      <c r="F1961">
        <f t="shared" si="176"/>
        <v>30</v>
      </c>
      <c r="G1961" t="str">
        <f t="shared" si="177"/>
        <v>Adult</v>
      </c>
    </row>
    <row r="1962" spans="1:7">
      <c r="A1962" t="s">
        <v>1781</v>
      </c>
      <c r="B1962" t="s">
        <v>363</v>
      </c>
      <c r="C1962" t="s">
        <v>40</v>
      </c>
      <c r="D1962" s="5" t="s">
        <v>4232</v>
      </c>
      <c r="E1962" s="5">
        <v>45431</v>
      </c>
      <c r="F1962" t="s">
        <v>4232</v>
      </c>
      <c r="G1962" t="s">
        <v>4232</v>
      </c>
    </row>
    <row r="1963" spans="1:7">
      <c r="A1963" t="s">
        <v>4101</v>
      </c>
      <c r="B1963" t="s">
        <v>879</v>
      </c>
      <c r="C1963" t="s">
        <v>133</v>
      </c>
      <c r="D1963" s="5">
        <v>34345</v>
      </c>
      <c r="E1963" s="5">
        <v>45523</v>
      </c>
      <c r="F1963">
        <f>DATEDIF(D1963,E1963,"Y")</f>
        <v>30</v>
      </c>
      <c r="G1963" t="str">
        <f>IF(OR(F1963="",F1963="Unknown"),"",IF(F1963&lt;18,"Child",IF(F1963&lt;40,"Adult",IF(F1963&lt;60,"Middle Age","Senior"))))</f>
        <v>Adult</v>
      </c>
    </row>
    <row r="1964" spans="1:7">
      <c r="A1964" t="s">
        <v>3076</v>
      </c>
      <c r="B1964" t="s">
        <v>684</v>
      </c>
      <c r="C1964" t="s">
        <v>40</v>
      </c>
      <c r="D1964" s="5">
        <v>36881</v>
      </c>
      <c r="E1964" s="5" t="s">
        <v>4232</v>
      </c>
      <c r="F1964" t="s">
        <v>4232</v>
      </c>
      <c r="G1964" t="s">
        <v>4232</v>
      </c>
    </row>
    <row r="1965" spans="1:7">
      <c r="A1965" t="s">
        <v>215</v>
      </c>
      <c r="B1965" t="s">
        <v>926</v>
      </c>
      <c r="C1965" t="s">
        <v>133</v>
      </c>
      <c r="D1965" s="5">
        <v>36070</v>
      </c>
      <c r="E1965" s="5">
        <v>45094</v>
      </c>
      <c r="F1965">
        <f>DATEDIF(D1965,E1965,"Y")</f>
        <v>24</v>
      </c>
      <c r="G1965" t="str">
        <f>IF(OR(F1965="",F1965="Unknown"),"",IF(F1965&lt;18,"Child",IF(F1965&lt;40,"Adult",IF(F1965&lt;60,"Middle Age","Senior"))))</f>
        <v>Adult</v>
      </c>
    </row>
    <row r="1966" spans="1:7">
      <c r="A1966" t="s">
        <v>1482</v>
      </c>
      <c r="B1966" t="s">
        <v>139</v>
      </c>
      <c r="C1966" t="s">
        <v>133</v>
      </c>
      <c r="D1966" s="5">
        <v>39247</v>
      </c>
      <c r="E1966" s="5">
        <v>45168</v>
      </c>
      <c r="F1966">
        <f>DATEDIF(D1966,E1966,"Y")</f>
        <v>16</v>
      </c>
      <c r="G1966" t="str">
        <f>IF(OR(F1966="",F1966="Unknown"),"",IF(F1966&lt;18,"Child",IF(F1966&lt;40,"Adult",IF(F1966&lt;60,"Middle Age","Senior"))))</f>
        <v>Child</v>
      </c>
    </row>
    <row r="1967" spans="1:7">
      <c r="A1967" t="s">
        <v>4108</v>
      </c>
      <c r="B1967" t="s">
        <v>545</v>
      </c>
      <c r="C1967" t="s">
        <v>40</v>
      </c>
      <c r="D1967" s="5">
        <v>35720</v>
      </c>
      <c r="E1967" s="5">
        <v>45968</v>
      </c>
      <c r="F1967">
        <f>DATEDIF(D1967,E1967,"Y")</f>
        <v>28</v>
      </c>
      <c r="G1967" t="str">
        <f>IF(OR(F1967="",F1967="Unknown"),"",IF(F1967&lt;18,"Child",IF(F1967&lt;40,"Adult",IF(F1967&lt;60,"Middle Age","Senior"))))</f>
        <v>Adult</v>
      </c>
    </row>
    <row r="1968" spans="1:7">
      <c r="A1968" t="s">
        <v>471</v>
      </c>
      <c r="B1968" t="s">
        <v>472</v>
      </c>
      <c r="C1968" t="s">
        <v>40</v>
      </c>
      <c r="D1968" s="5">
        <v>35051</v>
      </c>
      <c r="E1968" s="5">
        <v>45372</v>
      </c>
      <c r="F1968">
        <f>DATEDIF(D1968,E1968,"Y")</f>
        <v>28</v>
      </c>
      <c r="G1968" t="str">
        <f>IF(OR(F1968="",F1968="Unknown"),"",IF(F1968&lt;18,"Child",IF(F1968&lt;40,"Adult",IF(F1968&lt;60,"Middle Age","Senior"))))</f>
        <v>Adult</v>
      </c>
    </row>
    <row r="1969" spans="1:7">
      <c r="A1969" t="s">
        <v>3548</v>
      </c>
      <c r="B1969" t="s">
        <v>88</v>
      </c>
      <c r="C1969" t="s">
        <v>133</v>
      </c>
      <c r="D1969" s="5">
        <v>18707</v>
      </c>
      <c r="E1969" s="5">
        <v>45052</v>
      </c>
      <c r="F1969">
        <f>DATEDIF(D1969,E1969,"Y")</f>
        <v>72</v>
      </c>
      <c r="G1969" t="str">
        <f>IF(OR(F1969="",F1969="Unknown"),"",IF(F1969&lt;18,"Child",IF(F1969&lt;40,"Adult",IF(F1969&lt;60,"Middle Age","Senior"))))</f>
        <v>Senior</v>
      </c>
    </row>
    <row r="1970" spans="1:7">
      <c r="D1970"/>
      <c r="E1970"/>
    </row>
    <row r="1971" spans="1:7">
      <c r="D1971"/>
      <c r="E1971"/>
    </row>
    <row r="1972" spans="1:7">
      <c r="D1972"/>
      <c r="E1972"/>
    </row>
    <row r="1973" spans="1:7">
      <c r="D1973"/>
      <c r="E1973"/>
    </row>
    <row r="1974" spans="1:7">
      <c r="D1974"/>
      <c r="E1974"/>
    </row>
    <row r="1975" spans="1:7">
      <c r="D1975"/>
      <c r="E1975"/>
    </row>
    <row r="1976" spans="1:7">
      <c r="D1976"/>
      <c r="E1976"/>
    </row>
    <row r="1977" spans="1:7">
      <c r="D1977"/>
      <c r="E1977"/>
    </row>
    <row r="1978" spans="1:7">
      <c r="D1978"/>
      <c r="E1978"/>
    </row>
    <row r="1979" spans="1:7">
      <c r="D1979"/>
      <c r="E1979"/>
    </row>
    <row r="1980" spans="1:7">
      <c r="D1980"/>
      <c r="E1980"/>
    </row>
    <row r="1981" spans="1:7">
      <c r="D1981"/>
      <c r="E1981"/>
    </row>
    <row r="1982" spans="1:7">
      <c r="D1982"/>
      <c r="E1982"/>
    </row>
    <row r="1983" spans="1:7">
      <c r="D1983"/>
      <c r="E1983"/>
    </row>
    <row r="1984" spans="1:7">
      <c r="D1984"/>
      <c r="E1984"/>
    </row>
    <row r="1985" spans="4:5">
      <c r="D1985"/>
      <c r="E1985"/>
    </row>
    <row r="1986" spans="4:5">
      <c r="D1986"/>
      <c r="E1986"/>
    </row>
    <row r="1987" spans="4:5">
      <c r="D1987"/>
      <c r="E1987"/>
    </row>
    <row r="1988" spans="4:5">
      <c r="D1988"/>
      <c r="E1988"/>
    </row>
    <row r="1989" spans="4:5">
      <c r="D1989"/>
      <c r="E1989"/>
    </row>
    <row r="1990" spans="4:5">
      <c r="D1990"/>
      <c r="E1990"/>
    </row>
    <row r="1991" spans="4:5">
      <c r="D1991"/>
      <c r="E1991"/>
    </row>
    <row r="1992" spans="4:5">
      <c r="D1992"/>
      <c r="E1992"/>
    </row>
    <row r="1993" spans="4:5">
      <c r="D1993"/>
      <c r="E1993"/>
    </row>
    <row r="1994" spans="4:5">
      <c r="D1994"/>
      <c r="E1994"/>
    </row>
    <row r="1995" spans="4:5">
      <c r="D1995"/>
      <c r="E1995"/>
    </row>
    <row r="1996" spans="4:5">
      <c r="D1996"/>
      <c r="E1996"/>
    </row>
    <row r="1997" spans="4:5">
      <c r="D1997"/>
      <c r="E1997"/>
    </row>
    <row r="1998" spans="4:5">
      <c r="D1998"/>
      <c r="E1998"/>
    </row>
    <row r="1999" spans="4:5">
      <c r="D1999"/>
      <c r="E1999"/>
    </row>
    <row r="2000" spans="4:5">
      <c r="D2000"/>
      <c r="E2000"/>
    </row>
    <row r="2001" spans="4:5">
      <c r="D2001"/>
      <c r="E2001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F8D00-A498-405F-A3A7-1DC27C4625BB}">
  <dimension ref="A1:C14"/>
  <sheetViews>
    <sheetView workbookViewId="0">
      <selection activeCell="C2" sqref="C2"/>
    </sheetView>
  </sheetViews>
  <sheetFormatPr defaultRowHeight="14.4"/>
  <cols>
    <col min="1" max="1" width="13.77734375" customWidth="1"/>
    <col min="2" max="2" width="16.77734375" customWidth="1"/>
    <col min="3" max="3" width="8.88671875" style="6"/>
  </cols>
  <sheetData>
    <row r="1" spans="1:3">
      <c r="A1" t="s">
        <v>4296</v>
      </c>
      <c r="B1" t="s">
        <v>4295</v>
      </c>
      <c r="C1" s="6" t="s">
        <v>4289</v>
      </c>
    </row>
    <row r="2" spans="1:3">
      <c r="A2" t="s">
        <v>4297</v>
      </c>
      <c r="B2" t="s">
        <v>118</v>
      </c>
      <c r="C2" s="6">
        <v>15000</v>
      </c>
    </row>
    <row r="3" spans="1:3">
      <c r="A3" t="s">
        <v>4298</v>
      </c>
      <c r="B3" t="s">
        <v>134</v>
      </c>
      <c r="C3" s="6">
        <v>12500</v>
      </c>
    </row>
    <row r="4" spans="1:3">
      <c r="A4" t="s">
        <v>4299</v>
      </c>
      <c r="B4" t="s">
        <v>153</v>
      </c>
      <c r="C4" s="6">
        <v>45000</v>
      </c>
    </row>
    <row r="5" spans="1:3">
      <c r="A5" t="s">
        <v>4300</v>
      </c>
      <c r="B5" t="s">
        <v>52</v>
      </c>
      <c r="C5" s="6">
        <v>18000</v>
      </c>
    </row>
    <row r="6" spans="1:3">
      <c r="A6" t="s">
        <v>4301</v>
      </c>
      <c r="B6" t="s">
        <v>86</v>
      </c>
      <c r="C6" s="6">
        <v>25000</v>
      </c>
    </row>
    <row r="7" spans="1:3">
      <c r="A7" t="s">
        <v>4302</v>
      </c>
      <c r="B7" t="s">
        <v>95</v>
      </c>
      <c r="C7" s="6">
        <v>12000</v>
      </c>
    </row>
    <row r="8" spans="1:3">
      <c r="A8" t="s">
        <v>4303</v>
      </c>
      <c r="B8" t="s">
        <v>124</v>
      </c>
      <c r="C8" s="6">
        <v>50000</v>
      </c>
    </row>
    <row r="9" spans="1:3">
      <c r="A9" t="s">
        <v>4304</v>
      </c>
      <c r="B9" t="s">
        <v>24</v>
      </c>
      <c r="C9" s="6">
        <v>16000</v>
      </c>
    </row>
    <row r="10" spans="1:3">
      <c r="A10" t="s">
        <v>4305</v>
      </c>
      <c r="B10" t="s">
        <v>113</v>
      </c>
      <c r="C10" s="6">
        <v>10000</v>
      </c>
    </row>
    <row r="11" spans="1:3">
      <c r="A11" t="s">
        <v>4306</v>
      </c>
      <c r="B11" t="s">
        <v>32</v>
      </c>
      <c r="C11" s="6">
        <v>40000</v>
      </c>
    </row>
    <row r="12" spans="1:3">
      <c r="A12" t="s">
        <v>4307</v>
      </c>
      <c r="B12" t="s">
        <v>63</v>
      </c>
      <c r="C12" s="6">
        <v>8000</v>
      </c>
    </row>
    <row r="13" spans="1:3">
      <c r="A13" t="s">
        <v>4308</v>
      </c>
      <c r="B13" t="s">
        <v>44</v>
      </c>
      <c r="C13" s="6">
        <v>20000</v>
      </c>
    </row>
    <row r="14" spans="1:3">
      <c r="A14" t="s">
        <v>4309</v>
      </c>
      <c r="B14" t="s">
        <v>78</v>
      </c>
      <c r="C14" s="6">
        <v>7000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B35BA-DE9B-4FF5-8E9A-F6BBDBA27A70}">
  <dimension ref="A1:C6"/>
  <sheetViews>
    <sheetView workbookViewId="0">
      <selection activeCell="B6" sqref="B6"/>
    </sheetView>
  </sheetViews>
  <sheetFormatPr defaultRowHeight="14.4"/>
  <cols>
    <col min="1" max="1" width="10.21875" customWidth="1"/>
    <col min="2" max="2" width="17.21875" customWidth="1"/>
    <col min="3" max="3" width="8.88671875" style="6"/>
    <col min="17" max="17" width="17.21875" customWidth="1"/>
  </cols>
  <sheetData>
    <row r="1" spans="1:3">
      <c r="A1" t="s">
        <v>4287</v>
      </c>
      <c r="B1" t="s">
        <v>4288</v>
      </c>
      <c r="C1" s="6" t="s">
        <v>4289</v>
      </c>
    </row>
    <row r="2" spans="1:3">
      <c r="A2" t="s">
        <v>4290</v>
      </c>
      <c r="B2" t="s">
        <v>120</v>
      </c>
      <c r="C2" s="6">
        <v>10000</v>
      </c>
    </row>
    <row r="3" spans="1:3">
      <c r="A3" t="s">
        <v>4291</v>
      </c>
      <c r="B3" t="s">
        <v>110</v>
      </c>
      <c r="C3" s="6">
        <v>6000</v>
      </c>
    </row>
    <row r="4" spans="1:3">
      <c r="A4" t="s">
        <v>4292</v>
      </c>
      <c r="B4" t="s">
        <v>27</v>
      </c>
      <c r="C4" s="6">
        <v>3500</v>
      </c>
    </row>
    <row r="5" spans="1:3">
      <c r="A5" t="s">
        <v>4293</v>
      </c>
      <c r="B5" t="s">
        <v>161</v>
      </c>
      <c r="C5" s="6">
        <v>2500</v>
      </c>
    </row>
    <row r="6" spans="1:3">
      <c r="A6" t="s">
        <v>4294</v>
      </c>
      <c r="B6" t="s">
        <v>55</v>
      </c>
      <c r="C6" s="6">
        <v>1200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F84E-FD79-49D5-981A-D615E2053E30}">
  <dimension ref="A1:B9"/>
  <sheetViews>
    <sheetView workbookViewId="0">
      <selection activeCell="B6" sqref="B6"/>
    </sheetView>
  </sheetViews>
  <sheetFormatPr defaultRowHeight="14.4"/>
  <cols>
    <col min="1" max="1" width="16.77734375" customWidth="1"/>
    <col min="2" max="2" width="20.109375" customWidth="1"/>
  </cols>
  <sheetData>
    <row r="1" spans="1:2">
      <c r="A1" t="s">
        <v>4250</v>
      </c>
      <c r="B1" t="s">
        <v>9</v>
      </c>
    </row>
    <row r="2" spans="1:2">
      <c r="A2" t="s">
        <v>4253</v>
      </c>
      <c r="B2" t="s">
        <v>80</v>
      </c>
    </row>
    <row r="3" spans="1:2">
      <c r="A3" t="s">
        <v>4255</v>
      </c>
      <c r="B3" t="s">
        <v>46</v>
      </c>
    </row>
    <row r="4" spans="1:2">
      <c r="A4" t="s">
        <v>4256</v>
      </c>
      <c r="B4" t="s">
        <v>4251</v>
      </c>
    </row>
    <row r="5" spans="1:2">
      <c r="A5" t="s">
        <v>4257</v>
      </c>
      <c r="B5" t="s">
        <v>71</v>
      </c>
    </row>
    <row r="6" spans="1:2">
      <c r="A6" t="s">
        <v>4258</v>
      </c>
      <c r="B6" t="s">
        <v>4252</v>
      </c>
    </row>
    <row r="7" spans="1:2">
      <c r="A7" t="s">
        <v>4259</v>
      </c>
      <c r="B7" t="s">
        <v>34</v>
      </c>
    </row>
    <row r="8" spans="1:2">
      <c r="A8" t="s">
        <v>4260</v>
      </c>
      <c r="B8" t="s">
        <v>97</v>
      </c>
    </row>
    <row r="9" spans="1:2">
      <c r="A9" t="s">
        <v>4261</v>
      </c>
      <c r="B9" t="s">
        <v>4232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4F9C-E950-4D0D-B441-5BD959EA2821}">
  <dimension ref="A1:B7"/>
  <sheetViews>
    <sheetView workbookViewId="0">
      <selection activeCell="B4" sqref="B4"/>
    </sheetView>
  </sheetViews>
  <sheetFormatPr defaultRowHeight="14.4"/>
  <cols>
    <col min="1" max="1" width="13.21875" customWidth="1"/>
    <col min="2" max="2" width="16.88671875" customWidth="1"/>
  </cols>
  <sheetData>
    <row r="1" spans="1:2">
      <c r="A1" t="s">
        <v>4262</v>
      </c>
      <c r="B1" t="s">
        <v>13</v>
      </c>
    </row>
    <row r="2" spans="1:2">
      <c r="A2" t="s">
        <v>4254</v>
      </c>
      <c r="B2" t="s">
        <v>91</v>
      </c>
    </row>
    <row r="3" spans="1:2">
      <c r="A3" t="s">
        <v>4263</v>
      </c>
      <c r="B3" t="s">
        <v>73</v>
      </c>
    </row>
    <row r="4" spans="1:2">
      <c r="A4" t="s">
        <v>4264</v>
      </c>
      <c r="B4" t="s">
        <v>35</v>
      </c>
    </row>
    <row r="5" spans="1:2">
      <c r="A5" t="s">
        <v>4265</v>
      </c>
      <c r="B5" t="s">
        <v>56</v>
      </c>
    </row>
    <row r="6" spans="1:2">
      <c r="A6" t="s">
        <v>4266</v>
      </c>
      <c r="B6" t="s">
        <v>4312</v>
      </c>
    </row>
    <row r="7" spans="1:2">
      <c r="A7" t="s">
        <v>4267</v>
      </c>
      <c r="B7" t="s">
        <v>192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2019A-4690-4627-9D84-9538B7221D30}">
  <dimension ref="A1:S1964"/>
  <sheetViews>
    <sheetView tabSelected="1" topLeftCell="F1" workbookViewId="0">
      <selection activeCell="S2" sqref="S2"/>
    </sheetView>
  </sheetViews>
  <sheetFormatPr defaultRowHeight="14.4"/>
  <cols>
    <col min="1" max="1" width="11.6640625" customWidth="1"/>
    <col min="2" max="2" width="16.44140625" customWidth="1"/>
    <col min="3" max="3" width="15.88671875" customWidth="1"/>
    <col min="4" max="4" width="17.77734375" customWidth="1"/>
    <col min="5" max="5" width="15.88671875" customWidth="1"/>
    <col min="6" max="6" width="11.33203125" customWidth="1"/>
    <col min="7" max="7" width="13.5546875" customWidth="1"/>
    <col min="8" max="8" width="10.109375" customWidth="1"/>
    <col min="9" max="9" width="14" customWidth="1"/>
    <col min="10" max="10" width="16" customWidth="1"/>
    <col min="11" max="11" width="21.88671875" customWidth="1"/>
    <col min="12" max="12" width="14.5546875" customWidth="1"/>
    <col min="13" max="13" width="14.21875" customWidth="1"/>
  </cols>
  <sheetData>
    <row r="1" spans="1:19">
      <c r="A1" t="s">
        <v>0</v>
      </c>
      <c r="B1" t="s">
        <v>4</v>
      </c>
      <c r="C1" t="s">
        <v>5</v>
      </c>
      <c r="D1" t="s">
        <v>19</v>
      </c>
      <c r="E1" t="s">
        <v>4233</v>
      </c>
      <c r="F1" t="s">
        <v>4245</v>
      </c>
      <c r="G1" t="s">
        <v>4296</v>
      </c>
      <c r="H1" t="s">
        <v>4286</v>
      </c>
      <c r="I1" t="s">
        <v>11</v>
      </c>
      <c r="J1" t="s">
        <v>4310</v>
      </c>
      <c r="K1" t="s">
        <v>4311</v>
      </c>
      <c r="L1" t="s">
        <v>4262</v>
      </c>
      <c r="M1" t="s">
        <v>4250</v>
      </c>
      <c r="N1" t="s">
        <v>4246</v>
      </c>
      <c r="O1" t="s">
        <v>4248</v>
      </c>
      <c r="P1" t="s">
        <v>4314</v>
      </c>
      <c r="Q1" t="s">
        <v>4315</v>
      </c>
      <c r="R1" t="s">
        <v>4316</v>
      </c>
      <c r="S1" t="s">
        <v>4247</v>
      </c>
    </row>
    <row r="2" spans="1:19">
      <c r="A2" t="str">
        <f>Healthcare!A2</f>
        <v>P10001</v>
      </c>
      <c r="B2" s="5">
        <f>Healthcare!E2</f>
        <v>45136</v>
      </c>
      <c r="C2" s="5">
        <f>Healthcare!F2</f>
        <v>45154</v>
      </c>
      <c r="D2" t="str">
        <f>Healthcare!T2</f>
        <v>Discharged</v>
      </c>
      <c r="E2" t="str">
        <f>Healthcare!X2</f>
        <v>DEP08</v>
      </c>
      <c r="F2" t="str">
        <f>Healthcare!Y2</f>
        <v>D01</v>
      </c>
      <c r="G2" t="str">
        <f>Healthcare!Z2</f>
        <v>D008</v>
      </c>
      <c r="H2" t="str">
        <f>Healthcare!AA2</f>
        <v>W003</v>
      </c>
      <c r="I2" s="6">
        <f>Healthcare!L2</f>
        <v>56612.9</v>
      </c>
      <c r="J2">
        <f>Healthcare!M2</f>
        <v>44868.27</v>
      </c>
      <c r="K2" s="6">
        <f>Healthcare!V2</f>
        <v>11744.630000000005</v>
      </c>
      <c r="L2" t="str">
        <f>Healthcare!AF2</f>
        <v>PAY06</v>
      </c>
      <c r="M2" t="str">
        <f>Healthcare!AG2</f>
        <v>INS05</v>
      </c>
      <c r="N2">
        <f>Healthcare!AC2</f>
        <v>2023</v>
      </c>
      <c r="O2" t="str">
        <f>Healthcare!AB2</f>
        <v>Q3</v>
      </c>
      <c r="P2">
        <f>Healthcare!O2</f>
        <v>18</v>
      </c>
      <c r="Q2">
        <f>Healthcare!P2</f>
        <v>148</v>
      </c>
      <c r="R2">
        <f>Healthcare!Q2</f>
        <v>4</v>
      </c>
      <c r="S2" s="10" t="str">
        <f>Healthcare!AD2</f>
        <v>Jul</v>
      </c>
    </row>
    <row r="3" spans="1:19">
      <c r="A3" t="str">
        <f>Healthcare!A3</f>
        <v>P10002</v>
      </c>
      <c r="B3" s="5">
        <f>Healthcare!E3</f>
        <v>45631</v>
      </c>
      <c r="C3" s="5">
        <f>Healthcare!F3</f>
        <v>45640</v>
      </c>
      <c r="D3" t="str">
        <f>Healthcare!T3</f>
        <v>Discharged</v>
      </c>
      <c r="E3" t="str">
        <f>Healthcare!X3</f>
        <v>DEP03</v>
      </c>
      <c r="F3" t="str">
        <f>Healthcare!Y3</f>
        <v>D04</v>
      </c>
      <c r="G3" t="str">
        <f>Healthcare!Z3</f>
        <v>D010</v>
      </c>
      <c r="H3" t="str">
        <f>Healthcare!AA3</f>
        <v>W003</v>
      </c>
      <c r="I3" s="6">
        <f>Healthcare!L3</f>
        <v>22003.05</v>
      </c>
      <c r="J3">
        <f>Healthcare!M3</f>
        <v>20876.96</v>
      </c>
      <c r="K3" s="6">
        <f>Healthcare!V3</f>
        <v>1126.0900000000001</v>
      </c>
      <c r="L3" t="str">
        <f>Healthcare!AF3</f>
        <v>PAY03</v>
      </c>
      <c r="M3" t="str">
        <f>Healthcare!AG3</f>
        <v>INS06</v>
      </c>
      <c r="N3">
        <f>Healthcare!AC3</f>
        <v>2024</v>
      </c>
      <c r="O3" t="str">
        <f>Healthcare!AB3</f>
        <v>Q4</v>
      </c>
      <c r="P3">
        <f>Healthcare!O3</f>
        <v>9</v>
      </c>
      <c r="Q3">
        <f>Healthcare!P3</f>
        <v>163</v>
      </c>
      <c r="R3">
        <f>Healthcare!Q3</f>
        <v>5</v>
      </c>
      <c r="S3" s="10" t="str">
        <f>Healthcare!AD3</f>
        <v>Dec</v>
      </c>
    </row>
    <row r="4" spans="1:19">
      <c r="A4" t="str">
        <f>Healthcare!A4</f>
        <v>P10003</v>
      </c>
      <c r="B4" s="5">
        <f>Healthcare!E4</f>
        <v>46020</v>
      </c>
      <c r="C4" s="5">
        <f>Healthcare!F4</f>
        <v>46028</v>
      </c>
      <c r="D4" t="str">
        <f>Healthcare!T4</f>
        <v>Admitted</v>
      </c>
      <c r="E4" t="str">
        <f>Healthcare!X4</f>
        <v>DEP08</v>
      </c>
      <c r="F4" t="str">
        <f>Healthcare!Y4</f>
        <v>D03</v>
      </c>
      <c r="G4" t="str">
        <f>Healthcare!Z4</f>
        <v>D012</v>
      </c>
      <c r="H4" t="str">
        <f>Healthcare!AA4</f>
        <v>W003</v>
      </c>
      <c r="I4" s="6">
        <f>Healthcare!L4</f>
        <v>211105.85</v>
      </c>
      <c r="J4">
        <f>Healthcare!M4</f>
        <v>162280.10999999999</v>
      </c>
      <c r="K4" s="6">
        <f>Healthcare!V4</f>
        <v>48825.74000000002</v>
      </c>
      <c r="L4" t="str">
        <f>Healthcare!AF4</f>
        <v>PAY02</v>
      </c>
      <c r="M4" t="str">
        <f>Healthcare!AG4</f>
        <v>INS02</v>
      </c>
      <c r="N4">
        <f>Healthcare!AC4</f>
        <v>2025</v>
      </c>
      <c r="O4" t="str">
        <f>Healthcare!AB4</f>
        <v>Q4</v>
      </c>
      <c r="P4">
        <f>Healthcare!O4</f>
        <v>8</v>
      </c>
      <c r="Q4">
        <f>Healthcare!P4</f>
        <v>13</v>
      </c>
      <c r="R4">
        <f>Healthcare!Q4</f>
        <v>5</v>
      </c>
      <c r="S4" s="10" t="str">
        <f>Healthcare!AD4</f>
        <v>Dec</v>
      </c>
    </row>
    <row r="5" spans="1:19">
      <c r="A5" t="str">
        <f>Healthcare!A5</f>
        <v>P10004</v>
      </c>
      <c r="B5" s="5">
        <f>Healthcare!E5</f>
        <v>45937</v>
      </c>
      <c r="C5" s="5">
        <f>Healthcare!F5</f>
        <v>45940</v>
      </c>
      <c r="D5" t="str">
        <f>Healthcare!T5</f>
        <v>Discharged</v>
      </c>
      <c r="E5" t="str">
        <f>Healthcare!X5</f>
        <v>DEP05</v>
      </c>
      <c r="F5" t="str">
        <f>Healthcare!Y5</f>
        <v>D06</v>
      </c>
      <c r="G5" t="str">
        <f>Healthcare!Z5</f>
        <v>D004</v>
      </c>
      <c r="H5" t="str">
        <f>Healthcare!AA5</f>
        <v>W005</v>
      </c>
      <c r="I5" s="6">
        <f>Healthcare!L5</f>
        <v>198539.64</v>
      </c>
      <c r="J5">
        <f>Healthcare!M5</f>
        <v>165775.95000000001</v>
      </c>
      <c r="K5" s="6">
        <f>Healthcare!V5</f>
        <v>32763.690000000002</v>
      </c>
      <c r="L5" t="str">
        <f>Healthcare!AF5</f>
        <v>PAY04</v>
      </c>
      <c r="M5" t="str">
        <f>Healthcare!AG5</f>
        <v>INS07</v>
      </c>
      <c r="N5">
        <f>Healthcare!AC5</f>
        <v>2025</v>
      </c>
      <c r="O5" t="str">
        <f>Healthcare!AB5</f>
        <v>Q4</v>
      </c>
      <c r="P5">
        <f>Healthcare!O5</f>
        <v>3</v>
      </c>
      <c r="Q5">
        <f>Healthcare!P5</f>
        <v>103</v>
      </c>
      <c r="R5">
        <f>Healthcare!Q5</f>
        <v>4</v>
      </c>
      <c r="S5" s="10" t="str">
        <f>Healthcare!AD5</f>
        <v>Oct</v>
      </c>
    </row>
    <row r="6" spans="1:19">
      <c r="A6" t="str">
        <f>Healthcare!A6</f>
        <v>P10005</v>
      </c>
      <c r="B6" s="5">
        <f>Healthcare!E6</f>
        <v>45538</v>
      </c>
      <c r="C6" s="5">
        <f>Healthcare!F6</f>
        <v>45555</v>
      </c>
      <c r="D6" t="str">
        <f>Healthcare!T6</f>
        <v>Transferred</v>
      </c>
      <c r="E6" t="str">
        <f>Healthcare!X6</f>
        <v>DEP09</v>
      </c>
      <c r="F6" t="str">
        <f>Healthcare!Y6</f>
        <v>D06</v>
      </c>
      <c r="G6" t="str">
        <f>Healthcare!Z6</f>
        <v>D011</v>
      </c>
      <c r="H6" t="str">
        <f>Healthcare!AA6</f>
        <v>W003</v>
      </c>
      <c r="I6" s="6">
        <f>Healthcare!L6</f>
        <v>238491.19</v>
      </c>
      <c r="J6">
        <f>Healthcare!M6</f>
        <v>209393.65</v>
      </c>
      <c r="K6" s="6">
        <f>Healthcare!V6</f>
        <v>29097.540000000008</v>
      </c>
      <c r="L6" t="str">
        <f>Healthcare!AF6</f>
        <v>PAY04</v>
      </c>
      <c r="M6" t="str">
        <f>Healthcare!AG6</f>
        <v>INS08</v>
      </c>
      <c r="N6">
        <f>Healthcare!AC6</f>
        <v>2024</v>
      </c>
      <c r="O6" t="str">
        <f>Healthcare!AB6</f>
        <v>Q3</v>
      </c>
      <c r="P6">
        <f>Healthcare!O6</f>
        <v>17</v>
      </c>
      <c r="Q6">
        <f>Healthcare!P6</f>
        <v>158</v>
      </c>
      <c r="R6">
        <f>Healthcare!Q6</f>
        <v>5</v>
      </c>
      <c r="S6" s="10" t="str">
        <f>Healthcare!AD6</f>
        <v>Sep</v>
      </c>
    </row>
    <row r="7" spans="1:19">
      <c r="A7" t="str">
        <f>Healthcare!A7</f>
        <v>P10006</v>
      </c>
      <c r="B7" s="5">
        <f>Healthcare!E7</f>
        <v>45793</v>
      </c>
      <c r="C7" s="5" t="str">
        <f>Healthcare!F7</f>
        <v>Unknown</v>
      </c>
      <c r="D7" t="str">
        <f>Healthcare!T7</f>
        <v>Admitted</v>
      </c>
      <c r="E7" t="str">
        <f>Healthcare!X7</f>
        <v>DEP05</v>
      </c>
      <c r="F7" t="str">
        <f>Healthcare!Y7</f>
        <v>D03</v>
      </c>
      <c r="G7" t="str">
        <f>Healthcare!Z7</f>
        <v>D004</v>
      </c>
      <c r="H7" t="str">
        <f>Healthcare!AA7</f>
        <v>W001</v>
      </c>
      <c r="I7" s="6">
        <f>Healthcare!L7</f>
        <v>101250.59</v>
      </c>
      <c r="J7">
        <f>Healthcare!M7</f>
        <v>77023.240000000005</v>
      </c>
      <c r="K7" s="6">
        <f>Healthcare!V7</f>
        <v>24227.349999999991</v>
      </c>
      <c r="L7" t="str">
        <f>Healthcare!AF7</f>
        <v>PAY02</v>
      </c>
      <c r="M7" t="str">
        <f>Healthcare!AG7</f>
        <v>INS04</v>
      </c>
      <c r="N7">
        <f>Healthcare!AC7</f>
        <v>2025</v>
      </c>
      <c r="O7" t="str">
        <f>Healthcare!AB7</f>
        <v>Q2</v>
      </c>
      <c r="P7">
        <f>Healthcare!O7</f>
        <v>7</v>
      </c>
      <c r="Q7">
        <f>Healthcare!P7</f>
        <v>117</v>
      </c>
      <c r="R7">
        <f>Healthcare!Q7</f>
        <v>4</v>
      </c>
      <c r="S7" s="10" t="str">
        <f>Healthcare!AD7</f>
        <v>May</v>
      </c>
    </row>
    <row r="8" spans="1:19">
      <c r="A8" t="str">
        <f>Healthcare!A8</f>
        <v>P10007</v>
      </c>
      <c r="B8" s="5">
        <f>Healthcare!E8</f>
        <v>45197</v>
      </c>
      <c r="C8" s="5">
        <f>Healthcare!F8</f>
        <v>45213</v>
      </c>
      <c r="D8" t="str">
        <f>Healthcare!T8</f>
        <v>Discharged</v>
      </c>
      <c r="E8" t="str">
        <f>Healthcare!X8</f>
        <v>DEP02</v>
      </c>
      <c r="F8" t="str">
        <f>Healthcare!Y8</f>
        <v>D07</v>
      </c>
      <c r="G8" t="str">
        <f>Healthcare!Z8</f>
        <v>D013</v>
      </c>
      <c r="H8" t="str">
        <f>Healthcare!AA8</f>
        <v>W005</v>
      </c>
      <c r="I8" s="6">
        <f>Healthcare!L8</f>
        <v>25845.63</v>
      </c>
      <c r="J8">
        <f>Healthcare!M8</f>
        <v>18219.05</v>
      </c>
      <c r="K8" s="6">
        <f>Healthcare!V8</f>
        <v>7626.5800000000017</v>
      </c>
      <c r="L8" t="str">
        <f>Healthcare!AF8</f>
        <v>PAY02</v>
      </c>
      <c r="M8" t="str">
        <f>Healthcare!AG8</f>
        <v>INS01</v>
      </c>
      <c r="N8">
        <f>Healthcare!AC8</f>
        <v>2023</v>
      </c>
      <c r="O8" t="str">
        <f>Healthcare!AB8</f>
        <v>Q3</v>
      </c>
      <c r="P8">
        <f>Healthcare!O8</f>
        <v>16</v>
      </c>
      <c r="Q8">
        <f>Healthcare!P8</f>
        <v>113</v>
      </c>
      <c r="R8">
        <f>Healthcare!Q8</f>
        <v>4</v>
      </c>
      <c r="S8" s="10" t="str">
        <f>Healthcare!AD8</f>
        <v>Sep</v>
      </c>
    </row>
    <row r="9" spans="1:19">
      <c r="A9" t="str">
        <f>Healthcare!A9</f>
        <v>P10008</v>
      </c>
      <c r="B9" s="5">
        <f>Healthcare!E9</f>
        <v>44957</v>
      </c>
      <c r="C9" s="5">
        <f>Healthcare!F9</f>
        <v>44960</v>
      </c>
      <c r="D9" t="str">
        <f>Healthcare!T9</f>
        <v>Discharged</v>
      </c>
      <c r="E9" t="str">
        <f>Healthcare!X9</f>
        <v>DEP05</v>
      </c>
      <c r="F9" t="str">
        <f>Healthcare!Y9</f>
        <v>D06</v>
      </c>
      <c r="G9" t="str">
        <f>Healthcare!Z9</f>
        <v>D005</v>
      </c>
      <c r="H9" t="str">
        <f>Healthcare!AA9</f>
        <v>W005</v>
      </c>
      <c r="I9" s="6">
        <f>Healthcare!L9</f>
        <v>122696.18</v>
      </c>
      <c r="J9">
        <f>Healthcare!M9</f>
        <v>117714.12</v>
      </c>
      <c r="K9" s="6">
        <f>Healthcare!V9</f>
        <v>4982.0599999999977</v>
      </c>
      <c r="L9" t="str">
        <f>Healthcare!AF9</f>
        <v>PAY04</v>
      </c>
      <c r="M9" t="str">
        <f>Healthcare!AG9</f>
        <v>INS06</v>
      </c>
      <c r="N9">
        <f>Healthcare!AC9</f>
        <v>2023</v>
      </c>
      <c r="O9" t="str">
        <f>Healthcare!AB9</f>
        <v>Q1</v>
      </c>
      <c r="P9">
        <f>Healthcare!O9</f>
        <v>3</v>
      </c>
      <c r="Q9">
        <f>Healthcare!P9</f>
        <v>236</v>
      </c>
      <c r="R9">
        <f>Healthcare!Q9</f>
        <v>1</v>
      </c>
      <c r="S9" s="10" t="str">
        <f>Healthcare!AD9</f>
        <v>Jan</v>
      </c>
    </row>
    <row r="10" spans="1:19">
      <c r="A10" t="str">
        <f>Healthcare!A10</f>
        <v>P10009</v>
      </c>
      <c r="B10" s="5">
        <f>Healthcare!E10</f>
        <v>45903</v>
      </c>
      <c r="C10" s="5">
        <f>Healthcare!F10</f>
        <v>45920</v>
      </c>
      <c r="D10" t="str">
        <f>Healthcare!T10</f>
        <v>Discharged</v>
      </c>
      <c r="E10" t="str">
        <f>Healthcare!X10</f>
        <v>DEP06</v>
      </c>
      <c r="F10" t="str">
        <f>Healthcare!Y10</f>
        <v>D01</v>
      </c>
      <c r="G10" t="str">
        <f>Healthcare!Z10</f>
        <v>D007</v>
      </c>
      <c r="H10" t="str">
        <f>Healthcare!AA10</f>
        <v>W005</v>
      </c>
      <c r="I10" s="6">
        <f>Healthcare!L10</f>
        <v>22327.59</v>
      </c>
      <c r="J10">
        <f>Healthcare!M10</f>
        <v>16088.29</v>
      </c>
      <c r="K10" s="6">
        <f>Healthcare!V10</f>
        <v>6239.2999999999993</v>
      </c>
      <c r="L10" t="str">
        <f>Healthcare!AF10</f>
        <v>PAY01</v>
      </c>
      <c r="M10" t="str">
        <f>Healthcare!AG10</f>
        <v>INS08</v>
      </c>
      <c r="N10">
        <f>Healthcare!AC10</f>
        <v>2025</v>
      </c>
      <c r="O10" t="str">
        <f>Healthcare!AB10</f>
        <v>Q3</v>
      </c>
      <c r="P10">
        <f>Healthcare!O10</f>
        <v>17</v>
      </c>
      <c r="Q10">
        <f>Healthcare!P10</f>
        <v>22</v>
      </c>
      <c r="R10">
        <f>Healthcare!Q10</f>
        <v>4</v>
      </c>
      <c r="S10" s="10" t="str">
        <f>Healthcare!AD10</f>
        <v>Sep</v>
      </c>
    </row>
    <row r="11" spans="1:19">
      <c r="A11" t="str">
        <f>Healthcare!A11</f>
        <v>P10010</v>
      </c>
      <c r="B11" s="5">
        <f>Healthcare!E11</f>
        <v>45865</v>
      </c>
      <c r="C11" s="5" t="str">
        <f>Healthcare!F11</f>
        <v>Unknown</v>
      </c>
      <c r="D11" t="str">
        <f>Healthcare!T11</f>
        <v>Discharged</v>
      </c>
      <c r="E11" t="str">
        <f>Healthcare!X11</f>
        <v>DEP05</v>
      </c>
      <c r="F11" t="str">
        <f>Healthcare!Y11</f>
        <v>D05</v>
      </c>
      <c r="G11" t="str">
        <f>Healthcare!Z11</f>
        <v>D006</v>
      </c>
      <c r="H11" t="str">
        <f>Healthcare!AA11</f>
        <v>W005</v>
      </c>
      <c r="I11" s="6">
        <f>Healthcare!L11</f>
        <v>233481.7</v>
      </c>
      <c r="J11">
        <f>Healthcare!M11</f>
        <v>225025.24</v>
      </c>
      <c r="K11" s="6">
        <f>Healthcare!V11</f>
        <v>8456.460000000021</v>
      </c>
      <c r="L11" t="str">
        <f>Healthcare!AF11</f>
        <v>PAY04</v>
      </c>
      <c r="M11" t="str">
        <f>Healthcare!AG11</f>
        <v>INS07</v>
      </c>
      <c r="N11">
        <f>Healthcare!AC11</f>
        <v>2025</v>
      </c>
      <c r="O11" t="str">
        <f>Healthcare!AB11</f>
        <v>Q3</v>
      </c>
      <c r="P11">
        <f>Healthcare!O11</f>
        <v>4</v>
      </c>
      <c r="Q11">
        <f>Healthcare!P11</f>
        <v>99</v>
      </c>
      <c r="R11">
        <f>Healthcare!Q11</f>
        <v>5</v>
      </c>
      <c r="S11" s="10" t="str">
        <f>Healthcare!AD11</f>
        <v>Jul</v>
      </c>
    </row>
    <row r="12" spans="1:19">
      <c r="A12" t="str">
        <f>Healthcare!A12</f>
        <v>P10011</v>
      </c>
      <c r="B12" s="5">
        <f>Healthcare!E12</f>
        <v>45467</v>
      </c>
      <c r="C12" s="5">
        <f>Healthcare!F12</f>
        <v>45484</v>
      </c>
      <c r="D12" t="str">
        <f>Healthcare!T12</f>
        <v>Admitted</v>
      </c>
      <c r="E12" t="str">
        <f>Healthcare!X12</f>
        <v>DEP03</v>
      </c>
      <c r="F12" t="str">
        <f>Healthcare!Y12</f>
        <v>D04</v>
      </c>
      <c r="G12" t="str">
        <f>Healthcare!Z12</f>
        <v>D008</v>
      </c>
      <c r="H12" t="str">
        <f>Healthcare!AA12</f>
        <v>W005</v>
      </c>
      <c r="I12" s="6">
        <f>Healthcare!L12</f>
        <v>207763.65</v>
      </c>
      <c r="J12">
        <f>Healthcare!M12</f>
        <v>145655.54999999999</v>
      </c>
      <c r="K12" s="6">
        <f>Healthcare!V12</f>
        <v>62108.100000000006</v>
      </c>
      <c r="L12" t="str">
        <f>Healthcare!AF12</f>
        <v>PAY05</v>
      </c>
      <c r="M12" t="str">
        <f>Healthcare!AG12</f>
        <v>INS06</v>
      </c>
      <c r="N12">
        <f>Healthcare!AC12</f>
        <v>2024</v>
      </c>
      <c r="O12" t="str">
        <f>Healthcare!AB12</f>
        <v>Q2</v>
      </c>
      <c r="P12">
        <f>Healthcare!O12</f>
        <v>17</v>
      </c>
      <c r="Q12">
        <f>Healthcare!P12</f>
        <v>202</v>
      </c>
      <c r="R12">
        <f>Healthcare!Q12</f>
        <v>3</v>
      </c>
      <c r="S12" s="10" t="str">
        <f>Healthcare!AD12</f>
        <v>Jun</v>
      </c>
    </row>
    <row r="13" spans="1:19">
      <c r="A13" t="str">
        <f>Healthcare!A13</f>
        <v>P10012</v>
      </c>
      <c r="B13" s="5">
        <f>Healthcare!E13</f>
        <v>45357</v>
      </c>
      <c r="C13" s="5">
        <f>Healthcare!F13</f>
        <v>45365</v>
      </c>
      <c r="D13" t="str">
        <f>Healthcare!T13</f>
        <v>Unknown</v>
      </c>
      <c r="E13" t="str">
        <f>Healthcare!X13</f>
        <v>DEP10</v>
      </c>
      <c r="F13" t="str">
        <f>Healthcare!Y13</f>
        <v>D07</v>
      </c>
      <c r="G13" t="str">
        <f>Healthcare!Z13</f>
        <v>D013</v>
      </c>
      <c r="H13" t="str">
        <f>Healthcare!AA13</f>
        <v>W005</v>
      </c>
      <c r="I13" s="6">
        <f>Healthcare!L13</f>
        <v>187995.71</v>
      </c>
      <c r="J13">
        <f>Healthcare!M13</f>
        <v>180359.65</v>
      </c>
      <c r="K13" s="6">
        <f>Healthcare!V13</f>
        <v>7636.0599999999977</v>
      </c>
      <c r="L13" t="str">
        <f>Healthcare!AF13</f>
        <v>PAY02</v>
      </c>
      <c r="M13" t="str">
        <f>Healthcare!AG13</f>
        <v>INS08</v>
      </c>
      <c r="N13">
        <f>Healthcare!AC13</f>
        <v>2024</v>
      </c>
      <c r="O13" t="str">
        <f>Healthcare!AB13</f>
        <v>Q1</v>
      </c>
      <c r="P13">
        <f>Healthcare!O13</f>
        <v>8</v>
      </c>
      <c r="Q13">
        <f>Healthcare!P13</f>
        <v>209</v>
      </c>
      <c r="R13">
        <f>Healthcare!Q13</f>
        <v>3</v>
      </c>
      <c r="S13" s="10" t="str">
        <f>Healthcare!AD13</f>
        <v>Mar</v>
      </c>
    </row>
    <row r="14" spans="1:19">
      <c r="A14" t="str">
        <f>Healthcare!A14</f>
        <v>P10013</v>
      </c>
      <c r="B14" s="5">
        <f>Healthcare!E14</f>
        <v>44975</v>
      </c>
      <c r="C14" s="5">
        <f>Healthcare!F14</f>
        <v>44982</v>
      </c>
      <c r="D14" t="str">
        <f>Healthcare!T14</f>
        <v>Discharged</v>
      </c>
      <c r="E14" t="str">
        <f>Healthcare!X14</f>
        <v>DEP07</v>
      </c>
      <c r="F14" t="str">
        <f>Healthcare!Y14</f>
        <v>D04</v>
      </c>
      <c r="G14" t="str">
        <f>Healthcare!Z14</f>
        <v>D012</v>
      </c>
      <c r="H14" t="str">
        <f>Healthcare!AA14</f>
        <v>W002</v>
      </c>
      <c r="I14" s="6">
        <f>Healthcare!L14</f>
        <v>89408.67</v>
      </c>
      <c r="J14">
        <f>Healthcare!M14</f>
        <v>65975.83</v>
      </c>
      <c r="K14" s="6">
        <f>Healthcare!V14</f>
        <v>23432.839999999997</v>
      </c>
      <c r="L14" t="str">
        <f>Healthcare!AF14</f>
        <v>PAY04</v>
      </c>
      <c r="M14" t="str">
        <f>Healthcare!AG14</f>
        <v>INS04</v>
      </c>
      <c r="N14">
        <f>Healthcare!AC14</f>
        <v>2023</v>
      </c>
      <c r="O14" t="str">
        <f>Healthcare!AB14</f>
        <v>Q1</v>
      </c>
      <c r="P14">
        <f>Healthcare!O14</f>
        <v>7</v>
      </c>
      <c r="Q14">
        <f>Healthcare!P14</f>
        <v>220</v>
      </c>
      <c r="R14">
        <f>Healthcare!Q14</f>
        <v>4</v>
      </c>
      <c r="S14" s="10" t="str">
        <f>Healthcare!AD14</f>
        <v>Feb</v>
      </c>
    </row>
    <row r="15" spans="1:19">
      <c r="A15" t="str">
        <f>Healthcare!A15</f>
        <v>P10014</v>
      </c>
      <c r="B15" s="5">
        <f>Healthcare!E15</f>
        <v>44930</v>
      </c>
      <c r="C15" s="5">
        <f>Healthcare!F15</f>
        <v>44947</v>
      </c>
      <c r="D15" t="str">
        <f>Healthcare!T15</f>
        <v>Unknown</v>
      </c>
      <c r="E15" t="str">
        <f>Healthcare!X15</f>
        <v>DEP06</v>
      </c>
      <c r="F15" t="str">
        <f>Healthcare!Y15</f>
        <v>D03</v>
      </c>
      <c r="G15" t="str">
        <f>Healthcare!Z15</f>
        <v>D009</v>
      </c>
      <c r="H15" t="str">
        <f>Healthcare!AA15</f>
        <v>W004</v>
      </c>
      <c r="I15" s="6">
        <f>Healthcare!L15</f>
        <v>109246.11</v>
      </c>
      <c r="J15">
        <f>Healthcare!M15</f>
        <v>90652.05</v>
      </c>
      <c r="K15" s="6">
        <f>Healthcare!V15</f>
        <v>18594.059999999998</v>
      </c>
      <c r="L15" t="str">
        <f>Healthcare!AF15</f>
        <v>PAY04</v>
      </c>
      <c r="M15" t="str">
        <f>Healthcare!AG15</f>
        <v>INS02</v>
      </c>
      <c r="N15">
        <f>Healthcare!AC15</f>
        <v>2023</v>
      </c>
      <c r="O15" t="str">
        <f>Healthcare!AB15</f>
        <v>Q1</v>
      </c>
      <c r="P15">
        <f>Healthcare!O15</f>
        <v>17</v>
      </c>
      <c r="Q15">
        <f>Healthcare!P15</f>
        <v>164</v>
      </c>
      <c r="R15">
        <f>Healthcare!Q15</f>
        <v>5</v>
      </c>
      <c r="S15" s="10" t="str">
        <f>Healthcare!AD15</f>
        <v>Jan</v>
      </c>
    </row>
    <row r="16" spans="1:19">
      <c r="A16" t="str">
        <f>Healthcare!A16</f>
        <v>P10015</v>
      </c>
      <c r="B16" s="5">
        <f>Healthcare!E16</f>
        <v>45514</v>
      </c>
      <c r="C16" s="5">
        <f>Healthcare!F16</f>
        <v>45521</v>
      </c>
      <c r="D16" t="str">
        <f>Healthcare!T16</f>
        <v>Discharged</v>
      </c>
      <c r="E16" t="str">
        <f>Healthcare!X16</f>
        <v>DEP04</v>
      </c>
      <c r="F16" t="str">
        <f>Healthcare!Y16</f>
        <v>D02</v>
      </c>
      <c r="G16" t="str">
        <f>Healthcare!Z16</f>
        <v>D001</v>
      </c>
      <c r="H16" t="str">
        <f>Healthcare!AA16</f>
        <v>W001</v>
      </c>
      <c r="I16" s="6">
        <f>Healthcare!L16</f>
        <v>111842.04</v>
      </c>
      <c r="J16">
        <f>Healthcare!M16</f>
        <v>98646.34</v>
      </c>
      <c r="K16" s="6">
        <f>Healthcare!V16</f>
        <v>13195.699999999997</v>
      </c>
      <c r="L16" t="str">
        <f>Healthcare!AF16</f>
        <v>PAY02</v>
      </c>
      <c r="M16" t="str">
        <f>Healthcare!AG16</f>
        <v>INS06</v>
      </c>
      <c r="N16">
        <f>Healthcare!AC16</f>
        <v>2024</v>
      </c>
      <c r="O16" t="str">
        <f>Healthcare!AB16</f>
        <v>Q3</v>
      </c>
      <c r="P16">
        <f>Healthcare!O16</f>
        <v>7</v>
      </c>
      <c r="Q16">
        <f>Healthcare!P16</f>
        <v>126</v>
      </c>
      <c r="R16">
        <f>Healthcare!Q16</f>
        <v>3</v>
      </c>
      <c r="S16" s="10" t="str">
        <f>Healthcare!AD16</f>
        <v>Aug</v>
      </c>
    </row>
    <row r="17" spans="1:19">
      <c r="A17" t="str">
        <f>Healthcare!A17</f>
        <v>P10016</v>
      </c>
      <c r="B17" s="5">
        <f>Healthcare!E17</f>
        <v>45325</v>
      </c>
      <c r="C17" s="5">
        <f>Healthcare!F17</f>
        <v>45338</v>
      </c>
      <c r="D17" t="str">
        <f>Healthcare!T17</f>
        <v>Admitted</v>
      </c>
      <c r="E17" t="str">
        <f>Healthcare!X17</f>
        <v>DEP05</v>
      </c>
      <c r="F17" t="str">
        <f>Healthcare!Y17</f>
        <v>D01</v>
      </c>
      <c r="G17" t="str">
        <f>Healthcare!Z17</f>
        <v>D007</v>
      </c>
      <c r="H17" t="str">
        <f>Healthcare!AA17</f>
        <v>W005</v>
      </c>
      <c r="I17" s="6">
        <f>Healthcare!L17</f>
        <v>195159.05</v>
      </c>
      <c r="J17">
        <f>Healthcare!M17</f>
        <v>146909.1</v>
      </c>
      <c r="K17" s="6">
        <f>Healthcare!V17</f>
        <v>48249.949999999983</v>
      </c>
      <c r="L17" t="str">
        <f>Healthcare!AF17</f>
        <v>PAY02</v>
      </c>
      <c r="M17" t="str">
        <f>Healthcare!AG17</f>
        <v>INS05</v>
      </c>
      <c r="N17">
        <f>Healthcare!AC17</f>
        <v>2024</v>
      </c>
      <c r="O17" t="str">
        <f>Healthcare!AB17</f>
        <v>Q1</v>
      </c>
      <c r="P17">
        <f>Healthcare!O17</f>
        <v>13</v>
      </c>
      <c r="Q17">
        <f>Healthcare!P17</f>
        <v>183</v>
      </c>
      <c r="R17">
        <f>Healthcare!Q17</f>
        <v>4</v>
      </c>
      <c r="S17" s="10" t="str">
        <f>Healthcare!AD17</f>
        <v>Feb</v>
      </c>
    </row>
    <row r="18" spans="1:19">
      <c r="A18" t="str">
        <f>Healthcare!A18</f>
        <v>P10017</v>
      </c>
      <c r="B18" s="5">
        <f>Healthcare!E18</f>
        <v>45899</v>
      </c>
      <c r="C18" s="5">
        <f>Healthcare!F18</f>
        <v>45914</v>
      </c>
      <c r="D18" t="str">
        <f>Healthcare!T18</f>
        <v>Transferred</v>
      </c>
      <c r="E18" t="str">
        <f>Healthcare!X18</f>
        <v>DEP05</v>
      </c>
      <c r="F18" t="str">
        <f>Healthcare!Y18</f>
        <v>D05</v>
      </c>
      <c r="G18" t="str">
        <f>Healthcare!Z18</f>
        <v>D008</v>
      </c>
      <c r="H18" t="str">
        <f>Healthcare!AA18</f>
        <v>W002</v>
      </c>
      <c r="I18" s="6">
        <f>Healthcare!L18</f>
        <v>122437.75999999999</v>
      </c>
      <c r="J18">
        <f>Healthcare!M18</f>
        <v>95792.76</v>
      </c>
      <c r="K18" s="6">
        <f>Healthcare!V18</f>
        <v>26645</v>
      </c>
      <c r="L18" t="str">
        <f>Healthcare!AF18</f>
        <v>PAY02</v>
      </c>
      <c r="M18" t="str">
        <f>Healthcare!AG18</f>
        <v>INS08</v>
      </c>
      <c r="N18">
        <f>Healthcare!AC18</f>
        <v>2025</v>
      </c>
      <c r="O18" t="str">
        <f>Healthcare!AB18</f>
        <v>Q3</v>
      </c>
      <c r="P18">
        <f>Healthcare!O18</f>
        <v>15</v>
      </c>
      <c r="Q18">
        <f>Healthcare!P18</f>
        <v>24</v>
      </c>
      <c r="R18">
        <f>Healthcare!Q18</f>
        <v>5</v>
      </c>
      <c r="S18" s="10" t="str">
        <f>Healthcare!AD18</f>
        <v>Aug</v>
      </c>
    </row>
    <row r="19" spans="1:19">
      <c r="A19" t="str">
        <f>Healthcare!A19</f>
        <v>P10018</v>
      </c>
      <c r="B19" s="5" t="str">
        <f>Healthcare!E19</f>
        <v>Unknown</v>
      </c>
      <c r="C19" s="5" t="str">
        <f>Healthcare!F19</f>
        <v>Unknown</v>
      </c>
      <c r="D19" t="str">
        <f>Healthcare!T19</f>
        <v>Discharged</v>
      </c>
      <c r="E19" t="str">
        <f>Healthcare!X19</f>
        <v>DEP10</v>
      </c>
      <c r="F19" t="str">
        <f>Healthcare!Y19</f>
        <v>D07</v>
      </c>
      <c r="G19" t="str">
        <f>Healthcare!Z19</f>
        <v>D012</v>
      </c>
      <c r="H19" t="str">
        <f>Healthcare!AA19</f>
        <v>W005</v>
      </c>
      <c r="I19" s="6">
        <f>Healthcare!L19</f>
        <v>135709.59</v>
      </c>
      <c r="J19">
        <f>Healthcare!M19</f>
        <v>99646.63</v>
      </c>
      <c r="K19" s="6">
        <f>Healthcare!V19</f>
        <v>36062.959999999992</v>
      </c>
      <c r="L19" t="str">
        <f>Healthcare!AF19</f>
        <v>PAY05</v>
      </c>
      <c r="M19" t="str">
        <f>Healthcare!AG19</f>
        <v>INS06</v>
      </c>
      <c r="N19" t="str">
        <f>Healthcare!AC19</f>
        <v>Unknown</v>
      </c>
      <c r="O19" t="str">
        <f>Healthcare!AB19</f>
        <v>Unknown</v>
      </c>
      <c r="P19">
        <f>Healthcare!O19</f>
        <v>16</v>
      </c>
      <c r="Q19">
        <f>Healthcare!P19</f>
        <v>159</v>
      </c>
      <c r="R19">
        <f>Healthcare!Q19</f>
        <v>4</v>
      </c>
      <c r="S19" s="10" t="str">
        <f>Healthcare!AD19</f>
        <v>Unknown</v>
      </c>
    </row>
    <row r="20" spans="1:19">
      <c r="A20" t="str">
        <f>Healthcare!A20</f>
        <v>P10019</v>
      </c>
      <c r="B20" s="5">
        <f>Healthcare!E20</f>
        <v>45204</v>
      </c>
      <c r="C20" s="5">
        <f>Healthcare!F20</f>
        <v>45219</v>
      </c>
      <c r="D20" t="str">
        <f>Healthcare!T20</f>
        <v>Discharged</v>
      </c>
      <c r="E20" t="str">
        <f>Healthcare!X20</f>
        <v>DEP07</v>
      </c>
      <c r="F20" t="str">
        <f>Healthcare!Y20</f>
        <v>D02</v>
      </c>
      <c r="G20" t="str">
        <f>Healthcare!Z20</f>
        <v>D002</v>
      </c>
      <c r="H20" t="str">
        <f>Healthcare!AA20</f>
        <v>W001</v>
      </c>
      <c r="I20" s="6">
        <f>Healthcare!L20</f>
        <v>115038.08</v>
      </c>
      <c r="J20">
        <f>Healthcare!M20</f>
        <v>106797.78</v>
      </c>
      <c r="K20" s="6">
        <f>Healthcare!V20</f>
        <v>8240.3000000000029</v>
      </c>
      <c r="L20" t="str">
        <f>Healthcare!AF20</f>
        <v>PAY04</v>
      </c>
      <c r="M20" t="str">
        <f>Healthcare!AG20</f>
        <v>INS01</v>
      </c>
      <c r="N20">
        <f>Healthcare!AC20</f>
        <v>2023</v>
      </c>
      <c r="O20" t="str">
        <f>Healthcare!AB20</f>
        <v>Q4</v>
      </c>
      <c r="P20">
        <f>Healthcare!O20</f>
        <v>15</v>
      </c>
      <c r="Q20">
        <f>Healthcare!P20</f>
        <v>102</v>
      </c>
      <c r="R20">
        <f>Healthcare!Q20</f>
        <v>5</v>
      </c>
      <c r="S20" s="10" t="str">
        <f>Healthcare!AD20</f>
        <v>Oct</v>
      </c>
    </row>
    <row r="21" spans="1:19">
      <c r="A21" t="str">
        <f>Healthcare!A21</f>
        <v>P10020</v>
      </c>
      <c r="B21" s="5">
        <f>Healthcare!E21</f>
        <v>45185</v>
      </c>
      <c r="C21" s="5">
        <f>Healthcare!F21</f>
        <v>45201</v>
      </c>
      <c r="D21" t="str">
        <f>Healthcare!T21</f>
        <v>Transferred</v>
      </c>
      <c r="E21" t="str">
        <f>Healthcare!X21</f>
        <v>DEP04</v>
      </c>
      <c r="F21" t="str">
        <f>Healthcare!Y21</f>
        <v>D04</v>
      </c>
      <c r="G21" t="str">
        <f>Healthcare!Z21</f>
        <v>D005</v>
      </c>
      <c r="H21" t="str">
        <f>Healthcare!AA21</f>
        <v>W005</v>
      </c>
      <c r="I21" s="6">
        <f>Healthcare!L21</f>
        <v>192307.28</v>
      </c>
      <c r="J21">
        <f>Healthcare!M21</f>
        <v>169570.37</v>
      </c>
      <c r="K21" s="6">
        <f>Healthcare!V21</f>
        <v>22736.910000000003</v>
      </c>
      <c r="L21" t="str">
        <f>Healthcare!AF21</f>
        <v>PAY02</v>
      </c>
      <c r="M21" t="str">
        <f>Healthcare!AG21</f>
        <v>INS04</v>
      </c>
      <c r="N21">
        <f>Healthcare!AC21</f>
        <v>2023</v>
      </c>
      <c r="O21" t="str">
        <f>Healthcare!AB21</f>
        <v>Q3</v>
      </c>
      <c r="P21">
        <f>Healthcare!O21</f>
        <v>16</v>
      </c>
      <c r="Q21">
        <f>Healthcare!P21</f>
        <v>196</v>
      </c>
      <c r="R21">
        <f>Healthcare!Q21</f>
        <v>2</v>
      </c>
      <c r="S21" s="10" t="str">
        <f>Healthcare!AD21</f>
        <v>Sep</v>
      </c>
    </row>
    <row r="22" spans="1:19">
      <c r="A22" t="str">
        <f>Healthcare!A22</f>
        <v>P10021</v>
      </c>
      <c r="B22" s="5" t="str">
        <f>Healthcare!E22</f>
        <v>Unknown</v>
      </c>
      <c r="C22" s="5">
        <f>Healthcare!F22</f>
        <v>45023</v>
      </c>
      <c r="D22" t="str">
        <f>Healthcare!T22</f>
        <v>Transferred</v>
      </c>
      <c r="E22" t="str">
        <f>Healthcare!X22</f>
        <v>DEP01</v>
      </c>
      <c r="F22" t="str">
        <f>Healthcare!Y22</f>
        <v>D04</v>
      </c>
      <c r="G22" t="str">
        <f>Healthcare!Z22</f>
        <v>D011</v>
      </c>
      <c r="H22" t="str">
        <f>Healthcare!AA22</f>
        <v>W002</v>
      </c>
      <c r="I22" s="6">
        <f>Healthcare!L22</f>
        <v>162766.96</v>
      </c>
      <c r="J22">
        <f>Healthcare!M22</f>
        <v>155421.72</v>
      </c>
      <c r="K22" s="6">
        <f>Healthcare!V22</f>
        <v>7345.2399999999907</v>
      </c>
      <c r="L22" t="str">
        <f>Healthcare!AF22</f>
        <v>PAY05</v>
      </c>
      <c r="M22" t="str">
        <f>Healthcare!AG22</f>
        <v>INS08</v>
      </c>
      <c r="N22" t="str">
        <f>Healthcare!AC22</f>
        <v>Unknown</v>
      </c>
      <c r="O22" t="str">
        <f>Healthcare!AB22</f>
        <v>Unknown</v>
      </c>
      <c r="P22">
        <f>Healthcare!O22</f>
        <v>12</v>
      </c>
      <c r="Q22">
        <f>Healthcare!P22</f>
        <v>215</v>
      </c>
      <c r="R22">
        <f>Healthcare!Q22</f>
        <v>4</v>
      </c>
      <c r="S22" s="10" t="str">
        <f>Healthcare!AD22</f>
        <v>Unknown</v>
      </c>
    </row>
    <row r="23" spans="1:19">
      <c r="A23" t="str">
        <f>Healthcare!A23</f>
        <v>P10022</v>
      </c>
      <c r="B23" s="5">
        <f>Healthcare!E23</f>
        <v>45850</v>
      </c>
      <c r="C23" s="5">
        <f>Healthcare!F23</f>
        <v>45858</v>
      </c>
      <c r="D23" t="str">
        <f>Healthcare!T23</f>
        <v>Discharged</v>
      </c>
      <c r="E23" t="str">
        <f>Healthcare!X23</f>
        <v>DEP04</v>
      </c>
      <c r="F23" t="str">
        <f>Healthcare!Y23</f>
        <v>D07</v>
      </c>
      <c r="G23" t="str">
        <f>Healthcare!Z23</f>
        <v>D001</v>
      </c>
      <c r="H23" t="str">
        <f>Healthcare!AA23</f>
        <v>W005</v>
      </c>
      <c r="I23" s="6">
        <f>Healthcare!L23</f>
        <v>9603.25</v>
      </c>
      <c r="J23">
        <f>Healthcare!M23</f>
        <v>7246.15</v>
      </c>
      <c r="K23" s="6">
        <f>Healthcare!V23</f>
        <v>2357.1000000000004</v>
      </c>
      <c r="L23" t="str">
        <f>Healthcare!AF23</f>
        <v>PAY04</v>
      </c>
      <c r="M23" t="str">
        <f>Healthcare!AG23</f>
        <v>INS02</v>
      </c>
      <c r="N23">
        <f>Healthcare!AC23</f>
        <v>2025</v>
      </c>
      <c r="O23" t="str">
        <f>Healthcare!AB23</f>
        <v>Q3</v>
      </c>
      <c r="P23">
        <f>Healthcare!O23</f>
        <v>8</v>
      </c>
      <c r="Q23">
        <f>Healthcare!P23</f>
        <v>59</v>
      </c>
      <c r="R23">
        <f>Healthcare!Q23</f>
        <v>5</v>
      </c>
      <c r="S23" s="10" t="str">
        <f>Healthcare!AD23</f>
        <v>Jul</v>
      </c>
    </row>
    <row r="24" spans="1:19">
      <c r="A24" t="str">
        <f>Healthcare!A24</f>
        <v>P10023</v>
      </c>
      <c r="B24" s="5">
        <f>Healthcare!E24</f>
        <v>45425</v>
      </c>
      <c r="C24" s="5">
        <f>Healthcare!F24</f>
        <v>45435</v>
      </c>
      <c r="D24" t="str">
        <f>Healthcare!T24</f>
        <v>Admitted</v>
      </c>
      <c r="E24" t="str">
        <f>Healthcare!X24</f>
        <v>DEP10</v>
      </c>
      <c r="F24" t="str">
        <f>Healthcare!Y24</f>
        <v>D02</v>
      </c>
      <c r="G24" t="str">
        <f>Healthcare!Z24</f>
        <v>D010</v>
      </c>
      <c r="H24" t="str">
        <f>Healthcare!AA24</f>
        <v>W003</v>
      </c>
      <c r="I24" s="6">
        <f>Healthcare!L24</f>
        <v>249166.29</v>
      </c>
      <c r="J24">
        <f>Healthcare!M24</f>
        <v>179228.71</v>
      </c>
      <c r="K24" s="6">
        <f>Healthcare!V24</f>
        <v>69937.580000000016</v>
      </c>
      <c r="L24" t="str">
        <f>Healthcare!AF24</f>
        <v>PAY02</v>
      </c>
      <c r="M24" t="str">
        <f>Healthcare!AG24</f>
        <v>INS06</v>
      </c>
      <c r="N24">
        <f>Healthcare!AC24</f>
        <v>2024</v>
      </c>
      <c r="O24" t="str">
        <f>Healthcare!AB24</f>
        <v>Q2</v>
      </c>
      <c r="P24">
        <f>Healthcare!O24</f>
        <v>10</v>
      </c>
      <c r="Q24">
        <f>Healthcare!P24</f>
        <v>184</v>
      </c>
      <c r="R24">
        <f>Healthcare!Q24</f>
        <v>4</v>
      </c>
      <c r="S24" s="10" t="str">
        <f>Healthcare!AD24</f>
        <v>May</v>
      </c>
    </row>
    <row r="25" spans="1:19">
      <c r="A25" t="str">
        <f>Healthcare!A25</f>
        <v>P10024</v>
      </c>
      <c r="B25" s="5">
        <f>Healthcare!E25</f>
        <v>45392</v>
      </c>
      <c r="C25" s="5">
        <f>Healthcare!F25</f>
        <v>45404</v>
      </c>
      <c r="D25" t="str">
        <f>Healthcare!T25</f>
        <v>Discharged</v>
      </c>
      <c r="E25" t="str">
        <f>Healthcare!X25</f>
        <v>DEP01</v>
      </c>
      <c r="F25" t="str">
        <f>Healthcare!Y25</f>
        <v>D06</v>
      </c>
      <c r="G25" t="str">
        <f>Healthcare!Z25</f>
        <v>D003</v>
      </c>
      <c r="H25" t="str">
        <f>Healthcare!AA25</f>
        <v>W005</v>
      </c>
      <c r="I25" s="6">
        <f>Healthcare!L25</f>
        <v>13765.14</v>
      </c>
      <c r="J25">
        <f>Healthcare!M25</f>
        <v>11920.72</v>
      </c>
      <c r="K25" s="6">
        <f>Healthcare!V25</f>
        <v>1844.42</v>
      </c>
      <c r="L25" t="str">
        <f>Healthcare!AF25</f>
        <v>PAY02</v>
      </c>
      <c r="M25" t="str">
        <f>Healthcare!AG25</f>
        <v>INS04</v>
      </c>
      <c r="N25">
        <f>Healthcare!AC25</f>
        <v>2024</v>
      </c>
      <c r="O25" t="str">
        <f>Healthcare!AB25</f>
        <v>Q2</v>
      </c>
      <c r="P25">
        <f>Healthcare!O25</f>
        <v>12</v>
      </c>
      <c r="Q25">
        <f>Healthcare!P25</f>
        <v>183</v>
      </c>
      <c r="R25">
        <f>Healthcare!Q25</f>
        <v>3</v>
      </c>
      <c r="S25" s="10" t="str">
        <f>Healthcare!AD25</f>
        <v>Apr</v>
      </c>
    </row>
    <row r="26" spans="1:19">
      <c r="A26" t="str">
        <f>Healthcare!A26</f>
        <v>P10025</v>
      </c>
      <c r="B26" s="5">
        <f>Healthcare!E26</f>
        <v>45549</v>
      </c>
      <c r="C26" s="5">
        <f>Healthcare!F26</f>
        <v>45552</v>
      </c>
      <c r="D26" t="str">
        <f>Healthcare!T26</f>
        <v>Transferred</v>
      </c>
      <c r="E26" t="str">
        <f>Healthcare!X26</f>
        <v>DEP03</v>
      </c>
      <c r="F26" t="str">
        <f>Healthcare!Y26</f>
        <v>D07</v>
      </c>
      <c r="G26" t="str">
        <f>Healthcare!Z26</f>
        <v>D006</v>
      </c>
      <c r="H26" t="str">
        <f>Healthcare!AA26</f>
        <v>W004</v>
      </c>
      <c r="I26" s="6">
        <f>Healthcare!L26</f>
        <v>150041.39000000001</v>
      </c>
      <c r="J26">
        <f>Healthcare!M26</f>
        <v>103668.93</v>
      </c>
      <c r="K26" s="6">
        <f>Healthcare!V26</f>
        <v>46372.460000000021</v>
      </c>
      <c r="L26" t="str">
        <f>Healthcare!AF26</f>
        <v>PAY06</v>
      </c>
      <c r="M26" t="str">
        <f>Healthcare!AG26</f>
        <v>INS08</v>
      </c>
      <c r="N26">
        <f>Healthcare!AC26</f>
        <v>2024</v>
      </c>
      <c r="O26" t="str">
        <f>Healthcare!AB26</f>
        <v>Q3</v>
      </c>
      <c r="P26">
        <f>Healthcare!O26</f>
        <v>3</v>
      </c>
      <c r="Q26">
        <f>Healthcare!P26</f>
        <v>138</v>
      </c>
      <c r="R26">
        <f>Healthcare!Q26</f>
        <v>4</v>
      </c>
      <c r="S26" s="10" t="str">
        <f>Healthcare!AD26</f>
        <v>Sep</v>
      </c>
    </row>
    <row r="27" spans="1:19">
      <c r="A27" t="str">
        <f>Healthcare!A27</f>
        <v>P10026</v>
      </c>
      <c r="B27" s="5">
        <f>Healthcare!E27</f>
        <v>45889</v>
      </c>
      <c r="C27" s="5" t="str">
        <f>Healthcare!F27</f>
        <v>Unknown</v>
      </c>
      <c r="D27" t="str">
        <f>Healthcare!T27</f>
        <v>Admitted</v>
      </c>
      <c r="E27" t="str">
        <f>Healthcare!X27</f>
        <v>DEP07</v>
      </c>
      <c r="F27" t="str">
        <f>Healthcare!Y27</f>
        <v>D05</v>
      </c>
      <c r="G27" t="str">
        <f>Healthcare!Z27</f>
        <v>D003</v>
      </c>
      <c r="H27" t="str">
        <f>Healthcare!AA27</f>
        <v>W004</v>
      </c>
      <c r="I27" s="6">
        <f>Healthcare!L27</f>
        <v>20116.990000000002</v>
      </c>
      <c r="J27">
        <f>Healthcare!M27</f>
        <v>19657.79</v>
      </c>
      <c r="K27" s="6">
        <f>Healthcare!V27</f>
        <v>459.20000000000073</v>
      </c>
      <c r="L27" t="str">
        <f>Healthcare!AF27</f>
        <v>PAY06</v>
      </c>
      <c r="M27" t="str">
        <f>Healthcare!AG27</f>
        <v>INS06</v>
      </c>
      <c r="N27">
        <f>Healthcare!AC27</f>
        <v>2025</v>
      </c>
      <c r="O27" t="str">
        <f>Healthcare!AB27</f>
        <v>Q3</v>
      </c>
      <c r="P27">
        <f>Healthcare!O27</f>
        <v>10</v>
      </c>
      <c r="Q27">
        <f>Healthcare!P27</f>
        <v>206</v>
      </c>
      <c r="R27">
        <f>Healthcare!Q27</f>
        <v>4</v>
      </c>
      <c r="S27" s="10" t="str">
        <f>Healthcare!AD27</f>
        <v>Aug</v>
      </c>
    </row>
    <row r="28" spans="1:19">
      <c r="A28" t="str">
        <f>Healthcare!A28</f>
        <v>P10027</v>
      </c>
      <c r="B28" s="5">
        <f>Healthcare!E28</f>
        <v>45091</v>
      </c>
      <c r="C28" s="5">
        <f>Healthcare!F28</f>
        <v>45093</v>
      </c>
      <c r="D28" t="str">
        <f>Healthcare!T28</f>
        <v>Transferred</v>
      </c>
      <c r="E28" t="str">
        <f>Healthcare!X28</f>
        <v>DEP03</v>
      </c>
      <c r="F28" t="str">
        <f>Healthcare!Y28</f>
        <v>D05</v>
      </c>
      <c r="G28" t="str">
        <f>Healthcare!Z28</f>
        <v>D011</v>
      </c>
      <c r="H28" t="str">
        <f>Healthcare!AA28</f>
        <v>W002</v>
      </c>
      <c r="I28" s="6">
        <f>Healthcare!L28</f>
        <v>25103.4</v>
      </c>
      <c r="J28">
        <f>Healthcare!M28</f>
        <v>20287.8</v>
      </c>
      <c r="K28" s="6">
        <f>Healthcare!V28</f>
        <v>4815.6000000000022</v>
      </c>
      <c r="L28" t="str">
        <f>Healthcare!AF28</f>
        <v>PAY03</v>
      </c>
      <c r="M28" t="str">
        <f>Healthcare!AG28</f>
        <v>INS03</v>
      </c>
      <c r="N28">
        <f>Healthcare!AC28</f>
        <v>2023</v>
      </c>
      <c r="O28" t="str">
        <f>Healthcare!AB28</f>
        <v>Q2</v>
      </c>
      <c r="P28">
        <f>Healthcare!O28</f>
        <v>2</v>
      </c>
      <c r="Q28">
        <f>Healthcare!P28</f>
        <v>152</v>
      </c>
      <c r="R28">
        <f>Healthcare!Q28</f>
        <v>1</v>
      </c>
      <c r="S28" s="10" t="str">
        <f>Healthcare!AD28</f>
        <v>Jun</v>
      </c>
    </row>
    <row r="29" spans="1:19">
      <c r="A29" t="str">
        <f>Healthcare!A29</f>
        <v>P10028</v>
      </c>
      <c r="B29" s="5">
        <f>Healthcare!E29</f>
        <v>45770</v>
      </c>
      <c r="C29" s="5">
        <f>Healthcare!F29</f>
        <v>45786</v>
      </c>
      <c r="D29" t="str">
        <f>Healthcare!T29</f>
        <v>Discharged</v>
      </c>
      <c r="E29" t="str">
        <f>Healthcare!X29</f>
        <v>DEP08</v>
      </c>
      <c r="F29" t="str">
        <f>Healthcare!Y29</f>
        <v>D01</v>
      </c>
      <c r="G29" t="str">
        <f>Healthcare!Z29</f>
        <v>D003</v>
      </c>
      <c r="H29" t="str">
        <f>Healthcare!AA29</f>
        <v>W005</v>
      </c>
      <c r="I29" s="6">
        <f>Healthcare!L29</f>
        <v>24294.799999999999</v>
      </c>
      <c r="J29">
        <f>Healthcare!M29</f>
        <v>19362.52</v>
      </c>
      <c r="K29" s="6">
        <f>Healthcare!V29</f>
        <v>4932.2799999999988</v>
      </c>
      <c r="L29" t="str">
        <f>Healthcare!AF29</f>
        <v>PAY05</v>
      </c>
      <c r="M29" t="str">
        <f>Healthcare!AG29</f>
        <v>INS06</v>
      </c>
      <c r="N29">
        <f>Healthcare!AC29</f>
        <v>2025</v>
      </c>
      <c r="O29" t="str">
        <f>Healthcare!AB29</f>
        <v>Q2</v>
      </c>
      <c r="P29">
        <f>Healthcare!O29</f>
        <v>16</v>
      </c>
      <c r="Q29">
        <f>Healthcare!P29</f>
        <v>202</v>
      </c>
      <c r="R29">
        <f>Healthcare!Q29</f>
        <v>4</v>
      </c>
      <c r="S29" s="10" t="str">
        <f>Healthcare!AD29</f>
        <v>Apr</v>
      </c>
    </row>
    <row r="30" spans="1:19">
      <c r="A30" t="str">
        <f>Healthcare!A30</f>
        <v>P10029</v>
      </c>
      <c r="B30" s="5">
        <f>Healthcare!E30</f>
        <v>45417</v>
      </c>
      <c r="C30" s="5">
        <f>Healthcare!F30</f>
        <v>45423</v>
      </c>
      <c r="D30" t="str">
        <f>Healthcare!T30</f>
        <v>Transferred</v>
      </c>
      <c r="E30" t="str">
        <f>Healthcare!X30</f>
        <v>DEP01</v>
      </c>
      <c r="F30" t="str">
        <f>Healthcare!Y30</f>
        <v>D07</v>
      </c>
      <c r="G30" t="str">
        <f>Healthcare!Z30</f>
        <v>D006</v>
      </c>
      <c r="H30" t="str">
        <f>Healthcare!AA30</f>
        <v>W005</v>
      </c>
      <c r="I30" s="6">
        <f>Healthcare!L30</f>
        <v>58113.41</v>
      </c>
      <c r="J30">
        <f>Healthcare!M30</f>
        <v>48724.28</v>
      </c>
      <c r="K30" s="6">
        <f>Healthcare!V30</f>
        <v>9389.1300000000047</v>
      </c>
      <c r="L30" t="str">
        <f>Healthcare!AF30</f>
        <v>PAY04</v>
      </c>
      <c r="M30" t="str">
        <f>Healthcare!AG30</f>
        <v>INS05</v>
      </c>
      <c r="N30">
        <f>Healthcare!AC30</f>
        <v>2024</v>
      </c>
      <c r="O30" t="str">
        <f>Healthcare!AB30</f>
        <v>Q2</v>
      </c>
      <c r="P30">
        <f>Healthcare!O30</f>
        <v>6</v>
      </c>
      <c r="Q30">
        <f>Healthcare!P30</f>
        <v>35</v>
      </c>
      <c r="R30">
        <f>Healthcare!Q30</f>
        <v>3</v>
      </c>
      <c r="S30" s="10" t="str">
        <f>Healthcare!AD30</f>
        <v>May</v>
      </c>
    </row>
    <row r="31" spans="1:19">
      <c r="A31" t="str">
        <f>Healthcare!A31</f>
        <v>P10030</v>
      </c>
      <c r="B31" s="5">
        <f>Healthcare!E31</f>
        <v>44932</v>
      </c>
      <c r="C31" s="5" t="str">
        <f>Healthcare!F31</f>
        <v>Unknown</v>
      </c>
      <c r="D31" t="str">
        <f>Healthcare!T31</f>
        <v>Transferred</v>
      </c>
      <c r="E31" t="str">
        <f>Healthcare!X31</f>
        <v>DEP04</v>
      </c>
      <c r="F31" t="str">
        <f>Healthcare!Y31</f>
        <v>D04</v>
      </c>
      <c r="G31" t="str">
        <f>Healthcare!Z31</f>
        <v>D001</v>
      </c>
      <c r="H31" t="str">
        <f>Healthcare!AA31</f>
        <v>W003</v>
      </c>
      <c r="I31" s="6">
        <f>Healthcare!L31</f>
        <v>113020.48</v>
      </c>
      <c r="J31">
        <f>Healthcare!M31</f>
        <v>86275.35</v>
      </c>
      <c r="K31" s="6">
        <f>Healthcare!V31</f>
        <v>26745.12999999999</v>
      </c>
      <c r="L31" t="str">
        <f>Healthcare!AF31</f>
        <v>PAY01</v>
      </c>
      <c r="M31" t="str">
        <f>Healthcare!AG31</f>
        <v>INS07</v>
      </c>
      <c r="N31">
        <f>Healthcare!AC31</f>
        <v>2023</v>
      </c>
      <c r="O31" t="str">
        <f>Healthcare!AB31</f>
        <v>Q1</v>
      </c>
      <c r="P31">
        <f>Healthcare!O31</f>
        <v>10</v>
      </c>
      <c r="Q31">
        <f>Healthcare!P31</f>
        <v>146</v>
      </c>
      <c r="R31">
        <f>Healthcare!Q31</f>
        <v>4</v>
      </c>
      <c r="S31" s="10" t="str">
        <f>Healthcare!AD31</f>
        <v>Jan</v>
      </c>
    </row>
    <row r="32" spans="1:19">
      <c r="A32" t="str">
        <f>Healthcare!A32</f>
        <v>P10031</v>
      </c>
      <c r="B32" s="5">
        <f>Healthcare!E32</f>
        <v>45576</v>
      </c>
      <c r="C32" s="5">
        <f>Healthcare!F32</f>
        <v>45610</v>
      </c>
      <c r="D32" t="str">
        <f>Healthcare!T32</f>
        <v>Transferred</v>
      </c>
      <c r="E32" t="str">
        <f>Healthcare!X32</f>
        <v>DEP02</v>
      </c>
      <c r="F32" t="str">
        <f>Healthcare!Y32</f>
        <v>D04</v>
      </c>
      <c r="G32" t="str">
        <f>Healthcare!Z32</f>
        <v>D004</v>
      </c>
      <c r="H32" t="str">
        <f>Healthcare!AA32</f>
        <v>W005</v>
      </c>
      <c r="I32" s="6">
        <f>Healthcare!L32</f>
        <v>181304.85</v>
      </c>
      <c r="J32">
        <f>Healthcare!M32</f>
        <v>165570.47</v>
      </c>
      <c r="K32" s="6">
        <f>Healthcare!V32</f>
        <v>15734.380000000005</v>
      </c>
      <c r="L32" t="str">
        <f>Healthcare!AF32</f>
        <v>PAY02</v>
      </c>
      <c r="M32" t="str">
        <f>Healthcare!AG32</f>
        <v>INS03</v>
      </c>
      <c r="N32">
        <f>Healthcare!AC32</f>
        <v>2024</v>
      </c>
      <c r="O32" t="str">
        <f>Healthcare!AB32</f>
        <v>Q4</v>
      </c>
      <c r="P32">
        <f>Healthcare!O32</f>
        <v>4</v>
      </c>
      <c r="Q32">
        <f>Healthcare!P32</f>
        <v>44</v>
      </c>
      <c r="R32">
        <f>Healthcare!Q32</f>
        <v>2</v>
      </c>
      <c r="S32" s="10" t="str">
        <f>Healthcare!AD32</f>
        <v>Oct</v>
      </c>
    </row>
    <row r="33" spans="1:19">
      <c r="A33" t="str">
        <f>Healthcare!A33</f>
        <v>P10032</v>
      </c>
      <c r="B33" s="5">
        <f>Healthcare!E33</f>
        <v>45515</v>
      </c>
      <c r="C33" s="5">
        <f>Healthcare!F33</f>
        <v>45523</v>
      </c>
      <c r="D33" t="str">
        <f>Healthcare!T33</f>
        <v>Transferred</v>
      </c>
      <c r="E33" t="str">
        <f>Healthcare!X33</f>
        <v>DEP08</v>
      </c>
      <c r="F33" t="str">
        <f>Healthcare!Y33</f>
        <v>D04</v>
      </c>
      <c r="G33" t="str">
        <f>Healthcare!Z33</f>
        <v>D004</v>
      </c>
      <c r="H33" t="str">
        <f>Healthcare!AA33</f>
        <v>W002</v>
      </c>
      <c r="I33" s="6">
        <f>Healthcare!L33</f>
        <v>43675.28</v>
      </c>
      <c r="J33">
        <f>Healthcare!M33</f>
        <v>42409.89</v>
      </c>
      <c r="K33" s="6">
        <f>Healthcare!V33</f>
        <v>1265.3899999999994</v>
      </c>
      <c r="L33" t="str">
        <f>Healthcare!AF33</f>
        <v>PAY06</v>
      </c>
      <c r="M33" t="str">
        <f>Healthcare!AG33</f>
        <v>INS06</v>
      </c>
      <c r="N33">
        <f>Healthcare!AC33</f>
        <v>2024</v>
      </c>
      <c r="O33" t="str">
        <f>Healthcare!AB33</f>
        <v>Q3</v>
      </c>
      <c r="P33">
        <f>Healthcare!O33</f>
        <v>8</v>
      </c>
      <c r="Q33">
        <f>Healthcare!P33</f>
        <v>16</v>
      </c>
      <c r="R33">
        <f>Healthcare!Q33</f>
        <v>5</v>
      </c>
      <c r="S33" s="10" t="str">
        <f>Healthcare!AD33</f>
        <v>Aug</v>
      </c>
    </row>
    <row r="34" spans="1:19">
      <c r="A34" t="str">
        <f>Healthcare!A34</f>
        <v>P10033</v>
      </c>
      <c r="B34" s="5">
        <f>Healthcare!E34</f>
        <v>45868</v>
      </c>
      <c r="C34" s="5">
        <f>Healthcare!F34</f>
        <v>45877</v>
      </c>
      <c r="D34" t="str">
        <f>Healthcare!T34</f>
        <v>Unknown</v>
      </c>
      <c r="E34" t="str">
        <f>Healthcare!X34</f>
        <v>DEP05</v>
      </c>
      <c r="F34" t="str">
        <f>Healthcare!Y34</f>
        <v>D05</v>
      </c>
      <c r="G34" t="str">
        <f>Healthcare!Z34</f>
        <v>D010</v>
      </c>
      <c r="H34" t="str">
        <f>Healthcare!AA34</f>
        <v>W005</v>
      </c>
      <c r="I34" s="6">
        <f>Healthcare!L34</f>
        <v>41598.97</v>
      </c>
      <c r="J34">
        <f>Healthcare!M34</f>
        <v>38869.75</v>
      </c>
      <c r="K34" s="6">
        <f>Healthcare!V34</f>
        <v>2729.2200000000012</v>
      </c>
      <c r="L34" t="str">
        <f>Healthcare!AF34</f>
        <v>PAY04</v>
      </c>
      <c r="M34" t="str">
        <f>Healthcare!AG34</f>
        <v>INS08</v>
      </c>
      <c r="N34">
        <f>Healthcare!AC34</f>
        <v>2025</v>
      </c>
      <c r="O34" t="str">
        <f>Healthcare!AB34</f>
        <v>Q3</v>
      </c>
      <c r="P34">
        <f>Healthcare!O34</f>
        <v>9</v>
      </c>
      <c r="Q34">
        <f>Healthcare!P34</f>
        <v>155</v>
      </c>
      <c r="R34">
        <f>Healthcare!Q34</f>
        <v>5</v>
      </c>
      <c r="S34" s="10" t="str">
        <f>Healthcare!AD34</f>
        <v>Jul</v>
      </c>
    </row>
    <row r="35" spans="1:19">
      <c r="A35" t="str">
        <f>Healthcare!A35</f>
        <v>P10034</v>
      </c>
      <c r="B35" s="5">
        <f>Healthcare!E35</f>
        <v>45027</v>
      </c>
      <c r="C35" s="5">
        <f>Healthcare!F35</f>
        <v>45043</v>
      </c>
      <c r="D35" t="str">
        <f>Healthcare!T35</f>
        <v>Unknown</v>
      </c>
      <c r="E35" t="str">
        <f>Healthcare!X35</f>
        <v>DEP07</v>
      </c>
      <c r="F35" t="str">
        <f>Healthcare!Y35</f>
        <v>D03</v>
      </c>
      <c r="G35" t="str">
        <f>Healthcare!Z35</f>
        <v>D013</v>
      </c>
      <c r="H35" t="str">
        <f>Healthcare!AA35</f>
        <v>W001</v>
      </c>
      <c r="I35" s="6">
        <f>Healthcare!L35</f>
        <v>200978.16</v>
      </c>
      <c r="J35">
        <f>Healthcare!M35</f>
        <v>179068.6</v>
      </c>
      <c r="K35" s="6">
        <f>Healthcare!V35</f>
        <v>21909.559999999998</v>
      </c>
      <c r="L35" t="str">
        <f>Healthcare!AF35</f>
        <v>PAY06</v>
      </c>
      <c r="M35" t="str">
        <f>Healthcare!AG35</f>
        <v>INS08</v>
      </c>
      <c r="N35">
        <f>Healthcare!AC35</f>
        <v>2023</v>
      </c>
      <c r="O35" t="str">
        <f>Healthcare!AB35</f>
        <v>Q2</v>
      </c>
      <c r="P35">
        <f>Healthcare!O35</f>
        <v>16</v>
      </c>
      <c r="Q35">
        <f>Healthcare!P35</f>
        <v>163</v>
      </c>
      <c r="R35">
        <f>Healthcare!Q35</f>
        <v>5</v>
      </c>
      <c r="S35" s="10" t="str">
        <f>Healthcare!AD35</f>
        <v>Apr</v>
      </c>
    </row>
    <row r="36" spans="1:19">
      <c r="A36" t="str">
        <f>Healthcare!A36</f>
        <v>P10035</v>
      </c>
      <c r="B36" s="5">
        <f>Healthcare!E36</f>
        <v>46014</v>
      </c>
      <c r="C36" s="5">
        <f>Healthcare!F36</f>
        <v>46031</v>
      </c>
      <c r="D36" t="str">
        <f>Healthcare!T36</f>
        <v>Admitted</v>
      </c>
      <c r="E36" t="str">
        <f>Healthcare!X36</f>
        <v>DEP07</v>
      </c>
      <c r="F36" t="str">
        <f>Healthcare!Y36</f>
        <v>D05</v>
      </c>
      <c r="G36" t="str">
        <f>Healthcare!Z36</f>
        <v>D007</v>
      </c>
      <c r="H36" t="str">
        <f>Healthcare!AA36</f>
        <v>W005</v>
      </c>
      <c r="I36" s="6">
        <f>Healthcare!L36</f>
        <v>123663.9</v>
      </c>
      <c r="J36">
        <f>Healthcare!M36</f>
        <v>223533.28</v>
      </c>
      <c r="K36" s="6">
        <f>Healthcare!V36</f>
        <v>-99869.38</v>
      </c>
      <c r="L36" t="str">
        <f>Healthcare!AF36</f>
        <v>PAY01</v>
      </c>
      <c r="M36" t="str">
        <f>Healthcare!AG36</f>
        <v>INS06</v>
      </c>
      <c r="N36">
        <f>Healthcare!AC36</f>
        <v>2025</v>
      </c>
      <c r="O36" t="str">
        <f>Healthcare!AB36</f>
        <v>Q4</v>
      </c>
      <c r="P36">
        <f>Healthcare!O36</f>
        <v>17</v>
      </c>
      <c r="Q36">
        <f>Healthcare!P36</f>
        <v>91</v>
      </c>
      <c r="R36">
        <f>Healthcare!Q36</f>
        <v>2</v>
      </c>
      <c r="S36" s="10" t="str">
        <f>Healthcare!AD36</f>
        <v>Dec</v>
      </c>
    </row>
    <row r="37" spans="1:19">
      <c r="A37" t="str">
        <f>Healthcare!A37</f>
        <v>P10036</v>
      </c>
      <c r="B37" s="5">
        <f>Healthcare!E37</f>
        <v>45892</v>
      </c>
      <c r="C37" s="5">
        <f>Healthcare!F37</f>
        <v>45893</v>
      </c>
      <c r="D37" t="str">
        <f>Healthcare!T37</f>
        <v>Discharged</v>
      </c>
      <c r="E37" t="str">
        <f>Healthcare!X37</f>
        <v>DEP06</v>
      </c>
      <c r="F37" t="str">
        <f>Healthcare!Y37</f>
        <v>D03</v>
      </c>
      <c r="G37" t="str">
        <f>Healthcare!Z37</f>
        <v>D011</v>
      </c>
      <c r="H37" t="str">
        <f>Healthcare!AA37</f>
        <v>W005</v>
      </c>
      <c r="I37" s="6">
        <f>Healthcare!L37</f>
        <v>159762.47</v>
      </c>
      <c r="J37">
        <f>Healthcare!M37</f>
        <v>147648.56</v>
      </c>
      <c r="K37" s="6">
        <f>Healthcare!V37</f>
        <v>12113.910000000003</v>
      </c>
      <c r="L37" t="str">
        <f>Healthcare!AF37</f>
        <v>PAY04</v>
      </c>
      <c r="M37" t="str">
        <f>Healthcare!AG37</f>
        <v>INS05</v>
      </c>
      <c r="N37">
        <f>Healthcare!AC37</f>
        <v>2025</v>
      </c>
      <c r="O37" t="str">
        <f>Healthcare!AB37</f>
        <v>Q3</v>
      </c>
      <c r="P37">
        <f>Healthcare!O37</f>
        <v>1</v>
      </c>
      <c r="Q37">
        <f>Healthcare!P37</f>
        <v>82</v>
      </c>
      <c r="R37">
        <f>Healthcare!Q37</f>
        <v>4</v>
      </c>
      <c r="S37" s="10" t="str">
        <f>Healthcare!AD37</f>
        <v>Aug</v>
      </c>
    </row>
    <row r="38" spans="1:19">
      <c r="A38" t="str">
        <f>Healthcare!A38</f>
        <v>P10037</v>
      </c>
      <c r="B38" s="5">
        <f>Healthcare!E38</f>
        <v>45929</v>
      </c>
      <c r="C38" s="5">
        <f>Healthcare!F38</f>
        <v>45943</v>
      </c>
      <c r="D38" t="str">
        <f>Healthcare!T38</f>
        <v>Unknown</v>
      </c>
      <c r="E38" t="str">
        <f>Healthcare!X38</f>
        <v>DEP07</v>
      </c>
      <c r="F38" t="str">
        <f>Healthcare!Y38</f>
        <v>D02</v>
      </c>
      <c r="G38" t="str">
        <f>Healthcare!Z38</f>
        <v>D008</v>
      </c>
      <c r="H38" t="str">
        <f>Healthcare!AA38</f>
        <v>W005</v>
      </c>
      <c r="I38" s="6">
        <f>Healthcare!L38</f>
        <v>112237.31</v>
      </c>
      <c r="J38">
        <f>Healthcare!M38</f>
        <v>107370.15</v>
      </c>
      <c r="K38" s="6">
        <f>Healthcare!V38</f>
        <v>4867.1600000000035</v>
      </c>
      <c r="L38" t="str">
        <f>Healthcare!AF38</f>
        <v>PAY02</v>
      </c>
      <c r="M38" t="str">
        <f>Healthcare!AG38</f>
        <v>INS01</v>
      </c>
      <c r="N38">
        <f>Healthcare!AC38</f>
        <v>2025</v>
      </c>
      <c r="O38" t="str">
        <f>Healthcare!AB38</f>
        <v>Q3</v>
      </c>
      <c r="P38">
        <f>Healthcare!O38</f>
        <v>14</v>
      </c>
      <c r="Q38">
        <f>Healthcare!P38</f>
        <v>30</v>
      </c>
      <c r="R38">
        <f>Healthcare!Q38</f>
        <v>5</v>
      </c>
      <c r="S38" s="10" t="str">
        <f>Healthcare!AD38</f>
        <v>Sep</v>
      </c>
    </row>
    <row r="39" spans="1:19">
      <c r="A39" t="str">
        <f>Healthcare!A39</f>
        <v>P10038</v>
      </c>
      <c r="B39" s="5" t="str">
        <f>Healthcare!E39</f>
        <v>Unknown</v>
      </c>
      <c r="C39" s="5">
        <f>Healthcare!F39</f>
        <v>45085</v>
      </c>
      <c r="D39" t="str">
        <f>Healthcare!T39</f>
        <v>Admitted</v>
      </c>
      <c r="E39" t="str">
        <f>Healthcare!X39</f>
        <v>DEP05</v>
      </c>
      <c r="F39" t="str">
        <f>Healthcare!Y39</f>
        <v>D03</v>
      </c>
      <c r="G39" t="str">
        <f>Healthcare!Z39</f>
        <v>D004</v>
      </c>
      <c r="H39" t="str">
        <f>Healthcare!AA39</f>
        <v>W005</v>
      </c>
      <c r="I39" s="6">
        <f>Healthcare!L39</f>
        <v>123663.9</v>
      </c>
      <c r="J39">
        <f>Healthcare!M39</f>
        <v>122467.06</v>
      </c>
      <c r="K39" s="6">
        <f>Healthcare!V39</f>
        <v>1196.8399999999965</v>
      </c>
      <c r="L39" t="str">
        <f>Healthcare!AF39</f>
        <v>PAY02</v>
      </c>
      <c r="M39" t="str">
        <f>Healthcare!AG39</f>
        <v>INS02</v>
      </c>
      <c r="N39" t="str">
        <f>Healthcare!AC39</f>
        <v>Unknown</v>
      </c>
      <c r="O39" t="str">
        <f>Healthcare!AB39</f>
        <v>Unknown</v>
      </c>
      <c r="P39">
        <f>Healthcare!O39</f>
        <v>18</v>
      </c>
      <c r="Q39">
        <f>Healthcare!P39</f>
        <v>224</v>
      </c>
      <c r="R39">
        <f>Healthcare!Q39</f>
        <v>3</v>
      </c>
      <c r="S39" s="10" t="str">
        <f>Healthcare!AD39</f>
        <v>Unknown</v>
      </c>
    </row>
    <row r="40" spans="1:19">
      <c r="A40" t="str">
        <f>Healthcare!A40</f>
        <v>P10039</v>
      </c>
      <c r="B40" s="5">
        <f>Healthcare!E40</f>
        <v>45150</v>
      </c>
      <c r="C40" s="5">
        <f>Healthcare!F40</f>
        <v>45165</v>
      </c>
      <c r="D40" t="str">
        <f>Healthcare!T40</f>
        <v>Discharged</v>
      </c>
      <c r="E40" t="str">
        <f>Healthcare!X40</f>
        <v>DEP04</v>
      </c>
      <c r="F40" t="str">
        <f>Healthcare!Y40</f>
        <v>D05</v>
      </c>
      <c r="G40" t="str">
        <f>Healthcare!Z40</f>
        <v>D008</v>
      </c>
      <c r="H40" t="str">
        <f>Healthcare!AA40</f>
        <v>W001</v>
      </c>
      <c r="I40" s="6">
        <f>Healthcare!L40</f>
        <v>161726.82</v>
      </c>
      <c r="J40">
        <f>Healthcare!M40</f>
        <v>116159.9</v>
      </c>
      <c r="K40" s="6">
        <f>Healthcare!V40</f>
        <v>45566.920000000013</v>
      </c>
      <c r="L40" t="str">
        <f>Healthcare!AF40</f>
        <v>PAY05</v>
      </c>
      <c r="M40" t="str">
        <f>Healthcare!AG40</f>
        <v>INS06</v>
      </c>
      <c r="N40">
        <f>Healthcare!AC40</f>
        <v>2023</v>
      </c>
      <c r="O40" t="str">
        <f>Healthcare!AB40</f>
        <v>Q3</v>
      </c>
      <c r="P40">
        <f>Healthcare!O40</f>
        <v>15</v>
      </c>
      <c r="Q40">
        <f>Healthcare!P40</f>
        <v>127</v>
      </c>
      <c r="R40">
        <f>Healthcare!Q40</f>
        <v>4</v>
      </c>
      <c r="S40" s="10" t="str">
        <f>Healthcare!AD40</f>
        <v>Aug</v>
      </c>
    </row>
    <row r="41" spans="1:19">
      <c r="A41" t="str">
        <f>Healthcare!A41</f>
        <v>P10040</v>
      </c>
      <c r="B41" s="5">
        <f>Healthcare!E41</f>
        <v>45161</v>
      </c>
      <c r="C41" s="5">
        <f>Healthcare!F41</f>
        <v>45179</v>
      </c>
      <c r="D41" t="str">
        <f>Healthcare!T41</f>
        <v>Unknown</v>
      </c>
      <c r="E41" t="str">
        <f>Healthcare!X41</f>
        <v>DEP05</v>
      </c>
      <c r="F41" t="str">
        <f>Healthcare!Y41</f>
        <v>D04</v>
      </c>
      <c r="G41" t="str">
        <f>Healthcare!Z41</f>
        <v>D002</v>
      </c>
      <c r="H41" t="str">
        <f>Healthcare!AA41</f>
        <v>W001</v>
      </c>
      <c r="I41" s="6">
        <f>Healthcare!L41</f>
        <v>104918.86</v>
      </c>
      <c r="J41">
        <f>Healthcare!M41</f>
        <v>81693.820000000007</v>
      </c>
      <c r="K41" s="6">
        <f>Healthcare!V41</f>
        <v>23225.039999999994</v>
      </c>
      <c r="L41" t="str">
        <f>Healthcare!AF41</f>
        <v>PAY04</v>
      </c>
      <c r="M41" t="str">
        <f>Healthcare!AG41</f>
        <v>INS01</v>
      </c>
      <c r="N41">
        <f>Healthcare!AC41</f>
        <v>2023</v>
      </c>
      <c r="O41" t="str">
        <f>Healthcare!AB41</f>
        <v>Q3</v>
      </c>
      <c r="P41">
        <f>Healthcare!O41</f>
        <v>18</v>
      </c>
      <c r="Q41">
        <f>Healthcare!P41</f>
        <v>191</v>
      </c>
      <c r="R41">
        <f>Healthcare!Q41</f>
        <v>2</v>
      </c>
      <c r="S41" s="10" t="str">
        <f>Healthcare!AD41</f>
        <v>Aug</v>
      </c>
    </row>
    <row r="42" spans="1:19">
      <c r="A42" t="str">
        <f>Healthcare!A42</f>
        <v>P10041</v>
      </c>
      <c r="B42" s="5">
        <f>Healthcare!E42</f>
        <v>45177</v>
      </c>
      <c r="C42" s="5">
        <f>Healthcare!F42</f>
        <v>45191</v>
      </c>
      <c r="D42" t="str">
        <f>Healthcare!T42</f>
        <v>Discharged</v>
      </c>
      <c r="E42" t="str">
        <f>Healthcare!X42</f>
        <v>DEP01</v>
      </c>
      <c r="F42" t="str">
        <f>Healthcare!Y42</f>
        <v>D07</v>
      </c>
      <c r="G42" t="str">
        <f>Healthcare!Z42</f>
        <v>D013</v>
      </c>
      <c r="H42" t="str">
        <f>Healthcare!AA42</f>
        <v>W001</v>
      </c>
      <c r="I42" s="6">
        <f>Healthcare!L42</f>
        <v>242178.66</v>
      </c>
      <c r="J42">
        <f>Healthcare!M42</f>
        <v>173003.04</v>
      </c>
      <c r="K42" s="6">
        <f>Healthcare!V42</f>
        <v>69175.62</v>
      </c>
      <c r="L42" t="str">
        <f>Healthcare!AF42</f>
        <v>PAY01</v>
      </c>
      <c r="M42" t="str">
        <f>Healthcare!AG42</f>
        <v>INS03</v>
      </c>
      <c r="N42">
        <f>Healthcare!AC42</f>
        <v>2023</v>
      </c>
      <c r="O42" t="str">
        <f>Healthcare!AB42</f>
        <v>Q3</v>
      </c>
      <c r="P42">
        <f>Healthcare!O42</f>
        <v>14</v>
      </c>
      <c r="Q42">
        <f>Healthcare!P42</f>
        <v>31</v>
      </c>
      <c r="R42">
        <f>Healthcare!Q42</f>
        <v>4</v>
      </c>
      <c r="S42" s="10" t="str">
        <f>Healthcare!AD42</f>
        <v>Sep</v>
      </c>
    </row>
    <row r="43" spans="1:19">
      <c r="A43" t="str">
        <f>Healthcare!A43</f>
        <v>P10042</v>
      </c>
      <c r="B43" s="5">
        <f>Healthcare!E43</f>
        <v>45474</v>
      </c>
      <c r="C43" s="5">
        <f>Healthcare!F43</f>
        <v>45475</v>
      </c>
      <c r="D43" t="str">
        <f>Healthcare!T43</f>
        <v>Unknown</v>
      </c>
      <c r="E43" t="str">
        <f>Healthcare!X43</f>
        <v>DEP03</v>
      </c>
      <c r="F43" t="str">
        <f>Healthcare!Y43</f>
        <v>D05</v>
      </c>
      <c r="G43" t="str">
        <f>Healthcare!Z43</f>
        <v>D013</v>
      </c>
      <c r="H43" t="str">
        <f>Healthcare!AA43</f>
        <v>W001</v>
      </c>
      <c r="I43" s="6">
        <f>Healthcare!L43</f>
        <v>89378.3</v>
      </c>
      <c r="J43">
        <f>Healthcare!M43</f>
        <v>85888.86</v>
      </c>
      <c r="K43" s="6">
        <f>Healthcare!V43</f>
        <v>3489.4400000000023</v>
      </c>
      <c r="L43" t="str">
        <f>Healthcare!AF43</f>
        <v>PAY03</v>
      </c>
      <c r="M43" t="str">
        <f>Healthcare!AG43</f>
        <v>INS02</v>
      </c>
      <c r="N43">
        <f>Healthcare!AC43</f>
        <v>2024</v>
      </c>
      <c r="O43" t="str">
        <f>Healthcare!AB43</f>
        <v>Q3</v>
      </c>
      <c r="P43">
        <f>Healthcare!O43</f>
        <v>1</v>
      </c>
      <c r="Q43">
        <f>Healthcare!P43</f>
        <v>149</v>
      </c>
      <c r="R43">
        <f>Healthcare!Q43</f>
        <v>4</v>
      </c>
      <c r="S43" s="10" t="str">
        <f>Healthcare!AD43</f>
        <v>Jul</v>
      </c>
    </row>
    <row r="44" spans="1:19">
      <c r="A44" t="str">
        <f>Healthcare!A44</f>
        <v>P10043</v>
      </c>
      <c r="B44" s="5">
        <f>Healthcare!E44</f>
        <v>45094</v>
      </c>
      <c r="C44" s="5">
        <f>Healthcare!F44</f>
        <v>45103</v>
      </c>
      <c r="D44" t="str">
        <f>Healthcare!T44</f>
        <v>Discharged</v>
      </c>
      <c r="E44" t="str">
        <f>Healthcare!X44</f>
        <v>DEP08</v>
      </c>
      <c r="F44" t="str">
        <f>Healthcare!Y44</f>
        <v>D04</v>
      </c>
      <c r="G44" t="str">
        <f>Healthcare!Z44</f>
        <v>D003</v>
      </c>
      <c r="H44" t="str">
        <f>Healthcare!AA44</f>
        <v>W004</v>
      </c>
      <c r="I44" s="6">
        <f>Healthcare!L44</f>
        <v>70108.789999999994</v>
      </c>
      <c r="J44">
        <f>Healthcare!M44</f>
        <v>46323.03</v>
      </c>
      <c r="K44" s="6">
        <f>Healthcare!V44</f>
        <v>23785.759999999995</v>
      </c>
      <c r="L44" t="str">
        <f>Healthcare!AF44</f>
        <v>PAY05</v>
      </c>
      <c r="M44" t="str">
        <f>Healthcare!AG44</f>
        <v>INS06</v>
      </c>
      <c r="N44">
        <f>Healthcare!AC44</f>
        <v>2023</v>
      </c>
      <c r="O44" t="str">
        <f>Healthcare!AB44</f>
        <v>Q2</v>
      </c>
      <c r="P44">
        <f>Healthcare!O44</f>
        <v>9</v>
      </c>
      <c r="Q44">
        <f>Healthcare!P44</f>
        <v>115</v>
      </c>
      <c r="R44">
        <f>Healthcare!Q44</f>
        <v>2</v>
      </c>
      <c r="S44" s="10" t="str">
        <f>Healthcare!AD44</f>
        <v>Jun</v>
      </c>
    </row>
    <row r="45" spans="1:19">
      <c r="A45" t="str">
        <f>Healthcare!A45</f>
        <v>P10044</v>
      </c>
      <c r="B45" s="5">
        <f>Healthcare!E45</f>
        <v>46017</v>
      </c>
      <c r="C45" s="5">
        <f>Healthcare!F45</f>
        <v>46025</v>
      </c>
      <c r="D45" t="str">
        <f>Healthcare!T45</f>
        <v>Discharged</v>
      </c>
      <c r="E45" t="str">
        <f>Healthcare!X45</f>
        <v>DEP04</v>
      </c>
      <c r="F45" t="str">
        <f>Healthcare!Y45</f>
        <v>D02</v>
      </c>
      <c r="G45" t="str">
        <f>Healthcare!Z45</f>
        <v>D009</v>
      </c>
      <c r="H45" t="str">
        <f>Healthcare!AA45</f>
        <v>W005</v>
      </c>
      <c r="I45" s="6">
        <f>Healthcare!L45</f>
        <v>100775.12</v>
      </c>
      <c r="J45">
        <f>Healthcare!M45</f>
        <v>61048.27</v>
      </c>
      <c r="K45" s="6">
        <f>Healthcare!V45</f>
        <v>39726.85</v>
      </c>
      <c r="L45" t="str">
        <f>Healthcare!AF45</f>
        <v>PAY06</v>
      </c>
      <c r="M45" t="str">
        <f>Healthcare!AG45</f>
        <v>INS05</v>
      </c>
      <c r="N45">
        <f>Healthcare!AC45</f>
        <v>2025</v>
      </c>
      <c r="O45" t="str">
        <f>Healthcare!AB45</f>
        <v>Q4</v>
      </c>
      <c r="P45">
        <f>Healthcare!O45</f>
        <v>8</v>
      </c>
      <c r="Q45">
        <f>Healthcare!P45</f>
        <v>9</v>
      </c>
      <c r="R45">
        <f>Healthcare!Q45</f>
        <v>4</v>
      </c>
      <c r="S45" s="10" t="str">
        <f>Healthcare!AD45</f>
        <v>Dec</v>
      </c>
    </row>
    <row r="46" spans="1:19">
      <c r="A46" t="str">
        <f>Healthcare!A46</f>
        <v>P10045</v>
      </c>
      <c r="B46" s="5" t="str">
        <f>Healthcare!E46</f>
        <v>Unknown</v>
      </c>
      <c r="C46" s="5" t="str">
        <f>Healthcare!F46</f>
        <v>Unknown</v>
      </c>
      <c r="D46" t="str">
        <f>Healthcare!T46</f>
        <v>Transferred</v>
      </c>
      <c r="E46" t="str">
        <f>Healthcare!X46</f>
        <v>DEP04</v>
      </c>
      <c r="F46" t="str">
        <f>Healthcare!Y46</f>
        <v>D02</v>
      </c>
      <c r="G46" t="str">
        <f>Healthcare!Z46</f>
        <v>D012</v>
      </c>
      <c r="H46" t="str">
        <f>Healthcare!AA46</f>
        <v>W002</v>
      </c>
      <c r="I46" s="6">
        <f>Healthcare!L46</f>
        <v>84934.48</v>
      </c>
      <c r="J46">
        <f>Healthcare!M46</f>
        <v>61400.31</v>
      </c>
      <c r="K46" s="6">
        <f>Healthcare!V46</f>
        <v>23534.17</v>
      </c>
      <c r="L46" t="str">
        <f>Healthcare!AF46</f>
        <v>PAY02</v>
      </c>
      <c r="M46" t="str">
        <f>Healthcare!AG46</f>
        <v>INS01</v>
      </c>
      <c r="N46" t="str">
        <f>Healthcare!AC46</f>
        <v>Unknown</v>
      </c>
      <c r="O46" t="str">
        <f>Healthcare!AB46</f>
        <v>Unknown</v>
      </c>
      <c r="P46">
        <f>Healthcare!O46</f>
        <v>17</v>
      </c>
      <c r="Q46">
        <f>Healthcare!P46</f>
        <v>167</v>
      </c>
      <c r="R46">
        <f>Healthcare!Q46</f>
        <v>2</v>
      </c>
      <c r="S46" s="10" t="str">
        <f>Healthcare!AD46</f>
        <v>Unknown</v>
      </c>
    </row>
    <row r="47" spans="1:19">
      <c r="A47" t="str">
        <f>Healthcare!A47</f>
        <v>P10046</v>
      </c>
      <c r="B47" s="5" t="str">
        <f>Healthcare!E47</f>
        <v>Unknown</v>
      </c>
      <c r="C47" s="5">
        <f>Healthcare!F47</f>
        <v>45599</v>
      </c>
      <c r="D47" t="str">
        <f>Healthcare!T47</f>
        <v>Discharged</v>
      </c>
      <c r="E47" t="str">
        <f>Healthcare!X47</f>
        <v>DEP03</v>
      </c>
      <c r="F47" t="str">
        <f>Healthcare!Y47</f>
        <v>D04</v>
      </c>
      <c r="G47" t="str">
        <f>Healthcare!Z47</f>
        <v>D010</v>
      </c>
      <c r="H47" t="str">
        <f>Healthcare!AA47</f>
        <v>W001</v>
      </c>
      <c r="I47" s="6">
        <f>Healthcare!L47</f>
        <v>199591.6</v>
      </c>
      <c r="J47">
        <f>Healthcare!M47</f>
        <v>128769.81</v>
      </c>
      <c r="K47" s="6">
        <f>Healthcare!V47</f>
        <v>70821.790000000008</v>
      </c>
      <c r="L47" t="str">
        <f>Healthcare!AF47</f>
        <v>PAY03</v>
      </c>
      <c r="M47" t="str">
        <f>Healthcare!AG47</f>
        <v>INS04</v>
      </c>
      <c r="N47" t="str">
        <f>Healthcare!AC47</f>
        <v>Unknown</v>
      </c>
      <c r="O47" t="str">
        <f>Healthcare!AB47</f>
        <v>Unknown</v>
      </c>
      <c r="P47">
        <f>Healthcare!O47</f>
        <v>11</v>
      </c>
      <c r="Q47">
        <f>Healthcare!P47</f>
        <v>134</v>
      </c>
      <c r="R47">
        <f>Healthcare!Q47</f>
        <v>2</v>
      </c>
      <c r="S47" s="10" t="str">
        <f>Healthcare!AD47</f>
        <v>Unknown</v>
      </c>
    </row>
    <row r="48" spans="1:19">
      <c r="A48" t="str">
        <f>Healthcare!A48</f>
        <v>P10047</v>
      </c>
      <c r="B48" s="5">
        <f>Healthcare!E48</f>
        <v>45901</v>
      </c>
      <c r="C48" s="5">
        <f>Healthcare!F48</f>
        <v>45918</v>
      </c>
      <c r="D48" t="str">
        <f>Healthcare!T48</f>
        <v>Discharged</v>
      </c>
      <c r="E48" t="str">
        <f>Healthcare!X48</f>
        <v>DEP01</v>
      </c>
      <c r="F48" t="str">
        <f>Healthcare!Y48</f>
        <v>D04</v>
      </c>
      <c r="G48" t="str">
        <f>Healthcare!Z48</f>
        <v>D010</v>
      </c>
      <c r="H48" t="str">
        <f>Healthcare!AA48</f>
        <v>W001</v>
      </c>
      <c r="I48" s="6">
        <f>Healthcare!L48</f>
        <v>245640.43</v>
      </c>
      <c r="J48">
        <f>Healthcare!M48</f>
        <v>209129.59</v>
      </c>
      <c r="K48" s="6">
        <f>Healthcare!V48</f>
        <v>36510.839999999997</v>
      </c>
      <c r="L48" t="str">
        <f>Healthcare!AF48</f>
        <v>PAY06</v>
      </c>
      <c r="M48" t="str">
        <f>Healthcare!AG48</f>
        <v>INS02</v>
      </c>
      <c r="N48">
        <f>Healthcare!AC48</f>
        <v>2025</v>
      </c>
      <c r="O48" t="str">
        <f>Healthcare!AB48</f>
        <v>Q3</v>
      </c>
      <c r="P48">
        <f>Healthcare!O48</f>
        <v>17</v>
      </c>
      <c r="Q48">
        <f>Healthcare!P48</f>
        <v>49</v>
      </c>
      <c r="R48">
        <f>Healthcare!Q48</f>
        <v>1</v>
      </c>
      <c r="S48" s="10" t="str">
        <f>Healthcare!AD48</f>
        <v>Sep</v>
      </c>
    </row>
    <row r="49" spans="1:19">
      <c r="A49" t="str">
        <f>Healthcare!A49</f>
        <v>P10048</v>
      </c>
      <c r="B49" s="5">
        <f>Healthcare!E49</f>
        <v>45234</v>
      </c>
      <c r="C49" s="5">
        <f>Healthcare!F49</f>
        <v>45245</v>
      </c>
      <c r="D49" t="str">
        <f>Healthcare!T49</f>
        <v>Unknown</v>
      </c>
      <c r="E49" t="str">
        <f>Healthcare!X49</f>
        <v>DEP01</v>
      </c>
      <c r="F49" t="str">
        <f>Healthcare!Y49</f>
        <v>D02</v>
      </c>
      <c r="G49" t="str">
        <f>Healthcare!Z49</f>
        <v>D007</v>
      </c>
      <c r="H49" t="str">
        <f>Healthcare!AA49</f>
        <v>W002</v>
      </c>
      <c r="I49" s="6">
        <f>Healthcare!L49</f>
        <v>242004.89</v>
      </c>
      <c r="J49">
        <f>Healthcare!M49</f>
        <v>184854.1</v>
      </c>
      <c r="K49" s="6">
        <f>Healthcare!V49</f>
        <v>57150.790000000008</v>
      </c>
      <c r="L49" t="str">
        <f>Healthcare!AF49</f>
        <v>PAY02</v>
      </c>
      <c r="M49" t="str">
        <f>Healthcare!AG49</f>
        <v>INS04</v>
      </c>
      <c r="N49">
        <f>Healthcare!AC49</f>
        <v>2023</v>
      </c>
      <c r="O49" t="str">
        <f>Healthcare!AB49</f>
        <v>Q4</v>
      </c>
      <c r="P49">
        <f>Healthcare!O49</f>
        <v>11</v>
      </c>
      <c r="Q49">
        <f>Healthcare!P49</f>
        <v>38</v>
      </c>
      <c r="R49">
        <f>Healthcare!Q49</f>
        <v>2</v>
      </c>
      <c r="S49" s="10" t="str">
        <f>Healthcare!AD49</f>
        <v>Nov</v>
      </c>
    </row>
    <row r="50" spans="1:19">
      <c r="A50" t="str">
        <f>Healthcare!A50</f>
        <v>P10049</v>
      </c>
      <c r="B50" s="5">
        <f>Healthcare!E50</f>
        <v>45390</v>
      </c>
      <c r="C50" s="5">
        <f>Healthcare!F50</f>
        <v>45395</v>
      </c>
      <c r="D50" t="str">
        <f>Healthcare!T50</f>
        <v>Discharged</v>
      </c>
      <c r="E50" t="str">
        <f>Healthcare!X50</f>
        <v>DEP07</v>
      </c>
      <c r="F50" t="str">
        <f>Healthcare!Y50</f>
        <v>D04</v>
      </c>
      <c r="G50" t="str">
        <f>Healthcare!Z50</f>
        <v>D012</v>
      </c>
      <c r="H50" t="str">
        <f>Healthcare!AA50</f>
        <v>W002</v>
      </c>
      <c r="I50" s="6">
        <f>Healthcare!L50</f>
        <v>193291.49</v>
      </c>
      <c r="J50">
        <f>Healthcare!M50</f>
        <v>158564.54</v>
      </c>
      <c r="K50" s="6">
        <f>Healthcare!V50</f>
        <v>34726.949999999983</v>
      </c>
      <c r="L50" t="str">
        <f>Healthcare!AF50</f>
        <v>PAY06</v>
      </c>
      <c r="M50" t="str">
        <f>Healthcare!AG50</f>
        <v>INS08</v>
      </c>
      <c r="N50">
        <f>Healthcare!AC50</f>
        <v>2024</v>
      </c>
      <c r="O50" t="str">
        <f>Healthcare!AB50</f>
        <v>Q2</v>
      </c>
      <c r="P50">
        <f>Healthcare!O50</f>
        <v>5</v>
      </c>
      <c r="Q50">
        <f>Healthcare!P50</f>
        <v>14</v>
      </c>
      <c r="R50">
        <f>Healthcare!Q50</f>
        <v>5</v>
      </c>
      <c r="S50" s="10" t="str">
        <f>Healthcare!AD50</f>
        <v>Apr</v>
      </c>
    </row>
    <row r="51" spans="1:19">
      <c r="A51" t="str">
        <f>Healthcare!A51</f>
        <v>P10050</v>
      </c>
      <c r="B51" s="5">
        <f>Healthcare!E51</f>
        <v>45846</v>
      </c>
      <c r="C51" s="5">
        <f>Healthcare!F51</f>
        <v>45854</v>
      </c>
      <c r="D51" t="str">
        <f>Healthcare!T51</f>
        <v>Discharged</v>
      </c>
      <c r="E51" t="str">
        <f>Healthcare!X51</f>
        <v>DEP07</v>
      </c>
      <c r="F51" t="str">
        <f>Healthcare!Y51</f>
        <v>D04</v>
      </c>
      <c r="G51" t="str">
        <f>Healthcare!Z51</f>
        <v>D013</v>
      </c>
      <c r="H51" t="str">
        <f>Healthcare!AA51</f>
        <v>W002</v>
      </c>
      <c r="I51" s="6">
        <f>Healthcare!L51</f>
        <v>93540.64</v>
      </c>
      <c r="J51">
        <f>Healthcare!M51</f>
        <v>83793.59</v>
      </c>
      <c r="K51" s="6">
        <f>Healthcare!V51</f>
        <v>9747.0500000000029</v>
      </c>
      <c r="L51" t="str">
        <f>Healthcare!AF51</f>
        <v>PAY06</v>
      </c>
      <c r="M51" t="str">
        <f>Healthcare!AG51</f>
        <v>INS01</v>
      </c>
      <c r="N51">
        <f>Healthcare!AC51</f>
        <v>2025</v>
      </c>
      <c r="O51" t="str">
        <f>Healthcare!AB51</f>
        <v>Q3</v>
      </c>
      <c r="P51">
        <f>Healthcare!O51</f>
        <v>8</v>
      </c>
      <c r="Q51">
        <f>Healthcare!P51</f>
        <v>123</v>
      </c>
      <c r="R51">
        <f>Healthcare!Q51</f>
        <v>5</v>
      </c>
      <c r="S51" s="10" t="str">
        <f>Healthcare!AD51</f>
        <v>Jul</v>
      </c>
    </row>
    <row r="52" spans="1:19">
      <c r="A52" t="str">
        <f>Healthcare!A52</f>
        <v>P10051</v>
      </c>
      <c r="B52" s="5">
        <f>Healthcare!E52</f>
        <v>45847</v>
      </c>
      <c r="C52" s="5">
        <f>Healthcare!F52</f>
        <v>45864</v>
      </c>
      <c r="D52" t="str">
        <f>Healthcare!T52</f>
        <v>Discharged</v>
      </c>
      <c r="E52" t="str">
        <f>Healthcare!X52</f>
        <v>DEP08</v>
      </c>
      <c r="F52" t="str">
        <f>Healthcare!Y52</f>
        <v>D03</v>
      </c>
      <c r="G52" t="str">
        <f>Healthcare!Z52</f>
        <v>D004</v>
      </c>
      <c r="H52" t="str">
        <f>Healthcare!AA52</f>
        <v>W003</v>
      </c>
      <c r="I52" s="6">
        <f>Healthcare!L52</f>
        <v>221445.87</v>
      </c>
      <c r="J52">
        <f>Healthcare!M52</f>
        <v>182575.27</v>
      </c>
      <c r="K52" s="6">
        <f>Healthcare!V52</f>
        <v>38870.600000000006</v>
      </c>
      <c r="L52" t="str">
        <f>Healthcare!AF52</f>
        <v>PAY02</v>
      </c>
      <c r="M52" t="str">
        <f>Healthcare!AG52</f>
        <v>INS06</v>
      </c>
      <c r="N52">
        <f>Healthcare!AC52</f>
        <v>2025</v>
      </c>
      <c r="O52" t="str">
        <f>Healthcare!AB52</f>
        <v>Q3</v>
      </c>
      <c r="P52">
        <f>Healthcare!O52</f>
        <v>17</v>
      </c>
      <c r="Q52">
        <f>Healthcare!P52</f>
        <v>106</v>
      </c>
      <c r="R52">
        <f>Healthcare!Q52</f>
        <v>4</v>
      </c>
      <c r="S52" s="10" t="str">
        <f>Healthcare!AD52</f>
        <v>Jul</v>
      </c>
    </row>
    <row r="53" spans="1:19">
      <c r="A53" t="str">
        <f>Healthcare!A53</f>
        <v>P10052</v>
      </c>
      <c r="B53" s="5">
        <f>Healthcare!E53</f>
        <v>45089</v>
      </c>
      <c r="C53" s="5">
        <f>Healthcare!F53</f>
        <v>45090</v>
      </c>
      <c r="D53" t="str">
        <f>Healthcare!T53</f>
        <v>Discharged</v>
      </c>
      <c r="E53" t="str">
        <f>Healthcare!X53</f>
        <v>DEP03</v>
      </c>
      <c r="F53" t="str">
        <f>Healthcare!Y53</f>
        <v>D07</v>
      </c>
      <c r="G53" t="str">
        <f>Healthcare!Z53</f>
        <v>D002</v>
      </c>
      <c r="H53" t="str">
        <f>Healthcare!AA53</f>
        <v>W001</v>
      </c>
      <c r="I53" s="6">
        <f>Healthcare!L53</f>
        <v>194602.73</v>
      </c>
      <c r="J53">
        <f>Healthcare!M53</f>
        <v>153803.35999999999</v>
      </c>
      <c r="K53" s="6">
        <f>Healthcare!V53</f>
        <v>40799.370000000024</v>
      </c>
      <c r="L53" t="str">
        <f>Healthcare!AF53</f>
        <v>PAY03</v>
      </c>
      <c r="M53" t="str">
        <f>Healthcare!AG53</f>
        <v>INS05</v>
      </c>
      <c r="N53">
        <f>Healthcare!AC53</f>
        <v>2023</v>
      </c>
      <c r="O53" t="str">
        <f>Healthcare!AB53</f>
        <v>Q2</v>
      </c>
      <c r="P53">
        <f>Healthcare!O53</f>
        <v>1</v>
      </c>
      <c r="Q53">
        <f>Healthcare!P53</f>
        <v>17</v>
      </c>
      <c r="R53">
        <f>Healthcare!Q53</f>
        <v>4</v>
      </c>
      <c r="S53" s="10" t="str">
        <f>Healthcare!AD53</f>
        <v>Jun</v>
      </c>
    </row>
    <row r="54" spans="1:19">
      <c r="A54" t="str">
        <f>Healthcare!A54</f>
        <v>P10053</v>
      </c>
      <c r="B54" s="5">
        <f>Healthcare!E54</f>
        <v>45102</v>
      </c>
      <c r="C54" s="5">
        <f>Healthcare!F54</f>
        <v>45119</v>
      </c>
      <c r="D54" t="str">
        <f>Healthcare!T54</f>
        <v>Discharged</v>
      </c>
      <c r="E54" t="str">
        <f>Healthcare!X54</f>
        <v>DEP03</v>
      </c>
      <c r="F54" t="str">
        <f>Healthcare!Y54</f>
        <v>D01</v>
      </c>
      <c r="G54" t="str">
        <f>Healthcare!Z54</f>
        <v>D006</v>
      </c>
      <c r="H54" t="str">
        <f>Healthcare!AA54</f>
        <v>W003</v>
      </c>
      <c r="I54" s="6">
        <f>Healthcare!L54</f>
        <v>218649.53</v>
      </c>
      <c r="J54">
        <f>Healthcare!M54</f>
        <v>194751.41</v>
      </c>
      <c r="K54" s="6">
        <f>Healthcare!V54</f>
        <v>23898.119999999995</v>
      </c>
      <c r="L54" t="str">
        <f>Healthcare!AF54</f>
        <v>PAY02</v>
      </c>
      <c r="M54" t="str">
        <f>Healthcare!AG54</f>
        <v>INS06</v>
      </c>
      <c r="N54">
        <f>Healthcare!AC54</f>
        <v>2023</v>
      </c>
      <c r="O54" t="str">
        <f>Healthcare!AB54</f>
        <v>Q2</v>
      </c>
      <c r="P54">
        <f>Healthcare!O54</f>
        <v>17</v>
      </c>
      <c r="Q54">
        <f>Healthcare!P54</f>
        <v>100</v>
      </c>
      <c r="R54">
        <f>Healthcare!Q54</f>
        <v>5</v>
      </c>
      <c r="S54" s="10" t="str">
        <f>Healthcare!AD54</f>
        <v>Jun</v>
      </c>
    </row>
    <row r="55" spans="1:19">
      <c r="A55" t="str">
        <f>Healthcare!A55</f>
        <v>P10054</v>
      </c>
      <c r="B55" s="5">
        <f>Healthcare!E55</f>
        <v>45203</v>
      </c>
      <c r="C55" s="5">
        <f>Healthcare!F55</f>
        <v>45206</v>
      </c>
      <c r="D55" t="str">
        <f>Healthcare!T55</f>
        <v>Discharged</v>
      </c>
      <c r="E55" t="str">
        <f>Healthcare!X55</f>
        <v>DEP02</v>
      </c>
      <c r="F55" t="str">
        <f>Healthcare!Y55</f>
        <v>D05</v>
      </c>
      <c r="G55" t="str">
        <f>Healthcare!Z55</f>
        <v>D008</v>
      </c>
      <c r="H55" t="str">
        <f>Healthcare!AA55</f>
        <v>W004</v>
      </c>
      <c r="I55" s="6">
        <f>Healthcare!L55</f>
        <v>13342.05</v>
      </c>
      <c r="J55">
        <f>Healthcare!M55</f>
        <v>12884.91</v>
      </c>
      <c r="K55" s="6">
        <f>Healthcare!V55</f>
        <v>457.13999999999942</v>
      </c>
      <c r="L55" t="str">
        <f>Healthcare!AF55</f>
        <v>PAY03</v>
      </c>
      <c r="M55" t="str">
        <f>Healthcare!AG55</f>
        <v>INS01</v>
      </c>
      <c r="N55">
        <f>Healthcare!AC55</f>
        <v>2023</v>
      </c>
      <c r="O55" t="str">
        <f>Healthcare!AB55</f>
        <v>Q4</v>
      </c>
      <c r="P55">
        <f>Healthcare!O55</f>
        <v>3</v>
      </c>
      <c r="Q55">
        <f>Healthcare!P55</f>
        <v>85</v>
      </c>
      <c r="R55">
        <f>Healthcare!Q55</f>
        <v>5</v>
      </c>
      <c r="S55" s="10" t="str">
        <f>Healthcare!AD55</f>
        <v>Oct</v>
      </c>
    </row>
    <row r="56" spans="1:19">
      <c r="A56" t="str">
        <f>Healthcare!A56</f>
        <v>P10055</v>
      </c>
      <c r="B56" s="5">
        <f>Healthcare!E56</f>
        <v>45309</v>
      </c>
      <c r="C56" s="5">
        <f>Healthcare!F56</f>
        <v>45325</v>
      </c>
      <c r="D56" t="str">
        <f>Healthcare!T56</f>
        <v>Discharged</v>
      </c>
      <c r="E56" t="str">
        <f>Healthcare!X56</f>
        <v>DEP10</v>
      </c>
      <c r="F56" t="str">
        <f>Healthcare!Y56</f>
        <v>D05</v>
      </c>
      <c r="G56" t="str">
        <f>Healthcare!Z56</f>
        <v>D013</v>
      </c>
      <c r="H56" t="str">
        <f>Healthcare!AA56</f>
        <v>W001</v>
      </c>
      <c r="I56" s="6">
        <f>Healthcare!L56</f>
        <v>182452.63</v>
      </c>
      <c r="J56">
        <f>Healthcare!M56</f>
        <v>151286.46</v>
      </c>
      <c r="K56" s="6">
        <f>Healthcare!V56</f>
        <v>31166.170000000013</v>
      </c>
      <c r="L56" t="str">
        <f>Healthcare!AF56</f>
        <v>PAY02</v>
      </c>
      <c r="M56" t="str">
        <f>Healthcare!AG56</f>
        <v>INS05</v>
      </c>
      <c r="N56">
        <f>Healthcare!AC56</f>
        <v>2024</v>
      </c>
      <c r="O56" t="str">
        <f>Healthcare!AB56</f>
        <v>Q1</v>
      </c>
      <c r="P56">
        <f>Healthcare!O56</f>
        <v>16</v>
      </c>
      <c r="Q56">
        <f>Healthcare!P56</f>
        <v>215</v>
      </c>
      <c r="R56">
        <f>Healthcare!Q56</f>
        <v>3</v>
      </c>
      <c r="S56" s="10" t="str">
        <f>Healthcare!AD56</f>
        <v>Jan</v>
      </c>
    </row>
    <row r="57" spans="1:19">
      <c r="A57" t="str">
        <f>Healthcare!A57</f>
        <v>P10056</v>
      </c>
      <c r="B57" s="5">
        <f>Healthcare!E57</f>
        <v>45758</v>
      </c>
      <c r="C57" s="5">
        <f>Healthcare!F57</f>
        <v>45770</v>
      </c>
      <c r="D57" t="str">
        <f>Healthcare!T57</f>
        <v>Unknown</v>
      </c>
      <c r="E57" t="str">
        <f>Healthcare!X57</f>
        <v>DEP03</v>
      </c>
      <c r="F57" t="str">
        <f>Healthcare!Y57</f>
        <v>D06</v>
      </c>
      <c r="G57" t="str">
        <f>Healthcare!Z57</f>
        <v>D009</v>
      </c>
      <c r="H57" t="str">
        <f>Healthcare!AA57</f>
        <v>W001</v>
      </c>
      <c r="I57" s="6">
        <f>Healthcare!L57</f>
        <v>37837.919999999998</v>
      </c>
      <c r="J57">
        <f>Healthcare!M57</f>
        <v>30765.41</v>
      </c>
      <c r="K57" s="6">
        <f>Healthcare!V57</f>
        <v>7072.5099999999984</v>
      </c>
      <c r="L57" t="str">
        <f>Healthcare!AF57</f>
        <v>PAY02</v>
      </c>
      <c r="M57" t="str">
        <f>Healthcare!AG57</f>
        <v>INS03</v>
      </c>
      <c r="N57">
        <f>Healthcare!AC57</f>
        <v>2025</v>
      </c>
      <c r="O57" t="str">
        <f>Healthcare!AB57</f>
        <v>Q2</v>
      </c>
      <c r="P57">
        <f>Healthcare!O57</f>
        <v>12</v>
      </c>
      <c r="Q57">
        <f>Healthcare!P57</f>
        <v>117</v>
      </c>
      <c r="R57">
        <f>Healthcare!Q57</f>
        <v>1</v>
      </c>
      <c r="S57" s="10" t="str">
        <f>Healthcare!AD57</f>
        <v>Apr</v>
      </c>
    </row>
    <row r="58" spans="1:19">
      <c r="A58" t="str">
        <f>Healthcare!A58</f>
        <v>P10057</v>
      </c>
      <c r="B58" s="5">
        <f>Healthcare!E58</f>
        <v>45308</v>
      </c>
      <c r="C58" s="5">
        <f>Healthcare!F58</f>
        <v>45324</v>
      </c>
      <c r="D58" t="str">
        <f>Healthcare!T58</f>
        <v>Discharged</v>
      </c>
      <c r="E58" t="str">
        <f>Healthcare!X58</f>
        <v>DEP06</v>
      </c>
      <c r="F58" t="str">
        <f>Healthcare!Y58</f>
        <v>D05</v>
      </c>
      <c r="G58" t="str">
        <f>Healthcare!Z58</f>
        <v>D004</v>
      </c>
      <c r="H58" t="str">
        <f>Healthcare!AA58</f>
        <v>W002</v>
      </c>
      <c r="I58" s="6">
        <f>Healthcare!L58</f>
        <v>176749.36</v>
      </c>
      <c r="J58">
        <f>Healthcare!M58</f>
        <v>176556.62</v>
      </c>
      <c r="K58" s="6">
        <f>Healthcare!V58</f>
        <v>192.73999999999069</v>
      </c>
      <c r="L58" t="str">
        <f>Healthcare!AF58</f>
        <v>PAY03</v>
      </c>
      <c r="M58" t="str">
        <f>Healthcare!AG58</f>
        <v>INS04</v>
      </c>
      <c r="N58">
        <f>Healthcare!AC58</f>
        <v>2024</v>
      </c>
      <c r="O58" t="str">
        <f>Healthcare!AB58</f>
        <v>Q1</v>
      </c>
      <c r="P58">
        <f>Healthcare!O58</f>
        <v>16</v>
      </c>
      <c r="Q58">
        <f>Healthcare!P58</f>
        <v>78</v>
      </c>
      <c r="R58">
        <f>Healthcare!Q58</f>
        <v>4</v>
      </c>
      <c r="S58" s="10" t="str">
        <f>Healthcare!AD58</f>
        <v>Jan</v>
      </c>
    </row>
    <row r="59" spans="1:19">
      <c r="A59" t="str">
        <f>Healthcare!A59</f>
        <v>P10058</v>
      </c>
      <c r="B59" s="5">
        <f>Healthcare!E59</f>
        <v>45283</v>
      </c>
      <c r="C59" s="5">
        <f>Healthcare!F59</f>
        <v>45295</v>
      </c>
      <c r="D59" t="str">
        <f>Healthcare!T59</f>
        <v>Discharged</v>
      </c>
      <c r="E59" t="str">
        <f>Healthcare!X59</f>
        <v>DEP03</v>
      </c>
      <c r="F59" t="str">
        <f>Healthcare!Y59</f>
        <v>D06</v>
      </c>
      <c r="G59" t="str">
        <f>Healthcare!Z59</f>
        <v>D005</v>
      </c>
      <c r="H59" t="str">
        <f>Healthcare!AA59</f>
        <v>W001</v>
      </c>
      <c r="I59" s="6">
        <f>Healthcare!L59</f>
        <v>198117.33</v>
      </c>
      <c r="J59">
        <f>Healthcare!M59</f>
        <v>160132.09</v>
      </c>
      <c r="K59" s="6">
        <f>Healthcare!V59</f>
        <v>37985.239999999991</v>
      </c>
      <c r="L59" t="str">
        <f>Healthcare!AF59</f>
        <v>PAY06</v>
      </c>
      <c r="M59" t="str">
        <f>Healthcare!AG59</f>
        <v>INS01</v>
      </c>
      <c r="N59">
        <f>Healthcare!AC59</f>
        <v>2023</v>
      </c>
      <c r="O59" t="str">
        <f>Healthcare!AB59</f>
        <v>Q4</v>
      </c>
      <c r="P59">
        <f>Healthcare!O59</f>
        <v>12</v>
      </c>
      <c r="Q59">
        <f>Healthcare!P59</f>
        <v>151</v>
      </c>
      <c r="R59">
        <f>Healthcare!Q59</f>
        <v>5</v>
      </c>
      <c r="S59" s="10" t="str">
        <f>Healthcare!AD59</f>
        <v>Dec</v>
      </c>
    </row>
    <row r="60" spans="1:19">
      <c r="A60" t="str">
        <f>Healthcare!A60</f>
        <v>P10059</v>
      </c>
      <c r="B60" s="5">
        <f>Healthcare!E60</f>
        <v>45189</v>
      </c>
      <c r="C60" s="5">
        <f>Healthcare!F60</f>
        <v>45207</v>
      </c>
      <c r="D60" t="str">
        <f>Healthcare!T60</f>
        <v>Transferred</v>
      </c>
      <c r="E60" t="str">
        <f>Healthcare!X60</f>
        <v>DEP09</v>
      </c>
      <c r="F60" t="str">
        <f>Healthcare!Y60</f>
        <v>D06</v>
      </c>
      <c r="G60" t="str">
        <f>Healthcare!Z60</f>
        <v>D013</v>
      </c>
      <c r="H60" t="str">
        <f>Healthcare!AA60</f>
        <v>W001</v>
      </c>
      <c r="I60" s="6">
        <f>Healthcare!L60</f>
        <v>126958.79</v>
      </c>
      <c r="J60">
        <f>Healthcare!M60</f>
        <v>120536.86</v>
      </c>
      <c r="K60" s="6">
        <f>Healthcare!V60</f>
        <v>6421.929999999993</v>
      </c>
      <c r="L60" t="str">
        <f>Healthcare!AF60</f>
        <v>PAY01</v>
      </c>
      <c r="M60" t="str">
        <f>Healthcare!AG60</f>
        <v>INS06</v>
      </c>
      <c r="N60">
        <f>Healthcare!AC60</f>
        <v>2023</v>
      </c>
      <c r="O60" t="str">
        <f>Healthcare!AB60</f>
        <v>Q3</v>
      </c>
      <c r="P60">
        <f>Healthcare!O60</f>
        <v>18</v>
      </c>
      <c r="Q60">
        <f>Healthcare!P60</f>
        <v>137</v>
      </c>
      <c r="R60">
        <f>Healthcare!Q60</f>
        <v>3</v>
      </c>
      <c r="S60" s="10" t="str">
        <f>Healthcare!AD60</f>
        <v>Sep</v>
      </c>
    </row>
    <row r="61" spans="1:19">
      <c r="A61" t="str">
        <f>Healthcare!A61</f>
        <v>P10060</v>
      </c>
      <c r="B61" s="5">
        <f>Healthcare!E61</f>
        <v>45277</v>
      </c>
      <c r="C61" s="5">
        <f>Healthcare!F61</f>
        <v>45288</v>
      </c>
      <c r="D61" t="str">
        <f>Healthcare!T61</f>
        <v>Discharged</v>
      </c>
      <c r="E61" t="str">
        <f>Healthcare!X61</f>
        <v>DEP04</v>
      </c>
      <c r="F61" t="str">
        <f>Healthcare!Y61</f>
        <v>D01</v>
      </c>
      <c r="G61" t="str">
        <f>Healthcare!Z61</f>
        <v>D008</v>
      </c>
      <c r="H61" t="str">
        <f>Healthcare!AA61</f>
        <v>W005</v>
      </c>
      <c r="I61" s="6">
        <f>Healthcare!L61</f>
        <v>13751.8</v>
      </c>
      <c r="J61">
        <f>Healthcare!M61</f>
        <v>10886.07</v>
      </c>
      <c r="K61" s="6">
        <f>Healthcare!V61</f>
        <v>2865.7299999999996</v>
      </c>
      <c r="L61" t="str">
        <f>Healthcare!AF61</f>
        <v>PAY03</v>
      </c>
      <c r="M61" t="str">
        <f>Healthcare!AG61</f>
        <v>INS05</v>
      </c>
      <c r="N61">
        <f>Healthcare!AC61</f>
        <v>2023</v>
      </c>
      <c r="O61" t="str">
        <f>Healthcare!AB61</f>
        <v>Q4</v>
      </c>
      <c r="P61">
        <f>Healthcare!O61</f>
        <v>11</v>
      </c>
      <c r="Q61">
        <f>Healthcare!P61</f>
        <v>72</v>
      </c>
      <c r="R61">
        <f>Healthcare!Q61</f>
        <v>4</v>
      </c>
      <c r="S61" s="10" t="str">
        <f>Healthcare!AD61</f>
        <v>Dec</v>
      </c>
    </row>
    <row r="62" spans="1:19">
      <c r="A62" t="str">
        <f>Healthcare!A62</f>
        <v>P10061</v>
      </c>
      <c r="B62" s="5">
        <f>Healthcare!E62</f>
        <v>45623</v>
      </c>
      <c r="C62" s="5">
        <f>Healthcare!F62</f>
        <v>45628</v>
      </c>
      <c r="D62" t="str">
        <f>Healthcare!T62</f>
        <v>Transferred</v>
      </c>
      <c r="E62" t="str">
        <f>Healthcare!X62</f>
        <v>DEP03</v>
      </c>
      <c r="F62" t="str">
        <f>Healthcare!Y62</f>
        <v>D02</v>
      </c>
      <c r="G62" t="str">
        <f>Healthcare!Z62</f>
        <v>D011</v>
      </c>
      <c r="H62" t="str">
        <f>Healthcare!AA62</f>
        <v>W003</v>
      </c>
      <c r="I62" s="6">
        <f>Healthcare!L62</f>
        <v>34864.620000000003</v>
      </c>
      <c r="J62">
        <f>Healthcare!M62</f>
        <v>29791.61</v>
      </c>
      <c r="K62" s="6">
        <f>Healthcare!V62</f>
        <v>5073.010000000002</v>
      </c>
      <c r="L62" t="str">
        <f>Healthcare!AF62</f>
        <v>PAY05</v>
      </c>
      <c r="M62" t="str">
        <f>Healthcare!AG62</f>
        <v>INS06</v>
      </c>
      <c r="N62">
        <f>Healthcare!AC62</f>
        <v>2024</v>
      </c>
      <c r="O62" t="str">
        <f>Healthcare!AB62</f>
        <v>Q4</v>
      </c>
      <c r="P62">
        <f>Healthcare!O62</f>
        <v>5</v>
      </c>
      <c r="Q62">
        <f>Healthcare!P62</f>
        <v>32</v>
      </c>
      <c r="R62">
        <f>Healthcare!Q62</f>
        <v>5</v>
      </c>
      <c r="S62" s="10" t="str">
        <f>Healthcare!AD62</f>
        <v>Nov</v>
      </c>
    </row>
    <row r="63" spans="1:19">
      <c r="A63" t="str">
        <f>Healthcare!A63</f>
        <v>P10062</v>
      </c>
      <c r="B63" s="5">
        <f>Healthcare!E63</f>
        <v>45948</v>
      </c>
      <c r="C63" s="5">
        <f>Healthcare!F63</f>
        <v>45958</v>
      </c>
      <c r="D63" t="str">
        <f>Healthcare!T63</f>
        <v>Unknown</v>
      </c>
      <c r="E63" t="str">
        <f>Healthcare!X63</f>
        <v>DEP03</v>
      </c>
      <c r="F63" t="str">
        <f>Healthcare!Y63</f>
        <v>D04</v>
      </c>
      <c r="G63" t="str">
        <f>Healthcare!Z63</f>
        <v>D002</v>
      </c>
      <c r="H63" t="str">
        <f>Healthcare!AA63</f>
        <v>W004</v>
      </c>
      <c r="I63" s="6">
        <f>Healthcare!L63</f>
        <v>55748.24</v>
      </c>
      <c r="J63">
        <f>Healthcare!M63</f>
        <v>39837.550000000003</v>
      </c>
      <c r="K63" s="6">
        <f>Healthcare!V63</f>
        <v>15910.689999999995</v>
      </c>
      <c r="L63" t="str">
        <f>Healthcare!AF63</f>
        <v>PAY03</v>
      </c>
      <c r="M63" t="str">
        <f>Healthcare!AG63</f>
        <v>INS01</v>
      </c>
      <c r="N63">
        <f>Healthcare!AC63</f>
        <v>2025</v>
      </c>
      <c r="O63" t="str">
        <f>Healthcare!AB63</f>
        <v>Q4</v>
      </c>
      <c r="P63">
        <f>Healthcare!O63</f>
        <v>10</v>
      </c>
      <c r="Q63">
        <f>Healthcare!P63</f>
        <v>77</v>
      </c>
      <c r="R63">
        <f>Healthcare!Q63</f>
        <v>4</v>
      </c>
      <c r="S63" s="10" t="str">
        <f>Healthcare!AD63</f>
        <v>Oct</v>
      </c>
    </row>
    <row r="64" spans="1:19">
      <c r="A64" t="str">
        <f>Healthcare!A64</f>
        <v>P10063</v>
      </c>
      <c r="B64" s="5">
        <f>Healthcare!E64</f>
        <v>45959</v>
      </c>
      <c r="C64" s="5">
        <f>Healthcare!F64</f>
        <v>45974</v>
      </c>
      <c r="D64" t="str">
        <f>Healthcare!T64</f>
        <v>Admitted</v>
      </c>
      <c r="E64" t="str">
        <f>Healthcare!X64</f>
        <v>DEP07</v>
      </c>
      <c r="F64" t="str">
        <f>Healthcare!Y64</f>
        <v>D04</v>
      </c>
      <c r="G64" t="str">
        <f>Healthcare!Z64</f>
        <v>D012</v>
      </c>
      <c r="H64" t="str">
        <f>Healthcare!AA64</f>
        <v>W005</v>
      </c>
      <c r="I64" s="6">
        <f>Healthcare!L64</f>
        <v>243833</v>
      </c>
      <c r="J64">
        <f>Healthcare!M64</f>
        <v>188083.39</v>
      </c>
      <c r="K64" s="6">
        <f>Healthcare!V64</f>
        <v>55749.609999999986</v>
      </c>
      <c r="L64" t="str">
        <f>Healthcare!AF64</f>
        <v>PAY06</v>
      </c>
      <c r="M64" t="str">
        <f>Healthcare!AG64</f>
        <v>INS07</v>
      </c>
      <c r="N64">
        <f>Healthcare!AC64</f>
        <v>2025</v>
      </c>
      <c r="O64" t="str">
        <f>Healthcare!AB64</f>
        <v>Q4</v>
      </c>
      <c r="P64">
        <f>Healthcare!O64</f>
        <v>15</v>
      </c>
      <c r="Q64">
        <f>Healthcare!P64</f>
        <v>91</v>
      </c>
      <c r="R64">
        <f>Healthcare!Q64</f>
        <v>4</v>
      </c>
      <c r="S64" s="10" t="str">
        <f>Healthcare!AD64</f>
        <v>Oct</v>
      </c>
    </row>
    <row r="65" spans="1:19">
      <c r="A65" t="str">
        <f>Healthcare!A65</f>
        <v>P10064</v>
      </c>
      <c r="B65" s="5">
        <f>Healthcare!E65</f>
        <v>45615</v>
      </c>
      <c r="C65" s="5">
        <f>Healthcare!F65</f>
        <v>45455</v>
      </c>
      <c r="D65" t="str">
        <f>Healthcare!T65</f>
        <v>Unknown</v>
      </c>
      <c r="E65" t="str">
        <f>Healthcare!X65</f>
        <v>DEP06</v>
      </c>
      <c r="F65" t="str">
        <f>Healthcare!Y65</f>
        <v>D05</v>
      </c>
      <c r="G65" t="str">
        <f>Healthcare!Z65</f>
        <v>D010</v>
      </c>
      <c r="H65" t="str">
        <f>Healthcare!AA65</f>
        <v>W005</v>
      </c>
      <c r="I65" s="6">
        <f>Healthcare!L65</f>
        <v>204397.84</v>
      </c>
      <c r="J65">
        <f>Healthcare!M65</f>
        <v>163389.89000000001</v>
      </c>
      <c r="K65" s="6">
        <f>Healthcare!V65</f>
        <v>41007.949999999983</v>
      </c>
      <c r="L65" t="str">
        <f>Healthcare!AF65</f>
        <v>PAY03</v>
      </c>
      <c r="M65" t="str">
        <f>Healthcare!AG65</f>
        <v>INS06</v>
      </c>
      <c r="N65">
        <f>Healthcare!AC65</f>
        <v>2024</v>
      </c>
      <c r="O65" t="str">
        <f>Healthcare!AB65</f>
        <v>Q4</v>
      </c>
      <c r="P65">
        <f>Healthcare!O65</f>
        <v>17</v>
      </c>
      <c r="Q65">
        <f>Healthcare!P65</f>
        <v>33</v>
      </c>
      <c r="R65">
        <f>Healthcare!Q65</f>
        <v>4</v>
      </c>
      <c r="S65" s="10" t="str">
        <f>Healthcare!AD65</f>
        <v>Nov</v>
      </c>
    </row>
    <row r="66" spans="1:19">
      <c r="A66" t="str">
        <f>Healthcare!A66</f>
        <v>P10065</v>
      </c>
      <c r="B66" s="5">
        <f>Healthcare!E66</f>
        <v>45152</v>
      </c>
      <c r="C66" s="5" t="str">
        <f>Healthcare!F66</f>
        <v>Unknown</v>
      </c>
      <c r="D66" t="str">
        <f>Healthcare!T66</f>
        <v>Unknown</v>
      </c>
      <c r="E66" t="str">
        <f>Healthcare!X66</f>
        <v>DEP10</v>
      </c>
      <c r="F66" t="str">
        <f>Healthcare!Y66</f>
        <v>D06</v>
      </c>
      <c r="G66" t="str">
        <f>Healthcare!Z66</f>
        <v>D002</v>
      </c>
      <c r="H66" t="str">
        <f>Healthcare!AA66</f>
        <v>W003</v>
      </c>
      <c r="I66" s="6">
        <f>Healthcare!L66</f>
        <v>173398.81</v>
      </c>
      <c r="J66">
        <f>Healthcare!M66</f>
        <v>140109.46</v>
      </c>
      <c r="K66" s="6">
        <f>Healthcare!V66</f>
        <v>33289.350000000006</v>
      </c>
      <c r="L66" t="str">
        <f>Healthcare!AF66</f>
        <v>PAY06</v>
      </c>
      <c r="M66" t="str">
        <f>Healthcare!AG66</f>
        <v>INS06</v>
      </c>
      <c r="N66">
        <f>Healthcare!AC66</f>
        <v>2023</v>
      </c>
      <c r="O66" t="str">
        <f>Healthcare!AB66</f>
        <v>Q3</v>
      </c>
      <c r="P66">
        <f>Healthcare!O66</f>
        <v>7</v>
      </c>
      <c r="Q66">
        <f>Healthcare!P66</f>
        <v>161</v>
      </c>
      <c r="R66">
        <f>Healthcare!Q66</f>
        <v>4</v>
      </c>
      <c r="S66" s="10" t="str">
        <f>Healthcare!AD66</f>
        <v>Aug</v>
      </c>
    </row>
    <row r="67" spans="1:19">
      <c r="A67" t="str">
        <f>Healthcare!A67</f>
        <v>P10066</v>
      </c>
      <c r="B67" s="5">
        <f>Healthcare!E67</f>
        <v>45538</v>
      </c>
      <c r="C67" s="5">
        <f>Healthcare!F67</f>
        <v>45546</v>
      </c>
      <c r="D67" t="str">
        <f>Healthcare!T67</f>
        <v>Discharged</v>
      </c>
      <c r="E67" t="str">
        <f>Healthcare!X67</f>
        <v>DEP07</v>
      </c>
      <c r="F67" t="str">
        <f>Healthcare!Y67</f>
        <v>D05</v>
      </c>
      <c r="G67" t="str">
        <f>Healthcare!Z67</f>
        <v>D013</v>
      </c>
      <c r="H67" t="str">
        <f>Healthcare!AA67</f>
        <v>W005</v>
      </c>
      <c r="I67" s="6">
        <f>Healthcare!L67</f>
        <v>173334.38</v>
      </c>
      <c r="J67">
        <f>Healthcare!M67</f>
        <v>130929.27</v>
      </c>
      <c r="K67" s="6">
        <f>Healthcare!V67</f>
        <v>42405.11</v>
      </c>
      <c r="L67" t="str">
        <f>Healthcare!AF67</f>
        <v>PAY06</v>
      </c>
      <c r="M67" t="str">
        <f>Healthcare!AG67</f>
        <v>INS01</v>
      </c>
      <c r="N67">
        <f>Healthcare!AC67</f>
        <v>2024</v>
      </c>
      <c r="O67" t="str">
        <f>Healthcare!AB67</f>
        <v>Q3</v>
      </c>
      <c r="P67">
        <f>Healthcare!O67</f>
        <v>8</v>
      </c>
      <c r="Q67">
        <f>Healthcare!P67</f>
        <v>94</v>
      </c>
      <c r="R67">
        <f>Healthcare!Q67</f>
        <v>4</v>
      </c>
      <c r="S67" s="10" t="str">
        <f>Healthcare!AD67</f>
        <v>Sep</v>
      </c>
    </row>
    <row r="68" spans="1:19">
      <c r="A68" t="str">
        <f>Healthcare!A68</f>
        <v>P10067</v>
      </c>
      <c r="B68" s="5">
        <f>Healthcare!E68</f>
        <v>45483</v>
      </c>
      <c r="C68" s="5">
        <f>Healthcare!F68</f>
        <v>45488</v>
      </c>
      <c r="D68" t="str">
        <f>Healthcare!T68</f>
        <v>Unknown</v>
      </c>
      <c r="E68" t="str">
        <f>Healthcare!X68</f>
        <v>DEP03</v>
      </c>
      <c r="F68" t="str">
        <f>Healthcare!Y68</f>
        <v>D03</v>
      </c>
      <c r="G68" t="str">
        <f>Healthcare!Z68</f>
        <v>D001</v>
      </c>
      <c r="H68" t="str">
        <f>Healthcare!AA68</f>
        <v>W001</v>
      </c>
      <c r="I68" s="6">
        <f>Healthcare!L68</f>
        <v>15064.44</v>
      </c>
      <c r="J68">
        <f>Healthcare!M68</f>
        <v>10408.49</v>
      </c>
      <c r="K68" s="6">
        <f>Healthcare!V68</f>
        <v>4655.9500000000007</v>
      </c>
      <c r="L68" t="str">
        <f>Healthcare!AF68</f>
        <v>PAY03</v>
      </c>
      <c r="M68" t="str">
        <f>Healthcare!AG68</f>
        <v>INS01</v>
      </c>
      <c r="N68">
        <f>Healthcare!AC68</f>
        <v>2024</v>
      </c>
      <c r="O68" t="str">
        <f>Healthcare!AB68</f>
        <v>Q3</v>
      </c>
      <c r="P68">
        <f>Healthcare!O68</f>
        <v>5</v>
      </c>
      <c r="Q68">
        <f>Healthcare!P68</f>
        <v>64</v>
      </c>
      <c r="R68">
        <f>Healthcare!Q68</f>
        <v>1</v>
      </c>
      <c r="S68" s="10" t="str">
        <f>Healthcare!AD68</f>
        <v>Jul</v>
      </c>
    </row>
    <row r="69" spans="1:19">
      <c r="A69" t="str">
        <f>Healthcare!A69</f>
        <v>P10068</v>
      </c>
      <c r="B69" s="5">
        <f>Healthcare!E69</f>
        <v>45110</v>
      </c>
      <c r="C69" s="5">
        <f>Healthcare!F69</f>
        <v>45118</v>
      </c>
      <c r="D69" t="str">
        <f>Healthcare!T69</f>
        <v>Unknown</v>
      </c>
      <c r="E69" t="str">
        <f>Healthcare!X69</f>
        <v>DEP03</v>
      </c>
      <c r="F69" t="str">
        <f>Healthcare!Y69</f>
        <v>D01</v>
      </c>
      <c r="G69" t="str">
        <f>Healthcare!Z69</f>
        <v>D002</v>
      </c>
      <c r="H69" t="str">
        <f>Healthcare!AA69</f>
        <v>W005</v>
      </c>
      <c r="I69" s="6">
        <f>Healthcare!L69</f>
        <v>105926.53</v>
      </c>
      <c r="J69">
        <f>Healthcare!M69</f>
        <v>103826.73</v>
      </c>
      <c r="K69" s="6">
        <f>Healthcare!V69</f>
        <v>2099.8000000000029</v>
      </c>
      <c r="L69" t="str">
        <f>Healthcare!AF69</f>
        <v>PAY04</v>
      </c>
      <c r="M69" t="str">
        <f>Healthcare!AG69</f>
        <v>INS07</v>
      </c>
      <c r="N69">
        <f>Healthcare!AC69</f>
        <v>2023</v>
      </c>
      <c r="O69" t="str">
        <f>Healthcare!AB69</f>
        <v>Q3</v>
      </c>
      <c r="P69">
        <f>Healthcare!O69</f>
        <v>8</v>
      </c>
      <c r="Q69">
        <f>Healthcare!P69</f>
        <v>14</v>
      </c>
      <c r="R69">
        <f>Healthcare!Q69</f>
        <v>4</v>
      </c>
      <c r="S69" s="10" t="str">
        <f>Healthcare!AD69</f>
        <v>Jul</v>
      </c>
    </row>
    <row r="70" spans="1:19">
      <c r="A70" t="str">
        <f>Healthcare!A70</f>
        <v>P10069</v>
      </c>
      <c r="B70" s="5">
        <f>Healthcare!E70</f>
        <v>45259</v>
      </c>
      <c r="C70" s="5">
        <f>Healthcare!F70</f>
        <v>45274</v>
      </c>
      <c r="D70" t="str">
        <f>Healthcare!T70</f>
        <v>Discharged</v>
      </c>
      <c r="E70" t="str">
        <f>Healthcare!X70</f>
        <v>DEP03</v>
      </c>
      <c r="F70" t="str">
        <f>Healthcare!Y70</f>
        <v>D01</v>
      </c>
      <c r="G70" t="str">
        <f>Healthcare!Z70</f>
        <v>D007</v>
      </c>
      <c r="H70" t="str">
        <f>Healthcare!AA70</f>
        <v>W001</v>
      </c>
      <c r="I70" s="6">
        <f>Healthcare!L70</f>
        <v>198215</v>
      </c>
      <c r="J70">
        <f>Healthcare!M70</f>
        <v>160968.07999999999</v>
      </c>
      <c r="K70" s="6">
        <f>Healthcare!V70</f>
        <v>37246.920000000013</v>
      </c>
      <c r="L70" t="str">
        <f>Healthcare!AF70</f>
        <v>PAY06</v>
      </c>
      <c r="M70" t="str">
        <f>Healthcare!AG70</f>
        <v>INS02</v>
      </c>
      <c r="N70">
        <f>Healthcare!AC70</f>
        <v>2023</v>
      </c>
      <c r="O70" t="str">
        <f>Healthcare!AB70</f>
        <v>Q4</v>
      </c>
      <c r="P70">
        <f>Healthcare!O70</f>
        <v>15</v>
      </c>
      <c r="Q70">
        <f>Healthcare!P70</f>
        <v>54</v>
      </c>
      <c r="R70">
        <f>Healthcare!Q70</f>
        <v>3</v>
      </c>
      <c r="S70" s="10" t="str">
        <f>Healthcare!AD70</f>
        <v>Nov</v>
      </c>
    </row>
    <row r="71" spans="1:19">
      <c r="A71" t="str">
        <f>Healthcare!A71</f>
        <v>P10070</v>
      </c>
      <c r="B71" s="5" t="str">
        <f>Healthcare!E71</f>
        <v>Unknown</v>
      </c>
      <c r="C71" s="5">
        <f>Healthcare!F71</f>
        <v>45474</v>
      </c>
      <c r="D71" t="str">
        <f>Healthcare!T71</f>
        <v>Transferred</v>
      </c>
      <c r="E71" t="str">
        <f>Healthcare!X71</f>
        <v>DEP01</v>
      </c>
      <c r="F71" t="str">
        <f>Healthcare!Y71</f>
        <v>D04</v>
      </c>
      <c r="G71" t="str">
        <f>Healthcare!Z71</f>
        <v>D009</v>
      </c>
      <c r="H71" t="str">
        <f>Healthcare!AA71</f>
        <v>W003</v>
      </c>
      <c r="I71" s="6">
        <f>Healthcare!L71</f>
        <v>78434.570000000007</v>
      </c>
      <c r="J71">
        <f>Healthcare!M71</f>
        <v>67495.38</v>
      </c>
      <c r="K71" s="6">
        <f>Healthcare!V71</f>
        <v>10939.190000000002</v>
      </c>
      <c r="L71" t="str">
        <f>Healthcare!AF71</f>
        <v>PAY02</v>
      </c>
      <c r="M71" t="str">
        <f>Healthcare!AG71</f>
        <v>INS06</v>
      </c>
      <c r="N71" t="str">
        <f>Healthcare!AC71</f>
        <v>Unknown</v>
      </c>
      <c r="O71" t="str">
        <f>Healthcare!AB71</f>
        <v>Unknown</v>
      </c>
      <c r="P71">
        <f>Healthcare!O71</f>
        <v>12</v>
      </c>
      <c r="Q71">
        <f>Healthcare!P71</f>
        <v>234</v>
      </c>
      <c r="R71">
        <f>Healthcare!Q71</f>
        <v>5</v>
      </c>
      <c r="S71" s="10" t="str">
        <f>Healthcare!AD71</f>
        <v>Unknown</v>
      </c>
    </row>
    <row r="72" spans="1:19">
      <c r="A72" t="str">
        <f>Healthcare!A72</f>
        <v>P10071</v>
      </c>
      <c r="B72" s="5">
        <f>Healthcare!E72</f>
        <v>45094</v>
      </c>
      <c r="C72" s="5">
        <f>Healthcare!F72</f>
        <v>45111</v>
      </c>
      <c r="D72" t="str">
        <f>Healthcare!T72</f>
        <v>Discharged</v>
      </c>
      <c r="E72" t="str">
        <f>Healthcare!X72</f>
        <v>DEP03</v>
      </c>
      <c r="F72" t="str">
        <f>Healthcare!Y72</f>
        <v>D04</v>
      </c>
      <c r="G72" t="str">
        <f>Healthcare!Z72</f>
        <v>D011</v>
      </c>
      <c r="H72" t="str">
        <f>Healthcare!AA72</f>
        <v>W001</v>
      </c>
      <c r="I72" s="6">
        <f>Healthcare!L72</f>
        <v>30271.68</v>
      </c>
      <c r="J72">
        <f>Healthcare!M72</f>
        <v>26450.78</v>
      </c>
      <c r="K72" s="6">
        <f>Healthcare!V72</f>
        <v>3820.9000000000015</v>
      </c>
      <c r="L72" t="str">
        <f>Healthcare!AF72</f>
        <v>PAY05</v>
      </c>
      <c r="M72" t="str">
        <f>Healthcare!AG72</f>
        <v>INS08</v>
      </c>
      <c r="N72">
        <f>Healthcare!AC72</f>
        <v>2023</v>
      </c>
      <c r="O72" t="str">
        <f>Healthcare!AB72</f>
        <v>Q2</v>
      </c>
      <c r="P72">
        <f>Healthcare!O72</f>
        <v>17</v>
      </c>
      <c r="Q72">
        <f>Healthcare!P72</f>
        <v>56</v>
      </c>
      <c r="R72">
        <f>Healthcare!Q72</f>
        <v>4</v>
      </c>
      <c r="S72" s="10" t="str">
        <f>Healthcare!AD72</f>
        <v>Jun</v>
      </c>
    </row>
    <row r="73" spans="1:19">
      <c r="A73" t="str">
        <f>Healthcare!A73</f>
        <v>P10072</v>
      </c>
      <c r="B73" s="5">
        <f>Healthcare!E73</f>
        <v>45448</v>
      </c>
      <c r="C73" s="5">
        <f>Healthcare!F73</f>
        <v>45449</v>
      </c>
      <c r="D73" t="str">
        <f>Healthcare!T73</f>
        <v>Discharged</v>
      </c>
      <c r="E73" t="str">
        <f>Healthcare!X73</f>
        <v>DEP04</v>
      </c>
      <c r="F73" t="str">
        <f>Healthcare!Y73</f>
        <v>D01</v>
      </c>
      <c r="G73" t="str">
        <f>Healthcare!Z73</f>
        <v>D004</v>
      </c>
      <c r="H73" t="str">
        <f>Healthcare!AA73</f>
        <v>W002</v>
      </c>
      <c r="I73" s="6">
        <f>Healthcare!L73</f>
        <v>87770.89</v>
      </c>
      <c r="J73">
        <f>Healthcare!M73</f>
        <v>75689.14</v>
      </c>
      <c r="K73" s="6">
        <f>Healthcare!V73</f>
        <v>12081.75</v>
      </c>
      <c r="L73" t="str">
        <f>Healthcare!AF73</f>
        <v>PAY06</v>
      </c>
      <c r="M73" t="str">
        <f>Healthcare!AG73</f>
        <v>INS06</v>
      </c>
      <c r="N73">
        <f>Healthcare!AC73</f>
        <v>2024</v>
      </c>
      <c r="O73" t="str">
        <f>Healthcare!AB73</f>
        <v>Q2</v>
      </c>
      <c r="P73">
        <f>Healthcare!O73</f>
        <v>1</v>
      </c>
      <c r="Q73">
        <f>Healthcare!P73</f>
        <v>20</v>
      </c>
      <c r="R73">
        <f>Healthcare!Q73</f>
        <v>2</v>
      </c>
      <c r="S73" s="10" t="str">
        <f>Healthcare!AD73</f>
        <v>Jun</v>
      </c>
    </row>
    <row r="74" spans="1:19">
      <c r="A74" t="str">
        <f>Healthcare!A74</f>
        <v>P10073</v>
      </c>
      <c r="B74" s="5">
        <f>Healthcare!E74</f>
        <v>45731</v>
      </c>
      <c r="C74" s="5">
        <f>Healthcare!F74</f>
        <v>45748</v>
      </c>
      <c r="D74" t="str">
        <f>Healthcare!T74</f>
        <v>Admitted</v>
      </c>
      <c r="E74" t="str">
        <f>Healthcare!X74</f>
        <v>DEP05</v>
      </c>
      <c r="F74" t="str">
        <f>Healthcare!Y74</f>
        <v>D01</v>
      </c>
      <c r="G74" t="str">
        <f>Healthcare!Z74</f>
        <v>D011</v>
      </c>
      <c r="H74" t="str">
        <f>Healthcare!AA74</f>
        <v>W005</v>
      </c>
      <c r="I74" s="6">
        <f>Healthcare!L74</f>
        <v>244676.44</v>
      </c>
      <c r="J74">
        <f>Healthcare!M74</f>
        <v>209674.85</v>
      </c>
      <c r="K74" s="6">
        <f>Healthcare!V74</f>
        <v>35001.589999999997</v>
      </c>
      <c r="L74" t="str">
        <f>Healthcare!AF74</f>
        <v>PAY01</v>
      </c>
      <c r="M74" t="str">
        <f>Healthcare!AG74</f>
        <v>INS03</v>
      </c>
      <c r="N74">
        <f>Healthcare!AC74</f>
        <v>2025</v>
      </c>
      <c r="O74" t="str">
        <f>Healthcare!AB74</f>
        <v>Q1</v>
      </c>
      <c r="P74">
        <f>Healthcare!O74</f>
        <v>17</v>
      </c>
      <c r="Q74">
        <f>Healthcare!P74</f>
        <v>144</v>
      </c>
      <c r="R74">
        <f>Healthcare!Q74</f>
        <v>4</v>
      </c>
      <c r="S74" s="10" t="str">
        <f>Healthcare!AD74</f>
        <v>Mar</v>
      </c>
    </row>
    <row r="75" spans="1:19">
      <c r="A75" t="str">
        <f>Healthcare!A75</f>
        <v>P10074</v>
      </c>
      <c r="B75" s="5">
        <f>Healthcare!E75</f>
        <v>44995</v>
      </c>
      <c r="C75" s="5">
        <f>Healthcare!F75</f>
        <v>45010</v>
      </c>
      <c r="D75" t="str">
        <f>Healthcare!T75</f>
        <v>Discharged</v>
      </c>
      <c r="E75" t="str">
        <f>Healthcare!X75</f>
        <v>DEP03</v>
      </c>
      <c r="F75" t="str">
        <f>Healthcare!Y75</f>
        <v>D01</v>
      </c>
      <c r="G75" t="str">
        <f>Healthcare!Z75</f>
        <v>D013</v>
      </c>
      <c r="H75" t="str">
        <f>Healthcare!AA75</f>
        <v>W004</v>
      </c>
      <c r="I75" s="6">
        <f>Healthcare!L75</f>
        <v>185783.92</v>
      </c>
      <c r="J75">
        <f>Healthcare!M75</f>
        <v>146788.69</v>
      </c>
      <c r="K75" s="6">
        <f>Healthcare!V75</f>
        <v>38995.23000000001</v>
      </c>
      <c r="L75" t="str">
        <f>Healthcare!AF75</f>
        <v>PAY06</v>
      </c>
      <c r="M75" t="str">
        <f>Healthcare!AG75</f>
        <v>INS01</v>
      </c>
      <c r="N75">
        <f>Healthcare!AC75</f>
        <v>2023</v>
      </c>
      <c r="O75" t="str">
        <f>Healthcare!AB75</f>
        <v>Q1</v>
      </c>
      <c r="P75">
        <f>Healthcare!O75</f>
        <v>15</v>
      </c>
      <c r="Q75">
        <f>Healthcare!P75</f>
        <v>143</v>
      </c>
      <c r="R75">
        <f>Healthcare!Q75</f>
        <v>4</v>
      </c>
      <c r="S75" s="10" t="str">
        <f>Healthcare!AD75</f>
        <v>Mar</v>
      </c>
    </row>
    <row r="76" spans="1:19">
      <c r="A76" t="str">
        <f>Healthcare!A76</f>
        <v>P10075</v>
      </c>
      <c r="B76" s="5">
        <f>Healthcare!E76</f>
        <v>45285</v>
      </c>
      <c r="C76" s="5">
        <f>Healthcare!F76</f>
        <v>45299</v>
      </c>
      <c r="D76" t="str">
        <f>Healthcare!T76</f>
        <v>Discharged</v>
      </c>
      <c r="E76" t="str">
        <f>Healthcare!X76</f>
        <v>DEP01</v>
      </c>
      <c r="F76" t="str">
        <f>Healthcare!Y76</f>
        <v>D07</v>
      </c>
      <c r="G76" t="str">
        <f>Healthcare!Z76</f>
        <v>D011</v>
      </c>
      <c r="H76" t="str">
        <f>Healthcare!AA76</f>
        <v>W003</v>
      </c>
      <c r="I76" s="6">
        <f>Healthcare!L76</f>
        <v>81386.78</v>
      </c>
      <c r="J76">
        <f>Healthcare!M76</f>
        <v>63591.88</v>
      </c>
      <c r="K76" s="6">
        <f>Healthcare!V76</f>
        <v>17794.900000000001</v>
      </c>
      <c r="L76" t="str">
        <f>Healthcare!AF76</f>
        <v>PAY01</v>
      </c>
      <c r="M76" t="str">
        <f>Healthcare!AG76</f>
        <v>INS08</v>
      </c>
      <c r="N76">
        <f>Healthcare!AC76</f>
        <v>2023</v>
      </c>
      <c r="O76" t="str">
        <f>Healthcare!AB76</f>
        <v>Q4</v>
      </c>
      <c r="P76">
        <f>Healthcare!O76</f>
        <v>14</v>
      </c>
      <c r="Q76">
        <f>Healthcare!P76</f>
        <v>81</v>
      </c>
      <c r="R76">
        <f>Healthcare!Q76</f>
        <v>4</v>
      </c>
      <c r="S76" s="10" t="str">
        <f>Healthcare!AD76</f>
        <v>Dec</v>
      </c>
    </row>
    <row r="77" spans="1:19">
      <c r="A77" t="str">
        <f>Healthcare!A77</f>
        <v>P10076</v>
      </c>
      <c r="B77" s="5">
        <f>Healthcare!E77</f>
        <v>45686</v>
      </c>
      <c r="C77" s="5">
        <f>Healthcare!F77</f>
        <v>45689</v>
      </c>
      <c r="D77" t="str">
        <f>Healthcare!T77</f>
        <v>Discharged</v>
      </c>
      <c r="E77" t="str">
        <f>Healthcare!X77</f>
        <v>DEP08</v>
      </c>
      <c r="F77" t="str">
        <f>Healthcare!Y77</f>
        <v>D01</v>
      </c>
      <c r="G77" t="str">
        <f>Healthcare!Z77</f>
        <v>D005</v>
      </c>
      <c r="H77" t="str">
        <f>Healthcare!AA77</f>
        <v>W005</v>
      </c>
      <c r="I77" s="6">
        <f>Healthcare!L77</f>
        <v>95849.07</v>
      </c>
      <c r="J77">
        <f>Healthcare!M77</f>
        <v>75988.08</v>
      </c>
      <c r="K77" s="6">
        <f>Healthcare!V77</f>
        <v>19860.990000000005</v>
      </c>
      <c r="L77" t="str">
        <f>Healthcare!AF77</f>
        <v>PAY01</v>
      </c>
      <c r="M77" t="str">
        <f>Healthcare!AG77</f>
        <v>INS04</v>
      </c>
      <c r="N77">
        <f>Healthcare!AC77</f>
        <v>2025</v>
      </c>
      <c r="O77" t="str">
        <f>Healthcare!AB77</f>
        <v>Q1</v>
      </c>
      <c r="P77">
        <f>Healthcare!O77</f>
        <v>3</v>
      </c>
      <c r="Q77">
        <f>Healthcare!P77</f>
        <v>228</v>
      </c>
      <c r="R77">
        <f>Healthcare!Q77</f>
        <v>2</v>
      </c>
      <c r="S77" s="10" t="str">
        <f>Healthcare!AD77</f>
        <v>Jan</v>
      </c>
    </row>
    <row r="78" spans="1:19">
      <c r="A78" t="str">
        <f>Healthcare!A78</f>
        <v>P10077</v>
      </c>
      <c r="B78" s="5">
        <f>Healthcare!E78</f>
        <v>45417</v>
      </c>
      <c r="C78" s="5">
        <f>Healthcare!F78</f>
        <v>45435</v>
      </c>
      <c r="D78" t="str">
        <f>Healthcare!T78</f>
        <v>Unknown</v>
      </c>
      <c r="E78" t="str">
        <f>Healthcare!X78</f>
        <v>DEP07</v>
      </c>
      <c r="F78" t="str">
        <f>Healthcare!Y78</f>
        <v>D04</v>
      </c>
      <c r="G78" t="str">
        <f>Healthcare!Z78</f>
        <v>D002</v>
      </c>
      <c r="H78" t="str">
        <f>Healthcare!AA78</f>
        <v>W001</v>
      </c>
      <c r="I78" s="6">
        <f>Healthcare!L78</f>
        <v>163058.53</v>
      </c>
      <c r="J78">
        <f>Healthcare!M78</f>
        <v>126935.93</v>
      </c>
      <c r="K78" s="6">
        <f>Healthcare!V78</f>
        <v>36122.600000000006</v>
      </c>
      <c r="L78" t="str">
        <f>Healthcare!AF78</f>
        <v>PAY05</v>
      </c>
      <c r="M78" t="str">
        <f>Healthcare!AG78</f>
        <v>INS08</v>
      </c>
      <c r="N78">
        <f>Healthcare!AC78</f>
        <v>2024</v>
      </c>
      <c r="O78" t="str">
        <f>Healthcare!AB78</f>
        <v>Q2</v>
      </c>
      <c r="P78">
        <f>Healthcare!O78</f>
        <v>18</v>
      </c>
      <c r="Q78">
        <f>Healthcare!P78</f>
        <v>136</v>
      </c>
      <c r="R78">
        <f>Healthcare!Q78</f>
        <v>4</v>
      </c>
      <c r="S78" s="10" t="str">
        <f>Healthcare!AD78</f>
        <v>May</v>
      </c>
    </row>
    <row r="79" spans="1:19">
      <c r="A79" t="str">
        <f>Healthcare!A79</f>
        <v>P10078</v>
      </c>
      <c r="B79" s="5" t="str">
        <f>Healthcare!E79</f>
        <v>Unknown</v>
      </c>
      <c r="C79" s="5">
        <f>Healthcare!F79</f>
        <v>45712</v>
      </c>
      <c r="D79" t="str">
        <f>Healthcare!T79</f>
        <v>Transferred</v>
      </c>
      <c r="E79" t="str">
        <f>Healthcare!X79</f>
        <v>DEP01</v>
      </c>
      <c r="F79" t="str">
        <f>Healthcare!Y79</f>
        <v>D02</v>
      </c>
      <c r="G79" t="str">
        <f>Healthcare!Z79</f>
        <v>D009</v>
      </c>
      <c r="H79" t="str">
        <f>Healthcare!AA79</f>
        <v>W002</v>
      </c>
      <c r="I79" s="6">
        <f>Healthcare!L79</f>
        <v>191431.75</v>
      </c>
      <c r="J79">
        <f>Healthcare!M79</f>
        <v>180032.92</v>
      </c>
      <c r="K79" s="6">
        <f>Healthcare!V79</f>
        <v>11398.829999999987</v>
      </c>
      <c r="L79" t="str">
        <f>Healthcare!AF79</f>
        <v>PAY06</v>
      </c>
      <c r="M79" t="str">
        <f>Healthcare!AG79</f>
        <v>INS04</v>
      </c>
      <c r="N79" t="str">
        <f>Healthcare!AC79</f>
        <v>Unknown</v>
      </c>
      <c r="O79" t="str">
        <f>Healthcare!AB79</f>
        <v>Unknown</v>
      </c>
      <c r="P79">
        <f>Healthcare!O79</f>
        <v>8</v>
      </c>
      <c r="Q79">
        <f>Healthcare!P79</f>
        <v>121</v>
      </c>
      <c r="R79">
        <f>Healthcare!Q79</f>
        <v>4</v>
      </c>
      <c r="S79" s="10" t="str">
        <f>Healthcare!AD79</f>
        <v>Unknown</v>
      </c>
    </row>
    <row r="80" spans="1:19">
      <c r="A80" t="str">
        <f>Healthcare!A80</f>
        <v>P10079</v>
      </c>
      <c r="B80" s="5">
        <f>Healthcare!E80</f>
        <v>45400</v>
      </c>
      <c r="C80" s="5">
        <f>Healthcare!F80</f>
        <v>45403</v>
      </c>
      <c r="D80" t="str">
        <f>Healthcare!T80</f>
        <v>Discharged</v>
      </c>
      <c r="E80" t="str">
        <f>Healthcare!X80</f>
        <v>DEP01</v>
      </c>
      <c r="F80" t="str">
        <f>Healthcare!Y80</f>
        <v>D04</v>
      </c>
      <c r="G80" t="str">
        <f>Healthcare!Z80</f>
        <v>D005</v>
      </c>
      <c r="H80" t="str">
        <f>Healthcare!AA80</f>
        <v>W005</v>
      </c>
      <c r="I80" s="6">
        <f>Healthcare!L80</f>
        <v>17461.400000000001</v>
      </c>
      <c r="J80">
        <f>Healthcare!M80</f>
        <v>13358.36</v>
      </c>
      <c r="K80" s="6">
        <f>Healthcare!V80</f>
        <v>4103.0400000000009</v>
      </c>
      <c r="L80" t="str">
        <f>Healthcare!AF80</f>
        <v>PAY06</v>
      </c>
      <c r="M80" t="str">
        <f>Healthcare!AG80</f>
        <v>INS02</v>
      </c>
      <c r="N80">
        <f>Healthcare!AC80</f>
        <v>2024</v>
      </c>
      <c r="O80" t="str">
        <f>Healthcare!AB80</f>
        <v>Q2</v>
      </c>
      <c r="P80">
        <f>Healthcare!O80</f>
        <v>3</v>
      </c>
      <c r="Q80">
        <f>Healthcare!P80</f>
        <v>162</v>
      </c>
      <c r="R80">
        <f>Healthcare!Q80</f>
        <v>4</v>
      </c>
      <c r="S80" s="10" t="str">
        <f>Healthcare!AD80</f>
        <v>Apr</v>
      </c>
    </row>
    <row r="81" spans="1:19">
      <c r="A81" t="str">
        <f>Healthcare!A81</f>
        <v>P10080</v>
      </c>
      <c r="B81" s="5">
        <f>Healthcare!E81</f>
        <v>46005</v>
      </c>
      <c r="C81" s="5">
        <f>Healthcare!F81</f>
        <v>46014</v>
      </c>
      <c r="D81" t="str">
        <f>Healthcare!T81</f>
        <v>Discharged</v>
      </c>
      <c r="E81" t="str">
        <f>Healthcare!X81</f>
        <v>DEP07</v>
      </c>
      <c r="F81" t="str">
        <f>Healthcare!Y81</f>
        <v>D07</v>
      </c>
      <c r="G81" t="str">
        <f>Healthcare!Z81</f>
        <v>D013</v>
      </c>
      <c r="H81" t="str">
        <f>Healthcare!AA81</f>
        <v>W001</v>
      </c>
      <c r="I81" s="6">
        <f>Healthcare!L81</f>
        <v>94830.27</v>
      </c>
      <c r="J81">
        <f>Healthcare!M81</f>
        <v>75467.289999999994</v>
      </c>
      <c r="K81" s="6">
        <f>Healthcare!V81</f>
        <v>19362.98000000001</v>
      </c>
      <c r="L81" t="str">
        <f>Healthcare!AF81</f>
        <v>PAY03</v>
      </c>
      <c r="M81" t="str">
        <f>Healthcare!AG81</f>
        <v>INS05</v>
      </c>
      <c r="N81">
        <f>Healthcare!AC81</f>
        <v>2025</v>
      </c>
      <c r="O81" t="str">
        <f>Healthcare!AB81</f>
        <v>Q4</v>
      </c>
      <c r="P81">
        <f>Healthcare!O81</f>
        <v>9</v>
      </c>
      <c r="Q81">
        <f>Healthcare!P81</f>
        <v>67</v>
      </c>
      <c r="R81">
        <f>Healthcare!Q81</f>
        <v>4</v>
      </c>
      <c r="S81" s="10" t="str">
        <f>Healthcare!AD81</f>
        <v>Dec</v>
      </c>
    </row>
    <row r="82" spans="1:19">
      <c r="A82" t="str">
        <f>Healthcare!A82</f>
        <v>P10081</v>
      </c>
      <c r="B82" s="5">
        <f>Healthcare!E82</f>
        <v>45359</v>
      </c>
      <c r="C82" s="5">
        <f>Healthcare!F82</f>
        <v>45375</v>
      </c>
      <c r="D82" t="str">
        <f>Healthcare!T82</f>
        <v>Discharged</v>
      </c>
      <c r="E82" t="str">
        <f>Healthcare!X82</f>
        <v>DEP03</v>
      </c>
      <c r="F82" t="str">
        <f>Healthcare!Y82</f>
        <v>D05</v>
      </c>
      <c r="G82" t="str">
        <f>Healthcare!Z82</f>
        <v>D009</v>
      </c>
      <c r="H82" t="str">
        <f>Healthcare!AA82</f>
        <v>W005</v>
      </c>
      <c r="I82" s="6">
        <f>Healthcare!L82</f>
        <v>141968.69</v>
      </c>
      <c r="J82">
        <f>Healthcare!M82</f>
        <v>107016.9</v>
      </c>
      <c r="K82" s="6">
        <f>Healthcare!V82</f>
        <v>34951.790000000008</v>
      </c>
      <c r="L82" t="str">
        <f>Healthcare!AF82</f>
        <v>PAY06</v>
      </c>
      <c r="M82" t="str">
        <f>Healthcare!AG82</f>
        <v>INS08</v>
      </c>
      <c r="N82">
        <f>Healthcare!AC82</f>
        <v>2024</v>
      </c>
      <c r="O82" t="str">
        <f>Healthcare!AB82</f>
        <v>Q1</v>
      </c>
      <c r="P82">
        <f>Healthcare!O82</f>
        <v>16</v>
      </c>
      <c r="Q82">
        <f>Healthcare!P82</f>
        <v>222</v>
      </c>
      <c r="R82">
        <f>Healthcare!Q82</f>
        <v>5</v>
      </c>
      <c r="S82" s="10" t="str">
        <f>Healthcare!AD82</f>
        <v>Mar</v>
      </c>
    </row>
    <row r="83" spans="1:19">
      <c r="A83" t="str">
        <f>Healthcare!A83</f>
        <v>P10082</v>
      </c>
      <c r="B83" s="5">
        <f>Healthcare!E83</f>
        <v>45402</v>
      </c>
      <c r="C83" s="5">
        <f>Healthcare!F83</f>
        <v>45405</v>
      </c>
      <c r="D83" t="str">
        <f>Healthcare!T83</f>
        <v>Discharged</v>
      </c>
      <c r="E83" t="str">
        <f>Healthcare!X83</f>
        <v>DEP05</v>
      </c>
      <c r="F83" t="str">
        <f>Healthcare!Y83</f>
        <v>D07</v>
      </c>
      <c r="G83" t="str">
        <f>Healthcare!Z83</f>
        <v>D001</v>
      </c>
      <c r="H83" t="str">
        <f>Healthcare!AA83</f>
        <v>W002</v>
      </c>
      <c r="I83" s="6">
        <f>Healthcare!L83</f>
        <v>9832.35</v>
      </c>
      <c r="J83">
        <f>Healthcare!M83</f>
        <v>9193.8799999999992</v>
      </c>
      <c r="K83" s="6">
        <f>Healthcare!V83</f>
        <v>638.47000000000116</v>
      </c>
      <c r="L83" t="str">
        <f>Healthcare!AF83</f>
        <v>PAY06</v>
      </c>
      <c r="M83" t="str">
        <f>Healthcare!AG83</f>
        <v>INS02</v>
      </c>
      <c r="N83">
        <f>Healthcare!AC83</f>
        <v>2024</v>
      </c>
      <c r="O83" t="str">
        <f>Healthcare!AB83</f>
        <v>Q2</v>
      </c>
      <c r="P83">
        <f>Healthcare!O83</f>
        <v>3</v>
      </c>
      <c r="Q83">
        <f>Healthcare!P83</f>
        <v>120</v>
      </c>
      <c r="R83">
        <f>Healthcare!Q83</f>
        <v>4</v>
      </c>
      <c r="S83" s="10" t="str">
        <f>Healthcare!AD83</f>
        <v>Apr</v>
      </c>
    </row>
    <row r="84" spans="1:19">
      <c r="A84" t="str">
        <f>Healthcare!A84</f>
        <v>P10083</v>
      </c>
      <c r="B84" s="5">
        <f>Healthcare!E84</f>
        <v>45114</v>
      </c>
      <c r="C84" s="5">
        <f>Healthcare!F84</f>
        <v>45115</v>
      </c>
      <c r="D84" t="str">
        <f>Healthcare!T84</f>
        <v>Discharged</v>
      </c>
      <c r="E84" t="str">
        <f>Healthcare!X84</f>
        <v>DEP02</v>
      </c>
      <c r="F84" t="str">
        <f>Healthcare!Y84</f>
        <v>D05</v>
      </c>
      <c r="G84" t="str">
        <f>Healthcare!Z84</f>
        <v>D011</v>
      </c>
      <c r="H84" t="str">
        <f>Healthcare!AA84</f>
        <v>W001</v>
      </c>
      <c r="I84" s="6">
        <f>Healthcare!L84</f>
        <v>123663.9</v>
      </c>
      <c r="J84">
        <f>Healthcare!M84</f>
        <v>29270.32</v>
      </c>
      <c r="K84" s="6">
        <f>Healthcare!V84</f>
        <v>94393.579999999987</v>
      </c>
      <c r="L84" t="str">
        <f>Healthcare!AF84</f>
        <v>PAY02</v>
      </c>
      <c r="M84" t="str">
        <f>Healthcare!AG84</f>
        <v>INS05</v>
      </c>
      <c r="N84">
        <f>Healthcare!AC84</f>
        <v>2023</v>
      </c>
      <c r="O84" t="str">
        <f>Healthcare!AB84</f>
        <v>Q3</v>
      </c>
      <c r="P84">
        <f>Healthcare!O84</f>
        <v>1</v>
      </c>
      <c r="Q84">
        <f>Healthcare!P84</f>
        <v>147</v>
      </c>
      <c r="R84">
        <f>Healthcare!Q84</f>
        <v>4</v>
      </c>
      <c r="S84" s="10" t="str">
        <f>Healthcare!AD84</f>
        <v>Jul</v>
      </c>
    </row>
    <row r="85" spans="1:19">
      <c r="A85" t="str">
        <f>Healthcare!A85</f>
        <v>P10084</v>
      </c>
      <c r="B85" s="5">
        <f>Healthcare!E85</f>
        <v>45274</v>
      </c>
      <c r="C85" s="5">
        <f>Healthcare!F85</f>
        <v>45279</v>
      </c>
      <c r="D85" t="str">
        <f>Healthcare!T85</f>
        <v>Admitted</v>
      </c>
      <c r="E85" t="str">
        <f>Healthcare!X85</f>
        <v>DEP07</v>
      </c>
      <c r="F85" t="str">
        <f>Healthcare!Y85</f>
        <v>D06</v>
      </c>
      <c r="G85" t="str">
        <f>Healthcare!Z85</f>
        <v>D010</v>
      </c>
      <c r="H85" t="str">
        <f>Healthcare!AA85</f>
        <v>W003</v>
      </c>
      <c r="I85" s="6">
        <f>Healthcare!L85</f>
        <v>43883.83</v>
      </c>
      <c r="J85">
        <f>Healthcare!M85</f>
        <v>36262.559999999998</v>
      </c>
      <c r="K85" s="6">
        <f>Healthcare!V85</f>
        <v>7621.2700000000041</v>
      </c>
      <c r="L85" t="str">
        <f>Healthcare!AF85</f>
        <v>PAY05</v>
      </c>
      <c r="M85" t="str">
        <f>Healthcare!AG85</f>
        <v>INS08</v>
      </c>
      <c r="N85">
        <f>Healthcare!AC85</f>
        <v>2023</v>
      </c>
      <c r="O85" t="str">
        <f>Healthcare!AB85</f>
        <v>Q4</v>
      </c>
      <c r="P85">
        <f>Healthcare!O85</f>
        <v>5</v>
      </c>
      <c r="Q85">
        <f>Healthcare!P85</f>
        <v>128</v>
      </c>
      <c r="R85">
        <f>Healthcare!Q85</f>
        <v>2</v>
      </c>
      <c r="S85" s="10" t="str">
        <f>Healthcare!AD85</f>
        <v>Dec</v>
      </c>
    </row>
    <row r="86" spans="1:19">
      <c r="A86" t="str">
        <f>Healthcare!A86</f>
        <v>P10085</v>
      </c>
      <c r="B86" s="5" t="str">
        <f>Healthcare!E86</f>
        <v>Unknown</v>
      </c>
      <c r="C86" s="5">
        <f>Healthcare!F86</f>
        <v>45354</v>
      </c>
      <c r="D86" t="str">
        <f>Healthcare!T86</f>
        <v>Discharged</v>
      </c>
      <c r="E86" t="str">
        <f>Healthcare!X86</f>
        <v>DEP08</v>
      </c>
      <c r="F86" t="str">
        <f>Healthcare!Y86</f>
        <v>D05</v>
      </c>
      <c r="G86" t="str">
        <f>Healthcare!Z86</f>
        <v>D011</v>
      </c>
      <c r="H86" t="str">
        <f>Healthcare!AA86</f>
        <v>W002</v>
      </c>
      <c r="I86" s="6">
        <f>Healthcare!L86</f>
        <v>242021.36</v>
      </c>
      <c r="J86">
        <f>Healthcare!M86</f>
        <v>193076.38</v>
      </c>
      <c r="K86" s="6">
        <f>Healthcare!V86</f>
        <v>48944.979999999981</v>
      </c>
      <c r="L86" t="str">
        <f>Healthcare!AF86</f>
        <v>PAY01</v>
      </c>
      <c r="M86" t="str">
        <f>Healthcare!AG86</f>
        <v>INS06</v>
      </c>
      <c r="N86" t="str">
        <f>Healthcare!AC86</f>
        <v>Unknown</v>
      </c>
      <c r="O86" t="str">
        <f>Healthcare!AB86</f>
        <v>Unknown</v>
      </c>
      <c r="P86">
        <f>Healthcare!O86</f>
        <v>16</v>
      </c>
      <c r="Q86">
        <f>Healthcare!P86</f>
        <v>76</v>
      </c>
      <c r="R86">
        <f>Healthcare!Q86</f>
        <v>4</v>
      </c>
      <c r="S86" s="10" t="str">
        <f>Healthcare!AD86</f>
        <v>Unknown</v>
      </c>
    </row>
    <row r="87" spans="1:19">
      <c r="A87" t="str">
        <f>Healthcare!A87</f>
        <v>P10086</v>
      </c>
      <c r="B87" s="5">
        <f>Healthcare!E87</f>
        <v>45422</v>
      </c>
      <c r="C87" s="5">
        <f>Healthcare!F87</f>
        <v>45431</v>
      </c>
      <c r="D87" t="str">
        <f>Healthcare!T87</f>
        <v>Unknown</v>
      </c>
      <c r="E87" t="str">
        <f>Healthcare!X87</f>
        <v>DEP03</v>
      </c>
      <c r="F87" t="str">
        <f>Healthcare!Y87</f>
        <v>D07</v>
      </c>
      <c r="G87" t="str">
        <f>Healthcare!Z87</f>
        <v>D002</v>
      </c>
      <c r="H87" t="str">
        <f>Healthcare!AA87</f>
        <v>W005</v>
      </c>
      <c r="I87" s="6">
        <f>Healthcare!L87</f>
        <v>113644.01</v>
      </c>
      <c r="J87">
        <f>Healthcare!M87</f>
        <v>86300.51</v>
      </c>
      <c r="K87" s="6">
        <f>Healthcare!V87</f>
        <v>27343.5</v>
      </c>
      <c r="L87" t="str">
        <f>Healthcare!AF87</f>
        <v>PAY06</v>
      </c>
      <c r="M87" t="str">
        <f>Healthcare!AG87</f>
        <v>INS05</v>
      </c>
      <c r="N87">
        <f>Healthcare!AC87</f>
        <v>2024</v>
      </c>
      <c r="O87" t="str">
        <f>Healthcare!AB87</f>
        <v>Q2</v>
      </c>
      <c r="P87">
        <f>Healthcare!O87</f>
        <v>9</v>
      </c>
      <c r="Q87">
        <f>Healthcare!P87</f>
        <v>107</v>
      </c>
      <c r="R87">
        <f>Healthcare!Q87</f>
        <v>4</v>
      </c>
      <c r="S87" s="10" t="str">
        <f>Healthcare!AD87</f>
        <v>May</v>
      </c>
    </row>
    <row r="88" spans="1:19">
      <c r="A88" t="str">
        <f>Healthcare!A88</f>
        <v>P10087</v>
      </c>
      <c r="B88" s="5">
        <f>Healthcare!E88</f>
        <v>45745</v>
      </c>
      <c r="C88" s="5">
        <f>Healthcare!F88</f>
        <v>45756</v>
      </c>
      <c r="D88" t="str">
        <f>Healthcare!T88</f>
        <v>Discharged</v>
      </c>
      <c r="E88" t="str">
        <f>Healthcare!X88</f>
        <v>DEP08</v>
      </c>
      <c r="F88" t="str">
        <f>Healthcare!Y88</f>
        <v>D01</v>
      </c>
      <c r="G88" t="str">
        <f>Healthcare!Z88</f>
        <v>D004</v>
      </c>
      <c r="H88" t="str">
        <f>Healthcare!AA88</f>
        <v>W001</v>
      </c>
      <c r="I88" s="6">
        <f>Healthcare!L88</f>
        <v>66537.75</v>
      </c>
      <c r="J88">
        <f>Healthcare!M88</f>
        <v>55336.14</v>
      </c>
      <c r="K88" s="6">
        <f>Healthcare!V88</f>
        <v>11201.61</v>
      </c>
      <c r="L88" t="str">
        <f>Healthcare!AF88</f>
        <v>PAY06</v>
      </c>
      <c r="M88" t="str">
        <f>Healthcare!AG88</f>
        <v>INS05</v>
      </c>
      <c r="N88">
        <f>Healthcare!AC88</f>
        <v>2025</v>
      </c>
      <c r="O88" t="str">
        <f>Healthcare!AB88</f>
        <v>Q1</v>
      </c>
      <c r="P88">
        <f>Healthcare!O88</f>
        <v>11</v>
      </c>
      <c r="Q88">
        <f>Healthcare!P88</f>
        <v>147</v>
      </c>
      <c r="R88">
        <f>Healthcare!Q88</f>
        <v>4</v>
      </c>
      <c r="S88" s="10" t="str">
        <f>Healthcare!AD88</f>
        <v>Mar</v>
      </c>
    </row>
    <row r="89" spans="1:19">
      <c r="A89" t="str">
        <f>Healthcare!A89</f>
        <v>P10088</v>
      </c>
      <c r="B89" s="5">
        <f>Healthcare!E89</f>
        <v>45824</v>
      </c>
      <c r="C89" s="5">
        <f>Healthcare!F89</f>
        <v>45839</v>
      </c>
      <c r="D89" t="str">
        <f>Healthcare!T89</f>
        <v>Admitted</v>
      </c>
      <c r="E89" t="str">
        <f>Healthcare!X89</f>
        <v>DEP07</v>
      </c>
      <c r="F89" t="str">
        <f>Healthcare!Y89</f>
        <v>D04</v>
      </c>
      <c r="G89" t="str">
        <f>Healthcare!Z89</f>
        <v>D008</v>
      </c>
      <c r="H89" t="str">
        <f>Healthcare!AA89</f>
        <v>W001</v>
      </c>
      <c r="I89" s="6">
        <f>Healthcare!L89</f>
        <v>212672.05</v>
      </c>
      <c r="J89">
        <f>Healthcare!M89</f>
        <v>132470.76</v>
      </c>
      <c r="K89" s="6">
        <f>Healthcare!V89</f>
        <v>80201.289999999979</v>
      </c>
      <c r="L89" t="str">
        <f>Healthcare!AF89</f>
        <v>PAY06</v>
      </c>
      <c r="M89" t="str">
        <f>Healthcare!AG89</f>
        <v>INS03</v>
      </c>
      <c r="N89">
        <f>Healthcare!AC89</f>
        <v>2025</v>
      </c>
      <c r="O89" t="str">
        <f>Healthcare!AB89</f>
        <v>Q2</v>
      </c>
      <c r="P89">
        <f>Healthcare!O89</f>
        <v>15</v>
      </c>
      <c r="Q89">
        <f>Healthcare!P89</f>
        <v>209</v>
      </c>
      <c r="R89">
        <f>Healthcare!Q89</f>
        <v>3</v>
      </c>
      <c r="S89" s="10" t="str">
        <f>Healthcare!AD89</f>
        <v>Jun</v>
      </c>
    </row>
    <row r="90" spans="1:19">
      <c r="A90" t="str">
        <f>Healthcare!A90</f>
        <v>P10089</v>
      </c>
      <c r="B90" s="5">
        <f>Healthcare!E90</f>
        <v>45366</v>
      </c>
      <c r="C90" s="5">
        <f>Healthcare!F90</f>
        <v>45373</v>
      </c>
      <c r="D90" t="str">
        <f>Healthcare!T90</f>
        <v>Unknown</v>
      </c>
      <c r="E90" t="str">
        <f>Healthcare!X90</f>
        <v>DEP03</v>
      </c>
      <c r="F90" t="str">
        <f>Healthcare!Y90</f>
        <v>D04</v>
      </c>
      <c r="G90" t="str">
        <f>Healthcare!Z90</f>
        <v>D013</v>
      </c>
      <c r="H90" t="str">
        <f>Healthcare!AA90</f>
        <v>W001</v>
      </c>
      <c r="I90" s="6">
        <f>Healthcare!L90</f>
        <v>27683.63</v>
      </c>
      <c r="J90">
        <f>Healthcare!M90</f>
        <v>18838.13</v>
      </c>
      <c r="K90" s="6">
        <f>Healthcare!V90</f>
        <v>8845.5</v>
      </c>
      <c r="L90" t="str">
        <f>Healthcare!AF90</f>
        <v>PAY05</v>
      </c>
      <c r="M90" t="str">
        <f>Healthcare!AG90</f>
        <v>INS08</v>
      </c>
      <c r="N90">
        <f>Healthcare!AC90</f>
        <v>2024</v>
      </c>
      <c r="O90" t="str">
        <f>Healthcare!AB90</f>
        <v>Q1</v>
      </c>
      <c r="P90">
        <f>Healthcare!O90</f>
        <v>7</v>
      </c>
      <c r="Q90">
        <f>Healthcare!P90</f>
        <v>88</v>
      </c>
      <c r="R90">
        <f>Healthcare!Q90</f>
        <v>4</v>
      </c>
      <c r="S90" s="10" t="str">
        <f>Healthcare!AD90</f>
        <v>Mar</v>
      </c>
    </row>
    <row r="91" spans="1:19">
      <c r="A91" t="str">
        <f>Healthcare!A91</f>
        <v>P10090</v>
      </c>
      <c r="B91" s="5">
        <f>Healthcare!E91</f>
        <v>45168</v>
      </c>
      <c r="C91" s="5">
        <f>Healthcare!F91</f>
        <v>45176</v>
      </c>
      <c r="D91" t="str">
        <f>Healthcare!T91</f>
        <v>Discharged</v>
      </c>
      <c r="E91" t="str">
        <f>Healthcare!X91</f>
        <v>DEP09</v>
      </c>
      <c r="F91" t="str">
        <f>Healthcare!Y91</f>
        <v>D06</v>
      </c>
      <c r="G91" t="str">
        <f>Healthcare!Z91</f>
        <v>D011</v>
      </c>
      <c r="H91" t="str">
        <f>Healthcare!AA91</f>
        <v>W002</v>
      </c>
      <c r="I91" s="6">
        <f>Healthcare!L91</f>
        <v>98644.66</v>
      </c>
      <c r="J91">
        <f>Healthcare!M91</f>
        <v>65818.100000000006</v>
      </c>
      <c r="K91" s="6">
        <f>Healthcare!V91</f>
        <v>32826.559999999998</v>
      </c>
      <c r="L91" t="str">
        <f>Healthcare!AF91</f>
        <v>PAY06</v>
      </c>
      <c r="M91" t="str">
        <f>Healthcare!AG91</f>
        <v>INS08</v>
      </c>
      <c r="N91">
        <f>Healthcare!AC91</f>
        <v>2023</v>
      </c>
      <c r="O91" t="str">
        <f>Healthcare!AB91</f>
        <v>Q3</v>
      </c>
      <c r="P91">
        <f>Healthcare!O91</f>
        <v>8</v>
      </c>
      <c r="Q91">
        <f>Healthcare!P91</f>
        <v>121</v>
      </c>
      <c r="R91">
        <f>Healthcare!Q91</f>
        <v>4</v>
      </c>
      <c r="S91" s="10" t="str">
        <f>Healthcare!AD91</f>
        <v>Aug</v>
      </c>
    </row>
    <row r="92" spans="1:19">
      <c r="A92" t="str">
        <f>Healthcare!A92</f>
        <v>P10091</v>
      </c>
      <c r="B92" s="5">
        <f>Healthcare!E92</f>
        <v>45778</v>
      </c>
      <c r="C92" s="5">
        <f>Healthcare!F92</f>
        <v>45793</v>
      </c>
      <c r="D92" t="str">
        <f>Healthcare!T92</f>
        <v>Unknown</v>
      </c>
      <c r="E92" t="str">
        <f>Healthcare!X92</f>
        <v>DEP03</v>
      </c>
      <c r="F92" t="str">
        <f>Healthcare!Y92</f>
        <v>D01</v>
      </c>
      <c r="G92" t="str">
        <f>Healthcare!Z92</f>
        <v>D001</v>
      </c>
      <c r="H92" t="str">
        <f>Healthcare!AA92</f>
        <v>W001</v>
      </c>
      <c r="I92" s="6">
        <f>Healthcare!L92</f>
        <v>74792.25</v>
      </c>
      <c r="J92">
        <f>Healthcare!M92</f>
        <v>57399.54</v>
      </c>
      <c r="K92" s="6">
        <f>Healthcare!V92</f>
        <v>17392.71</v>
      </c>
      <c r="L92" t="str">
        <f>Healthcare!AF92</f>
        <v>PAY03</v>
      </c>
      <c r="M92" t="str">
        <f>Healthcare!AG92</f>
        <v>INS01</v>
      </c>
      <c r="N92">
        <f>Healthcare!AC92</f>
        <v>2025</v>
      </c>
      <c r="O92" t="str">
        <f>Healthcare!AB92</f>
        <v>Q2</v>
      </c>
      <c r="P92">
        <f>Healthcare!O92</f>
        <v>15</v>
      </c>
      <c r="Q92">
        <f>Healthcare!P92</f>
        <v>78</v>
      </c>
      <c r="R92">
        <f>Healthcare!Q92</f>
        <v>3</v>
      </c>
      <c r="S92" s="10" t="str">
        <f>Healthcare!AD92</f>
        <v>May</v>
      </c>
    </row>
    <row r="93" spans="1:19">
      <c r="A93" t="str">
        <f>Healthcare!A93</f>
        <v>P10092</v>
      </c>
      <c r="B93" s="5">
        <f>Healthcare!E93</f>
        <v>45465</v>
      </c>
      <c r="C93" s="5">
        <f>Healthcare!F93</f>
        <v>45477</v>
      </c>
      <c r="D93" t="str">
        <f>Healthcare!T93</f>
        <v>Admitted</v>
      </c>
      <c r="E93" t="str">
        <f>Healthcare!X93</f>
        <v>DEP03</v>
      </c>
      <c r="F93" t="str">
        <f>Healthcare!Y93</f>
        <v>D04</v>
      </c>
      <c r="G93" t="str">
        <f>Healthcare!Z93</f>
        <v>D010</v>
      </c>
      <c r="H93" t="str">
        <f>Healthcare!AA93</f>
        <v>W005</v>
      </c>
      <c r="I93" s="6">
        <f>Healthcare!L93</f>
        <v>54444.85</v>
      </c>
      <c r="J93">
        <f>Healthcare!M93</f>
        <v>40557.089999999997</v>
      </c>
      <c r="K93" s="6">
        <f>Healthcare!V93</f>
        <v>13887.760000000002</v>
      </c>
      <c r="L93" t="str">
        <f>Healthcare!AF93</f>
        <v>PAY01</v>
      </c>
      <c r="M93" t="str">
        <f>Healthcare!AG93</f>
        <v>INS01</v>
      </c>
      <c r="N93">
        <f>Healthcare!AC93</f>
        <v>2024</v>
      </c>
      <c r="O93" t="str">
        <f>Healthcare!AB93</f>
        <v>Q2</v>
      </c>
      <c r="P93">
        <f>Healthcare!O93</f>
        <v>12</v>
      </c>
      <c r="Q93">
        <f>Healthcare!P93</f>
        <v>94</v>
      </c>
      <c r="R93">
        <f>Healthcare!Q93</f>
        <v>4</v>
      </c>
      <c r="S93" s="10" t="str">
        <f>Healthcare!AD93</f>
        <v>Jun</v>
      </c>
    </row>
    <row r="94" spans="1:19">
      <c r="A94" t="str">
        <f>Healthcare!A94</f>
        <v>P10093</v>
      </c>
      <c r="B94" s="5">
        <f>Healthcare!E94</f>
        <v>45186</v>
      </c>
      <c r="C94" s="5">
        <f>Healthcare!F94</f>
        <v>45191</v>
      </c>
      <c r="D94" t="str">
        <f>Healthcare!T94</f>
        <v>Unknown</v>
      </c>
      <c r="E94" t="str">
        <f>Healthcare!X94</f>
        <v>DEP03</v>
      </c>
      <c r="F94" t="str">
        <f>Healthcare!Y94</f>
        <v>D03</v>
      </c>
      <c r="G94" t="str">
        <f>Healthcare!Z94</f>
        <v>D011</v>
      </c>
      <c r="H94" t="str">
        <f>Healthcare!AA94</f>
        <v>W005</v>
      </c>
      <c r="I94" s="6">
        <f>Healthcare!L94</f>
        <v>123641.03</v>
      </c>
      <c r="J94">
        <f>Healthcare!M94</f>
        <v>99005.37</v>
      </c>
      <c r="K94" s="6">
        <f>Healthcare!V94</f>
        <v>24635.660000000003</v>
      </c>
      <c r="L94" t="str">
        <f>Healthcare!AF94</f>
        <v>PAY02</v>
      </c>
      <c r="M94" t="str">
        <f>Healthcare!AG94</f>
        <v>INS06</v>
      </c>
      <c r="N94">
        <f>Healthcare!AC94</f>
        <v>2023</v>
      </c>
      <c r="O94" t="str">
        <f>Healthcare!AB94</f>
        <v>Q3</v>
      </c>
      <c r="P94">
        <f>Healthcare!O94</f>
        <v>5</v>
      </c>
      <c r="Q94">
        <f>Healthcare!P94</f>
        <v>121</v>
      </c>
      <c r="R94">
        <f>Healthcare!Q94</f>
        <v>4</v>
      </c>
      <c r="S94" s="10" t="str">
        <f>Healthcare!AD94</f>
        <v>Sep</v>
      </c>
    </row>
    <row r="95" spans="1:19">
      <c r="A95" t="str">
        <f>Healthcare!A95</f>
        <v>P10094</v>
      </c>
      <c r="B95" s="5">
        <f>Healthcare!E95</f>
        <v>46021</v>
      </c>
      <c r="C95" s="5">
        <f>Healthcare!F95</f>
        <v>46034</v>
      </c>
      <c r="D95" t="str">
        <f>Healthcare!T95</f>
        <v>Transferred</v>
      </c>
      <c r="E95" t="str">
        <f>Healthcare!X95</f>
        <v>DEP08</v>
      </c>
      <c r="F95" t="str">
        <f>Healthcare!Y95</f>
        <v>D03</v>
      </c>
      <c r="G95" t="str">
        <f>Healthcare!Z95</f>
        <v>D003</v>
      </c>
      <c r="H95" t="str">
        <f>Healthcare!AA95</f>
        <v>W005</v>
      </c>
      <c r="I95" s="6">
        <f>Healthcare!L95</f>
        <v>68962.87</v>
      </c>
      <c r="J95">
        <f>Healthcare!M95</f>
        <v>55261.78</v>
      </c>
      <c r="K95" s="6">
        <f>Healthcare!V95</f>
        <v>13701.089999999997</v>
      </c>
      <c r="L95" t="str">
        <f>Healthcare!AF95</f>
        <v>PAY03</v>
      </c>
      <c r="M95" t="str">
        <f>Healthcare!AG95</f>
        <v>INS06</v>
      </c>
      <c r="N95">
        <f>Healthcare!AC95</f>
        <v>2025</v>
      </c>
      <c r="O95" t="str">
        <f>Healthcare!AB95</f>
        <v>Q4</v>
      </c>
      <c r="P95">
        <f>Healthcare!O95</f>
        <v>13</v>
      </c>
      <c r="Q95">
        <f>Healthcare!P95</f>
        <v>121</v>
      </c>
      <c r="R95">
        <f>Healthcare!Q95</f>
        <v>3</v>
      </c>
      <c r="S95" s="10" t="str">
        <f>Healthcare!AD95</f>
        <v>Dec</v>
      </c>
    </row>
    <row r="96" spans="1:19">
      <c r="A96" t="str">
        <f>Healthcare!A96</f>
        <v>P10095</v>
      </c>
      <c r="B96" s="5">
        <f>Healthcare!E96</f>
        <v>45665</v>
      </c>
      <c r="C96" s="5">
        <f>Healthcare!F96</f>
        <v>45674</v>
      </c>
      <c r="D96" t="str">
        <f>Healthcare!T96</f>
        <v>Unknown</v>
      </c>
      <c r="E96" t="str">
        <f>Healthcare!X96</f>
        <v>DEP01</v>
      </c>
      <c r="F96" t="str">
        <f>Healthcare!Y96</f>
        <v>D06</v>
      </c>
      <c r="G96" t="str">
        <f>Healthcare!Z96</f>
        <v>D009</v>
      </c>
      <c r="H96" t="str">
        <f>Healthcare!AA96</f>
        <v>W005</v>
      </c>
      <c r="I96" s="6">
        <f>Healthcare!L96</f>
        <v>100594.54</v>
      </c>
      <c r="J96">
        <f>Healthcare!M96</f>
        <v>98646.34</v>
      </c>
      <c r="K96" s="6">
        <f>Healthcare!V96</f>
        <v>1948.1999999999971</v>
      </c>
      <c r="L96" t="str">
        <f>Healthcare!AF96</f>
        <v>PAY02</v>
      </c>
      <c r="M96" t="str">
        <f>Healthcare!AG96</f>
        <v>INS03</v>
      </c>
      <c r="N96">
        <f>Healthcare!AC96</f>
        <v>2025</v>
      </c>
      <c r="O96" t="str">
        <f>Healthcare!AB96</f>
        <v>Q1</v>
      </c>
      <c r="P96">
        <f>Healthcare!O96</f>
        <v>9</v>
      </c>
      <c r="Q96">
        <f>Healthcare!P96</f>
        <v>198</v>
      </c>
      <c r="R96">
        <f>Healthcare!Q96</f>
        <v>4</v>
      </c>
      <c r="S96" s="10" t="str">
        <f>Healthcare!AD96</f>
        <v>Jan</v>
      </c>
    </row>
    <row r="97" spans="1:19">
      <c r="A97" t="str">
        <f>Healthcare!A97</f>
        <v>P10096</v>
      </c>
      <c r="B97" s="5">
        <f>Healthcare!E97</f>
        <v>45136</v>
      </c>
      <c r="C97" s="5">
        <f>Healthcare!F97</f>
        <v>45140</v>
      </c>
      <c r="D97" t="str">
        <f>Healthcare!T97</f>
        <v>Discharged</v>
      </c>
      <c r="E97" t="str">
        <f>Healthcare!X97</f>
        <v>DEP07</v>
      </c>
      <c r="F97" t="str">
        <f>Healthcare!Y97</f>
        <v>D07</v>
      </c>
      <c r="G97" t="str">
        <f>Healthcare!Z97</f>
        <v>D007</v>
      </c>
      <c r="H97" t="str">
        <f>Healthcare!AA97</f>
        <v>W003</v>
      </c>
      <c r="I97" s="6">
        <f>Healthcare!L97</f>
        <v>161290.1</v>
      </c>
      <c r="J97">
        <f>Healthcare!M97</f>
        <v>101843.01</v>
      </c>
      <c r="K97" s="6">
        <f>Healthcare!V97</f>
        <v>59447.090000000011</v>
      </c>
      <c r="L97" t="str">
        <f>Healthcare!AF97</f>
        <v>PAY02</v>
      </c>
      <c r="M97" t="str">
        <f>Healthcare!AG97</f>
        <v>INS07</v>
      </c>
      <c r="N97">
        <f>Healthcare!AC97</f>
        <v>2023</v>
      </c>
      <c r="O97" t="str">
        <f>Healthcare!AB97</f>
        <v>Q3</v>
      </c>
      <c r="P97">
        <f>Healthcare!O97</f>
        <v>4</v>
      </c>
      <c r="Q97">
        <f>Healthcare!P97</f>
        <v>140</v>
      </c>
      <c r="R97">
        <f>Healthcare!Q97</f>
        <v>1</v>
      </c>
      <c r="S97" s="10" t="str">
        <f>Healthcare!AD97</f>
        <v>Jul</v>
      </c>
    </row>
    <row r="98" spans="1:19">
      <c r="A98" t="str">
        <f>Healthcare!A98</f>
        <v>P10097</v>
      </c>
      <c r="B98" s="5">
        <f>Healthcare!E98</f>
        <v>45494</v>
      </c>
      <c r="C98" s="5">
        <f>Healthcare!F98</f>
        <v>45497</v>
      </c>
      <c r="D98" t="str">
        <f>Healthcare!T98</f>
        <v>Unknown</v>
      </c>
      <c r="E98" t="str">
        <f>Healthcare!X98</f>
        <v>DEP04</v>
      </c>
      <c r="F98" t="str">
        <f>Healthcare!Y98</f>
        <v>D05</v>
      </c>
      <c r="G98" t="str">
        <f>Healthcare!Z98</f>
        <v>D001</v>
      </c>
      <c r="H98" t="str">
        <f>Healthcare!AA98</f>
        <v>W004</v>
      </c>
      <c r="I98" s="6">
        <f>Healthcare!L98</f>
        <v>212353.3</v>
      </c>
      <c r="J98">
        <f>Healthcare!M98</f>
        <v>173776.34</v>
      </c>
      <c r="K98" s="6">
        <f>Healthcare!V98</f>
        <v>38576.959999999992</v>
      </c>
      <c r="L98" t="str">
        <f>Healthcare!AF98</f>
        <v>PAY06</v>
      </c>
      <c r="M98" t="str">
        <f>Healthcare!AG98</f>
        <v>INS03</v>
      </c>
      <c r="N98">
        <f>Healthcare!AC98</f>
        <v>2024</v>
      </c>
      <c r="O98" t="str">
        <f>Healthcare!AB98</f>
        <v>Q3</v>
      </c>
      <c r="P98">
        <f>Healthcare!O98</f>
        <v>3</v>
      </c>
      <c r="Q98">
        <f>Healthcare!P98</f>
        <v>57</v>
      </c>
      <c r="R98">
        <f>Healthcare!Q98</f>
        <v>4</v>
      </c>
      <c r="S98" s="10" t="str">
        <f>Healthcare!AD98</f>
        <v>Jul</v>
      </c>
    </row>
    <row r="99" spans="1:19">
      <c r="A99" t="str">
        <f>Healthcare!A99</f>
        <v>P10098</v>
      </c>
      <c r="B99" s="5">
        <f>Healthcare!E99</f>
        <v>45788</v>
      </c>
      <c r="C99" s="5">
        <f>Healthcare!F99</f>
        <v>45800</v>
      </c>
      <c r="D99" t="str">
        <f>Healthcare!T99</f>
        <v>Discharged</v>
      </c>
      <c r="E99" t="str">
        <f>Healthcare!X99</f>
        <v>DEP09</v>
      </c>
      <c r="F99" t="str">
        <f>Healthcare!Y99</f>
        <v>D04</v>
      </c>
      <c r="G99" t="str">
        <f>Healthcare!Z99</f>
        <v>D013</v>
      </c>
      <c r="H99" t="str">
        <f>Healthcare!AA99</f>
        <v>W005</v>
      </c>
      <c r="I99" s="6">
        <f>Healthcare!L99</f>
        <v>6630.63</v>
      </c>
      <c r="J99">
        <f>Healthcare!M99</f>
        <v>4668.88</v>
      </c>
      <c r="K99" s="6">
        <f>Healthcare!V99</f>
        <v>1961.75</v>
      </c>
      <c r="L99" t="str">
        <f>Healthcare!AF99</f>
        <v>PAY04</v>
      </c>
      <c r="M99" t="str">
        <f>Healthcare!AG99</f>
        <v>INS05</v>
      </c>
      <c r="N99">
        <f>Healthcare!AC99</f>
        <v>2025</v>
      </c>
      <c r="O99" t="str">
        <f>Healthcare!AB99</f>
        <v>Q2</v>
      </c>
      <c r="P99">
        <f>Healthcare!O99</f>
        <v>12</v>
      </c>
      <c r="Q99">
        <f>Healthcare!P99</f>
        <v>60</v>
      </c>
      <c r="R99">
        <f>Healthcare!Q99</f>
        <v>1</v>
      </c>
      <c r="S99" s="10" t="str">
        <f>Healthcare!AD99</f>
        <v>May</v>
      </c>
    </row>
    <row r="100" spans="1:19">
      <c r="A100" t="str">
        <f>Healthcare!A100</f>
        <v>P10099</v>
      </c>
      <c r="B100" s="5">
        <f>Healthcare!E100</f>
        <v>45062</v>
      </c>
      <c r="C100" s="5">
        <f>Healthcare!F100</f>
        <v>45072</v>
      </c>
      <c r="D100" t="str">
        <f>Healthcare!T100</f>
        <v>Unknown</v>
      </c>
      <c r="E100" t="str">
        <f>Healthcare!X100</f>
        <v>DEP03</v>
      </c>
      <c r="F100" t="str">
        <f>Healthcare!Y100</f>
        <v>D03</v>
      </c>
      <c r="G100" t="str">
        <f>Healthcare!Z100</f>
        <v>D004</v>
      </c>
      <c r="H100" t="str">
        <f>Healthcare!AA100</f>
        <v>W001</v>
      </c>
      <c r="I100" s="6">
        <f>Healthcare!L100</f>
        <v>63008.74</v>
      </c>
      <c r="J100">
        <f>Healthcare!M100</f>
        <v>43983.64</v>
      </c>
      <c r="K100" s="6">
        <f>Healthcare!V100</f>
        <v>19025.099999999999</v>
      </c>
      <c r="L100" t="str">
        <f>Healthcare!AF100</f>
        <v>PAY06</v>
      </c>
      <c r="M100" t="str">
        <f>Healthcare!AG100</f>
        <v>INS08</v>
      </c>
      <c r="N100">
        <f>Healthcare!AC100</f>
        <v>2023</v>
      </c>
      <c r="O100" t="str">
        <f>Healthcare!AB100</f>
        <v>Q2</v>
      </c>
      <c r="P100">
        <f>Healthcare!O100</f>
        <v>10</v>
      </c>
      <c r="Q100">
        <f>Healthcare!P100</f>
        <v>161</v>
      </c>
      <c r="R100">
        <f>Healthcare!Q100</f>
        <v>1</v>
      </c>
      <c r="S100" s="10" t="str">
        <f>Healthcare!AD100</f>
        <v>May</v>
      </c>
    </row>
    <row r="101" spans="1:19">
      <c r="A101" t="str">
        <f>Healthcare!A101</f>
        <v>P10100</v>
      </c>
      <c r="B101" s="5">
        <f>Healthcare!E101</f>
        <v>45806</v>
      </c>
      <c r="C101" s="5">
        <f>Healthcare!F101</f>
        <v>45815</v>
      </c>
      <c r="D101" t="str">
        <f>Healthcare!T101</f>
        <v>Discharged</v>
      </c>
      <c r="E101" t="str">
        <f>Healthcare!X101</f>
        <v>DEP07</v>
      </c>
      <c r="F101" t="str">
        <f>Healthcare!Y101</f>
        <v>D04</v>
      </c>
      <c r="G101" t="str">
        <f>Healthcare!Z101</f>
        <v>D012</v>
      </c>
      <c r="H101" t="str">
        <f>Healthcare!AA101</f>
        <v>W003</v>
      </c>
      <c r="I101" s="6">
        <f>Healthcare!L101</f>
        <v>115161.45</v>
      </c>
      <c r="J101">
        <f>Healthcare!M101</f>
        <v>82528.350000000006</v>
      </c>
      <c r="K101" s="6">
        <f>Healthcare!V101</f>
        <v>32633.099999999991</v>
      </c>
      <c r="L101" t="str">
        <f>Healthcare!AF101</f>
        <v>PAY02</v>
      </c>
      <c r="M101" t="str">
        <f>Healthcare!AG101</f>
        <v>INS06</v>
      </c>
      <c r="N101">
        <f>Healthcare!AC101</f>
        <v>2025</v>
      </c>
      <c r="O101" t="str">
        <f>Healthcare!AB101</f>
        <v>Q2</v>
      </c>
      <c r="P101">
        <f>Healthcare!O101</f>
        <v>9</v>
      </c>
      <c r="Q101">
        <f>Healthcare!P101</f>
        <v>224</v>
      </c>
      <c r="R101">
        <f>Healthcare!Q101</f>
        <v>3</v>
      </c>
      <c r="S101" s="10" t="str">
        <f>Healthcare!AD101</f>
        <v>May</v>
      </c>
    </row>
    <row r="102" spans="1:19">
      <c r="A102" t="str">
        <f>Healthcare!A102</f>
        <v>P10101</v>
      </c>
      <c r="B102" s="5">
        <f>Healthcare!E102</f>
        <v>45779</v>
      </c>
      <c r="C102" s="5">
        <f>Healthcare!F102</f>
        <v>45790</v>
      </c>
      <c r="D102" t="str">
        <f>Healthcare!T102</f>
        <v>Discharged</v>
      </c>
      <c r="E102" t="str">
        <f>Healthcare!X102</f>
        <v>DEP03</v>
      </c>
      <c r="F102" t="str">
        <f>Healthcare!Y102</f>
        <v>D02</v>
      </c>
      <c r="G102" t="str">
        <f>Healthcare!Z102</f>
        <v>D001</v>
      </c>
      <c r="H102" t="str">
        <f>Healthcare!AA102</f>
        <v>W004</v>
      </c>
      <c r="I102" s="6">
        <f>Healthcare!L102</f>
        <v>126755.13</v>
      </c>
      <c r="J102">
        <f>Healthcare!M102</f>
        <v>95548.44</v>
      </c>
      <c r="K102" s="6">
        <f>Healthcare!V102</f>
        <v>31206.690000000002</v>
      </c>
      <c r="L102" t="str">
        <f>Healthcare!AF102</f>
        <v>PAY03</v>
      </c>
      <c r="M102" t="str">
        <f>Healthcare!AG102</f>
        <v>INS05</v>
      </c>
      <c r="N102">
        <f>Healthcare!AC102</f>
        <v>2025</v>
      </c>
      <c r="O102" t="str">
        <f>Healthcare!AB102</f>
        <v>Q2</v>
      </c>
      <c r="P102">
        <f>Healthcare!O102</f>
        <v>11</v>
      </c>
      <c r="Q102">
        <f>Healthcare!P102</f>
        <v>210</v>
      </c>
      <c r="R102">
        <f>Healthcare!Q102</f>
        <v>4</v>
      </c>
      <c r="S102" s="10" t="str">
        <f>Healthcare!AD102</f>
        <v>May</v>
      </c>
    </row>
    <row r="103" spans="1:19">
      <c r="A103" t="str">
        <f>Healthcare!A103</f>
        <v>P10102</v>
      </c>
      <c r="B103" s="5">
        <f>Healthcare!E103</f>
        <v>45429</v>
      </c>
      <c r="C103" s="5" t="str">
        <f>Healthcare!F103</f>
        <v>Unknown</v>
      </c>
      <c r="D103" t="str">
        <f>Healthcare!T103</f>
        <v>Unknown</v>
      </c>
      <c r="E103" t="str">
        <f>Healthcare!X103</f>
        <v>DEP08</v>
      </c>
      <c r="F103" t="str">
        <f>Healthcare!Y103</f>
        <v>D03</v>
      </c>
      <c r="G103" t="str">
        <f>Healthcare!Z103</f>
        <v>D008</v>
      </c>
      <c r="H103" t="str">
        <f>Healthcare!AA103</f>
        <v>W001</v>
      </c>
      <c r="I103" s="6">
        <f>Healthcare!L103</f>
        <v>88239.87</v>
      </c>
      <c r="J103">
        <f>Healthcare!M103</f>
        <v>72240.72</v>
      </c>
      <c r="K103" s="6">
        <f>Healthcare!V103</f>
        <v>15999.149999999994</v>
      </c>
      <c r="L103" t="str">
        <f>Healthcare!AF103</f>
        <v>PAY04</v>
      </c>
      <c r="M103" t="str">
        <f>Healthcare!AG103</f>
        <v>INS08</v>
      </c>
      <c r="N103">
        <f>Healthcare!AC103</f>
        <v>2024</v>
      </c>
      <c r="O103" t="str">
        <f>Healthcare!AB103</f>
        <v>Q2</v>
      </c>
      <c r="P103">
        <f>Healthcare!O103</f>
        <v>5</v>
      </c>
      <c r="Q103">
        <f>Healthcare!P103</f>
        <v>90</v>
      </c>
      <c r="R103">
        <f>Healthcare!Q103</f>
        <v>1</v>
      </c>
      <c r="S103" s="10" t="str">
        <f>Healthcare!AD103</f>
        <v>May</v>
      </c>
    </row>
    <row r="104" spans="1:19">
      <c r="A104" t="str">
        <f>Healthcare!A104</f>
        <v>P10103</v>
      </c>
      <c r="B104" s="5">
        <f>Healthcare!E104</f>
        <v>45122</v>
      </c>
      <c r="C104" s="5">
        <f>Healthcare!F104</f>
        <v>45139</v>
      </c>
      <c r="D104" t="str">
        <f>Healthcare!T104</f>
        <v>Transferred</v>
      </c>
      <c r="E104" t="str">
        <f>Healthcare!X104</f>
        <v>DEP03</v>
      </c>
      <c r="F104" t="str">
        <f>Healthcare!Y104</f>
        <v>D04</v>
      </c>
      <c r="G104" t="str">
        <f>Healthcare!Z104</f>
        <v>D002</v>
      </c>
      <c r="H104" t="str">
        <f>Healthcare!AA104</f>
        <v>W001</v>
      </c>
      <c r="I104" s="6">
        <f>Healthcare!L104</f>
        <v>143035.63</v>
      </c>
      <c r="J104">
        <f>Healthcare!M104</f>
        <v>122123.32</v>
      </c>
      <c r="K104" s="6">
        <f>Healthcare!V104</f>
        <v>20912.309999999998</v>
      </c>
      <c r="L104" t="str">
        <f>Healthcare!AF104</f>
        <v>PAY06</v>
      </c>
      <c r="M104" t="str">
        <f>Healthcare!AG104</f>
        <v>INS08</v>
      </c>
      <c r="N104">
        <f>Healthcare!AC104</f>
        <v>2023</v>
      </c>
      <c r="O104" t="str">
        <f>Healthcare!AB104</f>
        <v>Q3</v>
      </c>
      <c r="P104">
        <f>Healthcare!O104</f>
        <v>17</v>
      </c>
      <c r="Q104">
        <f>Healthcare!P104</f>
        <v>38</v>
      </c>
      <c r="R104">
        <f>Healthcare!Q104</f>
        <v>4</v>
      </c>
      <c r="S104" s="10" t="str">
        <f>Healthcare!AD104</f>
        <v>Jul</v>
      </c>
    </row>
    <row r="105" spans="1:19">
      <c r="A105" t="str">
        <f>Healthcare!A105</f>
        <v>P10104</v>
      </c>
      <c r="B105" s="5">
        <f>Healthcare!E105</f>
        <v>45558</v>
      </c>
      <c r="C105" s="5">
        <f>Healthcare!F105</f>
        <v>45573</v>
      </c>
      <c r="D105" t="str">
        <f>Healthcare!T105</f>
        <v>Admitted</v>
      </c>
      <c r="E105" t="str">
        <f>Healthcare!X105</f>
        <v>DEP03</v>
      </c>
      <c r="F105" t="str">
        <f>Healthcare!Y105</f>
        <v>D06</v>
      </c>
      <c r="G105" t="str">
        <f>Healthcare!Z105</f>
        <v>D004</v>
      </c>
      <c r="H105" t="str">
        <f>Healthcare!AA105</f>
        <v>W005</v>
      </c>
      <c r="I105" s="6">
        <f>Healthcare!L105</f>
        <v>207030.71</v>
      </c>
      <c r="J105">
        <f>Healthcare!M105</f>
        <v>155033.32</v>
      </c>
      <c r="K105" s="6">
        <f>Healthcare!V105</f>
        <v>51997.389999999985</v>
      </c>
      <c r="L105" t="str">
        <f>Healthcare!AF105</f>
        <v>PAY02</v>
      </c>
      <c r="M105" t="str">
        <f>Healthcare!AG105</f>
        <v>INS04</v>
      </c>
      <c r="N105">
        <f>Healthcare!AC105</f>
        <v>2024</v>
      </c>
      <c r="O105" t="str">
        <f>Healthcare!AB105</f>
        <v>Q3</v>
      </c>
      <c r="P105">
        <f>Healthcare!O105</f>
        <v>15</v>
      </c>
      <c r="Q105">
        <f>Healthcare!P105</f>
        <v>60</v>
      </c>
      <c r="R105">
        <f>Healthcare!Q105</f>
        <v>5</v>
      </c>
      <c r="S105" s="10" t="str">
        <f>Healthcare!AD105</f>
        <v>Sep</v>
      </c>
    </row>
    <row r="106" spans="1:19">
      <c r="A106" t="str">
        <f>Healthcare!A106</f>
        <v>P10105</v>
      </c>
      <c r="B106" s="5">
        <f>Healthcare!E106</f>
        <v>45382</v>
      </c>
      <c r="C106" s="5">
        <f>Healthcare!F106</f>
        <v>45387</v>
      </c>
      <c r="D106" t="str">
        <f>Healthcare!T106</f>
        <v>Admitted</v>
      </c>
      <c r="E106" t="str">
        <f>Healthcare!X106</f>
        <v>DEP08</v>
      </c>
      <c r="F106" t="str">
        <f>Healthcare!Y106</f>
        <v>D04</v>
      </c>
      <c r="G106" t="str">
        <f>Healthcare!Z106</f>
        <v>D011</v>
      </c>
      <c r="H106" t="str">
        <f>Healthcare!AA106</f>
        <v>W001</v>
      </c>
      <c r="I106" s="6">
        <f>Healthcare!L106</f>
        <v>147564.39000000001</v>
      </c>
      <c r="J106">
        <f>Healthcare!M106</f>
        <v>104260.15</v>
      </c>
      <c r="K106" s="6">
        <f>Healthcare!V106</f>
        <v>43304.24000000002</v>
      </c>
      <c r="L106" t="str">
        <f>Healthcare!AF106</f>
        <v>PAY02</v>
      </c>
      <c r="M106" t="str">
        <f>Healthcare!AG106</f>
        <v>INS08</v>
      </c>
      <c r="N106">
        <f>Healthcare!AC106</f>
        <v>2024</v>
      </c>
      <c r="O106" t="str">
        <f>Healthcare!AB106</f>
        <v>Q1</v>
      </c>
      <c r="P106">
        <f>Healthcare!O106</f>
        <v>5</v>
      </c>
      <c r="Q106">
        <f>Healthcare!P106</f>
        <v>21</v>
      </c>
      <c r="R106">
        <f>Healthcare!Q106</f>
        <v>4</v>
      </c>
      <c r="S106" s="10" t="str">
        <f>Healthcare!AD106</f>
        <v>Mar</v>
      </c>
    </row>
    <row r="107" spans="1:19">
      <c r="A107" t="str">
        <f>Healthcare!A107</f>
        <v>P10106</v>
      </c>
      <c r="B107" s="5">
        <f>Healthcare!E107</f>
        <v>45231</v>
      </c>
      <c r="C107" s="5">
        <f>Healthcare!F107</f>
        <v>45233</v>
      </c>
      <c r="D107" t="str">
        <f>Healthcare!T107</f>
        <v>Admitted</v>
      </c>
      <c r="E107" t="str">
        <f>Healthcare!X107</f>
        <v>DEP04</v>
      </c>
      <c r="F107" t="str">
        <f>Healthcare!Y107</f>
        <v>D05</v>
      </c>
      <c r="G107" t="str">
        <f>Healthcare!Z107</f>
        <v>D005</v>
      </c>
      <c r="H107" t="str">
        <f>Healthcare!AA107</f>
        <v>W005</v>
      </c>
      <c r="I107" s="6">
        <f>Healthcare!L107</f>
        <v>104468.07</v>
      </c>
      <c r="J107">
        <f>Healthcare!M107</f>
        <v>79326.61</v>
      </c>
      <c r="K107" s="6">
        <f>Healthcare!V107</f>
        <v>25141.460000000006</v>
      </c>
      <c r="L107" t="str">
        <f>Healthcare!AF107</f>
        <v>PAY01</v>
      </c>
      <c r="M107" t="str">
        <f>Healthcare!AG107</f>
        <v>INS06</v>
      </c>
      <c r="N107">
        <f>Healthcare!AC107</f>
        <v>2023</v>
      </c>
      <c r="O107" t="str">
        <f>Healthcare!AB107</f>
        <v>Q4</v>
      </c>
      <c r="P107">
        <f>Healthcare!O107</f>
        <v>2</v>
      </c>
      <c r="Q107">
        <f>Healthcare!P107</f>
        <v>27</v>
      </c>
      <c r="R107">
        <f>Healthcare!Q107</f>
        <v>5</v>
      </c>
      <c r="S107" s="10" t="str">
        <f>Healthcare!AD107</f>
        <v>Nov</v>
      </c>
    </row>
    <row r="108" spans="1:19">
      <c r="A108" t="str">
        <f>Healthcare!A108</f>
        <v>P10107</v>
      </c>
      <c r="B108" s="5">
        <f>Healthcare!E108</f>
        <v>45893</v>
      </c>
      <c r="C108" s="5">
        <f>Healthcare!F108</f>
        <v>45910</v>
      </c>
      <c r="D108" t="str">
        <f>Healthcare!T108</f>
        <v>Admitted</v>
      </c>
      <c r="E108" t="str">
        <f>Healthcare!X108</f>
        <v>DEP04</v>
      </c>
      <c r="F108" t="str">
        <f>Healthcare!Y108</f>
        <v>D06</v>
      </c>
      <c r="G108" t="str">
        <f>Healthcare!Z108</f>
        <v>D005</v>
      </c>
      <c r="H108" t="str">
        <f>Healthcare!AA108</f>
        <v>W001</v>
      </c>
      <c r="I108" s="6">
        <f>Healthcare!L108</f>
        <v>63844.62</v>
      </c>
      <c r="J108">
        <f>Healthcare!M108</f>
        <v>49796.13</v>
      </c>
      <c r="K108" s="6">
        <f>Healthcare!V108</f>
        <v>14048.490000000005</v>
      </c>
      <c r="L108" t="str">
        <f>Healthcare!AF108</f>
        <v>PAY06</v>
      </c>
      <c r="M108" t="str">
        <f>Healthcare!AG108</f>
        <v>INS05</v>
      </c>
      <c r="N108">
        <f>Healthcare!AC108</f>
        <v>2025</v>
      </c>
      <c r="O108" t="str">
        <f>Healthcare!AB108</f>
        <v>Q3</v>
      </c>
      <c r="P108">
        <f>Healthcare!O108</f>
        <v>17</v>
      </c>
      <c r="Q108">
        <f>Healthcare!P108</f>
        <v>213</v>
      </c>
      <c r="R108">
        <f>Healthcare!Q108</f>
        <v>1</v>
      </c>
      <c r="S108" s="10" t="str">
        <f>Healthcare!AD108</f>
        <v>Aug</v>
      </c>
    </row>
    <row r="109" spans="1:19">
      <c r="A109" t="str">
        <f>Healthcare!A109</f>
        <v>P10108</v>
      </c>
      <c r="B109" s="5">
        <f>Healthcare!E109</f>
        <v>45935</v>
      </c>
      <c r="C109" s="5">
        <f>Healthcare!F109</f>
        <v>45953</v>
      </c>
      <c r="D109" t="str">
        <f>Healthcare!T109</f>
        <v>Admitted</v>
      </c>
      <c r="E109" t="str">
        <f>Healthcare!X109</f>
        <v>DEP02</v>
      </c>
      <c r="F109" t="str">
        <f>Healthcare!Y109</f>
        <v>D04</v>
      </c>
      <c r="G109" t="str">
        <f>Healthcare!Z109</f>
        <v>D008</v>
      </c>
      <c r="H109" t="str">
        <f>Healthcare!AA109</f>
        <v>W001</v>
      </c>
      <c r="I109" s="6">
        <f>Healthcare!L109</f>
        <v>123663.9</v>
      </c>
      <c r="J109">
        <f>Healthcare!M109</f>
        <v>42411.14</v>
      </c>
      <c r="K109" s="6">
        <f>Healthcare!V109</f>
        <v>81252.759999999995</v>
      </c>
      <c r="L109" t="str">
        <f>Healthcare!AF109</f>
        <v>PAY06</v>
      </c>
      <c r="M109" t="str">
        <f>Healthcare!AG109</f>
        <v>INS03</v>
      </c>
      <c r="N109">
        <f>Healthcare!AC109</f>
        <v>2025</v>
      </c>
      <c r="O109" t="str">
        <f>Healthcare!AB109</f>
        <v>Q4</v>
      </c>
      <c r="P109">
        <f>Healthcare!O109</f>
        <v>18</v>
      </c>
      <c r="Q109">
        <f>Healthcare!P109</f>
        <v>127</v>
      </c>
      <c r="R109">
        <f>Healthcare!Q109</f>
        <v>1</v>
      </c>
      <c r="S109" s="10" t="str">
        <f>Healthcare!AD109</f>
        <v>Oct</v>
      </c>
    </row>
    <row r="110" spans="1:19">
      <c r="A110" t="str">
        <f>Healthcare!A110</f>
        <v>P10109</v>
      </c>
      <c r="B110" s="5">
        <f>Healthcare!E110</f>
        <v>45133</v>
      </c>
      <c r="C110" s="5">
        <f>Healthcare!F110</f>
        <v>45144</v>
      </c>
      <c r="D110" t="str">
        <f>Healthcare!T110</f>
        <v>Admitted</v>
      </c>
      <c r="E110" t="str">
        <f>Healthcare!X110</f>
        <v>DEP09</v>
      </c>
      <c r="F110" t="str">
        <f>Healthcare!Y110</f>
        <v>D07</v>
      </c>
      <c r="G110" t="str">
        <f>Healthcare!Z110</f>
        <v>D002</v>
      </c>
      <c r="H110" t="str">
        <f>Healthcare!AA110</f>
        <v>W004</v>
      </c>
      <c r="I110" s="6">
        <f>Healthcare!L110</f>
        <v>163172.12</v>
      </c>
      <c r="J110">
        <f>Healthcare!M110</f>
        <v>148838.24</v>
      </c>
      <c r="K110" s="6">
        <f>Healthcare!V110</f>
        <v>14333.880000000005</v>
      </c>
      <c r="L110" t="str">
        <f>Healthcare!AF110</f>
        <v>PAY06</v>
      </c>
      <c r="M110" t="str">
        <f>Healthcare!AG110</f>
        <v>INS06</v>
      </c>
      <c r="N110">
        <f>Healthcare!AC110</f>
        <v>2023</v>
      </c>
      <c r="O110" t="str">
        <f>Healthcare!AB110</f>
        <v>Q3</v>
      </c>
      <c r="P110">
        <f>Healthcare!O110</f>
        <v>11</v>
      </c>
      <c r="Q110">
        <f>Healthcare!P110</f>
        <v>148</v>
      </c>
      <c r="R110">
        <f>Healthcare!Q110</f>
        <v>5</v>
      </c>
      <c r="S110" s="10" t="str">
        <f>Healthcare!AD110</f>
        <v>Jul</v>
      </c>
    </row>
    <row r="111" spans="1:19">
      <c r="A111" t="str">
        <f>Healthcare!A111</f>
        <v>P10110</v>
      </c>
      <c r="B111" s="5">
        <f>Healthcare!E111</f>
        <v>45140</v>
      </c>
      <c r="C111" s="5">
        <f>Healthcare!F111</f>
        <v>45156</v>
      </c>
      <c r="D111" t="str">
        <f>Healthcare!T111</f>
        <v>Admitted</v>
      </c>
      <c r="E111" t="str">
        <f>Healthcare!X111</f>
        <v>DEP03</v>
      </c>
      <c r="F111" t="str">
        <f>Healthcare!Y111</f>
        <v>D03</v>
      </c>
      <c r="G111" t="str">
        <f>Healthcare!Z111</f>
        <v>D004</v>
      </c>
      <c r="H111" t="str">
        <f>Healthcare!AA111</f>
        <v>W001</v>
      </c>
      <c r="I111" s="6">
        <f>Healthcare!L111</f>
        <v>245638.96</v>
      </c>
      <c r="J111">
        <f>Healthcare!M111</f>
        <v>218828.95</v>
      </c>
      <c r="K111" s="6">
        <f>Healthcare!V111</f>
        <v>26810.00999999998</v>
      </c>
      <c r="L111" t="str">
        <f>Healthcare!AF111</f>
        <v>PAY01</v>
      </c>
      <c r="M111" t="str">
        <f>Healthcare!AG111</f>
        <v>INS02</v>
      </c>
      <c r="N111">
        <f>Healthcare!AC111</f>
        <v>2023</v>
      </c>
      <c r="O111" t="str">
        <f>Healthcare!AB111</f>
        <v>Q3</v>
      </c>
      <c r="P111">
        <f>Healthcare!O111</f>
        <v>16</v>
      </c>
      <c r="Q111">
        <f>Healthcare!P111</f>
        <v>27</v>
      </c>
      <c r="R111">
        <f>Healthcare!Q111</f>
        <v>5</v>
      </c>
      <c r="S111" s="10" t="str">
        <f>Healthcare!AD111</f>
        <v>Aug</v>
      </c>
    </row>
    <row r="112" spans="1:19">
      <c r="A112" t="str">
        <f>Healthcare!A112</f>
        <v>P10111</v>
      </c>
      <c r="B112" s="5">
        <f>Healthcare!E112</f>
        <v>45388</v>
      </c>
      <c r="C112" s="5">
        <f>Healthcare!F112</f>
        <v>45394</v>
      </c>
      <c r="D112" t="str">
        <f>Healthcare!T112</f>
        <v>Admitted</v>
      </c>
      <c r="E112" t="str">
        <f>Healthcare!X112</f>
        <v>DEP05</v>
      </c>
      <c r="F112" t="str">
        <f>Healthcare!Y112</f>
        <v>D01</v>
      </c>
      <c r="G112" t="str">
        <f>Healthcare!Z112</f>
        <v>D011</v>
      </c>
      <c r="H112" t="str">
        <f>Healthcare!AA112</f>
        <v>W001</v>
      </c>
      <c r="I112" s="6">
        <f>Healthcare!L112</f>
        <v>7469.3</v>
      </c>
      <c r="J112">
        <f>Healthcare!M112</f>
        <v>7360.98</v>
      </c>
      <c r="K112" s="6">
        <f>Healthcare!V112</f>
        <v>108.32000000000062</v>
      </c>
      <c r="L112" t="str">
        <f>Healthcare!AF112</f>
        <v>PAY02</v>
      </c>
      <c r="M112" t="str">
        <f>Healthcare!AG112</f>
        <v>INS04</v>
      </c>
      <c r="N112">
        <f>Healthcare!AC112</f>
        <v>2024</v>
      </c>
      <c r="O112" t="str">
        <f>Healthcare!AB112</f>
        <v>Q2</v>
      </c>
      <c r="P112">
        <f>Healthcare!O112</f>
        <v>6</v>
      </c>
      <c r="Q112">
        <f>Healthcare!P112</f>
        <v>23</v>
      </c>
      <c r="R112">
        <f>Healthcare!Q112</f>
        <v>5</v>
      </c>
      <c r="S112" s="10" t="str">
        <f>Healthcare!AD112</f>
        <v>Apr</v>
      </c>
    </row>
    <row r="113" spans="1:19">
      <c r="A113" t="str">
        <f>Healthcare!A113</f>
        <v>P10112</v>
      </c>
      <c r="B113" s="5">
        <f>Healthcare!E113</f>
        <v>45470</v>
      </c>
      <c r="C113" s="5">
        <f>Healthcare!F113</f>
        <v>45480</v>
      </c>
      <c r="D113" t="str">
        <f>Healthcare!T113</f>
        <v>Unknown</v>
      </c>
      <c r="E113" t="str">
        <f>Healthcare!X113</f>
        <v>DEP03</v>
      </c>
      <c r="F113" t="str">
        <f>Healthcare!Y113</f>
        <v>D07</v>
      </c>
      <c r="G113" t="str">
        <f>Healthcare!Z113</f>
        <v>D008</v>
      </c>
      <c r="H113" t="str">
        <f>Healthcare!AA113</f>
        <v>W003</v>
      </c>
      <c r="I113" s="6">
        <f>Healthcare!L113</f>
        <v>138541.5</v>
      </c>
      <c r="J113">
        <f>Healthcare!M113</f>
        <v>98194.49</v>
      </c>
      <c r="K113" s="6">
        <f>Healthcare!V113</f>
        <v>40347.009999999995</v>
      </c>
      <c r="L113" t="str">
        <f>Healthcare!AF113</f>
        <v>PAY05</v>
      </c>
      <c r="M113" t="str">
        <f>Healthcare!AG113</f>
        <v>INS08</v>
      </c>
      <c r="N113">
        <f>Healthcare!AC113</f>
        <v>2024</v>
      </c>
      <c r="O113" t="str">
        <f>Healthcare!AB113</f>
        <v>Q2</v>
      </c>
      <c r="P113">
        <f>Healthcare!O113</f>
        <v>10</v>
      </c>
      <c r="Q113">
        <f>Healthcare!P113</f>
        <v>97</v>
      </c>
      <c r="R113">
        <f>Healthcare!Q113</f>
        <v>1</v>
      </c>
      <c r="S113" s="10" t="str">
        <f>Healthcare!AD113</f>
        <v>Jun</v>
      </c>
    </row>
    <row r="114" spans="1:19">
      <c r="A114" t="str">
        <f>Healthcare!A114</f>
        <v>P10113</v>
      </c>
      <c r="B114" s="5">
        <f>Healthcare!E114</f>
        <v>45708</v>
      </c>
      <c r="C114" s="5">
        <f>Healthcare!F114</f>
        <v>45720</v>
      </c>
      <c r="D114" t="str">
        <f>Healthcare!T114</f>
        <v>Discharged</v>
      </c>
      <c r="E114" t="str">
        <f>Healthcare!X114</f>
        <v>DEP01</v>
      </c>
      <c r="F114" t="str">
        <f>Healthcare!Y114</f>
        <v>D04</v>
      </c>
      <c r="G114" t="str">
        <f>Healthcare!Z114</f>
        <v>D012</v>
      </c>
      <c r="H114" t="str">
        <f>Healthcare!AA114</f>
        <v>W003</v>
      </c>
      <c r="I114" s="6">
        <f>Healthcare!L114</f>
        <v>67691.7</v>
      </c>
      <c r="J114">
        <f>Healthcare!M114</f>
        <v>58842.63</v>
      </c>
      <c r="K114" s="6">
        <f>Healthcare!V114</f>
        <v>8849.07</v>
      </c>
      <c r="L114" t="str">
        <f>Healthcare!AF114</f>
        <v>PAY06</v>
      </c>
      <c r="M114" t="str">
        <f>Healthcare!AG114</f>
        <v>INS06</v>
      </c>
      <c r="N114">
        <f>Healthcare!AC114</f>
        <v>2025</v>
      </c>
      <c r="O114" t="str">
        <f>Healthcare!AB114</f>
        <v>Q1</v>
      </c>
      <c r="P114">
        <f>Healthcare!O114</f>
        <v>12</v>
      </c>
      <c r="Q114">
        <f>Healthcare!P114</f>
        <v>43</v>
      </c>
      <c r="R114">
        <f>Healthcare!Q114</f>
        <v>2</v>
      </c>
      <c r="S114" s="10" t="str">
        <f>Healthcare!AD114</f>
        <v>Feb</v>
      </c>
    </row>
    <row r="115" spans="1:19">
      <c r="A115" t="str">
        <f>Healthcare!A115</f>
        <v>P10114</v>
      </c>
      <c r="B115" s="5">
        <f>Healthcare!E115</f>
        <v>45228</v>
      </c>
      <c r="C115" s="5">
        <f>Healthcare!F115</f>
        <v>45232</v>
      </c>
      <c r="D115" t="str">
        <f>Healthcare!T115</f>
        <v>Unknown</v>
      </c>
      <c r="E115" t="str">
        <f>Healthcare!X115</f>
        <v>DEP02</v>
      </c>
      <c r="F115" t="str">
        <f>Healthcare!Y115</f>
        <v>D06</v>
      </c>
      <c r="G115" t="str">
        <f>Healthcare!Z115</f>
        <v>D007</v>
      </c>
      <c r="H115" t="str">
        <f>Healthcare!AA115</f>
        <v>W004</v>
      </c>
      <c r="I115" s="6">
        <f>Healthcare!L115</f>
        <v>202594.03</v>
      </c>
      <c r="J115">
        <f>Healthcare!M115</f>
        <v>144409.59</v>
      </c>
      <c r="K115" s="6">
        <f>Healthcare!V115</f>
        <v>58184.44</v>
      </c>
      <c r="L115" t="str">
        <f>Healthcare!AF115</f>
        <v>PAY06</v>
      </c>
      <c r="M115" t="str">
        <f>Healthcare!AG115</f>
        <v>INS01</v>
      </c>
      <c r="N115">
        <f>Healthcare!AC115</f>
        <v>2023</v>
      </c>
      <c r="O115" t="str">
        <f>Healthcare!AB115</f>
        <v>Q4</v>
      </c>
      <c r="P115">
        <f>Healthcare!O115</f>
        <v>4</v>
      </c>
      <c r="Q115">
        <f>Healthcare!P115</f>
        <v>25</v>
      </c>
      <c r="R115">
        <f>Healthcare!Q115</f>
        <v>4</v>
      </c>
      <c r="S115" s="10" t="str">
        <f>Healthcare!AD115</f>
        <v>Oct</v>
      </c>
    </row>
    <row r="116" spans="1:19">
      <c r="A116" t="str">
        <f>Healthcare!A116</f>
        <v>P10115</v>
      </c>
      <c r="B116" s="5">
        <f>Healthcare!E116</f>
        <v>45786</v>
      </c>
      <c r="C116" s="5">
        <f>Healthcare!F116</f>
        <v>45790</v>
      </c>
      <c r="D116" t="str">
        <f>Healthcare!T116</f>
        <v>Transferred</v>
      </c>
      <c r="E116" t="str">
        <f>Healthcare!X116</f>
        <v>DEP09</v>
      </c>
      <c r="F116" t="str">
        <f>Healthcare!Y116</f>
        <v>D04</v>
      </c>
      <c r="G116" t="str">
        <f>Healthcare!Z116</f>
        <v>D001</v>
      </c>
      <c r="H116" t="str">
        <f>Healthcare!AA116</f>
        <v>W005</v>
      </c>
      <c r="I116" s="6">
        <f>Healthcare!L116</f>
        <v>141764.23000000001</v>
      </c>
      <c r="J116">
        <f>Healthcare!M116</f>
        <v>132652.15</v>
      </c>
      <c r="K116" s="6">
        <f>Healthcare!V116</f>
        <v>9112.0800000000163</v>
      </c>
      <c r="L116" t="str">
        <f>Healthcare!AF116</f>
        <v>PAY06</v>
      </c>
      <c r="M116" t="str">
        <f>Healthcare!AG116</f>
        <v>INS05</v>
      </c>
      <c r="N116">
        <f>Healthcare!AC116</f>
        <v>2025</v>
      </c>
      <c r="O116" t="str">
        <f>Healthcare!AB116</f>
        <v>Q2</v>
      </c>
      <c r="P116">
        <f>Healthcare!O116</f>
        <v>4</v>
      </c>
      <c r="Q116">
        <f>Healthcare!P116</f>
        <v>227</v>
      </c>
      <c r="R116">
        <f>Healthcare!Q116</f>
        <v>4</v>
      </c>
      <c r="S116" s="10" t="str">
        <f>Healthcare!AD116</f>
        <v>May</v>
      </c>
    </row>
    <row r="117" spans="1:19">
      <c r="A117" t="str">
        <f>Healthcare!A117</f>
        <v>P10116</v>
      </c>
      <c r="B117" s="5">
        <f>Healthcare!E117</f>
        <v>44968</v>
      </c>
      <c r="C117" s="5">
        <f>Healthcare!F117</f>
        <v>44979</v>
      </c>
      <c r="D117" t="str">
        <f>Healthcare!T117</f>
        <v>Unknown</v>
      </c>
      <c r="E117" t="str">
        <f>Healthcare!X117</f>
        <v>DEP07</v>
      </c>
      <c r="F117" t="str">
        <f>Healthcare!Y117</f>
        <v>D05</v>
      </c>
      <c r="G117" t="str">
        <f>Healthcare!Z117</f>
        <v>D012</v>
      </c>
      <c r="H117" t="str">
        <f>Healthcare!AA117</f>
        <v>W001</v>
      </c>
      <c r="I117" s="6">
        <f>Healthcare!L117</f>
        <v>214913.11</v>
      </c>
      <c r="J117">
        <f>Healthcare!M117</f>
        <v>133255.89000000001</v>
      </c>
      <c r="K117" s="6">
        <f>Healthcare!V117</f>
        <v>81657.219999999972</v>
      </c>
      <c r="L117" t="str">
        <f>Healthcare!AF117</f>
        <v>PAY05</v>
      </c>
      <c r="M117" t="str">
        <f>Healthcare!AG117</f>
        <v>INS06</v>
      </c>
      <c r="N117">
        <f>Healthcare!AC117</f>
        <v>2023</v>
      </c>
      <c r="O117" t="str">
        <f>Healthcare!AB117</f>
        <v>Q1</v>
      </c>
      <c r="P117">
        <f>Healthcare!O117</f>
        <v>11</v>
      </c>
      <c r="Q117">
        <f>Healthcare!P117</f>
        <v>227</v>
      </c>
      <c r="R117">
        <f>Healthcare!Q117</f>
        <v>4</v>
      </c>
      <c r="S117" s="10" t="str">
        <f>Healthcare!AD117</f>
        <v>Feb</v>
      </c>
    </row>
    <row r="118" spans="1:19">
      <c r="A118" t="str">
        <f>Healthcare!A118</f>
        <v>P10117</v>
      </c>
      <c r="B118" s="5">
        <f>Healthcare!E118</f>
        <v>45964</v>
      </c>
      <c r="C118" s="5">
        <f>Healthcare!F118</f>
        <v>45977</v>
      </c>
      <c r="D118" t="str">
        <f>Healthcare!T118</f>
        <v>Transferred</v>
      </c>
      <c r="E118" t="str">
        <f>Healthcare!X118</f>
        <v>DEP08</v>
      </c>
      <c r="F118" t="str">
        <f>Healthcare!Y118</f>
        <v>D01</v>
      </c>
      <c r="G118" t="str">
        <f>Healthcare!Z118</f>
        <v>D006</v>
      </c>
      <c r="H118" t="str">
        <f>Healthcare!AA118</f>
        <v>W004</v>
      </c>
      <c r="I118" s="6">
        <f>Healthcare!L118</f>
        <v>50208.95</v>
      </c>
      <c r="J118">
        <f>Healthcare!M118</f>
        <v>47753.38</v>
      </c>
      <c r="K118" s="6">
        <f>Healthcare!V118</f>
        <v>2455.5699999999997</v>
      </c>
      <c r="L118" t="str">
        <f>Healthcare!AF118</f>
        <v>PAY01</v>
      </c>
      <c r="M118" t="str">
        <f>Healthcare!AG118</f>
        <v>INS07</v>
      </c>
      <c r="N118">
        <f>Healthcare!AC118</f>
        <v>2025</v>
      </c>
      <c r="O118" t="str">
        <f>Healthcare!AB118</f>
        <v>Q4</v>
      </c>
      <c r="P118">
        <f>Healthcare!O118</f>
        <v>13</v>
      </c>
      <c r="Q118">
        <f>Healthcare!P118</f>
        <v>68</v>
      </c>
      <c r="R118">
        <f>Healthcare!Q118</f>
        <v>1</v>
      </c>
      <c r="S118" s="10" t="str">
        <f>Healthcare!AD118</f>
        <v>Nov</v>
      </c>
    </row>
    <row r="119" spans="1:19">
      <c r="A119" t="str">
        <f>Healthcare!A119</f>
        <v>P10118</v>
      </c>
      <c r="B119" s="5">
        <f>Healthcare!E119</f>
        <v>45456</v>
      </c>
      <c r="C119" s="5">
        <f>Healthcare!F119</f>
        <v>45459</v>
      </c>
      <c r="D119" t="str">
        <f>Healthcare!T119</f>
        <v>Unknown</v>
      </c>
      <c r="E119" t="str">
        <f>Healthcare!X119</f>
        <v>DEP08</v>
      </c>
      <c r="F119" t="str">
        <f>Healthcare!Y119</f>
        <v>D06</v>
      </c>
      <c r="G119" t="str">
        <f>Healthcare!Z119</f>
        <v>D008</v>
      </c>
      <c r="H119" t="str">
        <f>Healthcare!AA119</f>
        <v>W005</v>
      </c>
      <c r="I119" s="6">
        <f>Healthcare!L119</f>
        <v>195507.96</v>
      </c>
      <c r="J119">
        <f>Healthcare!M119</f>
        <v>187127.19</v>
      </c>
      <c r="K119" s="6">
        <f>Healthcare!V119</f>
        <v>8380.7699999999895</v>
      </c>
      <c r="L119" t="str">
        <f>Healthcare!AF119</f>
        <v>PAY06</v>
      </c>
      <c r="M119" t="str">
        <f>Healthcare!AG119</f>
        <v>INS08</v>
      </c>
      <c r="N119">
        <f>Healthcare!AC119</f>
        <v>2024</v>
      </c>
      <c r="O119" t="str">
        <f>Healthcare!AB119</f>
        <v>Q2</v>
      </c>
      <c r="P119">
        <f>Healthcare!O119</f>
        <v>3</v>
      </c>
      <c r="Q119">
        <f>Healthcare!P119</f>
        <v>170</v>
      </c>
      <c r="R119">
        <f>Healthcare!Q119</f>
        <v>4</v>
      </c>
      <c r="S119" s="10" t="str">
        <f>Healthcare!AD119</f>
        <v>Jun</v>
      </c>
    </row>
    <row r="120" spans="1:19">
      <c r="A120" t="str">
        <f>Healthcare!A120</f>
        <v>P10119</v>
      </c>
      <c r="B120" s="5">
        <f>Healthcare!E120</f>
        <v>45641</v>
      </c>
      <c r="C120" s="5">
        <f>Healthcare!F120</f>
        <v>45656</v>
      </c>
      <c r="D120" t="str">
        <f>Healthcare!T120</f>
        <v>Discharged</v>
      </c>
      <c r="E120" t="str">
        <f>Healthcare!X120</f>
        <v>DEP02</v>
      </c>
      <c r="F120" t="str">
        <f>Healthcare!Y120</f>
        <v>D07</v>
      </c>
      <c r="G120" t="str">
        <f>Healthcare!Z120</f>
        <v>D012</v>
      </c>
      <c r="H120" t="str">
        <f>Healthcare!AA120</f>
        <v>W004</v>
      </c>
      <c r="I120" s="6">
        <f>Healthcare!L120</f>
        <v>27822.25</v>
      </c>
      <c r="J120">
        <f>Healthcare!M120</f>
        <v>25035.74</v>
      </c>
      <c r="K120" s="6">
        <f>Healthcare!V120</f>
        <v>2786.5099999999984</v>
      </c>
      <c r="L120" t="str">
        <f>Healthcare!AF120</f>
        <v>PAY04</v>
      </c>
      <c r="M120" t="str">
        <f>Healthcare!AG120</f>
        <v>INS08</v>
      </c>
      <c r="N120">
        <f>Healthcare!AC120</f>
        <v>2024</v>
      </c>
      <c r="O120" t="str">
        <f>Healthcare!AB120</f>
        <v>Q4</v>
      </c>
      <c r="P120">
        <f>Healthcare!O120</f>
        <v>15</v>
      </c>
      <c r="Q120">
        <f>Healthcare!P120</f>
        <v>220</v>
      </c>
      <c r="R120">
        <f>Healthcare!Q120</f>
        <v>5</v>
      </c>
      <c r="S120" s="10" t="str">
        <f>Healthcare!AD120</f>
        <v>Dec</v>
      </c>
    </row>
    <row r="121" spans="1:19">
      <c r="A121" t="str">
        <f>Healthcare!A121</f>
        <v>P10120</v>
      </c>
      <c r="B121" s="5">
        <f>Healthcare!E121</f>
        <v>45754</v>
      </c>
      <c r="C121" s="5">
        <f>Healthcare!F121</f>
        <v>45765</v>
      </c>
      <c r="D121" t="str">
        <f>Healthcare!T121</f>
        <v>Discharged</v>
      </c>
      <c r="E121" t="str">
        <f>Healthcare!X121</f>
        <v>DEP03</v>
      </c>
      <c r="F121" t="str">
        <f>Healthcare!Y121</f>
        <v>D04</v>
      </c>
      <c r="G121" t="str">
        <f>Healthcare!Z121</f>
        <v>D008</v>
      </c>
      <c r="H121" t="str">
        <f>Healthcare!AA121</f>
        <v>W001</v>
      </c>
      <c r="I121" s="6">
        <f>Healthcare!L121</f>
        <v>66708</v>
      </c>
      <c r="J121">
        <f>Healthcare!M121</f>
        <v>52052.97</v>
      </c>
      <c r="K121" s="6">
        <f>Healthcare!V121</f>
        <v>14655.029999999999</v>
      </c>
      <c r="L121" t="str">
        <f>Healthcare!AF121</f>
        <v>PAY01</v>
      </c>
      <c r="M121" t="str">
        <f>Healthcare!AG121</f>
        <v>INS04</v>
      </c>
      <c r="N121">
        <f>Healthcare!AC121</f>
        <v>2025</v>
      </c>
      <c r="O121" t="str">
        <f>Healthcare!AB121</f>
        <v>Q2</v>
      </c>
      <c r="P121">
        <f>Healthcare!O121</f>
        <v>11</v>
      </c>
      <c r="Q121">
        <f>Healthcare!P121</f>
        <v>193</v>
      </c>
      <c r="R121">
        <f>Healthcare!Q121</f>
        <v>1</v>
      </c>
      <c r="S121" s="10" t="str">
        <f>Healthcare!AD121</f>
        <v>Apr</v>
      </c>
    </row>
    <row r="122" spans="1:19">
      <c r="A122" t="str">
        <f>Healthcare!A122</f>
        <v>P10121</v>
      </c>
      <c r="B122" s="5" t="str">
        <f>Healthcare!E122</f>
        <v>Unknown</v>
      </c>
      <c r="C122" s="5">
        <f>Healthcare!F122</f>
        <v>45474</v>
      </c>
      <c r="D122" t="str">
        <f>Healthcare!T122</f>
        <v>Transferred</v>
      </c>
      <c r="E122" t="str">
        <f>Healthcare!X122</f>
        <v>DEP09</v>
      </c>
      <c r="F122" t="str">
        <f>Healthcare!Y122</f>
        <v>D02</v>
      </c>
      <c r="G122" t="str">
        <f>Healthcare!Z122</f>
        <v>D009</v>
      </c>
      <c r="H122" t="str">
        <f>Healthcare!AA122</f>
        <v>W004</v>
      </c>
      <c r="I122" s="6">
        <f>Healthcare!L122</f>
        <v>57507.74</v>
      </c>
      <c r="J122">
        <f>Healthcare!M122</f>
        <v>53094.77</v>
      </c>
      <c r="K122" s="6">
        <f>Healthcare!V122</f>
        <v>4412.9700000000012</v>
      </c>
      <c r="L122" t="str">
        <f>Healthcare!AF122</f>
        <v>PAY04</v>
      </c>
      <c r="M122" t="str">
        <f>Healthcare!AG122</f>
        <v>INS05</v>
      </c>
      <c r="N122" t="str">
        <f>Healthcare!AC122</f>
        <v>Unknown</v>
      </c>
      <c r="O122" t="str">
        <f>Healthcare!AB122</f>
        <v>Unknown</v>
      </c>
      <c r="P122">
        <f>Healthcare!O122</f>
        <v>18</v>
      </c>
      <c r="Q122">
        <f>Healthcare!P122</f>
        <v>83</v>
      </c>
      <c r="R122">
        <f>Healthcare!Q122</f>
        <v>4</v>
      </c>
      <c r="S122" s="10" t="str">
        <f>Healthcare!AD122</f>
        <v>Unknown</v>
      </c>
    </row>
    <row r="123" spans="1:19">
      <c r="A123" t="str">
        <f>Healthcare!A123</f>
        <v>P10122</v>
      </c>
      <c r="B123" s="5">
        <f>Healthcare!E123</f>
        <v>45235</v>
      </c>
      <c r="C123" s="5">
        <f>Healthcare!F123</f>
        <v>45240</v>
      </c>
      <c r="D123" t="str">
        <f>Healthcare!T123</f>
        <v>Admitted</v>
      </c>
      <c r="E123" t="str">
        <f>Healthcare!X123</f>
        <v>DEP10</v>
      </c>
      <c r="F123" t="str">
        <f>Healthcare!Y123</f>
        <v>D04</v>
      </c>
      <c r="G123" t="str">
        <f>Healthcare!Z123</f>
        <v>D002</v>
      </c>
      <c r="H123" t="str">
        <f>Healthcare!AA123</f>
        <v>W005</v>
      </c>
      <c r="I123" s="6">
        <f>Healthcare!L123</f>
        <v>80804.91</v>
      </c>
      <c r="J123">
        <f>Healthcare!M123</f>
        <v>51795.22</v>
      </c>
      <c r="K123" s="6">
        <f>Healthcare!V123</f>
        <v>29009.690000000002</v>
      </c>
      <c r="L123" t="str">
        <f>Healthcare!AF123</f>
        <v>PAY02</v>
      </c>
      <c r="M123" t="str">
        <f>Healthcare!AG123</f>
        <v>INS07</v>
      </c>
      <c r="N123">
        <f>Healthcare!AC123</f>
        <v>2023</v>
      </c>
      <c r="O123" t="str">
        <f>Healthcare!AB123</f>
        <v>Q4</v>
      </c>
      <c r="P123">
        <f>Healthcare!O123</f>
        <v>5</v>
      </c>
      <c r="Q123">
        <f>Healthcare!P123</f>
        <v>25</v>
      </c>
      <c r="R123">
        <f>Healthcare!Q123</f>
        <v>4</v>
      </c>
      <c r="S123" s="10" t="str">
        <f>Healthcare!AD123</f>
        <v>Nov</v>
      </c>
    </row>
    <row r="124" spans="1:19">
      <c r="A124" t="str">
        <f>Healthcare!A124</f>
        <v>P10123</v>
      </c>
      <c r="B124" s="5">
        <f>Healthcare!E124</f>
        <v>45004</v>
      </c>
      <c r="C124" s="5">
        <f>Healthcare!F124</f>
        <v>45022</v>
      </c>
      <c r="D124" t="str">
        <f>Healthcare!T124</f>
        <v>Transferred</v>
      </c>
      <c r="E124" t="str">
        <f>Healthcare!X124</f>
        <v>DEP10</v>
      </c>
      <c r="F124" t="str">
        <f>Healthcare!Y124</f>
        <v>D02</v>
      </c>
      <c r="G124" t="str">
        <f>Healthcare!Z124</f>
        <v>D008</v>
      </c>
      <c r="H124" t="str">
        <f>Healthcare!AA124</f>
        <v>W002</v>
      </c>
      <c r="I124" s="6">
        <f>Healthcare!L124</f>
        <v>49667.74</v>
      </c>
      <c r="J124">
        <f>Healthcare!M124</f>
        <v>29604.53</v>
      </c>
      <c r="K124" s="6">
        <f>Healthcare!V124</f>
        <v>20063.21</v>
      </c>
      <c r="L124" t="str">
        <f>Healthcare!AF124</f>
        <v>PAY04</v>
      </c>
      <c r="M124" t="str">
        <f>Healthcare!AG124</f>
        <v>INS08</v>
      </c>
      <c r="N124">
        <f>Healthcare!AC124</f>
        <v>2023</v>
      </c>
      <c r="O124" t="str">
        <f>Healthcare!AB124</f>
        <v>Q1</v>
      </c>
      <c r="P124">
        <f>Healthcare!O124</f>
        <v>18</v>
      </c>
      <c r="Q124">
        <f>Healthcare!P124</f>
        <v>192</v>
      </c>
      <c r="R124">
        <f>Healthcare!Q124</f>
        <v>4</v>
      </c>
      <c r="S124" s="10" t="str">
        <f>Healthcare!AD124</f>
        <v>Mar</v>
      </c>
    </row>
    <row r="125" spans="1:19">
      <c r="A125" t="str">
        <f>Healthcare!A125</f>
        <v>P10124</v>
      </c>
      <c r="B125" s="5">
        <f>Healthcare!E125</f>
        <v>45312</v>
      </c>
      <c r="C125" s="5">
        <f>Healthcare!F125</f>
        <v>45318</v>
      </c>
      <c r="D125" t="str">
        <f>Healthcare!T125</f>
        <v>Unknown</v>
      </c>
      <c r="E125" t="str">
        <f>Healthcare!X125</f>
        <v>DEP05</v>
      </c>
      <c r="F125" t="str">
        <f>Healthcare!Y125</f>
        <v>D01</v>
      </c>
      <c r="G125" t="str">
        <f>Healthcare!Z125</f>
        <v>D002</v>
      </c>
      <c r="H125" t="str">
        <f>Healthcare!AA125</f>
        <v>W005</v>
      </c>
      <c r="I125" s="6">
        <f>Healthcare!L125</f>
        <v>58019.54</v>
      </c>
      <c r="J125">
        <f>Healthcare!M125</f>
        <v>44289.63</v>
      </c>
      <c r="K125" s="6">
        <f>Healthcare!V125</f>
        <v>13729.910000000003</v>
      </c>
      <c r="L125" t="str">
        <f>Healthcare!AF125</f>
        <v>PAY03</v>
      </c>
      <c r="M125" t="str">
        <f>Healthcare!AG125</f>
        <v>INS01</v>
      </c>
      <c r="N125">
        <f>Healthcare!AC125</f>
        <v>2024</v>
      </c>
      <c r="O125" t="str">
        <f>Healthcare!AB125</f>
        <v>Q1</v>
      </c>
      <c r="P125">
        <f>Healthcare!O125</f>
        <v>6</v>
      </c>
      <c r="Q125">
        <f>Healthcare!P125</f>
        <v>10</v>
      </c>
      <c r="R125">
        <f>Healthcare!Q125</f>
        <v>4</v>
      </c>
      <c r="S125" s="10" t="str">
        <f>Healthcare!AD125</f>
        <v>Jan</v>
      </c>
    </row>
    <row r="126" spans="1:19">
      <c r="A126" t="str">
        <f>Healthcare!A126</f>
        <v>P10125</v>
      </c>
      <c r="B126" s="5">
        <f>Healthcare!E126</f>
        <v>45898</v>
      </c>
      <c r="C126" s="5">
        <f>Healthcare!F126</f>
        <v>45903</v>
      </c>
      <c r="D126" t="str">
        <f>Healthcare!T126</f>
        <v>Discharged</v>
      </c>
      <c r="E126" t="str">
        <f>Healthcare!X126</f>
        <v>DEP01</v>
      </c>
      <c r="F126" t="str">
        <f>Healthcare!Y126</f>
        <v>D01</v>
      </c>
      <c r="G126" t="str">
        <f>Healthcare!Z126</f>
        <v>D009</v>
      </c>
      <c r="H126" t="str">
        <f>Healthcare!AA126</f>
        <v>W004</v>
      </c>
      <c r="I126" s="6">
        <f>Healthcare!L126</f>
        <v>106665.69</v>
      </c>
      <c r="J126">
        <f>Healthcare!M126</f>
        <v>95865.24</v>
      </c>
      <c r="K126" s="6">
        <f>Healthcare!V126</f>
        <v>10800.449999999997</v>
      </c>
      <c r="L126" t="str">
        <f>Healthcare!AF126</f>
        <v>PAY02</v>
      </c>
      <c r="M126" t="str">
        <f>Healthcare!AG126</f>
        <v>INS04</v>
      </c>
      <c r="N126">
        <f>Healthcare!AC126</f>
        <v>2025</v>
      </c>
      <c r="O126" t="str">
        <f>Healthcare!AB126</f>
        <v>Q3</v>
      </c>
      <c r="P126">
        <f>Healthcare!O126</f>
        <v>5</v>
      </c>
      <c r="Q126">
        <f>Healthcare!P126</f>
        <v>74</v>
      </c>
      <c r="R126">
        <f>Healthcare!Q126</f>
        <v>3</v>
      </c>
      <c r="S126" s="10" t="str">
        <f>Healthcare!AD126</f>
        <v>Aug</v>
      </c>
    </row>
    <row r="127" spans="1:19">
      <c r="A127" t="str">
        <f>Healthcare!A127</f>
        <v>P10126</v>
      </c>
      <c r="B127" s="5">
        <f>Healthcare!E127</f>
        <v>45911</v>
      </c>
      <c r="C127" s="5">
        <f>Healthcare!F127</f>
        <v>45922</v>
      </c>
      <c r="D127" t="str">
        <f>Healthcare!T127</f>
        <v>Discharged</v>
      </c>
      <c r="E127" t="str">
        <f>Healthcare!X127</f>
        <v>DEP01</v>
      </c>
      <c r="F127" t="str">
        <f>Healthcare!Y127</f>
        <v>D04</v>
      </c>
      <c r="G127" t="str">
        <f>Healthcare!Z127</f>
        <v>D009</v>
      </c>
      <c r="H127" t="str">
        <f>Healthcare!AA127</f>
        <v>W003</v>
      </c>
      <c r="I127" s="6">
        <f>Healthcare!L127</f>
        <v>209219.96</v>
      </c>
      <c r="J127">
        <f>Healthcare!M127</f>
        <v>150846.85999999999</v>
      </c>
      <c r="K127" s="6">
        <f>Healthcare!V127</f>
        <v>58373.100000000006</v>
      </c>
      <c r="L127" t="str">
        <f>Healthcare!AF127</f>
        <v>PAY04</v>
      </c>
      <c r="M127" t="str">
        <f>Healthcare!AG127</f>
        <v>INS05</v>
      </c>
      <c r="N127">
        <f>Healthcare!AC127</f>
        <v>2025</v>
      </c>
      <c r="O127" t="str">
        <f>Healthcare!AB127</f>
        <v>Q3</v>
      </c>
      <c r="P127">
        <f>Healthcare!O127</f>
        <v>11</v>
      </c>
      <c r="Q127">
        <f>Healthcare!P127</f>
        <v>28</v>
      </c>
      <c r="R127">
        <f>Healthcare!Q127</f>
        <v>4</v>
      </c>
      <c r="S127" s="10" t="str">
        <f>Healthcare!AD127</f>
        <v>Sep</v>
      </c>
    </row>
    <row r="128" spans="1:19">
      <c r="A128" t="str">
        <f>Healthcare!A128</f>
        <v>P10127</v>
      </c>
      <c r="B128" s="5">
        <f>Healthcare!E128</f>
        <v>45210</v>
      </c>
      <c r="C128" s="5">
        <f>Healthcare!F128</f>
        <v>45216</v>
      </c>
      <c r="D128" t="str">
        <f>Healthcare!T128</f>
        <v>Discharged</v>
      </c>
      <c r="E128" t="str">
        <f>Healthcare!X128</f>
        <v>DEP02</v>
      </c>
      <c r="F128" t="str">
        <f>Healthcare!Y128</f>
        <v>D05</v>
      </c>
      <c r="G128" t="str">
        <f>Healthcare!Z128</f>
        <v>D001</v>
      </c>
      <c r="H128" t="str">
        <f>Healthcare!AA128</f>
        <v>W005</v>
      </c>
      <c r="I128" s="6">
        <f>Healthcare!L128</f>
        <v>94723.98</v>
      </c>
      <c r="J128">
        <f>Healthcare!M128</f>
        <v>71503.42</v>
      </c>
      <c r="K128" s="6">
        <f>Healthcare!V128</f>
        <v>23220.559999999998</v>
      </c>
      <c r="L128" t="str">
        <f>Healthcare!AF128</f>
        <v>PAY03</v>
      </c>
      <c r="M128" t="str">
        <f>Healthcare!AG128</f>
        <v>INS05</v>
      </c>
      <c r="N128">
        <f>Healthcare!AC128</f>
        <v>2023</v>
      </c>
      <c r="O128" t="str">
        <f>Healthcare!AB128</f>
        <v>Q4</v>
      </c>
      <c r="P128">
        <f>Healthcare!O128</f>
        <v>6</v>
      </c>
      <c r="Q128">
        <f>Healthcare!P128</f>
        <v>107</v>
      </c>
      <c r="R128">
        <f>Healthcare!Q128</f>
        <v>4</v>
      </c>
      <c r="S128" s="10" t="str">
        <f>Healthcare!AD128</f>
        <v>Oct</v>
      </c>
    </row>
    <row r="129" spans="1:19">
      <c r="A129" t="str">
        <f>Healthcare!A129</f>
        <v>P10128</v>
      </c>
      <c r="B129" s="5">
        <f>Healthcare!E129</f>
        <v>45661</v>
      </c>
      <c r="C129" s="5">
        <f>Healthcare!F129</f>
        <v>45662</v>
      </c>
      <c r="D129" t="str">
        <f>Healthcare!T129</f>
        <v>Transferred</v>
      </c>
      <c r="E129" t="str">
        <f>Healthcare!X129</f>
        <v>DEP05</v>
      </c>
      <c r="F129" t="str">
        <f>Healthcare!Y129</f>
        <v>D06</v>
      </c>
      <c r="G129" t="str">
        <f>Healthcare!Z129</f>
        <v>D003</v>
      </c>
      <c r="H129" t="str">
        <f>Healthcare!AA129</f>
        <v>W003</v>
      </c>
      <c r="I129" s="6">
        <f>Healthcare!L129</f>
        <v>230298.5</v>
      </c>
      <c r="J129">
        <f>Healthcare!M129</f>
        <v>222532.42</v>
      </c>
      <c r="K129" s="6">
        <f>Healthcare!V129</f>
        <v>7766.0799999999872</v>
      </c>
      <c r="L129" t="str">
        <f>Healthcare!AF129</f>
        <v>PAY03</v>
      </c>
      <c r="M129" t="str">
        <f>Healthcare!AG129</f>
        <v>INS06</v>
      </c>
      <c r="N129">
        <f>Healthcare!AC129</f>
        <v>2025</v>
      </c>
      <c r="O129" t="str">
        <f>Healthcare!AB129</f>
        <v>Q1</v>
      </c>
      <c r="P129">
        <f>Healthcare!O129</f>
        <v>1</v>
      </c>
      <c r="Q129">
        <f>Healthcare!P129</f>
        <v>117</v>
      </c>
      <c r="R129">
        <f>Healthcare!Q129</f>
        <v>1</v>
      </c>
      <c r="S129" s="10" t="str">
        <f>Healthcare!AD129</f>
        <v>Jan</v>
      </c>
    </row>
    <row r="130" spans="1:19">
      <c r="A130" t="str">
        <f>Healthcare!A130</f>
        <v>P10129</v>
      </c>
      <c r="B130" s="5">
        <f>Healthcare!E130</f>
        <v>44950</v>
      </c>
      <c r="C130" s="5">
        <f>Healthcare!F130</f>
        <v>44956</v>
      </c>
      <c r="D130" t="str">
        <f>Healthcare!T130</f>
        <v>Discharged</v>
      </c>
      <c r="E130" t="str">
        <f>Healthcare!X130</f>
        <v>DEP02</v>
      </c>
      <c r="F130" t="str">
        <f>Healthcare!Y130</f>
        <v>D04</v>
      </c>
      <c r="G130" t="str">
        <f>Healthcare!Z130</f>
        <v>D013</v>
      </c>
      <c r="H130" t="str">
        <f>Healthcare!AA130</f>
        <v>W005</v>
      </c>
      <c r="I130" s="6">
        <f>Healthcare!L130</f>
        <v>21029.15</v>
      </c>
      <c r="J130">
        <f>Healthcare!M130</f>
        <v>15906.04</v>
      </c>
      <c r="K130" s="6">
        <f>Healthcare!V130</f>
        <v>5123.1100000000006</v>
      </c>
      <c r="L130" t="str">
        <f>Healthcare!AF130</f>
        <v>PAY06</v>
      </c>
      <c r="M130" t="str">
        <f>Healthcare!AG130</f>
        <v>INS07</v>
      </c>
      <c r="N130">
        <f>Healthcare!AC130</f>
        <v>2023</v>
      </c>
      <c r="O130" t="str">
        <f>Healthcare!AB130</f>
        <v>Q1</v>
      </c>
      <c r="P130">
        <f>Healthcare!O130</f>
        <v>6</v>
      </c>
      <c r="Q130">
        <f>Healthcare!P130</f>
        <v>89</v>
      </c>
      <c r="R130">
        <f>Healthcare!Q130</f>
        <v>5</v>
      </c>
      <c r="S130" s="10" t="str">
        <f>Healthcare!AD130</f>
        <v>Jan</v>
      </c>
    </row>
    <row r="131" spans="1:19">
      <c r="A131" t="str">
        <f>Healthcare!A131</f>
        <v>P10130</v>
      </c>
      <c r="B131" s="5">
        <f>Healthcare!E131</f>
        <v>44927</v>
      </c>
      <c r="C131" s="5">
        <f>Healthcare!F131</f>
        <v>44930</v>
      </c>
      <c r="D131" t="str">
        <f>Healthcare!T131</f>
        <v>Discharged</v>
      </c>
      <c r="E131" t="str">
        <f>Healthcare!X131</f>
        <v>DEP04</v>
      </c>
      <c r="F131" t="str">
        <f>Healthcare!Y131</f>
        <v>D05</v>
      </c>
      <c r="G131" t="str">
        <f>Healthcare!Z131</f>
        <v>D009</v>
      </c>
      <c r="H131" t="str">
        <f>Healthcare!AA131</f>
        <v>W005</v>
      </c>
      <c r="I131" s="6">
        <f>Healthcare!L131</f>
        <v>141677.31</v>
      </c>
      <c r="J131">
        <f>Healthcare!M131</f>
        <v>98646.34</v>
      </c>
      <c r="K131" s="6">
        <f>Healthcare!V131</f>
        <v>43030.97</v>
      </c>
      <c r="L131" t="str">
        <f>Healthcare!AF131</f>
        <v>PAY02</v>
      </c>
      <c r="M131" t="str">
        <f>Healthcare!AG131</f>
        <v>INS08</v>
      </c>
      <c r="N131">
        <f>Healthcare!AC131</f>
        <v>2023</v>
      </c>
      <c r="O131" t="str">
        <f>Healthcare!AB131</f>
        <v>Q1</v>
      </c>
      <c r="P131">
        <f>Healthcare!O131</f>
        <v>3</v>
      </c>
      <c r="Q131">
        <f>Healthcare!P131</f>
        <v>92</v>
      </c>
      <c r="R131">
        <f>Healthcare!Q131</f>
        <v>5</v>
      </c>
      <c r="S131" s="10" t="str">
        <f>Healthcare!AD131</f>
        <v>Jan</v>
      </c>
    </row>
    <row r="132" spans="1:19">
      <c r="A132" t="str">
        <f>Healthcare!A132</f>
        <v>P10131</v>
      </c>
      <c r="B132" s="5">
        <f>Healthcare!E132</f>
        <v>45263</v>
      </c>
      <c r="C132" s="5">
        <f>Healthcare!F132</f>
        <v>45279</v>
      </c>
      <c r="D132" t="str">
        <f>Healthcare!T132</f>
        <v>Admitted</v>
      </c>
      <c r="E132" t="str">
        <f>Healthcare!X132</f>
        <v>DEP03</v>
      </c>
      <c r="F132" t="str">
        <f>Healthcare!Y132</f>
        <v>D07</v>
      </c>
      <c r="G132" t="str">
        <f>Healthcare!Z132</f>
        <v>D003</v>
      </c>
      <c r="H132" t="str">
        <f>Healthcare!AA132</f>
        <v>W001</v>
      </c>
      <c r="I132" s="6">
        <f>Healthcare!L132</f>
        <v>65436.6</v>
      </c>
      <c r="J132">
        <f>Healthcare!M132</f>
        <v>49487.28</v>
      </c>
      <c r="K132" s="6">
        <f>Healthcare!V132</f>
        <v>15949.32</v>
      </c>
      <c r="L132" t="str">
        <f>Healthcare!AF132</f>
        <v>PAY02</v>
      </c>
      <c r="M132" t="str">
        <f>Healthcare!AG132</f>
        <v>INS05</v>
      </c>
      <c r="N132">
        <f>Healthcare!AC132</f>
        <v>2023</v>
      </c>
      <c r="O132" t="str">
        <f>Healthcare!AB132</f>
        <v>Q4</v>
      </c>
      <c r="P132">
        <f>Healthcare!O132</f>
        <v>16</v>
      </c>
      <c r="Q132">
        <f>Healthcare!P132</f>
        <v>223</v>
      </c>
      <c r="R132">
        <f>Healthcare!Q132</f>
        <v>4</v>
      </c>
      <c r="S132" s="10" t="str">
        <f>Healthcare!AD132</f>
        <v>Dec</v>
      </c>
    </row>
    <row r="133" spans="1:19">
      <c r="A133" t="str">
        <f>Healthcare!A133</f>
        <v>P10132</v>
      </c>
      <c r="B133" s="5">
        <f>Healthcare!E133</f>
        <v>45813</v>
      </c>
      <c r="C133" s="5">
        <f>Healthcare!F133</f>
        <v>45829</v>
      </c>
      <c r="D133" t="str">
        <f>Healthcare!T133</f>
        <v>Discharged</v>
      </c>
      <c r="E133" t="str">
        <f>Healthcare!X133</f>
        <v>DEP05</v>
      </c>
      <c r="F133" t="str">
        <f>Healthcare!Y133</f>
        <v>D06</v>
      </c>
      <c r="G133" t="str">
        <f>Healthcare!Z133</f>
        <v>D007</v>
      </c>
      <c r="H133" t="str">
        <f>Healthcare!AA133</f>
        <v>W004</v>
      </c>
      <c r="I133" s="6">
        <f>Healthcare!L133</f>
        <v>28129.61</v>
      </c>
      <c r="J133">
        <f>Healthcare!M133</f>
        <v>21044.86</v>
      </c>
      <c r="K133" s="6">
        <f>Healthcare!V133</f>
        <v>7084.75</v>
      </c>
      <c r="L133" t="str">
        <f>Healthcare!AF133</f>
        <v>PAY01</v>
      </c>
      <c r="M133" t="str">
        <f>Healthcare!AG133</f>
        <v>INS07</v>
      </c>
      <c r="N133">
        <f>Healthcare!AC133</f>
        <v>2025</v>
      </c>
      <c r="O133" t="str">
        <f>Healthcare!AB133</f>
        <v>Q2</v>
      </c>
      <c r="P133">
        <f>Healthcare!O133</f>
        <v>16</v>
      </c>
      <c r="Q133">
        <f>Healthcare!P133</f>
        <v>230</v>
      </c>
      <c r="R133">
        <f>Healthcare!Q133</f>
        <v>5</v>
      </c>
      <c r="S133" s="10" t="str">
        <f>Healthcare!AD133</f>
        <v>Jun</v>
      </c>
    </row>
    <row r="134" spans="1:19">
      <c r="A134" t="str">
        <f>Healthcare!A134</f>
        <v>P10133</v>
      </c>
      <c r="B134" s="5">
        <f>Healthcare!E134</f>
        <v>45372</v>
      </c>
      <c r="C134" s="5">
        <f>Healthcare!F134</f>
        <v>45379</v>
      </c>
      <c r="D134" t="str">
        <f>Healthcare!T134</f>
        <v>Transferred</v>
      </c>
      <c r="E134" t="str">
        <f>Healthcare!X134</f>
        <v>DEP03</v>
      </c>
      <c r="F134" t="str">
        <f>Healthcare!Y134</f>
        <v>D02</v>
      </c>
      <c r="G134" t="str">
        <f>Healthcare!Z134</f>
        <v>D012</v>
      </c>
      <c r="H134" t="str">
        <f>Healthcare!AA134</f>
        <v>W001</v>
      </c>
      <c r="I134" s="6">
        <f>Healthcare!L134</f>
        <v>245380.54</v>
      </c>
      <c r="J134">
        <f>Healthcare!M134</f>
        <v>207020.39</v>
      </c>
      <c r="K134" s="6">
        <f>Healthcare!V134</f>
        <v>38360.149999999994</v>
      </c>
      <c r="L134" t="str">
        <f>Healthcare!AF134</f>
        <v>PAY02</v>
      </c>
      <c r="M134" t="str">
        <f>Healthcare!AG134</f>
        <v>INS07</v>
      </c>
      <c r="N134">
        <f>Healthcare!AC134</f>
        <v>2024</v>
      </c>
      <c r="O134" t="str">
        <f>Healthcare!AB134</f>
        <v>Q1</v>
      </c>
      <c r="P134">
        <f>Healthcare!O134</f>
        <v>7</v>
      </c>
      <c r="Q134">
        <f>Healthcare!P134</f>
        <v>50</v>
      </c>
      <c r="R134">
        <f>Healthcare!Q134</f>
        <v>4</v>
      </c>
      <c r="S134" s="10" t="str">
        <f>Healthcare!AD134</f>
        <v>Mar</v>
      </c>
    </row>
    <row r="135" spans="1:19">
      <c r="A135" t="str">
        <f>Healthcare!A135</f>
        <v>P10134</v>
      </c>
      <c r="B135" s="5">
        <f>Healthcare!E135</f>
        <v>45035</v>
      </c>
      <c r="C135" s="5">
        <f>Healthcare!F135</f>
        <v>45037</v>
      </c>
      <c r="D135" t="str">
        <f>Healthcare!T135</f>
        <v>Discharged</v>
      </c>
      <c r="E135" t="str">
        <f>Healthcare!X135</f>
        <v>DEP05</v>
      </c>
      <c r="F135" t="str">
        <f>Healthcare!Y135</f>
        <v>D06</v>
      </c>
      <c r="G135" t="str">
        <f>Healthcare!Z135</f>
        <v>D013</v>
      </c>
      <c r="H135" t="str">
        <f>Healthcare!AA135</f>
        <v>W005</v>
      </c>
      <c r="I135" s="6">
        <f>Healthcare!L135</f>
        <v>171639.11</v>
      </c>
      <c r="J135">
        <f>Healthcare!M135</f>
        <v>163368.6</v>
      </c>
      <c r="K135" s="6">
        <f>Healthcare!V135</f>
        <v>8270.5099999999802</v>
      </c>
      <c r="L135" t="str">
        <f>Healthcare!AF135</f>
        <v>PAY02</v>
      </c>
      <c r="M135" t="str">
        <f>Healthcare!AG135</f>
        <v>INS04</v>
      </c>
      <c r="N135">
        <f>Healthcare!AC135</f>
        <v>2023</v>
      </c>
      <c r="O135" t="str">
        <f>Healthcare!AB135</f>
        <v>Q2</v>
      </c>
      <c r="P135">
        <f>Healthcare!O135</f>
        <v>2</v>
      </c>
      <c r="Q135">
        <f>Healthcare!P135</f>
        <v>181</v>
      </c>
      <c r="R135">
        <f>Healthcare!Q135</f>
        <v>5</v>
      </c>
      <c r="S135" s="10" t="str">
        <f>Healthcare!AD135</f>
        <v>Apr</v>
      </c>
    </row>
    <row r="136" spans="1:19">
      <c r="A136" t="str">
        <f>Healthcare!A136</f>
        <v>P10135</v>
      </c>
      <c r="B136" s="5">
        <f>Healthcare!E136</f>
        <v>45721</v>
      </c>
      <c r="C136" s="5">
        <f>Healthcare!F136</f>
        <v>45791</v>
      </c>
      <c r="D136" t="str">
        <f>Healthcare!T136</f>
        <v>Unknown</v>
      </c>
      <c r="E136" t="str">
        <f>Healthcare!X136</f>
        <v>DEP01</v>
      </c>
      <c r="F136" t="str">
        <f>Healthcare!Y136</f>
        <v>D05</v>
      </c>
      <c r="G136" t="str">
        <f>Healthcare!Z136</f>
        <v>D008</v>
      </c>
      <c r="H136" t="str">
        <f>Healthcare!AA136</f>
        <v>W003</v>
      </c>
      <c r="I136" s="6">
        <f>Healthcare!L136</f>
        <v>156089.01999999999</v>
      </c>
      <c r="J136">
        <f>Healthcare!M136</f>
        <v>140721.32</v>
      </c>
      <c r="K136" s="6">
        <f>Healthcare!V136</f>
        <v>15367.699999999983</v>
      </c>
      <c r="L136" t="str">
        <f>Healthcare!AF136</f>
        <v>PAY01</v>
      </c>
      <c r="M136" t="str">
        <f>Healthcare!AG136</f>
        <v>INS01</v>
      </c>
      <c r="N136">
        <f>Healthcare!AC136</f>
        <v>2025</v>
      </c>
      <c r="O136" t="str">
        <f>Healthcare!AB136</f>
        <v>Q1</v>
      </c>
      <c r="P136">
        <f>Healthcare!O136</f>
        <v>11</v>
      </c>
      <c r="Q136">
        <f>Healthcare!P136</f>
        <v>238</v>
      </c>
      <c r="R136">
        <f>Healthcare!Q136</f>
        <v>5</v>
      </c>
      <c r="S136" s="10" t="str">
        <f>Healthcare!AD136</f>
        <v>Mar</v>
      </c>
    </row>
    <row r="137" spans="1:19">
      <c r="A137" t="str">
        <f>Healthcare!A137</f>
        <v>P10136</v>
      </c>
      <c r="B137" s="5">
        <f>Healthcare!E137</f>
        <v>45603</v>
      </c>
      <c r="C137" s="5">
        <f>Healthcare!F137</f>
        <v>45618</v>
      </c>
      <c r="D137" t="str">
        <f>Healthcare!T137</f>
        <v>Discharged</v>
      </c>
      <c r="E137" t="str">
        <f>Healthcare!X137</f>
        <v>DEP09</v>
      </c>
      <c r="F137" t="str">
        <f>Healthcare!Y137</f>
        <v>D06</v>
      </c>
      <c r="G137" t="str">
        <f>Healthcare!Z137</f>
        <v>D008</v>
      </c>
      <c r="H137" t="str">
        <f>Healthcare!AA137</f>
        <v>W001</v>
      </c>
      <c r="I137" s="6">
        <f>Healthcare!L137</f>
        <v>150227.88</v>
      </c>
      <c r="J137">
        <f>Healthcare!M137</f>
        <v>112968.39</v>
      </c>
      <c r="K137" s="6">
        <f>Healthcare!V137</f>
        <v>37259.490000000005</v>
      </c>
      <c r="L137" t="str">
        <f>Healthcare!AF137</f>
        <v>PAY02</v>
      </c>
      <c r="M137" t="str">
        <f>Healthcare!AG137</f>
        <v>INS02</v>
      </c>
      <c r="N137">
        <f>Healthcare!AC137</f>
        <v>2024</v>
      </c>
      <c r="O137" t="str">
        <f>Healthcare!AB137</f>
        <v>Q4</v>
      </c>
      <c r="P137">
        <f>Healthcare!O137</f>
        <v>15</v>
      </c>
      <c r="Q137">
        <f>Healthcare!P137</f>
        <v>174</v>
      </c>
      <c r="R137">
        <f>Healthcare!Q137</f>
        <v>5</v>
      </c>
      <c r="S137" s="10" t="str">
        <f>Healthcare!AD137</f>
        <v>Nov</v>
      </c>
    </row>
    <row r="138" spans="1:19">
      <c r="A138" t="str">
        <f>Healthcare!A138</f>
        <v>P10137</v>
      </c>
      <c r="B138" s="5">
        <f>Healthcare!E138</f>
        <v>45665</v>
      </c>
      <c r="C138" s="5">
        <f>Healthcare!F138</f>
        <v>45675</v>
      </c>
      <c r="D138" t="str">
        <f>Healthcare!T138</f>
        <v>Unknown</v>
      </c>
      <c r="E138" t="str">
        <f>Healthcare!X138</f>
        <v>DEP05</v>
      </c>
      <c r="F138" t="str">
        <f>Healthcare!Y138</f>
        <v>D03</v>
      </c>
      <c r="G138" t="str">
        <f>Healthcare!Z138</f>
        <v>D001</v>
      </c>
      <c r="H138" t="str">
        <f>Healthcare!AA138</f>
        <v>W005</v>
      </c>
      <c r="I138" s="6">
        <f>Healthcare!L138</f>
        <v>206362.88</v>
      </c>
      <c r="J138">
        <f>Healthcare!M138</f>
        <v>123249.19</v>
      </c>
      <c r="K138" s="6">
        <f>Healthcare!V138</f>
        <v>83113.69</v>
      </c>
      <c r="L138" t="str">
        <f>Healthcare!AF138</f>
        <v>PAY01</v>
      </c>
      <c r="M138" t="str">
        <f>Healthcare!AG138</f>
        <v>INS08</v>
      </c>
      <c r="N138">
        <f>Healthcare!AC138</f>
        <v>2025</v>
      </c>
      <c r="O138" t="str">
        <f>Healthcare!AB138</f>
        <v>Q1</v>
      </c>
      <c r="P138">
        <f>Healthcare!O138</f>
        <v>10</v>
      </c>
      <c r="Q138">
        <f>Healthcare!P138</f>
        <v>176</v>
      </c>
      <c r="R138">
        <f>Healthcare!Q138</f>
        <v>5</v>
      </c>
      <c r="S138" s="10" t="str">
        <f>Healthcare!AD138</f>
        <v>Jan</v>
      </c>
    </row>
    <row r="139" spans="1:19">
      <c r="A139" t="str">
        <f>Healthcare!A139</f>
        <v>P10138</v>
      </c>
      <c r="B139" s="5">
        <f>Healthcare!E139</f>
        <v>45534</v>
      </c>
      <c r="C139" s="5">
        <f>Healthcare!F139</f>
        <v>45541</v>
      </c>
      <c r="D139" t="str">
        <f>Healthcare!T139</f>
        <v>Discharged</v>
      </c>
      <c r="E139" t="str">
        <f>Healthcare!X139</f>
        <v>DEP03</v>
      </c>
      <c r="F139" t="str">
        <f>Healthcare!Y139</f>
        <v>D06</v>
      </c>
      <c r="G139" t="str">
        <f>Healthcare!Z139</f>
        <v>D004</v>
      </c>
      <c r="H139" t="str">
        <f>Healthcare!AA139</f>
        <v>W005</v>
      </c>
      <c r="I139" s="6">
        <f>Healthcare!L139</f>
        <v>134468.44</v>
      </c>
      <c r="J139">
        <f>Healthcare!M139</f>
        <v>82253.710000000006</v>
      </c>
      <c r="K139" s="6">
        <f>Healthcare!V139</f>
        <v>52214.729999999996</v>
      </c>
      <c r="L139" t="str">
        <f>Healthcare!AF139</f>
        <v>PAY01</v>
      </c>
      <c r="M139" t="str">
        <f>Healthcare!AG139</f>
        <v>INS08</v>
      </c>
      <c r="N139">
        <f>Healthcare!AC139</f>
        <v>2024</v>
      </c>
      <c r="O139" t="str">
        <f>Healthcare!AB139</f>
        <v>Q3</v>
      </c>
      <c r="P139">
        <f>Healthcare!O139</f>
        <v>7</v>
      </c>
      <c r="Q139">
        <f>Healthcare!P139</f>
        <v>176</v>
      </c>
      <c r="R139">
        <f>Healthcare!Q139</f>
        <v>4</v>
      </c>
      <c r="S139" s="10" t="str">
        <f>Healthcare!AD139</f>
        <v>Aug</v>
      </c>
    </row>
    <row r="140" spans="1:19">
      <c r="A140" t="str">
        <f>Healthcare!A140</f>
        <v>P10139</v>
      </c>
      <c r="B140" s="5">
        <f>Healthcare!E140</f>
        <v>45761</v>
      </c>
      <c r="C140" s="5">
        <f>Healthcare!F140</f>
        <v>45774</v>
      </c>
      <c r="D140" t="str">
        <f>Healthcare!T140</f>
        <v>Discharged</v>
      </c>
      <c r="E140" t="str">
        <f>Healthcare!X140</f>
        <v>DEP08</v>
      </c>
      <c r="F140" t="str">
        <f>Healthcare!Y140</f>
        <v>D02</v>
      </c>
      <c r="G140" t="str">
        <f>Healthcare!Z140</f>
        <v>D002</v>
      </c>
      <c r="H140" t="str">
        <f>Healthcare!AA140</f>
        <v>W001</v>
      </c>
      <c r="I140" s="6">
        <f>Healthcare!L140</f>
        <v>98901.71</v>
      </c>
      <c r="J140">
        <f>Healthcare!M140</f>
        <v>85100.01</v>
      </c>
      <c r="K140" s="6">
        <f>Healthcare!V140</f>
        <v>13801.700000000012</v>
      </c>
      <c r="L140" t="str">
        <f>Healthcare!AF140</f>
        <v>PAY02</v>
      </c>
      <c r="M140" t="str">
        <f>Healthcare!AG140</f>
        <v>INS03</v>
      </c>
      <c r="N140">
        <f>Healthcare!AC140</f>
        <v>2025</v>
      </c>
      <c r="O140" t="str">
        <f>Healthcare!AB140</f>
        <v>Q2</v>
      </c>
      <c r="P140">
        <f>Healthcare!O140</f>
        <v>13</v>
      </c>
      <c r="Q140">
        <f>Healthcare!P140</f>
        <v>169</v>
      </c>
      <c r="R140">
        <f>Healthcare!Q140</f>
        <v>2</v>
      </c>
      <c r="S140" s="10" t="str">
        <f>Healthcare!AD140</f>
        <v>Apr</v>
      </c>
    </row>
    <row r="141" spans="1:19">
      <c r="A141" t="str">
        <f>Healthcare!A141</f>
        <v>P10140</v>
      </c>
      <c r="B141" s="5">
        <f>Healthcare!E141</f>
        <v>45727</v>
      </c>
      <c r="C141" s="5">
        <f>Healthcare!F141</f>
        <v>45745</v>
      </c>
      <c r="D141" t="str">
        <f>Healthcare!T141</f>
        <v>Discharged</v>
      </c>
      <c r="E141" t="str">
        <f>Healthcare!X141</f>
        <v>DEP01</v>
      </c>
      <c r="F141" t="str">
        <f>Healthcare!Y141</f>
        <v>D05</v>
      </c>
      <c r="G141" t="str">
        <f>Healthcare!Z141</f>
        <v>D007</v>
      </c>
      <c r="H141" t="str">
        <f>Healthcare!AA141</f>
        <v>W001</v>
      </c>
      <c r="I141" s="6">
        <f>Healthcare!L141</f>
        <v>239454.43</v>
      </c>
      <c r="J141">
        <f>Healthcare!M141</f>
        <v>207381.25</v>
      </c>
      <c r="K141" s="6">
        <f>Healthcare!V141</f>
        <v>32073.179999999993</v>
      </c>
      <c r="L141" t="str">
        <f>Healthcare!AF141</f>
        <v>PAY06</v>
      </c>
      <c r="M141" t="str">
        <f>Healthcare!AG141</f>
        <v>INS02</v>
      </c>
      <c r="N141">
        <f>Healthcare!AC141</f>
        <v>2025</v>
      </c>
      <c r="O141" t="str">
        <f>Healthcare!AB141</f>
        <v>Q1</v>
      </c>
      <c r="P141">
        <f>Healthcare!O141</f>
        <v>18</v>
      </c>
      <c r="Q141">
        <f>Healthcare!P141</f>
        <v>147</v>
      </c>
      <c r="R141">
        <f>Healthcare!Q141</f>
        <v>3</v>
      </c>
      <c r="S141" s="10" t="str">
        <f>Healthcare!AD141</f>
        <v>Mar</v>
      </c>
    </row>
    <row r="142" spans="1:19">
      <c r="A142" t="str">
        <f>Healthcare!A142</f>
        <v>P10141</v>
      </c>
      <c r="B142" s="5">
        <f>Healthcare!E142</f>
        <v>45038</v>
      </c>
      <c r="C142" s="5">
        <f>Healthcare!F142</f>
        <v>45056</v>
      </c>
      <c r="D142" t="str">
        <f>Healthcare!T142</f>
        <v>Unknown</v>
      </c>
      <c r="E142" t="str">
        <f>Healthcare!X142</f>
        <v>DEP06</v>
      </c>
      <c r="F142" t="str">
        <f>Healthcare!Y142</f>
        <v>D05</v>
      </c>
      <c r="G142" t="str">
        <f>Healthcare!Z142</f>
        <v>D004</v>
      </c>
      <c r="H142" t="str">
        <f>Healthcare!AA142</f>
        <v>W001</v>
      </c>
      <c r="I142" s="6">
        <f>Healthcare!L142</f>
        <v>64545.18</v>
      </c>
      <c r="J142">
        <f>Healthcare!M142</f>
        <v>59231.61</v>
      </c>
      <c r="K142" s="6">
        <f>Healthcare!V142</f>
        <v>5313.57</v>
      </c>
      <c r="L142" t="str">
        <f>Healthcare!AF142</f>
        <v>PAY01</v>
      </c>
      <c r="M142" t="str">
        <f>Healthcare!AG142</f>
        <v>INS05</v>
      </c>
      <c r="N142">
        <f>Healthcare!AC142</f>
        <v>2023</v>
      </c>
      <c r="O142" t="str">
        <f>Healthcare!AB142</f>
        <v>Q2</v>
      </c>
      <c r="P142">
        <f>Healthcare!O142</f>
        <v>18</v>
      </c>
      <c r="Q142">
        <f>Healthcare!P142</f>
        <v>129</v>
      </c>
      <c r="R142">
        <f>Healthcare!Q142</f>
        <v>5</v>
      </c>
      <c r="S142" s="10" t="str">
        <f>Healthcare!AD142</f>
        <v>Apr</v>
      </c>
    </row>
    <row r="143" spans="1:19">
      <c r="A143" t="str">
        <f>Healthcare!A143</f>
        <v>P10142</v>
      </c>
      <c r="B143" s="5">
        <f>Healthcare!E143</f>
        <v>45380</v>
      </c>
      <c r="C143" s="5">
        <f>Healthcare!F143</f>
        <v>45394</v>
      </c>
      <c r="D143" t="str">
        <f>Healthcare!T143</f>
        <v>Discharged</v>
      </c>
      <c r="E143" t="str">
        <f>Healthcare!X143</f>
        <v>DEP10</v>
      </c>
      <c r="F143" t="str">
        <f>Healthcare!Y143</f>
        <v>D02</v>
      </c>
      <c r="G143" t="str">
        <f>Healthcare!Z143</f>
        <v>D007</v>
      </c>
      <c r="H143" t="str">
        <f>Healthcare!AA143</f>
        <v>W004</v>
      </c>
      <c r="I143" s="6">
        <f>Healthcare!L143</f>
        <v>117054.97</v>
      </c>
      <c r="J143">
        <f>Healthcare!M143</f>
        <v>109145.58</v>
      </c>
      <c r="K143" s="6">
        <f>Healthcare!V143</f>
        <v>7909.3899999999994</v>
      </c>
      <c r="L143" t="str">
        <f>Healthcare!AF143</f>
        <v>PAY02</v>
      </c>
      <c r="M143" t="str">
        <f>Healthcare!AG143</f>
        <v>INS06</v>
      </c>
      <c r="N143">
        <f>Healthcare!AC143</f>
        <v>2024</v>
      </c>
      <c r="O143" t="str">
        <f>Healthcare!AB143</f>
        <v>Q1</v>
      </c>
      <c r="P143">
        <f>Healthcare!O143</f>
        <v>14</v>
      </c>
      <c r="Q143">
        <f>Healthcare!P143</f>
        <v>129</v>
      </c>
      <c r="R143">
        <f>Healthcare!Q143</f>
        <v>4</v>
      </c>
      <c r="S143" s="10" t="str">
        <f>Healthcare!AD143</f>
        <v>Mar</v>
      </c>
    </row>
    <row r="144" spans="1:19">
      <c r="A144" t="str">
        <f>Healthcare!A144</f>
        <v>P10143</v>
      </c>
      <c r="B144" s="5">
        <f>Healthcare!E144</f>
        <v>45362</v>
      </c>
      <c r="C144" s="5">
        <f>Healthcare!F144</f>
        <v>45364</v>
      </c>
      <c r="D144" t="str">
        <f>Healthcare!T144</f>
        <v>Discharged</v>
      </c>
      <c r="E144" t="str">
        <f>Healthcare!X144</f>
        <v>DEP06</v>
      </c>
      <c r="F144" t="str">
        <f>Healthcare!Y144</f>
        <v>D04</v>
      </c>
      <c r="G144" t="str">
        <f>Healthcare!Z144</f>
        <v>D006</v>
      </c>
      <c r="H144" t="str">
        <f>Healthcare!AA144</f>
        <v>W005</v>
      </c>
      <c r="I144" s="6">
        <f>Healthcare!L144</f>
        <v>93040.11</v>
      </c>
      <c r="J144">
        <f>Healthcare!M144</f>
        <v>90009.91</v>
      </c>
      <c r="K144" s="6">
        <f>Healthcare!V144</f>
        <v>3030.1999999999971</v>
      </c>
      <c r="L144" t="str">
        <f>Healthcare!AF144</f>
        <v>PAY02</v>
      </c>
      <c r="M144" t="str">
        <f>Healthcare!AG144</f>
        <v>INS07</v>
      </c>
      <c r="N144">
        <f>Healthcare!AC144</f>
        <v>2024</v>
      </c>
      <c r="O144" t="str">
        <f>Healthcare!AB144</f>
        <v>Q1</v>
      </c>
      <c r="P144">
        <f>Healthcare!O144</f>
        <v>2</v>
      </c>
      <c r="Q144">
        <f>Healthcare!P144</f>
        <v>155</v>
      </c>
      <c r="R144">
        <f>Healthcare!Q144</f>
        <v>5</v>
      </c>
      <c r="S144" s="10" t="str">
        <f>Healthcare!AD144</f>
        <v>Mar</v>
      </c>
    </row>
    <row r="145" spans="1:19">
      <c r="A145" t="str">
        <f>Healthcare!A145</f>
        <v>P10144</v>
      </c>
      <c r="B145" s="5">
        <f>Healthcare!E145</f>
        <v>45661</v>
      </c>
      <c r="C145" s="5">
        <f>Healthcare!F145</f>
        <v>45663</v>
      </c>
      <c r="D145" t="str">
        <f>Healthcare!T145</f>
        <v>Discharged</v>
      </c>
      <c r="E145" t="str">
        <f>Healthcare!X145</f>
        <v>DEP02</v>
      </c>
      <c r="F145" t="str">
        <f>Healthcare!Y145</f>
        <v>D04</v>
      </c>
      <c r="G145" t="str">
        <f>Healthcare!Z145</f>
        <v>D005</v>
      </c>
      <c r="H145" t="str">
        <f>Healthcare!AA145</f>
        <v>W005</v>
      </c>
      <c r="I145" s="6">
        <f>Healthcare!L145</f>
        <v>93935.21</v>
      </c>
      <c r="J145">
        <f>Healthcare!M145</f>
        <v>84595.77</v>
      </c>
      <c r="K145" s="6">
        <f>Healthcare!V145</f>
        <v>9339.4400000000023</v>
      </c>
      <c r="L145" t="str">
        <f>Healthcare!AF145</f>
        <v>PAY03</v>
      </c>
      <c r="M145" t="str">
        <f>Healthcare!AG145</f>
        <v>INS04</v>
      </c>
      <c r="N145">
        <f>Healthcare!AC145</f>
        <v>2025</v>
      </c>
      <c r="O145" t="str">
        <f>Healthcare!AB145</f>
        <v>Q1</v>
      </c>
      <c r="P145">
        <f>Healthcare!O145</f>
        <v>2</v>
      </c>
      <c r="Q145">
        <f>Healthcare!P145</f>
        <v>137</v>
      </c>
      <c r="R145">
        <f>Healthcare!Q145</f>
        <v>5</v>
      </c>
      <c r="S145" s="10" t="str">
        <f>Healthcare!AD145</f>
        <v>Jan</v>
      </c>
    </row>
    <row r="146" spans="1:19">
      <c r="A146" t="str">
        <f>Healthcare!A146</f>
        <v>P10145</v>
      </c>
      <c r="B146" s="5">
        <f>Healthcare!E146</f>
        <v>45442</v>
      </c>
      <c r="C146" s="5">
        <f>Healthcare!F146</f>
        <v>45455</v>
      </c>
      <c r="D146" t="str">
        <f>Healthcare!T146</f>
        <v>Discharged</v>
      </c>
      <c r="E146" t="str">
        <f>Healthcare!X146</f>
        <v>DEP05</v>
      </c>
      <c r="F146" t="str">
        <f>Healthcare!Y146</f>
        <v>D07</v>
      </c>
      <c r="G146" t="str">
        <f>Healthcare!Z146</f>
        <v>D006</v>
      </c>
      <c r="H146" t="str">
        <f>Healthcare!AA146</f>
        <v>W003</v>
      </c>
      <c r="I146" s="6">
        <f>Healthcare!L146</f>
        <v>204766.1</v>
      </c>
      <c r="J146">
        <f>Healthcare!M146</f>
        <v>173244.09</v>
      </c>
      <c r="K146" s="6">
        <f>Healthcare!V146</f>
        <v>31522.010000000009</v>
      </c>
      <c r="L146" t="str">
        <f>Healthcare!AF146</f>
        <v>PAY06</v>
      </c>
      <c r="M146" t="str">
        <f>Healthcare!AG146</f>
        <v>INS02</v>
      </c>
      <c r="N146">
        <f>Healthcare!AC146</f>
        <v>2024</v>
      </c>
      <c r="O146" t="str">
        <f>Healthcare!AB146</f>
        <v>Q2</v>
      </c>
      <c r="P146">
        <f>Healthcare!O146</f>
        <v>13</v>
      </c>
      <c r="Q146">
        <f>Healthcare!P146</f>
        <v>128</v>
      </c>
      <c r="R146">
        <f>Healthcare!Q146</f>
        <v>1</v>
      </c>
      <c r="S146" s="10" t="str">
        <f>Healthcare!AD146</f>
        <v>May</v>
      </c>
    </row>
    <row r="147" spans="1:19">
      <c r="A147" t="str">
        <f>Healthcare!A147</f>
        <v>P10146</v>
      </c>
      <c r="B147" s="5">
        <f>Healthcare!E147</f>
        <v>45257</v>
      </c>
      <c r="C147" s="5" t="str">
        <f>Healthcare!F147</f>
        <v>Unknown</v>
      </c>
      <c r="D147" t="str">
        <f>Healthcare!T147</f>
        <v>Admitted</v>
      </c>
      <c r="E147" t="str">
        <f>Healthcare!X147</f>
        <v>DEP01</v>
      </c>
      <c r="F147" t="str">
        <f>Healthcare!Y147</f>
        <v>D06</v>
      </c>
      <c r="G147" t="str">
        <f>Healthcare!Z147</f>
        <v>D007</v>
      </c>
      <c r="H147" t="str">
        <f>Healthcare!AA147</f>
        <v>W005</v>
      </c>
      <c r="I147" s="6">
        <f>Healthcare!L147</f>
        <v>158311.26</v>
      </c>
      <c r="J147">
        <f>Healthcare!M147</f>
        <v>153124.87</v>
      </c>
      <c r="K147" s="6">
        <f>Healthcare!V147</f>
        <v>5186.390000000014</v>
      </c>
      <c r="L147" t="str">
        <f>Healthcare!AF147</f>
        <v>PAY06</v>
      </c>
      <c r="M147" t="str">
        <f>Healthcare!AG147</f>
        <v>INS07</v>
      </c>
      <c r="N147">
        <f>Healthcare!AC147</f>
        <v>2023</v>
      </c>
      <c r="O147" t="str">
        <f>Healthcare!AB147</f>
        <v>Q4</v>
      </c>
      <c r="P147">
        <f>Healthcare!O147</f>
        <v>14</v>
      </c>
      <c r="Q147">
        <f>Healthcare!P147</f>
        <v>42</v>
      </c>
      <c r="R147">
        <f>Healthcare!Q147</f>
        <v>1</v>
      </c>
      <c r="S147" s="10" t="str">
        <f>Healthcare!AD147</f>
        <v>Nov</v>
      </c>
    </row>
    <row r="148" spans="1:19">
      <c r="A148" t="str">
        <f>Healthcare!A148</f>
        <v>P10147</v>
      </c>
      <c r="B148" s="5">
        <f>Healthcare!E148</f>
        <v>45299</v>
      </c>
      <c r="C148" s="5">
        <f>Healthcare!F148</f>
        <v>45316</v>
      </c>
      <c r="D148" t="str">
        <f>Healthcare!T148</f>
        <v>Discharged</v>
      </c>
      <c r="E148" t="str">
        <f>Healthcare!X148</f>
        <v>DEP03</v>
      </c>
      <c r="F148" t="str">
        <f>Healthcare!Y148</f>
        <v>D02</v>
      </c>
      <c r="G148" t="str">
        <f>Healthcare!Z148</f>
        <v>D009</v>
      </c>
      <c r="H148" t="str">
        <f>Healthcare!AA148</f>
        <v>W002</v>
      </c>
      <c r="I148" s="6">
        <f>Healthcare!L148</f>
        <v>150142.01</v>
      </c>
      <c r="J148">
        <f>Healthcare!M148</f>
        <v>115450.82</v>
      </c>
      <c r="K148" s="6">
        <f>Healthcare!V148</f>
        <v>34691.19</v>
      </c>
      <c r="L148" t="str">
        <f>Healthcare!AF148</f>
        <v>PAY06</v>
      </c>
      <c r="M148" t="str">
        <f>Healthcare!AG148</f>
        <v>INS06</v>
      </c>
      <c r="N148">
        <f>Healthcare!AC148</f>
        <v>2024</v>
      </c>
      <c r="O148" t="str">
        <f>Healthcare!AB148</f>
        <v>Q1</v>
      </c>
      <c r="P148">
        <f>Healthcare!O148</f>
        <v>17</v>
      </c>
      <c r="Q148">
        <f>Healthcare!P148</f>
        <v>103</v>
      </c>
      <c r="R148">
        <f>Healthcare!Q148</f>
        <v>3</v>
      </c>
      <c r="S148" s="10" t="str">
        <f>Healthcare!AD148</f>
        <v>Jan</v>
      </c>
    </row>
    <row r="149" spans="1:19">
      <c r="A149" t="str">
        <f>Healthcare!A149</f>
        <v>P10148</v>
      </c>
      <c r="B149" s="5">
        <f>Healthcare!E149</f>
        <v>45810</v>
      </c>
      <c r="C149" s="5">
        <f>Healthcare!F149</f>
        <v>45827</v>
      </c>
      <c r="D149" t="str">
        <f>Healthcare!T149</f>
        <v>Unknown</v>
      </c>
      <c r="E149" t="str">
        <f>Healthcare!X149</f>
        <v>DEP03</v>
      </c>
      <c r="F149" t="str">
        <f>Healthcare!Y149</f>
        <v>D07</v>
      </c>
      <c r="G149" t="str">
        <f>Healthcare!Z149</f>
        <v>D008</v>
      </c>
      <c r="H149" t="str">
        <f>Healthcare!AA149</f>
        <v>W005</v>
      </c>
      <c r="I149" s="6">
        <f>Healthcare!L149</f>
        <v>234759.35</v>
      </c>
      <c r="J149">
        <f>Healthcare!M149</f>
        <v>208941.3</v>
      </c>
      <c r="K149" s="6">
        <f>Healthcare!V149</f>
        <v>25818.050000000017</v>
      </c>
      <c r="L149" t="str">
        <f>Healthcare!AF149</f>
        <v>PAY02</v>
      </c>
      <c r="M149" t="str">
        <f>Healthcare!AG149</f>
        <v>INS01</v>
      </c>
      <c r="N149">
        <f>Healthcare!AC149</f>
        <v>2025</v>
      </c>
      <c r="O149" t="str">
        <f>Healthcare!AB149</f>
        <v>Q2</v>
      </c>
      <c r="P149">
        <f>Healthcare!O149</f>
        <v>17</v>
      </c>
      <c r="Q149">
        <f>Healthcare!P149</f>
        <v>102</v>
      </c>
      <c r="R149">
        <f>Healthcare!Q149</f>
        <v>5</v>
      </c>
      <c r="S149" s="10" t="str">
        <f>Healthcare!AD149</f>
        <v>Jun</v>
      </c>
    </row>
    <row r="150" spans="1:19">
      <c r="A150" t="str">
        <f>Healthcare!A150</f>
        <v>P10149</v>
      </c>
      <c r="B150" s="5">
        <f>Healthcare!E150</f>
        <v>45695</v>
      </c>
      <c r="C150" s="5">
        <f>Healthcare!F150</f>
        <v>45702</v>
      </c>
      <c r="D150" t="str">
        <f>Healthcare!T150</f>
        <v>Discharged</v>
      </c>
      <c r="E150" t="str">
        <f>Healthcare!X150</f>
        <v>DEP10</v>
      </c>
      <c r="F150" t="str">
        <f>Healthcare!Y150</f>
        <v>D02</v>
      </c>
      <c r="G150" t="str">
        <f>Healthcare!Z150</f>
        <v>D002</v>
      </c>
      <c r="H150" t="str">
        <f>Healthcare!AA150</f>
        <v>W005</v>
      </c>
      <c r="I150" s="6">
        <f>Healthcare!L150</f>
        <v>40807.699999999997</v>
      </c>
      <c r="J150">
        <f>Healthcare!M150</f>
        <v>30371.919999999998</v>
      </c>
      <c r="K150" s="6">
        <f>Healthcare!V150</f>
        <v>10435.779999999999</v>
      </c>
      <c r="L150" t="str">
        <f>Healthcare!AF150</f>
        <v>PAY04</v>
      </c>
      <c r="M150" t="str">
        <f>Healthcare!AG150</f>
        <v>INS05</v>
      </c>
      <c r="N150">
        <f>Healthcare!AC150</f>
        <v>2025</v>
      </c>
      <c r="O150" t="str">
        <f>Healthcare!AB150</f>
        <v>Q1</v>
      </c>
      <c r="P150">
        <f>Healthcare!O150</f>
        <v>7</v>
      </c>
      <c r="Q150">
        <f>Healthcare!P150</f>
        <v>71</v>
      </c>
      <c r="R150">
        <f>Healthcare!Q150</f>
        <v>4</v>
      </c>
      <c r="S150" s="10" t="str">
        <f>Healthcare!AD150</f>
        <v>Feb</v>
      </c>
    </row>
    <row r="151" spans="1:19">
      <c r="A151" t="str">
        <f>Healthcare!A151</f>
        <v>P10150</v>
      </c>
      <c r="B151" s="5">
        <f>Healthcare!E151</f>
        <v>45397</v>
      </c>
      <c r="C151" s="5">
        <f>Healthcare!F151</f>
        <v>45412</v>
      </c>
      <c r="D151" t="str">
        <f>Healthcare!T151</f>
        <v>Unknown</v>
      </c>
      <c r="E151" t="str">
        <f>Healthcare!X151</f>
        <v>DEP09</v>
      </c>
      <c r="F151" t="str">
        <f>Healthcare!Y151</f>
        <v>D03</v>
      </c>
      <c r="G151" t="str">
        <f>Healthcare!Z151</f>
        <v>D004</v>
      </c>
      <c r="H151" t="str">
        <f>Healthcare!AA151</f>
        <v>W001</v>
      </c>
      <c r="I151" s="6">
        <f>Healthcare!L151</f>
        <v>101638.82</v>
      </c>
      <c r="J151">
        <f>Healthcare!M151</f>
        <v>95566.52</v>
      </c>
      <c r="K151" s="6">
        <f>Healthcare!V151</f>
        <v>6072.3000000000029</v>
      </c>
      <c r="L151" t="str">
        <f>Healthcare!AF151</f>
        <v>PAY03</v>
      </c>
      <c r="M151" t="str">
        <f>Healthcare!AG151</f>
        <v>INS08</v>
      </c>
      <c r="N151">
        <f>Healthcare!AC151</f>
        <v>2024</v>
      </c>
      <c r="O151" t="str">
        <f>Healthcare!AB151</f>
        <v>Q2</v>
      </c>
      <c r="P151">
        <f>Healthcare!O151</f>
        <v>15</v>
      </c>
      <c r="Q151">
        <f>Healthcare!P151</f>
        <v>162</v>
      </c>
      <c r="R151">
        <f>Healthcare!Q151</f>
        <v>1</v>
      </c>
      <c r="S151" s="10" t="str">
        <f>Healthcare!AD151</f>
        <v>Apr</v>
      </c>
    </row>
    <row r="152" spans="1:19">
      <c r="A152" t="str">
        <f>Healthcare!A152</f>
        <v>P10151</v>
      </c>
      <c r="B152" s="5">
        <f>Healthcare!E152</f>
        <v>45044</v>
      </c>
      <c r="C152" s="5">
        <f>Healthcare!F152</f>
        <v>45050</v>
      </c>
      <c r="D152" t="str">
        <f>Healthcare!T152</f>
        <v>Admitted</v>
      </c>
      <c r="E152" t="str">
        <f>Healthcare!X152</f>
        <v>DEP02</v>
      </c>
      <c r="F152" t="str">
        <f>Healthcare!Y152</f>
        <v>D04</v>
      </c>
      <c r="G152" t="str">
        <f>Healthcare!Z152</f>
        <v>D008</v>
      </c>
      <c r="H152" t="str">
        <f>Healthcare!AA152</f>
        <v>W001</v>
      </c>
      <c r="I152" s="6">
        <f>Healthcare!L152</f>
        <v>73286.61</v>
      </c>
      <c r="J152">
        <f>Healthcare!M152</f>
        <v>68536.75</v>
      </c>
      <c r="K152" s="6">
        <f>Healthcare!V152</f>
        <v>4749.8600000000006</v>
      </c>
      <c r="L152" t="str">
        <f>Healthcare!AF152</f>
        <v>PAY03</v>
      </c>
      <c r="M152" t="str">
        <f>Healthcare!AG152</f>
        <v>INS08</v>
      </c>
      <c r="N152">
        <f>Healthcare!AC152</f>
        <v>2023</v>
      </c>
      <c r="O152" t="str">
        <f>Healthcare!AB152</f>
        <v>Q2</v>
      </c>
      <c r="P152">
        <f>Healthcare!O152</f>
        <v>6</v>
      </c>
      <c r="Q152">
        <f>Healthcare!P152</f>
        <v>135</v>
      </c>
      <c r="R152">
        <f>Healthcare!Q152</f>
        <v>4</v>
      </c>
      <c r="S152" s="10" t="str">
        <f>Healthcare!AD152</f>
        <v>Apr</v>
      </c>
    </row>
    <row r="153" spans="1:19">
      <c r="A153" t="str">
        <f>Healthcare!A153</f>
        <v>P10152</v>
      </c>
      <c r="B153" s="5">
        <f>Healthcare!E153</f>
        <v>45639</v>
      </c>
      <c r="C153" s="5">
        <f>Healthcare!F153</f>
        <v>45651</v>
      </c>
      <c r="D153" t="str">
        <f>Healthcare!T153</f>
        <v>Discharged</v>
      </c>
      <c r="E153" t="str">
        <f>Healthcare!X153</f>
        <v>DEP07</v>
      </c>
      <c r="F153" t="str">
        <f>Healthcare!Y153</f>
        <v>D03</v>
      </c>
      <c r="G153" t="str">
        <f>Healthcare!Z153</f>
        <v>D005</v>
      </c>
      <c r="H153" t="str">
        <f>Healthcare!AA153</f>
        <v>W001</v>
      </c>
      <c r="I153" s="6">
        <f>Healthcare!L153</f>
        <v>232604.18</v>
      </c>
      <c r="J153">
        <f>Healthcare!M153</f>
        <v>146832.76</v>
      </c>
      <c r="K153" s="6">
        <f>Healthcare!V153</f>
        <v>85771.419999999984</v>
      </c>
      <c r="L153" t="str">
        <f>Healthcare!AF153</f>
        <v>PAY04</v>
      </c>
      <c r="M153" t="str">
        <f>Healthcare!AG153</f>
        <v>INS06</v>
      </c>
      <c r="N153">
        <f>Healthcare!AC153</f>
        <v>2024</v>
      </c>
      <c r="O153" t="str">
        <f>Healthcare!AB153</f>
        <v>Q4</v>
      </c>
      <c r="P153">
        <f>Healthcare!O153</f>
        <v>12</v>
      </c>
      <c r="Q153">
        <f>Healthcare!P153</f>
        <v>49</v>
      </c>
      <c r="R153">
        <f>Healthcare!Q153</f>
        <v>4</v>
      </c>
      <c r="S153" s="10" t="str">
        <f>Healthcare!AD153</f>
        <v>Dec</v>
      </c>
    </row>
    <row r="154" spans="1:19">
      <c r="A154" t="str">
        <f>Healthcare!A154</f>
        <v>P10153</v>
      </c>
      <c r="B154" s="5">
        <f>Healthcare!E154</f>
        <v>45870</v>
      </c>
      <c r="C154" s="5">
        <f>Healthcare!F154</f>
        <v>45696</v>
      </c>
      <c r="D154" t="str">
        <f>Healthcare!T154</f>
        <v>Unknown</v>
      </c>
      <c r="E154" t="str">
        <f>Healthcare!X154</f>
        <v>DEP07</v>
      </c>
      <c r="F154" t="str">
        <f>Healthcare!Y154</f>
        <v>D07</v>
      </c>
      <c r="G154" t="str">
        <f>Healthcare!Z154</f>
        <v>D004</v>
      </c>
      <c r="H154" t="str">
        <f>Healthcare!AA154</f>
        <v>W003</v>
      </c>
      <c r="I154" s="6">
        <f>Healthcare!L154</f>
        <v>170035.96</v>
      </c>
      <c r="J154">
        <f>Healthcare!M154</f>
        <v>159842.04</v>
      </c>
      <c r="K154" s="6">
        <f>Healthcare!V154</f>
        <v>10193.919999999984</v>
      </c>
      <c r="L154" t="str">
        <f>Healthcare!AF154</f>
        <v>PAY04</v>
      </c>
      <c r="M154" t="str">
        <f>Healthcare!AG154</f>
        <v>INS01</v>
      </c>
      <c r="N154">
        <f>Healthcare!AC154</f>
        <v>2025</v>
      </c>
      <c r="O154" t="str">
        <f>Healthcare!AB154</f>
        <v>Q3</v>
      </c>
      <c r="P154">
        <f>Healthcare!O154</f>
        <v>1</v>
      </c>
      <c r="Q154">
        <f>Healthcare!P154</f>
        <v>110</v>
      </c>
      <c r="R154">
        <f>Healthcare!Q154</f>
        <v>5</v>
      </c>
      <c r="S154" s="10" t="str">
        <f>Healthcare!AD154</f>
        <v>Aug</v>
      </c>
    </row>
    <row r="155" spans="1:19">
      <c r="A155" t="str">
        <f>Healthcare!A155</f>
        <v>P10154</v>
      </c>
      <c r="B155" s="5">
        <f>Healthcare!E155</f>
        <v>45407</v>
      </c>
      <c r="C155" s="5">
        <f>Healthcare!F155</f>
        <v>45415</v>
      </c>
      <c r="D155" t="str">
        <f>Healthcare!T155</f>
        <v>Unknown</v>
      </c>
      <c r="E155" t="str">
        <f>Healthcare!X155</f>
        <v>DEP05</v>
      </c>
      <c r="F155" t="str">
        <f>Healthcare!Y155</f>
        <v>D03</v>
      </c>
      <c r="G155" t="str">
        <f>Healthcare!Z155</f>
        <v>D005</v>
      </c>
      <c r="H155" t="str">
        <f>Healthcare!AA155</f>
        <v>W005</v>
      </c>
      <c r="I155" s="6">
        <f>Healthcare!L155</f>
        <v>209492.84</v>
      </c>
      <c r="J155">
        <f>Healthcare!M155</f>
        <v>156448.97</v>
      </c>
      <c r="K155" s="6">
        <f>Healthcare!V155</f>
        <v>53043.869999999995</v>
      </c>
      <c r="L155" t="str">
        <f>Healthcare!AF155</f>
        <v>PAY03</v>
      </c>
      <c r="M155" t="str">
        <f>Healthcare!AG155</f>
        <v>INS01</v>
      </c>
      <c r="N155">
        <f>Healthcare!AC155</f>
        <v>2024</v>
      </c>
      <c r="O155" t="str">
        <f>Healthcare!AB155</f>
        <v>Q2</v>
      </c>
      <c r="P155">
        <f>Healthcare!O155</f>
        <v>8</v>
      </c>
      <c r="Q155">
        <f>Healthcare!P155</f>
        <v>32</v>
      </c>
      <c r="R155">
        <f>Healthcare!Q155</f>
        <v>2</v>
      </c>
      <c r="S155" s="10" t="str">
        <f>Healthcare!AD155</f>
        <v>Apr</v>
      </c>
    </row>
    <row r="156" spans="1:19">
      <c r="A156" t="str">
        <f>Healthcare!A156</f>
        <v>P10155</v>
      </c>
      <c r="B156" s="5">
        <f>Healthcare!E156</f>
        <v>45189</v>
      </c>
      <c r="C156" s="5" t="str">
        <f>Healthcare!F156</f>
        <v>Unknown</v>
      </c>
      <c r="D156" t="str">
        <f>Healthcare!T156</f>
        <v>Transferred</v>
      </c>
      <c r="E156" t="str">
        <f>Healthcare!X156</f>
        <v>DEP08</v>
      </c>
      <c r="F156" t="str">
        <f>Healthcare!Y156</f>
        <v>D01</v>
      </c>
      <c r="G156" t="str">
        <f>Healthcare!Z156</f>
        <v>D010</v>
      </c>
      <c r="H156" t="str">
        <f>Healthcare!AA156</f>
        <v>W005</v>
      </c>
      <c r="I156" s="6">
        <f>Healthcare!L156</f>
        <v>88454.02</v>
      </c>
      <c r="J156">
        <f>Healthcare!M156</f>
        <v>70131.259999999995</v>
      </c>
      <c r="K156" s="6">
        <f>Healthcare!V156</f>
        <v>18322.760000000009</v>
      </c>
      <c r="L156" t="str">
        <f>Healthcare!AF156</f>
        <v>PAY03</v>
      </c>
      <c r="M156" t="str">
        <f>Healthcare!AG156</f>
        <v>INS08</v>
      </c>
      <c r="N156">
        <f>Healthcare!AC156</f>
        <v>2023</v>
      </c>
      <c r="O156" t="str">
        <f>Healthcare!AB156</f>
        <v>Q3</v>
      </c>
      <c r="P156">
        <f>Healthcare!O156</f>
        <v>2</v>
      </c>
      <c r="Q156">
        <f>Healthcare!P156</f>
        <v>122</v>
      </c>
      <c r="R156">
        <f>Healthcare!Q156</f>
        <v>2</v>
      </c>
      <c r="S156" s="10" t="str">
        <f>Healthcare!AD156</f>
        <v>Sep</v>
      </c>
    </row>
    <row r="157" spans="1:19">
      <c r="A157" t="str">
        <f>Healthcare!A157</f>
        <v>P10156</v>
      </c>
      <c r="B157" s="5">
        <f>Healthcare!E157</f>
        <v>45785</v>
      </c>
      <c r="C157" s="5">
        <f>Healthcare!F157</f>
        <v>45797</v>
      </c>
      <c r="D157" t="str">
        <f>Healthcare!T157</f>
        <v>Admitted</v>
      </c>
      <c r="E157" t="str">
        <f>Healthcare!X157</f>
        <v>DEP08</v>
      </c>
      <c r="F157" t="str">
        <f>Healthcare!Y157</f>
        <v>D04</v>
      </c>
      <c r="G157" t="str">
        <f>Healthcare!Z157</f>
        <v>D012</v>
      </c>
      <c r="H157" t="str">
        <f>Healthcare!AA157</f>
        <v>W005</v>
      </c>
      <c r="I157" s="6">
        <f>Healthcare!L157</f>
        <v>123663.9</v>
      </c>
      <c r="J157">
        <f>Healthcare!M157</f>
        <v>117330.11</v>
      </c>
      <c r="K157" s="6">
        <f>Healthcare!V157</f>
        <v>6333.7899999999936</v>
      </c>
      <c r="L157" t="str">
        <f>Healthcare!AF157</f>
        <v>PAY06</v>
      </c>
      <c r="M157" t="str">
        <f>Healthcare!AG157</f>
        <v>INS07</v>
      </c>
      <c r="N157">
        <f>Healthcare!AC157</f>
        <v>2025</v>
      </c>
      <c r="O157" t="str">
        <f>Healthcare!AB157</f>
        <v>Q2</v>
      </c>
      <c r="P157">
        <f>Healthcare!O157</f>
        <v>12</v>
      </c>
      <c r="Q157">
        <f>Healthcare!P157</f>
        <v>213</v>
      </c>
      <c r="R157">
        <f>Healthcare!Q157</f>
        <v>2</v>
      </c>
      <c r="S157" s="10" t="str">
        <f>Healthcare!AD157</f>
        <v>May</v>
      </c>
    </row>
    <row r="158" spans="1:19">
      <c r="A158" t="str">
        <f>Healthcare!A158</f>
        <v>P10157</v>
      </c>
      <c r="B158" s="5">
        <f>Healthcare!E158</f>
        <v>45440</v>
      </c>
      <c r="C158" s="5">
        <f>Healthcare!F158</f>
        <v>45458</v>
      </c>
      <c r="D158" t="str">
        <f>Healthcare!T158</f>
        <v>Transferred</v>
      </c>
      <c r="E158" t="str">
        <f>Healthcare!X158</f>
        <v>DEP01</v>
      </c>
      <c r="F158" t="str">
        <f>Healthcare!Y158</f>
        <v>D04</v>
      </c>
      <c r="G158" t="str">
        <f>Healthcare!Z158</f>
        <v>D007</v>
      </c>
      <c r="H158" t="str">
        <f>Healthcare!AA158</f>
        <v>W001</v>
      </c>
      <c r="I158" s="6">
        <f>Healthcare!L158</f>
        <v>17359</v>
      </c>
      <c r="J158">
        <f>Healthcare!M158</f>
        <v>14632.97</v>
      </c>
      <c r="K158" s="6">
        <f>Healthcare!V158</f>
        <v>2726.0300000000007</v>
      </c>
      <c r="L158" t="str">
        <f>Healthcare!AF158</f>
        <v>PAY02</v>
      </c>
      <c r="M158" t="str">
        <f>Healthcare!AG158</f>
        <v>INS07</v>
      </c>
      <c r="N158">
        <f>Healthcare!AC158</f>
        <v>2024</v>
      </c>
      <c r="O158" t="str">
        <f>Healthcare!AB158</f>
        <v>Q2</v>
      </c>
      <c r="P158">
        <f>Healthcare!O158</f>
        <v>18</v>
      </c>
      <c r="Q158">
        <f>Healthcare!P158</f>
        <v>166</v>
      </c>
      <c r="R158">
        <f>Healthcare!Q158</f>
        <v>2</v>
      </c>
      <c r="S158" s="10" t="str">
        <f>Healthcare!AD158</f>
        <v>May</v>
      </c>
    </row>
    <row r="159" spans="1:19">
      <c r="A159" t="str">
        <f>Healthcare!A159</f>
        <v>P10158</v>
      </c>
      <c r="B159" s="5">
        <f>Healthcare!E159</f>
        <v>45972</v>
      </c>
      <c r="C159" s="5" t="str">
        <f>Healthcare!F159</f>
        <v>Unknown</v>
      </c>
      <c r="D159" t="str">
        <f>Healthcare!T159</f>
        <v>Transferred</v>
      </c>
      <c r="E159" t="str">
        <f>Healthcare!X159</f>
        <v>DEP02</v>
      </c>
      <c r="F159" t="str">
        <f>Healthcare!Y159</f>
        <v>D07</v>
      </c>
      <c r="G159" t="str">
        <f>Healthcare!Z159</f>
        <v>D004</v>
      </c>
      <c r="H159" t="str">
        <f>Healthcare!AA159</f>
        <v>W005</v>
      </c>
      <c r="I159" s="6">
        <f>Healthcare!L159</f>
        <v>73414.59</v>
      </c>
      <c r="J159">
        <f>Healthcare!M159</f>
        <v>61589.82</v>
      </c>
      <c r="K159" s="6">
        <f>Healthcare!V159</f>
        <v>11824.769999999997</v>
      </c>
      <c r="L159" t="str">
        <f>Healthcare!AF159</f>
        <v>PAY06</v>
      </c>
      <c r="M159" t="str">
        <f>Healthcare!AG159</f>
        <v>INS08</v>
      </c>
      <c r="N159">
        <f>Healthcare!AC159</f>
        <v>2025</v>
      </c>
      <c r="O159" t="str">
        <f>Healthcare!AB159</f>
        <v>Q4</v>
      </c>
      <c r="P159">
        <f>Healthcare!O159</f>
        <v>16</v>
      </c>
      <c r="Q159">
        <f>Healthcare!P159</f>
        <v>227</v>
      </c>
      <c r="R159">
        <f>Healthcare!Q159</f>
        <v>3</v>
      </c>
      <c r="S159" s="10" t="str">
        <f>Healthcare!AD159</f>
        <v>Nov</v>
      </c>
    </row>
    <row r="160" spans="1:19">
      <c r="A160" t="str">
        <f>Healthcare!A160</f>
        <v>P10159</v>
      </c>
      <c r="B160" s="5">
        <f>Healthcare!E160</f>
        <v>45849</v>
      </c>
      <c r="C160" s="5">
        <f>Healthcare!F160</f>
        <v>45863</v>
      </c>
      <c r="D160" t="str">
        <f>Healthcare!T160</f>
        <v>Discharged</v>
      </c>
      <c r="E160" t="str">
        <f>Healthcare!X160</f>
        <v>DEP04</v>
      </c>
      <c r="F160" t="str">
        <f>Healthcare!Y160</f>
        <v>D04</v>
      </c>
      <c r="G160" t="str">
        <f>Healthcare!Z160</f>
        <v>D008</v>
      </c>
      <c r="H160" t="str">
        <f>Healthcare!AA160</f>
        <v>W005</v>
      </c>
      <c r="I160" s="6">
        <f>Healthcare!L160</f>
        <v>166350.57999999999</v>
      </c>
      <c r="J160">
        <f>Healthcare!M160</f>
        <v>128701.74</v>
      </c>
      <c r="K160" s="6">
        <f>Healthcare!V160</f>
        <v>37648.839999999982</v>
      </c>
      <c r="L160" t="str">
        <f>Healthcare!AF160</f>
        <v>PAY02</v>
      </c>
      <c r="M160" t="str">
        <f>Healthcare!AG160</f>
        <v>INS01</v>
      </c>
      <c r="N160">
        <f>Healthcare!AC160</f>
        <v>2025</v>
      </c>
      <c r="O160" t="str">
        <f>Healthcare!AB160</f>
        <v>Q3</v>
      </c>
      <c r="P160">
        <f>Healthcare!O160</f>
        <v>14</v>
      </c>
      <c r="Q160">
        <f>Healthcare!P160</f>
        <v>25</v>
      </c>
      <c r="R160">
        <f>Healthcare!Q160</f>
        <v>4</v>
      </c>
      <c r="S160" s="10" t="str">
        <f>Healthcare!AD160</f>
        <v>Jul</v>
      </c>
    </row>
    <row r="161" spans="1:19">
      <c r="A161" t="str">
        <f>Healthcare!A161</f>
        <v>P10160</v>
      </c>
      <c r="B161" s="5">
        <f>Healthcare!E161</f>
        <v>45185</v>
      </c>
      <c r="C161" s="5">
        <f>Healthcare!F161</f>
        <v>45190</v>
      </c>
      <c r="D161" t="str">
        <f>Healthcare!T161</f>
        <v>Admitted</v>
      </c>
      <c r="E161" t="str">
        <f>Healthcare!X161</f>
        <v>DEP09</v>
      </c>
      <c r="F161" t="str">
        <f>Healthcare!Y161</f>
        <v>D01</v>
      </c>
      <c r="G161" t="str">
        <f>Healthcare!Z161</f>
        <v>D008</v>
      </c>
      <c r="H161" t="str">
        <f>Healthcare!AA161</f>
        <v>W005</v>
      </c>
      <c r="I161" s="6">
        <f>Healthcare!L161</f>
        <v>215441.28</v>
      </c>
      <c r="J161">
        <f>Healthcare!M161</f>
        <v>206666.86</v>
      </c>
      <c r="K161" s="6">
        <f>Healthcare!V161</f>
        <v>8774.4200000000128</v>
      </c>
      <c r="L161" t="str">
        <f>Healthcare!AF161</f>
        <v>PAY06</v>
      </c>
      <c r="M161" t="str">
        <f>Healthcare!AG161</f>
        <v>INS02</v>
      </c>
      <c r="N161">
        <f>Healthcare!AC161</f>
        <v>2023</v>
      </c>
      <c r="O161" t="str">
        <f>Healthcare!AB161</f>
        <v>Q3</v>
      </c>
      <c r="P161">
        <f>Healthcare!O161</f>
        <v>5</v>
      </c>
      <c r="Q161">
        <f>Healthcare!P161</f>
        <v>124</v>
      </c>
      <c r="R161">
        <f>Healthcare!Q161</f>
        <v>4</v>
      </c>
      <c r="S161" s="10" t="str">
        <f>Healthcare!AD161</f>
        <v>Sep</v>
      </c>
    </row>
    <row r="162" spans="1:19">
      <c r="A162" t="str">
        <f>Healthcare!A162</f>
        <v>P10161</v>
      </c>
      <c r="B162" s="5">
        <f>Healthcare!E162</f>
        <v>45548</v>
      </c>
      <c r="C162" s="5" t="str">
        <f>Healthcare!F162</f>
        <v>Unknown</v>
      </c>
      <c r="D162" t="str">
        <f>Healthcare!T162</f>
        <v>Discharged</v>
      </c>
      <c r="E162" t="str">
        <f>Healthcare!X162</f>
        <v>DEP05</v>
      </c>
      <c r="F162" t="str">
        <f>Healthcare!Y162</f>
        <v>D06</v>
      </c>
      <c r="G162" t="str">
        <f>Healthcare!Z162</f>
        <v>D013</v>
      </c>
      <c r="H162" t="str">
        <f>Healthcare!AA162</f>
        <v>W003</v>
      </c>
      <c r="I162" s="6">
        <f>Healthcare!L162</f>
        <v>73473.66</v>
      </c>
      <c r="J162">
        <f>Healthcare!M162</f>
        <v>46453.4</v>
      </c>
      <c r="K162" s="6">
        <f>Healthcare!V162</f>
        <v>27020.260000000002</v>
      </c>
      <c r="L162" t="str">
        <f>Healthcare!AF162</f>
        <v>PAY04</v>
      </c>
      <c r="M162" t="str">
        <f>Healthcare!AG162</f>
        <v>INS02</v>
      </c>
      <c r="N162">
        <f>Healthcare!AC162</f>
        <v>2024</v>
      </c>
      <c r="O162" t="str">
        <f>Healthcare!AB162</f>
        <v>Q3</v>
      </c>
      <c r="P162">
        <f>Healthcare!O162</f>
        <v>1</v>
      </c>
      <c r="Q162">
        <f>Healthcare!P162</f>
        <v>130</v>
      </c>
      <c r="R162">
        <f>Healthcare!Q162</f>
        <v>4</v>
      </c>
      <c r="S162" s="10" t="str">
        <f>Healthcare!AD162</f>
        <v>Sep</v>
      </c>
    </row>
    <row r="163" spans="1:19">
      <c r="A163" t="str">
        <f>Healthcare!A163</f>
        <v>P10162</v>
      </c>
      <c r="B163" s="5">
        <f>Healthcare!E163</f>
        <v>45985</v>
      </c>
      <c r="C163" s="5">
        <f>Healthcare!F163</f>
        <v>45994</v>
      </c>
      <c r="D163" t="str">
        <f>Healthcare!T163</f>
        <v>Discharged</v>
      </c>
      <c r="E163" t="str">
        <f>Healthcare!X163</f>
        <v>DEP03</v>
      </c>
      <c r="F163" t="str">
        <f>Healthcare!Y163</f>
        <v>D04</v>
      </c>
      <c r="G163" t="str">
        <f>Healthcare!Z163</f>
        <v>D006</v>
      </c>
      <c r="H163" t="str">
        <f>Healthcare!AA163</f>
        <v>W005</v>
      </c>
      <c r="I163" s="6">
        <f>Healthcare!L163</f>
        <v>49030.15</v>
      </c>
      <c r="J163">
        <f>Healthcare!M163</f>
        <v>37004.14</v>
      </c>
      <c r="K163" s="6">
        <f>Healthcare!V163</f>
        <v>12026.010000000002</v>
      </c>
      <c r="L163" t="str">
        <f>Healthcare!AF163</f>
        <v>PAY04</v>
      </c>
      <c r="M163" t="str">
        <f>Healthcare!AG163</f>
        <v>INS06</v>
      </c>
      <c r="N163">
        <f>Healthcare!AC163</f>
        <v>2025</v>
      </c>
      <c r="O163" t="str">
        <f>Healthcare!AB163</f>
        <v>Q4</v>
      </c>
      <c r="P163">
        <f>Healthcare!O163</f>
        <v>9</v>
      </c>
      <c r="Q163">
        <f>Healthcare!P163</f>
        <v>79</v>
      </c>
      <c r="R163">
        <f>Healthcare!Q163</f>
        <v>2</v>
      </c>
      <c r="S163" s="10" t="str">
        <f>Healthcare!AD163</f>
        <v>Nov</v>
      </c>
    </row>
    <row r="164" spans="1:19">
      <c r="A164" t="str">
        <f>Healthcare!A164</f>
        <v>P10163</v>
      </c>
      <c r="B164" s="5">
        <f>Healthcare!E164</f>
        <v>45627</v>
      </c>
      <c r="C164" s="5">
        <f>Healthcare!F164</f>
        <v>45641</v>
      </c>
      <c r="D164" t="str">
        <f>Healthcare!T164</f>
        <v>Discharged</v>
      </c>
      <c r="E164" t="str">
        <f>Healthcare!X164</f>
        <v>DEP05</v>
      </c>
      <c r="F164" t="str">
        <f>Healthcare!Y164</f>
        <v>D02</v>
      </c>
      <c r="G164" t="str">
        <f>Healthcare!Z164</f>
        <v>D010</v>
      </c>
      <c r="H164" t="str">
        <f>Healthcare!AA164</f>
        <v>W005</v>
      </c>
      <c r="I164" s="6">
        <f>Healthcare!L164</f>
        <v>123663.9</v>
      </c>
      <c r="J164">
        <f>Healthcare!M164</f>
        <v>139831.15</v>
      </c>
      <c r="K164" s="6">
        <f>Healthcare!V164</f>
        <v>-16167.25</v>
      </c>
      <c r="L164" t="str">
        <f>Healthcare!AF164</f>
        <v>PAY02</v>
      </c>
      <c r="M164" t="str">
        <f>Healthcare!AG164</f>
        <v>INS06</v>
      </c>
      <c r="N164">
        <f>Healthcare!AC164</f>
        <v>2024</v>
      </c>
      <c r="O164" t="str">
        <f>Healthcare!AB164</f>
        <v>Q4</v>
      </c>
      <c r="P164">
        <f>Healthcare!O164</f>
        <v>14</v>
      </c>
      <c r="Q164">
        <f>Healthcare!P164</f>
        <v>220</v>
      </c>
      <c r="R164">
        <f>Healthcare!Q164</f>
        <v>3</v>
      </c>
      <c r="S164" s="10" t="str">
        <f>Healthcare!AD164</f>
        <v>Dec</v>
      </c>
    </row>
    <row r="165" spans="1:19">
      <c r="A165" t="str">
        <f>Healthcare!A165</f>
        <v>P10164</v>
      </c>
      <c r="B165" s="5">
        <f>Healthcare!E165</f>
        <v>45119</v>
      </c>
      <c r="C165" s="5">
        <f>Healthcare!F165</f>
        <v>45136</v>
      </c>
      <c r="D165" t="str">
        <f>Healthcare!T165</f>
        <v>Discharged</v>
      </c>
      <c r="E165" t="str">
        <f>Healthcare!X165</f>
        <v>DEP05</v>
      </c>
      <c r="F165" t="str">
        <f>Healthcare!Y165</f>
        <v>D07</v>
      </c>
      <c r="G165" t="str">
        <f>Healthcare!Z165</f>
        <v>D010</v>
      </c>
      <c r="H165" t="str">
        <f>Healthcare!AA165</f>
        <v>W003</v>
      </c>
      <c r="I165" s="6">
        <f>Healthcare!L165</f>
        <v>234213.27</v>
      </c>
      <c r="J165">
        <f>Healthcare!M165</f>
        <v>208156.87</v>
      </c>
      <c r="K165" s="6">
        <f>Healthcare!V165</f>
        <v>26056.399999999994</v>
      </c>
      <c r="L165" t="str">
        <f>Healthcare!AF165</f>
        <v>PAY04</v>
      </c>
      <c r="M165" t="str">
        <f>Healthcare!AG165</f>
        <v>INS04</v>
      </c>
      <c r="N165">
        <f>Healthcare!AC165</f>
        <v>2023</v>
      </c>
      <c r="O165" t="str">
        <f>Healthcare!AB165</f>
        <v>Q3</v>
      </c>
      <c r="P165">
        <f>Healthcare!O165</f>
        <v>17</v>
      </c>
      <c r="Q165">
        <f>Healthcare!P165</f>
        <v>121</v>
      </c>
      <c r="R165">
        <f>Healthcare!Q165</f>
        <v>4</v>
      </c>
      <c r="S165" s="10" t="str">
        <f>Healthcare!AD165</f>
        <v>Jul</v>
      </c>
    </row>
    <row r="166" spans="1:19">
      <c r="A166" t="str">
        <f>Healthcare!A166</f>
        <v>P10165</v>
      </c>
      <c r="B166" s="5">
        <f>Healthcare!E166</f>
        <v>45900</v>
      </c>
      <c r="C166" s="5">
        <f>Healthcare!F166</f>
        <v>45905</v>
      </c>
      <c r="D166" t="str">
        <f>Healthcare!T166</f>
        <v>Admitted</v>
      </c>
      <c r="E166" t="str">
        <f>Healthcare!X166</f>
        <v>DEP03</v>
      </c>
      <c r="F166" t="str">
        <f>Healthcare!Y166</f>
        <v>D06</v>
      </c>
      <c r="G166" t="str">
        <f>Healthcare!Z166</f>
        <v>D005</v>
      </c>
      <c r="H166" t="str">
        <f>Healthcare!AA166</f>
        <v>W002</v>
      </c>
      <c r="I166" s="6">
        <f>Healthcare!L166</f>
        <v>25121.88</v>
      </c>
      <c r="J166">
        <f>Healthcare!M166</f>
        <v>18122.27</v>
      </c>
      <c r="K166" s="6">
        <f>Healthcare!V166</f>
        <v>6999.6100000000006</v>
      </c>
      <c r="L166" t="str">
        <f>Healthcare!AF166</f>
        <v>PAY02</v>
      </c>
      <c r="M166" t="str">
        <f>Healthcare!AG166</f>
        <v>INS06</v>
      </c>
      <c r="N166">
        <f>Healthcare!AC166</f>
        <v>2025</v>
      </c>
      <c r="O166" t="str">
        <f>Healthcare!AB166</f>
        <v>Q3</v>
      </c>
      <c r="P166">
        <f>Healthcare!O166</f>
        <v>5</v>
      </c>
      <c r="Q166">
        <f>Healthcare!P166</f>
        <v>199</v>
      </c>
      <c r="R166">
        <f>Healthcare!Q166</f>
        <v>1</v>
      </c>
      <c r="S166" s="10" t="str">
        <f>Healthcare!AD166</f>
        <v>Aug</v>
      </c>
    </row>
    <row r="167" spans="1:19">
      <c r="A167" t="str">
        <f>Healthcare!A167</f>
        <v>P10166</v>
      </c>
      <c r="B167" s="5">
        <f>Healthcare!E167</f>
        <v>45530</v>
      </c>
      <c r="C167" s="5">
        <f>Healthcare!F167</f>
        <v>45548</v>
      </c>
      <c r="D167" t="str">
        <f>Healthcare!T167</f>
        <v>Admitted</v>
      </c>
      <c r="E167" t="str">
        <f>Healthcare!X167</f>
        <v>DEP05</v>
      </c>
      <c r="F167" t="str">
        <f>Healthcare!Y167</f>
        <v>D06</v>
      </c>
      <c r="G167" t="str">
        <f>Healthcare!Z167</f>
        <v>D001</v>
      </c>
      <c r="H167" t="str">
        <f>Healthcare!AA167</f>
        <v>W004</v>
      </c>
      <c r="I167" s="6">
        <f>Healthcare!L167</f>
        <v>88547.01</v>
      </c>
      <c r="J167">
        <f>Healthcare!M167</f>
        <v>63261.58</v>
      </c>
      <c r="K167" s="6">
        <f>Healthcare!V167</f>
        <v>25285.429999999993</v>
      </c>
      <c r="L167" t="str">
        <f>Healthcare!AF167</f>
        <v>PAY05</v>
      </c>
      <c r="M167" t="str">
        <f>Healthcare!AG167</f>
        <v>INS08</v>
      </c>
      <c r="N167">
        <f>Healthcare!AC167</f>
        <v>2024</v>
      </c>
      <c r="O167" t="str">
        <f>Healthcare!AB167</f>
        <v>Q3</v>
      </c>
      <c r="P167">
        <f>Healthcare!O167</f>
        <v>18</v>
      </c>
      <c r="Q167">
        <f>Healthcare!P167</f>
        <v>227</v>
      </c>
      <c r="R167">
        <f>Healthcare!Q167</f>
        <v>4</v>
      </c>
      <c r="S167" s="10" t="str">
        <f>Healthcare!AD167</f>
        <v>Aug</v>
      </c>
    </row>
    <row r="168" spans="1:19">
      <c r="A168" t="str">
        <f>Healthcare!A168</f>
        <v>P10167</v>
      </c>
      <c r="B168" s="5">
        <f>Healthcare!E168</f>
        <v>45720</v>
      </c>
      <c r="C168" s="5">
        <f>Healthcare!F168</f>
        <v>45727</v>
      </c>
      <c r="D168" t="str">
        <f>Healthcare!T168</f>
        <v>Discharged</v>
      </c>
      <c r="E168" t="str">
        <f>Healthcare!X168</f>
        <v>DEP02</v>
      </c>
      <c r="F168" t="str">
        <f>Healthcare!Y168</f>
        <v>D06</v>
      </c>
      <c r="G168" t="str">
        <f>Healthcare!Z168</f>
        <v>D013</v>
      </c>
      <c r="H168" t="str">
        <f>Healthcare!AA168</f>
        <v>W002</v>
      </c>
      <c r="I168" s="6">
        <f>Healthcare!L168</f>
        <v>72574.45</v>
      </c>
      <c r="J168">
        <f>Healthcare!M168</f>
        <v>61518.29</v>
      </c>
      <c r="K168" s="6">
        <f>Healthcare!V168</f>
        <v>11056.159999999996</v>
      </c>
      <c r="L168" t="str">
        <f>Healthcare!AF168</f>
        <v>PAY06</v>
      </c>
      <c r="M168" t="str">
        <f>Healthcare!AG168</f>
        <v>INS08</v>
      </c>
      <c r="N168">
        <f>Healthcare!AC168</f>
        <v>2025</v>
      </c>
      <c r="O168" t="str">
        <f>Healthcare!AB168</f>
        <v>Q1</v>
      </c>
      <c r="P168">
        <f>Healthcare!O168</f>
        <v>7</v>
      </c>
      <c r="Q168">
        <f>Healthcare!P168</f>
        <v>33</v>
      </c>
      <c r="R168">
        <f>Healthcare!Q168</f>
        <v>2</v>
      </c>
      <c r="S168" s="10" t="str">
        <f>Healthcare!AD168</f>
        <v>Mar</v>
      </c>
    </row>
    <row r="169" spans="1:19">
      <c r="A169" t="str">
        <f>Healthcare!A169</f>
        <v>P10168</v>
      </c>
      <c r="B169" s="5">
        <f>Healthcare!E169</f>
        <v>45072</v>
      </c>
      <c r="C169" s="5">
        <f>Healthcare!F169</f>
        <v>45073</v>
      </c>
      <c r="D169" t="str">
        <f>Healthcare!T169</f>
        <v>Discharged</v>
      </c>
      <c r="E169" t="str">
        <f>Healthcare!X169</f>
        <v>DEP05</v>
      </c>
      <c r="F169" t="str">
        <f>Healthcare!Y169</f>
        <v>D04</v>
      </c>
      <c r="G169" t="str">
        <f>Healthcare!Z169</f>
        <v>D009</v>
      </c>
      <c r="H169" t="str">
        <f>Healthcare!AA169</f>
        <v>W005</v>
      </c>
      <c r="I169" s="6">
        <f>Healthcare!L169</f>
        <v>118344.64</v>
      </c>
      <c r="J169">
        <f>Healthcare!M169</f>
        <v>72246.86</v>
      </c>
      <c r="K169" s="6">
        <f>Healthcare!V169</f>
        <v>46097.78</v>
      </c>
      <c r="L169" t="str">
        <f>Healthcare!AF169</f>
        <v>PAY04</v>
      </c>
      <c r="M169" t="str">
        <f>Healthcare!AG169</f>
        <v>INS05</v>
      </c>
      <c r="N169">
        <f>Healthcare!AC169</f>
        <v>2023</v>
      </c>
      <c r="O169" t="str">
        <f>Healthcare!AB169</f>
        <v>Q2</v>
      </c>
      <c r="P169">
        <f>Healthcare!O169</f>
        <v>1</v>
      </c>
      <c r="Q169">
        <f>Healthcare!P169</f>
        <v>147</v>
      </c>
      <c r="R169">
        <f>Healthcare!Q169</f>
        <v>4</v>
      </c>
      <c r="S169" s="10" t="str">
        <f>Healthcare!AD169</f>
        <v>May</v>
      </c>
    </row>
    <row r="170" spans="1:19">
      <c r="A170" t="str">
        <f>Healthcare!A170</f>
        <v>P10169</v>
      </c>
      <c r="B170" s="5">
        <f>Healthcare!E170</f>
        <v>45777</v>
      </c>
      <c r="C170" s="5">
        <f>Healthcare!F170</f>
        <v>45781</v>
      </c>
      <c r="D170" t="str">
        <f>Healthcare!T170</f>
        <v>Admitted</v>
      </c>
      <c r="E170" t="str">
        <f>Healthcare!X170</f>
        <v>DEP04</v>
      </c>
      <c r="F170" t="str">
        <f>Healthcare!Y170</f>
        <v>D04</v>
      </c>
      <c r="G170" t="str">
        <f>Healthcare!Z170</f>
        <v>D011</v>
      </c>
      <c r="H170" t="str">
        <f>Healthcare!AA170</f>
        <v>W001</v>
      </c>
      <c r="I170" s="6">
        <f>Healthcare!L170</f>
        <v>220998.94</v>
      </c>
      <c r="J170">
        <f>Healthcare!M170</f>
        <v>207239.21</v>
      </c>
      <c r="K170" s="6">
        <f>Healthcare!V170</f>
        <v>13759.73000000001</v>
      </c>
      <c r="L170" t="str">
        <f>Healthcare!AF170</f>
        <v>PAY05</v>
      </c>
      <c r="M170" t="str">
        <f>Healthcare!AG170</f>
        <v>INS06</v>
      </c>
      <c r="N170">
        <f>Healthcare!AC170</f>
        <v>2025</v>
      </c>
      <c r="O170" t="str">
        <f>Healthcare!AB170</f>
        <v>Q2</v>
      </c>
      <c r="P170">
        <f>Healthcare!O170</f>
        <v>4</v>
      </c>
      <c r="Q170">
        <f>Healthcare!P170</f>
        <v>145</v>
      </c>
      <c r="R170">
        <f>Healthcare!Q170</f>
        <v>4</v>
      </c>
      <c r="S170" s="10" t="str">
        <f>Healthcare!AD170</f>
        <v>Apr</v>
      </c>
    </row>
    <row r="171" spans="1:19">
      <c r="A171" t="str">
        <f>Healthcare!A171</f>
        <v>P10170</v>
      </c>
      <c r="B171" s="5">
        <f>Healthcare!E171</f>
        <v>45447</v>
      </c>
      <c r="C171" s="5">
        <f>Healthcare!F171</f>
        <v>45459</v>
      </c>
      <c r="D171" t="str">
        <f>Healthcare!T171</f>
        <v>Admitted</v>
      </c>
      <c r="E171" t="str">
        <f>Healthcare!X171</f>
        <v>DEP02</v>
      </c>
      <c r="F171" t="str">
        <f>Healthcare!Y171</f>
        <v>D01</v>
      </c>
      <c r="G171" t="str">
        <f>Healthcare!Z171</f>
        <v>D002</v>
      </c>
      <c r="H171" t="str">
        <f>Healthcare!AA171</f>
        <v>W001</v>
      </c>
      <c r="I171" s="6">
        <f>Healthcare!L171</f>
        <v>245781.73</v>
      </c>
      <c r="J171">
        <f>Healthcare!M171</f>
        <v>155924.34</v>
      </c>
      <c r="K171" s="6">
        <f>Healthcare!V171</f>
        <v>89857.390000000014</v>
      </c>
      <c r="L171" t="str">
        <f>Healthcare!AF171</f>
        <v>PAY01</v>
      </c>
      <c r="M171" t="str">
        <f>Healthcare!AG171</f>
        <v>INS03</v>
      </c>
      <c r="N171">
        <f>Healthcare!AC171</f>
        <v>2024</v>
      </c>
      <c r="O171" t="str">
        <f>Healthcare!AB171</f>
        <v>Q2</v>
      </c>
      <c r="P171">
        <f>Healthcare!O171</f>
        <v>12</v>
      </c>
      <c r="Q171">
        <f>Healthcare!P171</f>
        <v>39</v>
      </c>
      <c r="R171">
        <f>Healthcare!Q171</f>
        <v>5</v>
      </c>
      <c r="S171" s="10" t="str">
        <f>Healthcare!AD171</f>
        <v>Jun</v>
      </c>
    </row>
    <row r="172" spans="1:19">
      <c r="A172" t="str">
        <f>Healthcare!A172</f>
        <v>P10171</v>
      </c>
      <c r="B172" s="5">
        <f>Healthcare!E172</f>
        <v>45438</v>
      </c>
      <c r="C172" s="5">
        <f>Healthcare!F172</f>
        <v>45446</v>
      </c>
      <c r="D172" t="str">
        <f>Healthcare!T172</f>
        <v>Unknown</v>
      </c>
      <c r="E172" t="str">
        <f>Healthcare!X172</f>
        <v>DEP07</v>
      </c>
      <c r="F172" t="str">
        <f>Healthcare!Y172</f>
        <v>D07</v>
      </c>
      <c r="G172" t="str">
        <f>Healthcare!Z172</f>
        <v>D004</v>
      </c>
      <c r="H172" t="str">
        <f>Healthcare!AA172</f>
        <v>W004</v>
      </c>
      <c r="I172" s="6">
        <f>Healthcare!L172</f>
        <v>229675.75</v>
      </c>
      <c r="J172">
        <f>Healthcare!M172</f>
        <v>141178.56</v>
      </c>
      <c r="K172" s="6">
        <f>Healthcare!V172</f>
        <v>88497.19</v>
      </c>
      <c r="L172" t="str">
        <f>Healthcare!AF172</f>
        <v>PAY02</v>
      </c>
      <c r="M172" t="str">
        <f>Healthcare!AG172</f>
        <v>INS08</v>
      </c>
      <c r="N172">
        <f>Healthcare!AC172</f>
        <v>2024</v>
      </c>
      <c r="O172" t="str">
        <f>Healthcare!AB172</f>
        <v>Q2</v>
      </c>
      <c r="P172">
        <f>Healthcare!O172</f>
        <v>8</v>
      </c>
      <c r="Q172">
        <f>Healthcare!P172</f>
        <v>88</v>
      </c>
      <c r="R172">
        <f>Healthcare!Q172</f>
        <v>4</v>
      </c>
      <c r="S172" s="10" t="str">
        <f>Healthcare!AD172</f>
        <v>May</v>
      </c>
    </row>
    <row r="173" spans="1:19">
      <c r="A173" t="str">
        <f>Healthcare!A173</f>
        <v>P10172</v>
      </c>
      <c r="B173" s="5">
        <f>Healthcare!E173</f>
        <v>44950</v>
      </c>
      <c r="C173" s="5" t="str">
        <f>Healthcare!F173</f>
        <v>Unknown</v>
      </c>
      <c r="D173" t="str">
        <f>Healthcare!T173</f>
        <v>Discharged</v>
      </c>
      <c r="E173" t="str">
        <f>Healthcare!X173</f>
        <v>DEP06</v>
      </c>
      <c r="F173" t="str">
        <f>Healthcare!Y173</f>
        <v>D02</v>
      </c>
      <c r="G173" t="str">
        <f>Healthcare!Z173</f>
        <v>D008</v>
      </c>
      <c r="H173" t="str">
        <f>Healthcare!AA173</f>
        <v>W001</v>
      </c>
      <c r="I173" s="6">
        <f>Healthcare!L173</f>
        <v>142315.94</v>
      </c>
      <c r="J173">
        <f>Healthcare!M173</f>
        <v>121071.09</v>
      </c>
      <c r="K173" s="6">
        <f>Healthcare!V173</f>
        <v>21244.850000000006</v>
      </c>
      <c r="L173" t="str">
        <f>Healthcare!AF173</f>
        <v>PAY05</v>
      </c>
      <c r="M173" t="str">
        <f>Healthcare!AG173</f>
        <v>INS08</v>
      </c>
      <c r="N173">
        <f>Healthcare!AC173</f>
        <v>2023</v>
      </c>
      <c r="O173" t="str">
        <f>Healthcare!AB173</f>
        <v>Q1</v>
      </c>
      <c r="P173">
        <f>Healthcare!O173</f>
        <v>13</v>
      </c>
      <c r="Q173">
        <f>Healthcare!P173</f>
        <v>61</v>
      </c>
      <c r="R173">
        <f>Healthcare!Q173</f>
        <v>3</v>
      </c>
      <c r="S173" s="10" t="str">
        <f>Healthcare!AD173</f>
        <v>Jan</v>
      </c>
    </row>
    <row r="174" spans="1:19">
      <c r="A174" t="str">
        <f>Healthcare!A174</f>
        <v>P10173</v>
      </c>
      <c r="B174" s="5">
        <f>Healthcare!E174</f>
        <v>45332</v>
      </c>
      <c r="C174" s="5">
        <f>Healthcare!F174</f>
        <v>45348</v>
      </c>
      <c r="D174" t="str">
        <f>Healthcare!T174</f>
        <v>Discharged</v>
      </c>
      <c r="E174" t="str">
        <f>Healthcare!X174</f>
        <v>DEP04</v>
      </c>
      <c r="F174" t="str">
        <f>Healthcare!Y174</f>
        <v>D03</v>
      </c>
      <c r="G174" t="str">
        <f>Healthcare!Z174</f>
        <v>D005</v>
      </c>
      <c r="H174" t="str">
        <f>Healthcare!AA174</f>
        <v>W001</v>
      </c>
      <c r="I174" s="6">
        <f>Healthcare!L174</f>
        <v>20231.89</v>
      </c>
      <c r="J174">
        <f>Healthcare!M174</f>
        <v>15319.03</v>
      </c>
      <c r="K174" s="6">
        <f>Healthcare!V174</f>
        <v>4912.8599999999988</v>
      </c>
      <c r="L174" t="str">
        <f>Healthcare!AF174</f>
        <v>PAY02</v>
      </c>
      <c r="M174" t="str">
        <f>Healthcare!AG174</f>
        <v>INS01</v>
      </c>
      <c r="N174">
        <f>Healthcare!AC174</f>
        <v>2024</v>
      </c>
      <c r="O174" t="str">
        <f>Healthcare!AB174</f>
        <v>Q1</v>
      </c>
      <c r="P174">
        <f>Healthcare!O174</f>
        <v>16</v>
      </c>
      <c r="Q174">
        <f>Healthcare!P174</f>
        <v>152</v>
      </c>
      <c r="R174">
        <f>Healthcare!Q174</f>
        <v>2</v>
      </c>
      <c r="S174" s="10" t="str">
        <f>Healthcare!AD174</f>
        <v>Feb</v>
      </c>
    </row>
    <row r="175" spans="1:19">
      <c r="A175" t="str">
        <f>Healthcare!A175</f>
        <v>P10174</v>
      </c>
      <c r="B175" s="5">
        <f>Healthcare!E175</f>
        <v>45246</v>
      </c>
      <c r="C175" s="5" t="str">
        <f>Healthcare!F175</f>
        <v>Unknown</v>
      </c>
      <c r="D175" t="str">
        <f>Healthcare!T175</f>
        <v>Admitted</v>
      </c>
      <c r="E175" t="str">
        <f>Healthcare!X175</f>
        <v>DEP01</v>
      </c>
      <c r="F175" t="str">
        <f>Healthcare!Y175</f>
        <v>D06</v>
      </c>
      <c r="G175" t="str">
        <f>Healthcare!Z175</f>
        <v>D005</v>
      </c>
      <c r="H175" t="str">
        <f>Healthcare!AA175</f>
        <v>W003</v>
      </c>
      <c r="I175" s="6">
        <f>Healthcare!L175</f>
        <v>5898.99</v>
      </c>
      <c r="J175">
        <f>Healthcare!M175</f>
        <v>4719.7299999999996</v>
      </c>
      <c r="K175" s="6">
        <f>Healthcare!V175</f>
        <v>1179.2600000000002</v>
      </c>
      <c r="L175" t="str">
        <f>Healthcare!AF175</f>
        <v>PAY01</v>
      </c>
      <c r="M175" t="str">
        <f>Healthcare!AG175</f>
        <v>INS04</v>
      </c>
      <c r="N175">
        <f>Healthcare!AC175</f>
        <v>2023</v>
      </c>
      <c r="O175" t="str">
        <f>Healthcare!AB175</f>
        <v>Q4</v>
      </c>
      <c r="P175">
        <f>Healthcare!O175</f>
        <v>3</v>
      </c>
      <c r="Q175">
        <f>Healthcare!P175</f>
        <v>83</v>
      </c>
      <c r="R175">
        <f>Healthcare!Q175</f>
        <v>4</v>
      </c>
      <c r="S175" s="10" t="str">
        <f>Healthcare!AD175</f>
        <v>Nov</v>
      </c>
    </row>
    <row r="176" spans="1:19">
      <c r="A176" t="str">
        <f>Healthcare!A176</f>
        <v>P10175</v>
      </c>
      <c r="B176" s="5">
        <f>Healthcare!E176</f>
        <v>45338</v>
      </c>
      <c r="C176" s="5" t="str">
        <f>Healthcare!F176</f>
        <v>Unknown</v>
      </c>
      <c r="D176" t="str">
        <f>Healthcare!T176</f>
        <v>Unknown</v>
      </c>
      <c r="E176" t="str">
        <f>Healthcare!X176</f>
        <v>DEP01</v>
      </c>
      <c r="F176" t="str">
        <f>Healthcare!Y176</f>
        <v>D04</v>
      </c>
      <c r="G176" t="str">
        <f>Healthcare!Z176</f>
        <v>D008</v>
      </c>
      <c r="H176" t="str">
        <f>Healthcare!AA176</f>
        <v>W003</v>
      </c>
      <c r="I176" s="6">
        <f>Healthcare!L176</f>
        <v>165942.26999999999</v>
      </c>
      <c r="J176">
        <f>Healthcare!M176</f>
        <v>134791.78</v>
      </c>
      <c r="K176" s="6">
        <f>Healthcare!V176</f>
        <v>31150.489999999991</v>
      </c>
      <c r="L176" t="str">
        <f>Healthcare!AF176</f>
        <v>PAY06</v>
      </c>
      <c r="M176" t="str">
        <f>Healthcare!AG176</f>
        <v>INS06</v>
      </c>
      <c r="N176">
        <f>Healthcare!AC176</f>
        <v>2024</v>
      </c>
      <c r="O176" t="str">
        <f>Healthcare!AB176</f>
        <v>Q1</v>
      </c>
      <c r="P176">
        <f>Healthcare!O176</f>
        <v>9</v>
      </c>
      <c r="Q176">
        <f>Healthcare!P176</f>
        <v>173</v>
      </c>
      <c r="R176">
        <f>Healthcare!Q176</f>
        <v>5</v>
      </c>
      <c r="S176" s="10" t="str">
        <f>Healthcare!AD176</f>
        <v>Feb</v>
      </c>
    </row>
    <row r="177" spans="1:19">
      <c r="A177" t="str">
        <f>Healthcare!A177</f>
        <v>P10176</v>
      </c>
      <c r="B177" s="5">
        <f>Healthcare!E177</f>
        <v>45551</v>
      </c>
      <c r="C177" s="5">
        <f>Healthcare!F177</f>
        <v>45562</v>
      </c>
      <c r="D177" t="str">
        <f>Healthcare!T177</f>
        <v>Unknown</v>
      </c>
      <c r="E177" t="str">
        <f>Healthcare!X177</f>
        <v>DEP03</v>
      </c>
      <c r="F177" t="str">
        <f>Healthcare!Y177</f>
        <v>D01</v>
      </c>
      <c r="G177" t="str">
        <f>Healthcare!Z177</f>
        <v>D007</v>
      </c>
      <c r="H177" t="str">
        <f>Healthcare!AA177</f>
        <v>W005</v>
      </c>
      <c r="I177" s="6">
        <f>Healthcare!L177</f>
        <v>171867.06</v>
      </c>
      <c r="J177">
        <f>Healthcare!M177</f>
        <v>152543.92000000001</v>
      </c>
      <c r="K177" s="6">
        <f>Healthcare!V177</f>
        <v>19323.139999999985</v>
      </c>
      <c r="L177" t="str">
        <f>Healthcare!AF177</f>
        <v>PAY04</v>
      </c>
      <c r="M177" t="str">
        <f>Healthcare!AG177</f>
        <v>INS08</v>
      </c>
      <c r="N177">
        <f>Healthcare!AC177</f>
        <v>2024</v>
      </c>
      <c r="O177" t="str">
        <f>Healthcare!AB177</f>
        <v>Q3</v>
      </c>
      <c r="P177">
        <f>Healthcare!O177</f>
        <v>11</v>
      </c>
      <c r="Q177">
        <f>Healthcare!P177</f>
        <v>65</v>
      </c>
      <c r="R177">
        <f>Healthcare!Q177</f>
        <v>4</v>
      </c>
      <c r="S177" s="10" t="str">
        <f>Healthcare!AD177</f>
        <v>Sep</v>
      </c>
    </row>
    <row r="178" spans="1:19">
      <c r="A178" t="str">
        <f>Healthcare!A178</f>
        <v>P10177</v>
      </c>
      <c r="B178" s="5">
        <f>Healthcare!E178</f>
        <v>45392</v>
      </c>
      <c r="C178" s="5">
        <f>Healthcare!F178</f>
        <v>45406</v>
      </c>
      <c r="D178" t="str">
        <f>Healthcare!T178</f>
        <v>Admitted</v>
      </c>
      <c r="E178" t="str">
        <f>Healthcare!X178</f>
        <v>DEP09</v>
      </c>
      <c r="F178" t="str">
        <f>Healthcare!Y178</f>
        <v>D05</v>
      </c>
      <c r="G178" t="str">
        <f>Healthcare!Z178</f>
        <v>D002</v>
      </c>
      <c r="H178" t="str">
        <f>Healthcare!AA178</f>
        <v>W004</v>
      </c>
      <c r="I178" s="6">
        <f>Healthcare!L178</f>
        <v>83997.97</v>
      </c>
      <c r="J178">
        <f>Healthcare!M178</f>
        <v>55907.24</v>
      </c>
      <c r="K178" s="6">
        <f>Healthcare!V178</f>
        <v>28090.730000000003</v>
      </c>
      <c r="L178" t="str">
        <f>Healthcare!AF178</f>
        <v>PAY06</v>
      </c>
      <c r="M178" t="str">
        <f>Healthcare!AG178</f>
        <v>INS08</v>
      </c>
      <c r="N178">
        <f>Healthcare!AC178</f>
        <v>2024</v>
      </c>
      <c r="O178" t="str">
        <f>Healthcare!AB178</f>
        <v>Q2</v>
      </c>
      <c r="P178">
        <f>Healthcare!O178</f>
        <v>14</v>
      </c>
      <c r="Q178">
        <f>Healthcare!P178</f>
        <v>172</v>
      </c>
      <c r="R178">
        <f>Healthcare!Q178</f>
        <v>3</v>
      </c>
      <c r="S178" s="10" t="str">
        <f>Healthcare!AD178</f>
        <v>Apr</v>
      </c>
    </row>
    <row r="179" spans="1:19">
      <c r="A179" t="str">
        <f>Healthcare!A179</f>
        <v>P10178</v>
      </c>
      <c r="B179" s="5">
        <f>Healthcare!E179</f>
        <v>45304</v>
      </c>
      <c r="C179" s="5">
        <f>Healthcare!F179</f>
        <v>45315</v>
      </c>
      <c r="D179" t="str">
        <f>Healthcare!T179</f>
        <v>Unknown</v>
      </c>
      <c r="E179" t="str">
        <f>Healthcare!X179</f>
        <v>DEP09</v>
      </c>
      <c r="F179" t="str">
        <f>Healthcare!Y179</f>
        <v>D01</v>
      </c>
      <c r="G179" t="str">
        <f>Healthcare!Z179</f>
        <v>D003</v>
      </c>
      <c r="H179" t="str">
        <f>Healthcare!AA179</f>
        <v>W002</v>
      </c>
      <c r="I179" s="6">
        <f>Healthcare!L179</f>
        <v>220332.65</v>
      </c>
      <c r="J179">
        <f>Healthcare!M179</f>
        <v>206879.34</v>
      </c>
      <c r="K179" s="6">
        <f>Healthcare!V179</f>
        <v>13453.309999999998</v>
      </c>
      <c r="L179" t="str">
        <f>Healthcare!AF179</f>
        <v>PAY04</v>
      </c>
      <c r="M179" t="str">
        <f>Healthcare!AG179</f>
        <v>INS02</v>
      </c>
      <c r="N179">
        <f>Healthcare!AC179</f>
        <v>2024</v>
      </c>
      <c r="O179" t="str">
        <f>Healthcare!AB179</f>
        <v>Q1</v>
      </c>
      <c r="P179">
        <f>Healthcare!O179</f>
        <v>11</v>
      </c>
      <c r="Q179">
        <f>Healthcare!P179</f>
        <v>82</v>
      </c>
      <c r="R179">
        <f>Healthcare!Q179</f>
        <v>4</v>
      </c>
      <c r="S179" s="10" t="str">
        <f>Healthcare!AD179</f>
        <v>Jan</v>
      </c>
    </row>
    <row r="180" spans="1:19">
      <c r="A180" t="str">
        <f>Healthcare!A180</f>
        <v>P10179</v>
      </c>
      <c r="B180" s="5">
        <f>Healthcare!E180</f>
        <v>45955</v>
      </c>
      <c r="C180" s="5">
        <f>Healthcare!F180</f>
        <v>45971</v>
      </c>
      <c r="D180" t="str">
        <f>Healthcare!T180</f>
        <v>Transferred</v>
      </c>
      <c r="E180" t="str">
        <f>Healthcare!X180</f>
        <v>DEP10</v>
      </c>
      <c r="F180" t="str">
        <f>Healthcare!Y180</f>
        <v>D07</v>
      </c>
      <c r="G180" t="str">
        <f>Healthcare!Z180</f>
        <v>D007</v>
      </c>
      <c r="H180" t="str">
        <f>Healthcare!AA180</f>
        <v>W003</v>
      </c>
      <c r="I180" s="6">
        <f>Healthcare!L180</f>
        <v>119777.11</v>
      </c>
      <c r="J180">
        <f>Healthcare!M180</f>
        <v>90788.41</v>
      </c>
      <c r="K180" s="6">
        <f>Healthcare!V180</f>
        <v>28988.699999999997</v>
      </c>
      <c r="L180" t="str">
        <f>Healthcare!AF180</f>
        <v>PAY06</v>
      </c>
      <c r="M180" t="str">
        <f>Healthcare!AG180</f>
        <v>INS06</v>
      </c>
      <c r="N180">
        <f>Healthcare!AC180</f>
        <v>2025</v>
      </c>
      <c r="O180" t="str">
        <f>Healthcare!AB180</f>
        <v>Q4</v>
      </c>
      <c r="P180">
        <f>Healthcare!O180</f>
        <v>16</v>
      </c>
      <c r="Q180">
        <f>Healthcare!P180</f>
        <v>13</v>
      </c>
      <c r="R180">
        <f>Healthcare!Q180</f>
        <v>4</v>
      </c>
      <c r="S180" s="10" t="str">
        <f>Healthcare!AD180</f>
        <v>Oct</v>
      </c>
    </row>
    <row r="181" spans="1:19">
      <c r="A181" t="str">
        <f>Healthcare!A181</f>
        <v>P10180</v>
      </c>
      <c r="B181" s="5">
        <f>Healthcare!E181</f>
        <v>45012</v>
      </c>
      <c r="C181" s="5">
        <f>Healthcare!F181</f>
        <v>45025</v>
      </c>
      <c r="D181" t="str">
        <f>Healthcare!T181</f>
        <v>Unknown</v>
      </c>
      <c r="E181" t="str">
        <f>Healthcare!X181</f>
        <v>DEP08</v>
      </c>
      <c r="F181" t="str">
        <f>Healthcare!Y181</f>
        <v>D01</v>
      </c>
      <c r="G181" t="str">
        <f>Healthcare!Z181</f>
        <v>D001</v>
      </c>
      <c r="H181" t="str">
        <f>Healthcare!AA181</f>
        <v>W005</v>
      </c>
      <c r="I181" s="6">
        <f>Healthcare!L181</f>
        <v>29555.78</v>
      </c>
      <c r="J181">
        <f>Healthcare!M181</f>
        <v>26620.83</v>
      </c>
      <c r="K181" s="6">
        <f>Healthcare!V181</f>
        <v>2934.9499999999971</v>
      </c>
      <c r="L181" t="str">
        <f>Healthcare!AF181</f>
        <v>PAY03</v>
      </c>
      <c r="M181" t="str">
        <f>Healthcare!AG181</f>
        <v>INS08</v>
      </c>
      <c r="N181">
        <f>Healthcare!AC181</f>
        <v>2023</v>
      </c>
      <c r="O181" t="str">
        <f>Healthcare!AB181</f>
        <v>Q1</v>
      </c>
      <c r="P181">
        <f>Healthcare!O181</f>
        <v>13</v>
      </c>
      <c r="Q181">
        <f>Healthcare!P181</f>
        <v>15</v>
      </c>
      <c r="R181">
        <f>Healthcare!Q181</f>
        <v>4</v>
      </c>
      <c r="S181" s="10" t="str">
        <f>Healthcare!AD181</f>
        <v>Mar</v>
      </c>
    </row>
    <row r="182" spans="1:19">
      <c r="A182" t="str">
        <f>Healthcare!A182</f>
        <v>P10181</v>
      </c>
      <c r="B182" s="5">
        <f>Healthcare!E182</f>
        <v>45876</v>
      </c>
      <c r="C182" s="5">
        <f>Healthcare!F182</f>
        <v>45891</v>
      </c>
      <c r="D182" t="str">
        <f>Healthcare!T182</f>
        <v>Admitted</v>
      </c>
      <c r="E182" t="str">
        <f>Healthcare!X182</f>
        <v>DEP06</v>
      </c>
      <c r="F182" t="str">
        <f>Healthcare!Y182</f>
        <v>D06</v>
      </c>
      <c r="G182" t="str">
        <f>Healthcare!Z182</f>
        <v>D004</v>
      </c>
      <c r="H182" t="str">
        <f>Healthcare!AA182</f>
        <v>W003</v>
      </c>
      <c r="I182" s="6">
        <f>Healthcare!L182</f>
        <v>234616.01</v>
      </c>
      <c r="J182">
        <f>Healthcare!M182</f>
        <v>172286.47</v>
      </c>
      <c r="K182" s="6">
        <f>Healthcare!V182</f>
        <v>62329.540000000008</v>
      </c>
      <c r="L182" t="str">
        <f>Healthcare!AF182</f>
        <v>PAY05</v>
      </c>
      <c r="M182" t="str">
        <f>Healthcare!AG182</f>
        <v>INS08</v>
      </c>
      <c r="N182">
        <f>Healthcare!AC182</f>
        <v>2025</v>
      </c>
      <c r="O182" t="str">
        <f>Healthcare!AB182</f>
        <v>Q3</v>
      </c>
      <c r="P182">
        <f>Healthcare!O182</f>
        <v>15</v>
      </c>
      <c r="Q182">
        <f>Healthcare!P182</f>
        <v>105</v>
      </c>
      <c r="R182">
        <f>Healthcare!Q182</f>
        <v>4</v>
      </c>
      <c r="S182" s="10" t="str">
        <f>Healthcare!AD182</f>
        <v>Aug</v>
      </c>
    </row>
    <row r="183" spans="1:19">
      <c r="A183" t="str">
        <f>Healthcare!A183</f>
        <v>P10182</v>
      </c>
      <c r="B183" s="5">
        <f>Healthcare!E183</f>
        <v>45974</v>
      </c>
      <c r="C183" s="5">
        <f>Healthcare!F183</f>
        <v>45980</v>
      </c>
      <c r="D183" t="str">
        <f>Healthcare!T183</f>
        <v>Discharged</v>
      </c>
      <c r="E183" t="str">
        <f>Healthcare!X183</f>
        <v>DEP08</v>
      </c>
      <c r="F183" t="str">
        <f>Healthcare!Y183</f>
        <v>D06</v>
      </c>
      <c r="G183" t="str">
        <f>Healthcare!Z183</f>
        <v>D008</v>
      </c>
      <c r="H183" t="str">
        <f>Healthcare!AA183</f>
        <v>W004</v>
      </c>
      <c r="I183" s="6">
        <f>Healthcare!L183</f>
        <v>142459.17000000001</v>
      </c>
      <c r="J183">
        <f>Healthcare!M183</f>
        <v>116101.59</v>
      </c>
      <c r="K183" s="6">
        <f>Healthcare!V183</f>
        <v>26357.580000000016</v>
      </c>
      <c r="L183" t="str">
        <f>Healthcare!AF183</f>
        <v>PAY06</v>
      </c>
      <c r="M183" t="str">
        <f>Healthcare!AG183</f>
        <v>INS02</v>
      </c>
      <c r="N183">
        <f>Healthcare!AC183</f>
        <v>2025</v>
      </c>
      <c r="O183" t="str">
        <f>Healthcare!AB183</f>
        <v>Q4</v>
      </c>
      <c r="P183">
        <f>Healthcare!O183</f>
        <v>6</v>
      </c>
      <c r="Q183">
        <f>Healthcare!P183</f>
        <v>46</v>
      </c>
      <c r="R183">
        <f>Healthcare!Q183</f>
        <v>3</v>
      </c>
      <c r="S183" s="10" t="str">
        <f>Healthcare!AD183</f>
        <v>Nov</v>
      </c>
    </row>
    <row r="184" spans="1:19">
      <c r="A184" t="str">
        <f>Healthcare!A184</f>
        <v>P10183</v>
      </c>
      <c r="B184" s="5">
        <f>Healthcare!E184</f>
        <v>45937</v>
      </c>
      <c r="C184" s="5">
        <f>Healthcare!F184</f>
        <v>45945</v>
      </c>
      <c r="D184" t="str">
        <f>Healthcare!T184</f>
        <v>Discharged</v>
      </c>
      <c r="E184" t="str">
        <f>Healthcare!X184</f>
        <v>DEP01</v>
      </c>
      <c r="F184" t="str">
        <f>Healthcare!Y184</f>
        <v>D04</v>
      </c>
      <c r="G184" t="str">
        <f>Healthcare!Z184</f>
        <v>D010</v>
      </c>
      <c r="H184" t="str">
        <f>Healthcare!AA184</f>
        <v>W005</v>
      </c>
      <c r="I184" s="6">
        <f>Healthcare!L184</f>
        <v>111864.15</v>
      </c>
      <c r="J184">
        <f>Healthcare!M184</f>
        <v>88599.49</v>
      </c>
      <c r="K184" s="6">
        <f>Healthcare!V184</f>
        <v>23264.659999999989</v>
      </c>
      <c r="L184" t="str">
        <f>Healthcare!AF184</f>
        <v>PAY01</v>
      </c>
      <c r="M184" t="str">
        <f>Healthcare!AG184</f>
        <v>INS06</v>
      </c>
      <c r="N184">
        <f>Healthcare!AC184</f>
        <v>2025</v>
      </c>
      <c r="O184" t="str">
        <f>Healthcare!AB184</f>
        <v>Q4</v>
      </c>
      <c r="P184">
        <f>Healthcare!O184</f>
        <v>8</v>
      </c>
      <c r="Q184">
        <f>Healthcare!P184</f>
        <v>67</v>
      </c>
      <c r="R184">
        <f>Healthcare!Q184</f>
        <v>4</v>
      </c>
      <c r="S184" s="10" t="str">
        <f>Healthcare!AD184</f>
        <v>Oct</v>
      </c>
    </row>
    <row r="185" spans="1:19">
      <c r="A185" t="str">
        <f>Healthcare!A185</f>
        <v>P10184</v>
      </c>
      <c r="B185" s="5">
        <f>Healthcare!E185</f>
        <v>45290</v>
      </c>
      <c r="C185" s="5" t="str">
        <f>Healthcare!F185</f>
        <v>Unknown</v>
      </c>
      <c r="D185" t="str">
        <f>Healthcare!T185</f>
        <v>Discharged</v>
      </c>
      <c r="E185" t="str">
        <f>Healthcare!X185</f>
        <v>DEP10</v>
      </c>
      <c r="F185" t="str">
        <f>Healthcare!Y185</f>
        <v>D04</v>
      </c>
      <c r="G185" t="str">
        <f>Healthcare!Z185</f>
        <v>D008</v>
      </c>
      <c r="H185" t="str">
        <f>Healthcare!AA185</f>
        <v>W001</v>
      </c>
      <c r="I185" s="6">
        <f>Healthcare!L185</f>
        <v>82398.41</v>
      </c>
      <c r="J185">
        <f>Healthcare!M185</f>
        <v>74057.67</v>
      </c>
      <c r="K185" s="6">
        <f>Healthcare!V185</f>
        <v>8340.7400000000052</v>
      </c>
      <c r="L185" t="str">
        <f>Healthcare!AF185</f>
        <v>PAY06</v>
      </c>
      <c r="M185" t="str">
        <f>Healthcare!AG185</f>
        <v>INS04</v>
      </c>
      <c r="N185">
        <f>Healthcare!AC185</f>
        <v>2023</v>
      </c>
      <c r="O185" t="str">
        <f>Healthcare!AB185</f>
        <v>Q4</v>
      </c>
      <c r="P185">
        <f>Healthcare!O185</f>
        <v>15</v>
      </c>
      <c r="Q185">
        <f>Healthcare!P185</f>
        <v>199</v>
      </c>
      <c r="R185">
        <f>Healthcare!Q185</f>
        <v>4</v>
      </c>
      <c r="S185" s="10" t="str">
        <f>Healthcare!AD185</f>
        <v>Dec</v>
      </c>
    </row>
    <row r="186" spans="1:19">
      <c r="A186" t="str">
        <f>Healthcare!A186</f>
        <v>P10185</v>
      </c>
      <c r="B186" s="5">
        <f>Healthcare!E186</f>
        <v>45801</v>
      </c>
      <c r="C186" s="5">
        <f>Healthcare!F186</f>
        <v>45812</v>
      </c>
      <c r="D186" t="str">
        <f>Healthcare!T186</f>
        <v>Discharged</v>
      </c>
      <c r="E186" t="str">
        <f>Healthcare!X186</f>
        <v>DEP04</v>
      </c>
      <c r="F186" t="str">
        <f>Healthcare!Y186</f>
        <v>D02</v>
      </c>
      <c r="G186" t="str">
        <f>Healthcare!Z186</f>
        <v>D001</v>
      </c>
      <c r="H186" t="str">
        <f>Healthcare!AA186</f>
        <v>W004</v>
      </c>
      <c r="I186" s="6">
        <f>Healthcare!L186</f>
        <v>154536.76999999999</v>
      </c>
      <c r="J186">
        <f>Healthcare!M186</f>
        <v>125656.34</v>
      </c>
      <c r="K186" s="6">
        <f>Healthcare!V186</f>
        <v>28880.429999999993</v>
      </c>
      <c r="L186" t="str">
        <f>Healthcare!AF186</f>
        <v>PAY01</v>
      </c>
      <c r="M186" t="str">
        <f>Healthcare!AG186</f>
        <v>INS08</v>
      </c>
      <c r="N186">
        <f>Healthcare!AC186</f>
        <v>2025</v>
      </c>
      <c r="O186" t="str">
        <f>Healthcare!AB186</f>
        <v>Q2</v>
      </c>
      <c r="P186">
        <f>Healthcare!O186</f>
        <v>11</v>
      </c>
      <c r="Q186">
        <f>Healthcare!P186</f>
        <v>166</v>
      </c>
      <c r="R186">
        <f>Healthcare!Q186</f>
        <v>4</v>
      </c>
      <c r="S186" s="10" t="str">
        <f>Healthcare!AD186</f>
        <v>May</v>
      </c>
    </row>
    <row r="187" spans="1:19">
      <c r="A187" t="str">
        <f>Healthcare!A187</f>
        <v>P10186</v>
      </c>
      <c r="B187" s="5">
        <f>Healthcare!E187</f>
        <v>44950</v>
      </c>
      <c r="C187" s="5">
        <f>Healthcare!F187</f>
        <v>44957</v>
      </c>
      <c r="D187" t="str">
        <f>Healthcare!T187</f>
        <v>Discharged</v>
      </c>
      <c r="E187" t="str">
        <f>Healthcare!X187</f>
        <v>DEP07</v>
      </c>
      <c r="F187" t="str">
        <f>Healthcare!Y187</f>
        <v>D04</v>
      </c>
      <c r="G187" t="str">
        <f>Healthcare!Z187</f>
        <v>D013</v>
      </c>
      <c r="H187" t="str">
        <f>Healthcare!AA187</f>
        <v>W002</v>
      </c>
      <c r="I187" s="6">
        <f>Healthcare!L187</f>
        <v>76820.289999999994</v>
      </c>
      <c r="J187">
        <f>Healthcare!M187</f>
        <v>55115.44</v>
      </c>
      <c r="K187" s="6">
        <f>Healthcare!V187</f>
        <v>21704.849999999991</v>
      </c>
      <c r="L187" t="str">
        <f>Healthcare!AF187</f>
        <v>PAY03</v>
      </c>
      <c r="M187" t="str">
        <f>Healthcare!AG187</f>
        <v>INS04</v>
      </c>
      <c r="N187">
        <f>Healthcare!AC187</f>
        <v>2023</v>
      </c>
      <c r="O187" t="str">
        <f>Healthcare!AB187</f>
        <v>Q1</v>
      </c>
      <c r="P187">
        <f>Healthcare!O187</f>
        <v>7</v>
      </c>
      <c r="Q187">
        <f>Healthcare!P187</f>
        <v>6</v>
      </c>
      <c r="R187">
        <f>Healthcare!Q187</f>
        <v>2</v>
      </c>
      <c r="S187" s="10" t="str">
        <f>Healthcare!AD187</f>
        <v>Jan</v>
      </c>
    </row>
    <row r="188" spans="1:19">
      <c r="A188" t="str">
        <f>Healthcare!A188</f>
        <v>P10187</v>
      </c>
      <c r="B188" s="5">
        <f>Healthcare!E188</f>
        <v>45041</v>
      </c>
      <c r="C188" s="5">
        <f>Healthcare!F188</f>
        <v>45058</v>
      </c>
      <c r="D188" t="str">
        <f>Healthcare!T188</f>
        <v>Transferred</v>
      </c>
      <c r="E188" t="str">
        <f>Healthcare!X188</f>
        <v>DEP03</v>
      </c>
      <c r="F188" t="str">
        <f>Healthcare!Y188</f>
        <v>D02</v>
      </c>
      <c r="G188" t="str">
        <f>Healthcare!Z188</f>
        <v>D009</v>
      </c>
      <c r="H188" t="str">
        <f>Healthcare!AA188</f>
        <v>W001</v>
      </c>
      <c r="I188" s="6">
        <f>Healthcare!L188</f>
        <v>135131.66</v>
      </c>
      <c r="J188">
        <f>Healthcare!M188</f>
        <v>117999.57</v>
      </c>
      <c r="K188" s="6">
        <f>Healthcare!V188</f>
        <v>17132.089999999997</v>
      </c>
      <c r="L188" t="str">
        <f>Healthcare!AF188</f>
        <v>PAY03</v>
      </c>
      <c r="M188" t="str">
        <f>Healthcare!AG188</f>
        <v>INS08</v>
      </c>
      <c r="N188">
        <f>Healthcare!AC188</f>
        <v>2023</v>
      </c>
      <c r="O188" t="str">
        <f>Healthcare!AB188</f>
        <v>Q2</v>
      </c>
      <c r="P188">
        <f>Healthcare!O188</f>
        <v>17</v>
      </c>
      <c r="Q188">
        <f>Healthcare!P188</f>
        <v>89</v>
      </c>
      <c r="R188">
        <f>Healthcare!Q188</f>
        <v>5</v>
      </c>
      <c r="S188" s="10" t="str">
        <f>Healthcare!AD188</f>
        <v>Apr</v>
      </c>
    </row>
    <row r="189" spans="1:19">
      <c r="A189" t="str">
        <f>Healthcare!A189</f>
        <v>P10188</v>
      </c>
      <c r="B189" s="5">
        <f>Healthcare!E189</f>
        <v>45944</v>
      </c>
      <c r="C189" s="5">
        <f>Healthcare!F189</f>
        <v>45952</v>
      </c>
      <c r="D189" t="str">
        <f>Healthcare!T189</f>
        <v>Discharged</v>
      </c>
      <c r="E189" t="str">
        <f>Healthcare!X189</f>
        <v>DEP05</v>
      </c>
      <c r="F189" t="str">
        <f>Healthcare!Y189</f>
        <v>D03</v>
      </c>
      <c r="G189" t="str">
        <f>Healthcare!Z189</f>
        <v>D012</v>
      </c>
      <c r="H189" t="str">
        <f>Healthcare!AA189</f>
        <v>W002</v>
      </c>
      <c r="I189" s="6">
        <f>Healthcare!L189</f>
        <v>77323.78</v>
      </c>
      <c r="J189">
        <f>Healthcare!M189</f>
        <v>62807.38</v>
      </c>
      <c r="K189" s="6">
        <f>Healthcare!V189</f>
        <v>14516.400000000001</v>
      </c>
      <c r="L189" t="str">
        <f>Healthcare!AF189</f>
        <v>PAY05</v>
      </c>
      <c r="M189" t="str">
        <f>Healthcare!AG189</f>
        <v>INS08</v>
      </c>
      <c r="N189">
        <f>Healthcare!AC189</f>
        <v>2025</v>
      </c>
      <c r="O189" t="str">
        <f>Healthcare!AB189</f>
        <v>Q4</v>
      </c>
      <c r="P189">
        <f>Healthcare!O189</f>
        <v>8</v>
      </c>
      <c r="Q189">
        <f>Healthcare!P189</f>
        <v>14</v>
      </c>
      <c r="R189">
        <f>Healthcare!Q189</f>
        <v>4</v>
      </c>
      <c r="S189" s="10" t="str">
        <f>Healthcare!AD189</f>
        <v>Oct</v>
      </c>
    </row>
    <row r="190" spans="1:19">
      <c r="A190" t="str">
        <f>Healthcare!A190</f>
        <v>P10189</v>
      </c>
      <c r="B190" s="5">
        <f>Healthcare!E190</f>
        <v>45996</v>
      </c>
      <c r="C190" s="5" t="str">
        <f>Healthcare!F190</f>
        <v>Unknown</v>
      </c>
      <c r="D190" t="str">
        <f>Healthcare!T190</f>
        <v>Transferred</v>
      </c>
      <c r="E190" t="str">
        <f>Healthcare!X190</f>
        <v>DEP01</v>
      </c>
      <c r="F190" t="str">
        <f>Healthcare!Y190</f>
        <v>D04</v>
      </c>
      <c r="G190" t="str">
        <f>Healthcare!Z190</f>
        <v>D009</v>
      </c>
      <c r="H190" t="str">
        <f>Healthcare!AA190</f>
        <v>W001</v>
      </c>
      <c r="I190" s="6">
        <f>Healthcare!L190</f>
        <v>118051.79</v>
      </c>
      <c r="J190">
        <f>Healthcare!M190</f>
        <v>86287.7</v>
      </c>
      <c r="K190" s="6">
        <f>Healthcare!V190</f>
        <v>31764.089999999997</v>
      </c>
      <c r="L190" t="str">
        <f>Healthcare!AF190</f>
        <v>PAY01</v>
      </c>
      <c r="M190" t="str">
        <f>Healthcare!AG190</f>
        <v>INS02</v>
      </c>
      <c r="N190">
        <f>Healthcare!AC190</f>
        <v>2025</v>
      </c>
      <c r="O190" t="str">
        <f>Healthcare!AB190</f>
        <v>Q4</v>
      </c>
      <c r="P190">
        <f>Healthcare!O190</f>
        <v>4</v>
      </c>
      <c r="Q190">
        <f>Healthcare!P190</f>
        <v>201</v>
      </c>
      <c r="R190">
        <f>Healthcare!Q190</f>
        <v>5</v>
      </c>
      <c r="S190" s="10" t="str">
        <f>Healthcare!AD190</f>
        <v>Dec</v>
      </c>
    </row>
    <row r="191" spans="1:19">
      <c r="A191" t="str">
        <f>Healthcare!A191</f>
        <v>P10190</v>
      </c>
      <c r="B191" s="5">
        <f>Healthcare!E191</f>
        <v>45579</v>
      </c>
      <c r="C191" s="5">
        <f>Healthcare!F191</f>
        <v>45588</v>
      </c>
      <c r="D191" t="str">
        <f>Healthcare!T191</f>
        <v>Admitted</v>
      </c>
      <c r="E191" t="str">
        <f>Healthcare!X191</f>
        <v>DEP03</v>
      </c>
      <c r="F191" t="str">
        <f>Healthcare!Y191</f>
        <v>D05</v>
      </c>
      <c r="G191" t="str">
        <f>Healthcare!Z191</f>
        <v>D013</v>
      </c>
      <c r="H191" t="str">
        <f>Healthcare!AA191</f>
        <v>W005</v>
      </c>
      <c r="I191" s="6">
        <f>Healthcare!L191</f>
        <v>63094.21</v>
      </c>
      <c r="J191">
        <f>Healthcare!M191</f>
        <v>50059.78</v>
      </c>
      <c r="K191" s="6">
        <f>Healthcare!V191</f>
        <v>13034.43</v>
      </c>
      <c r="L191" t="str">
        <f>Healthcare!AF191</f>
        <v>PAY03</v>
      </c>
      <c r="M191" t="str">
        <f>Healthcare!AG191</f>
        <v>INS08</v>
      </c>
      <c r="N191">
        <f>Healthcare!AC191</f>
        <v>2024</v>
      </c>
      <c r="O191" t="str">
        <f>Healthcare!AB191</f>
        <v>Q4</v>
      </c>
      <c r="P191">
        <f>Healthcare!O191</f>
        <v>9</v>
      </c>
      <c r="Q191">
        <f>Healthcare!P191</f>
        <v>233</v>
      </c>
      <c r="R191">
        <f>Healthcare!Q191</f>
        <v>5</v>
      </c>
      <c r="S191" s="10" t="str">
        <f>Healthcare!AD191</f>
        <v>Oct</v>
      </c>
    </row>
    <row r="192" spans="1:19">
      <c r="A192" t="str">
        <f>Healthcare!A192</f>
        <v>P10191</v>
      </c>
      <c r="B192" s="5">
        <f>Healthcare!E192</f>
        <v>45332</v>
      </c>
      <c r="C192" s="5" t="str">
        <f>Healthcare!F192</f>
        <v>Unknown</v>
      </c>
      <c r="D192" t="str">
        <f>Healthcare!T192</f>
        <v>Discharged</v>
      </c>
      <c r="E192" t="str">
        <f>Healthcare!X192</f>
        <v>DEP05</v>
      </c>
      <c r="F192" t="str">
        <f>Healthcare!Y192</f>
        <v>D04</v>
      </c>
      <c r="G192" t="str">
        <f>Healthcare!Z192</f>
        <v>D013</v>
      </c>
      <c r="H192" t="str">
        <f>Healthcare!AA192</f>
        <v>W003</v>
      </c>
      <c r="I192" s="6">
        <f>Healthcare!L192</f>
        <v>35119.33</v>
      </c>
      <c r="J192">
        <f>Healthcare!M192</f>
        <v>25089.61</v>
      </c>
      <c r="K192" s="6">
        <f>Healthcare!V192</f>
        <v>10029.720000000001</v>
      </c>
      <c r="L192" t="str">
        <f>Healthcare!AF192</f>
        <v>PAY05</v>
      </c>
      <c r="M192" t="str">
        <f>Healthcare!AG192</f>
        <v>INS08</v>
      </c>
      <c r="N192">
        <f>Healthcare!AC192</f>
        <v>2024</v>
      </c>
      <c r="O192" t="str">
        <f>Healthcare!AB192</f>
        <v>Q1</v>
      </c>
      <c r="P192">
        <f>Healthcare!O192</f>
        <v>18</v>
      </c>
      <c r="Q192">
        <f>Healthcare!P192</f>
        <v>121</v>
      </c>
      <c r="R192">
        <f>Healthcare!Q192</f>
        <v>5</v>
      </c>
      <c r="S192" s="10" t="str">
        <f>Healthcare!AD192</f>
        <v>Feb</v>
      </c>
    </row>
    <row r="193" spans="1:19">
      <c r="A193" t="str">
        <f>Healthcare!A193</f>
        <v>P10192</v>
      </c>
      <c r="B193" s="5">
        <f>Healthcare!E193</f>
        <v>45158</v>
      </c>
      <c r="C193" s="5">
        <f>Healthcare!F193</f>
        <v>45170</v>
      </c>
      <c r="D193" t="str">
        <f>Healthcare!T193</f>
        <v>Discharged</v>
      </c>
      <c r="E193" t="str">
        <f>Healthcare!X193</f>
        <v>DEP07</v>
      </c>
      <c r="F193" t="str">
        <f>Healthcare!Y193</f>
        <v>D05</v>
      </c>
      <c r="G193" t="str">
        <f>Healthcare!Z193</f>
        <v>D007</v>
      </c>
      <c r="H193" t="str">
        <f>Healthcare!AA193</f>
        <v>W005</v>
      </c>
      <c r="I193" s="6">
        <f>Healthcare!L193</f>
        <v>152098.96</v>
      </c>
      <c r="J193">
        <f>Healthcare!M193</f>
        <v>129646.86</v>
      </c>
      <c r="K193" s="6">
        <f>Healthcare!V193</f>
        <v>22452.099999999991</v>
      </c>
      <c r="L193" t="str">
        <f>Healthcare!AF193</f>
        <v>PAY04</v>
      </c>
      <c r="M193" t="str">
        <f>Healthcare!AG193</f>
        <v>INS02</v>
      </c>
      <c r="N193">
        <f>Healthcare!AC193</f>
        <v>2023</v>
      </c>
      <c r="O193" t="str">
        <f>Healthcare!AB193</f>
        <v>Q3</v>
      </c>
      <c r="P193">
        <f>Healthcare!O193</f>
        <v>12</v>
      </c>
      <c r="Q193">
        <f>Healthcare!P193</f>
        <v>108</v>
      </c>
      <c r="R193">
        <f>Healthcare!Q193</f>
        <v>2</v>
      </c>
      <c r="S193" s="10" t="str">
        <f>Healthcare!AD193</f>
        <v>Aug</v>
      </c>
    </row>
    <row r="194" spans="1:19">
      <c r="A194" t="str">
        <f>Healthcare!A194</f>
        <v>P10193</v>
      </c>
      <c r="B194" s="5">
        <f>Healthcare!E194</f>
        <v>45281</v>
      </c>
      <c r="C194" s="5">
        <f>Healthcare!F194</f>
        <v>45284</v>
      </c>
      <c r="D194" t="str">
        <f>Healthcare!T194</f>
        <v>Discharged</v>
      </c>
      <c r="E194" t="str">
        <f>Healthcare!X194</f>
        <v>DEP03</v>
      </c>
      <c r="F194" t="str">
        <f>Healthcare!Y194</f>
        <v>D04</v>
      </c>
      <c r="G194" t="str">
        <f>Healthcare!Z194</f>
        <v>D001</v>
      </c>
      <c r="H194" t="str">
        <f>Healthcare!AA194</f>
        <v>W001</v>
      </c>
      <c r="I194" s="6">
        <f>Healthcare!L194</f>
        <v>149060.38</v>
      </c>
      <c r="J194">
        <f>Healthcare!M194</f>
        <v>112947.93</v>
      </c>
      <c r="K194" s="6">
        <f>Healthcare!V194</f>
        <v>36112.450000000012</v>
      </c>
      <c r="L194" t="str">
        <f>Healthcare!AF194</f>
        <v>PAY02</v>
      </c>
      <c r="M194" t="str">
        <f>Healthcare!AG194</f>
        <v>INS05</v>
      </c>
      <c r="N194">
        <f>Healthcare!AC194</f>
        <v>2023</v>
      </c>
      <c r="O194" t="str">
        <f>Healthcare!AB194</f>
        <v>Q4</v>
      </c>
      <c r="P194">
        <f>Healthcare!O194</f>
        <v>3</v>
      </c>
      <c r="Q194">
        <f>Healthcare!P194</f>
        <v>29</v>
      </c>
      <c r="R194">
        <f>Healthcare!Q194</f>
        <v>4</v>
      </c>
      <c r="S194" s="10" t="str">
        <f>Healthcare!AD194</f>
        <v>Dec</v>
      </c>
    </row>
    <row r="195" spans="1:19">
      <c r="A195" t="str">
        <f>Healthcare!A195</f>
        <v>P10194</v>
      </c>
      <c r="B195" s="5">
        <f>Healthcare!E195</f>
        <v>46015</v>
      </c>
      <c r="C195" s="5">
        <f>Healthcare!F195</f>
        <v>46025</v>
      </c>
      <c r="D195" t="str">
        <f>Healthcare!T195</f>
        <v>Transferred</v>
      </c>
      <c r="E195" t="str">
        <f>Healthcare!X195</f>
        <v>DEP04</v>
      </c>
      <c r="F195" t="str">
        <f>Healthcare!Y195</f>
        <v>D03</v>
      </c>
      <c r="G195" t="str">
        <f>Healthcare!Z195</f>
        <v>D010</v>
      </c>
      <c r="H195" t="str">
        <f>Healthcare!AA195</f>
        <v>W005</v>
      </c>
      <c r="I195" s="6">
        <f>Healthcare!L195</f>
        <v>171175.41</v>
      </c>
      <c r="J195">
        <f>Healthcare!M195</f>
        <v>135214.98000000001</v>
      </c>
      <c r="K195" s="6">
        <f>Healthcare!V195</f>
        <v>35960.429999999993</v>
      </c>
      <c r="L195" t="str">
        <f>Healthcare!AF195</f>
        <v>PAY02</v>
      </c>
      <c r="M195" t="str">
        <f>Healthcare!AG195</f>
        <v>INS01</v>
      </c>
      <c r="N195">
        <f>Healthcare!AC195</f>
        <v>2025</v>
      </c>
      <c r="O195" t="str">
        <f>Healthcare!AB195</f>
        <v>Q4</v>
      </c>
      <c r="P195">
        <f>Healthcare!O195</f>
        <v>10</v>
      </c>
      <c r="Q195">
        <f>Healthcare!P195</f>
        <v>208</v>
      </c>
      <c r="R195">
        <f>Healthcare!Q195</f>
        <v>5</v>
      </c>
      <c r="S195" s="10" t="str">
        <f>Healthcare!AD195</f>
        <v>Dec</v>
      </c>
    </row>
    <row r="196" spans="1:19">
      <c r="A196" t="str">
        <f>Healthcare!A196</f>
        <v>P10195</v>
      </c>
      <c r="B196" s="5">
        <f>Healthcare!E196</f>
        <v>45811</v>
      </c>
      <c r="C196" s="5" t="str">
        <f>Healthcare!F196</f>
        <v>Unknown</v>
      </c>
      <c r="D196" t="str">
        <f>Healthcare!T196</f>
        <v>Transferred</v>
      </c>
      <c r="E196" t="str">
        <f>Healthcare!X196</f>
        <v>DEP03</v>
      </c>
      <c r="F196" t="str">
        <f>Healthcare!Y196</f>
        <v>D07</v>
      </c>
      <c r="G196" t="str">
        <f>Healthcare!Z196</f>
        <v>D002</v>
      </c>
      <c r="H196" t="str">
        <f>Healthcare!AA196</f>
        <v>W002</v>
      </c>
      <c r="I196" s="6">
        <f>Healthcare!L196</f>
        <v>110209.54</v>
      </c>
      <c r="J196">
        <f>Healthcare!M196</f>
        <v>99050.41</v>
      </c>
      <c r="K196" s="6">
        <f>Healthcare!V196</f>
        <v>11159.12999999999</v>
      </c>
      <c r="L196" t="str">
        <f>Healthcare!AF196</f>
        <v>PAY06</v>
      </c>
      <c r="M196" t="str">
        <f>Healthcare!AG196</f>
        <v>INS06</v>
      </c>
      <c r="N196">
        <f>Healthcare!AC196</f>
        <v>2025</v>
      </c>
      <c r="O196" t="str">
        <f>Healthcare!AB196</f>
        <v>Q2</v>
      </c>
      <c r="P196">
        <f>Healthcare!O196</f>
        <v>13</v>
      </c>
      <c r="Q196">
        <f>Healthcare!P196</f>
        <v>126</v>
      </c>
      <c r="R196">
        <f>Healthcare!Q196</f>
        <v>3</v>
      </c>
      <c r="S196" s="10" t="str">
        <f>Healthcare!AD196</f>
        <v>Jun</v>
      </c>
    </row>
    <row r="197" spans="1:19">
      <c r="A197" t="str">
        <f>Healthcare!A197</f>
        <v>P10196</v>
      </c>
      <c r="B197" s="5">
        <f>Healthcare!E197</f>
        <v>45860</v>
      </c>
      <c r="C197" s="5">
        <f>Healthcare!F197</f>
        <v>45874</v>
      </c>
      <c r="D197" t="str">
        <f>Healthcare!T197</f>
        <v>Discharged</v>
      </c>
      <c r="E197" t="str">
        <f>Healthcare!X197</f>
        <v>DEP02</v>
      </c>
      <c r="F197" t="str">
        <f>Healthcare!Y197</f>
        <v>D07</v>
      </c>
      <c r="G197" t="str">
        <f>Healthcare!Z197</f>
        <v>D006</v>
      </c>
      <c r="H197" t="str">
        <f>Healthcare!AA197</f>
        <v>W004</v>
      </c>
      <c r="I197" s="6">
        <f>Healthcare!L197</f>
        <v>205467.68</v>
      </c>
      <c r="J197">
        <f>Healthcare!M197</f>
        <v>157442.19</v>
      </c>
      <c r="K197" s="6">
        <f>Healthcare!V197</f>
        <v>48025.489999999991</v>
      </c>
      <c r="L197" t="str">
        <f>Healthcare!AF197</f>
        <v>PAY01</v>
      </c>
      <c r="M197" t="str">
        <f>Healthcare!AG197</f>
        <v>INS08</v>
      </c>
      <c r="N197">
        <f>Healthcare!AC197</f>
        <v>2025</v>
      </c>
      <c r="O197" t="str">
        <f>Healthcare!AB197</f>
        <v>Q3</v>
      </c>
      <c r="P197">
        <f>Healthcare!O197</f>
        <v>14</v>
      </c>
      <c r="Q197">
        <f>Healthcare!P197</f>
        <v>52</v>
      </c>
      <c r="R197">
        <f>Healthcare!Q197</f>
        <v>4</v>
      </c>
      <c r="S197" s="10" t="str">
        <f>Healthcare!AD197</f>
        <v>Jul</v>
      </c>
    </row>
    <row r="198" spans="1:19">
      <c r="A198" t="str">
        <f>Healthcare!A198</f>
        <v>P10197</v>
      </c>
      <c r="B198" s="5">
        <f>Healthcare!E198</f>
        <v>45985</v>
      </c>
      <c r="C198" s="5">
        <f>Healthcare!F198</f>
        <v>45988</v>
      </c>
      <c r="D198" t="str">
        <f>Healthcare!T198</f>
        <v>Discharged</v>
      </c>
      <c r="E198" t="str">
        <f>Healthcare!X198</f>
        <v>DEP04</v>
      </c>
      <c r="F198" t="str">
        <f>Healthcare!Y198</f>
        <v>D03</v>
      </c>
      <c r="G198" t="str">
        <f>Healthcare!Z198</f>
        <v>D004</v>
      </c>
      <c r="H198" t="str">
        <f>Healthcare!AA198</f>
        <v>W005</v>
      </c>
      <c r="I198" s="6">
        <f>Healthcare!L198</f>
        <v>158589.06</v>
      </c>
      <c r="J198">
        <f>Healthcare!M198</f>
        <v>133199.72</v>
      </c>
      <c r="K198" s="6">
        <f>Healthcare!V198</f>
        <v>25389.339999999997</v>
      </c>
      <c r="L198" t="str">
        <f>Healthcare!AF198</f>
        <v>PAY02</v>
      </c>
      <c r="M198" t="str">
        <f>Healthcare!AG198</f>
        <v>INS06</v>
      </c>
      <c r="N198">
        <f>Healthcare!AC198</f>
        <v>2025</v>
      </c>
      <c r="O198" t="str">
        <f>Healthcare!AB198</f>
        <v>Q4</v>
      </c>
      <c r="P198">
        <f>Healthcare!O198</f>
        <v>3</v>
      </c>
      <c r="Q198">
        <f>Healthcare!P198</f>
        <v>24</v>
      </c>
      <c r="R198">
        <f>Healthcare!Q198</f>
        <v>4</v>
      </c>
      <c r="S198" s="10" t="str">
        <f>Healthcare!AD198</f>
        <v>Nov</v>
      </c>
    </row>
    <row r="199" spans="1:19">
      <c r="A199" t="str">
        <f>Healthcare!A199</f>
        <v>P10198</v>
      </c>
      <c r="B199" s="5">
        <f>Healthcare!E199</f>
        <v>45052</v>
      </c>
      <c r="C199" s="5">
        <f>Healthcare!F199</f>
        <v>45068</v>
      </c>
      <c r="D199" t="str">
        <f>Healthcare!T199</f>
        <v>Admitted</v>
      </c>
      <c r="E199" t="str">
        <f>Healthcare!X199</f>
        <v>DEP04</v>
      </c>
      <c r="F199" t="str">
        <f>Healthcare!Y199</f>
        <v>D04</v>
      </c>
      <c r="G199" t="str">
        <f>Healthcare!Z199</f>
        <v>D008</v>
      </c>
      <c r="H199" t="str">
        <f>Healthcare!AA199</f>
        <v>W004</v>
      </c>
      <c r="I199" s="6">
        <f>Healthcare!L199</f>
        <v>9256.2800000000007</v>
      </c>
      <c r="J199">
        <f>Healthcare!M199</f>
        <v>6373.09</v>
      </c>
      <c r="K199" s="6">
        <f>Healthcare!V199</f>
        <v>2883.1900000000005</v>
      </c>
      <c r="L199" t="str">
        <f>Healthcare!AF199</f>
        <v>PAY04</v>
      </c>
      <c r="M199" t="str">
        <f>Healthcare!AG199</f>
        <v>INS08</v>
      </c>
      <c r="N199">
        <f>Healthcare!AC199</f>
        <v>2023</v>
      </c>
      <c r="O199" t="str">
        <f>Healthcare!AB199</f>
        <v>Q2</v>
      </c>
      <c r="P199">
        <f>Healthcare!O199</f>
        <v>16</v>
      </c>
      <c r="Q199">
        <f>Healthcare!P199</f>
        <v>134</v>
      </c>
      <c r="R199">
        <f>Healthcare!Q199</f>
        <v>2</v>
      </c>
      <c r="S199" s="10" t="str">
        <f>Healthcare!AD199</f>
        <v>May</v>
      </c>
    </row>
    <row r="200" spans="1:19">
      <c r="A200" t="str">
        <f>Healthcare!A200</f>
        <v>P10199</v>
      </c>
      <c r="B200" s="5">
        <f>Healthcare!E200</f>
        <v>44994</v>
      </c>
      <c r="C200" s="5">
        <f>Healthcare!F200</f>
        <v>45005</v>
      </c>
      <c r="D200" t="str">
        <f>Healthcare!T200</f>
        <v>Admitted</v>
      </c>
      <c r="E200" t="str">
        <f>Healthcare!X200</f>
        <v>DEP09</v>
      </c>
      <c r="F200" t="str">
        <f>Healthcare!Y200</f>
        <v>D06</v>
      </c>
      <c r="G200" t="str">
        <f>Healthcare!Z200</f>
        <v>D001</v>
      </c>
      <c r="H200" t="str">
        <f>Healthcare!AA200</f>
        <v>W005</v>
      </c>
      <c r="I200" s="6">
        <f>Healthcare!L200</f>
        <v>188808.42</v>
      </c>
      <c r="J200">
        <f>Healthcare!M200</f>
        <v>167011.4</v>
      </c>
      <c r="K200" s="6">
        <f>Healthcare!V200</f>
        <v>21797.020000000019</v>
      </c>
      <c r="L200" t="str">
        <f>Healthcare!AF200</f>
        <v>PAY02</v>
      </c>
      <c r="M200" t="str">
        <f>Healthcare!AG200</f>
        <v>INS06</v>
      </c>
      <c r="N200">
        <f>Healthcare!AC200</f>
        <v>2023</v>
      </c>
      <c r="O200" t="str">
        <f>Healthcare!AB200</f>
        <v>Q1</v>
      </c>
      <c r="P200">
        <f>Healthcare!O200</f>
        <v>11</v>
      </c>
      <c r="Q200">
        <f>Healthcare!P200</f>
        <v>65</v>
      </c>
      <c r="R200">
        <f>Healthcare!Q200</f>
        <v>4</v>
      </c>
      <c r="S200" s="10" t="str">
        <f>Healthcare!AD200</f>
        <v>Mar</v>
      </c>
    </row>
    <row r="201" spans="1:19">
      <c r="A201" t="str">
        <f>Healthcare!A201</f>
        <v>P10200</v>
      </c>
      <c r="B201" s="5">
        <f>Healthcare!E201</f>
        <v>46013</v>
      </c>
      <c r="C201" s="5" t="str">
        <f>Healthcare!F201</f>
        <v>Unknown</v>
      </c>
      <c r="D201" t="str">
        <f>Healthcare!T201</f>
        <v>Discharged</v>
      </c>
      <c r="E201" t="str">
        <f>Healthcare!X201</f>
        <v>DEP05</v>
      </c>
      <c r="F201" t="str">
        <f>Healthcare!Y201</f>
        <v>D07</v>
      </c>
      <c r="G201" t="str">
        <f>Healthcare!Z201</f>
        <v>D010</v>
      </c>
      <c r="H201" t="str">
        <f>Healthcare!AA201</f>
        <v>W001</v>
      </c>
      <c r="I201" s="6">
        <f>Healthcare!L201</f>
        <v>240536.27</v>
      </c>
      <c r="J201">
        <f>Healthcare!M201</f>
        <v>201749.08</v>
      </c>
      <c r="K201" s="6">
        <f>Healthcare!V201</f>
        <v>38787.19</v>
      </c>
      <c r="L201" t="str">
        <f>Healthcare!AF201</f>
        <v>PAY04</v>
      </c>
      <c r="M201" t="str">
        <f>Healthcare!AG201</f>
        <v>INS02</v>
      </c>
      <c r="N201">
        <f>Healthcare!AC201</f>
        <v>2025</v>
      </c>
      <c r="O201" t="str">
        <f>Healthcare!AB201</f>
        <v>Q4</v>
      </c>
      <c r="P201">
        <f>Healthcare!O201</f>
        <v>14</v>
      </c>
      <c r="Q201">
        <f>Healthcare!P201</f>
        <v>29</v>
      </c>
      <c r="R201">
        <f>Healthcare!Q201</f>
        <v>4</v>
      </c>
      <c r="S201" s="10" t="str">
        <f>Healthcare!AD201</f>
        <v>Dec</v>
      </c>
    </row>
    <row r="202" spans="1:19">
      <c r="A202" t="str">
        <f>Healthcare!A202</f>
        <v>P10201</v>
      </c>
      <c r="B202" s="5">
        <f>Healthcare!E202</f>
        <v>44944</v>
      </c>
      <c r="C202" s="5" t="str">
        <f>Healthcare!F202</f>
        <v>Unknown</v>
      </c>
      <c r="D202" t="str">
        <f>Healthcare!T202</f>
        <v>Discharged</v>
      </c>
      <c r="E202" t="str">
        <f>Healthcare!X202</f>
        <v>DEP03</v>
      </c>
      <c r="F202" t="str">
        <f>Healthcare!Y202</f>
        <v>D04</v>
      </c>
      <c r="G202" t="str">
        <f>Healthcare!Z202</f>
        <v>D006</v>
      </c>
      <c r="H202" t="str">
        <f>Healthcare!AA202</f>
        <v>W001</v>
      </c>
      <c r="I202" s="6">
        <f>Healthcare!L202</f>
        <v>89500.31</v>
      </c>
      <c r="J202">
        <f>Healthcare!M202</f>
        <v>59718.25</v>
      </c>
      <c r="K202" s="6">
        <f>Healthcare!V202</f>
        <v>29782.059999999998</v>
      </c>
      <c r="L202" t="str">
        <f>Healthcare!AF202</f>
        <v>PAY01</v>
      </c>
      <c r="M202" t="str">
        <f>Healthcare!AG202</f>
        <v>INS06</v>
      </c>
      <c r="N202">
        <f>Healthcare!AC202</f>
        <v>2023</v>
      </c>
      <c r="O202" t="str">
        <f>Healthcare!AB202</f>
        <v>Q1</v>
      </c>
      <c r="P202">
        <f>Healthcare!O202</f>
        <v>3</v>
      </c>
      <c r="Q202">
        <f>Healthcare!P202</f>
        <v>54</v>
      </c>
      <c r="R202">
        <f>Healthcare!Q202</f>
        <v>1</v>
      </c>
      <c r="S202" s="10" t="str">
        <f>Healthcare!AD202</f>
        <v>Jan</v>
      </c>
    </row>
    <row r="203" spans="1:19">
      <c r="A203" t="str">
        <f>Healthcare!A203</f>
        <v>P10202</v>
      </c>
      <c r="B203" s="5" t="str">
        <f>Healthcare!E203</f>
        <v>Unknown</v>
      </c>
      <c r="C203" s="5">
        <f>Healthcare!F203</f>
        <v>45864</v>
      </c>
      <c r="D203" t="str">
        <f>Healthcare!T203</f>
        <v>Discharged</v>
      </c>
      <c r="E203" t="str">
        <f>Healthcare!X203</f>
        <v>DEP03</v>
      </c>
      <c r="F203" t="str">
        <f>Healthcare!Y203</f>
        <v>D02</v>
      </c>
      <c r="G203" t="str">
        <f>Healthcare!Z203</f>
        <v>D009</v>
      </c>
      <c r="H203" t="str">
        <f>Healthcare!AA203</f>
        <v>W004</v>
      </c>
      <c r="I203" s="6">
        <f>Healthcare!L203</f>
        <v>42586.59</v>
      </c>
      <c r="J203">
        <f>Healthcare!M203</f>
        <v>33353.230000000003</v>
      </c>
      <c r="K203" s="6">
        <f>Healthcare!V203</f>
        <v>9233.3599999999933</v>
      </c>
      <c r="L203" t="str">
        <f>Healthcare!AF203</f>
        <v>PAY04</v>
      </c>
      <c r="M203" t="str">
        <f>Healthcare!AG203</f>
        <v>INS04</v>
      </c>
      <c r="N203" t="str">
        <f>Healthcare!AC203</f>
        <v>Unknown</v>
      </c>
      <c r="O203" t="str">
        <f>Healthcare!AB203</f>
        <v>Unknown</v>
      </c>
      <c r="P203">
        <f>Healthcare!O203</f>
        <v>9</v>
      </c>
      <c r="Q203">
        <f>Healthcare!P203</f>
        <v>20</v>
      </c>
      <c r="R203">
        <f>Healthcare!Q203</f>
        <v>4</v>
      </c>
      <c r="S203" s="10" t="str">
        <f>Healthcare!AD203</f>
        <v>Unknown</v>
      </c>
    </row>
    <row r="204" spans="1:19">
      <c r="A204" t="str">
        <f>Healthcare!A204</f>
        <v>P10203</v>
      </c>
      <c r="B204" s="5">
        <f>Healthcare!E204</f>
        <v>45457</v>
      </c>
      <c r="C204" s="5" t="str">
        <f>Healthcare!F204</f>
        <v>Unknown</v>
      </c>
      <c r="D204" t="str">
        <f>Healthcare!T204</f>
        <v>Transferred</v>
      </c>
      <c r="E204" t="str">
        <f>Healthcare!X204</f>
        <v>DEP03</v>
      </c>
      <c r="F204" t="str">
        <f>Healthcare!Y204</f>
        <v>D05</v>
      </c>
      <c r="G204" t="str">
        <f>Healthcare!Z204</f>
        <v>D001</v>
      </c>
      <c r="H204" t="str">
        <f>Healthcare!AA204</f>
        <v>W001</v>
      </c>
      <c r="I204" s="6">
        <f>Healthcare!L204</f>
        <v>7144.29</v>
      </c>
      <c r="J204">
        <f>Healthcare!M204</f>
        <v>5054.04</v>
      </c>
      <c r="K204" s="6">
        <f>Healthcare!V204</f>
        <v>2090.25</v>
      </c>
      <c r="L204" t="str">
        <f>Healthcare!AF204</f>
        <v>PAY06</v>
      </c>
      <c r="M204" t="str">
        <f>Healthcare!AG204</f>
        <v>INS06</v>
      </c>
      <c r="N204">
        <f>Healthcare!AC204</f>
        <v>2024</v>
      </c>
      <c r="O204" t="str">
        <f>Healthcare!AB204</f>
        <v>Q2</v>
      </c>
      <c r="P204">
        <f>Healthcare!O204</f>
        <v>4</v>
      </c>
      <c r="Q204">
        <f>Healthcare!P204</f>
        <v>168</v>
      </c>
      <c r="R204">
        <f>Healthcare!Q204</f>
        <v>1</v>
      </c>
      <c r="S204" s="10" t="str">
        <f>Healthcare!AD204</f>
        <v>Jun</v>
      </c>
    </row>
    <row r="205" spans="1:19">
      <c r="A205" t="str">
        <f>Healthcare!A205</f>
        <v>P10204</v>
      </c>
      <c r="B205" s="5">
        <f>Healthcare!E205</f>
        <v>45914</v>
      </c>
      <c r="C205" s="5">
        <f>Healthcare!F205</f>
        <v>45918</v>
      </c>
      <c r="D205" t="str">
        <f>Healthcare!T205</f>
        <v>Transferred</v>
      </c>
      <c r="E205" t="str">
        <f>Healthcare!X205</f>
        <v>DEP10</v>
      </c>
      <c r="F205" t="str">
        <f>Healthcare!Y205</f>
        <v>D05</v>
      </c>
      <c r="G205" t="str">
        <f>Healthcare!Z205</f>
        <v>D011</v>
      </c>
      <c r="H205" t="str">
        <f>Healthcare!AA205</f>
        <v>W002</v>
      </c>
      <c r="I205" s="6">
        <f>Healthcare!L205</f>
        <v>16160.68</v>
      </c>
      <c r="J205">
        <f>Healthcare!M205</f>
        <v>9989.24</v>
      </c>
      <c r="K205" s="6">
        <f>Healthcare!V205</f>
        <v>6171.4400000000005</v>
      </c>
      <c r="L205" t="str">
        <f>Healthcare!AF205</f>
        <v>PAY01</v>
      </c>
      <c r="M205" t="str">
        <f>Healthcare!AG205</f>
        <v>INS06</v>
      </c>
      <c r="N205">
        <f>Healthcare!AC205</f>
        <v>2025</v>
      </c>
      <c r="O205" t="str">
        <f>Healthcare!AB205</f>
        <v>Q3</v>
      </c>
      <c r="P205">
        <f>Healthcare!O205</f>
        <v>4</v>
      </c>
      <c r="Q205">
        <f>Healthcare!P205</f>
        <v>141</v>
      </c>
      <c r="R205">
        <f>Healthcare!Q205</f>
        <v>5</v>
      </c>
      <c r="S205" s="10" t="str">
        <f>Healthcare!AD205</f>
        <v>Sep</v>
      </c>
    </row>
    <row r="206" spans="1:19">
      <c r="A206" t="str">
        <f>Healthcare!A206</f>
        <v>P10205</v>
      </c>
      <c r="B206" s="5">
        <f>Healthcare!E206</f>
        <v>44978</v>
      </c>
      <c r="C206" s="5">
        <f>Healthcare!F206</f>
        <v>44986</v>
      </c>
      <c r="D206" t="str">
        <f>Healthcare!T206</f>
        <v>Unknown</v>
      </c>
      <c r="E206" t="str">
        <f>Healthcare!X206</f>
        <v>DEP03</v>
      </c>
      <c r="F206" t="str">
        <f>Healthcare!Y206</f>
        <v>D05</v>
      </c>
      <c r="G206" t="str">
        <f>Healthcare!Z206</f>
        <v>D013</v>
      </c>
      <c r="H206" t="str">
        <f>Healthcare!AA206</f>
        <v>W005</v>
      </c>
      <c r="I206" s="6">
        <f>Healthcare!L206</f>
        <v>134650.16</v>
      </c>
      <c r="J206">
        <f>Healthcare!M206</f>
        <v>126634.92</v>
      </c>
      <c r="K206" s="6">
        <f>Healthcare!V206</f>
        <v>8015.2400000000052</v>
      </c>
      <c r="L206" t="str">
        <f>Healthcare!AF206</f>
        <v>PAY03</v>
      </c>
      <c r="M206" t="str">
        <f>Healthcare!AG206</f>
        <v>INS06</v>
      </c>
      <c r="N206">
        <f>Healthcare!AC206</f>
        <v>2023</v>
      </c>
      <c r="O206" t="str">
        <f>Healthcare!AB206</f>
        <v>Q1</v>
      </c>
      <c r="P206">
        <f>Healthcare!O206</f>
        <v>8</v>
      </c>
      <c r="Q206">
        <f>Healthcare!P206</f>
        <v>9</v>
      </c>
      <c r="R206">
        <f>Healthcare!Q206</f>
        <v>1</v>
      </c>
      <c r="S206" s="10" t="str">
        <f>Healthcare!AD206</f>
        <v>Feb</v>
      </c>
    </row>
    <row r="207" spans="1:19">
      <c r="A207" t="str">
        <f>Healthcare!A207</f>
        <v>P10206</v>
      </c>
      <c r="B207" s="5">
        <f>Healthcare!E207</f>
        <v>45892</v>
      </c>
      <c r="C207" s="5">
        <f>Healthcare!F207</f>
        <v>45894</v>
      </c>
      <c r="D207" t="str">
        <f>Healthcare!T207</f>
        <v>Discharged</v>
      </c>
      <c r="E207" t="str">
        <f>Healthcare!X207</f>
        <v>DEP01</v>
      </c>
      <c r="F207" t="str">
        <f>Healthcare!Y207</f>
        <v>D01</v>
      </c>
      <c r="G207" t="str">
        <f>Healthcare!Z207</f>
        <v>D007</v>
      </c>
      <c r="H207" t="str">
        <f>Healthcare!AA207</f>
        <v>W001</v>
      </c>
      <c r="I207" s="6">
        <f>Healthcare!L207</f>
        <v>159083.71</v>
      </c>
      <c r="J207">
        <f>Healthcare!M207</f>
        <v>150528.47</v>
      </c>
      <c r="K207" s="6">
        <f>Healthcare!V207</f>
        <v>8555.2399999999907</v>
      </c>
      <c r="L207" t="str">
        <f>Healthcare!AF207</f>
        <v>PAY02</v>
      </c>
      <c r="M207" t="str">
        <f>Healthcare!AG207</f>
        <v>INS07</v>
      </c>
      <c r="N207">
        <f>Healthcare!AC207</f>
        <v>2025</v>
      </c>
      <c r="O207" t="str">
        <f>Healthcare!AB207</f>
        <v>Q3</v>
      </c>
      <c r="P207">
        <f>Healthcare!O207</f>
        <v>2</v>
      </c>
      <c r="Q207">
        <f>Healthcare!P207</f>
        <v>29</v>
      </c>
      <c r="R207">
        <f>Healthcare!Q207</f>
        <v>4</v>
      </c>
      <c r="S207" s="10" t="str">
        <f>Healthcare!AD207</f>
        <v>Aug</v>
      </c>
    </row>
    <row r="208" spans="1:19">
      <c r="A208" t="str">
        <f>Healthcare!A208</f>
        <v>P10207</v>
      </c>
      <c r="B208" s="5">
        <f>Healthcare!E208</f>
        <v>45363</v>
      </c>
      <c r="C208" s="5">
        <f>Healthcare!F208</f>
        <v>45365</v>
      </c>
      <c r="D208" t="str">
        <f>Healthcare!T208</f>
        <v>Discharged</v>
      </c>
      <c r="E208" t="str">
        <f>Healthcare!X208</f>
        <v>DEP10</v>
      </c>
      <c r="F208" t="str">
        <f>Healthcare!Y208</f>
        <v>D04</v>
      </c>
      <c r="G208" t="str">
        <f>Healthcare!Z208</f>
        <v>D004</v>
      </c>
      <c r="H208" t="str">
        <f>Healthcare!AA208</f>
        <v>W002</v>
      </c>
      <c r="I208" s="6">
        <f>Healthcare!L208</f>
        <v>123663.9</v>
      </c>
      <c r="J208">
        <f>Healthcare!M208</f>
        <v>26702.25</v>
      </c>
      <c r="K208" s="6">
        <f>Healthcare!V208</f>
        <v>96961.65</v>
      </c>
      <c r="L208" t="str">
        <f>Healthcare!AF208</f>
        <v>PAY03</v>
      </c>
      <c r="M208" t="str">
        <f>Healthcare!AG208</f>
        <v>INS04</v>
      </c>
      <c r="N208">
        <f>Healthcare!AC208</f>
        <v>2024</v>
      </c>
      <c r="O208" t="str">
        <f>Healthcare!AB208</f>
        <v>Q1</v>
      </c>
      <c r="P208">
        <f>Healthcare!O208</f>
        <v>2</v>
      </c>
      <c r="Q208">
        <f>Healthcare!P208</f>
        <v>121</v>
      </c>
      <c r="R208">
        <f>Healthcare!Q208</f>
        <v>4</v>
      </c>
      <c r="S208" s="10" t="str">
        <f>Healthcare!AD208</f>
        <v>Mar</v>
      </c>
    </row>
    <row r="209" spans="1:19">
      <c r="A209" t="str">
        <f>Healthcare!A209</f>
        <v>P10208</v>
      </c>
      <c r="B209" s="5">
        <f>Healthcare!E209</f>
        <v>45901</v>
      </c>
      <c r="C209" s="5">
        <f>Healthcare!F209</f>
        <v>45906</v>
      </c>
      <c r="D209" t="str">
        <f>Healthcare!T209</f>
        <v>Discharged</v>
      </c>
      <c r="E209" t="str">
        <f>Healthcare!X209</f>
        <v>DEP01</v>
      </c>
      <c r="F209" t="str">
        <f>Healthcare!Y209</f>
        <v>D04</v>
      </c>
      <c r="G209" t="str">
        <f>Healthcare!Z209</f>
        <v>D012</v>
      </c>
      <c r="H209" t="str">
        <f>Healthcare!AA209</f>
        <v>W001</v>
      </c>
      <c r="I209" s="6">
        <f>Healthcare!L209</f>
        <v>61715.31</v>
      </c>
      <c r="J209">
        <f>Healthcare!M209</f>
        <v>54504.58</v>
      </c>
      <c r="K209" s="6">
        <f>Healthcare!V209</f>
        <v>7210.7299999999959</v>
      </c>
      <c r="L209" t="str">
        <f>Healthcare!AF209</f>
        <v>PAY04</v>
      </c>
      <c r="M209" t="str">
        <f>Healthcare!AG209</f>
        <v>INS06</v>
      </c>
      <c r="N209">
        <f>Healthcare!AC209</f>
        <v>2025</v>
      </c>
      <c r="O209" t="str">
        <f>Healthcare!AB209</f>
        <v>Q3</v>
      </c>
      <c r="P209">
        <f>Healthcare!O209</f>
        <v>5</v>
      </c>
      <c r="Q209">
        <f>Healthcare!P209</f>
        <v>14</v>
      </c>
      <c r="R209">
        <f>Healthcare!Q209</f>
        <v>3</v>
      </c>
      <c r="S209" s="10" t="str">
        <f>Healthcare!AD209</f>
        <v>Sep</v>
      </c>
    </row>
    <row r="210" spans="1:19">
      <c r="A210" t="str">
        <f>Healthcare!A210</f>
        <v>P10209</v>
      </c>
      <c r="B210" s="5">
        <f>Healthcare!E210</f>
        <v>45157</v>
      </c>
      <c r="C210" s="5">
        <f>Healthcare!F210</f>
        <v>45162</v>
      </c>
      <c r="D210" t="str">
        <f>Healthcare!T210</f>
        <v>Transferred</v>
      </c>
      <c r="E210" t="str">
        <f>Healthcare!X210</f>
        <v>DEP02</v>
      </c>
      <c r="F210" t="str">
        <f>Healthcare!Y210</f>
        <v>D06</v>
      </c>
      <c r="G210" t="str">
        <f>Healthcare!Z210</f>
        <v>D010</v>
      </c>
      <c r="H210" t="str">
        <f>Healthcare!AA210</f>
        <v>W005</v>
      </c>
      <c r="I210" s="6">
        <f>Healthcare!L210</f>
        <v>168360.3</v>
      </c>
      <c r="J210">
        <f>Healthcare!M210</f>
        <v>120581.04</v>
      </c>
      <c r="K210" s="6">
        <f>Healthcare!V210</f>
        <v>47779.259999999995</v>
      </c>
      <c r="L210" t="str">
        <f>Healthcare!AF210</f>
        <v>PAY03</v>
      </c>
      <c r="M210" t="str">
        <f>Healthcare!AG210</f>
        <v>INS07</v>
      </c>
      <c r="N210">
        <f>Healthcare!AC210</f>
        <v>2023</v>
      </c>
      <c r="O210" t="str">
        <f>Healthcare!AB210</f>
        <v>Q3</v>
      </c>
      <c r="P210">
        <f>Healthcare!O210</f>
        <v>5</v>
      </c>
      <c r="Q210">
        <f>Healthcare!P210</f>
        <v>98</v>
      </c>
      <c r="R210">
        <f>Healthcare!Q210</f>
        <v>5</v>
      </c>
      <c r="S210" s="10" t="str">
        <f>Healthcare!AD210</f>
        <v>Aug</v>
      </c>
    </row>
    <row r="211" spans="1:19">
      <c r="A211" t="str">
        <f>Healthcare!A211</f>
        <v>P10210</v>
      </c>
      <c r="B211" s="5">
        <f>Healthcare!E211</f>
        <v>45594</v>
      </c>
      <c r="C211" s="5">
        <f>Healthcare!F211</f>
        <v>45602</v>
      </c>
      <c r="D211" t="str">
        <f>Healthcare!T211</f>
        <v>Discharged</v>
      </c>
      <c r="E211" t="str">
        <f>Healthcare!X211</f>
        <v>DEP10</v>
      </c>
      <c r="F211" t="str">
        <f>Healthcare!Y211</f>
        <v>D04</v>
      </c>
      <c r="G211" t="str">
        <f>Healthcare!Z211</f>
        <v>D005</v>
      </c>
      <c r="H211" t="str">
        <f>Healthcare!AA211</f>
        <v>W002</v>
      </c>
      <c r="I211" s="6">
        <f>Healthcare!L211</f>
        <v>185092.6</v>
      </c>
      <c r="J211">
        <f>Healthcare!M211</f>
        <v>150417.29999999999</v>
      </c>
      <c r="K211" s="6">
        <f>Healthcare!V211</f>
        <v>34675.300000000017</v>
      </c>
      <c r="L211" t="str">
        <f>Healthcare!AF211</f>
        <v>PAY06</v>
      </c>
      <c r="M211" t="str">
        <f>Healthcare!AG211</f>
        <v>INS01</v>
      </c>
      <c r="N211">
        <f>Healthcare!AC211</f>
        <v>2024</v>
      </c>
      <c r="O211" t="str">
        <f>Healthcare!AB211</f>
        <v>Q4</v>
      </c>
      <c r="P211">
        <f>Healthcare!O211</f>
        <v>8</v>
      </c>
      <c r="Q211">
        <f>Healthcare!P211</f>
        <v>61</v>
      </c>
      <c r="R211">
        <f>Healthcare!Q211</f>
        <v>2</v>
      </c>
      <c r="S211" s="10" t="str">
        <f>Healthcare!AD211</f>
        <v>Oct</v>
      </c>
    </row>
    <row r="212" spans="1:19">
      <c r="A212" t="str">
        <f>Healthcare!A212</f>
        <v>P10211</v>
      </c>
      <c r="B212" s="5">
        <f>Healthcare!E212</f>
        <v>45154</v>
      </c>
      <c r="C212" s="5">
        <f>Healthcare!F212</f>
        <v>45169</v>
      </c>
      <c r="D212" t="str">
        <f>Healthcare!T212</f>
        <v>Admitted</v>
      </c>
      <c r="E212" t="str">
        <f>Healthcare!X212</f>
        <v>DEP09</v>
      </c>
      <c r="F212" t="str">
        <f>Healthcare!Y212</f>
        <v>D02</v>
      </c>
      <c r="G212" t="str">
        <f>Healthcare!Z212</f>
        <v>D013</v>
      </c>
      <c r="H212" t="str">
        <f>Healthcare!AA212</f>
        <v>W005</v>
      </c>
      <c r="I212" s="6">
        <f>Healthcare!L212</f>
        <v>221886.22</v>
      </c>
      <c r="J212">
        <f>Healthcare!M212</f>
        <v>149181.38</v>
      </c>
      <c r="K212" s="6">
        <f>Healthcare!V212</f>
        <v>72704.84</v>
      </c>
      <c r="L212" t="str">
        <f>Healthcare!AF212</f>
        <v>PAY02</v>
      </c>
      <c r="M212" t="str">
        <f>Healthcare!AG212</f>
        <v>INS01</v>
      </c>
      <c r="N212">
        <f>Healthcare!AC212</f>
        <v>2023</v>
      </c>
      <c r="O212" t="str">
        <f>Healthcare!AB212</f>
        <v>Q3</v>
      </c>
      <c r="P212">
        <f>Healthcare!O212</f>
        <v>15</v>
      </c>
      <c r="Q212">
        <f>Healthcare!P212</f>
        <v>208</v>
      </c>
      <c r="R212">
        <f>Healthcare!Q212</f>
        <v>3</v>
      </c>
      <c r="S212" s="10" t="str">
        <f>Healthcare!AD212</f>
        <v>Aug</v>
      </c>
    </row>
    <row r="213" spans="1:19">
      <c r="A213" t="str">
        <f>Healthcare!A213</f>
        <v>P10212</v>
      </c>
      <c r="B213" s="5">
        <f>Healthcare!E213</f>
        <v>44937</v>
      </c>
      <c r="C213" s="5">
        <f>Healthcare!F213</f>
        <v>44951</v>
      </c>
      <c r="D213" t="str">
        <f>Healthcare!T213</f>
        <v>Discharged</v>
      </c>
      <c r="E213" t="str">
        <f>Healthcare!X213</f>
        <v>DEP01</v>
      </c>
      <c r="F213" t="str">
        <f>Healthcare!Y213</f>
        <v>D01</v>
      </c>
      <c r="G213" t="str">
        <f>Healthcare!Z213</f>
        <v>D010</v>
      </c>
      <c r="H213" t="str">
        <f>Healthcare!AA213</f>
        <v>W005</v>
      </c>
      <c r="I213" s="6">
        <f>Healthcare!L213</f>
        <v>133952.63</v>
      </c>
      <c r="J213">
        <f>Healthcare!M213</f>
        <v>119990.64</v>
      </c>
      <c r="K213" s="6">
        <f>Healthcare!V213</f>
        <v>13961.990000000005</v>
      </c>
      <c r="L213" t="str">
        <f>Healthcare!AF213</f>
        <v>PAY03</v>
      </c>
      <c r="M213" t="str">
        <f>Healthcare!AG213</f>
        <v>INS06</v>
      </c>
      <c r="N213">
        <f>Healthcare!AC213</f>
        <v>2023</v>
      </c>
      <c r="O213" t="str">
        <f>Healthcare!AB213</f>
        <v>Q1</v>
      </c>
      <c r="P213">
        <f>Healthcare!O213</f>
        <v>14</v>
      </c>
      <c r="Q213">
        <f>Healthcare!P213</f>
        <v>183</v>
      </c>
      <c r="R213">
        <f>Healthcare!Q213</f>
        <v>2</v>
      </c>
      <c r="S213" s="10" t="str">
        <f>Healthcare!AD213</f>
        <v>Jan</v>
      </c>
    </row>
    <row r="214" spans="1:19">
      <c r="A214" t="str">
        <f>Healthcare!A214</f>
        <v>P10213</v>
      </c>
      <c r="B214" s="5">
        <f>Healthcare!E214</f>
        <v>45934</v>
      </c>
      <c r="C214" s="5">
        <f>Healthcare!F214</f>
        <v>45763</v>
      </c>
      <c r="D214" t="str">
        <f>Healthcare!T214</f>
        <v>Discharged</v>
      </c>
      <c r="E214" t="str">
        <f>Healthcare!X214</f>
        <v>DEP10</v>
      </c>
      <c r="F214" t="str">
        <f>Healthcare!Y214</f>
        <v>D04</v>
      </c>
      <c r="G214" t="str">
        <f>Healthcare!Z214</f>
        <v>D009</v>
      </c>
      <c r="H214" t="str">
        <f>Healthcare!AA214</f>
        <v>W003</v>
      </c>
      <c r="I214" s="6">
        <f>Healthcare!L214</f>
        <v>215444.71</v>
      </c>
      <c r="J214">
        <f>Healthcare!M214</f>
        <v>175687.36</v>
      </c>
      <c r="K214" s="6">
        <f>Healthcare!V214</f>
        <v>39757.350000000006</v>
      </c>
      <c r="L214" t="str">
        <f>Healthcare!AF214</f>
        <v>PAY04</v>
      </c>
      <c r="M214" t="str">
        <f>Healthcare!AG214</f>
        <v>INS03</v>
      </c>
      <c r="N214">
        <f>Healthcare!AC214</f>
        <v>2025</v>
      </c>
      <c r="O214" t="str">
        <f>Healthcare!AB214</f>
        <v>Q4</v>
      </c>
      <c r="P214">
        <f>Healthcare!O214</f>
        <v>6</v>
      </c>
      <c r="Q214">
        <f>Healthcare!P214</f>
        <v>181</v>
      </c>
      <c r="R214">
        <f>Healthcare!Q214</f>
        <v>5</v>
      </c>
      <c r="S214" s="10" t="str">
        <f>Healthcare!AD214</f>
        <v>Oct</v>
      </c>
    </row>
    <row r="215" spans="1:19">
      <c r="A215" t="str">
        <f>Healthcare!A215</f>
        <v>P10214</v>
      </c>
      <c r="B215" s="5">
        <f>Healthcare!E215</f>
        <v>45285</v>
      </c>
      <c r="C215" s="5">
        <f>Healthcare!F215</f>
        <v>45303</v>
      </c>
      <c r="D215" t="str">
        <f>Healthcare!T215</f>
        <v>Discharged</v>
      </c>
      <c r="E215" t="str">
        <f>Healthcare!X215</f>
        <v>DEP06</v>
      </c>
      <c r="F215" t="str">
        <f>Healthcare!Y215</f>
        <v>D03</v>
      </c>
      <c r="G215" t="str">
        <f>Healthcare!Z215</f>
        <v>D003</v>
      </c>
      <c r="H215" t="str">
        <f>Healthcare!AA215</f>
        <v>W003</v>
      </c>
      <c r="I215" s="6">
        <f>Healthcare!L215</f>
        <v>245359.78</v>
      </c>
      <c r="J215">
        <f>Healthcare!M215</f>
        <v>211473.18</v>
      </c>
      <c r="K215" s="6">
        <f>Healthcare!V215</f>
        <v>33886.600000000006</v>
      </c>
      <c r="L215" t="str">
        <f>Healthcare!AF215</f>
        <v>PAY01</v>
      </c>
      <c r="M215" t="str">
        <f>Healthcare!AG215</f>
        <v>INS07</v>
      </c>
      <c r="N215">
        <f>Healthcare!AC215</f>
        <v>2023</v>
      </c>
      <c r="O215" t="str">
        <f>Healthcare!AB215</f>
        <v>Q4</v>
      </c>
      <c r="P215">
        <f>Healthcare!O215</f>
        <v>18</v>
      </c>
      <c r="Q215">
        <f>Healthcare!P215</f>
        <v>171</v>
      </c>
      <c r="R215">
        <f>Healthcare!Q215</f>
        <v>4</v>
      </c>
      <c r="S215" s="10" t="str">
        <f>Healthcare!AD215</f>
        <v>Dec</v>
      </c>
    </row>
    <row r="216" spans="1:19">
      <c r="A216" t="str">
        <f>Healthcare!A216</f>
        <v>P10215</v>
      </c>
      <c r="B216" s="5">
        <f>Healthcare!E216</f>
        <v>45852</v>
      </c>
      <c r="C216" s="5">
        <f>Healthcare!F216</f>
        <v>45864</v>
      </c>
      <c r="D216" t="str">
        <f>Healthcare!T216</f>
        <v>Discharged</v>
      </c>
      <c r="E216" t="str">
        <f>Healthcare!X216</f>
        <v>DEP03</v>
      </c>
      <c r="F216" t="str">
        <f>Healthcare!Y216</f>
        <v>D04</v>
      </c>
      <c r="G216" t="str">
        <f>Healthcare!Z216</f>
        <v>D013</v>
      </c>
      <c r="H216" t="str">
        <f>Healthcare!AA216</f>
        <v>W002</v>
      </c>
      <c r="I216" s="6">
        <f>Healthcare!L216</f>
        <v>223246.05</v>
      </c>
      <c r="J216">
        <f>Healthcare!M216</f>
        <v>154013.65</v>
      </c>
      <c r="K216" s="6">
        <f>Healthcare!V216</f>
        <v>69232.399999999994</v>
      </c>
      <c r="L216" t="str">
        <f>Healthcare!AF216</f>
        <v>PAY02</v>
      </c>
      <c r="M216" t="str">
        <f>Healthcare!AG216</f>
        <v>INS01</v>
      </c>
      <c r="N216">
        <f>Healthcare!AC216</f>
        <v>2025</v>
      </c>
      <c r="O216" t="str">
        <f>Healthcare!AB216</f>
        <v>Q3</v>
      </c>
      <c r="P216">
        <f>Healthcare!O216</f>
        <v>12</v>
      </c>
      <c r="Q216">
        <f>Healthcare!P216</f>
        <v>105</v>
      </c>
      <c r="R216">
        <f>Healthcare!Q216</f>
        <v>3</v>
      </c>
      <c r="S216" s="10" t="str">
        <f>Healthcare!AD216</f>
        <v>Jul</v>
      </c>
    </row>
    <row r="217" spans="1:19">
      <c r="A217" t="str">
        <f>Healthcare!A217</f>
        <v>P10216</v>
      </c>
      <c r="B217" s="5">
        <f>Healthcare!E217</f>
        <v>44970</v>
      </c>
      <c r="C217" s="5">
        <f>Healthcare!F217</f>
        <v>44980</v>
      </c>
      <c r="D217" t="str">
        <f>Healthcare!T217</f>
        <v>Unknown</v>
      </c>
      <c r="E217" t="str">
        <f>Healthcare!X217</f>
        <v>DEP01</v>
      </c>
      <c r="F217" t="str">
        <f>Healthcare!Y217</f>
        <v>D03</v>
      </c>
      <c r="G217" t="str">
        <f>Healthcare!Z217</f>
        <v>D007</v>
      </c>
      <c r="H217" t="str">
        <f>Healthcare!AA217</f>
        <v>W005</v>
      </c>
      <c r="I217" s="6">
        <f>Healthcare!L217</f>
        <v>162056.32999999999</v>
      </c>
      <c r="J217">
        <f>Healthcare!M217</f>
        <v>134495.54</v>
      </c>
      <c r="K217" s="6">
        <f>Healthcare!V217</f>
        <v>27560.789999999979</v>
      </c>
      <c r="L217" t="str">
        <f>Healthcare!AF217</f>
        <v>PAY05</v>
      </c>
      <c r="M217" t="str">
        <f>Healthcare!AG217</f>
        <v>INS08</v>
      </c>
      <c r="N217">
        <f>Healthcare!AC217</f>
        <v>2023</v>
      </c>
      <c r="O217" t="str">
        <f>Healthcare!AB217</f>
        <v>Q1</v>
      </c>
      <c r="P217">
        <f>Healthcare!O217</f>
        <v>10</v>
      </c>
      <c r="Q217">
        <f>Healthcare!P217</f>
        <v>172</v>
      </c>
      <c r="R217">
        <f>Healthcare!Q217</f>
        <v>5</v>
      </c>
      <c r="S217" s="10" t="str">
        <f>Healthcare!AD217</f>
        <v>Feb</v>
      </c>
    </row>
    <row r="218" spans="1:19">
      <c r="A218" t="str">
        <f>Healthcare!A218</f>
        <v>P10217</v>
      </c>
      <c r="B218" s="5">
        <f>Healthcare!E218</f>
        <v>45511</v>
      </c>
      <c r="C218" s="5">
        <f>Healthcare!F218</f>
        <v>45517</v>
      </c>
      <c r="D218" t="str">
        <f>Healthcare!T218</f>
        <v>Admitted</v>
      </c>
      <c r="E218" t="str">
        <f>Healthcare!X218</f>
        <v>DEP05</v>
      </c>
      <c r="F218" t="str">
        <f>Healthcare!Y218</f>
        <v>D06</v>
      </c>
      <c r="G218" t="str">
        <f>Healthcare!Z218</f>
        <v>D003</v>
      </c>
      <c r="H218" t="str">
        <f>Healthcare!AA218</f>
        <v>W005</v>
      </c>
      <c r="I218" s="6">
        <f>Healthcare!L218</f>
        <v>61381.57</v>
      </c>
      <c r="J218">
        <f>Healthcare!M218</f>
        <v>61266.9</v>
      </c>
      <c r="K218" s="6">
        <f>Healthcare!V218</f>
        <v>114.66999999999825</v>
      </c>
      <c r="L218" t="str">
        <f>Healthcare!AF218</f>
        <v>PAY01</v>
      </c>
      <c r="M218" t="str">
        <f>Healthcare!AG218</f>
        <v>INS07</v>
      </c>
      <c r="N218">
        <f>Healthcare!AC218</f>
        <v>2024</v>
      </c>
      <c r="O218" t="str">
        <f>Healthcare!AB218</f>
        <v>Q3</v>
      </c>
      <c r="P218">
        <f>Healthcare!O218</f>
        <v>6</v>
      </c>
      <c r="Q218">
        <f>Healthcare!P218</f>
        <v>152</v>
      </c>
      <c r="R218">
        <f>Healthcare!Q218</f>
        <v>3</v>
      </c>
      <c r="S218" s="10" t="str">
        <f>Healthcare!AD218</f>
        <v>Aug</v>
      </c>
    </row>
    <row r="219" spans="1:19">
      <c r="A219" t="str">
        <f>Healthcare!A219</f>
        <v>P10218</v>
      </c>
      <c r="B219" s="5">
        <f>Healthcare!E219</f>
        <v>45788</v>
      </c>
      <c r="C219" s="5">
        <f>Healthcare!F219</f>
        <v>45977</v>
      </c>
      <c r="D219" t="str">
        <f>Healthcare!T219</f>
        <v>Discharged</v>
      </c>
      <c r="E219" t="str">
        <f>Healthcare!X219</f>
        <v>DEP07</v>
      </c>
      <c r="F219" t="str">
        <f>Healthcare!Y219</f>
        <v>D05</v>
      </c>
      <c r="G219" t="str">
        <f>Healthcare!Z219</f>
        <v>D010</v>
      </c>
      <c r="H219" t="str">
        <f>Healthcare!AA219</f>
        <v>W002</v>
      </c>
      <c r="I219" s="6">
        <f>Healthcare!L219</f>
        <v>167554.71</v>
      </c>
      <c r="J219">
        <f>Healthcare!M219</f>
        <v>138518.62</v>
      </c>
      <c r="K219" s="6">
        <f>Healthcare!V219</f>
        <v>29036.089999999997</v>
      </c>
      <c r="L219" t="str">
        <f>Healthcare!AF219</f>
        <v>PAY03</v>
      </c>
      <c r="M219" t="str">
        <f>Healthcare!AG219</f>
        <v>INS08</v>
      </c>
      <c r="N219">
        <f>Healthcare!AC219</f>
        <v>2025</v>
      </c>
      <c r="O219" t="str">
        <f>Healthcare!AB219</f>
        <v>Q2</v>
      </c>
      <c r="P219">
        <f>Healthcare!O219</f>
        <v>11</v>
      </c>
      <c r="Q219">
        <f>Healthcare!P219</f>
        <v>118</v>
      </c>
      <c r="R219">
        <f>Healthcare!Q219</f>
        <v>5</v>
      </c>
      <c r="S219" s="10" t="str">
        <f>Healthcare!AD219</f>
        <v>May</v>
      </c>
    </row>
    <row r="220" spans="1:19">
      <c r="A220" t="str">
        <f>Healthcare!A220</f>
        <v>P10219</v>
      </c>
      <c r="B220" s="5">
        <f>Healthcare!E220</f>
        <v>45839</v>
      </c>
      <c r="C220" s="5">
        <f>Healthcare!F220</f>
        <v>45842</v>
      </c>
      <c r="D220" t="str">
        <f>Healthcare!T220</f>
        <v>Discharged</v>
      </c>
      <c r="E220" t="str">
        <f>Healthcare!X220</f>
        <v>DEP08</v>
      </c>
      <c r="F220" t="str">
        <f>Healthcare!Y220</f>
        <v>D04</v>
      </c>
      <c r="G220" t="str">
        <f>Healthcare!Z220</f>
        <v>D005</v>
      </c>
      <c r="H220" t="str">
        <f>Healthcare!AA220</f>
        <v>W005</v>
      </c>
      <c r="I220" s="6">
        <f>Healthcare!L220</f>
        <v>151785.04</v>
      </c>
      <c r="J220">
        <f>Healthcare!M220</f>
        <v>134287.04999999999</v>
      </c>
      <c r="K220" s="6">
        <f>Healthcare!V220</f>
        <v>17497.99000000002</v>
      </c>
      <c r="L220" t="str">
        <f>Healthcare!AF220</f>
        <v>PAY02</v>
      </c>
      <c r="M220" t="str">
        <f>Healthcare!AG220</f>
        <v>INS02</v>
      </c>
      <c r="N220">
        <f>Healthcare!AC220</f>
        <v>2025</v>
      </c>
      <c r="O220" t="str">
        <f>Healthcare!AB220</f>
        <v>Q3</v>
      </c>
      <c r="P220">
        <f>Healthcare!O220</f>
        <v>3</v>
      </c>
      <c r="Q220">
        <f>Healthcare!P220</f>
        <v>237</v>
      </c>
      <c r="R220">
        <f>Healthcare!Q220</f>
        <v>5</v>
      </c>
      <c r="S220" s="10" t="str">
        <f>Healthcare!AD220</f>
        <v>Jul</v>
      </c>
    </row>
    <row r="221" spans="1:19">
      <c r="A221" t="str">
        <f>Healthcare!A221</f>
        <v>P10220</v>
      </c>
      <c r="B221" s="5">
        <f>Healthcare!E221</f>
        <v>45775</v>
      </c>
      <c r="C221" s="5">
        <f>Healthcare!F221</f>
        <v>45780</v>
      </c>
      <c r="D221" t="str">
        <f>Healthcare!T221</f>
        <v>Unknown</v>
      </c>
      <c r="E221" t="str">
        <f>Healthcare!X221</f>
        <v>DEP04</v>
      </c>
      <c r="F221" t="str">
        <f>Healthcare!Y221</f>
        <v>D06</v>
      </c>
      <c r="G221" t="str">
        <f>Healthcare!Z221</f>
        <v>D004</v>
      </c>
      <c r="H221" t="str">
        <f>Healthcare!AA221</f>
        <v>W005</v>
      </c>
      <c r="I221" s="6">
        <f>Healthcare!L221</f>
        <v>77549.710000000006</v>
      </c>
      <c r="J221">
        <f>Healthcare!M221</f>
        <v>69514.97</v>
      </c>
      <c r="K221" s="6">
        <f>Healthcare!V221</f>
        <v>8034.7400000000052</v>
      </c>
      <c r="L221" t="str">
        <f>Healthcare!AF221</f>
        <v>PAY04</v>
      </c>
      <c r="M221" t="str">
        <f>Healthcare!AG221</f>
        <v>INS01</v>
      </c>
      <c r="N221">
        <f>Healthcare!AC221</f>
        <v>2025</v>
      </c>
      <c r="O221" t="str">
        <f>Healthcare!AB221</f>
        <v>Q2</v>
      </c>
      <c r="P221">
        <f>Healthcare!O221</f>
        <v>5</v>
      </c>
      <c r="Q221">
        <f>Healthcare!P221</f>
        <v>21</v>
      </c>
      <c r="R221">
        <f>Healthcare!Q221</f>
        <v>4</v>
      </c>
      <c r="S221" s="10" t="str">
        <f>Healthcare!AD221</f>
        <v>Apr</v>
      </c>
    </row>
    <row r="222" spans="1:19">
      <c r="A222" t="str">
        <f>Healthcare!A222</f>
        <v>P10221</v>
      </c>
      <c r="B222" s="5">
        <f>Healthcare!E222</f>
        <v>45876</v>
      </c>
      <c r="C222" s="5" t="str">
        <f>Healthcare!F222</f>
        <v>Unknown</v>
      </c>
      <c r="D222" t="str">
        <f>Healthcare!T222</f>
        <v>Unknown</v>
      </c>
      <c r="E222" t="str">
        <f>Healthcare!X222</f>
        <v>DEP01</v>
      </c>
      <c r="F222" t="str">
        <f>Healthcare!Y222</f>
        <v>D05</v>
      </c>
      <c r="G222" t="str">
        <f>Healthcare!Z222</f>
        <v>D007</v>
      </c>
      <c r="H222" t="str">
        <f>Healthcare!AA222</f>
        <v>W005</v>
      </c>
      <c r="I222" s="6">
        <f>Healthcare!L222</f>
        <v>239116.58</v>
      </c>
      <c r="J222">
        <f>Healthcare!M222</f>
        <v>171087.43</v>
      </c>
      <c r="K222" s="6">
        <f>Healthcare!V222</f>
        <v>68029.149999999994</v>
      </c>
      <c r="L222" t="str">
        <f>Healthcare!AF222</f>
        <v>PAY01</v>
      </c>
      <c r="M222" t="str">
        <f>Healthcare!AG222</f>
        <v>INS04</v>
      </c>
      <c r="N222">
        <f>Healthcare!AC222</f>
        <v>2025</v>
      </c>
      <c r="O222" t="str">
        <f>Healthcare!AB222</f>
        <v>Q3</v>
      </c>
      <c r="P222">
        <f>Healthcare!O222</f>
        <v>8</v>
      </c>
      <c r="Q222">
        <f>Healthcare!P222</f>
        <v>172</v>
      </c>
      <c r="R222">
        <f>Healthcare!Q222</f>
        <v>5</v>
      </c>
      <c r="S222" s="10" t="str">
        <f>Healthcare!AD222</f>
        <v>Aug</v>
      </c>
    </row>
    <row r="223" spans="1:19">
      <c r="A223" t="str">
        <f>Healthcare!A223</f>
        <v>P10222</v>
      </c>
      <c r="B223" s="5">
        <f>Healthcare!E223</f>
        <v>44962</v>
      </c>
      <c r="C223" s="5">
        <f>Healthcare!F223</f>
        <v>44971</v>
      </c>
      <c r="D223" t="str">
        <f>Healthcare!T223</f>
        <v>Transferred</v>
      </c>
      <c r="E223" t="str">
        <f>Healthcare!X223</f>
        <v>DEP01</v>
      </c>
      <c r="F223" t="str">
        <f>Healthcare!Y223</f>
        <v>D02</v>
      </c>
      <c r="G223" t="str">
        <f>Healthcare!Z223</f>
        <v>D007</v>
      </c>
      <c r="H223" t="str">
        <f>Healthcare!AA223</f>
        <v>W004</v>
      </c>
      <c r="I223" s="6">
        <f>Healthcare!L223</f>
        <v>219883.51999999999</v>
      </c>
      <c r="J223">
        <f>Healthcare!M223</f>
        <v>177493.42</v>
      </c>
      <c r="K223" s="6">
        <f>Healthcare!V223</f>
        <v>42390.099999999977</v>
      </c>
      <c r="L223" t="str">
        <f>Healthcare!AF223</f>
        <v>PAY03</v>
      </c>
      <c r="M223" t="str">
        <f>Healthcare!AG223</f>
        <v>INS06</v>
      </c>
      <c r="N223">
        <f>Healthcare!AC223</f>
        <v>2023</v>
      </c>
      <c r="O223" t="str">
        <f>Healthcare!AB223</f>
        <v>Q1</v>
      </c>
      <c r="P223">
        <f>Healthcare!O223</f>
        <v>9</v>
      </c>
      <c r="Q223">
        <f>Healthcare!P223</f>
        <v>18</v>
      </c>
      <c r="R223">
        <f>Healthcare!Q223</f>
        <v>5</v>
      </c>
      <c r="S223" s="10" t="str">
        <f>Healthcare!AD223</f>
        <v>Feb</v>
      </c>
    </row>
    <row r="224" spans="1:19">
      <c r="A224" t="str">
        <f>Healthcare!A224</f>
        <v>P10223</v>
      </c>
      <c r="B224" s="5">
        <f>Healthcare!E224</f>
        <v>45669</v>
      </c>
      <c r="C224" s="5">
        <f>Healthcare!F224</f>
        <v>45673</v>
      </c>
      <c r="D224" t="str">
        <f>Healthcare!T224</f>
        <v>Admitted</v>
      </c>
      <c r="E224" t="str">
        <f>Healthcare!X224</f>
        <v>DEP10</v>
      </c>
      <c r="F224" t="str">
        <f>Healthcare!Y224</f>
        <v>D06</v>
      </c>
      <c r="G224" t="str">
        <f>Healthcare!Z224</f>
        <v>D003</v>
      </c>
      <c r="H224" t="str">
        <f>Healthcare!AA224</f>
        <v>W003</v>
      </c>
      <c r="I224" s="6">
        <f>Healthcare!L224</f>
        <v>36394.99</v>
      </c>
      <c r="J224">
        <f>Healthcare!M224</f>
        <v>29549.25</v>
      </c>
      <c r="K224" s="6">
        <f>Healthcare!V224</f>
        <v>6845.739999999998</v>
      </c>
      <c r="L224" t="str">
        <f>Healthcare!AF224</f>
        <v>PAY02</v>
      </c>
      <c r="M224" t="str">
        <f>Healthcare!AG224</f>
        <v>INS03</v>
      </c>
      <c r="N224">
        <f>Healthcare!AC224</f>
        <v>2025</v>
      </c>
      <c r="O224" t="str">
        <f>Healthcare!AB224</f>
        <v>Q1</v>
      </c>
      <c r="P224">
        <f>Healthcare!O224</f>
        <v>4</v>
      </c>
      <c r="Q224">
        <f>Healthcare!P224</f>
        <v>129</v>
      </c>
      <c r="R224">
        <f>Healthcare!Q224</f>
        <v>4</v>
      </c>
      <c r="S224" s="10" t="str">
        <f>Healthcare!AD224</f>
        <v>Jan</v>
      </c>
    </row>
    <row r="225" spans="1:19">
      <c r="A225" t="str">
        <f>Healthcare!A225</f>
        <v>P10224</v>
      </c>
      <c r="B225" s="5">
        <f>Healthcare!E225</f>
        <v>45195</v>
      </c>
      <c r="C225" s="5">
        <f>Healthcare!F225</f>
        <v>45196</v>
      </c>
      <c r="D225" t="str">
        <f>Healthcare!T225</f>
        <v>Unknown</v>
      </c>
      <c r="E225" t="str">
        <f>Healthcare!X225</f>
        <v>DEP07</v>
      </c>
      <c r="F225" t="str">
        <f>Healthcare!Y225</f>
        <v>D02</v>
      </c>
      <c r="G225" t="str">
        <f>Healthcare!Z225</f>
        <v>D003</v>
      </c>
      <c r="H225" t="str">
        <f>Healthcare!AA225</f>
        <v>W003</v>
      </c>
      <c r="I225" s="6">
        <f>Healthcare!L225</f>
        <v>204717.08</v>
      </c>
      <c r="J225">
        <f>Healthcare!M225</f>
        <v>157886.54999999999</v>
      </c>
      <c r="K225" s="6">
        <f>Healthcare!V225</f>
        <v>46830.53</v>
      </c>
      <c r="L225" t="str">
        <f>Healthcare!AF225</f>
        <v>PAY02</v>
      </c>
      <c r="M225" t="str">
        <f>Healthcare!AG225</f>
        <v>INS07</v>
      </c>
      <c r="N225">
        <f>Healthcare!AC225</f>
        <v>2023</v>
      </c>
      <c r="O225" t="str">
        <f>Healthcare!AB225</f>
        <v>Q3</v>
      </c>
      <c r="P225">
        <f>Healthcare!O225</f>
        <v>1</v>
      </c>
      <c r="Q225">
        <f>Healthcare!P225</f>
        <v>92</v>
      </c>
      <c r="R225">
        <f>Healthcare!Q225</f>
        <v>3</v>
      </c>
      <c r="S225" s="10" t="str">
        <f>Healthcare!AD225</f>
        <v>Sep</v>
      </c>
    </row>
    <row r="226" spans="1:19">
      <c r="A226" t="str">
        <f>Healthcare!A226</f>
        <v>P10225</v>
      </c>
      <c r="B226" s="5">
        <f>Healthcare!E226</f>
        <v>45329</v>
      </c>
      <c r="C226" s="5" t="str">
        <f>Healthcare!F226</f>
        <v>Unknown</v>
      </c>
      <c r="D226" t="str">
        <f>Healthcare!T226</f>
        <v>Discharged</v>
      </c>
      <c r="E226" t="str">
        <f>Healthcare!X226</f>
        <v>DEP01</v>
      </c>
      <c r="F226" t="str">
        <f>Healthcare!Y226</f>
        <v>D01</v>
      </c>
      <c r="G226" t="str">
        <f>Healthcare!Z226</f>
        <v>D006</v>
      </c>
      <c r="H226" t="str">
        <f>Healthcare!AA226</f>
        <v>W003</v>
      </c>
      <c r="I226" s="6">
        <f>Healthcare!L226</f>
        <v>31933.25</v>
      </c>
      <c r="J226">
        <f>Healthcare!M226</f>
        <v>22767.91</v>
      </c>
      <c r="K226" s="6">
        <f>Healthcare!V226</f>
        <v>9165.34</v>
      </c>
      <c r="L226" t="str">
        <f>Healthcare!AF226</f>
        <v>PAY01</v>
      </c>
      <c r="M226" t="str">
        <f>Healthcare!AG226</f>
        <v>INS06</v>
      </c>
      <c r="N226">
        <f>Healthcare!AC226</f>
        <v>2024</v>
      </c>
      <c r="O226" t="str">
        <f>Healthcare!AB226</f>
        <v>Q1</v>
      </c>
      <c r="P226">
        <f>Healthcare!O226</f>
        <v>4</v>
      </c>
      <c r="Q226">
        <f>Healthcare!P226</f>
        <v>82</v>
      </c>
      <c r="R226">
        <f>Healthcare!Q226</f>
        <v>1</v>
      </c>
      <c r="S226" s="10" t="str">
        <f>Healthcare!AD226</f>
        <v>Feb</v>
      </c>
    </row>
    <row r="227" spans="1:19">
      <c r="A227" t="str">
        <f>Healthcare!A227</f>
        <v>P10226</v>
      </c>
      <c r="B227" s="5">
        <f>Healthcare!E227</f>
        <v>44955</v>
      </c>
      <c r="C227" s="5">
        <f>Healthcare!F227</f>
        <v>44972</v>
      </c>
      <c r="D227" t="str">
        <f>Healthcare!T227</f>
        <v>Unknown</v>
      </c>
      <c r="E227" t="str">
        <f>Healthcare!X227</f>
        <v>DEP05</v>
      </c>
      <c r="F227" t="str">
        <f>Healthcare!Y227</f>
        <v>D06</v>
      </c>
      <c r="G227" t="str">
        <f>Healthcare!Z227</f>
        <v>D012</v>
      </c>
      <c r="H227" t="str">
        <f>Healthcare!AA227</f>
        <v>W005</v>
      </c>
      <c r="I227" s="6">
        <f>Healthcare!L227</f>
        <v>3571.41</v>
      </c>
      <c r="J227">
        <f>Healthcare!M227</f>
        <v>2214.86</v>
      </c>
      <c r="K227" s="6">
        <f>Healthcare!V227</f>
        <v>1356.5499999999997</v>
      </c>
      <c r="L227" t="str">
        <f>Healthcare!AF227</f>
        <v>PAY06</v>
      </c>
      <c r="M227" t="str">
        <f>Healthcare!AG227</f>
        <v>INS08</v>
      </c>
      <c r="N227">
        <f>Healthcare!AC227</f>
        <v>2023</v>
      </c>
      <c r="O227" t="str">
        <f>Healthcare!AB227</f>
        <v>Q1</v>
      </c>
      <c r="P227">
        <f>Healthcare!O227</f>
        <v>17</v>
      </c>
      <c r="Q227">
        <f>Healthcare!P227</f>
        <v>59</v>
      </c>
      <c r="R227">
        <f>Healthcare!Q227</f>
        <v>4</v>
      </c>
      <c r="S227" s="10" t="str">
        <f>Healthcare!AD227</f>
        <v>Jan</v>
      </c>
    </row>
    <row r="228" spans="1:19">
      <c r="A228" t="str">
        <f>Healthcare!A228</f>
        <v>P10227</v>
      </c>
      <c r="B228" s="5">
        <f>Healthcare!E228</f>
        <v>45666</v>
      </c>
      <c r="C228" s="5">
        <f>Healthcare!F228</f>
        <v>45676</v>
      </c>
      <c r="D228" t="str">
        <f>Healthcare!T228</f>
        <v>Discharged</v>
      </c>
      <c r="E228" t="str">
        <f>Healthcare!X228</f>
        <v>DEP01</v>
      </c>
      <c r="F228" t="str">
        <f>Healthcare!Y228</f>
        <v>D02</v>
      </c>
      <c r="G228" t="str">
        <f>Healthcare!Z228</f>
        <v>D004</v>
      </c>
      <c r="H228" t="str">
        <f>Healthcare!AA228</f>
        <v>W005</v>
      </c>
      <c r="I228" s="6">
        <f>Healthcare!L228</f>
        <v>31141.35</v>
      </c>
      <c r="J228">
        <f>Healthcare!M228</f>
        <v>26067.919999999998</v>
      </c>
      <c r="K228" s="6">
        <f>Healthcare!V228</f>
        <v>5073.43</v>
      </c>
      <c r="L228" t="str">
        <f>Healthcare!AF228</f>
        <v>PAY01</v>
      </c>
      <c r="M228" t="str">
        <f>Healthcare!AG228</f>
        <v>INS06</v>
      </c>
      <c r="N228">
        <f>Healthcare!AC228</f>
        <v>2025</v>
      </c>
      <c r="O228" t="str">
        <f>Healthcare!AB228</f>
        <v>Q1</v>
      </c>
      <c r="P228">
        <f>Healthcare!O228</f>
        <v>10</v>
      </c>
      <c r="Q228">
        <f>Healthcare!P228</f>
        <v>193</v>
      </c>
      <c r="R228">
        <f>Healthcare!Q228</f>
        <v>5</v>
      </c>
      <c r="S228" s="10" t="str">
        <f>Healthcare!AD228</f>
        <v>Jan</v>
      </c>
    </row>
    <row r="229" spans="1:19">
      <c r="A229" t="str">
        <f>Healthcare!A229</f>
        <v>P10228</v>
      </c>
      <c r="B229" s="5">
        <f>Healthcare!E229</f>
        <v>45101</v>
      </c>
      <c r="C229" s="5">
        <f>Healthcare!F229</f>
        <v>45105</v>
      </c>
      <c r="D229" t="str">
        <f>Healthcare!T229</f>
        <v>Discharged</v>
      </c>
      <c r="E229" t="str">
        <f>Healthcare!X229</f>
        <v>DEP08</v>
      </c>
      <c r="F229" t="str">
        <f>Healthcare!Y229</f>
        <v>D04</v>
      </c>
      <c r="G229" t="str">
        <f>Healthcare!Z229</f>
        <v>D003</v>
      </c>
      <c r="H229" t="str">
        <f>Healthcare!AA229</f>
        <v>W004</v>
      </c>
      <c r="I229" s="6">
        <f>Healthcare!L229</f>
        <v>18515.830000000002</v>
      </c>
      <c r="J229">
        <f>Healthcare!M229</f>
        <v>14842.09</v>
      </c>
      <c r="K229" s="6">
        <f>Healthcare!V229</f>
        <v>3673.7400000000016</v>
      </c>
      <c r="L229" t="str">
        <f>Healthcare!AF229</f>
        <v>PAY03</v>
      </c>
      <c r="M229" t="str">
        <f>Healthcare!AG229</f>
        <v>INS07</v>
      </c>
      <c r="N229">
        <f>Healthcare!AC229</f>
        <v>2023</v>
      </c>
      <c r="O229" t="str">
        <f>Healthcare!AB229</f>
        <v>Q2</v>
      </c>
      <c r="P229">
        <f>Healthcare!O229</f>
        <v>4</v>
      </c>
      <c r="Q229">
        <f>Healthcare!P229</f>
        <v>157</v>
      </c>
      <c r="R229">
        <f>Healthcare!Q229</f>
        <v>4</v>
      </c>
      <c r="S229" s="10" t="str">
        <f>Healthcare!AD229</f>
        <v>Jun</v>
      </c>
    </row>
    <row r="230" spans="1:19">
      <c r="A230" t="str">
        <f>Healthcare!A230</f>
        <v>P10229</v>
      </c>
      <c r="B230" s="5">
        <f>Healthcare!E230</f>
        <v>45177</v>
      </c>
      <c r="C230" s="5">
        <f>Healthcare!F230</f>
        <v>45186</v>
      </c>
      <c r="D230" t="str">
        <f>Healthcare!T230</f>
        <v>Unknown</v>
      </c>
      <c r="E230" t="str">
        <f>Healthcare!X230</f>
        <v>DEP05</v>
      </c>
      <c r="F230" t="str">
        <f>Healthcare!Y230</f>
        <v>D06</v>
      </c>
      <c r="G230" t="str">
        <f>Healthcare!Z230</f>
        <v>D009</v>
      </c>
      <c r="H230" t="str">
        <f>Healthcare!AA230</f>
        <v>W002</v>
      </c>
      <c r="I230" s="6">
        <f>Healthcare!L230</f>
        <v>27151.84</v>
      </c>
      <c r="J230">
        <f>Healthcare!M230</f>
        <v>25769.64</v>
      </c>
      <c r="K230" s="6">
        <f>Healthcare!V230</f>
        <v>1382.2000000000007</v>
      </c>
      <c r="L230" t="str">
        <f>Healthcare!AF230</f>
        <v>PAY02</v>
      </c>
      <c r="M230" t="str">
        <f>Healthcare!AG230</f>
        <v>INS03</v>
      </c>
      <c r="N230">
        <f>Healthcare!AC230</f>
        <v>2023</v>
      </c>
      <c r="O230" t="str">
        <f>Healthcare!AB230</f>
        <v>Q3</v>
      </c>
      <c r="P230">
        <f>Healthcare!O230</f>
        <v>9</v>
      </c>
      <c r="Q230">
        <f>Healthcare!P230</f>
        <v>132</v>
      </c>
      <c r="R230">
        <f>Healthcare!Q230</f>
        <v>1</v>
      </c>
      <c r="S230" s="10" t="str">
        <f>Healthcare!AD230</f>
        <v>Sep</v>
      </c>
    </row>
    <row r="231" spans="1:19">
      <c r="A231" t="str">
        <f>Healthcare!A231</f>
        <v>P10230</v>
      </c>
      <c r="B231" s="5">
        <f>Healthcare!E231</f>
        <v>45079</v>
      </c>
      <c r="C231" s="5">
        <f>Healthcare!F231</f>
        <v>44965</v>
      </c>
      <c r="D231" t="str">
        <f>Healthcare!T231</f>
        <v>Transferred</v>
      </c>
      <c r="E231" t="str">
        <f>Healthcare!X231</f>
        <v>DEP03</v>
      </c>
      <c r="F231" t="str">
        <f>Healthcare!Y231</f>
        <v>D04</v>
      </c>
      <c r="G231" t="str">
        <f>Healthcare!Z231</f>
        <v>D002</v>
      </c>
      <c r="H231" t="str">
        <f>Healthcare!AA231</f>
        <v>W005</v>
      </c>
      <c r="I231" s="6">
        <f>Healthcare!L231</f>
        <v>213586.39</v>
      </c>
      <c r="J231">
        <f>Healthcare!M231</f>
        <v>170015.2</v>
      </c>
      <c r="K231" s="6">
        <f>Healthcare!V231</f>
        <v>43571.19</v>
      </c>
      <c r="L231" t="str">
        <f>Healthcare!AF231</f>
        <v>PAY06</v>
      </c>
      <c r="M231" t="str">
        <f>Healthcare!AG231</f>
        <v>INS02</v>
      </c>
      <c r="N231">
        <f>Healthcare!AC231</f>
        <v>2023</v>
      </c>
      <c r="O231" t="str">
        <f>Healthcare!AB231</f>
        <v>Q2</v>
      </c>
      <c r="P231">
        <f>Healthcare!O231</f>
        <v>2</v>
      </c>
      <c r="Q231">
        <f>Healthcare!P231</f>
        <v>13</v>
      </c>
      <c r="R231">
        <f>Healthcare!Q231</f>
        <v>3</v>
      </c>
      <c r="S231" s="10" t="str">
        <f>Healthcare!AD231</f>
        <v>Jun</v>
      </c>
    </row>
    <row r="232" spans="1:19">
      <c r="A232" t="str">
        <f>Healthcare!A232</f>
        <v>P10231</v>
      </c>
      <c r="B232" s="5">
        <f>Healthcare!E232</f>
        <v>45466</v>
      </c>
      <c r="C232" s="5">
        <f>Healthcare!F232</f>
        <v>45542</v>
      </c>
      <c r="D232" t="str">
        <f>Healthcare!T232</f>
        <v>Discharged</v>
      </c>
      <c r="E232" t="str">
        <f>Healthcare!X232</f>
        <v>DEP08</v>
      </c>
      <c r="F232" t="str">
        <f>Healthcare!Y232</f>
        <v>D02</v>
      </c>
      <c r="G232" t="str">
        <f>Healthcare!Z232</f>
        <v>D001</v>
      </c>
      <c r="H232" t="str">
        <f>Healthcare!AA232</f>
        <v>W001</v>
      </c>
      <c r="I232" s="6">
        <f>Healthcare!L232</f>
        <v>81819.490000000005</v>
      </c>
      <c r="J232">
        <f>Healthcare!M232</f>
        <v>71767.070000000007</v>
      </c>
      <c r="K232" s="6">
        <f>Healthcare!V232</f>
        <v>10052.419999999998</v>
      </c>
      <c r="L232" t="str">
        <f>Healthcare!AF232</f>
        <v>PAY03</v>
      </c>
      <c r="M232" t="str">
        <f>Healthcare!AG232</f>
        <v>INS04</v>
      </c>
      <c r="N232">
        <f>Healthcare!AC232</f>
        <v>2024</v>
      </c>
      <c r="O232" t="str">
        <f>Healthcare!AB232</f>
        <v>Q2</v>
      </c>
      <c r="P232">
        <f>Healthcare!O232</f>
        <v>16</v>
      </c>
      <c r="Q232">
        <f>Healthcare!P232</f>
        <v>37</v>
      </c>
      <c r="R232">
        <f>Healthcare!Q232</f>
        <v>5</v>
      </c>
      <c r="S232" s="10" t="str">
        <f>Healthcare!AD232</f>
        <v>Jun</v>
      </c>
    </row>
    <row r="233" spans="1:19">
      <c r="A233" t="str">
        <f>Healthcare!A233</f>
        <v>P10232</v>
      </c>
      <c r="B233" s="5">
        <f>Healthcare!E233</f>
        <v>45201</v>
      </c>
      <c r="C233" s="5">
        <f>Healthcare!F233</f>
        <v>44985</v>
      </c>
      <c r="D233" t="str">
        <f>Healthcare!T233</f>
        <v>Transferred</v>
      </c>
      <c r="E233" t="str">
        <f>Healthcare!X233</f>
        <v>DEP02</v>
      </c>
      <c r="F233" t="str">
        <f>Healthcare!Y233</f>
        <v>D07</v>
      </c>
      <c r="G233" t="str">
        <f>Healthcare!Z233</f>
        <v>D009</v>
      </c>
      <c r="H233" t="str">
        <f>Healthcare!AA233</f>
        <v>W005</v>
      </c>
      <c r="I233" s="6">
        <f>Healthcare!L233</f>
        <v>129903.06</v>
      </c>
      <c r="J233">
        <f>Healthcare!M233</f>
        <v>96256.4</v>
      </c>
      <c r="K233" s="6">
        <f>Healthcare!V233</f>
        <v>33646.660000000003</v>
      </c>
      <c r="L233" t="str">
        <f>Healthcare!AF233</f>
        <v>PAY06</v>
      </c>
      <c r="M233" t="str">
        <f>Healthcare!AG233</f>
        <v>INS08</v>
      </c>
      <c r="N233">
        <f>Healthcare!AC233</f>
        <v>2023</v>
      </c>
      <c r="O233" t="str">
        <f>Healthcare!AB233</f>
        <v>Q4</v>
      </c>
      <c r="P233">
        <f>Healthcare!O233</f>
        <v>18</v>
      </c>
      <c r="Q233">
        <f>Healthcare!P233</f>
        <v>183</v>
      </c>
      <c r="R233">
        <f>Healthcare!Q233</f>
        <v>4</v>
      </c>
      <c r="S233" s="10" t="str">
        <f>Healthcare!AD233</f>
        <v>Oct</v>
      </c>
    </row>
    <row r="234" spans="1:19">
      <c r="A234" t="str">
        <f>Healthcare!A234</f>
        <v>P10233</v>
      </c>
      <c r="B234" s="5">
        <f>Healthcare!E234</f>
        <v>45081</v>
      </c>
      <c r="C234" s="5">
        <f>Healthcare!F234</f>
        <v>45099</v>
      </c>
      <c r="D234" t="str">
        <f>Healthcare!T234</f>
        <v>Discharged</v>
      </c>
      <c r="E234" t="str">
        <f>Healthcare!X234</f>
        <v>DEP07</v>
      </c>
      <c r="F234" t="str">
        <f>Healthcare!Y234</f>
        <v>D05</v>
      </c>
      <c r="G234" t="str">
        <f>Healthcare!Z234</f>
        <v>D008</v>
      </c>
      <c r="H234" t="str">
        <f>Healthcare!AA234</f>
        <v>W005</v>
      </c>
      <c r="I234" s="6">
        <f>Healthcare!L234</f>
        <v>102001.77</v>
      </c>
      <c r="J234">
        <f>Healthcare!M234</f>
        <v>90513.48</v>
      </c>
      <c r="K234" s="6">
        <f>Healthcare!V234</f>
        <v>11488.290000000008</v>
      </c>
      <c r="L234" t="str">
        <f>Healthcare!AF234</f>
        <v>PAY05</v>
      </c>
      <c r="M234" t="str">
        <f>Healthcare!AG234</f>
        <v>INS08</v>
      </c>
      <c r="N234">
        <f>Healthcare!AC234</f>
        <v>2023</v>
      </c>
      <c r="O234" t="str">
        <f>Healthcare!AB234</f>
        <v>Q2</v>
      </c>
      <c r="P234">
        <f>Healthcare!O234</f>
        <v>18</v>
      </c>
      <c r="Q234">
        <f>Healthcare!P234</f>
        <v>28</v>
      </c>
      <c r="R234">
        <f>Healthcare!Q234</f>
        <v>2</v>
      </c>
      <c r="S234" s="10" t="str">
        <f>Healthcare!AD234</f>
        <v>Jun</v>
      </c>
    </row>
    <row r="235" spans="1:19">
      <c r="A235" t="str">
        <f>Healthcare!A235</f>
        <v>P10234</v>
      </c>
      <c r="B235" s="5">
        <f>Healthcare!E235</f>
        <v>44965</v>
      </c>
      <c r="C235" s="5">
        <f>Healthcare!F235</f>
        <v>44982</v>
      </c>
      <c r="D235" t="str">
        <f>Healthcare!T235</f>
        <v>Discharged</v>
      </c>
      <c r="E235" t="str">
        <f>Healthcare!X235</f>
        <v>DEP04</v>
      </c>
      <c r="F235" t="str">
        <f>Healthcare!Y235</f>
        <v>D03</v>
      </c>
      <c r="G235" t="str">
        <f>Healthcare!Z235</f>
        <v>D010</v>
      </c>
      <c r="H235" t="str">
        <f>Healthcare!AA235</f>
        <v>W001</v>
      </c>
      <c r="I235" s="6">
        <f>Healthcare!L235</f>
        <v>68814.149999999994</v>
      </c>
      <c r="J235">
        <f>Healthcare!M235</f>
        <v>50292.37</v>
      </c>
      <c r="K235" s="6">
        <f>Healthcare!V235</f>
        <v>18521.779999999992</v>
      </c>
      <c r="L235" t="str">
        <f>Healthcare!AF235</f>
        <v>PAY01</v>
      </c>
      <c r="M235" t="str">
        <f>Healthcare!AG235</f>
        <v>INS06</v>
      </c>
      <c r="N235">
        <f>Healthcare!AC235</f>
        <v>2023</v>
      </c>
      <c r="O235" t="str">
        <f>Healthcare!AB235</f>
        <v>Q1</v>
      </c>
      <c r="P235">
        <f>Healthcare!O235</f>
        <v>17</v>
      </c>
      <c r="Q235">
        <f>Healthcare!P235</f>
        <v>162</v>
      </c>
      <c r="R235">
        <f>Healthcare!Q235</f>
        <v>4</v>
      </c>
      <c r="S235" s="10" t="str">
        <f>Healthcare!AD235</f>
        <v>Feb</v>
      </c>
    </row>
    <row r="236" spans="1:19">
      <c r="A236" t="str">
        <f>Healthcare!A236</f>
        <v>P10235</v>
      </c>
      <c r="B236" s="5">
        <f>Healthcare!E236</f>
        <v>45410</v>
      </c>
      <c r="C236" s="5">
        <f>Healthcare!F236</f>
        <v>45423</v>
      </c>
      <c r="D236" t="str">
        <f>Healthcare!T236</f>
        <v>Discharged</v>
      </c>
      <c r="E236" t="str">
        <f>Healthcare!X236</f>
        <v>DEP09</v>
      </c>
      <c r="F236" t="str">
        <f>Healthcare!Y236</f>
        <v>D04</v>
      </c>
      <c r="G236" t="str">
        <f>Healthcare!Z236</f>
        <v>D005</v>
      </c>
      <c r="H236" t="str">
        <f>Healthcare!AA236</f>
        <v>W002</v>
      </c>
      <c r="I236" s="6">
        <f>Healthcare!L236</f>
        <v>199768.58</v>
      </c>
      <c r="J236">
        <f>Healthcare!M236</f>
        <v>167655.35999999999</v>
      </c>
      <c r="K236" s="6">
        <f>Healthcare!V236</f>
        <v>32113.22</v>
      </c>
      <c r="L236" t="str">
        <f>Healthcare!AF236</f>
        <v>PAY01</v>
      </c>
      <c r="M236" t="str">
        <f>Healthcare!AG236</f>
        <v>INS01</v>
      </c>
      <c r="N236">
        <f>Healthcare!AC236</f>
        <v>2024</v>
      </c>
      <c r="O236" t="str">
        <f>Healthcare!AB236</f>
        <v>Q2</v>
      </c>
      <c r="P236">
        <f>Healthcare!O236</f>
        <v>13</v>
      </c>
      <c r="Q236">
        <f>Healthcare!P236</f>
        <v>148</v>
      </c>
      <c r="R236">
        <f>Healthcare!Q236</f>
        <v>4</v>
      </c>
      <c r="S236" s="10" t="str">
        <f>Healthcare!AD236</f>
        <v>Apr</v>
      </c>
    </row>
    <row r="237" spans="1:19">
      <c r="A237" t="str">
        <f>Healthcare!A237</f>
        <v>P10236</v>
      </c>
      <c r="B237" s="5">
        <f>Healthcare!E237</f>
        <v>45057</v>
      </c>
      <c r="C237" s="5">
        <f>Healthcare!F237</f>
        <v>45071</v>
      </c>
      <c r="D237" t="str">
        <f>Healthcare!T237</f>
        <v>Discharged</v>
      </c>
      <c r="E237" t="str">
        <f>Healthcare!X237</f>
        <v>DEP01</v>
      </c>
      <c r="F237" t="str">
        <f>Healthcare!Y237</f>
        <v>D04</v>
      </c>
      <c r="G237" t="str">
        <f>Healthcare!Z237</f>
        <v>D009</v>
      </c>
      <c r="H237" t="str">
        <f>Healthcare!AA237</f>
        <v>W005</v>
      </c>
      <c r="I237" s="6">
        <f>Healthcare!L237</f>
        <v>235932.63</v>
      </c>
      <c r="J237">
        <f>Healthcare!M237</f>
        <v>191082.15</v>
      </c>
      <c r="K237" s="6">
        <f>Healthcare!V237</f>
        <v>44850.48000000001</v>
      </c>
      <c r="L237" t="str">
        <f>Healthcare!AF237</f>
        <v>PAY04</v>
      </c>
      <c r="M237" t="str">
        <f>Healthcare!AG237</f>
        <v>INS06</v>
      </c>
      <c r="N237">
        <f>Healthcare!AC237</f>
        <v>2023</v>
      </c>
      <c r="O237" t="str">
        <f>Healthcare!AB237</f>
        <v>Q2</v>
      </c>
      <c r="P237">
        <f>Healthcare!O237</f>
        <v>14</v>
      </c>
      <c r="Q237">
        <f>Healthcare!P237</f>
        <v>65</v>
      </c>
      <c r="R237">
        <f>Healthcare!Q237</f>
        <v>2</v>
      </c>
      <c r="S237" s="10" t="str">
        <f>Healthcare!AD237</f>
        <v>May</v>
      </c>
    </row>
    <row r="238" spans="1:19">
      <c r="A238" t="str">
        <f>Healthcare!A238</f>
        <v>P10237</v>
      </c>
      <c r="B238" s="5">
        <f>Healthcare!E238</f>
        <v>45489</v>
      </c>
      <c r="C238" s="5" t="str">
        <f>Healthcare!F238</f>
        <v>Unknown</v>
      </c>
      <c r="D238" t="str">
        <f>Healthcare!T238</f>
        <v>Admitted</v>
      </c>
      <c r="E238" t="str">
        <f>Healthcare!X238</f>
        <v>DEP08</v>
      </c>
      <c r="F238" t="str">
        <f>Healthcare!Y238</f>
        <v>D01</v>
      </c>
      <c r="G238" t="str">
        <f>Healthcare!Z238</f>
        <v>D003</v>
      </c>
      <c r="H238" t="str">
        <f>Healthcare!AA238</f>
        <v>W002</v>
      </c>
      <c r="I238" s="6">
        <f>Healthcare!L238</f>
        <v>134533.82</v>
      </c>
      <c r="J238">
        <f>Healthcare!M238</f>
        <v>112594.22</v>
      </c>
      <c r="K238" s="6">
        <f>Healthcare!V238</f>
        <v>21939.600000000006</v>
      </c>
      <c r="L238" t="str">
        <f>Healthcare!AF238</f>
        <v>PAY04</v>
      </c>
      <c r="M238" t="str">
        <f>Healthcare!AG238</f>
        <v>INS06</v>
      </c>
      <c r="N238">
        <f>Healthcare!AC238</f>
        <v>2024</v>
      </c>
      <c r="O238" t="str">
        <f>Healthcare!AB238</f>
        <v>Q3</v>
      </c>
      <c r="P238">
        <f>Healthcare!O238</f>
        <v>15</v>
      </c>
      <c r="Q238">
        <f>Healthcare!P238</f>
        <v>86</v>
      </c>
      <c r="R238">
        <f>Healthcare!Q238</f>
        <v>4</v>
      </c>
      <c r="S238" s="10" t="str">
        <f>Healthcare!AD238</f>
        <v>Jul</v>
      </c>
    </row>
    <row r="239" spans="1:19">
      <c r="A239" t="str">
        <f>Healthcare!A239</f>
        <v>P10238</v>
      </c>
      <c r="B239" s="5">
        <f>Healthcare!E239</f>
        <v>45670</v>
      </c>
      <c r="C239" s="5">
        <f>Healthcare!F239</f>
        <v>45674</v>
      </c>
      <c r="D239" t="str">
        <f>Healthcare!T239</f>
        <v>Admitted</v>
      </c>
      <c r="E239" t="str">
        <f>Healthcare!X239</f>
        <v>DEP05</v>
      </c>
      <c r="F239" t="str">
        <f>Healthcare!Y239</f>
        <v>D04</v>
      </c>
      <c r="G239" t="str">
        <f>Healthcare!Z239</f>
        <v>D012</v>
      </c>
      <c r="H239" t="str">
        <f>Healthcare!AA239</f>
        <v>W003</v>
      </c>
      <c r="I239" s="6">
        <f>Healthcare!L239</f>
        <v>4446.8599999999997</v>
      </c>
      <c r="J239">
        <f>Healthcare!M239</f>
        <v>4132.6400000000003</v>
      </c>
      <c r="K239" s="6">
        <f>Healthcare!V239</f>
        <v>314.21999999999935</v>
      </c>
      <c r="L239" t="str">
        <f>Healthcare!AF239</f>
        <v>PAY04</v>
      </c>
      <c r="M239" t="str">
        <f>Healthcare!AG239</f>
        <v>INS06</v>
      </c>
      <c r="N239">
        <f>Healthcare!AC239</f>
        <v>2025</v>
      </c>
      <c r="O239" t="str">
        <f>Healthcare!AB239</f>
        <v>Q1</v>
      </c>
      <c r="P239">
        <f>Healthcare!O239</f>
        <v>4</v>
      </c>
      <c r="Q239">
        <f>Healthcare!P239</f>
        <v>239</v>
      </c>
      <c r="R239">
        <f>Healthcare!Q239</f>
        <v>5</v>
      </c>
      <c r="S239" s="10" t="str">
        <f>Healthcare!AD239</f>
        <v>Jan</v>
      </c>
    </row>
    <row r="240" spans="1:19">
      <c r="A240" t="str">
        <f>Healthcare!A240</f>
        <v>P10239</v>
      </c>
      <c r="B240" s="5">
        <f>Healthcare!E240</f>
        <v>45792</v>
      </c>
      <c r="C240" s="5">
        <f>Healthcare!F240</f>
        <v>45796</v>
      </c>
      <c r="D240" t="str">
        <f>Healthcare!T240</f>
        <v>Discharged</v>
      </c>
      <c r="E240" t="str">
        <f>Healthcare!X240</f>
        <v>DEP03</v>
      </c>
      <c r="F240" t="str">
        <f>Healthcare!Y240</f>
        <v>D04</v>
      </c>
      <c r="G240" t="str">
        <f>Healthcare!Z240</f>
        <v>D012</v>
      </c>
      <c r="H240" t="str">
        <f>Healthcare!AA240</f>
        <v>W005</v>
      </c>
      <c r="I240" s="6">
        <f>Healthcare!L240</f>
        <v>106665.46</v>
      </c>
      <c r="J240">
        <f>Healthcare!M240</f>
        <v>85590.94</v>
      </c>
      <c r="K240" s="6">
        <f>Healthcare!V240</f>
        <v>21074.520000000004</v>
      </c>
      <c r="L240" t="str">
        <f>Healthcare!AF240</f>
        <v>PAY06</v>
      </c>
      <c r="M240" t="str">
        <f>Healthcare!AG240</f>
        <v>INS02</v>
      </c>
      <c r="N240">
        <f>Healthcare!AC240</f>
        <v>2025</v>
      </c>
      <c r="O240" t="str">
        <f>Healthcare!AB240</f>
        <v>Q2</v>
      </c>
      <c r="P240">
        <f>Healthcare!O240</f>
        <v>4</v>
      </c>
      <c r="Q240">
        <f>Healthcare!P240</f>
        <v>193</v>
      </c>
      <c r="R240">
        <f>Healthcare!Q240</f>
        <v>5</v>
      </c>
      <c r="S240" s="10" t="str">
        <f>Healthcare!AD240</f>
        <v>May</v>
      </c>
    </row>
    <row r="241" spans="1:19">
      <c r="A241" t="str">
        <f>Healthcare!A241</f>
        <v>P10240</v>
      </c>
      <c r="B241" s="5">
        <f>Healthcare!E241</f>
        <v>45581</v>
      </c>
      <c r="C241" s="5">
        <f>Healthcare!F241</f>
        <v>45596</v>
      </c>
      <c r="D241" t="str">
        <f>Healthcare!T241</f>
        <v>Discharged</v>
      </c>
      <c r="E241" t="str">
        <f>Healthcare!X241</f>
        <v>DEP03</v>
      </c>
      <c r="F241" t="str">
        <f>Healthcare!Y241</f>
        <v>D04</v>
      </c>
      <c r="G241" t="str">
        <f>Healthcare!Z241</f>
        <v>D007</v>
      </c>
      <c r="H241" t="str">
        <f>Healthcare!AA241</f>
        <v>W003</v>
      </c>
      <c r="I241" s="6">
        <f>Healthcare!L241</f>
        <v>172648.05</v>
      </c>
      <c r="J241">
        <f>Healthcare!M241</f>
        <v>162264.75</v>
      </c>
      <c r="K241" s="6">
        <f>Healthcare!V241</f>
        <v>10383.299999999988</v>
      </c>
      <c r="L241" t="str">
        <f>Healthcare!AF241</f>
        <v>PAY06</v>
      </c>
      <c r="M241" t="str">
        <f>Healthcare!AG241</f>
        <v>INS07</v>
      </c>
      <c r="N241">
        <f>Healthcare!AC241</f>
        <v>2024</v>
      </c>
      <c r="O241" t="str">
        <f>Healthcare!AB241</f>
        <v>Q4</v>
      </c>
      <c r="P241">
        <f>Healthcare!O241</f>
        <v>15</v>
      </c>
      <c r="Q241">
        <f>Healthcare!P241</f>
        <v>55</v>
      </c>
      <c r="R241">
        <f>Healthcare!Q241</f>
        <v>2</v>
      </c>
      <c r="S241" s="10" t="str">
        <f>Healthcare!AD241</f>
        <v>Oct</v>
      </c>
    </row>
    <row r="242" spans="1:19">
      <c r="A242" t="str">
        <f>Healthcare!A242</f>
        <v>P10241</v>
      </c>
      <c r="B242" s="5">
        <f>Healthcare!E242</f>
        <v>45232</v>
      </c>
      <c r="C242" s="5">
        <f>Healthcare!F242</f>
        <v>45235</v>
      </c>
      <c r="D242" t="str">
        <f>Healthcare!T242</f>
        <v>Admitted</v>
      </c>
      <c r="E242" t="str">
        <f>Healthcare!X242</f>
        <v>DEP09</v>
      </c>
      <c r="F242" t="str">
        <f>Healthcare!Y242</f>
        <v>D04</v>
      </c>
      <c r="G242" t="str">
        <f>Healthcare!Z242</f>
        <v>D001</v>
      </c>
      <c r="H242" t="str">
        <f>Healthcare!AA242</f>
        <v>W004</v>
      </c>
      <c r="I242" s="6">
        <f>Healthcare!L242</f>
        <v>180349.4</v>
      </c>
      <c r="J242">
        <f>Healthcare!M242</f>
        <v>159682.69</v>
      </c>
      <c r="K242" s="6">
        <f>Healthcare!V242</f>
        <v>20666.709999999992</v>
      </c>
      <c r="L242" t="str">
        <f>Healthcare!AF242</f>
        <v>PAY01</v>
      </c>
      <c r="M242" t="str">
        <f>Healthcare!AG242</f>
        <v>INS03</v>
      </c>
      <c r="N242">
        <f>Healthcare!AC242</f>
        <v>2023</v>
      </c>
      <c r="O242" t="str">
        <f>Healthcare!AB242</f>
        <v>Q4</v>
      </c>
      <c r="P242">
        <f>Healthcare!O242</f>
        <v>3</v>
      </c>
      <c r="Q242">
        <f>Healthcare!P242</f>
        <v>121</v>
      </c>
      <c r="R242">
        <f>Healthcare!Q242</f>
        <v>4</v>
      </c>
      <c r="S242" s="10" t="str">
        <f>Healthcare!AD242</f>
        <v>Nov</v>
      </c>
    </row>
    <row r="243" spans="1:19">
      <c r="A243" t="str">
        <f>Healthcare!A243</f>
        <v>P10242</v>
      </c>
      <c r="B243" s="5">
        <f>Healthcare!E243</f>
        <v>45409</v>
      </c>
      <c r="C243" s="5">
        <f>Healthcare!F243</f>
        <v>45631</v>
      </c>
      <c r="D243" t="str">
        <f>Healthcare!T243</f>
        <v>Discharged</v>
      </c>
      <c r="E243" t="str">
        <f>Healthcare!X243</f>
        <v>DEP10</v>
      </c>
      <c r="F243" t="str">
        <f>Healthcare!Y243</f>
        <v>D06</v>
      </c>
      <c r="G243" t="str">
        <f>Healthcare!Z243</f>
        <v>D001</v>
      </c>
      <c r="H243" t="str">
        <f>Healthcare!AA243</f>
        <v>W004</v>
      </c>
      <c r="I243" s="6">
        <f>Healthcare!L243</f>
        <v>5054.26</v>
      </c>
      <c r="J243">
        <f>Healthcare!M243</f>
        <v>4859.33</v>
      </c>
      <c r="K243" s="6">
        <f>Healthcare!V243</f>
        <v>194.93000000000029</v>
      </c>
      <c r="L243" t="str">
        <f>Healthcare!AF243</f>
        <v>PAY06</v>
      </c>
      <c r="M243" t="str">
        <f>Healthcare!AG243</f>
        <v>INS05</v>
      </c>
      <c r="N243">
        <f>Healthcare!AC243</f>
        <v>2024</v>
      </c>
      <c r="O243" t="str">
        <f>Healthcare!AB243</f>
        <v>Q2</v>
      </c>
      <c r="P243">
        <f>Healthcare!O243</f>
        <v>15</v>
      </c>
      <c r="Q243">
        <f>Healthcare!P243</f>
        <v>182</v>
      </c>
      <c r="R243">
        <f>Healthcare!Q243</f>
        <v>4</v>
      </c>
      <c r="S243" s="10" t="str">
        <f>Healthcare!AD243</f>
        <v>Apr</v>
      </c>
    </row>
    <row r="244" spans="1:19">
      <c r="A244" t="str">
        <f>Healthcare!A244</f>
        <v>P10243</v>
      </c>
      <c r="B244" s="5">
        <f>Healthcare!E244</f>
        <v>45546</v>
      </c>
      <c r="C244" s="5">
        <f>Healthcare!F244</f>
        <v>45559</v>
      </c>
      <c r="D244" t="str">
        <f>Healthcare!T244</f>
        <v>Unknown</v>
      </c>
      <c r="E244" t="str">
        <f>Healthcare!X244</f>
        <v>DEP09</v>
      </c>
      <c r="F244" t="str">
        <f>Healthcare!Y244</f>
        <v>D01</v>
      </c>
      <c r="G244" t="str">
        <f>Healthcare!Z244</f>
        <v>D006</v>
      </c>
      <c r="H244" t="str">
        <f>Healthcare!AA244</f>
        <v>W002</v>
      </c>
      <c r="I244" s="6">
        <f>Healthcare!L244</f>
        <v>46894.63</v>
      </c>
      <c r="J244">
        <f>Healthcare!M244</f>
        <v>39913.15</v>
      </c>
      <c r="K244" s="6">
        <f>Healthcare!V244</f>
        <v>6981.4799999999959</v>
      </c>
      <c r="L244" t="str">
        <f>Healthcare!AF244</f>
        <v>PAY06</v>
      </c>
      <c r="M244" t="str">
        <f>Healthcare!AG244</f>
        <v>INS08</v>
      </c>
      <c r="N244">
        <f>Healthcare!AC244</f>
        <v>2024</v>
      </c>
      <c r="O244" t="str">
        <f>Healthcare!AB244</f>
        <v>Q3</v>
      </c>
      <c r="P244">
        <f>Healthcare!O244</f>
        <v>13</v>
      </c>
      <c r="Q244">
        <f>Healthcare!P244</f>
        <v>91</v>
      </c>
      <c r="R244">
        <f>Healthcare!Q244</f>
        <v>4</v>
      </c>
      <c r="S244" s="10" t="str">
        <f>Healthcare!AD244</f>
        <v>Sep</v>
      </c>
    </row>
    <row r="245" spans="1:19">
      <c r="A245" t="str">
        <f>Healthcare!A245</f>
        <v>P10244</v>
      </c>
      <c r="B245" s="5">
        <f>Healthcare!E245</f>
        <v>45264</v>
      </c>
      <c r="C245" s="5">
        <f>Healthcare!F245</f>
        <v>45275</v>
      </c>
      <c r="D245" t="str">
        <f>Healthcare!T245</f>
        <v>Admitted</v>
      </c>
      <c r="E245" t="str">
        <f>Healthcare!X245</f>
        <v>DEP02</v>
      </c>
      <c r="F245" t="str">
        <f>Healthcare!Y245</f>
        <v>D06</v>
      </c>
      <c r="G245" t="str">
        <f>Healthcare!Z245</f>
        <v>D013</v>
      </c>
      <c r="H245" t="str">
        <f>Healthcare!AA245</f>
        <v>W005</v>
      </c>
      <c r="I245" s="6">
        <f>Healthcare!L245</f>
        <v>213625.83</v>
      </c>
      <c r="J245">
        <f>Healthcare!M245</f>
        <v>161788.73000000001</v>
      </c>
      <c r="K245" s="6">
        <f>Healthcare!V245</f>
        <v>51837.099999999977</v>
      </c>
      <c r="L245" t="str">
        <f>Healthcare!AF245</f>
        <v>PAY06</v>
      </c>
      <c r="M245" t="str">
        <f>Healthcare!AG245</f>
        <v>INS08</v>
      </c>
      <c r="N245">
        <f>Healthcare!AC245</f>
        <v>2023</v>
      </c>
      <c r="O245" t="str">
        <f>Healthcare!AB245</f>
        <v>Q4</v>
      </c>
      <c r="P245">
        <f>Healthcare!O245</f>
        <v>11</v>
      </c>
      <c r="Q245">
        <f>Healthcare!P245</f>
        <v>117</v>
      </c>
      <c r="R245">
        <f>Healthcare!Q245</f>
        <v>1</v>
      </c>
      <c r="S245" s="10" t="str">
        <f>Healthcare!AD245</f>
        <v>Dec</v>
      </c>
    </row>
    <row r="246" spans="1:19">
      <c r="A246" t="str">
        <f>Healthcare!A246</f>
        <v>P10245</v>
      </c>
      <c r="B246" s="5">
        <f>Healthcare!E246</f>
        <v>45230</v>
      </c>
      <c r="C246" s="5">
        <f>Healthcare!F246</f>
        <v>45027</v>
      </c>
      <c r="D246" t="str">
        <f>Healthcare!T246</f>
        <v>Discharged</v>
      </c>
      <c r="E246" t="str">
        <f>Healthcare!X246</f>
        <v>DEP05</v>
      </c>
      <c r="F246" t="str">
        <f>Healthcare!Y246</f>
        <v>D05</v>
      </c>
      <c r="G246" t="str">
        <f>Healthcare!Z246</f>
        <v>D008</v>
      </c>
      <c r="H246" t="str">
        <f>Healthcare!AA246</f>
        <v>W005</v>
      </c>
      <c r="I246" s="6">
        <f>Healthcare!L246</f>
        <v>209151.03</v>
      </c>
      <c r="J246">
        <f>Healthcare!M246</f>
        <v>151577.63</v>
      </c>
      <c r="K246" s="6">
        <f>Healthcare!V246</f>
        <v>57573.399999999994</v>
      </c>
      <c r="L246" t="str">
        <f>Healthcare!AF246</f>
        <v>PAY06</v>
      </c>
      <c r="M246" t="str">
        <f>Healthcare!AG246</f>
        <v>INS07</v>
      </c>
      <c r="N246">
        <f>Healthcare!AC246</f>
        <v>2023</v>
      </c>
      <c r="O246" t="str">
        <f>Healthcare!AB246</f>
        <v>Q4</v>
      </c>
      <c r="P246">
        <f>Healthcare!O246</f>
        <v>4</v>
      </c>
      <c r="Q246">
        <f>Healthcare!P246</f>
        <v>74</v>
      </c>
      <c r="R246">
        <f>Healthcare!Q246</f>
        <v>4</v>
      </c>
      <c r="S246" s="10" t="str">
        <f>Healthcare!AD246</f>
        <v>Oct</v>
      </c>
    </row>
    <row r="247" spans="1:19">
      <c r="A247" t="str">
        <f>Healthcare!A247</f>
        <v>P10246</v>
      </c>
      <c r="B247" s="5">
        <f>Healthcare!E247</f>
        <v>45869</v>
      </c>
      <c r="C247" s="5">
        <f>Healthcare!F247</f>
        <v>45885</v>
      </c>
      <c r="D247" t="str">
        <f>Healthcare!T247</f>
        <v>Discharged</v>
      </c>
      <c r="E247" t="str">
        <f>Healthcare!X247</f>
        <v>DEP07</v>
      </c>
      <c r="F247" t="str">
        <f>Healthcare!Y247</f>
        <v>D01</v>
      </c>
      <c r="G247" t="str">
        <f>Healthcare!Z247</f>
        <v>D001</v>
      </c>
      <c r="H247" t="str">
        <f>Healthcare!AA247</f>
        <v>W003</v>
      </c>
      <c r="I247" s="6">
        <f>Healthcare!L247</f>
        <v>242518.2</v>
      </c>
      <c r="J247">
        <f>Healthcare!M247</f>
        <v>182786.7</v>
      </c>
      <c r="K247" s="6">
        <f>Healthcare!V247</f>
        <v>59731.5</v>
      </c>
      <c r="L247" t="str">
        <f>Healthcare!AF247</f>
        <v>PAY06</v>
      </c>
      <c r="M247" t="str">
        <f>Healthcare!AG247</f>
        <v>INS02</v>
      </c>
      <c r="N247">
        <f>Healthcare!AC247</f>
        <v>2025</v>
      </c>
      <c r="O247" t="str">
        <f>Healthcare!AB247</f>
        <v>Q3</v>
      </c>
      <c r="P247">
        <f>Healthcare!O247</f>
        <v>16</v>
      </c>
      <c r="Q247">
        <f>Healthcare!P247</f>
        <v>120</v>
      </c>
      <c r="R247">
        <f>Healthcare!Q247</f>
        <v>5</v>
      </c>
      <c r="S247" s="10" t="str">
        <f>Healthcare!AD247</f>
        <v>Jul</v>
      </c>
    </row>
    <row r="248" spans="1:19">
      <c r="A248" t="str">
        <f>Healthcare!A248</f>
        <v>P10247</v>
      </c>
      <c r="B248" s="5">
        <f>Healthcare!E248</f>
        <v>45353</v>
      </c>
      <c r="C248" s="5">
        <f>Healthcare!F248</f>
        <v>45359</v>
      </c>
      <c r="D248" t="str">
        <f>Healthcare!T248</f>
        <v>Transferred</v>
      </c>
      <c r="E248" t="str">
        <f>Healthcare!X248</f>
        <v>DEP08</v>
      </c>
      <c r="F248" t="str">
        <f>Healthcare!Y248</f>
        <v>D06</v>
      </c>
      <c r="G248" t="str">
        <f>Healthcare!Z248</f>
        <v>D012</v>
      </c>
      <c r="H248" t="str">
        <f>Healthcare!AA248</f>
        <v>W001</v>
      </c>
      <c r="I248" s="6">
        <f>Healthcare!L248</f>
        <v>76390.3</v>
      </c>
      <c r="J248">
        <f>Healthcare!M248</f>
        <v>66820.77</v>
      </c>
      <c r="K248" s="6">
        <f>Healthcare!V248</f>
        <v>9569.5299999999988</v>
      </c>
      <c r="L248" t="str">
        <f>Healthcare!AF248</f>
        <v>PAY02</v>
      </c>
      <c r="M248" t="str">
        <f>Healthcare!AG248</f>
        <v>INS05</v>
      </c>
      <c r="N248">
        <f>Healthcare!AC248</f>
        <v>2024</v>
      </c>
      <c r="O248" t="str">
        <f>Healthcare!AB248</f>
        <v>Q1</v>
      </c>
      <c r="P248">
        <f>Healthcare!O248</f>
        <v>6</v>
      </c>
      <c r="Q248">
        <f>Healthcare!P248</f>
        <v>240</v>
      </c>
      <c r="R248">
        <f>Healthcare!Q248</f>
        <v>5</v>
      </c>
      <c r="S248" s="10" t="str">
        <f>Healthcare!AD248</f>
        <v>Mar</v>
      </c>
    </row>
    <row r="249" spans="1:19">
      <c r="A249" t="str">
        <f>Healthcare!A249</f>
        <v>P10248</v>
      </c>
      <c r="B249" s="5">
        <f>Healthcare!E249</f>
        <v>45626</v>
      </c>
      <c r="C249" s="5">
        <f>Healthcare!F249</f>
        <v>45641</v>
      </c>
      <c r="D249" t="str">
        <f>Healthcare!T249</f>
        <v>Discharged</v>
      </c>
      <c r="E249" t="str">
        <f>Healthcare!X249</f>
        <v>DEP01</v>
      </c>
      <c r="F249" t="str">
        <f>Healthcare!Y249</f>
        <v>D06</v>
      </c>
      <c r="G249" t="str">
        <f>Healthcare!Z249</f>
        <v>D009</v>
      </c>
      <c r="H249" t="str">
        <f>Healthcare!AA249</f>
        <v>W002</v>
      </c>
      <c r="I249" s="6">
        <f>Healthcare!L249</f>
        <v>133001.48000000001</v>
      </c>
      <c r="J249">
        <f>Healthcare!M249</f>
        <v>96930.53</v>
      </c>
      <c r="K249" s="6">
        <f>Healthcare!V249</f>
        <v>36070.950000000012</v>
      </c>
      <c r="L249" t="str">
        <f>Healthcare!AF249</f>
        <v>PAY04</v>
      </c>
      <c r="M249" t="str">
        <f>Healthcare!AG249</f>
        <v>INS06</v>
      </c>
      <c r="N249">
        <f>Healthcare!AC249</f>
        <v>2024</v>
      </c>
      <c r="O249" t="str">
        <f>Healthcare!AB249</f>
        <v>Q4</v>
      </c>
      <c r="P249">
        <f>Healthcare!O249</f>
        <v>15</v>
      </c>
      <c r="Q249">
        <f>Healthcare!P249</f>
        <v>79</v>
      </c>
      <c r="R249">
        <f>Healthcare!Q249</f>
        <v>4</v>
      </c>
      <c r="S249" s="10" t="str">
        <f>Healthcare!AD249</f>
        <v>Nov</v>
      </c>
    </row>
    <row r="250" spans="1:19">
      <c r="A250" t="str">
        <f>Healthcare!A250</f>
        <v>P10249</v>
      </c>
      <c r="B250" s="5">
        <f>Healthcare!E250</f>
        <v>45445</v>
      </c>
      <c r="C250" s="5">
        <f>Healthcare!F250</f>
        <v>45457</v>
      </c>
      <c r="D250" t="str">
        <f>Healthcare!T250</f>
        <v>Unknown</v>
      </c>
      <c r="E250" t="str">
        <f>Healthcare!X250</f>
        <v>DEP03</v>
      </c>
      <c r="F250" t="str">
        <f>Healthcare!Y250</f>
        <v>D01</v>
      </c>
      <c r="G250" t="str">
        <f>Healthcare!Z250</f>
        <v>D013</v>
      </c>
      <c r="H250" t="str">
        <f>Healthcare!AA250</f>
        <v>W001</v>
      </c>
      <c r="I250" s="6">
        <f>Healthcare!L250</f>
        <v>185777.75</v>
      </c>
      <c r="J250">
        <f>Healthcare!M250</f>
        <v>133048.89000000001</v>
      </c>
      <c r="K250" s="6">
        <f>Healthcare!V250</f>
        <v>52728.859999999986</v>
      </c>
      <c r="L250" t="str">
        <f>Healthcare!AF250</f>
        <v>PAY04</v>
      </c>
      <c r="M250" t="str">
        <f>Healthcare!AG250</f>
        <v>INS05</v>
      </c>
      <c r="N250">
        <f>Healthcare!AC250</f>
        <v>2024</v>
      </c>
      <c r="O250" t="str">
        <f>Healthcare!AB250</f>
        <v>Q2</v>
      </c>
      <c r="P250">
        <f>Healthcare!O250</f>
        <v>12</v>
      </c>
      <c r="Q250">
        <f>Healthcare!P250</f>
        <v>51</v>
      </c>
      <c r="R250">
        <f>Healthcare!Q250</f>
        <v>4</v>
      </c>
      <c r="S250" s="10" t="str">
        <f>Healthcare!AD250</f>
        <v>Jun</v>
      </c>
    </row>
    <row r="251" spans="1:19">
      <c r="A251" t="str">
        <f>Healthcare!A251</f>
        <v>P10250</v>
      </c>
      <c r="B251" s="5">
        <f>Healthcare!E251</f>
        <v>44938</v>
      </c>
      <c r="C251" s="5">
        <f>Healthcare!F251</f>
        <v>44951</v>
      </c>
      <c r="D251" t="str">
        <f>Healthcare!T251</f>
        <v>Discharged</v>
      </c>
      <c r="E251" t="str">
        <f>Healthcare!X251</f>
        <v>DEP09</v>
      </c>
      <c r="F251" t="str">
        <f>Healthcare!Y251</f>
        <v>D04</v>
      </c>
      <c r="G251" t="str">
        <f>Healthcare!Z251</f>
        <v>D009</v>
      </c>
      <c r="H251" t="str">
        <f>Healthcare!AA251</f>
        <v>W005</v>
      </c>
      <c r="I251" s="6">
        <f>Healthcare!L251</f>
        <v>173722.04</v>
      </c>
      <c r="J251">
        <f>Healthcare!M251</f>
        <v>146148.87</v>
      </c>
      <c r="K251" s="6">
        <f>Healthcare!V251</f>
        <v>27573.170000000013</v>
      </c>
      <c r="L251" t="str">
        <f>Healthcare!AF251</f>
        <v>PAY02</v>
      </c>
      <c r="M251" t="str">
        <f>Healthcare!AG251</f>
        <v>INS06</v>
      </c>
      <c r="N251">
        <f>Healthcare!AC251</f>
        <v>2023</v>
      </c>
      <c r="O251" t="str">
        <f>Healthcare!AB251</f>
        <v>Q1</v>
      </c>
      <c r="P251">
        <f>Healthcare!O251</f>
        <v>13</v>
      </c>
      <c r="Q251">
        <f>Healthcare!P251</f>
        <v>159</v>
      </c>
      <c r="R251">
        <f>Healthcare!Q251</f>
        <v>4</v>
      </c>
      <c r="S251" s="10" t="str">
        <f>Healthcare!AD251</f>
        <v>Jan</v>
      </c>
    </row>
    <row r="252" spans="1:19">
      <c r="A252" t="str">
        <f>Healthcare!A252</f>
        <v>P10251</v>
      </c>
      <c r="B252" s="5" t="str">
        <f>Healthcare!E252</f>
        <v>Unknown</v>
      </c>
      <c r="C252" s="5">
        <f>Healthcare!F252</f>
        <v>45320</v>
      </c>
      <c r="D252" t="str">
        <f>Healthcare!T252</f>
        <v>Discharged</v>
      </c>
      <c r="E252" t="str">
        <f>Healthcare!X252</f>
        <v>DEP02</v>
      </c>
      <c r="F252" t="str">
        <f>Healthcare!Y252</f>
        <v>D04</v>
      </c>
      <c r="G252" t="str">
        <f>Healthcare!Z252</f>
        <v>D007</v>
      </c>
      <c r="H252" t="str">
        <f>Healthcare!AA252</f>
        <v>W003</v>
      </c>
      <c r="I252" s="6">
        <f>Healthcare!L252</f>
        <v>7899.66</v>
      </c>
      <c r="J252">
        <f>Healthcare!M252</f>
        <v>7668.39</v>
      </c>
      <c r="K252" s="6">
        <f>Healthcare!V252</f>
        <v>231.26999999999953</v>
      </c>
      <c r="L252" t="str">
        <f>Healthcare!AF252</f>
        <v>PAY01</v>
      </c>
      <c r="M252" t="str">
        <f>Healthcare!AG252</f>
        <v>INS06</v>
      </c>
      <c r="N252" t="str">
        <f>Healthcare!AC252</f>
        <v>Unknown</v>
      </c>
      <c r="O252" t="str">
        <f>Healthcare!AB252</f>
        <v>Unknown</v>
      </c>
      <c r="P252">
        <f>Healthcare!O252</f>
        <v>3</v>
      </c>
      <c r="Q252">
        <f>Healthcare!P252</f>
        <v>194</v>
      </c>
      <c r="R252">
        <f>Healthcare!Q252</f>
        <v>4</v>
      </c>
      <c r="S252" s="10" t="str">
        <f>Healthcare!AD252</f>
        <v>Unknown</v>
      </c>
    </row>
    <row r="253" spans="1:19">
      <c r="A253" t="str">
        <f>Healthcare!A253</f>
        <v>P10252</v>
      </c>
      <c r="B253" s="5">
        <f>Healthcare!E253</f>
        <v>45745</v>
      </c>
      <c r="C253" s="5">
        <f>Healthcare!F253</f>
        <v>45761</v>
      </c>
      <c r="D253" t="str">
        <f>Healthcare!T253</f>
        <v>Unknown</v>
      </c>
      <c r="E253" t="str">
        <f>Healthcare!X253</f>
        <v>DEP03</v>
      </c>
      <c r="F253" t="str">
        <f>Healthcare!Y253</f>
        <v>D04</v>
      </c>
      <c r="G253" t="str">
        <f>Healthcare!Z253</f>
        <v>D001</v>
      </c>
      <c r="H253" t="str">
        <f>Healthcare!AA253</f>
        <v>W005</v>
      </c>
      <c r="I253" s="6">
        <f>Healthcare!L253</f>
        <v>179286.86</v>
      </c>
      <c r="J253">
        <f>Healthcare!M253</f>
        <v>113871.42</v>
      </c>
      <c r="K253" s="6">
        <f>Healthcare!V253</f>
        <v>65415.439999999988</v>
      </c>
      <c r="L253" t="str">
        <f>Healthcare!AF253</f>
        <v>PAY06</v>
      </c>
      <c r="M253" t="str">
        <f>Healthcare!AG253</f>
        <v>INS01</v>
      </c>
      <c r="N253">
        <f>Healthcare!AC253</f>
        <v>2025</v>
      </c>
      <c r="O253" t="str">
        <f>Healthcare!AB253</f>
        <v>Q1</v>
      </c>
      <c r="P253">
        <f>Healthcare!O253</f>
        <v>16</v>
      </c>
      <c r="Q253">
        <f>Healthcare!P253</f>
        <v>152</v>
      </c>
      <c r="R253">
        <f>Healthcare!Q253</f>
        <v>5</v>
      </c>
      <c r="S253" s="10" t="str">
        <f>Healthcare!AD253</f>
        <v>Mar</v>
      </c>
    </row>
    <row r="254" spans="1:19">
      <c r="A254" t="str">
        <f>Healthcare!A254</f>
        <v>P10253</v>
      </c>
      <c r="B254" s="5">
        <f>Healthcare!E254</f>
        <v>45886</v>
      </c>
      <c r="C254" s="5">
        <f>Healthcare!F254</f>
        <v>45891</v>
      </c>
      <c r="D254" t="str">
        <f>Healthcare!T254</f>
        <v>Transferred</v>
      </c>
      <c r="E254" t="str">
        <f>Healthcare!X254</f>
        <v>DEP03</v>
      </c>
      <c r="F254" t="str">
        <f>Healthcare!Y254</f>
        <v>D07</v>
      </c>
      <c r="G254" t="str">
        <f>Healthcare!Z254</f>
        <v>D003</v>
      </c>
      <c r="H254" t="str">
        <f>Healthcare!AA254</f>
        <v>W005</v>
      </c>
      <c r="I254" s="6">
        <f>Healthcare!L254</f>
        <v>208687.48</v>
      </c>
      <c r="J254">
        <f>Healthcare!M254</f>
        <v>158892.04999999999</v>
      </c>
      <c r="K254" s="6">
        <f>Healthcare!V254</f>
        <v>49795.430000000022</v>
      </c>
      <c r="L254" t="str">
        <f>Healthcare!AF254</f>
        <v>PAY02</v>
      </c>
      <c r="M254" t="str">
        <f>Healthcare!AG254</f>
        <v>INS06</v>
      </c>
      <c r="N254">
        <f>Healthcare!AC254</f>
        <v>2025</v>
      </c>
      <c r="O254" t="str">
        <f>Healthcare!AB254</f>
        <v>Q3</v>
      </c>
      <c r="P254">
        <f>Healthcare!O254</f>
        <v>5</v>
      </c>
      <c r="Q254">
        <f>Healthcare!P254</f>
        <v>97</v>
      </c>
      <c r="R254">
        <f>Healthcare!Q254</f>
        <v>4</v>
      </c>
      <c r="S254" s="10" t="str">
        <f>Healthcare!AD254</f>
        <v>Aug</v>
      </c>
    </row>
    <row r="255" spans="1:19">
      <c r="A255" t="str">
        <f>Healthcare!A255</f>
        <v>P10254</v>
      </c>
      <c r="B255" s="5">
        <f>Healthcare!E255</f>
        <v>45284</v>
      </c>
      <c r="C255" s="5" t="str">
        <f>Healthcare!F255</f>
        <v>Unknown</v>
      </c>
      <c r="D255" t="str">
        <f>Healthcare!T255</f>
        <v>Discharged</v>
      </c>
      <c r="E255" t="str">
        <f>Healthcare!X255</f>
        <v>DEP03</v>
      </c>
      <c r="F255" t="str">
        <f>Healthcare!Y255</f>
        <v>D07</v>
      </c>
      <c r="G255" t="str">
        <f>Healthcare!Z255</f>
        <v>D011</v>
      </c>
      <c r="H255" t="str">
        <f>Healthcare!AA255</f>
        <v>W002</v>
      </c>
      <c r="I255" s="6">
        <f>Healthcare!L255</f>
        <v>155346.82</v>
      </c>
      <c r="J255">
        <f>Healthcare!M255</f>
        <v>134933.38</v>
      </c>
      <c r="K255" s="6">
        <f>Healthcare!V255</f>
        <v>20413.440000000002</v>
      </c>
      <c r="L255" t="str">
        <f>Healthcare!AF255</f>
        <v>PAY04</v>
      </c>
      <c r="M255" t="str">
        <f>Healthcare!AG255</f>
        <v>INS05</v>
      </c>
      <c r="N255">
        <f>Healthcare!AC255</f>
        <v>2023</v>
      </c>
      <c r="O255" t="str">
        <f>Healthcare!AB255</f>
        <v>Q4</v>
      </c>
      <c r="P255">
        <f>Healthcare!O255</f>
        <v>17</v>
      </c>
      <c r="Q255">
        <f>Healthcare!P255</f>
        <v>129</v>
      </c>
      <c r="R255">
        <f>Healthcare!Q255</f>
        <v>5</v>
      </c>
      <c r="S255" s="10" t="str">
        <f>Healthcare!AD255</f>
        <v>Dec</v>
      </c>
    </row>
    <row r="256" spans="1:19">
      <c r="A256" t="str">
        <f>Healthcare!A256</f>
        <v>P10255</v>
      </c>
      <c r="B256" s="5">
        <f>Healthcare!E256</f>
        <v>45012</v>
      </c>
      <c r="C256" s="5">
        <f>Healthcare!F256</f>
        <v>45029</v>
      </c>
      <c r="D256" t="str">
        <f>Healthcare!T256</f>
        <v>Discharged</v>
      </c>
      <c r="E256" t="str">
        <f>Healthcare!X256</f>
        <v>DEP01</v>
      </c>
      <c r="F256" t="str">
        <f>Healthcare!Y256</f>
        <v>D03</v>
      </c>
      <c r="G256" t="str">
        <f>Healthcare!Z256</f>
        <v>D004</v>
      </c>
      <c r="H256" t="str">
        <f>Healthcare!AA256</f>
        <v>W001</v>
      </c>
      <c r="I256" s="6">
        <f>Healthcare!L256</f>
        <v>41365.56</v>
      </c>
      <c r="J256">
        <f>Healthcare!M256</f>
        <v>37743.96</v>
      </c>
      <c r="K256" s="6">
        <f>Healthcare!V256</f>
        <v>3621.5999999999985</v>
      </c>
      <c r="L256" t="str">
        <f>Healthcare!AF256</f>
        <v>PAY06</v>
      </c>
      <c r="M256" t="str">
        <f>Healthcare!AG256</f>
        <v>INS02</v>
      </c>
      <c r="N256">
        <f>Healthcare!AC256</f>
        <v>2023</v>
      </c>
      <c r="O256" t="str">
        <f>Healthcare!AB256</f>
        <v>Q1</v>
      </c>
      <c r="P256">
        <f>Healthcare!O256</f>
        <v>17</v>
      </c>
      <c r="Q256">
        <f>Healthcare!P256</f>
        <v>200</v>
      </c>
      <c r="R256">
        <f>Healthcare!Q256</f>
        <v>4</v>
      </c>
      <c r="S256" s="10" t="str">
        <f>Healthcare!AD256</f>
        <v>Mar</v>
      </c>
    </row>
    <row r="257" spans="1:19">
      <c r="A257" t="str">
        <f>Healthcare!A257</f>
        <v>P10256</v>
      </c>
      <c r="B257" s="5">
        <f>Healthcare!E257</f>
        <v>45776</v>
      </c>
      <c r="C257" s="5">
        <f>Healthcare!F257</f>
        <v>45788</v>
      </c>
      <c r="D257" t="str">
        <f>Healthcare!T257</f>
        <v>Transferred</v>
      </c>
      <c r="E257" t="str">
        <f>Healthcare!X257</f>
        <v>DEP05</v>
      </c>
      <c r="F257" t="str">
        <f>Healthcare!Y257</f>
        <v>D04</v>
      </c>
      <c r="G257" t="str">
        <f>Healthcare!Z257</f>
        <v>D007</v>
      </c>
      <c r="H257" t="str">
        <f>Healthcare!AA257</f>
        <v>W005</v>
      </c>
      <c r="I257" s="6">
        <f>Healthcare!L257</f>
        <v>36653.599999999999</v>
      </c>
      <c r="J257">
        <f>Healthcare!M257</f>
        <v>28693.23</v>
      </c>
      <c r="K257" s="6">
        <f>Healthcare!V257</f>
        <v>7960.369999999999</v>
      </c>
      <c r="L257" t="str">
        <f>Healthcare!AF257</f>
        <v>PAY03</v>
      </c>
      <c r="M257" t="str">
        <f>Healthcare!AG257</f>
        <v>INS01</v>
      </c>
      <c r="N257">
        <f>Healthcare!AC257</f>
        <v>2025</v>
      </c>
      <c r="O257" t="str">
        <f>Healthcare!AB257</f>
        <v>Q2</v>
      </c>
      <c r="P257">
        <f>Healthcare!O257</f>
        <v>12</v>
      </c>
      <c r="Q257">
        <f>Healthcare!P257</f>
        <v>109</v>
      </c>
      <c r="R257">
        <f>Healthcare!Q257</f>
        <v>4</v>
      </c>
      <c r="S257" s="10" t="str">
        <f>Healthcare!AD257</f>
        <v>Apr</v>
      </c>
    </row>
    <row r="258" spans="1:19">
      <c r="A258" t="str">
        <f>Healthcare!A258</f>
        <v>P10257</v>
      </c>
      <c r="B258" s="5" t="str">
        <f>Healthcare!E258</f>
        <v>Unknown</v>
      </c>
      <c r="C258" s="5">
        <f>Healthcare!F258</f>
        <v>46001</v>
      </c>
      <c r="D258" t="str">
        <f>Healthcare!T258</f>
        <v>Unknown</v>
      </c>
      <c r="E258" t="str">
        <f>Healthcare!X258</f>
        <v>DEP01</v>
      </c>
      <c r="F258" t="str">
        <f>Healthcare!Y258</f>
        <v>D05</v>
      </c>
      <c r="G258" t="str">
        <f>Healthcare!Z258</f>
        <v>D003</v>
      </c>
      <c r="H258" t="str">
        <f>Healthcare!AA258</f>
        <v>W005</v>
      </c>
      <c r="I258" s="6">
        <f>Healthcare!L258</f>
        <v>227534.64</v>
      </c>
      <c r="J258">
        <f>Healthcare!M258</f>
        <v>215725.83</v>
      </c>
      <c r="K258" s="6">
        <f>Healthcare!V258</f>
        <v>11808.810000000027</v>
      </c>
      <c r="L258" t="str">
        <f>Healthcare!AF258</f>
        <v>PAY06</v>
      </c>
      <c r="M258" t="str">
        <f>Healthcare!AG258</f>
        <v>INS02</v>
      </c>
      <c r="N258" t="str">
        <f>Healthcare!AC258</f>
        <v>Unknown</v>
      </c>
      <c r="O258" t="str">
        <f>Healthcare!AB258</f>
        <v>Unknown</v>
      </c>
      <c r="P258">
        <f>Healthcare!O258</f>
        <v>10</v>
      </c>
      <c r="Q258">
        <f>Healthcare!P258</f>
        <v>235</v>
      </c>
      <c r="R258">
        <f>Healthcare!Q258</f>
        <v>4</v>
      </c>
      <c r="S258" s="10" t="str">
        <f>Healthcare!AD258</f>
        <v>Unknown</v>
      </c>
    </row>
    <row r="259" spans="1:19">
      <c r="A259" t="str">
        <f>Healthcare!A259</f>
        <v>P10258</v>
      </c>
      <c r="B259" s="5">
        <f>Healthcare!E259</f>
        <v>45185</v>
      </c>
      <c r="C259" s="5">
        <f>Healthcare!F259</f>
        <v>45202</v>
      </c>
      <c r="D259" t="str">
        <f>Healthcare!T259</f>
        <v>Discharged</v>
      </c>
      <c r="E259" t="str">
        <f>Healthcare!X259</f>
        <v>DEP07</v>
      </c>
      <c r="F259" t="str">
        <f>Healthcare!Y259</f>
        <v>D04</v>
      </c>
      <c r="G259" t="str">
        <f>Healthcare!Z259</f>
        <v>D005</v>
      </c>
      <c r="H259" t="str">
        <f>Healthcare!AA259</f>
        <v>W003</v>
      </c>
      <c r="I259" s="6">
        <f>Healthcare!L259</f>
        <v>139067</v>
      </c>
      <c r="J259">
        <f>Healthcare!M259</f>
        <v>100405.18</v>
      </c>
      <c r="K259" s="6">
        <f>Healthcare!V259</f>
        <v>38661.820000000007</v>
      </c>
      <c r="L259" t="str">
        <f>Healthcare!AF259</f>
        <v>PAY04</v>
      </c>
      <c r="M259" t="str">
        <f>Healthcare!AG259</f>
        <v>INS08</v>
      </c>
      <c r="N259">
        <f>Healthcare!AC259</f>
        <v>2023</v>
      </c>
      <c r="O259" t="str">
        <f>Healthcare!AB259</f>
        <v>Q3</v>
      </c>
      <c r="P259">
        <f>Healthcare!O259</f>
        <v>17</v>
      </c>
      <c r="Q259">
        <f>Healthcare!P259</f>
        <v>167</v>
      </c>
      <c r="R259">
        <f>Healthcare!Q259</f>
        <v>3</v>
      </c>
      <c r="S259" s="10" t="str">
        <f>Healthcare!AD259</f>
        <v>Sep</v>
      </c>
    </row>
    <row r="260" spans="1:19">
      <c r="A260" t="str">
        <f>Healthcare!A260</f>
        <v>P10259</v>
      </c>
      <c r="B260" s="5">
        <f>Healthcare!E260</f>
        <v>45855</v>
      </c>
      <c r="C260" s="5">
        <f>Healthcare!F260</f>
        <v>45866</v>
      </c>
      <c r="D260" t="str">
        <f>Healthcare!T260</f>
        <v>Unknown</v>
      </c>
      <c r="E260" t="str">
        <f>Healthcare!X260</f>
        <v>DEP05</v>
      </c>
      <c r="F260" t="str">
        <f>Healthcare!Y260</f>
        <v>D03</v>
      </c>
      <c r="G260" t="str">
        <f>Healthcare!Z260</f>
        <v>D003</v>
      </c>
      <c r="H260" t="str">
        <f>Healthcare!AA260</f>
        <v>W001</v>
      </c>
      <c r="I260" s="6">
        <f>Healthcare!L260</f>
        <v>76552.399999999994</v>
      </c>
      <c r="J260">
        <f>Healthcare!M260</f>
        <v>60868.44</v>
      </c>
      <c r="K260" s="6">
        <f>Healthcare!V260</f>
        <v>15683.959999999992</v>
      </c>
      <c r="L260" t="str">
        <f>Healthcare!AF260</f>
        <v>PAY01</v>
      </c>
      <c r="M260" t="str">
        <f>Healthcare!AG260</f>
        <v>INS02</v>
      </c>
      <c r="N260">
        <f>Healthcare!AC260</f>
        <v>2025</v>
      </c>
      <c r="O260" t="str">
        <f>Healthcare!AB260</f>
        <v>Q3</v>
      </c>
      <c r="P260">
        <f>Healthcare!O260</f>
        <v>11</v>
      </c>
      <c r="Q260">
        <f>Healthcare!P260</f>
        <v>188</v>
      </c>
      <c r="R260">
        <f>Healthcare!Q260</f>
        <v>3</v>
      </c>
      <c r="S260" s="10" t="str">
        <f>Healthcare!AD260</f>
        <v>Jul</v>
      </c>
    </row>
    <row r="261" spans="1:19">
      <c r="A261" t="str">
        <f>Healthcare!A261</f>
        <v>P10260</v>
      </c>
      <c r="B261" s="5">
        <f>Healthcare!E261</f>
        <v>46004</v>
      </c>
      <c r="C261" s="5">
        <f>Healthcare!F261</f>
        <v>46017</v>
      </c>
      <c r="D261" t="str">
        <f>Healthcare!T261</f>
        <v>Admitted</v>
      </c>
      <c r="E261" t="str">
        <f>Healthcare!X261</f>
        <v>DEP06</v>
      </c>
      <c r="F261" t="str">
        <f>Healthcare!Y261</f>
        <v>D07</v>
      </c>
      <c r="G261" t="str">
        <f>Healthcare!Z261</f>
        <v>D013</v>
      </c>
      <c r="H261" t="str">
        <f>Healthcare!AA261</f>
        <v>W002</v>
      </c>
      <c r="I261" s="6">
        <f>Healthcare!L261</f>
        <v>147115.18</v>
      </c>
      <c r="J261">
        <f>Healthcare!M261</f>
        <v>103417.95</v>
      </c>
      <c r="K261" s="6">
        <f>Healthcare!V261</f>
        <v>43697.229999999996</v>
      </c>
      <c r="L261" t="str">
        <f>Healthcare!AF261</f>
        <v>PAY06</v>
      </c>
      <c r="M261" t="str">
        <f>Healthcare!AG261</f>
        <v>INS04</v>
      </c>
      <c r="N261">
        <f>Healthcare!AC261</f>
        <v>2025</v>
      </c>
      <c r="O261" t="str">
        <f>Healthcare!AB261</f>
        <v>Q4</v>
      </c>
      <c r="P261">
        <f>Healthcare!O261</f>
        <v>13</v>
      </c>
      <c r="Q261">
        <f>Healthcare!P261</f>
        <v>117</v>
      </c>
      <c r="R261">
        <f>Healthcare!Q261</f>
        <v>4</v>
      </c>
      <c r="S261" s="10" t="str">
        <f>Healthcare!AD261</f>
        <v>Dec</v>
      </c>
    </row>
    <row r="262" spans="1:19">
      <c r="A262" t="str">
        <f>Healthcare!A262</f>
        <v>P10261</v>
      </c>
      <c r="B262" s="5">
        <f>Healthcare!E262</f>
        <v>45174</v>
      </c>
      <c r="C262" s="5">
        <f>Healthcare!F262</f>
        <v>45186</v>
      </c>
      <c r="D262" t="str">
        <f>Healthcare!T262</f>
        <v>Discharged</v>
      </c>
      <c r="E262" t="str">
        <f>Healthcare!X262</f>
        <v>DEP01</v>
      </c>
      <c r="F262" t="str">
        <f>Healthcare!Y262</f>
        <v>D06</v>
      </c>
      <c r="G262" t="str">
        <f>Healthcare!Z262</f>
        <v>D006</v>
      </c>
      <c r="H262" t="str">
        <f>Healthcare!AA262</f>
        <v>W005</v>
      </c>
      <c r="I262" s="6">
        <f>Healthcare!L262</f>
        <v>94438.17</v>
      </c>
      <c r="J262">
        <f>Healthcare!M262</f>
        <v>98646.34</v>
      </c>
      <c r="K262" s="6">
        <f>Healthcare!V262</f>
        <v>-4208.1699999999983</v>
      </c>
      <c r="L262" t="str">
        <f>Healthcare!AF262</f>
        <v>PAY06</v>
      </c>
      <c r="M262" t="str">
        <f>Healthcare!AG262</f>
        <v>INS05</v>
      </c>
      <c r="N262">
        <f>Healthcare!AC262</f>
        <v>2023</v>
      </c>
      <c r="O262" t="str">
        <f>Healthcare!AB262</f>
        <v>Q3</v>
      </c>
      <c r="P262">
        <f>Healthcare!O262</f>
        <v>12</v>
      </c>
      <c r="Q262">
        <f>Healthcare!P262</f>
        <v>129</v>
      </c>
      <c r="R262">
        <f>Healthcare!Q262</f>
        <v>1</v>
      </c>
      <c r="S262" s="10" t="str">
        <f>Healthcare!AD262</f>
        <v>Sep</v>
      </c>
    </row>
    <row r="263" spans="1:19">
      <c r="A263" t="str">
        <f>Healthcare!A263</f>
        <v>P10262</v>
      </c>
      <c r="B263" s="5">
        <f>Healthcare!E263</f>
        <v>45699</v>
      </c>
      <c r="C263" s="5">
        <f>Healthcare!F263</f>
        <v>45715</v>
      </c>
      <c r="D263" t="str">
        <f>Healthcare!T263</f>
        <v>Transferred</v>
      </c>
      <c r="E263" t="str">
        <f>Healthcare!X263</f>
        <v>DEP05</v>
      </c>
      <c r="F263" t="str">
        <f>Healthcare!Y263</f>
        <v>D06</v>
      </c>
      <c r="G263" t="str">
        <f>Healthcare!Z263</f>
        <v>D001</v>
      </c>
      <c r="H263" t="str">
        <f>Healthcare!AA263</f>
        <v>W005</v>
      </c>
      <c r="I263" s="6">
        <f>Healthcare!L263</f>
        <v>127429.06</v>
      </c>
      <c r="J263">
        <f>Healthcare!M263</f>
        <v>112402.43</v>
      </c>
      <c r="K263" s="6">
        <f>Healthcare!V263</f>
        <v>15026.630000000005</v>
      </c>
      <c r="L263" t="str">
        <f>Healthcare!AF263</f>
        <v>PAY02</v>
      </c>
      <c r="M263" t="str">
        <f>Healthcare!AG263</f>
        <v>INS07</v>
      </c>
      <c r="N263">
        <f>Healthcare!AC263</f>
        <v>2025</v>
      </c>
      <c r="O263" t="str">
        <f>Healthcare!AB263</f>
        <v>Q1</v>
      </c>
      <c r="P263">
        <f>Healthcare!O263</f>
        <v>16</v>
      </c>
      <c r="Q263">
        <f>Healthcare!P263</f>
        <v>175</v>
      </c>
      <c r="R263">
        <f>Healthcare!Q263</f>
        <v>4</v>
      </c>
      <c r="S263" s="10" t="str">
        <f>Healthcare!AD263</f>
        <v>Feb</v>
      </c>
    </row>
    <row r="264" spans="1:19">
      <c r="A264" t="str">
        <f>Healthcare!A264</f>
        <v>P10263</v>
      </c>
      <c r="B264" s="5">
        <f>Healthcare!E264</f>
        <v>45101</v>
      </c>
      <c r="C264" s="5">
        <f>Healthcare!F264</f>
        <v>45108</v>
      </c>
      <c r="D264" t="str">
        <f>Healthcare!T264</f>
        <v>Admitted</v>
      </c>
      <c r="E264" t="str">
        <f>Healthcare!X264</f>
        <v>DEP06</v>
      </c>
      <c r="F264" t="str">
        <f>Healthcare!Y264</f>
        <v>D01</v>
      </c>
      <c r="G264" t="str">
        <f>Healthcare!Z264</f>
        <v>D001</v>
      </c>
      <c r="H264" t="str">
        <f>Healthcare!AA264</f>
        <v>W004</v>
      </c>
      <c r="I264" s="6">
        <f>Healthcare!L264</f>
        <v>131634.06</v>
      </c>
      <c r="J264">
        <f>Healthcare!M264</f>
        <v>106393.5</v>
      </c>
      <c r="K264" s="6">
        <f>Healthcare!V264</f>
        <v>25240.559999999998</v>
      </c>
      <c r="L264" t="str">
        <f>Healthcare!AF264</f>
        <v>PAY03</v>
      </c>
      <c r="M264" t="str">
        <f>Healthcare!AG264</f>
        <v>INS08</v>
      </c>
      <c r="N264">
        <f>Healthcare!AC264</f>
        <v>2023</v>
      </c>
      <c r="O264" t="str">
        <f>Healthcare!AB264</f>
        <v>Q2</v>
      </c>
      <c r="P264">
        <f>Healthcare!O264</f>
        <v>7</v>
      </c>
      <c r="Q264">
        <f>Healthcare!P264</f>
        <v>9</v>
      </c>
      <c r="R264">
        <f>Healthcare!Q264</f>
        <v>2</v>
      </c>
      <c r="S264" s="10" t="str">
        <f>Healthcare!AD264</f>
        <v>Jun</v>
      </c>
    </row>
    <row r="265" spans="1:19">
      <c r="A265" t="str">
        <f>Healthcare!A265</f>
        <v>P10264</v>
      </c>
      <c r="B265" s="5">
        <f>Healthcare!E265</f>
        <v>46008</v>
      </c>
      <c r="C265" s="5">
        <f>Healthcare!F265</f>
        <v>46019</v>
      </c>
      <c r="D265" t="str">
        <f>Healthcare!T265</f>
        <v>Discharged</v>
      </c>
      <c r="E265" t="str">
        <f>Healthcare!X265</f>
        <v>DEP03</v>
      </c>
      <c r="F265" t="str">
        <f>Healthcare!Y265</f>
        <v>D04</v>
      </c>
      <c r="G265" t="str">
        <f>Healthcare!Z265</f>
        <v>D004</v>
      </c>
      <c r="H265" t="str">
        <f>Healthcare!AA265</f>
        <v>W005</v>
      </c>
      <c r="I265" s="6">
        <f>Healthcare!L265</f>
        <v>44118.61</v>
      </c>
      <c r="J265">
        <f>Healthcare!M265</f>
        <v>33300.76</v>
      </c>
      <c r="K265" s="6">
        <f>Healthcare!V265</f>
        <v>10817.849999999999</v>
      </c>
      <c r="L265" t="str">
        <f>Healthcare!AF265</f>
        <v>PAY06</v>
      </c>
      <c r="M265" t="str">
        <f>Healthcare!AG265</f>
        <v>INS08</v>
      </c>
      <c r="N265">
        <f>Healthcare!AC265</f>
        <v>2025</v>
      </c>
      <c r="O265" t="str">
        <f>Healthcare!AB265</f>
        <v>Q4</v>
      </c>
      <c r="P265">
        <f>Healthcare!O265</f>
        <v>11</v>
      </c>
      <c r="Q265">
        <f>Healthcare!P265</f>
        <v>201</v>
      </c>
      <c r="R265">
        <f>Healthcare!Q265</f>
        <v>2</v>
      </c>
      <c r="S265" s="10" t="str">
        <f>Healthcare!AD265</f>
        <v>Dec</v>
      </c>
    </row>
    <row r="266" spans="1:19">
      <c r="A266" t="str">
        <f>Healthcare!A266</f>
        <v>P10265</v>
      </c>
      <c r="B266" s="5">
        <f>Healthcare!E266</f>
        <v>45411</v>
      </c>
      <c r="C266" s="5">
        <f>Healthcare!F266</f>
        <v>45427</v>
      </c>
      <c r="D266" t="str">
        <f>Healthcare!T266</f>
        <v>Admitted</v>
      </c>
      <c r="E266" t="str">
        <f>Healthcare!X266</f>
        <v>DEP06</v>
      </c>
      <c r="F266" t="str">
        <f>Healthcare!Y266</f>
        <v>D04</v>
      </c>
      <c r="G266" t="str">
        <f>Healthcare!Z266</f>
        <v>D002</v>
      </c>
      <c r="H266" t="str">
        <f>Healthcare!AA266</f>
        <v>W004</v>
      </c>
      <c r="I266" s="6">
        <f>Healthcare!L266</f>
        <v>17506.41</v>
      </c>
      <c r="J266">
        <f>Healthcare!M266</f>
        <v>14401.46</v>
      </c>
      <c r="K266" s="6">
        <f>Healthcare!V266</f>
        <v>3104.9500000000007</v>
      </c>
      <c r="L266" t="str">
        <f>Healthcare!AF266</f>
        <v>PAY03</v>
      </c>
      <c r="M266" t="str">
        <f>Healthcare!AG266</f>
        <v>INS04</v>
      </c>
      <c r="N266">
        <f>Healthcare!AC266</f>
        <v>2024</v>
      </c>
      <c r="O266" t="str">
        <f>Healthcare!AB266</f>
        <v>Q2</v>
      </c>
      <c r="P266">
        <f>Healthcare!O266</f>
        <v>16</v>
      </c>
      <c r="Q266">
        <f>Healthcare!P266</f>
        <v>21</v>
      </c>
      <c r="R266">
        <f>Healthcare!Q266</f>
        <v>4</v>
      </c>
      <c r="S266" s="10" t="str">
        <f>Healthcare!AD266</f>
        <v>Apr</v>
      </c>
    </row>
    <row r="267" spans="1:19">
      <c r="A267" t="str">
        <f>Healthcare!A267</f>
        <v>P10266</v>
      </c>
      <c r="B267" s="5">
        <f>Healthcare!E267</f>
        <v>45429</v>
      </c>
      <c r="C267" s="5">
        <f>Healthcare!F267</f>
        <v>45388</v>
      </c>
      <c r="D267" t="str">
        <f>Healthcare!T267</f>
        <v>Discharged</v>
      </c>
      <c r="E267" t="str">
        <f>Healthcare!X267</f>
        <v>DEP06</v>
      </c>
      <c r="F267" t="str">
        <f>Healthcare!Y267</f>
        <v>D01</v>
      </c>
      <c r="G267" t="str">
        <f>Healthcare!Z267</f>
        <v>D010</v>
      </c>
      <c r="H267" t="str">
        <f>Healthcare!AA267</f>
        <v>W004</v>
      </c>
      <c r="I267" s="6">
        <f>Healthcare!L267</f>
        <v>203629.32</v>
      </c>
      <c r="J267">
        <f>Healthcare!M267</f>
        <v>144189.38</v>
      </c>
      <c r="K267" s="6">
        <f>Healthcare!V267</f>
        <v>59439.94</v>
      </c>
      <c r="L267" t="str">
        <f>Healthcare!AF267</f>
        <v>PAY04</v>
      </c>
      <c r="M267" t="str">
        <f>Healthcare!AG267</f>
        <v>INS03</v>
      </c>
      <c r="N267">
        <f>Healthcare!AC267</f>
        <v>2024</v>
      </c>
      <c r="O267" t="str">
        <f>Healthcare!AB267</f>
        <v>Q2</v>
      </c>
      <c r="P267">
        <f>Healthcare!O267</f>
        <v>18</v>
      </c>
      <c r="Q267">
        <f>Healthcare!P267</f>
        <v>47</v>
      </c>
      <c r="R267">
        <f>Healthcare!Q267</f>
        <v>1</v>
      </c>
      <c r="S267" s="10" t="str">
        <f>Healthcare!AD267</f>
        <v>May</v>
      </c>
    </row>
    <row r="268" spans="1:19">
      <c r="A268" t="str">
        <f>Healthcare!A268</f>
        <v>P10267</v>
      </c>
      <c r="B268" s="5">
        <f>Healthcare!E268</f>
        <v>45213</v>
      </c>
      <c r="C268" s="5">
        <f>Healthcare!F268</f>
        <v>45231</v>
      </c>
      <c r="D268" t="str">
        <f>Healthcare!T268</f>
        <v>Discharged</v>
      </c>
      <c r="E268" t="str">
        <f>Healthcare!X268</f>
        <v>DEP08</v>
      </c>
      <c r="F268" t="str">
        <f>Healthcare!Y268</f>
        <v>D02</v>
      </c>
      <c r="G268" t="str">
        <f>Healthcare!Z268</f>
        <v>D005</v>
      </c>
      <c r="H268" t="str">
        <f>Healthcare!AA268</f>
        <v>W005</v>
      </c>
      <c r="I268" s="6">
        <f>Healthcare!L268</f>
        <v>123663.9</v>
      </c>
      <c r="J268">
        <f>Healthcare!M268</f>
        <v>98646.34</v>
      </c>
      <c r="K268" s="6">
        <f>Healthcare!V268</f>
        <v>25017.559999999998</v>
      </c>
      <c r="L268" t="str">
        <f>Healthcare!AF268</f>
        <v>PAY02</v>
      </c>
      <c r="M268" t="str">
        <f>Healthcare!AG268</f>
        <v>INS02</v>
      </c>
      <c r="N268">
        <f>Healthcare!AC268</f>
        <v>2023</v>
      </c>
      <c r="O268" t="str">
        <f>Healthcare!AB268</f>
        <v>Q4</v>
      </c>
      <c r="P268">
        <f>Healthcare!O268</f>
        <v>18</v>
      </c>
      <c r="Q268">
        <f>Healthcare!P268</f>
        <v>67</v>
      </c>
      <c r="R268">
        <f>Healthcare!Q268</f>
        <v>5</v>
      </c>
      <c r="S268" s="10" t="str">
        <f>Healthcare!AD268</f>
        <v>Oct</v>
      </c>
    </row>
    <row r="269" spans="1:19">
      <c r="A269" t="str">
        <f>Healthcare!A269</f>
        <v>P10268</v>
      </c>
      <c r="B269" s="5">
        <f>Healthcare!E269</f>
        <v>45085</v>
      </c>
      <c r="C269" s="5" t="str">
        <f>Healthcare!F269</f>
        <v>Unknown</v>
      </c>
      <c r="D269" t="str">
        <f>Healthcare!T269</f>
        <v>Unknown</v>
      </c>
      <c r="E269" t="str">
        <f>Healthcare!X269</f>
        <v>DEP04</v>
      </c>
      <c r="F269" t="str">
        <f>Healthcare!Y269</f>
        <v>D04</v>
      </c>
      <c r="G269" t="str">
        <f>Healthcare!Z269</f>
        <v>D012</v>
      </c>
      <c r="H269" t="str">
        <f>Healthcare!AA269</f>
        <v>W001</v>
      </c>
      <c r="I269" s="6">
        <f>Healthcare!L269</f>
        <v>123663.9</v>
      </c>
      <c r="J269">
        <f>Healthcare!M269</f>
        <v>80953.990000000005</v>
      </c>
      <c r="K269" s="6">
        <f>Healthcare!V269</f>
        <v>42709.909999999989</v>
      </c>
      <c r="L269" t="str">
        <f>Healthcare!AF269</f>
        <v>PAY03</v>
      </c>
      <c r="M269" t="str">
        <f>Healthcare!AG269</f>
        <v>INS05</v>
      </c>
      <c r="N269">
        <f>Healthcare!AC269</f>
        <v>2023</v>
      </c>
      <c r="O269" t="str">
        <f>Healthcare!AB269</f>
        <v>Q2</v>
      </c>
      <c r="P269">
        <f>Healthcare!O269</f>
        <v>18</v>
      </c>
      <c r="Q269">
        <f>Healthcare!P269</f>
        <v>96</v>
      </c>
      <c r="R269">
        <f>Healthcare!Q269</f>
        <v>4</v>
      </c>
      <c r="S269" s="10" t="str">
        <f>Healthcare!AD269</f>
        <v>Jun</v>
      </c>
    </row>
    <row r="270" spans="1:19">
      <c r="A270" t="str">
        <f>Healthcare!A270</f>
        <v>P10269</v>
      </c>
      <c r="B270" s="5">
        <f>Healthcare!E270</f>
        <v>45406</v>
      </c>
      <c r="C270" s="5">
        <f>Healthcare!F270</f>
        <v>45422</v>
      </c>
      <c r="D270" t="str">
        <f>Healthcare!T270</f>
        <v>Discharged</v>
      </c>
      <c r="E270" t="str">
        <f>Healthcare!X270</f>
        <v>DEP01</v>
      </c>
      <c r="F270" t="str">
        <f>Healthcare!Y270</f>
        <v>D04</v>
      </c>
      <c r="G270" t="str">
        <f>Healthcare!Z270</f>
        <v>D012</v>
      </c>
      <c r="H270" t="str">
        <f>Healthcare!AA270</f>
        <v>W002</v>
      </c>
      <c r="I270" s="6">
        <f>Healthcare!L270</f>
        <v>54248.86</v>
      </c>
      <c r="J270">
        <f>Healthcare!M270</f>
        <v>53992.75</v>
      </c>
      <c r="K270" s="6">
        <f>Healthcare!V270</f>
        <v>256.11000000000058</v>
      </c>
      <c r="L270" t="str">
        <f>Healthcare!AF270</f>
        <v>PAY05</v>
      </c>
      <c r="M270" t="str">
        <f>Healthcare!AG270</f>
        <v>INS08</v>
      </c>
      <c r="N270">
        <f>Healthcare!AC270</f>
        <v>2024</v>
      </c>
      <c r="O270" t="str">
        <f>Healthcare!AB270</f>
        <v>Q2</v>
      </c>
      <c r="P270">
        <f>Healthcare!O270</f>
        <v>16</v>
      </c>
      <c r="Q270">
        <f>Healthcare!P270</f>
        <v>168</v>
      </c>
      <c r="R270">
        <f>Healthcare!Q270</f>
        <v>4</v>
      </c>
      <c r="S270" s="10" t="str">
        <f>Healthcare!AD270</f>
        <v>Apr</v>
      </c>
    </row>
    <row r="271" spans="1:19">
      <c r="A271" t="str">
        <f>Healthcare!A271</f>
        <v>P10270</v>
      </c>
      <c r="B271" s="5">
        <f>Healthcare!E271</f>
        <v>45488</v>
      </c>
      <c r="C271" s="5" t="str">
        <f>Healthcare!F271</f>
        <v>Unknown</v>
      </c>
      <c r="D271" t="str">
        <f>Healthcare!T271</f>
        <v>Discharged</v>
      </c>
      <c r="E271" t="str">
        <f>Healthcare!X271</f>
        <v>DEP01</v>
      </c>
      <c r="F271" t="str">
        <f>Healthcare!Y271</f>
        <v>D05</v>
      </c>
      <c r="G271" t="str">
        <f>Healthcare!Z271</f>
        <v>D003</v>
      </c>
      <c r="H271" t="str">
        <f>Healthcare!AA271</f>
        <v>W001</v>
      </c>
      <c r="I271" s="6">
        <f>Healthcare!L271</f>
        <v>221067.73</v>
      </c>
      <c r="J271">
        <f>Healthcare!M271</f>
        <v>216948.6</v>
      </c>
      <c r="K271" s="6">
        <f>Healthcare!V271</f>
        <v>4119.1300000000047</v>
      </c>
      <c r="L271" t="str">
        <f>Healthcare!AF271</f>
        <v>PAY04</v>
      </c>
      <c r="M271" t="str">
        <f>Healthcare!AG271</f>
        <v>INS08</v>
      </c>
      <c r="N271">
        <f>Healthcare!AC271</f>
        <v>2024</v>
      </c>
      <c r="O271" t="str">
        <f>Healthcare!AB271</f>
        <v>Q3</v>
      </c>
      <c r="P271">
        <f>Healthcare!O271</f>
        <v>7</v>
      </c>
      <c r="Q271">
        <f>Healthcare!P271</f>
        <v>169</v>
      </c>
      <c r="R271">
        <f>Healthcare!Q271</f>
        <v>1</v>
      </c>
      <c r="S271" s="10" t="str">
        <f>Healthcare!AD271</f>
        <v>Jul</v>
      </c>
    </row>
    <row r="272" spans="1:19">
      <c r="A272" t="str">
        <f>Healthcare!A272</f>
        <v>P10271</v>
      </c>
      <c r="B272" s="5">
        <f>Healthcare!E272</f>
        <v>44978</v>
      </c>
      <c r="C272" s="5">
        <f>Healthcare!F272</f>
        <v>44986</v>
      </c>
      <c r="D272" t="str">
        <f>Healthcare!T272</f>
        <v>Discharged</v>
      </c>
      <c r="E272" t="str">
        <f>Healthcare!X272</f>
        <v>DEP08</v>
      </c>
      <c r="F272" t="str">
        <f>Healthcare!Y272</f>
        <v>D03</v>
      </c>
      <c r="G272" t="str">
        <f>Healthcare!Z272</f>
        <v>D004</v>
      </c>
      <c r="H272" t="str">
        <f>Healthcare!AA272</f>
        <v>W004</v>
      </c>
      <c r="I272" s="6">
        <f>Healthcare!L272</f>
        <v>43209.19</v>
      </c>
      <c r="J272">
        <f>Healthcare!M272</f>
        <v>31061.07</v>
      </c>
      <c r="K272" s="6">
        <f>Healthcare!V272</f>
        <v>12148.120000000003</v>
      </c>
      <c r="L272" t="str">
        <f>Healthcare!AF272</f>
        <v>PAY02</v>
      </c>
      <c r="M272" t="str">
        <f>Healthcare!AG272</f>
        <v>INS01</v>
      </c>
      <c r="N272">
        <f>Healthcare!AC272</f>
        <v>2023</v>
      </c>
      <c r="O272" t="str">
        <f>Healthcare!AB272</f>
        <v>Q1</v>
      </c>
      <c r="P272">
        <f>Healthcare!O272</f>
        <v>8</v>
      </c>
      <c r="Q272">
        <f>Healthcare!P272</f>
        <v>165</v>
      </c>
      <c r="R272">
        <f>Healthcare!Q272</f>
        <v>2</v>
      </c>
      <c r="S272" s="10" t="str">
        <f>Healthcare!AD272</f>
        <v>Feb</v>
      </c>
    </row>
    <row r="273" spans="1:19">
      <c r="A273" t="str">
        <f>Healthcare!A273</f>
        <v>P10272</v>
      </c>
      <c r="B273" s="5">
        <f>Healthcare!E273</f>
        <v>45182</v>
      </c>
      <c r="C273" s="5" t="str">
        <f>Healthcare!F273</f>
        <v>Unknown</v>
      </c>
      <c r="D273" t="str">
        <f>Healthcare!T273</f>
        <v>Discharged</v>
      </c>
      <c r="E273" t="str">
        <f>Healthcare!X273</f>
        <v>DEP01</v>
      </c>
      <c r="F273" t="str">
        <f>Healthcare!Y273</f>
        <v>D02</v>
      </c>
      <c r="G273" t="str">
        <f>Healthcare!Z273</f>
        <v>D002</v>
      </c>
      <c r="H273" t="str">
        <f>Healthcare!AA273</f>
        <v>W001</v>
      </c>
      <c r="I273" s="6">
        <f>Healthcare!L273</f>
        <v>196204.94</v>
      </c>
      <c r="J273">
        <f>Healthcare!M273</f>
        <v>191443.98</v>
      </c>
      <c r="K273" s="6">
        <f>Healthcare!V273</f>
        <v>4760.9599999999919</v>
      </c>
      <c r="L273" t="str">
        <f>Healthcare!AF273</f>
        <v>PAY02</v>
      </c>
      <c r="M273" t="str">
        <f>Healthcare!AG273</f>
        <v>INS05</v>
      </c>
      <c r="N273">
        <f>Healthcare!AC273</f>
        <v>2023</v>
      </c>
      <c r="O273" t="str">
        <f>Healthcare!AB273</f>
        <v>Q3</v>
      </c>
      <c r="P273">
        <f>Healthcare!O273</f>
        <v>3</v>
      </c>
      <c r="Q273">
        <f>Healthcare!P273</f>
        <v>118</v>
      </c>
      <c r="R273">
        <f>Healthcare!Q273</f>
        <v>1</v>
      </c>
      <c r="S273" s="10" t="str">
        <f>Healthcare!AD273</f>
        <v>Sep</v>
      </c>
    </row>
    <row r="274" spans="1:19">
      <c r="A274" t="str">
        <f>Healthcare!A274</f>
        <v>P10273</v>
      </c>
      <c r="B274" s="5">
        <f>Healthcare!E274</f>
        <v>45134</v>
      </c>
      <c r="C274" s="5">
        <f>Healthcare!F274</f>
        <v>45145</v>
      </c>
      <c r="D274" t="str">
        <f>Healthcare!T274</f>
        <v>Discharged</v>
      </c>
      <c r="E274" t="str">
        <f>Healthcare!X274</f>
        <v>DEP01</v>
      </c>
      <c r="F274" t="str">
        <f>Healthcare!Y274</f>
        <v>D01</v>
      </c>
      <c r="G274" t="str">
        <f>Healthcare!Z274</f>
        <v>D013</v>
      </c>
      <c r="H274" t="str">
        <f>Healthcare!AA274</f>
        <v>W002</v>
      </c>
      <c r="I274" s="6">
        <f>Healthcare!L274</f>
        <v>130510.19</v>
      </c>
      <c r="J274">
        <f>Healthcare!M274</f>
        <v>89004.03</v>
      </c>
      <c r="K274" s="6">
        <f>Healthcare!V274</f>
        <v>41506.160000000003</v>
      </c>
      <c r="L274" t="str">
        <f>Healthcare!AF274</f>
        <v>PAY01</v>
      </c>
      <c r="M274" t="str">
        <f>Healthcare!AG274</f>
        <v>INS06</v>
      </c>
      <c r="N274">
        <f>Healthcare!AC274</f>
        <v>2023</v>
      </c>
      <c r="O274" t="str">
        <f>Healthcare!AB274</f>
        <v>Q3</v>
      </c>
      <c r="P274">
        <f>Healthcare!O274</f>
        <v>11</v>
      </c>
      <c r="Q274">
        <f>Healthcare!P274</f>
        <v>31</v>
      </c>
      <c r="R274">
        <f>Healthcare!Q274</f>
        <v>1</v>
      </c>
      <c r="S274" s="10" t="str">
        <f>Healthcare!AD274</f>
        <v>Jul</v>
      </c>
    </row>
    <row r="275" spans="1:19">
      <c r="A275" t="str">
        <f>Healthcare!A275</f>
        <v>P10274</v>
      </c>
      <c r="B275" s="5">
        <f>Healthcare!E275</f>
        <v>45225</v>
      </c>
      <c r="C275" s="5">
        <f>Healthcare!F275</f>
        <v>45230</v>
      </c>
      <c r="D275" t="str">
        <f>Healthcare!T275</f>
        <v>Discharged</v>
      </c>
      <c r="E275" t="str">
        <f>Healthcare!X275</f>
        <v>DEP04</v>
      </c>
      <c r="F275" t="str">
        <f>Healthcare!Y275</f>
        <v>D05</v>
      </c>
      <c r="G275" t="str">
        <f>Healthcare!Z275</f>
        <v>D011</v>
      </c>
      <c r="H275" t="str">
        <f>Healthcare!AA275</f>
        <v>W005</v>
      </c>
      <c r="I275" s="6">
        <f>Healthcare!L275</f>
        <v>242642.09</v>
      </c>
      <c r="J275">
        <f>Healthcare!M275</f>
        <v>191284.17</v>
      </c>
      <c r="K275" s="6">
        <f>Healthcare!V275</f>
        <v>51357.919999999984</v>
      </c>
      <c r="L275" t="str">
        <f>Healthcare!AF275</f>
        <v>PAY03</v>
      </c>
      <c r="M275" t="str">
        <f>Healthcare!AG275</f>
        <v>INS02</v>
      </c>
      <c r="N275">
        <f>Healthcare!AC275</f>
        <v>2023</v>
      </c>
      <c r="O275" t="str">
        <f>Healthcare!AB275</f>
        <v>Q4</v>
      </c>
      <c r="P275">
        <f>Healthcare!O275</f>
        <v>5</v>
      </c>
      <c r="Q275">
        <f>Healthcare!P275</f>
        <v>178</v>
      </c>
      <c r="R275">
        <f>Healthcare!Q275</f>
        <v>3</v>
      </c>
      <c r="S275" s="10" t="str">
        <f>Healthcare!AD275</f>
        <v>Oct</v>
      </c>
    </row>
    <row r="276" spans="1:19">
      <c r="A276" t="str">
        <f>Healthcare!A276</f>
        <v>P10275</v>
      </c>
      <c r="B276" s="5">
        <f>Healthcare!E276</f>
        <v>45540</v>
      </c>
      <c r="C276" s="5">
        <f>Healthcare!F276</f>
        <v>45554</v>
      </c>
      <c r="D276" t="str">
        <f>Healthcare!T276</f>
        <v>Admitted</v>
      </c>
      <c r="E276" t="str">
        <f>Healthcare!X276</f>
        <v>DEP03</v>
      </c>
      <c r="F276" t="str">
        <f>Healthcare!Y276</f>
        <v>D01</v>
      </c>
      <c r="G276" t="str">
        <f>Healthcare!Z276</f>
        <v>D010</v>
      </c>
      <c r="H276" t="str">
        <f>Healthcare!AA276</f>
        <v>W001</v>
      </c>
      <c r="I276" s="6">
        <f>Healthcare!L276</f>
        <v>123663.9</v>
      </c>
      <c r="J276">
        <f>Healthcare!M276</f>
        <v>98646.34</v>
      </c>
      <c r="K276" s="6">
        <f>Healthcare!V276</f>
        <v>25017.559999999998</v>
      </c>
      <c r="L276" t="str">
        <f>Healthcare!AF276</f>
        <v>PAY05</v>
      </c>
      <c r="M276" t="str">
        <f>Healthcare!AG276</f>
        <v>INS06</v>
      </c>
      <c r="N276">
        <f>Healthcare!AC276</f>
        <v>2024</v>
      </c>
      <c r="O276" t="str">
        <f>Healthcare!AB276</f>
        <v>Q3</v>
      </c>
      <c r="P276">
        <f>Healthcare!O276</f>
        <v>14</v>
      </c>
      <c r="Q276">
        <f>Healthcare!P276</f>
        <v>182</v>
      </c>
      <c r="R276">
        <f>Healthcare!Q276</f>
        <v>4</v>
      </c>
      <c r="S276" s="10" t="str">
        <f>Healthcare!AD276</f>
        <v>Sep</v>
      </c>
    </row>
    <row r="277" spans="1:19">
      <c r="A277" t="str">
        <f>Healthcare!A277</f>
        <v>P10276</v>
      </c>
      <c r="B277" s="5">
        <f>Healthcare!E277</f>
        <v>44960</v>
      </c>
      <c r="C277" s="5">
        <f>Healthcare!F277</f>
        <v>44994</v>
      </c>
      <c r="D277" t="str">
        <f>Healthcare!T277</f>
        <v>Discharged</v>
      </c>
      <c r="E277" t="str">
        <f>Healthcare!X277</f>
        <v>DEP09</v>
      </c>
      <c r="F277" t="str">
        <f>Healthcare!Y277</f>
        <v>D05</v>
      </c>
      <c r="G277" t="str">
        <f>Healthcare!Z277</f>
        <v>D005</v>
      </c>
      <c r="H277" t="str">
        <f>Healthcare!AA277</f>
        <v>W002</v>
      </c>
      <c r="I277" s="6">
        <f>Healthcare!L277</f>
        <v>86604.83</v>
      </c>
      <c r="J277">
        <f>Healthcare!M277</f>
        <v>60312.5</v>
      </c>
      <c r="K277" s="6">
        <f>Healthcare!V277</f>
        <v>26292.33</v>
      </c>
      <c r="L277" t="str">
        <f>Healthcare!AF277</f>
        <v>PAY03</v>
      </c>
      <c r="M277" t="str">
        <f>Healthcare!AG277</f>
        <v>INS07</v>
      </c>
      <c r="N277">
        <f>Healthcare!AC277</f>
        <v>2023</v>
      </c>
      <c r="O277" t="str">
        <f>Healthcare!AB277</f>
        <v>Q1</v>
      </c>
      <c r="P277">
        <f>Healthcare!O277</f>
        <v>7</v>
      </c>
      <c r="Q277">
        <f>Healthcare!P277</f>
        <v>55</v>
      </c>
      <c r="R277">
        <f>Healthcare!Q277</f>
        <v>1</v>
      </c>
      <c r="S277" s="10" t="str">
        <f>Healthcare!AD277</f>
        <v>Feb</v>
      </c>
    </row>
    <row r="278" spans="1:19">
      <c r="A278" t="str">
        <f>Healthcare!A278</f>
        <v>P10277</v>
      </c>
      <c r="B278" s="5">
        <f>Healthcare!E278</f>
        <v>45169</v>
      </c>
      <c r="C278" s="5">
        <f>Healthcare!F278</f>
        <v>45174</v>
      </c>
      <c r="D278" t="str">
        <f>Healthcare!T278</f>
        <v>Discharged</v>
      </c>
      <c r="E278" t="str">
        <f>Healthcare!X278</f>
        <v>DEP09</v>
      </c>
      <c r="F278" t="str">
        <f>Healthcare!Y278</f>
        <v>D03</v>
      </c>
      <c r="G278" t="str">
        <f>Healthcare!Z278</f>
        <v>D013</v>
      </c>
      <c r="H278" t="str">
        <f>Healthcare!AA278</f>
        <v>W004</v>
      </c>
      <c r="I278" s="6">
        <f>Healthcare!L278</f>
        <v>134307.29</v>
      </c>
      <c r="J278">
        <f>Healthcare!M278</f>
        <v>92730.47</v>
      </c>
      <c r="K278" s="6">
        <f>Healthcare!V278</f>
        <v>41576.820000000007</v>
      </c>
      <c r="L278" t="str">
        <f>Healthcare!AF278</f>
        <v>PAY01</v>
      </c>
      <c r="M278" t="str">
        <f>Healthcare!AG278</f>
        <v>INS01</v>
      </c>
      <c r="N278">
        <f>Healthcare!AC278</f>
        <v>2023</v>
      </c>
      <c r="O278" t="str">
        <f>Healthcare!AB278</f>
        <v>Q3</v>
      </c>
      <c r="P278">
        <f>Healthcare!O278</f>
        <v>5</v>
      </c>
      <c r="Q278">
        <f>Healthcare!P278</f>
        <v>158</v>
      </c>
      <c r="R278">
        <f>Healthcare!Q278</f>
        <v>4</v>
      </c>
      <c r="S278" s="10" t="str">
        <f>Healthcare!AD278</f>
        <v>Aug</v>
      </c>
    </row>
    <row r="279" spans="1:19">
      <c r="A279" t="str">
        <f>Healthcare!A279</f>
        <v>P10278</v>
      </c>
      <c r="B279" s="5">
        <f>Healthcare!E279</f>
        <v>45059</v>
      </c>
      <c r="C279" s="5">
        <f>Healthcare!F279</f>
        <v>45065</v>
      </c>
      <c r="D279" t="str">
        <f>Healthcare!T279</f>
        <v>Discharged</v>
      </c>
      <c r="E279" t="str">
        <f>Healthcare!X279</f>
        <v>DEP05</v>
      </c>
      <c r="F279" t="str">
        <f>Healthcare!Y279</f>
        <v>D02</v>
      </c>
      <c r="G279" t="str">
        <f>Healthcare!Z279</f>
        <v>D009</v>
      </c>
      <c r="H279" t="str">
        <f>Healthcare!AA279</f>
        <v>W004</v>
      </c>
      <c r="I279" s="6">
        <f>Healthcare!L279</f>
        <v>130925.86</v>
      </c>
      <c r="J279">
        <f>Healthcare!M279</f>
        <v>104288.59</v>
      </c>
      <c r="K279" s="6">
        <f>Healthcare!V279</f>
        <v>26637.270000000004</v>
      </c>
      <c r="L279" t="str">
        <f>Healthcare!AF279</f>
        <v>PAY05</v>
      </c>
      <c r="M279" t="str">
        <f>Healthcare!AG279</f>
        <v>INS06</v>
      </c>
      <c r="N279">
        <f>Healthcare!AC279</f>
        <v>2023</v>
      </c>
      <c r="O279" t="str">
        <f>Healthcare!AB279</f>
        <v>Q2</v>
      </c>
      <c r="P279">
        <f>Healthcare!O279</f>
        <v>6</v>
      </c>
      <c r="Q279">
        <f>Healthcare!P279</f>
        <v>100</v>
      </c>
      <c r="R279">
        <f>Healthcare!Q279</f>
        <v>4</v>
      </c>
      <c r="S279" s="10" t="str">
        <f>Healthcare!AD279</f>
        <v>May</v>
      </c>
    </row>
    <row r="280" spans="1:19">
      <c r="A280" t="str">
        <f>Healthcare!A280</f>
        <v>P10279</v>
      </c>
      <c r="B280" s="5">
        <f>Healthcare!E280</f>
        <v>45693</v>
      </c>
      <c r="C280" s="5">
        <f>Healthcare!F280</f>
        <v>45702</v>
      </c>
      <c r="D280" t="str">
        <f>Healthcare!T280</f>
        <v>Discharged</v>
      </c>
      <c r="E280" t="str">
        <f>Healthcare!X280</f>
        <v>DEP09</v>
      </c>
      <c r="F280" t="str">
        <f>Healthcare!Y280</f>
        <v>D04</v>
      </c>
      <c r="G280" t="str">
        <f>Healthcare!Z280</f>
        <v>D013</v>
      </c>
      <c r="H280" t="str">
        <f>Healthcare!AA280</f>
        <v>W005</v>
      </c>
      <c r="I280" s="6">
        <f>Healthcare!L280</f>
        <v>123663.9</v>
      </c>
      <c r="J280">
        <f>Healthcare!M280</f>
        <v>86530.08</v>
      </c>
      <c r="K280" s="6">
        <f>Healthcare!V280</f>
        <v>37133.819999999992</v>
      </c>
      <c r="L280" t="str">
        <f>Healthcare!AF280</f>
        <v>PAY03</v>
      </c>
      <c r="M280" t="str">
        <f>Healthcare!AG280</f>
        <v>INS04</v>
      </c>
      <c r="N280">
        <f>Healthcare!AC280</f>
        <v>2025</v>
      </c>
      <c r="O280" t="str">
        <f>Healthcare!AB280</f>
        <v>Q1</v>
      </c>
      <c r="P280">
        <f>Healthcare!O280</f>
        <v>9</v>
      </c>
      <c r="Q280">
        <f>Healthcare!P280</f>
        <v>15</v>
      </c>
      <c r="R280">
        <f>Healthcare!Q280</f>
        <v>4</v>
      </c>
      <c r="S280" s="10" t="str">
        <f>Healthcare!AD280</f>
        <v>Feb</v>
      </c>
    </row>
    <row r="281" spans="1:19">
      <c r="A281" t="str">
        <f>Healthcare!A281</f>
        <v>P10280</v>
      </c>
      <c r="B281" s="5">
        <f>Healthcare!E281</f>
        <v>45087</v>
      </c>
      <c r="C281" s="5">
        <f>Healthcare!F281</f>
        <v>45096</v>
      </c>
      <c r="D281" t="str">
        <f>Healthcare!T281</f>
        <v>Unknown</v>
      </c>
      <c r="E281" t="str">
        <f>Healthcare!X281</f>
        <v>DEP03</v>
      </c>
      <c r="F281" t="str">
        <f>Healthcare!Y281</f>
        <v>D04</v>
      </c>
      <c r="G281" t="str">
        <f>Healthcare!Z281</f>
        <v>D004</v>
      </c>
      <c r="H281" t="str">
        <f>Healthcare!AA281</f>
        <v>W003</v>
      </c>
      <c r="I281" s="6">
        <f>Healthcare!L281</f>
        <v>11974.64</v>
      </c>
      <c r="J281">
        <f>Healthcare!M281</f>
        <v>9581.24</v>
      </c>
      <c r="K281" s="6">
        <f>Healthcare!V281</f>
        <v>2393.3999999999996</v>
      </c>
      <c r="L281" t="str">
        <f>Healthcare!AF281</f>
        <v>PAY04</v>
      </c>
      <c r="M281" t="str">
        <f>Healthcare!AG281</f>
        <v>INS02</v>
      </c>
      <c r="N281">
        <f>Healthcare!AC281</f>
        <v>2023</v>
      </c>
      <c r="O281" t="str">
        <f>Healthcare!AB281</f>
        <v>Q2</v>
      </c>
      <c r="P281">
        <f>Healthcare!O281</f>
        <v>9</v>
      </c>
      <c r="Q281">
        <f>Healthcare!P281</f>
        <v>121</v>
      </c>
      <c r="R281">
        <f>Healthcare!Q281</f>
        <v>5</v>
      </c>
      <c r="S281" s="10" t="str">
        <f>Healthcare!AD281</f>
        <v>Jun</v>
      </c>
    </row>
    <row r="282" spans="1:19">
      <c r="A282" t="str">
        <f>Healthcare!A282</f>
        <v>P10281</v>
      </c>
      <c r="B282" s="5">
        <f>Healthcare!E282</f>
        <v>45893</v>
      </c>
      <c r="C282" s="5">
        <f>Healthcare!F282</f>
        <v>45939</v>
      </c>
      <c r="D282" t="str">
        <f>Healthcare!T282</f>
        <v>Discharged</v>
      </c>
      <c r="E282" t="str">
        <f>Healthcare!X282</f>
        <v>DEP09</v>
      </c>
      <c r="F282" t="str">
        <f>Healthcare!Y282</f>
        <v>D07</v>
      </c>
      <c r="G282" t="str">
        <f>Healthcare!Z282</f>
        <v>D002</v>
      </c>
      <c r="H282" t="str">
        <f>Healthcare!AA282</f>
        <v>W001</v>
      </c>
      <c r="I282" s="6">
        <f>Healthcare!L282</f>
        <v>58664.26</v>
      </c>
      <c r="J282">
        <f>Healthcare!M282</f>
        <v>38044.839999999997</v>
      </c>
      <c r="K282" s="6">
        <f>Healthcare!V282</f>
        <v>20619.420000000006</v>
      </c>
      <c r="L282" t="str">
        <f>Healthcare!AF282</f>
        <v>PAY03</v>
      </c>
      <c r="M282" t="str">
        <f>Healthcare!AG282</f>
        <v>INS01</v>
      </c>
      <c r="N282">
        <f>Healthcare!AC282</f>
        <v>2025</v>
      </c>
      <c r="O282" t="str">
        <f>Healthcare!AB282</f>
        <v>Q3</v>
      </c>
      <c r="P282">
        <f>Healthcare!O282</f>
        <v>17</v>
      </c>
      <c r="Q282">
        <f>Healthcare!P282</f>
        <v>64</v>
      </c>
      <c r="R282">
        <f>Healthcare!Q282</f>
        <v>4</v>
      </c>
      <c r="S282" s="10" t="str">
        <f>Healthcare!AD282</f>
        <v>Aug</v>
      </c>
    </row>
    <row r="283" spans="1:19">
      <c r="A283" t="str">
        <f>Healthcare!A283</f>
        <v>P10282</v>
      </c>
      <c r="B283" s="5">
        <f>Healthcare!E283</f>
        <v>45950</v>
      </c>
      <c r="C283" s="5">
        <f>Healthcare!F283</f>
        <v>45962</v>
      </c>
      <c r="D283" t="str">
        <f>Healthcare!T283</f>
        <v>Transferred</v>
      </c>
      <c r="E283" t="str">
        <f>Healthcare!X283</f>
        <v>DEP08</v>
      </c>
      <c r="F283" t="str">
        <f>Healthcare!Y283</f>
        <v>D07</v>
      </c>
      <c r="G283" t="str">
        <f>Healthcare!Z283</f>
        <v>D002</v>
      </c>
      <c r="H283" t="str">
        <f>Healthcare!AA283</f>
        <v>W005</v>
      </c>
      <c r="I283" s="6">
        <f>Healthcare!L283</f>
        <v>76660.210000000006</v>
      </c>
      <c r="J283">
        <f>Healthcare!M283</f>
        <v>48776.959999999999</v>
      </c>
      <c r="K283" s="6">
        <f>Healthcare!V283</f>
        <v>27883.250000000007</v>
      </c>
      <c r="L283" t="str">
        <f>Healthcare!AF283</f>
        <v>PAY06</v>
      </c>
      <c r="M283" t="str">
        <f>Healthcare!AG283</f>
        <v>INS08</v>
      </c>
      <c r="N283">
        <f>Healthcare!AC283</f>
        <v>2025</v>
      </c>
      <c r="O283" t="str">
        <f>Healthcare!AB283</f>
        <v>Q4</v>
      </c>
      <c r="P283">
        <f>Healthcare!O283</f>
        <v>12</v>
      </c>
      <c r="Q283">
        <f>Healthcare!P283</f>
        <v>206</v>
      </c>
      <c r="R283">
        <f>Healthcare!Q283</f>
        <v>1</v>
      </c>
      <c r="S283" s="10" t="str">
        <f>Healthcare!AD283</f>
        <v>Oct</v>
      </c>
    </row>
    <row r="284" spans="1:19">
      <c r="A284" t="str">
        <f>Healthcare!A284</f>
        <v>P10283</v>
      </c>
      <c r="B284" s="5">
        <f>Healthcare!E284</f>
        <v>45927</v>
      </c>
      <c r="C284" s="5">
        <f>Healthcare!F284</f>
        <v>45928</v>
      </c>
      <c r="D284" t="str">
        <f>Healthcare!T284</f>
        <v>Admitted</v>
      </c>
      <c r="E284" t="str">
        <f>Healthcare!X284</f>
        <v>DEP03</v>
      </c>
      <c r="F284" t="str">
        <f>Healthcare!Y284</f>
        <v>D05</v>
      </c>
      <c r="G284" t="str">
        <f>Healthcare!Z284</f>
        <v>D002</v>
      </c>
      <c r="H284" t="str">
        <f>Healthcare!AA284</f>
        <v>W005</v>
      </c>
      <c r="I284" s="6">
        <f>Healthcare!L284</f>
        <v>60177.26</v>
      </c>
      <c r="J284">
        <f>Healthcare!M284</f>
        <v>43852.43</v>
      </c>
      <c r="K284" s="6">
        <f>Healthcare!V284</f>
        <v>16324.830000000002</v>
      </c>
      <c r="L284" t="str">
        <f>Healthcare!AF284</f>
        <v>PAY02</v>
      </c>
      <c r="M284" t="str">
        <f>Healthcare!AG284</f>
        <v>INS01</v>
      </c>
      <c r="N284">
        <f>Healthcare!AC284</f>
        <v>2025</v>
      </c>
      <c r="O284" t="str">
        <f>Healthcare!AB284</f>
        <v>Q3</v>
      </c>
      <c r="P284">
        <f>Healthcare!O284</f>
        <v>1</v>
      </c>
      <c r="Q284">
        <f>Healthcare!P284</f>
        <v>121</v>
      </c>
      <c r="R284">
        <f>Healthcare!Q284</f>
        <v>1</v>
      </c>
      <c r="S284" s="10" t="str">
        <f>Healthcare!AD284</f>
        <v>Sep</v>
      </c>
    </row>
    <row r="285" spans="1:19">
      <c r="A285" t="str">
        <f>Healthcare!A285</f>
        <v>P10284</v>
      </c>
      <c r="B285" s="5">
        <f>Healthcare!E285</f>
        <v>45562</v>
      </c>
      <c r="C285" s="5">
        <f>Healthcare!F285</f>
        <v>45569</v>
      </c>
      <c r="D285" t="str">
        <f>Healthcare!T285</f>
        <v>Discharged</v>
      </c>
      <c r="E285" t="str">
        <f>Healthcare!X285</f>
        <v>DEP01</v>
      </c>
      <c r="F285" t="str">
        <f>Healthcare!Y285</f>
        <v>D05</v>
      </c>
      <c r="G285" t="str">
        <f>Healthcare!Z285</f>
        <v>D010</v>
      </c>
      <c r="H285" t="str">
        <f>Healthcare!AA285</f>
        <v>W005</v>
      </c>
      <c r="I285" s="6">
        <f>Healthcare!L285</f>
        <v>4342.22</v>
      </c>
      <c r="J285">
        <f>Healthcare!M285</f>
        <v>3620.19</v>
      </c>
      <c r="K285" s="6">
        <f>Healthcare!V285</f>
        <v>722.0300000000002</v>
      </c>
      <c r="L285" t="str">
        <f>Healthcare!AF285</f>
        <v>PAY02</v>
      </c>
      <c r="M285" t="str">
        <f>Healthcare!AG285</f>
        <v>INS01</v>
      </c>
      <c r="N285">
        <f>Healthcare!AC285</f>
        <v>2024</v>
      </c>
      <c r="O285" t="str">
        <f>Healthcare!AB285</f>
        <v>Q3</v>
      </c>
      <c r="P285">
        <f>Healthcare!O285</f>
        <v>7</v>
      </c>
      <c r="Q285">
        <f>Healthcare!P285</f>
        <v>216</v>
      </c>
      <c r="R285">
        <f>Healthcare!Q285</f>
        <v>4</v>
      </c>
      <c r="S285" s="10" t="str">
        <f>Healthcare!AD285</f>
        <v>Sep</v>
      </c>
    </row>
    <row r="286" spans="1:19">
      <c r="A286" t="str">
        <f>Healthcare!A286</f>
        <v>P10285</v>
      </c>
      <c r="B286" s="5">
        <f>Healthcare!E286</f>
        <v>45811</v>
      </c>
      <c r="C286" s="5">
        <f>Healthcare!F286</f>
        <v>45826</v>
      </c>
      <c r="D286" t="str">
        <f>Healthcare!T286</f>
        <v>Discharged</v>
      </c>
      <c r="E286" t="str">
        <f>Healthcare!X286</f>
        <v>DEP01</v>
      </c>
      <c r="F286" t="str">
        <f>Healthcare!Y286</f>
        <v>D04</v>
      </c>
      <c r="G286" t="str">
        <f>Healthcare!Z286</f>
        <v>D007</v>
      </c>
      <c r="H286" t="str">
        <f>Healthcare!AA286</f>
        <v>W001</v>
      </c>
      <c r="I286" s="6">
        <f>Healthcare!L286</f>
        <v>175414.58</v>
      </c>
      <c r="J286">
        <f>Healthcare!M286</f>
        <v>135404.01999999999</v>
      </c>
      <c r="K286" s="6">
        <f>Healthcare!V286</f>
        <v>40010.559999999998</v>
      </c>
      <c r="L286" t="str">
        <f>Healthcare!AF286</f>
        <v>PAY04</v>
      </c>
      <c r="M286" t="str">
        <f>Healthcare!AG286</f>
        <v>INS06</v>
      </c>
      <c r="N286">
        <f>Healthcare!AC286</f>
        <v>2025</v>
      </c>
      <c r="O286" t="str">
        <f>Healthcare!AB286</f>
        <v>Q2</v>
      </c>
      <c r="P286">
        <f>Healthcare!O286</f>
        <v>15</v>
      </c>
      <c r="Q286">
        <f>Healthcare!P286</f>
        <v>227</v>
      </c>
      <c r="R286">
        <f>Healthcare!Q286</f>
        <v>3</v>
      </c>
      <c r="S286" s="10" t="str">
        <f>Healthcare!AD286</f>
        <v>Jun</v>
      </c>
    </row>
    <row r="287" spans="1:19">
      <c r="A287" t="str">
        <f>Healthcare!A287</f>
        <v>P10286</v>
      </c>
      <c r="B287" s="5">
        <f>Healthcare!E287</f>
        <v>45963</v>
      </c>
      <c r="C287" s="5">
        <f>Healthcare!F287</f>
        <v>45965</v>
      </c>
      <c r="D287" t="str">
        <f>Healthcare!T287</f>
        <v>Unknown</v>
      </c>
      <c r="E287" t="str">
        <f>Healthcare!X287</f>
        <v>DEP03</v>
      </c>
      <c r="F287" t="str">
        <f>Healthcare!Y287</f>
        <v>D04</v>
      </c>
      <c r="G287" t="str">
        <f>Healthcare!Z287</f>
        <v>D009</v>
      </c>
      <c r="H287" t="str">
        <f>Healthcare!AA287</f>
        <v>W001</v>
      </c>
      <c r="I287" s="6">
        <f>Healthcare!L287</f>
        <v>87555.28</v>
      </c>
      <c r="J287">
        <f>Healthcare!M287</f>
        <v>79578.59</v>
      </c>
      <c r="K287" s="6">
        <f>Healthcare!V287</f>
        <v>7976.6900000000023</v>
      </c>
      <c r="L287" t="str">
        <f>Healthcare!AF287</f>
        <v>PAY06</v>
      </c>
      <c r="M287" t="str">
        <f>Healthcare!AG287</f>
        <v>INS06</v>
      </c>
      <c r="N287">
        <f>Healthcare!AC287</f>
        <v>2025</v>
      </c>
      <c r="O287" t="str">
        <f>Healthcare!AB287</f>
        <v>Q4</v>
      </c>
      <c r="P287">
        <f>Healthcare!O287</f>
        <v>2</v>
      </c>
      <c r="Q287">
        <f>Healthcare!P287</f>
        <v>106</v>
      </c>
      <c r="R287">
        <f>Healthcare!Q287</f>
        <v>1</v>
      </c>
      <c r="S287" s="10" t="str">
        <f>Healthcare!AD287</f>
        <v>Nov</v>
      </c>
    </row>
    <row r="288" spans="1:19">
      <c r="A288" t="str">
        <f>Healthcare!A288</f>
        <v>P10287</v>
      </c>
      <c r="B288" s="5">
        <f>Healthcare!E288</f>
        <v>45529</v>
      </c>
      <c r="C288" s="5" t="str">
        <f>Healthcare!F288</f>
        <v>Unknown</v>
      </c>
      <c r="D288" t="str">
        <f>Healthcare!T288</f>
        <v>Unknown</v>
      </c>
      <c r="E288" t="str">
        <f>Healthcare!X288</f>
        <v>DEP08</v>
      </c>
      <c r="F288" t="str">
        <f>Healthcare!Y288</f>
        <v>D04</v>
      </c>
      <c r="G288" t="str">
        <f>Healthcare!Z288</f>
        <v>D007</v>
      </c>
      <c r="H288" t="str">
        <f>Healthcare!AA288</f>
        <v>W005</v>
      </c>
      <c r="I288" s="6">
        <f>Healthcare!L288</f>
        <v>170152.33</v>
      </c>
      <c r="J288">
        <f>Healthcare!M288</f>
        <v>141600.32999999999</v>
      </c>
      <c r="K288" s="6">
        <f>Healthcare!V288</f>
        <v>28552</v>
      </c>
      <c r="L288" t="str">
        <f>Healthcare!AF288</f>
        <v>PAY01</v>
      </c>
      <c r="M288" t="str">
        <f>Healthcare!AG288</f>
        <v>INS03</v>
      </c>
      <c r="N288">
        <f>Healthcare!AC288</f>
        <v>2024</v>
      </c>
      <c r="O288" t="str">
        <f>Healthcare!AB288</f>
        <v>Q3</v>
      </c>
      <c r="P288">
        <f>Healthcare!O288</f>
        <v>4</v>
      </c>
      <c r="Q288">
        <f>Healthcare!P288</f>
        <v>50</v>
      </c>
      <c r="R288">
        <f>Healthcare!Q288</f>
        <v>4</v>
      </c>
      <c r="S288" s="10" t="str">
        <f>Healthcare!AD288</f>
        <v>Aug</v>
      </c>
    </row>
    <row r="289" spans="1:19">
      <c r="A289" t="str">
        <f>Healthcare!A289</f>
        <v>P10288</v>
      </c>
      <c r="B289" s="5">
        <f>Healthcare!E289</f>
        <v>45694</v>
      </c>
      <c r="C289" s="5">
        <f>Healthcare!F289</f>
        <v>45702</v>
      </c>
      <c r="D289" t="str">
        <f>Healthcare!T289</f>
        <v>Unknown</v>
      </c>
      <c r="E289" t="str">
        <f>Healthcare!X289</f>
        <v>DEP01</v>
      </c>
      <c r="F289" t="str">
        <f>Healthcare!Y289</f>
        <v>D01</v>
      </c>
      <c r="G289" t="str">
        <f>Healthcare!Z289</f>
        <v>D002</v>
      </c>
      <c r="H289" t="str">
        <f>Healthcare!AA289</f>
        <v>W002</v>
      </c>
      <c r="I289" s="6">
        <f>Healthcare!L289</f>
        <v>85936.37</v>
      </c>
      <c r="J289">
        <f>Healthcare!M289</f>
        <v>77685.440000000002</v>
      </c>
      <c r="K289" s="6">
        <f>Healthcare!V289</f>
        <v>8250.929999999993</v>
      </c>
      <c r="L289" t="str">
        <f>Healthcare!AF289</f>
        <v>PAY06</v>
      </c>
      <c r="M289" t="str">
        <f>Healthcare!AG289</f>
        <v>INS03</v>
      </c>
      <c r="N289">
        <f>Healthcare!AC289</f>
        <v>2025</v>
      </c>
      <c r="O289" t="str">
        <f>Healthcare!AB289</f>
        <v>Q1</v>
      </c>
      <c r="P289">
        <f>Healthcare!O289</f>
        <v>8</v>
      </c>
      <c r="Q289">
        <f>Healthcare!P289</f>
        <v>21</v>
      </c>
      <c r="R289">
        <f>Healthcare!Q289</f>
        <v>4</v>
      </c>
      <c r="S289" s="10" t="str">
        <f>Healthcare!AD289</f>
        <v>Feb</v>
      </c>
    </row>
    <row r="290" spans="1:19">
      <c r="A290" t="str">
        <f>Healthcare!A290</f>
        <v>P10289</v>
      </c>
      <c r="B290" s="5">
        <f>Healthcare!E290</f>
        <v>44957</v>
      </c>
      <c r="C290" s="5">
        <f>Healthcare!F290</f>
        <v>44970</v>
      </c>
      <c r="D290" t="str">
        <f>Healthcare!T290</f>
        <v>Admitted</v>
      </c>
      <c r="E290" t="str">
        <f>Healthcare!X290</f>
        <v>DEP01</v>
      </c>
      <c r="F290" t="str">
        <f>Healthcare!Y290</f>
        <v>D03</v>
      </c>
      <c r="G290" t="str">
        <f>Healthcare!Z290</f>
        <v>D002</v>
      </c>
      <c r="H290" t="str">
        <f>Healthcare!AA290</f>
        <v>W004</v>
      </c>
      <c r="I290" s="6">
        <f>Healthcare!L290</f>
        <v>56973.81</v>
      </c>
      <c r="J290">
        <f>Healthcare!M290</f>
        <v>45741.23</v>
      </c>
      <c r="K290" s="6">
        <f>Healthcare!V290</f>
        <v>11232.579999999994</v>
      </c>
      <c r="L290" t="str">
        <f>Healthcare!AF290</f>
        <v>PAY06</v>
      </c>
      <c r="M290" t="str">
        <f>Healthcare!AG290</f>
        <v>INS06</v>
      </c>
      <c r="N290">
        <f>Healthcare!AC290</f>
        <v>2023</v>
      </c>
      <c r="O290" t="str">
        <f>Healthcare!AB290</f>
        <v>Q1</v>
      </c>
      <c r="P290">
        <f>Healthcare!O290</f>
        <v>13</v>
      </c>
      <c r="Q290">
        <f>Healthcare!P290</f>
        <v>171</v>
      </c>
      <c r="R290">
        <f>Healthcare!Q290</f>
        <v>5</v>
      </c>
      <c r="S290" s="10" t="str">
        <f>Healthcare!AD290</f>
        <v>Jan</v>
      </c>
    </row>
    <row r="291" spans="1:19">
      <c r="A291" t="str">
        <f>Healthcare!A291</f>
        <v>P10290</v>
      </c>
      <c r="B291" s="5">
        <f>Healthcare!E291</f>
        <v>45607</v>
      </c>
      <c r="C291" s="5">
        <f>Healthcare!F291</f>
        <v>45613</v>
      </c>
      <c r="D291" t="str">
        <f>Healthcare!T291</f>
        <v>Admitted</v>
      </c>
      <c r="E291" t="str">
        <f>Healthcare!X291</f>
        <v>DEP03</v>
      </c>
      <c r="F291" t="str">
        <f>Healthcare!Y291</f>
        <v>D04</v>
      </c>
      <c r="G291" t="str">
        <f>Healthcare!Z291</f>
        <v>D011</v>
      </c>
      <c r="H291" t="str">
        <f>Healthcare!AA291</f>
        <v>W003</v>
      </c>
      <c r="I291" s="6">
        <f>Healthcare!L291</f>
        <v>85438.54</v>
      </c>
      <c r="J291">
        <f>Healthcare!M291</f>
        <v>74867.05</v>
      </c>
      <c r="K291" s="6">
        <f>Healthcare!V291</f>
        <v>10571.489999999991</v>
      </c>
      <c r="L291" t="str">
        <f>Healthcare!AF291</f>
        <v>PAY03</v>
      </c>
      <c r="M291" t="str">
        <f>Healthcare!AG291</f>
        <v>INS05</v>
      </c>
      <c r="N291">
        <f>Healthcare!AC291</f>
        <v>2024</v>
      </c>
      <c r="O291" t="str">
        <f>Healthcare!AB291</f>
        <v>Q4</v>
      </c>
      <c r="P291">
        <f>Healthcare!O291</f>
        <v>6</v>
      </c>
      <c r="Q291">
        <f>Healthcare!P291</f>
        <v>119</v>
      </c>
      <c r="R291">
        <f>Healthcare!Q291</f>
        <v>4</v>
      </c>
      <c r="S291" s="10" t="str">
        <f>Healthcare!AD291</f>
        <v>Nov</v>
      </c>
    </row>
    <row r="292" spans="1:19">
      <c r="A292" t="str">
        <f>Healthcare!A292</f>
        <v>P10291</v>
      </c>
      <c r="B292" s="5">
        <f>Healthcare!E292</f>
        <v>45414</v>
      </c>
      <c r="C292" s="5">
        <f>Healthcare!F292</f>
        <v>45429</v>
      </c>
      <c r="D292" t="str">
        <f>Healthcare!T292</f>
        <v>Unknown</v>
      </c>
      <c r="E292" t="str">
        <f>Healthcare!X292</f>
        <v>DEP10</v>
      </c>
      <c r="F292" t="str">
        <f>Healthcare!Y292</f>
        <v>D05</v>
      </c>
      <c r="G292" t="str">
        <f>Healthcare!Z292</f>
        <v>D007</v>
      </c>
      <c r="H292" t="str">
        <f>Healthcare!AA292</f>
        <v>W001</v>
      </c>
      <c r="I292" s="6">
        <f>Healthcare!L292</f>
        <v>161791.51</v>
      </c>
      <c r="J292">
        <f>Healthcare!M292</f>
        <v>138535.9</v>
      </c>
      <c r="K292" s="6">
        <f>Healthcare!V292</f>
        <v>23255.610000000015</v>
      </c>
      <c r="L292" t="str">
        <f>Healthcare!AF292</f>
        <v>PAY02</v>
      </c>
      <c r="M292" t="str">
        <f>Healthcare!AG292</f>
        <v>INS02</v>
      </c>
      <c r="N292">
        <f>Healthcare!AC292</f>
        <v>2024</v>
      </c>
      <c r="O292" t="str">
        <f>Healthcare!AB292</f>
        <v>Q2</v>
      </c>
      <c r="P292">
        <f>Healthcare!O292</f>
        <v>15</v>
      </c>
      <c r="Q292">
        <f>Healthcare!P292</f>
        <v>111</v>
      </c>
      <c r="R292">
        <f>Healthcare!Q292</f>
        <v>5</v>
      </c>
      <c r="S292" s="10" t="str">
        <f>Healthcare!AD292</f>
        <v>May</v>
      </c>
    </row>
    <row r="293" spans="1:19">
      <c r="A293" t="str">
        <f>Healthcare!A293</f>
        <v>P10292</v>
      </c>
      <c r="B293" s="5">
        <f>Healthcare!E293</f>
        <v>45933</v>
      </c>
      <c r="C293" s="5">
        <f>Healthcare!F293</f>
        <v>45936</v>
      </c>
      <c r="D293" t="str">
        <f>Healthcare!T293</f>
        <v>Discharged</v>
      </c>
      <c r="E293" t="str">
        <f>Healthcare!X293</f>
        <v>DEP01</v>
      </c>
      <c r="F293" t="str">
        <f>Healthcare!Y293</f>
        <v>D06</v>
      </c>
      <c r="G293" t="str">
        <f>Healthcare!Z293</f>
        <v>D009</v>
      </c>
      <c r="H293" t="str">
        <f>Healthcare!AA293</f>
        <v>W004</v>
      </c>
      <c r="I293" s="6">
        <f>Healthcare!L293</f>
        <v>33576.35</v>
      </c>
      <c r="J293">
        <f>Healthcare!M293</f>
        <v>29472.959999999999</v>
      </c>
      <c r="K293" s="6">
        <f>Healthcare!V293</f>
        <v>4103.3899999999994</v>
      </c>
      <c r="L293" t="str">
        <f>Healthcare!AF293</f>
        <v>PAY03</v>
      </c>
      <c r="M293" t="str">
        <f>Healthcare!AG293</f>
        <v>INS01</v>
      </c>
      <c r="N293">
        <f>Healthcare!AC293</f>
        <v>2025</v>
      </c>
      <c r="O293" t="str">
        <f>Healthcare!AB293</f>
        <v>Q4</v>
      </c>
      <c r="P293">
        <f>Healthcare!O293</f>
        <v>3</v>
      </c>
      <c r="Q293">
        <f>Healthcare!P293</f>
        <v>217</v>
      </c>
      <c r="R293">
        <f>Healthcare!Q293</f>
        <v>4</v>
      </c>
      <c r="S293" s="10" t="str">
        <f>Healthcare!AD293</f>
        <v>Oct</v>
      </c>
    </row>
    <row r="294" spans="1:19">
      <c r="A294" t="str">
        <f>Healthcare!A294</f>
        <v>P10293</v>
      </c>
      <c r="B294" s="5">
        <f>Healthcare!E294</f>
        <v>45891</v>
      </c>
      <c r="C294" s="5">
        <f>Healthcare!F294</f>
        <v>45906</v>
      </c>
      <c r="D294" t="str">
        <f>Healthcare!T294</f>
        <v>Transferred</v>
      </c>
      <c r="E294" t="str">
        <f>Healthcare!X294</f>
        <v>DEP04</v>
      </c>
      <c r="F294" t="str">
        <f>Healthcare!Y294</f>
        <v>D07</v>
      </c>
      <c r="G294" t="str">
        <f>Healthcare!Z294</f>
        <v>D003</v>
      </c>
      <c r="H294" t="str">
        <f>Healthcare!AA294</f>
        <v>W002</v>
      </c>
      <c r="I294" s="6">
        <f>Healthcare!L294</f>
        <v>205351.94</v>
      </c>
      <c r="J294">
        <f>Healthcare!M294</f>
        <v>137718.49</v>
      </c>
      <c r="K294" s="6">
        <f>Healthcare!V294</f>
        <v>67633.450000000012</v>
      </c>
      <c r="L294" t="str">
        <f>Healthcare!AF294</f>
        <v>PAY06</v>
      </c>
      <c r="M294" t="str">
        <f>Healthcare!AG294</f>
        <v>INS07</v>
      </c>
      <c r="N294">
        <f>Healthcare!AC294</f>
        <v>2025</v>
      </c>
      <c r="O294" t="str">
        <f>Healthcare!AB294</f>
        <v>Q3</v>
      </c>
      <c r="P294">
        <f>Healthcare!O294</f>
        <v>15</v>
      </c>
      <c r="Q294">
        <f>Healthcare!P294</f>
        <v>102</v>
      </c>
      <c r="R294">
        <f>Healthcare!Q294</f>
        <v>4</v>
      </c>
      <c r="S294" s="10" t="str">
        <f>Healthcare!AD294</f>
        <v>Aug</v>
      </c>
    </row>
    <row r="295" spans="1:19">
      <c r="A295" t="str">
        <f>Healthcare!A295</f>
        <v>P10294</v>
      </c>
      <c r="B295" s="5">
        <f>Healthcare!E295</f>
        <v>45693</v>
      </c>
      <c r="C295" s="5">
        <f>Healthcare!F295</f>
        <v>45709</v>
      </c>
      <c r="D295" t="str">
        <f>Healthcare!T295</f>
        <v>Discharged</v>
      </c>
      <c r="E295" t="str">
        <f>Healthcare!X295</f>
        <v>DEP08</v>
      </c>
      <c r="F295" t="str">
        <f>Healthcare!Y295</f>
        <v>D02</v>
      </c>
      <c r="G295" t="str">
        <f>Healthcare!Z295</f>
        <v>D002</v>
      </c>
      <c r="H295" t="str">
        <f>Healthcare!AA295</f>
        <v>W002</v>
      </c>
      <c r="I295" s="6">
        <f>Healthcare!L295</f>
        <v>123663.9</v>
      </c>
      <c r="J295">
        <f>Healthcare!M295</f>
        <v>104720.83</v>
      </c>
      <c r="K295" s="6">
        <f>Healthcare!V295</f>
        <v>18943.069999999992</v>
      </c>
      <c r="L295" t="str">
        <f>Healthcare!AF295</f>
        <v>PAY06</v>
      </c>
      <c r="M295" t="str">
        <f>Healthcare!AG295</f>
        <v>INS06</v>
      </c>
      <c r="N295">
        <f>Healthcare!AC295</f>
        <v>2025</v>
      </c>
      <c r="O295" t="str">
        <f>Healthcare!AB295</f>
        <v>Q1</v>
      </c>
      <c r="P295">
        <f>Healthcare!O295</f>
        <v>16</v>
      </c>
      <c r="Q295">
        <f>Healthcare!P295</f>
        <v>23</v>
      </c>
      <c r="R295">
        <f>Healthcare!Q295</f>
        <v>4</v>
      </c>
      <c r="S295" s="10" t="str">
        <f>Healthcare!AD295</f>
        <v>Feb</v>
      </c>
    </row>
    <row r="296" spans="1:19">
      <c r="A296" t="str">
        <f>Healthcare!A296</f>
        <v>P10295</v>
      </c>
      <c r="B296" s="5">
        <f>Healthcare!E296</f>
        <v>45905</v>
      </c>
      <c r="C296" s="5">
        <f>Healthcare!F296</f>
        <v>45907</v>
      </c>
      <c r="D296" t="str">
        <f>Healthcare!T296</f>
        <v>Unknown</v>
      </c>
      <c r="E296" t="str">
        <f>Healthcare!X296</f>
        <v>DEP10</v>
      </c>
      <c r="F296" t="str">
        <f>Healthcare!Y296</f>
        <v>D01</v>
      </c>
      <c r="G296" t="str">
        <f>Healthcare!Z296</f>
        <v>D009</v>
      </c>
      <c r="H296" t="str">
        <f>Healthcare!AA296</f>
        <v>W005</v>
      </c>
      <c r="I296" s="6">
        <f>Healthcare!L296</f>
        <v>67179.350000000006</v>
      </c>
      <c r="J296">
        <f>Healthcare!M296</f>
        <v>62753.279999999999</v>
      </c>
      <c r="K296" s="6">
        <f>Healthcare!V296</f>
        <v>4426.070000000007</v>
      </c>
      <c r="L296" t="str">
        <f>Healthcare!AF296</f>
        <v>PAY06</v>
      </c>
      <c r="M296" t="str">
        <f>Healthcare!AG296</f>
        <v>INS07</v>
      </c>
      <c r="N296">
        <f>Healthcare!AC296</f>
        <v>2025</v>
      </c>
      <c r="O296" t="str">
        <f>Healthcare!AB296</f>
        <v>Q3</v>
      </c>
      <c r="P296">
        <f>Healthcare!O296</f>
        <v>2</v>
      </c>
      <c r="Q296">
        <f>Healthcare!P296</f>
        <v>42</v>
      </c>
      <c r="R296">
        <f>Healthcare!Q296</f>
        <v>5</v>
      </c>
      <c r="S296" s="10" t="str">
        <f>Healthcare!AD296</f>
        <v>Sep</v>
      </c>
    </row>
    <row r="297" spans="1:19">
      <c r="A297" t="str">
        <f>Healthcare!A297</f>
        <v>P10296</v>
      </c>
      <c r="B297" s="5">
        <f>Healthcare!E297</f>
        <v>45952</v>
      </c>
      <c r="C297" s="5">
        <f>Healthcare!F297</f>
        <v>45970</v>
      </c>
      <c r="D297" t="str">
        <f>Healthcare!T297</f>
        <v>Admitted</v>
      </c>
      <c r="E297" t="str">
        <f>Healthcare!X297</f>
        <v>DEP08</v>
      </c>
      <c r="F297" t="str">
        <f>Healthcare!Y297</f>
        <v>D05</v>
      </c>
      <c r="G297" t="str">
        <f>Healthcare!Z297</f>
        <v>D001</v>
      </c>
      <c r="H297" t="str">
        <f>Healthcare!AA297</f>
        <v>W004</v>
      </c>
      <c r="I297" s="6">
        <f>Healthcare!L297</f>
        <v>188734.41</v>
      </c>
      <c r="J297">
        <f>Healthcare!M297</f>
        <v>154139.69</v>
      </c>
      <c r="K297" s="6">
        <f>Healthcare!V297</f>
        <v>34594.720000000001</v>
      </c>
      <c r="L297" t="str">
        <f>Healthcare!AF297</f>
        <v>PAY06</v>
      </c>
      <c r="M297" t="str">
        <f>Healthcare!AG297</f>
        <v>INS06</v>
      </c>
      <c r="N297">
        <f>Healthcare!AC297</f>
        <v>2025</v>
      </c>
      <c r="O297" t="str">
        <f>Healthcare!AB297</f>
        <v>Q4</v>
      </c>
      <c r="P297">
        <f>Healthcare!O297</f>
        <v>18</v>
      </c>
      <c r="Q297">
        <f>Healthcare!P297</f>
        <v>32</v>
      </c>
      <c r="R297">
        <f>Healthcare!Q297</f>
        <v>5</v>
      </c>
      <c r="S297" s="10" t="str">
        <f>Healthcare!AD297</f>
        <v>Oct</v>
      </c>
    </row>
    <row r="298" spans="1:19">
      <c r="A298" t="str">
        <f>Healthcare!A298</f>
        <v>P10297</v>
      </c>
      <c r="B298" s="5">
        <f>Healthcare!E298</f>
        <v>45923</v>
      </c>
      <c r="C298" s="5">
        <f>Healthcare!F298</f>
        <v>45929</v>
      </c>
      <c r="D298" t="str">
        <f>Healthcare!T298</f>
        <v>Discharged</v>
      </c>
      <c r="E298" t="str">
        <f>Healthcare!X298</f>
        <v>DEP03</v>
      </c>
      <c r="F298" t="str">
        <f>Healthcare!Y298</f>
        <v>D03</v>
      </c>
      <c r="G298" t="str">
        <f>Healthcare!Z298</f>
        <v>D010</v>
      </c>
      <c r="H298" t="str">
        <f>Healthcare!AA298</f>
        <v>W001</v>
      </c>
      <c r="I298" s="6">
        <f>Healthcare!L298</f>
        <v>52232.86</v>
      </c>
      <c r="J298">
        <f>Healthcare!M298</f>
        <v>33512.39</v>
      </c>
      <c r="K298" s="6">
        <f>Healthcare!V298</f>
        <v>18720.47</v>
      </c>
      <c r="L298" t="str">
        <f>Healthcare!AF298</f>
        <v>PAY03</v>
      </c>
      <c r="M298" t="str">
        <f>Healthcare!AG298</f>
        <v>INS07</v>
      </c>
      <c r="N298">
        <f>Healthcare!AC298</f>
        <v>2025</v>
      </c>
      <c r="O298" t="str">
        <f>Healthcare!AB298</f>
        <v>Q3</v>
      </c>
      <c r="P298">
        <f>Healthcare!O298</f>
        <v>6</v>
      </c>
      <c r="Q298">
        <f>Healthcare!P298</f>
        <v>199</v>
      </c>
      <c r="R298">
        <f>Healthcare!Q298</f>
        <v>4</v>
      </c>
      <c r="S298" s="10" t="str">
        <f>Healthcare!AD298</f>
        <v>Sep</v>
      </c>
    </row>
    <row r="299" spans="1:19">
      <c r="A299" t="str">
        <f>Healthcare!A299</f>
        <v>P10298</v>
      </c>
      <c r="B299" s="5">
        <f>Healthcare!E299</f>
        <v>45012</v>
      </c>
      <c r="C299" s="5">
        <f>Healthcare!F299</f>
        <v>45016</v>
      </c>
      <c r="D299" t="str">
        <f>Healthcare!T299</f>
        <v>Transferred</v>
      </c>
      <c r="E299" t="str">
        <f>Healthcare!X299</f>
        <v>DEP05</v>
      </c>
      <c r="F299" t="str">
        <f>Healthcare!Y299</f>
        <v>D07</v>
      </c>
      <c r="G299" t="str">
        <f>Healthcare!Z299</f>
        <v>D008</v>
      </c>
      <c r="H299" t="str">
        <f>Healthcare!AA299</f>
        <v>W001</v>
      </c>
      <c r="I299" s="6">
        <f>Healthcare!L299</f>
        <v>131218.35</v>
      </c>
      <c r="J299">
        <f>Healthcare!M299</f>
        <v>128546.55</v>
      </c>
      <c r="K299" s="6">
        <f>Healthcare!V299</f>
        <v>2671.8000000000029</v>
      </c>
      <c r="L299" t="str">
        <f>Healthcare!AF299</f>
        <v>PAY02</v>
      </c>
      <c r="M299" t="str">
        <f>Healthcare!AG299</f>
        <v>INS08</v>
      </c>
      <c r="N299">
        <f>Healthcare!AC299</f>
        <v>2023</v>
      </c>
      <c r="O299" t="str">
        <f>Healthcare!AB299</f>
        <v>Q1</v>
      </c>
      <c r="P299">
        <f>Healthcare!O299</f>
        <v>4</v>
      </c>
      <c r="Q299">
        <f>Healthcare!P299</f>
        <v>126</v>
      </c>
      <c r="R299">
        <f>Healthcare!Q299</f>
        <v>5</v>
      </c>
      <c r="S299" s="10" t="str">
        <f>Healthcare!AD299</f>
        <v>Mar</v>
      </c>
    </row>
    <row r="300" spans="1:19">
      <c r="A300" t="str">
        <f>Healthcare!A300</f>
        <v>P10299</v>
      </c>
      <c r="B300" s="5">
        <f>Healthcare!E300</f>
        <v>46013</v>
      </c>
      <c r="C300" s="5">
        <f>Healthcare!F300</f>
        <v>46022</v>
      </c>
      <c r="D300" t="str">
        <f>Healthcare!T300</f>
        <v>Discharged</v>
      </c>
      <c r="E300" t="str">
        <f>Healthcare!X300</f>
        <v>DEP05</v>
      </c>
      <c r="F300" t="str">
        <f>Healthcare!Y300</f>
        <v>D03</v>
      </c>
      <c r="G300" t="str">
        <f>Healthcare!Z300</f>
        <v>D004</v>
      </c>
      <c r="H300" t="str">
        <f>Healthcare!AA300</f>
        <v>W005</v>
      </c>
      <c r="I300" s="6">
        <f>Healthcare!L300</f>
        <v>114349.72</v>
      </c>
      <c r="J300">
        <f>Healthcare!M300</f>
        <v>87250.37</v>
      </c>
      <c r="K300" s="6">
        <f>Healthcare!V300</f>
        <v>27099.350000000006</v>
      </c>
      <c r="L300" t="str">
        <f>Healthcare!AF300</f>
        <v>PAY02</v>
      </c>
      <c r="M300" t="str">
        <f>Healthcare!AG300</f>
        <v>INS02</v>
      </c>
      <c r="N300">
        <f>Healthcare!AC300</f>
        <v>2025</v>
      </c>
      <c r="O300" t="str">
        <f>Healthcare!AB300</f>
        <v>Q4</v>
      </c>
      <c r="P300">
        <f>Healthcare!O300</f>
        <v>9</v>
      </c>
      <c r="Q300">
        <f>Healthcare!P300</f>
        <v>126</v>
      </c>
      <c r="R300">
        <f>Healthcare!Q300</f>
        <v>4</v>
      </c>
      <c r="S300" s="10" t="str">
        <f>Healthcare!AD300</f>
        <v>Dec</v>
      </c>
    </row>
    <row r="301" spans="1:19">
      <c r="A301" t="str">
        <f>Healthcare!A301</f>
        <v>P10300</v>
      </c>
      <c r="B301" s="5">
        <f>Healthcare!E301</f>
        <v>45715</v>
      </c>
      <c r="C301" s="5">
        <f>Healthcare!F301</f>
        <v>45725</v>
      </c>
      <c r="D301" t="str">
        <f>Healthcare!T301</f>
        <v>Discharged</v>
      </c>
      <c r="E301" t="str">
        <f>Healthcare!X301</f>
        <v>DEP03</v>
      </c>
      <c r="F301" t="str">
        <f>Healthcare!Y301</f>
        <v>D01</v>
      </c>
      <c r="G301" t="str">
        <f>Healthcare!Z301</f>
        <v>D007</v>
      </c>
      <c r="H301" t="str">
        <f>Healthcare!AA301</f>
        <v>W005</v>
      </c>
      <c r="I301" s="6">
        <f>Healthcare!L301</f>
        <v>125736.45</v>
      </c>
      <c r="J301">
        <f>Healthcare!M301</f>
        <v>99382.65</v>
      </c>
      <c r="K301" s="6">
        <f>Healthcare!V301</f>
        <v>26353.800000000003</v>
      </c>
      <c r="L301" t="str">
        <f>Healthcare!AF301</f>
        <v>PAY02</v>
      </c>
      <c r="M301" t="str">
        <f>Healthcare!AG301</f>
        <v>INS07</v>
      </c>
      <c r="N301">
        <f>Healthcare!AC301</f>
        <v>2025</v>
      </c>
      <c r="O301" t="str">
        <f>Healthcare!AB301</f>
        <v>Q1</v>
      </c>
      <c r="P301">
        <f>Healthcare!O301</f>
        <v>10</v>
      </c>
      <c r="Q301">
        <f>Healthcare!P301</f>
        <v>177</v>
      </c>
      <c r="R301">
        <f>Healthcare!Q301</f>
        <v>4</v>
      </c>
      <c r="S301" s="10" t="str">
        <f>Healthcare!AD301</f>
        <v>Feb</v>
      </c>
    </row>
    <row r="302" spans="1:19">
      <c r="A302" t="str">
        <f>Healthcare!A302</f>
        <v>P10301</v>
      </c>
      <c r="B302" s="5">
        <f>Healthcare!E302</f>
        <v>45454</v>
      </c>
      <c r="C302" s="5">
        <f>Healthcare!F302</f>
        <v>45470</v>
      </c>
      <c r="D302" t="str">
        <f>Healthcare!T302</f>
        <v>Discharged</v>
      </c>
      <c r="E302" t="str">
        <f>Healthcare!X302</f>
        <v>DEP01</v>
      </c>
      <c r="F302" t="str">
        <f>Healthcare!Y302</f>
        <v>D06</v>
      </c>
      <c r="G302" t="str">
        <f>Healthcare!Z302</f>
        <v>D004</v>
      </c>
      <c r="H302" t="str">
        <f>Healthcare!AA302</f>
        <v>W001</v>
      </c>
      <c r="I302" s="6">
        <f>Healthcare!L302</f>
        <v>159303.18</v>
      </c>
      <c r="J302">
        <f>Healthcare!M302</f>
        <v>110042.8</v>
      </c>
      <c r="K302" s="6">
        <f>Healthcare!V302</f>
        <v>49260.37999999999</v>
      </c>
      <c r="L302" t="str">
        <f>Healthcare!AF302</f>
        <v>PAY02</v>
      </c>
      <c r="M302" t="str">
        <f>Healthcare!AG302</f>
        <v>INS08</v>
      </c>
      <c r="N302">
        <f>Healthcare!AC302</f>
        <v>2024</v>
      </c>
      <c r="O302" t="str">
        <f>Healthcare!AB302</f>
        <v>Q2</v>
      </c>
      <c r="P302">
        <f>Healthcare!O302</f>
        <v>16</v>
      </c>
      <c r="Q302">
        <f>Healthcare!P302</f>
        <v>182</v>
      </c>
      <c r="R302">
        <f>Healthcare!Q302</f>
        <v>5</v>
      </c>
      <c r="S302" s="10" t="str">
        <f>Healthcare!AD302</f>
        <v>Jun</v>
      </c>
    </row>
    <row r="303" spans="1:19">
      <c r="A303" t="str">
        <f>Healthcare!A303</f>
        <v>P10302</v>
      </c>
      <c r="B303" s="5" t="str">
        <f>Healthcare!E303</f>
        <v>Unknown</v>
      </c>
      <c r="C303" s="5">
        <f>Healthcare!F303</f>
        <v>45316</v>
      </c>
      <c r="D303" t="str">
        <f>Healthcare!T303</f>
        <v>Discharged</v>
      </c>
      <c r="E303" t="str">
        <f>Healthcare!X303</f>
        <v>DEP09</v>
      </c>
      <c r="F303" t="str">
        <f>Healthcare!Y303</f>
        <v>D02</v>
      </c>
      <c r="G303" t="str">
        <f>Healthcare!Z303</f>
        <v>D009</v>
      </c>
      <c r="H303" t="str">
        <f>Healthcare!AA303</f>
        <v>W001</v>
      </c>
      <c r="I303" s="6">
        <f>Healthcare!L303</f>
        <v>145286.92000000001</v>
      </c>
      <c r="J303">
        <f>Healthcare!M303</f>
        <v>115247.35</v>
      </c>
      <c r="K303" s="6">
        <f>Healthcare!V303</f>
        <v>30039.570000000007</v>
      </c>
      <c r="L303" t="str">
        <f>Healthcare!AF303</f>
        <v>PAY02</v>
      </c>
      <c r="M303" t="str">
        <f>Healthcare!AG303</f>
        <v>INS06</v>
      </c>
      <c r="N303" t="str">
        <f>Healthcare!AC303</f>
        <v>Unknown</v>
      </c>
      <c r="O303" t="str">
        <f>Healthcare!AB303</f>
        <v>Unknown</v>
      </c>
      <c r="P303">
        <f>Healthcare!O303</f>
        <v>4</v>
      </c>
      <c r="Q303">
        <f>Healthcare!P303</f>
        <v>121</v>
      </c>
      <c r="R303">
        <f>Healthcare!Q303</f>
        <v>4</v>
      </c>
      <c r="S303" s="10" t="str">
        <f>Healthcare!AD303</f>
        <v>Unknown</v>
      </c>
    </row>
    <row r="304" spans="1:19">
      <c r="A304" t="str">
        <f>Healthcare!A304</f>
        <v>P10303</v>
      </c>
      <c r="B304" s="5">
        <f>Healthcare!E304</f>
        <v>45228</v>
      </c>
      <c r="C304" s="5">
        <f>Healthcare!F304</f>
        <v>45238</v>
      </c>
      <c r="D304" t="str">
        <f>Healthcare!T304</f>
        <v>Unknown</v>
      </c>
      <c r="E304" t="str">
        <f>Healthcare!X304</f>
        <v>DEP01</v>
      </c>
      <c r="F304" t="str">
        <f>Healthcare!Y304</f>
        <v>D01</v>
      </c>
      <c r="G304" t="str">
        <f>Healthcare!Z304</f>
        <v>D007</v>
      </c>
      <c r="H304" t="str">
        <f>Healthcare!AA304</f>
        <v>W005</v>
      </c>
      <c r="I304" s="6">
        <f>Healthcare!L304</f>
        <v>81734.490000000005</v>
      </c>
      <c r="J304">
        <f>Healthcare!M304</f>
        <v>73347.75</v>
      </c>
      <c r="K304" s="6">
        <f>Healthcare!V304</f>
        <v>8386.7400000000052</v>
      </c>
      <c r="L304" t="str">
        <f>Healthcare!AF304</f>
        <v>PAY01</v>
      </c>
      <c r="M304" t="str">
        <f>Healthcare!AG304</f>
        <v>INS08</v>
      </c>
      <c r="N304">
        <f>Healthcare!AC304</f>
        <v>2023</v>
      </c>
      <c r="O304" t="str">
        <f>Healthcare!AB304</f>
        <v>Q4</v>
      </c>
      <c r="P304">
        <f>Healthcare!O304</f>
        <v>10</v>
      </c>
      <c r="Q304">
        <f>Healthcare!P304</f>
        <v>36</v>
      </c>
      <c r="R304">
        <f>Healthcare!Q304</f>
        <v>5</v>
      </c>
      <c r="S304" s="10" t="str">
        <f>Healthcare!AD304</f>
        <v>Oct</v>
      </c>
    </row>
    <row r="305" spans="1:19">
      <c r="A305" t="str">
        <f>Healthcare!A305</f>
        <v>P10304</v>
      </c>
      <c r="B305" s="5">
        <f>Healthcare!E305</f>
        <v>45729</v>
      </c>
      <c r="C305" s="5">
        <f>Healthcare!F305</f>
        <v>45739</v>
      </c>
      <c r="D305" t="str">
        <f>Healthcare!T305</f>
        <v>Discharged</v>
      </c>
      <c r="E305" t="str">
        <f>Healthcare!X305</f>
        <v>DEP01</v>
      </c>
      <c r="F305" t="str">
        <f>Healthcare!Y305</f>
        <v>D06</v>
      </c>
      <c r="G305" t="str">
        <f>Healthcare!Z305</f>
        <v>D007</v>
      </c>
      <c r="H305" t="str">
        <f>Healthcare!AA305</f>
        <v>W004</v>
      </c>
      <c r="I305" s="6">
        <f>Healthcare!L305</f>
        <v>138115.87</v>
      </c>
      <c r="J305">
        <f>Healthcare!M305</f>
        <v>114184.7</v>
      </c>
      <c r="K305" s="6">
        <f>Healthcare!V305</f>
        <v>23931.17</v>
      </c>
      <c r="L305" t="str">
        <f>Healthcare!AF305</f>
        <v>PAY04</v>
      </c>
      <c r="M305" t="str">
        <f>Healthcare!AG305</f>
        <v>INS03</v>
      </c>
      <c r="N305">
        <f>Healthcare!AC305</f>
        <v>2025</v>
      </c>
      <c r="O305" t="str">
        <f>Healthcare!AB305</f>
        <v>Q1</v>
      </c>
      <c r="P305">
        <f>Healthcare!O305</f>
        <v>10</v>
      </c>
      <c r="Q305">
        <f>Healthcare!P305</f>
        <v>126</v>
      </c>
      <c r="R305">
        <f>Healthcare!Q305</f>
        <v>5</v>
      </c>
      <c r="S305" s="10" t="str">
        <f>Healthcare!AD305</f>
        <v>Mar</v>
      </c>
    </row>
    <row r="306" spans="1:19">
      <c r="A306" t="str">
        <f>Healthcare!A306</f>
        <v>P10305</v>
      </c>
      <c r="B306" s="5">
        <f>Healthcare!E306</f>
        <v>45915</v>
      </c>
      <c r="C306" s="5">
        <f>Healthcare!F306</f>
        <v>45925</v>
      </c>
      <c r="D306" t="str">
        <f>Healthcare!T306</f>
        <v>Discharged</v>
      </c>
      <c r="E306" t="str">
        <f>Healthcare!X306</f>
        <v>DEP05</v>
      </c>
      <c r="F306" t="str">
        <f>Healthcare!Y306</f>
        <v>D03</v>
      </c>
      <c r="G306" t="str">
        <f>Healthcare!Z306</f>
        <v>D005</v>
      </c>
      <c r="H306" t="str">
        <f>Healthcare!AA306</f>
        <v>W005</v>
      </c>
      <c r="I306" s="6">
        <f>Healthcare!L306</f>
        <v>92150.88</v>
      </c>
      <c r="J306">
        <f>Healthcare!M306</f>
        <v>60591.59</v>
      </c>
      <c r="K306" s="6">
        <f>Healthcare!V306</f>
        <v>31559.290000000008</v>
      </c>
      <c r="L306" t="str">
        <f>Healthcare!AF306</f>
        <v>PAY06</v>
      </c>
      <c r="M306" t="str">
        <f>Healthcare!AG306</f>
        <v>INS03</v>
      </c>
      <c r="N306">
        <f>Healthcare!AC306</f>
        <v>2025</v>
      </c>
      <c r="O306" t="str">
        <f>Healthcare!AB306</f>
        <v>Q3</v>
      </c>
      <c r="P306">
        <f>Healthcare!O306</f>
        <v>10</v>
      </c>
      <c r="Q306">
        <f>Healthcare!P306</f>
        <v>206</v>
      </c>
      <c r="R306">
        <f>Healthcare!Q306</f>
        <v>3</v>
      </c>
      <c r="S306" s="10" t="str">
        <f>Healthcare!AD306</f>
        <v>Sep</v>
      </c>
    </row>
    <row r="307" spans="1:19">
      <c r="A307" t="str">
        <f>Healthcare!A307</f>
        <v>P10306</v>
      </c>
      <c r="B307" s="5">
        <f>Healthcare!E307</f>
        <v>45927</v>
      </c>
      <c r="C307" s="5">
        <f>Healthcare!F307</f>
        <v>45937</v>
      </c>
      <c r="D307" t="str">
        <f>Healthcare!T307</f>
        <v>Discharged</v>
      </c>
      <c r="E307" t="str">
        <f>Healthcare!X307</f>
        <v>DEP09</v>
      </c>
      <c r="F307" t="str">
        <f>Healthcare!Y307</f>
        <v>D07</v>
      </c>
      <c r="G307" t="str">
        <f>Healthcare!Z307</f>
        <v>D002</v>
      </c>
      <c r="H307" t="str">
        <f>Healthcare!AA307</f>
        <v>W001</v>
      </c>
      <c r="I307" s="6">
        <f>Healthcare!L307</f>
        <v>194988.38</v>
      </c>
      <c r="J307">
        <f>Healthcare!M307</f>
        <v>135016.92000000001</v>
      </c>
      <c r="K307" s="6">
        <f>Healthcare!V307</f>
        <v>59971.459999999992</v>
      </c>
      <c r="L307" t="str">
        <f>Healthcare!AF307</f>
        <v>PAY02</v>
      </c>
      <c r="M307" t="str">
        <f>Healthcare!AG307</f>
        <v>INS05</v>
      </c>
      <c r="N307">
        <f>Healthcare!AC307</f>
        <v>2025</v>
      </c>
      <c r="O307" t="str">
        <f>Healthcare!AB307</f>
        <v>Q3</v>
      </c>
      <c r="P307">
        <f>Healthcare!O307</f>
        <v>10</v>
      </c>
      <c r="Q307">
        <f>Healthcare!P307</f>
        <v>166</v>
      </c>
      <c r="R307">
        <f>Healthcare!Q307</f>
        <v>4</v>
      </c>
      <c r="S307" s="10" t="str">
        <f>Healthcare!AD307</f>
        <v>Sep</v>
      </c>
    </row>
    <row r="308" spans="1:19">
      <c r="A308" t="str">
        <f>Healthcare!A308</f>
        <v>P10307</v>
      </c>
      <c r="B308" s="5">
        <f>Healthcare!E308</f>
        <v>45538</v>
      </c>
      <c r="C308" s="5">
        <f>Healthcare!F308</f>
        <v>45543</v>
      </c>
      <c r="D308" t="str">
        <f>Healthcare!T308</f>
        <v>Discharged</v>
      </c>
      <c r="E308" t="str">
        <f>Healthcare!X308</f>
        <v>DEP03</v>
      </c>
      <c r="F308" t="str">
        <f>Healthcare!Y308</f>
        <v>D06</v>
      </c>
      <c r="G308" t="str">
        <f>Healthcare!Z308</f>
        <v>D003</v>
      </c>
      <c r="H308" t="str">
        <f>Healthcare!AA308</f>
        <v>W001</v>
      </c>
      <c r="I308" s="6">
        <f>Healthcare!L308</f>
        <v>203684.81</v>
      </c>
      <c r="J308">
        <f>Healthcare!M308</f>
        <v>166642.48000000001</v>
      </c>
      <c r="K308" s="6">
        <f>Healthcare!V308</f>
        <v>37042.329999999987</v>
      </c>
      <c r="L308" t="str">
        <f>Healthcare!AF308</f>
        <v>PAY02</v>
      </c>
      <c r="M308" t="str">
        <f>Healthcare!AG308</f>
        <v>INS06</v>
      </c>
      <c r="N308">
        <f>Healthcare!AC308</f>
        <v>2024</v>
      </c>
      <c r="O308" t="str">
        <f>Healthcare!AB308</f>
        <v>Q3</v>
      </c>
      <c r="P308">
        <f>Healthcare!O308</f>
        <v>5</v>
      </c>
      <c r="Q308">
        <f>Healthcare!P308</f>
        <v>121</v>
      </c>
      <c r="R308">
        <f>Healthcare!Q308</f>
        <v>4</v>
      </c>
      <c r="S308" s="10" t="str">
        <f>Healthcare!AD308</f>
        <v>Sep</v>
      </c>
    </row>
    <row r="309" spans="1:19">
      <c r="A309" t="str">
        <f>Healthcare!A309</f>
        <v>P10308</v>
      </c>
      <c r="B309" s="5">
        <f>Healthcare!E309</f>
        <v>45106</v>
      </c>
      <c r="C309" s="5" t="str">
        <f>Healthcare!F309</f>
        <v>Unknown</v>
      </c>
      <c r="D309" t="str">
        <f>Healthcare!T309</f>
        <v>Transferred</v>
      </c>
      <c r="E309" t="str">
        <f>Healthcare!X309</f>
        <v>DEP05</v>
      </c>
      <c r="F309" t="str">
        <f>Healthcare!Y309</f>
        <v>D04</v>
      </c>
      <c r="G309" t="str">
        <f>Healthcare!Z309</f>
        <v>D008</v>
      </c>
      <c r="H309" t="str">
        <f>Healthcare!AA309</f>
        <v>W004</v>
      </c>
      <c r="I309" s="6">
        <f>Healthcare!L309</f>
        <v>127771.71</v>
      </c>
      <c r="J309">
        <f>Healthcare!M309</f>
        <v>126479.02</v>
      </c>
      <c r="K309" s="6">
        <f>Healthcare!V309</f>
        <v>1292.6900000000023</v>
      </c>
      <c r="L309" t="str">
        <f>Healthcare!AF309</f>
        <v>PAY03</v>
      </c>
      <c r="M309" t="str">
        <f>Healthcare!AG309</f>
        <v>INS05</v>
      </c>
      <c r="N309">
        <f>Healthcare!AC309</f>
        <v>2023</v>
      </c>
      <c r="O309" t="str">
        <f>Healthcare!AB309</f>
        <v>Q2</v>
      </c>
      <c r="P309">
        <f>Healthcare!O309</f>
        <v>18</v>
      </c>
      <c r="Q309">
        <f>Healthcare!P309</f>
        <v>48</v>
      </c>
      <c r="R309">
        <f>Healthcare!Q309</f>
        <v>4</v>
      </c>
      <c r="S309" s="10" t="str">
        <f>Healthcare!AD309</f>
        <v>Jun</v>
      </c>
    </row>
    <row r="310" spans="1:19">
      <c r="A310" t="str">
        <f>Healthcare!A310</f>
        <v>P10309</v>
      </c>
      <c r="B310" s="5">
        <f>Healthcare!E310</f>
        <v>45217</v>
      </c>
      <c r="C310" s="5">
        <f>Healthcare!F310</f>
        <v>45227</v>
      </c>
      <c r="D310" t="str">
        <f>Healthcare!T310</f>
        <v>Discharged</v>
      </c>
      <c r="E310" t="str">
        <f>Healthcare!X310</f>
        <v>DEP05</v>
      </c>
      <c r="F310" t="str">
        <f>Healthcare!Y310</f>
        <v>D03</v>
      </c>
      <c r="G310" t="str">
        <f>Healthcare!Z310</f>
        <v>D007</v>
      </c>
      <c r="H310" t="str">
        <f>Healthcare!AA310</f>
        <v>W005</v>
      </c>
      <c r="I310" s="6">
        <f>Healthcare!L310</f>
        <v>91368.63</v>
      </c>
      <c r="J310">
        <f>Healthcare!M310</f>
        <v>83943.22</v>
      </c>
      <c r="K310" s="6">
        <f>Healthcare!V310</f>
        <v>7425.4100000000035</v>
      </c>
      <c r="L310" t="str">
        <f>Healthcare!AF310</f>
        <v>PAY06</v>
      </c>
      <c r="M310" t="str">
        <f>Healthcare!AG310</f>
        <v>INS08</v>
      </c>
      <c r="N310">
        <f>Healthcare!AC310</f>
        <v>2023</v>
      </c>
      <c r="O310" t="str">
        <f>Healthcare!AB310</f>
        <v>Q4</v>
      </c>
      <c r="P310">
        <f>Healthcare!O310</f>
        <v>10</v>
      </c>
      <c r="Q310">
        <f>Healthcare!P310</f>
        <v>113</v>
      </c>
      <c r="R310">
        <f>Healthcare!Q310</f>
        <v>2</v>
      </c>
      <c r="S310" s="10" t="str">
        <f>Healthcare!AD310</f>
        <v>Oct</v>
      </c>
    </row>
    <row r="311" spans="1:19">
      <c r="A311" t="str">
        <f>Healthcare!A311</f>
        <v>P10310</v>
      </c>
      <c r="B311" s="5">
        <f>Healthcare!E311</f>
        <v>45974</v>
      </c>
      <c r="C311" s="5">
        <f>Healthcare!F311</f>
        <v>45980</v>
      </c>
      <c r="D311" t="str">
        <f>Healthcare!T311</f>
        <v>Discharged</v>
      </c>
      <c r="E311" t="str">
        <f>Healthcare!X311</f>
        <v>DEP09</v>
      </c>
      <c r="F311" t="str">
        <f>Healthcare!Y311</f>
        <v>D07</v>
      </c>
      <c r="G311" t="str">
        <f>Healthcare!Z311</f>
        <v>D011</v>
      </c>
      <c r="H311" t="str">
        <f>Healthcare!AA311</f>
        <v>W001</v>
      </c>
      <c r="I311" s="6">
        <f>Healthcare!L311</f>
        <v>8912.69</v>
      </c>
      <c r="J311">
        <f>Healthcare!M311</f>
        <v>6210.58</v>
      </c>
      <c r="K311" s="6">
        <f>Healthcare!V311</f>
        <v>2702.1100000000006</v>
      </c>
      <c r="L311" t="str">
        <f>Healthcare!AF311</f>
        <v>PAY06</v>
      </c>
      <c r="M311" t="str">
        <f>Healthcare!AG311</f>
        <v>INS06</v>
      </c>
      <c r="N311">
        <f>Healthcare!AC311</f>
        <v>2025</v>
      </c>
      <c r="O311" t="str">
        <f>Healthcare!AB311</f>
        <v>Q4</v>
      </c>
      <c r="P311">
        <f>Healthcare!O311</f>
        <v>6</v>
      </c>
      <c r="Q311">
        <f>Healthcare!P311</f>
        <v>74</v>
      </c>
      <c r="R311">
        <f>Healthcare!Q311</f>
        <v>2</v>
      </c>
      <c r="S311" s="10" t="str">
        <f>Healthcare!AD311</f>
        <v>Nov</v>
      </c>
    </row>
    <row r="312" spans="1:19">
      <c r="A312" t="str">
        <f>Healthcare!A312</f>
        <v>P10311</v>
      </c>
      <c r="B312" s="5">
        <f>Healthcare!E312</f>
        <v>46005</v>
      </c>
      <c r="C312" s="5">
        <f>Healthcare!F312</f>
        <v>46015</v>
      </c>
      <c r="D312" t="str">
        <f>Healthcare!T312</f>
        <v>Discharged</v>
      </c>
      <c r="E312" t="str">
        <f>Healthcare!X312</f>
        <v>DEP05</v>
      </c>
      <c r="F312" t="str">
        <f>Healthcare!Y312</f>
        <v>D04</v>
      </c>
      <c r="G312" t="str">
        <f>Healthcare!Z312</f>
        <v>D010</v>
      </c>
      <c r="H312" t="str">
        <f>Healthcare!AA312</f>
        <v>W001</v>
      </c>
      <c r="I312" s="6">
        <f>Healthcare!L312</f>
        <v>88852.800000000003</v>
      </c>
      <c r="J312">
        <f>Healthcare!M312</f>
        <v>76738.39</v>
      </c>
      <c r="K312" s="6">
        <f>Healthcare!V312</f>
        <v>12114.410000000003</v>
      </c>
      <c r="L312" t="str">
        <f>Healthcare!AF312</f>
        <v>PAY06</v>
      </c>
      <c r="M312" t="str">
        <f>Healthcare!AG312</f>
        <v>INS08</v>
      </c>
      <c r="N312">
        <f>Healthcare!AC312</f>
        <v>2025</v>
      </c>
      <c r="O312" t="str">
        <f>Healthcare!AB312</f>
        <v>Q4</v>
      </c>
      <c r="P312">
        <f>Healthcare!O312</f>
        <v>10</v>
      </c>
      <c r="Q312">
        <f>Healthcare!P312</f>
        <v>146</v>
      </c>
      <c r="R312">
        <f>Healthcare!Q312</f>
        <v>5</v>
      </c>
      <c r="S312" s="10" t="str">
        <f>Healthcare!AD312</f>
        <v>Dec</v>
      </c>
    </row>
    <row r="313" spans="1:19">
      <c r="A313" t="str">
        <f>Healthcare!A313</f>
        <v>P10312</v>
      </c>
      <c r="B313" s="5">
        <f>Healthcare!E313</f>
        <v>45245</v>
      </c>
      <c r="C313" s="5">
        <f>Healthcare!F313</f>
        <v>45250</v>
      </c>
      <c r="D313" t="str">
        <f>Healthcare!T313</f>
        <v>Unknown</v>
      </c>
      <c r="E313" t="str">
        <f>Healthcare!X313</f>
        <v>DEP04</v>
      </c>
      <c r="F313" t="str">
        <f>Healthcare!Y313</f>
        <v>D05</v>
      </c>
      <c r="G313" t="str">
        <f>Healthcare!Z313</f>
        <v>D003</v>
      </c>
      <c r="H313" t="str">
        <f>Healthcare!AA313</f>
        <v>W002</v>
      </c>
      <c r="I313" s="6">
        <f>Healthcare!L313</f>
        <v>229814.31</v>
      </c>
      <c r="J313">
        <f>Healthcare!M313</f>
        <v>193847.79</v>
      </c>
      <c r="K313" s="6">
        <f>Healthcare!V313</f>
        <v>35966.51999999999</v>
      </c>
      <c r="L313" t="str">
        <f>Healthcare!AF313</f>
        <v>PAY03</v>
      </c>
      <c r="M313" t="str">
        <f>Healthcare!AG313</f>
        <v>INS03</v>
      </c>
      <c r="N313">
        <f>Healthcare!AC313</f>
        <v>2023</v>
      </c>
      <c r="O313" t="str">
        <f>Healthcare!AB313</f>
        <v>Q4</v>
      </c>
      <c r="P313">
        <f>Healthcare!O313</f>
        <v>5</v>
      </c>
      <c r="Q313">
        <f>Healthcare!P313</f>
        <v>186</v>
      </c>
      <c r="R313">
        <f>Healthcare!Q313</f>
        <v>4</v>
      </c>
      <c r="S313" s="10" t="str">
        <f>Healthcare!AD313</f>
        <v>Nov</v>
      </c>
    </row>
    <row r="314" spans="1:19">
      <c r="A314" t="str">
        <f>Healthcare!A314</f>
        <v>P10313</v>
      </c>
      <c r="B314" s="5">
        <f>Healthcare!E314</f>
        <v>45111</v>
      </c>
      <c r="C314" s="5" t="str">
        <f>Healthcare!F314</f>
        <v>Unknown</v>
      </c>
      <c r="D314" t="str">
        <f>Healthcare!T314</f>
        <v>Unknown</v>
      </c>
      <c r="E314" t="str">
        <f>Healthcare!X314</f>
        <v>DEP05</v>
      </c>
      <c r="F314" t="str">
        <f>Healthcare!Y314</f>
        <v>D06</v>
      </c>
      <c r="G314" t="str">
        <f>Healthcare!Z314</f>
        <v>D004</v>
      </c>
      <c r="H314" t="str">
        <f>Healthcare!AA314</f>
        <v>W005</v>
      </c>
      <c r="I314" s="6">
        <f>Healthcare!L314</f>
        <v>16709.349999999999</v>
      </c>
      <c r="J314">
        <f>Healthcare!M314</f>
        <v>98646.34</v>
      </c>
      <c r="K314" s="6">
        <f>Healthcare!V314</f>
        <v>-81936.989999999991</v>
      </c>
      <c r="L314" t="str">
        <f>Healthcare!AF314</f>
        <v>PAY06</v>
      </c>
      <c r="M314" t="str">
        <f>Healthcare!AG314</f>
        <v>INS08</v>
      </c>
      <c r="N314">
        <f>Healthcare!AC314</f>
        <v>2023</v>
      </c>
      <c r="O314" t="str">
        <f>Healthcare!AB314</f>
        <v>Q3</v>
      </c>
      <c r="P314">
        <f>Healthcare!O314</f>
        <v>3</v>
      </c>
      <c r="Q314">
        <f>Healthcare!P314</f>
        <v>131</v>
      </c>
      <c r="R314">
        <f>Healthcare!Q314</f>
        <v>1</v>
      </c>
      <c r="S314" s="10" t="str">
        <f>Healthcare!AD314</f>
        <v>Jul</v>
      </c>
    </row>
    <row r="315" spans="1:19">
      <c r="A315" t="str">
        <f>Healthcare!A315</f>
        <v>P10314</v>
      </c>
      <c r="B315" s="5">
        <f>Healthcare!E315</f>
        <v>46008</v>
      </c>
      <c r="C315" s="5">
        <f>Healthcare!F315</f>
        <v>46010</v>
      </c>
      <c r="D315" t="str">
        <f>Healthcare!T315</f>
        <v>Transferred</v>
      </c>
      <c r="E315" t="str">
        <f>Healthcare!X315</f>
        <v>DEP09</v>
      </c>
      <c r="F315" t="str">
        <f>Healthcare!Y315</f>
        <v>D03</v>
      </c>
      <c r="G315" t="str">
        <f>Healthcare!Z315</f>
        <v>D009</v>
      </c>
      <c r="H315" t="str">
        <f>Healthcare!AA315</f>
        <v>W001</v>
      </c>
      <c r="I315" s="6">
        <f>Healthcare!L315</f>
        <v>21092.79</v>
      </c>
      <c r="J315">
        <f>Healthcare!M315</f>
        <v>18015.46</v>
      </c>
      <c r="K315" s="6">
        <f>Healthcare!V315</f>
        <v>3077.3300000000017</v>
      </c>
      <c r="L315" t="str">
        <f>Healthcare!AF315</f>
        <v>PAY02</v>
      </c>
      <c r="M315" t="str">
        <f>Healthcare!AG315</f>
        <v>INS07</v>
      </c>
      <c r="N315">
        <f>Healthcare!AC315</f>
        <v>2025</v>
      </c>
      <c r="O315" t="str">
        <f>Healthcare!AB315</f>
        <v>Q4</v>
      </c>
      <c r="P315">
        <f>Healthcare!O315</f>
        <v>2</v>
      </c>
      <c r="Q315">
        <f>Healthcare!P315</f>
        <v>18</v>
      </c>
      <c r="R315">
        <f>Healthcare!Q315</f>
        <v>4</v>
      </c>
      <c r="S315" s="10" t="str">
        <f>Healthcare!AD315</f>
        <v>Dec</v>
      </c>
    </row>
    <row r="316" spans="1:19">
      <c r="A316" t="str">
        <f>Healthcare!A316</f>
        <v>P10315</v>
      </c>
      <c r="B316" s="5" t="str">
        <f>Healthcare!E316</f>
        <v>Unknown</v>
      </c>
      <c r="C316" s="5">
        <f>Healthcare!F316</f>
        <v>45984</v>
      </c>
      <c r="D316" t="str">
        <f>Healthcare!T316</f>
        <v>Unknown</v>
      </c>
      <c r="E316" t="str">
        <f>Healthcare!X316</f>
        <v>DEP04</v>
      </c>
      <c r="F316" t="str">
        <f>Healthcare!Y316</f>
        <v>D04</v>
      </c>
      <c r="G316" t="str">
        <f>Healthcare!Z316</f>
        <v>D012</v>
      </c>
      <c r="H316" t="str">
        <f>Healthcare!AA316</f>
        <v>W005</v>
      </c>
      <c r="I316" s="6">
        <f>Healthcare!L316</f>
        <v>90546.66</v>
      </c>
      <c r="J316">
        <f>Healthcare!M316</f>
        <v>68298.94</v>
      </c>
      <c r="K316" s="6">
        <f>Healthcare!V316</f>
        <v>22247.72</v>
      </c>
      <c r="L316" t="str">
        <f>Healthcare!AF316</f>
        <v>PAY06</v>
      </c>
      <c r="M316" t="str">
        <f>Healthcare!AG316</f>
        <v>INS03</v>
      </c>
      <c r="N316" t="str">
        <f>Healthcare!AC316</f>
        <v>Unknown</v>
      </c>
      <c r="O316" t="str">
        <f>Healthcare!AB316</f>
        <v>Unknown</v>
      </c>
      <c r="P316">
        <f>Healthcare!O316</f>
        <v>2</v>
      </c>
      <c r="Q316">
        <f>Healthcare!P316</f>
        <v>81</v>
      </c>
      <c r="R316">
        <f>Healthcare!Q316</f>
        <v>5</v>
      </c>
      <c r="S316" s="10" t="str">
        <f>Healthcare!AD316</f>
        <v>Unknown</v>
      </c>
    </row>
    <row r="317" spans="1:19">
      <c r="A317" t="str">
        <f>Healthcare!A317</f>
        <v>P10316</v>
      </c>
      <c r="B317" s="5">
        <f>Healthcare!E317</f>
        <v>45673</v>
      </c>
      <c r="C317" s="5">
        <f>Healthcare!F317</f>
        <v>45687</v>
      </c>
      <c r="D317" t="str">
        <f>Healthcare!T317</f>
        <v>Discharged</v>
      </c>
      <c r="E317" t="str">
        <f>Healthcare!X317</f>
        <v>DEP06</v>
      </c>
      <c r="F317" t="str">
        <f>Healthcare!Y317</f>
        <v>D05</v>
      </c>
      <c r="G317" t="str">
        <f>Healthcare!Z317</f>
        <v>D013</v>
      </c>
      <c r="H317" t="str">
        <f>Healthcare!AA317</f>
        <v>W003</v>
      </c>
      <c r="I317" s="6">
        <f>Healthcare!L317</f>
        <v>247368.89</v>
      </c>
      <c r="J317">
        <f>Healthcare!M317</f>
        <v>200130.38</v>
      </c>
      <c r="K317" s="6">
        <f>Healthcare!V317</f>
        <v>47238.510000000009</v>
      </c>
      <c r="L317" t="str">
        <f>Healthcare!AF317</f>
        <v>PAY02</v>
      </c>
      <c r="M317" t="str">
        <f>Healthcare!AG317</f>
        <v>INS05</v>
      </c>
      <c r="N317">
        <f>Healthcare!AC317</f>
        <v>2025</v>
      </c>
      <c r="O317" t="str">
        <f>Healthcare!AB317</f>
        <v>Q1</v>
      </c>
      <c r="P317">
        <f>Healthcare!O317</f>
        <v>14</v>
      </c>
      <c r="Q317">
        <f>Healthcare!P317</f>
        <v>46</v>
      </c>
      <c r="R317">
        <f>Healthcare!Q317</f>
        <v>3</v>
      </c>
      <c r="S317" s="10" t="str">
        <f>Healthcare!AD317</f>
        <v>Jan</v>
      </c>
    </row>
    <row r="318" spans="1:19">
      <c r="A318" t="str">
        <f>Healthcare!A318</f>
        <v>P10317</v>
      </c>
      <c r="B318" s="5">
        <f>Healthcare!E318</f>
        <v>45187</v>
      </c>
      <c r="C318" s="5">
        <f>Healthcare!F318</f>
        <v>45198</v>
      </c>
      <c r="D318" t="str">
        <f>Healthcare!T318</f>
        <v>Unknown</v>
      </c>
      <c r="E318" t="str">
        <f>Healthcare!X318</f>
        <v>DEP05</v>
      </c>
      <c r="F318" t="str">
        <f>Healthcare!Y318</f>
        <v>D07</v>
      </c>
      <c r="G318" t="str">
        <f>Healthcare!Z318</f>
        <v>D002</v>
      </c>
      <c r="H318" t="str">
        <f>Healthcare!AA318</f>
        <v>W005</v>
      </c>
      <c r="I318" s="6">
        <f>Healthcare!L318</f>
        <v>29658.86</v>
      </c>
      <c r="J318">
        <f>Healthcare!M318</f>
        <v>27814.49</v>
      </c>
      <c r="K318" s="6">
        <f>Healthcare!V318</f>
        <v>1844.369999999999</v>
      </c>
      <c r="L318" t="str">
        <f>Healthcare!AF318</f>
        <v>PAY01</v>
      </c>
      <c r="M318" t="str">
        <f>Healthcare!AG318</f>
        <v>INS07</v>
      </c>
      <c r="N318">
        <f>Healthcare!AC318</f>
        <v>2023</v>
      </c>
      <c r="O318" t="str">
        <f>Healthcare!AB318</f>
        <v>Q3</v>
      </c>
      <c r="P318">
        <f>Healthcare!O318</f>
        <v>11</v>
      </c>
      <c r="Q318">
        <f>Healthcare!P318</f>
        <v>37</v>
      </c>
      <c r="R318">
        <f>Healthcare!Q318</f>
        <v>3</v>
      </c>
      <c r="S318" s="10" t="str">
        <f>Healthcare!AD318</f>
        <v>Sep</v>
      </c>
    </row>
    <row r="319" spans="1:19">
      <c r="A319" t="str">
        <f>Healthcare!A319</f>
        <v>P10318</v>
      </c>
      <c r="B319" s="5">
        <f>Healthcare!E319</f>
        <v>45162</v>
      </c>
      <c r="C319" s="5">
        <f>Healthcare!F319</f>
        <v>45171</v>
      </c>
      <c r="D319" t="str">
        <f>Healthcare!T319</f>
        <v>Discharged</v>
      </c>
      <c r="E319" t="str">
        <f>Healthcare!X319</f>
        <v>DEP05</v>
      </c>
      <c r="F319" t="str">
        <f>Healthcare!Y319</f>
        <v>D07</v>
      </c>
      <c r="G319" t="str">
        <f>Healthcare!Z319</f>
        <v>D009</v>
      </c>
      <c r="H319" t="str">
        <f>Healthcare!AA319</f>
        <v>W003</v>
      </c>
      <c r="I319" s="6">
        <f>Healthcare!L319</f>
        <v>119788.47</v>
      </c>
      <c r="J319">
        <f>Healthcare!M319</f>
        <v>98646.34</v>
      </c>
      <c r="K319" s="6">
        <f>Healthcare!V319</f>
        <v>21142.130000000005</v>
      </c>
      <c r="L319" t="str">
        <f>Healthcare!AF319</f>
        <v>PAY06</v>
      </c>
      <c r="M319" t="str">
        <f>Healthcare!AG319</f>
        <v>INS01</v>
      </c>
      <c r="N319">
        <f>Healthcare!AC319</f>
        <v>2023</v>
      </c>
      <c r="O319" t="str">
        <f>Healthcare!AB319</f>
        <v>Q3</v>
      </c>
      <c r="P319">
        <f>Healthcare!O319</f>
        <v>9</v>
      </c>
      <c r="Q319">
        <f>Healthcare!P319</f>
        <v>133</v>
      </c>
      <c r="R319">
        <f>Healthcare!Q319</f>
        <v>3</v>
      </c>
      <c r="S319" s="10" t="str">
        <f>Healthcare!AD319</f>
        <v>Aug</v>
      </c>
    </row>
    <row r="320" spans="1:19">
      <c r="A320" t="str">
        <f>Healthcare!A320</f>
        <v>P10319</v>
      </c>
      <c r="B320" s="5">
        <f>Healthcare!E320</f>
        <v>45908</v>
      </c>
      <c r="C320" s="5">
        <f>Healthcare!F320</f>
        <v>45910</v>
      </c>
      <c r="D320" t="str">
        <f>Healthcare!T320</f>
        <v>Discharged</v>
      </c>
      <c r="E320" t="str">
        <f>Healthcare!X320</f>
        <v>DEP01</v>
      </c>
      <c r="F320" t="str">
        <f>Healthcare!Y320</f>
        <v>D05</v>
      </c>
      <c r="G320" t="str">
        <f>Healthcare!Z320</f>
        <v>D008</v>
      </c>
      <c r="H320" t="str">
        <f>Healthcare!AA320</f>
        <v>W005</v>
      </c>
      <c r="I320" s="6">
        <f>Healthcare!L320</f>
        <v>69138.41</v>
      </c>
      <c r="J320">
        <f>Healthcare!M320</f>
        <v>67956.12</v>
      </c>
      <c r="K320" s="6">
        <f>Healthcare!V320</f>
        <v>1182.2900000000081</v>
      </c>
      <c r="L320" t="str">
        <f>Healthcare!AF320</f>
        <v>PAY06</v>
      </c>
      <c r="M320" t="str">
        <f>Healthcare!AG320</f>
        <v>INS05</v>
      </c>
      <c r="N320">
        <f>Healthcare!AC320</f>
        <v>2025</v>
      </c>
      <c r="O320" t="str">
        <f>Healthcare!AB320</f>
        <v>Q3</v>
      </c>
      <c r="P320">
        <f>Healthcare!O320</f>
        <v>2</v>
      </c>
      <c r="Q320">
        <f>Healthcare!P320</f>
        <v>187</v>
      </c>
      <c r="R320">
        <f>Healthcare!Q320</f>
        <v>4</v>
      </c>
      <c r="S320" s="10" t="str">
        <f>Healthcare!AD320</f>
        <v>Sep</v>
      </c>
    </row>
    <row r="321" spans="1:19">
      <c r="A321" t="str">
        <f>Healthcare!A321</f>
        <v>P10320</v>
      </c>
      <c r="B321" s="5">
        <f>Healthcare!E321</f>
        <v>45193</v>
      </c>
      <c r="C321" s="5">
        <f>Healthcare!F321</f>
        <v>45204</v>
      </c>
      <c r="D321" t="str">
        <f>Healthcare!T321</f>
        <v>Discharged</v>
      </c>
      <c r="E321" t="str">
        <f>Healthcare!X321</f>
        <v>DEP05</v>
      </c>
      <c r="F321" t="str">
        <f>Healthcare!Y321</f>
        <v>D02</v>
      </c>
      <c r="G321" t="str">
        <f>Healthcare!Z321</f>
        <v>D011</v>
      </c>
      <c r="H321" t="str">
        <f>Healthcare!AA321</f>
        <v>W005</v>
      </c>
      <c r="I321" s="6">
        <f>Healthcare!L321</f>
        <v>163436.46</v>
      </c>
      <c r="J321">
        <f>Healthcare!M321</f>
        <v>143055.63</v>
      </c>
      <c r="K321" s="6">
        <f>Healthcare!V321</f>
        <v>20380.829999999987</v>
      </c>
      <c r="L321" t="str">
        <f>Healthcare!AF321</f>
        <v>PAY02</v>
      </c>
      <c r="M321" t="str">
        <f>Healthcare!AG321</f>
        <v>INS01</v>
      </c>
      <c r="N321">
        <f>Healthcare!AC321</f>
        <v>2023</v>
      </c>
      <c r="O321" t="str">
        <f>Healthcare!AB321</f>
        <v>Q3</v>
      </c>
      <c r="P321">
        <f>Healthcare!O321</f>
        <v>11</v>
      </c>
      <c r="Q321">
        <f>Healthcare!P321</f>
        <v>27</v>
      </c>
      <c r="R321">
        <f>Healthcare!Q321</f>
        <v>2</v>
      </c>
      <c r="S321" s="10" t="str">
        <f>Healthcare!AD321</f>
        <v>Sep</v>
      </c>
    </row>
    <row r="322" spans="1:19">
      <c r="A322" t="str">
        <f>Healthcare!A322</f>
        <v>P10321</v>
      </c>
      <c r="B322" s="5">
        <f>Healthcare!E322</f>
        <v>45016</v>
      </c>
      <c r="C322" s="5">
        <f>Healthcare!F322</f>
        <v>45021</v>
      </c>
      <c r="D322" t="str">
        <f>Healthcare!T322</f>
        <v>Discharged</v>
      </c>
      <c r="E322" t="str">
        <f>Healthcare!X322</f>
        <v>DEP06</v>
      </c>
      <c r="F322" t="str">
        <f>Healthcare!Y322</f>
        <v>D05</v>
      </c>
      <c r="G322" t="str">
        <f>Healthcare!Z322</f>
        <v>D003</v>
      </c>
      <c r="H322" t="str">
        <f>Healthcare!AA322</f>
        <v>W002</v>
      </c>
      <c r="I322" s="6">
        <f>Healthcare!L322</f>
        <v>243843.72</v>
      </c>
      <c r="J322">
        <f>Healthcare!M322</f>
        <v>203498.48</v>
      </c>
      <c r="K322" s="6">
        <f>Healthcare!V322</f>
        <v>40345.239999999991</v>
      </c>
      <c r="L322" t="str">
        <f>Healthcare!AF322</f>
        <v>PAY03</v>
      </c>
      <c r="M322" t="str">
        <f>Healthcare!AG322</f>
        <v>INS08</v>
      </c>
      <c r="N322">
        <f>Healthcare!AC322</f>
        <v>2023</v>
      </c>
      <c r="O322" t="str">
        <f>Healthcare!AB322</f>
        <v>Q1</v>
      </c>
      <c r="P322">
        <f>Healthcare!O322</f>
        <v>5</v>
      </c>
      <c r="Q322">
        <f>Healthcare!P322</f>
        <v>188</v>
      </c>
      <c r="R322">
        <f>Healthcare!Q322</f>
        <v>2</v>
      </c>
      <c r="S322" s="10" t="str">
        <f>Healthcare!AD322</f>
        <v>Mar</v>
      </c>
    </row>
    <row r="323" spans="1:19">
      <c r="A323" t="str">
        <f>Healthcare!A323</f>
        <v>P10322</v>
      </c>
      <c r="B323" s="5">
        <f>Healthcare!E323</f>
        <v>45970</v>
      </c>
      <c r="C323" s="5">
        <f>Healthcare!F323</f>
        <v>45983</v>
      </c>
      <c r="D323" t="str">
        <f>Healthcare!T323</f>
        <v>Unknown</v>
      </c>
      <c r="E323" t="str">
        <f>Healthcare!X323</f>
        <v>DEP08</v>
      </c>
      <c r="F323" t="str">
        <f>Healthcare!Y323</f>
        <v>D05</v>
      </c>
      <c r="G323" t="str">
        <f>Healthcare!Z323</f>
        <v>D002</v>
      </c>
      <c r="H323" t="str">
        <f>Healthcare!AA323</f>
        <v>W004</v>
      </c>
      <c r="I323" s="6">
        <f>Healthcare!L323</f>
        <v>48056.42</v>
      </c>
      <c r="J323">
        <f>Healthcare!M323</f>
        <v>41884.5</v>
      </c>
      <c r="K323" s="6">
        <f>Healthcare!V323</f>
        <v>6171.9199999999983</v>
      </c>
      <c r="L323" t="str">
        <f>Healthcare!AF323</f>
        <v>PAY04</v>
      </c>
      <c r="M323" t="str">
        <f>Healthcare!AG323</f>
        <v>INS01</v>
      </c>
      <c r="N323">
        <f>Healthcare!AC323</f>
        <v>2025</v>
      </c>
      <c r="O323" t="str">
        <f>Healthcare!AB323</f>
        <v>Q4</v>
      </c>
      <c r="P323">
        <f>Healthcare!O323</f>
        <v>13</v>
      </c>
      <c r="Q323">
        <f>Healthcare!P323</f>
        <v>156</v>
      </c>
      <c r="R323">
        <f>Healthcare!Q323</f>
        <v>1</v>
      </c>
      <c r="S323" s="10" t="str">
        <f>Healthcare!AD323</f>
        <v>Nov</v>
      </c>
    </row>
    <row r="324" spans="1:19">
      <c r="A324" t="str">
        <f>Healthcare!A324</f>
        <v>P10323</v>
      </c>
      <c r="B324" s="5">
        <f>Healthcare!E324</f>
        <v>45436</v>
      </c>
      <c r="C324" s="5">
        <f>Healthcare!F324</f>
        <v>45443</v>
      </c>
      <c r="D324" t="str">
        <f>Healthcare!T324</f>
        <v>Discharged</v>
      </c>
      <c r="E324" t="str">
        <f>Healthcare!X324</f>
        <v>DEP01</v>
      </c>
      <c r="F324" t="str">
        <f>Healthcare!Y324</f>
        <v>D02</v>
      </c>
      <c r="G324" t="str">
        <f>Healthcare!Z324</f>
        <v>D009</v>
      </c>
      <c r="H324" t="str">
        <f>Healthcare!AA324</f>
        <v>W001</v>
      </c>
      <c r="I324" s="6">
        <f>Healthcare!L324</f>
        <v>243124.11</v>
      </c>
      <c r="J324">
        <f>Healthcare!M324</f>
        <v>176258.62</v>
      </c>
      <c r="K324" s="6">
        <f>Healthcare!V324</f>
        <v>66865.489999999991</v>
      </c>
      <c r="L324" t="str">
        <f>Healthcare!AF324</f>
        <v>PAY04</v>
      </c>
      <c r="M324" t="str">
        <f>Healthcare!AG324</f>
        <v>INS08</v>
      </c>
      <c r="N324">
        <f>Healthcare!AC324</f>
        <v>2024</v>
      </c>
      <c r="O324" t="str">
        <f>Healthcare!AB324</f>
        <v>Q2</v>
      </c>
      <c r="P324">
        <f>Healthcare!O324</f>
        <v>7</v>
      </c>
      <c r="Q324">
        <f>Healthcare!P324</f>
        <v>185</v>
      </c>
      <c r="R324">
        <f>Healthcare!Q324</f>
        <v>4</v>
      </c>
      <c r="S324" s="10" t="str">
        <f>Healthcare!AD324</f>
        <v>May</v>
      </c>
    </row>
    <row r="325" spans="1:19">
      <c r="A325" t="str">
        <f>Healthcare!A325</f>
        <v>P10324</v>
      </c>
      <c r="B325" s="5">
        <f>Healthcare!E325</f>
        <v>45349</v>
      </c>
      <c r="C325" s="5">
        <f>Healthcare!F325</f>
        <v>45364</v>
      </c>
      <c r="D325" t="str">
        <f>Healthcare!T325</f>
        <v>Admitted</v>
      </c>
      <c r="E325" t="str">
        <f>Healthcare!X325</f>
        <v>DEP07</v>
      </c>
      <c r="F325" t="str">
        <f>Healthcare!Y325</f>
        <v>D07</v>
      </c>
      <c r="G325" t="str">
        <f>Healthcare!Z325</f>
        <v>D005</v>
      </c>
      <c r="H325" t="str">
        <f>Healthcare!AA325</f>
        <v>W002</v>
      </c>
      <c r="I325" s="6">
        <f>Healthcare!L325</f>
        <v>112898.84</v>
      </c>
      <c r="J325">
        <f>Healthcare!M325</f>
        <v>88084.01</v>
      </c>
      <c r="K325" s="6">
        <f>Healthcare!V325</f>
        <v>24814.83</v>
      </c>
      <c r="L325" t="str">
        <f>Healthcare!AF325</f>
        <v>PAY03</v>
      </c>
      <c r="M325" t="str">
        <f>Healthcare!AG325</f>
        <v>INS07</v>
      </c>
      <c r="N325">
        <f>Healthcare!AC325</f>
        <v>2024</v>
      </c>
      <c r="O325" t="str">
        <f>Healthcare!AB325</f>
        <v>Q1</v>
      </c>
      <c r="P325">
        <f>Healthcare!O325</f>
        <v>15</v>
      </c>
      <c r="Q325">
        <f>Healthcare!P325</f>
        <v>99</v>
      </c>
      <c r="R325">
        <f>Healthcare!Q325</f>
        <v>3</v>
      </c>
      <c r="S325" s="10" t="str">
        <f>Healthcare!AD325</f>
        <v>Feb</v>
      </c>
    </row>
    <row r="326" spans="1:19">
      <c r="A326" t="str">
        <f>Healthcare!A326</f>
        <v>P10325</v>
      </c>
      <c r="B326" s="5">
        <f>Healthcare!E326</f>
        <v>45429</v>
      </c>
      <c r="C326" s="5">
        <f>Healthcare!F326</f>
        <v>45444</v>
      </c>
      <c r="D326" t="str">
        <f>Healthcare!T326</f>
        <v>Discharged</v>
      </c>
      <c r="E326" t="str">
        <f>Healthcare!X326</f>
        <v>DEP08</v>
      </c>
      <c r="F326" t="str">
        <f>Healthcare!Y326</f>
        <v>D06</v>
      </c>
      <c r="G326" t="str">
        <f>Healthcare!Z326</f>
        <v>D004</v>
      </c>
      <c r="H326" t="str">
        <f>Healthcare!AA326</f>
        <v>W003</v>
      </c>
      <c r="I326" s="6">
        <f>Healthcare!L326</f>
        <v>151815.15</v>
      </c>
      <c r="J326">
        <f>Healthcare!M326</f>
        <v>98646.34</v>
      </c>
      <c r="K326" s="6">
        <f>Healthcare!V326</f>
        <v>53168.81</v>
      </c>
      <c r="L326" t="str">
        <f>Healthcare!AF326</f>
        <v>PAY06</v>
      </c>
      <c r="M326" t="str">
        <f>Healthcare!AG326</f>
        <v>INS03</v>
      </c>
      <c r="N326">
        <f>Healthcare!AC326</f>
        <v>2024</v>
      </c>
      <c r="O326" t="str">
        <f>Healthcare!AB326</f>
        <v>Q2</v>
      </c>
      <c r="P326">
        <f>Healthcare!O326</f>
        <v>15</v>
      </c>
      <c r="Q326">
        <f>Healthcare!P326</f>
        <v>33</v>
      </c>
      <c r="R326">
        <f>Healthcare!Q326</f>
        <v>1</v>
      </c>
      <c r="S326" s="10" t="str">
        <f>Healthcare!AD326</f>
        <v>May</v>
      </c>
    </row>
    <row r="327" spans="1:19">
      <c r="A327" t="str">
        <f>Healthcare!A327</f>
        <v>P10326</v>
      </c>
      <c r="B327" s="5">
        <f>Healthcare!E327</f>
        <v>45261</v>
      </c>
      <c r="C327" s="5">
        <f>Healthcare!F327</f>
        <v>45271</v>
      </c>
      <c r="D327" t="str">
        <f>Healthcare!T327</f>
        <v>Discharged</v>
      </c>
      <c r="E327" t="str">
        <f>Healthcare!X327</f>
        <v>DEP09</v>
      </c>
      <c r="F327" t="str">
        <f>Healthcare!Y327</f>
        <v>D01</v>
      </c>
      <c r="G327" t="str">
        <f>Healthcare!Z327</f>
        <v>D005</v>
      </c>
      <c r="H327" t="str">
        <f>Healthcare!AA327</f>
        <v>W002</v>
      </c>
      <c r="I327" s="6">
        <f>Healthcare!L327</f>
        <v>173780.2</v>
      </c>
      <c r="J327">
        <f>Healthcare!M327</f>
        <v>127488.85</v>
      </c>
      <c r="K327" s="6">
        <f>Healthcare!V327</f>
        <v>46291.350000000006</v>
      </c>
      <c r="L327" t="str">
        <f>Healthcare!AF327</f>
        <v>PAY06</v>
      </c>
      <c r="M327" t="str">
        <f>Healthcare!AG327</f>
        <v>INS08</v>
      </c>
      <c r="N327">
        <f>Healthcare!AC327</f>
        <v>2023</v>
      </c>
      <c r="O327" t="str">
        <f>Healthcare!AB327</f>
        <v>Q4</v>
      </c>
      <c r="P327">
        <f>Healthcare!O327</f>
        <v>10</v>
      </c>
      <c r="Q327">
        <f>Healthcare!P327</f>
        <v>10</v>
      </c>
      <c r="R327">
        <f>Healthcare!Q327</f>
        <v>1</v>
      </c>
      <c r="S327" s="10" t="str">
        <f>Healthcare!AD327</f>
        <v>Dec</v>
      </c>
    </row>
    <row r="328" spans="1:19">
      <c r="A328" t="str">
        <f>Healthcare!A328</f>
        <v>P10327</v>
      </c>
      <c r="B328" s="5">
        <f>Healthcare!E328</f>
        <v>45504</v>
      </c>
      <c r="C328" s="5" t="str">
        <f>Healthcare!F328</f>
        <v>Unknown</v>
      </c>
      <c r="D328" t="str">
        <f>Healthcare!T328</f>
        <v>Unknown</v>
      </c>
      <c r="E328" t="str">
        <f>Healthcare!X328</f>
        <v>DEP10</v>
      </c>
      <c r="F328" t="str">
        <f>Healthcare!Y328</f>
        <v>D02</v>
      </c>
      <c r="G328" t="str">
        <f>Healthcare!Z328</f>
        <v>D004</v>
      </c>
      <c r="H328" t="str">
        <f>Healthcare!AA328</f>
        <v>W002</v>
      </c>
      <c r="I328" s="6">
        <f>Healthcare!L328</f>
        <v>224157.66</v>
      </c>
      <c r="J328">
        <f>Healthcare!M328</f>
        <v>150364.47</v>
      </c>
      <c r="K328" s="6">
        <f>Healthcare!V328</f>
        <v>73793.19</v>
      </c>
      <c r="L328" t="str">
        <f>Healthcare!AF328</f>
        <v>PAY06</v>
      </c>
      <c r="M328" t="str">
        <f>Healthcare!AG328</f>
        <v>INS05</v>
      </c>
      <c r="N328">
        <f>Healthcare!AC328</f>
        <v>2024</v>
      </c>
      <c r="O328" t="str">
        <f>Healthcare!AB328</f>
        <v>Q3</v>
      </c>
      <c r="P328">
        <f>Healthcare!O328</f>
        <v>12</v>
      </c>
      <c r="Q328">
        <f>Healthcare!P328</f>
        <v>114</v>
      </c>
      <c r="R328">
        <f>Healthcare!Q328</f>
        <v>4</v>
      </c>
      <c r="S328" s="10" t="str">
        <f>Healthcare!AD328</f>
        <v>Jul</v>
      </c>
    </row>
    <row r="329" spans="1:19">
      <c r="A329" t="str">
        <f>Healthcare!A329</f>
        <v>P10328</v>
      </c>
      <c r="B329" s="5">
        <f>Healthcare!E329</f>
        <v>45227</v>
      </c>
      <c r="C329" s="5">
        <f>Healthcare!F329</f>
        <v>45238</v>
      </c>
      <c r="D329" t="str">
        <f>Healthcare!T329</f>
        <v>Admitted</v>
      </c>
      <c r="E329" t="str">
        <f>Healthcare!X329</f>
        <v>DEP02</v>
      </c>
      <c r="F329" t="str">
        <f>Healthcare!Y329</f>
        <v>D04</v>
      </c>
      <c r="G329" t="str">
        <f>Healthcare!Z329</f>
        <v>D003</v>
      </c>
      <c r="H329" t="str">
        <f>Healthcare!AA329</f>
        <v>W005</v>
      </c>
      <c r="I329" s="6">
        <f>Healthcare!L329</f>
        <v>30508.1</v>
      </c>
      <c r="J329">
        <f>Healthcare!M329</f>
        <v>28631.3</v>
      </c>
      <c r="K329" s="6">
        <f>Healthcare!V329</f>
        <v>1876.7999999999993</v>
      </c>
      <c r="L329" t="str">
        <f>Healthcare!AF329</f>
        <v>PAY06</v>
      </c>
      <c r="M329" t="str">
        <f>Healthcare!AG329</f>
        <v>INS05</v>
      </c>
      <c r="N329">
        <f>Healthcare!AC329</f>
        <v>2023</v>
      </c>
      <c r="O329" t="str">
        <f>Healthcare!AB329</f>
        <v>Q4</v>
      </c>
      <c r="P329">
        <f>Healthcare!O329</f>
        <v>11</v>
      </c>
      <c r="Q329">
        <f>Healthcare!P329</f>
        <v>76</v>
      </c>
      <c r="R329">
        <f>Healthcare!Q329</f>
        <v>3</v>
      </c>
      <c r="S329" s="10" t="str">
        <f>Healthcare!AD329</f>
        <v>Oct</v>
      </c>
    </row>
    <row r="330" spans="1:19">
      <c r="A330" t="str">
        <f>Healthcare!A330</f>
        <v>P10329</v>
      </c>
      <c r="B330" s="5">
        <f>Healthcare!E330</f>
        <v>45935</v>
      </c>
      <c r="C330" s="5">
        <f>Healthcare!F330</f>
        <v>45953</v>
      </c>
      <c r="D330" t="str">
        <f>Healthcare!T330</f>
        <v>Transferred</v>
      </c>
      <c r="E330" t="str">
        <f>Healthcare!X330</f>
        <v>DEP05</v>
      </c>
      <c r="F330" t="str">
        <f>Healthcare!Y330</f>
        <v>D04</v>
      </c>
      <c r="G330" t="str">
        <f>Healthcare!Z330</f>
        <v>D002</v>
      </c>
      <c r="H330" t="str">
        <f>Healthcare!AA330</f>
        <v>W003</v>
      </c>
      <c r="I330" s="6">
        <f>Healthcare!L330</f>
        <v>179442.96</v>
      </c>
      <c r="J330">
        <f>Healthcare!M330</f>
        <v>141046.95000000001</v>
      </c>
      <c r="K330" s="6">
        <f>Healthcare!V330</f>
        <v>38396.00999999998</v>
      </c>
      <c r="L330" t="str">
        <f>Healthcare!AF330</f>
        <v>PAY03</v>
      </c>
      <c r="M330" t="str">
        <f>Healthcare!AG330</f>
        <v>INS08</v>
      </c>
      <c r="N330">
        <f>Healthcare!AC330</f>
        <v>2025</v>
      </c>
      <c r="O330" t="str">
        <f>Healthcare!AB330</f>
        <v>Q4</v>
      </c>
      <c r="P330">
        <f>Healthcare!O330</f>
        <v>18</v>
      </c>
      <c r="Q330">
        <f>Healthcare!P330</f>
        <v>182</v>
      </c>
      <c r="R330">
        <f>Healthcare!Q330</f>
        <v>4</v>
      </c>
      <c r="S330" s="10" t="str">
        <f>Healthcare!AD330</f>
        <v>Oct</v>
      </c>
    </row>
    <row r="331" spans="1:19">
      <c r="A331" t="str">
        <f>Healthcare!A331</f>
        <v>P10330</v>
      </c>
      <c r="B331" s="5">
        <f>Healthcare!E331</f>
        <v>45423</v>
      </c>
      <c r="C331" s="5">
        <f>Healthcare!F331</f>
        <v>45430</v>
      </c>
      <c r="D331" t="str">
        <f>Healthcare!T331</f>
        <v>Transferred</v>
      </c>
      <c r="E331" t="str">
        <f>Healthcare!X331</f>
        <v>DEP01</v>
      </c>
      <c r="F331" t="str">
        <f>Healthcare!Y331</f>
        <v>D06</v>
      </c>
      <c r="G331" t="str">
        <f>Healthcare!Z331</f>
        <v>D003</v>
      </c>
      <c r="H331" t="str">
        <f>Healthcare!AA331</f>
        <v>W001</v>
      </c>
      <c r="I331" s="6">
        <f>Healthcare!L331</f>
        <v>240607.87</v>
      </c>
      <c r="J331">
        <f>Healthcare!M331</f>
        <v>151940.15</v>
      </c>
      <c r="K331" s="6">
        <f>Healthcare!V331</f>
        <v>88667.72</v>
      </c>
      <c r="L331" t="str">
        <f>Healthcare!AF331</f>
        <v>PAY03</v>
      </c>
      <c r="M331" t="str">
        <f>Healthcare!AG331</f>
        <v>INS05</v>
      </c>
      <c r="N331">
        <f>Healthcare!AC331</f>
        <v>2024</v>
      </c>
      <c r="O331" t="str">
        <f>Healthcare!AB331</f>
        <v>Q2</v>
      </c>
      <c r="P331">
        <f>Healthcare!O331</f>
        <v>7</v>
      </c>
      <c r="Q331">
        <f>Healthcare!P331</f>
        <v>192</v>
      </c>
      <c r="R331">
        <f>Healthcare!Q331</f>
        <v>1</v>
      </c>
      <c r="S331" s="10" t="str">
        <f>Healthcare!AD331</f>
        <v>May</v>
      </c>
    </row>
    <row r="332" spans="1:19">
      <c r="A332" t="str">
        <f>Healthcare!A332</f>
        <v>P10331</v>
      </c>
      <c r="B332" s="5">
        <f>Healthcare!E332</f>
        <v>46007</v>
      </c>
      <c r="C332" s="5">
        <f>Healthcare!F332</f>
        <v>46017</v>
      </c>
      <c r="D332" t="str">
        <f>Healthcare!T332</f>
        <v>Discharged</v>
      </c>
      <c r="E332" t="str">
        <f>Healthcare!X332</f>
        <v>DEP03</v>
      </c>
      <c r="F332" t="str">
        <f>Healthcare!Y332</f>
        <v>D04</v>
      </c>
      <c r="G332" t="str">
        <f>Healthcare!Z332</f>
        <v>D011</v>
      </c>
      <c r="H332" t="str">
        <f>Healthcare!AA332</f>
        <v>W005</v>
      </c>
      <c r="I332" s="6">
        <f>Healthcare!L332</f>
        <v>73475.34</v>
      </c>
      <c r="J332">
        <f>Healthcare!M332</f>
        <v>52755.31</v>
      </c>
      <c r="K332" s="6">
        <f>Healthcare!V332</f>
        <v>20720.03</v>
      </c>
      <c r="L332" t="str">
        <f>Healthcare!AF332</f>
        <v>PAY06</v>
      </c>
      <c r="M332" t="str">
        <f>Healthcare!AG332</f>
        <v>INS03</v>
      </c>
      <c r="N332">
        <f>Healthcare!AC332</f>
        <v>2025</v>
      </c>
      <c r="O332" t="str">
        <f>Healthcare!AB332</f>
        <v>Q4</v>
      </c>
      <c r="P332">
        <f>Healthcare!O332</f>
        <v>10</v>
      </c>
      <c r="Q332">
        <f>Healthcare!P332</f>
        <v>169</v>
      </c>
      <c r="R332">
        <f>Healthcare!Q332</f>
        <v>1</v>
      </c>
      <c r="S332" s="10" t="str">
        <f>Healthcare!AD332</f>
        <v>Dec</v>
      </c>
    </row>
    <row r="333" spans="1:19">
      <c r="A333" t="str">
        <f>Healthcare!A333</f>
        <v>P10332</v>
      </c>
      <c r="B333" s="5">
        <f>Healthcare!E333</f>
        <v>45360</v>
      </c>
      <c r="C333" s="5">
        <f>Healthcare!F333</f>
        <v>45373</v>
      </c>
      <c r="D333" t="str">
        <f>Healthcare!T333</f>
        <v>Discharged</v>
      </c>
      <c r="E333" t="str">
        <f>Healthcare!X333</f>
        <v>DEP05</v>
      </c>
      <c r="F333" t="str">
        <f>Healthcare!Y333</f>
        <v>D06</v>
      </c>
      <c r="G333" t="str">
        <f>Healthcare!Z333</f>
        <v>D002</v>
      </c>
      <c r="H333" t="str">
        <f>Healthcare!AA333</f>
        <v>W002</v>
      </c>
      <c r="I333" s="6">
        <f>Healthcare!L333</f>
        <v>152258.14000000001</v>
      </c>
      <c r="J333">
        <f>Healthcare!M333</f>
        <v>143879.01999999999</v>
      </c>
      <c r="K333" s="6">
        <f>Healthcare!V333</f>
        <v>8379.1200000000244</v>
      </c>
      <c r="L333" t="str">
        <f>Healthcare!AF333</f>
        <v>PAY06</v>
      </c>
      <c r="M333" t="str">
        <f>Healthcare!AG333</f>
        <v>INS08</v>
      </c>
      <c r="N333">
        <f>Healthcare!AC333</f>
        <v>2024</v>
      </c>
      <c r="O333" t="str">
        <f>Healthcare!AB333</f>
        <v>Q1</v>
      </c>
      <c r="P333">
        <f>Healthcare!O333</f>
        <v>13</v>
      </c>
      <c r="Q333">
        <f>Healthcare!P333</f>
        <v>124</v>
      </c>
      <c r="R333">
        <f>Healthcare!Q333</f>
        <v>4</v>
      </c>
      <c r="S333" s="10" t="str">
        <f>Healthcare!AD333</f>
        <v>Mar</v>
      </c>
    </row>
    <row r="334" spans="1:19">
      <c r="A334" t="str">
        <f>Healthcare!A334</f>
        <v>P10333</v>
      </c>
      <c r="B334" s="5">
        <f>Healthcare!E334</f>
        <v>44949</v>
      </c>
      <c r="C334" s="5">
        <f>Healthcare!F334</f>
        <v>44959</v>
      </c>
      <c r="D334" t="str">
        <f>Healthcare!T334</f>
        <v>Discharged</v>
      </c>
      <c r="E334" t="str">
        <f>Healthcare!X334</f>
        <v>DEP05</v>
      </c>
      <c r="F334" t="str">
        <f>Healthcare!Y334</f>
        <v>D01</v>
      </c>
      <c r="G334" t="str">
        <f>Healthcare!Z334</f>
        <v>D009</v>
      </c>
      <c r="H334" t="str">
        <f>Healthcare!AA334</f>
        <v>W005</v>
      </c>
      <c r="I334" s="6">
        <f>Healthcare!L334</f>
        <v>69119.08</v>
      </c>
      <c r="J334">
        <f>Healthcare!M334</f>
        <v>54085.34</v>
      </c>
      <c r="K334" s="6">
        <f>Healthcare!V334</f>
        <v>15033.740000000005</v>
      </c>
      <c r="L334" t="str">
        <f>Healthcare!AF334</f>
        <v>PAY04</v>
      </c>
      <c r="M334" t="str">
        <f>Healthcare!AG334</f>
        <v>INS01</v>
      </c>
      <c r="N334">
        <f>Healthcare!AC334</f>
        <v>2023</v>
      </c>
      <c r="O334" t="str">
        <f>Healthcare!AB334</f>
        <v>Q1</v>
      </c>
      <c r="P334">
        <f>Healthcare!O334</f>
        <v>10</v>
      </c>
      <c r="Q334">
        <f>Healthcare!P334</f>
        <v>149</v>
      </c>
      <c r="R334">
        <f>Healthcare!Q334</f>
        <v>4</v>
      </c>
      <c r="S334" s="10" t="str">
        <f>Healthcare!AD334</f>
        <v>Jan</v>
      </c>
    </row>
    <row r="335" spans="1:19">
      <c r="A335" t="str">
        <f>Healthcare!A335</f>
        <v>P10334</v>
      </c>
      <c r="B335" s="5">
        <f>Healthcare!E335</f>
        <v>45234</v>
      </c>
      <c r="C335" s="5">
        <f>Healthcare!F335</f>
        <v>45235</v>
      </c>
      <c r="D335" t="str">
        <f>Healthcare!T335</f>
        <v>Admitted</v>
      </c>
      <c r="E335" t="str">
        <f>Healthcare!X335</f>
        <v>DEP08</v>
      </c>
      <c r="F335" t="str">
        <f>Healthcare!Y335</f>
        <v>D01</v>
      </c>
      <c r="G335" t="str">
        <f>Healthcare!Z335</f>
        <v>D010</v>
      </c>
      <c r="H335" t="str">
        <f>Healthcare!AA335</f>
        <v>W002</v>
      </c>
      <c r="I335" s="6">
        <f>Healthcare!L335</f>
        <v>42402.69</v>
      </c>
      <c r="J335">
        <f>Healthcare!M335</f>
        <v>30237.02</v>
      </c>
      <c r="K335" s="6">
        <f>Healthcare!V335</f>
        <v>12165.670000000002</v>
      </c>
      <c r="L335" t="str">
        <f>Healthcare!AF335</f>
        <v>PAY06</v>
      </c>
      <c r="M335" t="str">
        <f>Healthcare!AG335</f>
        <v>INS04</v>
      </c>
      <c r="N335">
        <f>Healthcare!AC335</f>
        <v>2023</v>
      </c>
      <c r="O335" t="str">
        <f>Healthcare!AB335</f>
        <v>Q4</v>
      </c>
      <c r="P335">
        <f>Healthcare!O335</f>
        <v>1</v>
      </c>
      <c r="Q335">
        <f>Healthcare!P335</f>
        <v>231</v>
      </c>
      <c r="R335">
        <f>Healthcare!Q335</f>
        <v>2</v>
      </c>
      <c r="S335" s="10" t="str">
        <f>Healthcare!AD335</f>
        <v>Nov</v>
      </c>
    </row>
    <row r="336" spans="1:19">
      <c r="A336" t="str">
        <f>Healthcare!A336</f>
        <v>P10335</v>
      </c>
      <c r="B336" s="5">
        <f>Healthcare!E336</f>
        <v>45720</v>
      </c>
      <c r="C336" s="5">
        <f>Healthcare!F336</f>
        <v>45728</v>
      </c>
      <c r="D336" t="str">
        <f>Healthcare!T336</f>
        <v>Discharged</v>
      </c>
      <c r="E336" t="str">
        <f>Healthcare!X336</f>
        <v>DEP04</v>
      </c>
      <c r="F336" t="str">
        <f>Healthcare!Y336</f>
        <v>D04</v>
      </c>
      <c r="G336" t="str">
        <f>Healthcare!Z336</f>
        <v>D001</v>
      </c>
      <c r="H336" t="str">
        <f>Healthcare!AA336</f>
        <v>W005</v>
      </c>
      <c r="I336" s="6">
        <f>Healthcare!L336</f>
        <v>142807.96</v>
      </c>
      <c r="J336">
        <f>Healthcare!M336</f>
        <v>98931.75</v>
      </c>
      <c r="K336" s="6">
        <f>Healthcare!V336</f>
        <v>43876.209999999992</v>
      </c>
      <c r="L336" t="str">
        <f>Healthcare!AF336</f>
        <v>PAY02</v>
      </c>
      <c r="M336" t="str">
        <f>Healthcare!AG336</f>
        <v>INS07</v>
      </c>
      <c r="N336">
        <f>Healthcare!AC336</f>
        <v>2025</v>
      </c>
      <c r="O336" t="str">
        <f>Healthcare!AB336</f>
        <v>Q1</v>
      </c>
      <c r="P336">
        <f>Healthcare!O336</f>
        <v>8</v>
      </c>
      <c r="Q336">
        <f>Healthcare!P336</f>
        <v>8</v>
      </c>
      <c r="R336">
        <f>Healthcare!Q336</f>
        <v>3</v>
      </c>
      <c r="S336" s="10" t="str">
        <f>Healthcare!AD336</f>
        <v>Mar</v>
      </c>
    </row>
    <row r="337" spans="1:19">
      <c r="A337" t="str">
        <f>Healthcare!A337</f>
        <v>P10336</v>
      </c>
      <c r="B337" s="5">
        <f>Healthcare!E337</f>
        <v>45214</v>
      </c>
      <c r="C337" s="5">
        <f>Healthcare!F337</f>
        <v>45218</v>
      </c>
      <c r="D337" t="str">
        <f>Healthcare!T337</f>
        <v>Discharged</v>
      </c>
      <c r="E337" t="str">
        <f>Healthcare!X337</f>
        <v>DEP02</v>
      </c>
      <c r="F337" t="str">
        <f>Healthcare!Y337</f>
        <v>D02</v>
      </c>
      <c r="G337" t="str">
        <f>Healthcare!Z337</f>
        <v>D008</v>
      </c>
      <c r="H337" t="str">
        <f>Healthcare!AA337</f>
        <v>W001</v>
      </c>
      <c r="I337" s="6">
        <f>Healthcare!L337</f>
        <v>101732.46</v>
      </c>
      <c r="J337">
        <f>Healthcare!M337</f>
        <v>89283.24</v>
      </c>
      <c r="K337" s="6">
        <f>Healthcare!V337</f>
        <v>12449.220000000001</v>
      </c>
      <c r="L337" t="str">
        <f>Healthcare!AF337</f>
        <v>PAY02</v>
      </c>
      <c r="M337" t="str">
        <f>Healthcare!AG337</f>
        <v>INS04</v>
      </c>
      <c r="N337">
        <f>Healthcare!AC337</f>
        <v>2023</v>
      </c>
      <c r="O337" t="str">
        <f>Healthcare!AB337</f>
        <v>Q4</v>
      </c>
      <c r="P337">
        <f>Healthcare!O337</f>
        <v>4</v>
      </c>
      <c r="Q337">
        <f>Healthcare!P337</f>
        <v>38</v>
      </c>
      <c r="R337">
        <f>Healthcare!Q337</f>
        <v>4</v>
      </c>
      <c r="S337" s="10" t="str">
        <f>Healthcare!AD337</f>
        <v>Oct</v>
      </c>
    </row>
    <row r="338" spans="1:19">
      <c r="A338" t="str">
        <f>Healthcare!A338</f>
        <v>P10337</v>
      </c>
      <c r="B338" s="5">
        <f>Healthcare!E338</f>
        <v>45696</v>
      </c>
      <c r="C338" s="5">
        <f>Healthcare!F338</f>
        <v>45702</v>
      </c>
      <c r="D338" t="str">
        <f>Healthcare!T338</f>
        <v>Discharged</v>
      </c>
      <c r="E338" t="str">
        <f>Healthcare!X338</f>
        <v>DEP05</v>
      </c>
      <c r="F338" t="str">
        <f>Healthcare!Y338</f>
        <v>D03</v>
      </c>
      <c r="G338" t="str">
        <f>Healthcare!Z338</f>
        <v>D004</v>
      </c>
      <c r="H338" t="str">
        <f>Healthcare!AA338</f>
        <v>W001</v>
      </c>
      <c r="I338" s="6">
        <f>Healthcare!L338</f>
        <v>218854.32</v>
      </c>
      <c r="J338">
        <f>Healthcare!M338</f>
        <v>135436.53</v>
      </c>
      <c r="K338" s="6">
        <f>Healthcare!V338</f>
        <v>83417.790000000008</v>
      </c>
      <c r="L338" t="str">
        <f>Healthcare!AF338</f>
        <v>PAY02</v>
      </c>
      <c r="M338" t="str">
        <f>Healthcare!AG338</f>
        <v>INS06</v>
      </c>
      <c r="N338">
        <f>Healthcare!AC338</f>
        <v>2025</v>
      </c>
      <c r="O338" t="str">
        <f>Healthcare!AB338</f>
        <v>Q1</v>
      </c>
      <c r="P338">
        <f>Healthcare!O338</f>
        <v>6</v>
      </c>
      <c r="Q338">
        <f>Healthcare!P338</f>
        <v>124</v>
      </c>
      <c r="R338">
        <f>Healthcare!Q338</f>
        <v>4</v>
      </c>
      <c r="S338" s="10" t="str">
        <f>Healthcare!AD338</f>
        <v>Feb</v>
      </c>
    </row>
    <row r="339" spans="1:19">
      <c r="A339" t="str">
        <f>Healthcare!A339</f>
        <v>P10338</v>
      </c>
      <c r="B339" s="5">
        <f>Healthcare!E339</f>
        <v>45005</v>
      </c>
      <c r="C339" s="5">
        <f>Healthcare!F339</f>
        <v>45023</v>
      </c>
      <c r="D339" t="str">
        <f>Healthcare!T339</f>
        <v>Admitted</v>
      </c>
      <c r="E339" t="str">
        <f>Healthcare!X339</f>
        <v>DEP02</v>
      </c>
      <c r="F339" t="str">
        <f>Healthcare!Y339</f>
        <v>D03</v>
      </c>
      <c r="G339" t="str">
        <f>Healthcare!Z339</f>
        <v>D007</v>
      </c>
      <c r="H339" t="str">
        <f>Healthcare!AA339</f>
        <v>W003</v>
      </c>
      <c r="I339" s="6">
        <f>Healthcare!L339</f>
        <v>143131.13</v>
      </c>
      <c r="J339">
        <f>Healthcare!M339</f>
        <v>120092.1</v>
      </c>
      <c r="K339" s="6">
        <f>Healthcare!V339</f>
        <v>23039.03</v>
      </c>
      <c r="L339" t="str">
        <f>Healthcare!AF339</f>
        <v>PAY03</v>
      </c>
      <c r="M339" t="str">
        <f>Healthcare!AG339</f>
        <v>INS02</v>
      </c>
      <c r="N339">
        <f>Healthcare!AC339</f>
        <v>2023</v>
      </c>
      <c r="O339" t="str">
        <f>Healthcare!AB339</f>
        <v>Q1</v>
      </c>
      <c r="P339">
        <f>Healthcare!O339</f>
        <v>18</v>
      </c>
      <c r="Q339">
        <f>Healthcare!P339</f>
        <v>20</v>
      </c>
      <c r="R339">
        <f>Healthcare!Q339</f>
        <v>5</v>
      </c>
      <c r="S339" s="10" t="str">
        <f>Healthcare!AD339</f>
        <v>Mar</v>
      </c>
    </row>
    <row r="340" spans="1:19">
      <c r="A340" t="str">
        <f>Healthcare!A340</f>
        <v>P10339</v>
      </c>
      <c r="B340" s="5">
        <f>Healthcare!E340</f>
        <v>45458</v>
      </c>
      <c r="C340" s="5">
        <f>Healthcare!F340</f>
        <v>45464</v>
      </c>
      <c r="D340" t="str">
        <f>Healthcare!T340</f>
        <v>Admitted</v>
      </c>
      <c r="E340" t="str">
        <f>Healthcare!X340</f>
        <v>DEP03</v>
      </c>
      <c r="F340" t="str">
        <f>Healthcare!Y340</f>
        <v>D02</v>
      </c>
      <c r="G340" t="str">
        <f>Healthcare!Z340</f>
        <v>D002</v>
      </c>
      <c r="H340" t="str">
        <f>Healthcare!AA340</f>
        <v>W001</v>
      </c>
      <c r="I340" s="6">
        <f>Healthcare!L340</f>
        <v>43221.99</v>
      </c>
      <c r="J340">
        <f>Healthcare!M340</f>
        <v>42469.17</v>
      </c>
      <c r="K340" s="6">
        <f>Healthcare!V340</f>
        <v>752.81999999999971</v>
      </c>
      <c r="L340" t="str">
        <f>Healthcare!AF340</f>
        <v>PAY06</v>
      </c>
      <c r="M340" t="str">
        <f>Healthcare!AG340</f>
        <v>INS04</v>
      </c>
      <c r="N340">
        <f>Healthcare!AC340</f>
        <v>2024</v>
      </c>
      <c r="O340" t="str">
        <f>Healthcare!AB340</f>
        <v>Q2</v>
      </c>
      <c r="P340">
        <f>Healthcare!O340</f>
        <v>6</v>
      </c>
      <c r="Q340">
        <f>Healthcare!P340</f>
        <v>128</v>
      </c>
      <c r="R340">
        <f>Healthcare!Q340</f>
        <v>4</v>
      </c>
      <c r="S340" s="10" t="str">
        <f>Healthcare!AD340</f>
        <v>Jun</v>
      </c>
    </row>
    <row r="341" spans="1:19">
      <c r="A341" t="str">
        <f>Healthcare!A341</f>
        <v>P10340</v>
      </c>
      <c r="B341" s="5">
        <f>Healthcare!E341</f>
        <v>45949</v>
      </c>
      <c r="C341" s="5">
        <f>Healthcare!F341</f>
        <v>45960</v>
      </c>
      <c r="D341" t="str">
        <f>Healthcare!T341</f>
        <v>Discharged</v>
      </c>
      <c r="E341" t="str">
        <f>Healthcare!X341</f>
        <v>DEP01</v>
      </c>
      <c r="F341" t="str">
        <f>Healthcare!Y341</f>
        <v>D05</v>
      </c>
      <c r="G341" t="str">
        <f>Healthcare!Z341</f>
        <v>D002</v>
      </c>
      <c r="H341" t="str">
        <f>Healthcare!AA341</f>
        <v>W005</v>
      </c>
      <c r="I341" s="6">
        <f>Healthcare!L341</f>
        <v>181265.79</v>
      </c>
      <c r="J341">
        <f>Healthcare!M341</f>
        <v>169274.56</v>
      </c>
      <c r="K341" s="6">
        <f>Healthcare!V341</f>
        <v>11991.23000000001</v>
      </c>
      <c r="L341" t="str">
        <f>Healthcare!AF341</f>
        <v>PAY02</v>
      </c>
      <c r="M341" t="str">
        <f>Healthcare!AG341</f>
        <v>INS08</v>
      </c>
      <c r="N341">
        <f>Healthcare!AC341</f>
        <v>2025</v>
      </c>
      <c r="O341" t="str">
        <f>Healthcare!AB341</f>
        <v>Q4</v>
      </c>
      <c r="P341">
        <f>Healthcare!O341</f>
        <v>11</v>
      </c>
      <c r="Q341">
        <f>Healthcare!P341</f>
        <v>224</v>
      </c>
      <c r="R341">
        <f>Healthcare!Q341</f>
        <v>3</v>
      </c>
      <c r="S341" s="10" t="str">
        <f>Healthcare!AD341</f>
        <v>Oct</v>
      </c>
    </row>
    <row r="342" spans="1:19">
      <c r="A342" t="str">
        <f>Healthcare!A342</f>
        <v>P10341</v>
      </c>
      <c r="B342" s="5">
        <f>Healthcare!E342</f>
        <v>45545</v>
      </c>
      <c r="C342" s="5" t="str">
        <f>Healthcare!F342</f>
        <v>Unknown</v>
      </c>
      <c r="D342" t="str">
        <f>Healthcare!T342</f>
        <v>Transferred</v>
      </c>
      <c r="E342" t="str">
        <f>Healthcare!X342</f>
        <v>DEP04</v>
      </c>
      <c r="F342" t="str">
        <f>Healthcare!Y342</f>
        <v>D04</v>
      </c>
      <c r="G342" t="str">
        <f>Healthcare!Z342</f>
        <v>D004</v>
      </c>
      <c r="H342" t="str">
        <f>Healthcare!AA342</f>
        <v>W002</v>
      </c>
      <c r="I342" s="6">
        <f>Healthcare!L342</f>
        <v>104978.3</v>
      </c>
      <c r="J342">
        <f>Healthcare!M342</f>
        <v>84577.17</v>
      </c>
      <c r="K342" s="6">
        <f>Healthcare!V342</f>
        <v>20401.130000000005</v>
      </c>
      <c r="L342" t="str">
        <f>Healthcare!AF342</f>
        <v>PAY02</v>
      </c>
      <c r="M342" t="str">
        <f>Healthcare!AG342</f>
        <v>INS06</v>
      </c>
      <c r="N342">
        <f>Healthcare!AC342</f>
        <v>2024</v>
      </c>
      <c r="O342" t="str">
        <f>Healthcare!AB342</f>
        <v>Q3</v>
      </c>
      <c r="P342">
        <f>Healthcare!O342</f>
        <v>10</v>
      </c>
      <c r="Q342">
        <f>Healthcare!P342</f>
        <v>143</v>
      </c>
      <c r="R342">
        <f>Healthcare!Q342</f>
        <v>4</v>
      </c>
      <c r="S342" s="10" t="str">
        <f>Healthcare!AD342</f>
        <v>Sep</v>
      </c>
    </row>
    <row r="343" spans="1:19">
      <c r="A343" t="str">
        <f>Healthcare!A343</f>
        <v>P10342</v>
      </c>
      <c r="B343" s="5">
        <f>Healthcare!E343</f>
        <v>44960</v>
      </c>
      <c r="C343" s="5">
        <f>Healthcare!F343</f>
        <v>44974</v>
      </c>
      <c r="D343" t="str">
        <f>Healthcare!T343</f>
        <v>Discharged</v>
      </c>
      <c r="E343" t="str">
        <f>Healthcare!X343</f>
        <v>DEP03</v>
      </c>
      <c r="F343" t="str">
        <f>Healthcare!Y343</f>
        <v>D04</v>
      </c>
      <c r="G343" t="str">
        <f>Healthcare!Z343</f>
        <v>D013</v>
      </c>
      <c r="H343" t="str">
        <f>Healthcare!AA343</f>
        <v>W001</v>
      </c>
      <c r="I343" s="6">
        <f>Healthcare!L343</f>
        <v>127081.98</v>
      </c>
      <c r="J343">
        <f>Healthcare!M343</f>
        <v>114413.56</v>
      </c>
      <c r="K343" s="6">
        <f>Healthcare!V343</f>
        <v>12668.419999999998</v>
      </c>
      <c r="L343" t="str">
        <f>Healthcare!AF343</f>
        <v>PAY06</v>
      </c>
      <c r="M343" t="str">
        <f>Healthcare!AG343</f>
        <v>INS06</v>
      </c>
      <c r="N343">
        <f>Healthcare!AC343</f>
        <v>2023</v>
      </c>
      <c r="O343" t="str">
        <f>Healthcare!AB343</f>
        <v>Q1</v>
      </c>
      <c r="P343">
        <f>Healthcare!O343</f>
        <v>14</v>
      </c>
      <c r="Q343">
        <f>Healthcare!P343</f>
        <v>223</v>
      </c>
      <c r="R343">
        <f>Healthcare!Q343</f>
        <v>4</v>
      </c>
      <c r="S343" s="10" t="str">
        <f>Healthcare!AD343</f>
        <v>Feb</v>
      </c>
    </row>
    <row r="344" spans="1:19">
      <c r="A344" t="str">
        <f>Healthcare!A344</f>
        <v>P10343</v>
      </c>
      <c r="B344" s="5">
        <f>Healthcare!E344</f>
        <v>45468</v>
      </c>
      <c r="C344" s="5">
        <f>Healthcare!F344</f>
        <v>45478</v>
      </c>
      <c r="D344" t="str">
        <f>Healthcare!T344</f>
        <v>Discharged</v>
      </c>
      <c r="E344" t="str">
        <f>Healthcare!X344</f>
        <v>DEP05</v>
      </c>
      <c r="F344" t="str">
        <f>Healthcare!Y344</f>
        <v>D03</v>
      </c>
      <c r="G344" t="str">
        <f>Healthcare!Z344</f>
        <v>D002</v>
      </c>
      <c r="H344" t="str">
        <f>Healthcare!AA344</f>
        <v>W001</v>
      </c>
      <c r="I344" s="6">
        <f>Healthcare!L344</f>
        <v>225296.35</v>
      </c>
      <c r="J344">
        <f>Healthcare!M344</f>
        <v>151920.09</v>
      </c>
      <c r="K344" s="6">
        <f>Healthcare!V344</f>
        <v>73376.260000000009</v>
      </c>
      <c r="L344" t="str">
        <f>Healthcare!AF344</f>
        <v>PAY02</v>
      </c>
      <c r="M344" t="str">
        <f>Healthcare!AG344</f>
        <v>INS03</v>
      </c>
      <c r="N344">
        <f>Healthcare!AC344</f>
        <v>2024</v>
      </c>
      <c r="O344" t="str">
        <f>Healthcare!AB344</f>
        <v>Q2</v>
      </c>
      <c r="P344">
        <f>Healthcare!O344</f>
        <v>10</v>
      </c>
      <c r="Q344">
        <f>Healthcare!P344</f>
        <v>11</v>
      </c>
      <c r="R344">
        <f>Healthcare!Q344</f>
        <v>3</v>
      </c>
      <c r="S344" s="10" t="str">
        <f>Healthcare!AD344</f>
        <v>Jun</v>
      </c>
    </row>
    <row r="345" spans="1:19">
      <c r="A345" t="str">
        <f>Healthcare!A345</f>
        <v>P10344</v>
      </c>
      <c r="B345" s="5">
        <f>Healthcare!E345</f>
        <v>45578</v>
      </c>
      <c r="C345" s="5">
        <f>Healthcare!F345</f>
        <v>45595</v>
      </c>
      <c r="D345" t="str">
        <f>Healthcare!T345</f>
        <v>Transferred</v>
      </c>
      <c r="E345" t="str">
        <f>Healthcare!X345</f>
        <v>DEP05</v>
      </c>
      <c r="F345" t="str">
        <f>Healthcare!Y345</f>
        <v>D06</v>
      </c>
      <c r="G345" t="str">
        <f>Healthcare!Z345</f>
        <v>D004</v>
      </c>
      <c r="H345" t="str">
        <f>Healthcare!AA345</f>
        <v>W001</v>
      </c>
      <c r="I345" s="6">
        <f>Healthcare!L345</f>
        <v>31797.25</v>
      </c>
      <c r="J345">
        <f>Healthcare!M345</f>
        <v>26765.52</v>
      </c>
      <c r="K345" s="6">
        <f>Healthcare!V345</f>
        <v>5031.7299999999996</v>
      </c>
      <c r="L345" t="str">
        <f>Healthcare!AF345</f>
        <v>PAY01</v>
      </c>
      <c r="M345" t="str">
        <f>Healthcare!AG345</f>
        <v>INS08</v>
      </c>
      <c r="N345">
        <f>Healthcare!AC345</f>
        <v>2024</v>
      </c>
      <c r="O345" t="str">
        <f>Healthcare!AB345</f>
        <v>Q4</v>
      </c>
      <c r="P345">
        <f>Healthcare!O345</f>
        <v>17</v>
      </c>
      <c r="Q345">
        <f>Healthcare!P345</f>
        <v>220</v>
      </c>
      <c r="R345">
        <f>Healthcare!Q345</f>
        <v>5</v>
      </c>
      <c r="S345" s="10" t="str">
        <f>Healthcare!AD345</f>
        <v>Oct</v>
      </c>
    </row>
    <row r="346" spans="1:19">
      <c r="A346" t="str">
        <f>Healthcare!A346</f>
        <v>P10345</v>
      </c>
      <c r="B346" s="5">
        <f>Healthcare!E346</f>
        <v>45381</v>
      </c>
      <c r="C346" s="5">
        <f>Healthcare!F346</f>
        <v>45391</v>
      </c>
      <c r="D346" t="str">
        <f>Healthcare!T346</f>
        <v>Discharged</v>
      </c>
      <c r="E346" t="str">
        <f>Healthcare!X346</f>
        <v>DEP03</v>
      </c>
      <c r="F346" t="str">
        <f>Healthcare!Y346</f>
        <v>D07</v>
      </c>
      <c r="G346" t="str">
        <f>Healthcare!Z346</f>
        <v>D005</v>
      </c>
      <c r="H346" t="str">
        <f>Healthcare!AA346</f>
        <v>W005</v>
      </c>
      <c r="I346" s="6">
        <f>Healthcare!L346</f>
        <v>165666.28</v>
      </c>
      <c r="J346">
        <f>Healthcare!M346</f>
        <v>120089.67</v>
      </c>
      <c r="K346" s="6">
        <f>Healthcare!V346</f>
        <v>45576.61</v>
      </c>
      <c r="L346" t="str">
        <f>Healthcare!AF346</f>
        <v>PAY02</v>
      </c>
      <c r="M346" t="str">
        <f>Healthcare!AG346</f>
        <v>INS04</v>
      </c>
      <c r="N346">
        <f>Healthcare!AC346</f>
        <v>2024</v>
      </c>
      <c r="O346" t="str">
        <f>Healthcare!AB346</f>
        <v>Q1</v>
      </c>
      <c r="P346">
        <f>Healthcare!O346</f>
        <v>10</v>
      </c>
      <c r="Q346">
        <f>Healthcare!P346</f>
        <v>41</v>
      </c>
      <c r="R346">
        <f>Healthcare!Q346</f>
        <v>1</v>
      </c>
      <c r="S346" s="10" t="str">
        <f>Healthcare!AD346</f>
        <v>Mar</v>
      </c>
    </row>
    <row r="347" spans="1:19">
      <c r="A347" t="str">
        <f>Healthcare!A347</f>
        <v>P10346</v>
      </c>
      <c r="B347" s="5">
        <f>Healthcare!E347</f>
        <v>45083</v>
      </c>
      <c r="C347" s="5">
        <f>Healthcare!F347</f>
        <v>45090</v>
      </c>
      <c r="D347" t="str">
        <f>Healthcare!T347</f>
        <v>Transferred</v>
      </c>
      <c r="E347" t="str">
        <f>Healthcare!X347</f>
        <v>DEP08</v>
      </c>
      <c r="F347" t="str">
        <f>Healthcare!Y347</f>
        <v>D04</v>
      </c>
      <c r="G347" t="str">
        <f>Healthcare!Z347</f>
        <v>D011</v>
      </c>
      <c r="H347" t="str">
        <f>Healthcare!AA347</f>
        <v>W005</v>
      </c>
      <c r="I347" s="6">
        <f>Healthcare!L347</f>
        <v>47002.09</v>
      </c>
      <c r="J347">
        <f>Healthcare!M347</f>
        <v>98646.34</v>
      </c>
      <c r="K347" s="6">
        <f>Healthcare!V347</f>
        <v>-51644.25</v>
      </c>
      <c r="L347" t="str">
        <f>Healthcare!AF347</f>
        <v>PAY03</v>
      </c>
      <c r="M347" t="str">
        <f>Healthcare!AG347</f>
        <v>INS07</v>
      </c>
      <c r="N347">
        <f>Healthcare!AC347</f>
        <v>2023</v>
      </c>
      <c r="O347" t="str">
        <f>Healthcare!AB347</f>
        <v>Q2</v>
      </c>
      <c r="P347">
        <f>Healthcare!O347</f>
        <v>7</v>
      </c>
      <c r="Q347">
        <f>Healthcare!P347</f>
        <v>173</v>
      </c>
      <c r="R347">
        <f>Healthcare!Q347</f>
        <v>1</v>
      </c>
      <c r="S347" s="10" t="str">
        <f>Healthcare!AD347</f>
        <v>Jun</v>
      </c>
    </row>
    <row r="348" spans="1:19">
      <c r="A348" t="str">
        <f>Healthcare!A348</f>
        <v>P10347</v>
      </c>
      <c r="B348" s="5" t="str">
        <f>Healthcare!E348</f>
        <v>Unknown</v>
      </c>
      <c r="C348" s="5">
        <f>Healthcare!F348</f>
        <v>45380</v>
      </c>
      <c r="D348" t="str">
        <f>Healthcare!T348</f>
        <v>Discharged</v>
      </c>
      <c r="E348" t="str">
        <f>Healthcare!X348</f>
        <v>DEP09</v>
      </c>
      <c r="F348" t="str">
        <f>Healthcare!Y348</f>
        <v>D05</v>
      </c>
      <c r="G348" t="str">
        <f>Healthcare!Z348</f>
        <v>D012</v>
      </c>
      <c r="H348" t="str">
        <f>Healthcare!AA348</f>
        <v>W005</v>
      </c>
      <c r="I348" s="6">
        <f>Healthcare!L348</f>
        <v>51811.29</v>
      </c>
      <c r="J348">
        <f>Healthcare!M348</f>
        <v>41685.599999999999</v>
      </c>
      <c r="K348" s="6">
        <f>Healthcare!V348</f>
        <v>10125.690000000002</v>
      </c>
      <c r="L348" t="str">
        <f>Healthcare!AF348</f>
        <v>PAY06</v>
      </c>
      <c r="M348" t="str">
        <f>Healthcare!AG348</f>
        <v>INS06</v>
      </c>
      <c r="N348" t="str">
        <f>Healthcare!AC348</f>
        <v>Unknown</v>
      </c>
      <c r="O348" t="str">
        <f>Healthcare!AB348</f>
        <v>Unknown</v>
      </c>
      <c r="P348">
        <f>Healthcare!O348</f>
        <v>3</v>
      </c>
      <c r="Q348">
        <f>Healthcare!P348</f>
        <v>146</v>
      </c>
      <c r="R348">
        <f>Healthcare!Q348</f>
        <v>5</v>
      </c>
      <c r="S348" s="10" t="str">
        <f>Healthcare!AD348</f>
        <v>Unknown</v>
      </c>
    </row>
    <row r="349" spans="1:19">
      <c r="A349" t="str">
        <f>Healthcare!A349</f>
        <v>P10348</v>
      </c>
      <c r="B349" s="5">
        <f>Healthcare!E349</f>
        <v>45840</v>
      </c>
      <c r="C349" s="5">
        <f>Healthcare!F349</f>
        <v>45854</v>
      </c>
      <c r="D349" t="str">
        <f>Healthcare!T349</f>
        <v>Discharged</v>
      </c>
      <c r="E349" t="str">
        <f>Healthcare!X349</f>
        <v>DEP07</v>
      </c>
      <c r="F349" t="str">
        <f>Healthcare!Y349</f>
        <v>D02</v>
      </c>
      <c r="G349" t="str">
        <f>Healthcare!Z349</f>
        <v>D009</v>
      </c>
      <c r="H349" t="str">
        <f>Healthcare!AA349</f>
        <v>W002</v>
      </c>
      <c r="I349" s="6">
        <f>Healthcare!L349</f>
        <v>29120.880000000001</v>
      </c>
      <c r="J349">
        <f>Healthcare!M349</f>
        <v>22928.45</v>
      </c>
      <c r="K349" s="6">
        <f>Healthcare!V349</f>
        <v>6192.43</v>
      </c>
      <c r="L349" t="str">
        <f>Healthcare!AF349</f>
        <v>PAY05</v>
      </c>
      <c r="M349" t="str">
        <f>Healthcare!AG349</f>
        <v>INS08</v>
      </c>
      <c r="N349">
        <f>Healthcare!AC349</f>
        <v>2025</v>
      </c>
      <c r="O349" t="str">
        <f>Healthcare!AB349</f>
        <v>Q3</v>
      </c>
      <c r="P349">
        <f>Healthcare!O349</f>
        <v>14</v>
      </c>
      <c r="Q349">
        <f>Healthcare!P349</f>
        <v>150</v>
      </c>
      <c r="R349">
        <f>Healthcare!Q349</f>
        <v>5</v>
      </c>
      <c r="S349" s="10" t="str">
        <f>Healthcare!AD349</f>
        <v>Jul</v>
      </c>
    </row>
    <row r="350" spans="1:19">
      <c r="A350" t="str">
        <f>Healthcare!A350</f>
        <v>P10349</v>
      </c>
      <c r="B350" s="5">
        <f>Healthcare!E350</f>
        <v>45429</v>
      </c>
      <c r="C350" s="5">
        <f>Healthcare!F350</f>
        <v>45432</v>
      </c>
      <c r="D350" t="str">
        <f>Healthcare!T350</f>
        <v>Transferred</v>
      </c>
      <c r="E350" t="str">
        <f>Healthcare!X350</f>
        <v>DEP10</v>
      </c>
      <c r="F350" t="str">
        <f>Healthcare!Y350</f>
        <v>D06</v>
      </c>
      <c r="G350" t="str">
        <f>Healthcare!Z350</f>
        <v>D011</v>
      </c>
      <c r="H350" t="str">
        <f>Healthcare!AA350</f>
        <v>W001</v>
      </c>
      <c r="I350" s="6">
        <f>Healthcare!L350</f>
        <v>32770.14</v>
      </c>
      <c r="J350">
        <f>Healthcare!M350</f>
        <v>29705.73</v>
      </c>
      <c r="K350" s="6">
        <f>Healthcare!V350</f>
        <v>3064.41</v>
      </c>
      <c r="L350" t="str">
        <f>Healthcare!AF350</f>
        <v>PAY01</v>
      </c>
      <c r="M350" t="str">
        <f>Healthcare!AG350</f>
        <v>INS02</v>
      </c>
      <c r="N350">
        <f>Healthcare!AC350</f>
        <v>2024</v>
      </c>
      <c r="O350" t="str">
        <f>Healthcare!AB350</f>
        <v>Q2</v>
      </c>
      <c r="P350">
        <f>Healthcare!O350</f>
        <v>3</v>
      </c>
      <c r="Q350">
        <f>Healthcare!P350</f>
        <v>188</v>
      </c>
      <c r="R350">
        <f>Healthcare!Q350</f>
        <v>5</v>
      </c>
      <c r="S350" s="10" t="str">
        <f>Healthcare!AD350</f>
        <v>May</v>
      </c>
    </row>
    <row r="351" spans="1:19">
      <c r="A351" t="str">
        <f>Healthcare!A351</f>
        <v>P10350</v>
      </c>
      <c r="B351" s="5">
        <f>Healthcare!E351</f>
        <v>45330</v>
      </c>
      <c r="C351" s="5">
        <f>Healthcare!F351</f>
        <v>45332</v>
      </c>
      <c r="D351" t="str">
        <f>Healthcare!T351</f>
        <v>Transferred</v>
      </c>
      <c r="E351" t="str">
        <f>Healthcare!X351</f>
        <v>DEP02</v>
      </c>
      <c r="F351" t="str">
        <f>Healthcare!Y351</f>
        <v>D05</v>
      </c>
      <c r="G351" t="str">
        <f>Healthcare!Z351</f>
        <v>D008</v>
      </c>
      <c r="H351" t="str">
        <f>Healthcare!AA351</f>
        <v>W005</v>
      </c>
      <c r="I351" s="6">
        <f>Healthcare!L351</f>
        <v>32016.61</v>
      </c>
      <c r="J351">
        <f>Healthcare!M351</f>
        <v>22852.65</v>
      </c>
      <c r="K351" s="6">
        <f>Healthcare!V351</f>
        <v>9163.9599999999991</v>
      </c>
      <c r="L351" t="str">
        <f>Healthcare!AF351</f>
        <v>PAY03</v>
      </c>
      <c r="M351" t="str">
        <f>Healthcare!AG351</f>
        <v>INS06</v>
      </c>
      <c r="N351">
        <f>Healthcare!AC351</f>
        <v>2024</v>
      </c>
      <c r="O351" t="str">
        <f>Healthcare!AB351</f>
        <v>Q1</v>
      </c>
      <c r="P351">
        <f>Healthcare!O351</f>
        <v>2</v>
      </c>
      <c r="Q351">
        <f>Healthcare!P351</f>
        <v>88</v>
      </c>
      <c r="R351">
        <f>Healthcare!Q351</f>
        <v>4</v>
      </c>
      <c r="S351" s="10" t="str">
        <f>Healthcare!AD351</f>
        <v>Feb</v>
      </c>
    </row>
    <row r="352" spans="1:19">
      <c r="A352" t="str">
        <f>Healthcare!A352</f>
        <v>P10351</v>
      </c>
      <c r="B352" s="5">
        <f>Healthcare!E352</f>
        <v>45576</v>
      </c>
      <c r="C352" s="5">
        <f>Healthcare!F352</f>
        <v>45588</v>
      </c>
      <c r="D352" t="str">
        <f>Healthcare!T352</f>
        <v>Discharged</v>
      </c>
      <c r="E352" t="str">
        <f>Healthcare!X352</f>
        <v>DEP06</v>
      </c>
      <c r="F352" t="str">
        <f>Healthcare!Y352</f>
        <v>D02</v>
      </c>
      <c r="G352" t="str">
        <f>Healthcare!Z352</f>
        <v>D013</v>
      </c>
      <c r="H352" t="str">
        <f>Healthcare!AA352</f>
        <v>W001</v>
      </c>
      <c r="I352" s="6">
        <f>Healthcare!L352</f>
        <v>154049.35999999999</v>
      </c>
      <c r="J352">
        <f>Healthcare!M352</f>
        <v>115545.72</v>
      </c>
      <c r="K352" s="6">
        <f>Healthcare!V352</f>
        <v>38503.639999999985</v>
      </c>
      <c r="L352" t="str">
        <f>Healthcare!AF352</f>
        <v>PAY02</v>
      </c>
      <c r="M352" t="str">
        <f>Healthcare!AG352</f>
        <v>INS08</v>
      </c>
      <c r="N352">
        <f>Healthcare!AC352</f>
        <v>2024</v>
      </c>
      <c r="O352" t="str">
        <f>Healthcare!AB352</f>
        <v>Q4</v>
      </c>
      <c r="P352">
        <f>Healthcare!O352</f>
        <v>12</v>
      </c>
      <c r="Q352">
        <f>Healthcare!P352</f>
        <v>121</v>
      </c>
      <c r="R352">
        <f>Healthcare!Q352</f>
        <v>4</v>
      </c>
      <c r="S352" s="10" t="str">
        <f>Healthcare!AD352</f>
        <v>Oct</v>
      </c>
    </row>
    <row r="353" spans="1:19">
      <c r="A353" t="str">
        <f>Healthcare!A353</f>
        <v>P10352</v>
      </c>
      <c r="B353" s="5">
        <f>Healthcare!E353</f>
        <v>45034</v>
      </c>
      <c r="C353" s="5">
        <f>Healthcare!F353</f>
        <v>45043</v>
      </c>
      <c r="D353" t="str">
        <f>Healthcare!T353</f>
        <v>Admitted</v>
      </c>
      <c r="E353" t="str">
        <f>Healthcare!X353</f>
        <v>DEP01</v>
      </c>
      <c r="F353" t="str">
        <f>Healthcare!Y353</f>
        <v>D01</v>
      </c>
      <c r="G353" t="str">
        <f>Healthcare!Z353</f>
        <v>D004</v>
      </c>
      <c r="H353" t="str">
        <f>Healthcare!AA353</f>
        <v>W001</v>
      </c>
      <c r="I353" s="6">
        <f>Healthcare!L353</f>
        <v>21072.94</v>
      </c>
      <c r="J353">
        <f>Healthcare!M353</f>
        <v>19100.02</v>
      </c>
      <c r="K353" s="6">
        <f>Healthcare!V353</f>
        <v>1972.9199999999983</v>
      </c>
      <c r="L353" t="str">
        <f>Healthcare!AF353</f>
        <v>PAY03</v>
      </c>
      <c r="M353" t="str">
        <f>Healthcare!AG353</f>
        <v>INS04</v>
      </c>
      <c r="N353">
        <f>Healthcare!AC353</f>
        <v>2023</v>
      </c>
      <c r="O353" t="str">
        <f>Healthcare!AB353</f>
        <v>Q2</v>
      </c>
      <c r="P353">
        <f>Healthcare!O353</f>
        <v>9</v>
      </c>
      <c r="Q353">
        <f>Healthcare!P353</f>
        <v>207</v>
      </c>
      <c r="R353">
        <f>Healthcare!Q353</f>
        <v>4</v>
      </c>
      <c r="S353" s="10" t="str">
        <f>Healthcare!AD353</f>
        <v>Apr</v>
      </c>
    </row>
    <row r="354" spans="1:19">
      <c r="A354" t="str">
        <f>Healthcare!A354</f>
        <v>P10353</v>
      </c>
      <c r="B354" s="5">
        <f>Healthcare!E354</f>
        <v>45915</v>
      </c>
      <c r="C354" s="5" t="str">
        <f>Healthcare!F354</f>
        <v>Unknown</v>
      </c>
      <c r="D354" t="str">
        <f>Healthcare!T354</f>
        <v>Discharged</v>
      </c>
      <c r="E354" t="str">
        <f>Healthcare!X354</f>
        <v>DEP05</v>
      </c>
      <c r="F354" t="str">
        <f>Healthcare!Y354</f>
        <v>D04</v>
      </c>
      <c r="G354" t="str">
        <f>Healthcare!Z354</f>
        <v>D012</v>
      </c>
      <c r="H354" t="str">
        <f>Healthcare!AA354</f>
        <v>W003</v>
      </c>
      <c r="I354" s="6">
        <f>Healthcare!L354</f>
        <v>140732.51999999999</v>
      </c>
      <c r="J354">
        <f>Healthcare!M354</f>
        <v>126355.88</v>
      </c>
      <c r="K354" s="6">
        <f>Healthcare!V354</f>
        <v>14376.639999999985</v>
      </c>
      <c r="L354" t="str">
        <f>Healthcare!AF354</f>
        <v>PAY03</v>
      </c>
      <c r="M354" t="str">
        <f>Healthcare!AG354</f>
        <v>INS02</v>
      </c>
      <c r="N354">
        <f>Healthcare!AC354</f>
        <v>2025</v>
      </c>
      <c r="O354" t="str">
        <f>Healthcare!AB354</f>
        <v>Q3</v>
      </c>
      <c r="P354">
        <f>Healthcare!O354</f>
        <v>8</v>
      </c>
      <c r="Q354">
        <f>Healthcare!P354</f>
        <v>193</v>
      </c>
      <c r="R354">
        <f>Healthcare!Q354</f>
        <v>4</v>
      </c>
      <c r="S354" s="10" t="str">
        <f>Healthcare!AD354</f>
        <v>Sep</v>
      </c>
    </row>
    <row r="355" spans="1:19">
      <c r="A355" t="str">
        <f>Healthcare!A355</f>
        <v>P10354</v>
      </c>
      <c r="B355" s="5">
        <f>Healthcare!E355</f>
        <v>45960</v>
      </c>
      <c r="C355" s="5">
        <f>Healthcare!F355</f>
        <v>45964</v>
      </c>
      <c r="D355" t="str">
        <f>Healthcare!T355</f>
        <v>Admitted</v>
      </c>
      <c r="E355" t="str">
        <f>Healthcare!X355</f>
        <v>DEP05</v>
      </c>
      <c r="F355" t="str">
        <f>Healthcare!Y355</f>
        <v>D07</v>
      </c>
      <c r="G355" t="str">
        <f>Healthcare!Z355</f>
        <v>D011</v>
      </c>
      <c r="H355" t="str">
        <f>Healthcare!AA355</f>
        <v>W001</v>
      </c>
      <c r="I355" s="6">
        <f>Healthcare!L355</f>
        <v>217295.05</v>
      </c>
      <c r="J355">
        <f>Healthcare!M355</f>
        <v>148807.04000000001</v>
      </c>
      <c r="K355" s="6">
        <f>Healthcare!V355</f>
        <v>68488.00999999998</v>
      </c>
      <c r="L355" t="str">
        <f>Healthcare!AF355</f>
        <v>PAY04</v>
      </c>
      <c r="M355" t="str">
        <f>Healthcare!AG355</f>
        <v>INS06</v>
      </c>
      <c r="N355">
        <f>Healthcare!AC355</f>
        <v>2025</v>
      </c>
      <c r="O355" t="str">
        <f>Healthcare!AB355</f>
        <v>Q4</v>
      </c>
      <c r="P355">
        <f>Healthcare!O355</f>
        <v>4</v>
      </c>
      <c r="Q355">
        <f>Healthcare!P355</f>
        <v>121</v>
      </c>
      <c r="R355">
        <f>Healthcare!Q355</f>
        <v>4</v>
      </c>
      <c r="S355" s="10" t="str">
        <f>Healthcare!AD355</f>
        <v>Oct</v>
      </c>
    </row>
    <row r="356" spans="1:19">
      <c r="A356" t="str">
        <f>Healthcare!A356</f>
        <v>P10355</v>
      </c>
      <c r="B356" s="5">
        <f>Healthcare!E356</f>
        <v>45361</v>
      </c>
      <c r="C356" s="5">
        <f>Healthcare!F356</f>
        <v>45366</v>
      </c>
      <c r="D356" t="str">
        <f>Healthcare!T356</f>
        <v>Admitted</v>
      </c>
      <c r="E356" t="str">
        <f>Healthcare!X356</f>
        <v>DEP08</v>
      </c>
      <c r="F356" t="str">
        <f>Healthcare!Y356</f>
        <v>D02</v>
      </c>
      <c r="G356" t="str">
        <f>Healthcare!Z356</f>
        <v>D006</v>
      </c>
      <c r="H356" t="str">
        <f>Healthcare!AA356</f>
        <v>W003</v>
      </c>
      <c r="I356" s="6">
        <f>Healthcare!L356</f>
        <v>111731.8</v>
      </c>
      <c r="J356">
        <f>Healthcare!M356</f>
        <v>81490.899999999994</v>
      </c>
      <c r="K356" s="6">
        <f>Healthcare!V356</f>
        <v>30240.900000000009</v>
      </c>
      <c r="L356" t="str">
        <f>Healthcare!AF356</f>
        <v>PAY04</v>
      </c>
      <c r="M356" t="str">
        <f>Healthcare!AG356</f>
        <v>INS03</v>
      </c>
      <c r="N356">
        <f>Healthcare!AC356</f>
        <v>2024</v>
      </c>
      <c r="O356" t="str">
        <f>Healthcare!AB356</f>
        <v>Q1</v>
      </c>
      <c r="P356">
        <f>Healthcare!O356</f>
        <v>5</v>
      </c>
      <c r="Q356">
        <f>Healthcare!P356</f>
        <v>171</v>
      </c>
      <c r="R356">
        <f>Healthcare!Q356</f>
        <v>4</v>
      </c>
      <c r="S356" s="10" t="str">
        <f>Healthcare!AD356</f>
        <v>Mar</v>
      </c>
    </row>
    <row r="357" spans="1:19">
      <c r="A357" t="str">
        <f>Healthcare!A357</f>
        <v>P10356</v>
      </c>
      <c r="B357" s="5">
        <f>Healthcare!E357</f>
        <v>45061</v>
      </c>
      <c r="C357" s="5">
        <f>Healthcare!F357</f>
        <v>45079</v>
      </c>
      <c r="D357" t="str">
        <f>Healthcare!T357</f>
        <v>Admitted</v>
      </c>
      <c r="E357" t="str">
        <f>Healthcare!X357</f>
        <v>DEP05</v>
      </c>
      <c r="F357" t="str">
        <f>Healthcare!Y357</f>
        <v>D07</v>
      </c>
      <c r="G357" t="str">
        <f>Healthcare!Z357</f>
        <v>D001</v>
      </c>
      <c r="H357" t="str">
        <f>Healthcare!AA357</f>
        <v>W004</v>
      </c>
      <c r="I357" s="6">
        <f>Healthcare!L357</f>
        <v>99739.14</v>
      </c>
      <c r="J357">
        <f>Healthcare!M357</f>
        <v>91777.69</v>
      </c>
      <c r="K357" s="6">
        <f>Healthcare!V357</f>
        <v>7961.4499999999971</v>
      </c>
      <c r="L357" t="str">
        <f>Healthcare!AF357</f>
        <v>PAY02</v>
      </c>
      <c r="M357" t="str">
        <f>Healthcare!AG357</f>
        <v>INS08</v>
      </c>
      <c r="N357">
        <f>Healthcare!AC357</f>
        <v>2023</v>
      </c>
      <c r="O357" t="str">
        <f>Healthcare!AB357</f>
        <v>Q2</v>
      </c>
      <c r="P357">
        <f>Healthcare!O357</f>
        <v>18</v>
      </c>
      <c r="Q357">
        <f>Healthcare!P357</f>
        <v>230</v>
      </c>
      <c r="R357">
        <f>Healthcare!Q357</f>
        <v>5</v>
      </c>
      <c r="S357" s="10" t="str">
        <f>Healthcare!AD357</f>
        <v>May</v>
      </c>
    </row>
    <row r="358" spans="1:19">
      <c r="A358" t="str">
        <f>Healthcare!A358</f>
        <v>P10357</v>
      </c>
      <c r="B358" s="5">
        <f>Healthcare!E358</f>
        <v>45859</v>
      </c>
      <c r="C358" s="5">
        <f>Healthcare!F358</f>
        <v>45864</v>
      </c>
      <c r="D358" t="str">
        <f>Healthcare!T358</f>
        <v>Discharged</v>
      </c>
      <c r="E358" t="str">
        <f>Healthcare!X358</f>
        <v>DEP01</v>
      </c>
      <c r="F358" t="str">
        <f>Healthcare!Y358</f>
        <v>D07</v>
      </c>
      <c r="G358" t="str">
        <f>Healthcare!Z358</f>
        <v>D007</v>
      </c>
      <c r="H358" t="str">
        <f>Healthcare!AA358</f>
        <v>W005</v>
      </c>
      <c r="I358" s="6">
        <f>Healthcare!L358</f>
        <v>7654.64</v>
      </c>
      <c r="J358">
        <f>Healthcare!M358</f>
        <v>7381.96</v>
      </c>
      <c r="K358" s="6">
        <f>Healthcare!V358</f>
        <v>272.68000000000029</v>
      </c>
      <c r="L358" t="str">
        <f>Healthcare!AF358</f>
        <v>PAY03</v>
      </c>
      <c r="M358" t="str">
        <f>Healthcare!AG358</f>
        <v>INS02</v>
      </c>
      <c r="N358">
        <f>Healthcare!AC358</f>
        <v>2025</v>
      </c>
      <c r="O358" t="str">
        <f>Healthcare!AB358</f>
        <v>Q3</v>
      </c>
      <c r="P358">
        <f>Healthcare!O358</f>
        <v>5</v>
      </c>
      <c r="Q358">
        <f>Healthcare!P358</f>
        <v>48</v>
      </c>
      <c r="R358">
        <f>Healthcare!Q358</f>
        <v>1</v>
      </c>
      <c r="S358" s="10" t="str">
        <f>Healthcare!AD358</f>
        <v>Jul</v>
      </c>
    </row>
    <row r="359" spans="1:19">
      <c r="A359" t="str">
        <f>Healthcare!A359</f>
        <v>P10358</v>
      </c>
      <c r="B359" s="5" t="str">
        <f>Healthcare!E359</f>
        <v>Unknown</v>
      </c>
      <c r="C359" s="5">
        <f>Healthcare!F359</f>
        <v>45869</v>
      </c>
      <c r="D359" t="str">
        <f>Healthcare!T359</f>
        <v>Discharged</v>
      </c>
      <c r="E359" t="str">
        <f>Healthcare!X359</f>
        <v>DEP06</v>
      </c>
      <c r="F359" t="str">
        <f>Healthcare!Y359</f>
        <v>D04</v>
      </c>
      <c r="G359" t="str">
        <f>Healthcare!Z359</f>
        <v>D012</v>
      </c>
      <c r="H359" t="str">
        <f>Healthcare!AA359</f>
        <v>W001</v>
      </c>
      <c r="I359" s="6">
        <f>Healthcare!L359</f>
        <v>92661.61</v>
      </c>
      <c r="J359">
        <f>Healthcare!M359</f>
        <v>87873.31</v>
      </c>
      <c r="K359" s="6">
        <f>Healthcare!V359</f>
        <v>4788.3000000000029</v>
      </c>
      <c r="L359" t="str">
        <f>Healthcare!AF359</f>
        <v>PAY03</v>
      </c>
      <c r="M359" t="str">
        <f>Healthcare!AG359</f>
        <v>INS04</v>
      </c>
      <c r="N359" t="str">
        <f>Healthcare!AC359</f>
        <v>Unknown</v>
      </c>
      <c r="O359" t="str">
        <f>Healthcare!AB359</f>
        <v>Unknown</v>
      </c>
      <c r="P359">
        <f>Healthcare!O359</f>
        <v>16</v>
      </c>
      <c r="Q359">
        <f>Healthcare!P359</f>
        <v>82</v>
      </c>
      <c r="R359">
        <f>Healthcare!Q359</f>
        <v>5</v>
      </c>
      <c r="S359" s="10" t="str">
        <f>Healthcare!AD359</f>
        <v>Unknown</v>
      </c>
    </row>
    <row r="360" spans="1:19">
      <c r="A360" t="str">
        <f>Healthcare!A360</f>
        <v>P10359</v>
      </c>
      <c r="B360" s="5">
        <f>Healthcare!E360</f>
        <v>45109</v>
      </c>
      <c r="C360" s="5">
        <f>Healthcare!F360</f>
        <v>45116</v>
      </c>
      <c r="D360" t="str">
        <f>Healthcare!T360</f>
        <v>Unknown</v>
      </c>
      <c r="E360" t="str">
        <f>Healthcare!X360</f>
        <v>DEP08</v>
      </c>
      <c r="F360" t="str">
        <f>Healthcare!Y360</f>
        <v>D04</v>
      </c>
      <c r="G360" t="str">
        <f>Healthcare!Z360</f>
        <v>D009</v>
      </c>
      <c r="H360" t="str">
        <f>Healthcare!AA360</f>
        <v>W001</v>
      </c>
      <c r="I360" s="6">
        <f>Healthcare!L360</f>
        <v>219593.15</v>
      </c>
      <c r="J360">
        <f>Healthcare!M360</f>
        <v>161171.20000000001</v>
      </c>
      <c r="K360" s="6">
        <f>Healthcare!V360</f>
        <v>58421.949999999983</v>
      </c>
      <c r="L360" t="str">
        <f>Healthcare!AF360</f>
        <v>PAY02</v>
      </c>
      <c r="M360" t="str">
        <f>Healthcare!AG360</f>
        <v>INS04</v>
      </c>
      <c r="N360">
        <f>Healthcare!AC360</f>
        <v>2023</v>
      </c>
      <c r="O360" t="str">
        <f>Healthcare!AB360</f>
        <v>Q3</v>
      </c>
      <c r="P360">
        <f>Healthcare!O360</f>
        <v>7</v>
      </c>
      <c r="Q360">
        <f>Healthcare!P360</f>
        <v>238</v>
      </c>
      <c r="R360">
        <f>Healthcare!Q360</f>
        <v>4</v>
      </c>
      <c r="S360" s="10" t="str">
        <f>Healthcare!AD360</f>
        <v>Jul</v>
      </c>
    </row>
    <row r="361" spans="1:19">
      <c r="A361" t="str">
        <f>Healthcare!A361</f>
        <v>P10360</v>
      </c>
      <c r="B361" s="5">
        <f>Healthcare!E361</f>
        <v>45948</v>
      </c>
      <c r="C361" s="5">
        <f>Healthcare!F361</f>
        <v>45953</v>
      </c>
      <c r="D361" t="str">
        <f>Healthcare!T361</f>
        <v>Discharged</v>
      </c>
      <c r="E361" t="str">
        <f>Healthcare!X361</f>
        <v>DEP09</v>
      </c>
      <c r="F361" t="str">
        <f>Healthcare!Y361</f>
        <v>D05</v>
      </c>
      <c r="G361" t="str">
        <f>Healthcare!Z361</f>
        <v>D008</v>
      </c>
      <c r="H361" t="str">
        <f>Healthcare!AA361</f>
        <v>W004</v>
      </c>
      <c r="I361" s="6">
        <f>Healthcare!L361</f>
        <v>140639.85999999999</v>
      </c>
      <c r="J361">
        <f>Healthcare!M361</f>
        <v>111259.3</v>
      </c>
      <c r="K361" s="6">
        <f>Healthcare!V361</f>
        <v>29380.559999999983</v>
      </c>
      <c r="L361" t="str">
        <f>Healthcare!AF361</f>
        <v>PAY01</v>
      </c>
      <c r="M361" t="str">
        <f>Healthcare!AG361</f>
        <v>INS08</v>
      </c>
      <c r="N361">
        <f>Healthcare!AC361</f>
        <v>2025</v>
      </c>
      <c r="O361" t="str">
        <f>Healthcare!AB361</f>
        <v>Q4</v>
      </c>
      <c r="P361">
        <f>Healthcare!O361</f>
        <v>5</v>
      </c>
      <c r="Q361">
        <f>Healthcare!P361</f>
        <v>78</v>
      </c>
      <c r="R361">
        <f>Healthcare!Q361</f>
        <v>2</v>
      </c>
      <c r="S361" s="10" t="str">
        <f>Healthcare!AD361</f>
        <v>Oct</v>
      </c>
    </row>
    <row r="362" spans="1:19">
      <c r="A362" t="str">
        <f>Healthcare!A362</f>
        <v>P10361</v>
      </c>
      <c r="B362" s="5">
        <f>Healthcare!E362</f>
        <v>45481</v>
      </c>
      <c r="C362" s="5">
        <f>Healthcare!F362</f>
        <v>45486</v>
      </c>
      <c r="D362" t="str">
        <f>Healthcare!T362</f>
        <v>Discharged</v>
      </c>
      <c r="E362" t="str">
        <f>Healthcare!X362</f>
        <v>DEP05</v>
      </c>
      <c r="F362" t="str">
        <f>Healthcare!Y362</f>
        <v>D04</v>
      </c>
      <c r="G362" t="str">
        <f>Healthcare!Z362</f>
        <v>D002</v>
      </c>
      <c r="H362" t="str">
        <f>Healthcare!AA362</f>
        <v>W004</v>
      </c>
      <c r="I362" s="6">
        <f>Healthcare!L362</f>
        <v>56667.3</v>
      </c>
      <c r="J362">
        <f>Healthcare!M362</f>
        <v>52750.82</v>
      </c>
      <c r="K362" s="6">
        <f>Healthcare!V362</f>
        <v>3916.4800000000032</v>
      </c>
      <c r="L362" t="str">
        <f>Healthcare!AF362</f>
        <v>PAY04</v>
      </c>
      <c r="M362" t="str">
        <f>Healthcare!AG362</f>
        <v>INS04</v>
      </c>
      <c r="N362">
        <f>Healthcare!AC362</f>
        <v>2024</v>
      </c>
      <c r="O362" t="str">
        <f>Healthcare!AB362</f>
        <v>Q3</v>
      </c>
      <c r="P362">
        <f>Healthcare!O362</f>
        <v>5</v>
      </c>
      <c r="Q362">
        <f>Healthcare!P362</f>
        <v>68</v>
      </c>
      <c r="R362">
        <f>Healthcare!Q362</f>
        <v>4</v>
      </c>
      <c r="S362" s="10" t="str">
        <f>Healthcare!AD362</f>
        <v>Jul</v>
      </c>
    </row>
    <row r="363" spans="1:19">
      <c r="A363" t="str">
        <f>Healthcare!A363</f>
        <v>P10362</v>
      </c>
      <c r="B363" s="5">
        <f>Healthcare!E363</f>
        <v>45871</v>
      </c>
      <c r="C363" s="5">
        <f>Healthcare!F363</f>
        <v>45889</v>
      </c>
      <c r="D363" t="str">
        <f>Healthcare!T363</f>
        <v>Discharged</v>
      </c>
      <c r="E363" t="str">
        <f>Healthcare!X363</f>
        <v>DEP05</v>
      </c>
      <c r="F363" t="str">
        <f>Healthcare!Y363</f>
        <v>D07</v>
      </c>
      <c r="G363" t="str">
        <f>Healthcare!Z363</f>
        <v>D002</v>
      </c>
      <c r="H363" t="str">
        <f>Healthcare!AA363</f>
        <v>W005</v>
      </c>
      <c r="I363" s="6">
        <f>Healthcare!L363</f>
        <v>36805.94</v>
      </c>
      <c r="J363">
        <f>Healthcare!M363</f>
        <v>31757.200000000001</v>
      </c>
      <c r="K363" s="6">
        <f>Healthcare!V363</f>
        <v>5048.7400000000016</v>
      </c>
      <c r="L363" t="str">
        <f>Healthcare!AF363</f>
        <v>PAY06</v>
      </c>
      <c r="M363" t="str">
        <f>Healthcare!AG363</f>
        <v>INS08</v>
      </c>
      <c r="N363">
        <f>Healthcare!AC363</f>
        <v>2025</v>
      </c>
      <c r="O363" t="str">
        <f>Healthcare!AB363</f>
        <v>Q3</v>
      </c>
      <c r="P363">
        <f>Healthcare!O363</f>
        <v>18</v>
      </c>
      <c r="Q363">
        <f>Healthcare!P363</f>
        <v>133</v>
      </c>
      <c r="R363">
        <f>Healthcare!Q363</f>
        <v>5</v>
      </c>
      <c r="S363" s="10" t="str">
        <f>Healthcare!AD363</f>
        <v>Aug</v>
      </c>
    </row>
    <row r="364" spans="1:19">
      <c r="A364" t="str">
        <f>Healthcare!A364</f>
        <v>P10363</v>
      </c>
      <c r="B364" s="5">
        <f>Healthcare!E364</f>
        <v>45036</v>
      </c>
      <c r="C364" s="5">
        <f>Healthcare!F364</f>
        <v>45049</v>
      </c>
      <c r="D364" t="str">
        <f>Healthcare!T364</f>
        <v>Transferred</v>
      </c>
      <c r="E364" t="str">
        <f>Healthcare!X364</f>
        <v>DEP01</v>
      </c>
      <c r="F364" t="str">
        <f>Healthcare!Y364</f>
        <v>D04</v>
      </c>
      <c r="G364" t="str">
        <f>Healthcare!Z364</f>
        <v>D008</v>
      </c>
      <c r="H364" t="str">
        <f>Healthcare!AA364</f>
        <v>W001</v>
      </c>
      <c r="I364" s="6">
        <f>Healthcare!L364</f>
        <v>116404.64</v>
      </c>
      <c r="J364">
        <f>Healthcare!M364</f>
        <v>84439.66</v>
      </c>
      <c r="K364" s="6">
        <f>Healthcare!V364</f>
        <v>31964.979999999996</v>
      </c>
      <c r="L364" t="str">
        <f>Healthcare!AF364</f>
        <v>PAY05</v>
      </c>
      <c r="M364" t="str">
        <f>Healthcare!AG364</f>
        <v>INS08</v>
      </c>
      <c r="N364">
        <f>Healthcare!AC364</f>
        <v>2023</v>
      </c>
      <c r="O364" t="str">
        <f>Healthcare!AB364</f>
        <v>Q2</v>
      </c>
      <c r="P364">
        <f>Healthcare!O364</f>
        <v>13</v>
      </c>
      <c r="Q364">
        <f>Healthcare!P364</f>
        <v>74</v>
      </c>
      <c r="R364">
        <f>Healthcare!Q364</f>
        <v>2</v>
      </c>
      <c r="S364" s="10" t="str">
        <f>Healthcare!AD364</f>
        <v>Apr</v>
      </c>
    </row>
    <row r="365" spans="1:19">
      <c r="A365" t="str">
        <f>Healthcare!A365</f>
        <v>P10364</v>
      </c>
      <c r="B365" s="5">
        <f>Healthcare!E365</f>
        <v>44940</v>
      </c>
      <c r="C365" s="5">
        <f>Healthcare!F365</f>
        <v>44956</v>
      </c>
      <c r="D365" t="str">
        <f>Healthcare!T365</f>
        <v>Discharged</v>
      </c>
      <c r="E365" t="str">
        <f>Healthcare!X365</f>
        <v>DEP05</v>
      </c>
      <c r="F365" t="str">
        <f>Healthcare!Y365</f>
        <v>D04</v>
      </c>
      <c r="G365" t="str">
        <f>Healthcare!Z365</f>
        <v>D004</v>
      </c>
      <c r="H365" t="str">
        <f>Healthcare!AA365</f>
        <v>W005</v>
      </c>
      <c r="I365" s="6">
        <f>Healthcare!L365</f>
        <v>40372.97</v>
      </c>
      <c r="J365">
        <f>Healthcare!M365</f>
        <v>34557.11</v>
      </c>
      <c r="K365" s="6">
        <f>Healthcare!V365</f>
        <v>5815.8600000000006</v>
      </c>
      <c r="L365" t="str">
        <f>Healthcare!AF365</f>
        <v>PAY03</v>
      </c>
      <c r="M365" t="str">
        <f>Healthcare!AG365</f>
        <v>INS03</v>
      </c>
      <c r="N365">
        <f>Healthcare!AC365</f>
        <v>2023</v>
      </c>
      <c r="O365" t="str">
        <f>Healthcare!AB365</f>
        <v>Q1</v>
      </c>
      <c r="P365">
        <f>Healthcare!O365</f>
        <v>16</v>
      </c>
      <c r="Q365">
        <f>Healthcare!P365</f>
        <v>68</v>
      </c>
      <c r="R365">
        <f>Healthcare!Q365</f>
        <v>4</v>
      </c>
      <c r="S365" s="10" t="str">
        <f>Healthcare!AD365</f>
        <v>Jan</v>
      </c>
    </row>
    <row r="366" spans="1:19">
      <c r="A366" t="str">
        <f>Healthcare!A366</f>
        <v>P10365</v>
      </c>
      <c r="B366" s="5" t="str">
        <f>Healthcare!E366</f>
        <v>Unknown</v>
      </c>
      <c r="C366" s="5">
        <f>Healthcare!F366</f>
        <v>45310</v>
      </c>
      <c r="D366" t="str">
        <f>Healthcare!T366</f>
        <v>Discharged</v>
      </c>
      <c r="E366" t="str">
        <f>Healthcare!X366</f>
        <v>DEP01</v>
      </c>
      <c r="F366" t="str">
        <f>Healthcare!Y366</f>
        <v>D06</v>
      </c>
      <c r="G366" t="str">
        <f>Healthcare!Z366</f>
        <v>D005</v>
      </c>
      <c r="H366" t="str">
        <f>Healthcare!AA366</f>
        <v>W001</v>
      </c>
      <c r="I366" s="6">
        <f>Healthcare!L366</f>
        <v>186062.02</v>
      </c>
      <c r="J366">
        <f>Healthcare!M366</f>
        <v>127284.06</v>
      </c>
      <c r="K366" s="6">
        <f>Healthcare!V366</f>
        <v>58777.959999999992</v>
      </c>
      <c r="L366" t="str">
        <f>Healthcare!AF366</f>
        <v>PAY05</v>
      </c>
      <c r="M366" t="str">
        <f>Healthcare!AG366</f>
        <v>INS08</v>
      </c>
      <c r="N366" t="str">
        <f>Healthcare!AC366</f>
        <v>Unknown</v>
      </c>
      <c r="O366" t="str">
        <f>Healthcare!AB366</f>
        <v>Unknown</v>
      </c>
      <c r="P366">
        <f>Healthcare!O366</f>
        <v>5</v>
      </c>
      <c r="Q366">
        <f>Healthcare!P366</f>
        <v>121</v>
      </c>
      <c r="R366">
        <f>Healthcare!Q366</f>
        <v>5</v>
      </c>
      <c r="S366" s="10" t="str">
        <f>Healthcare!AD366</f>
        <v>Unknown</v>
      </c>
    </row>
    <row r="367" spans="1:19">
      <c r="A367" t="str">
        <f>Healthcare!A367</f>
        <v>P10366</v>
      </c>
      <c r="B367" s="5">
        <f>Healthcare!E367</f>
        <v>45837</v>
      </c>
      <c r="C367" s="5">
        <f>Healthcare!F367</f>
        <v>45839</v>
      </c>
      <c r="D367" t="str">
        <f>Healthcare!T367</f>
        <v>Unknown</v>
      </c>
      <c r="E367" t="str">
        <f>Healthcare!X367</f>
        <v>DEP10</v>
      </c>
      <c r="F367" t="str">
        <f>Healthcare!Y367</f>
        <v>D04</v>
      </c>
      <c r="G367" t="str">
        <f>Healthcare!Z367</f>
        <v>D007</v>
      </c>
      <c r="H367" t="str">
        <f>Healthcare!AA367</f>
        <v>W001</v>
      </c>
      <c r="I367" s="6">
        <f>Healthcare!L367</f>
        <v>71033.75</v>
      </c>
      <c r="J367">
        <f>Healthcare!M367</f>
        <v>57347.27</v>
      </c>
      <c r="K367" s="6">
        <f>Healthcare!V367</f>
        <v>13686.480000000003</v>
      </c>
      <c r="L367" t="str">
        <f>Healthcare!AF367</f>
        <v>PAY06</v>
      </c>
      <c r="M367" t="str">
        <f>Healthcare!AG367</f>
        <v>INS06</v>
      </c>
      <c r="N367">
        <f>Healthcare!AC367</f>
        <v>2025</v>
      </c>
      <c r="O367" t="str">
        <f>Healthcare!AB367</f>
        <v>Q2</v>
      </c>
      <c r="P367">
        <f>Healthcare!O367</f>
        <v>2</v>
      </c>
      <c r="Q367">
        <f>Healthcare!P367</f>
        <v>224</v>
      </c>
      <c r="R367">
        <f>Healthcare!Q367</f>
        <v>4</v>
      </c>
      <c r="S367" s="10" t="str">
        <f>Healthcare!AD367</f>
        <v>Jun</v>
      </c>
    </row>
    <row r="368" spans="1:19">
      <c r="A368" t="str">
        <f>Healthcare!A368</f>
        <v>P10367</v>
      </c>
      <c r="B368" s="5">
        <f>Healthcare!E368</f>
        <v>45296</v>
      </c>
      <c r="C368" s="5">
        <f>Healthcare!F368</f>
        <v>45313</v>
      </c>
      <c r="D368" t="str">
        <f>Healthcare!T368</f>
        <v>Unknown</v>
      </c>
      <c r="E368" t="str">
        <f>Healthcare!X368</f>
        <v>DEP06</v>
      </c>
      <c r="F368" t="str">
        <f>Healthcare!Y368</f>
        <v>D06</v>
      </c>
      <c r="G368" t="str">
        <f>Healthcare!Z368</f>
        <v>D012</v>
      </c>
      <c r="H368" t="str">
        <f>Healthcare!AA368</f>
        <v>W003</v>
      </c>
      <c r="I368" s="6">
        <f>Healthcare!L368</f>
        <v>148240.89000000001</v>
      </c>
      <c r="J368">
        <f>Healthcare!M368</f>
        <v>107324.29</v>
      </c>
      <c r="K368" s="6">
        <f>Healthcare!V368</f>
        <v>40916.60000000002</v>
      </c>
      <c r="L368" t="str">
        <f>Healthcare!AF368</f>
        <v>PAY06</v>
      </c>
      <c r="M368" t="str">
        <f>Healthcare!AG368</f>
        <v>INS02</v>
      </c>
      <c r="N368">
        <f>Healthcare!AC368</f>
        <v>2024</v>
      </c>
      <c r="O368" t="str">
        <f>Healthcare!AB368</f>
        <v>Q1</v>
      </c>
      <c r="P368">
        <f>Healthcare!O368</f>
        <v>17</v>
      </c>
      <c r="Q368">
        <f>Healthcare!P368</f>
        <v>163</v>
      </c>
      <c r="R368">
        <f>Healthcare!Q368</f>
        <v>4</v>
      </c>
      <c r="S368" s="10" t="str">
        <f>Healthcare!AD368</f>
        <v>Jan</v>
      </c>
    </row>
    <row r="369" spans="1:19">
      <c r="A369" t="str">
        <f>Healthcare!A369</f>
        <v>P10368</v>
      </c>
      <c r="B369" s="5">
        <f>Healthcare!E369</f>
        <v>45053</v>
      </c>
      <c r="C369" s="5">
        <f>Healthcare!F369</f>
        <v>45062</v>
      </c>
      <c r="D369" t="str">
        <f>Healthcare!T369</f>
        <v>Discharged</v>
      </c>
      <c r="E369" t="str">
        <f>Healthcare!X369</f>
        <v>DEP03</v>
      </c>
      <c r="F369" t="str">
        <f>Healthcare!Y369</f>
        <v>D04</v>
      </c>
      <c r="G369" t="str">
        <f>Healthcare!Z369</f>
        <v>D003</v>
      </c>
      <c r="H369" t="str">
        <f>Healthcare!AA369</f>
        <v>W002</v>
      </c>
      <c r="I369" s="6">
        <f>Healthcare!L369</f>
        <v>191429.61</v>
      </c>
      <c r="J369">
        <f>Healthcare!M369</f>
        <v>153229.72</v>
      </c>
      <c r="K369" s="6">
        <f>Healthcare!V369</f>
        <v>38199.889999999985</v>
      </c>
      <c r="L369" t="str">
        <f>Healthcare!AF369</f>
        <v>PAY06</v>
      </c>
      <c r="M369" t="str">
        <f>Healthcare!AG369</f>
        <v>INS06</v>
      </c>
      <c r="N369">
        <f>Healthcare!AC369</f>
        <v>2023</v>
      </c>
      <c r="O369" t="str">
        <f>Healthcare!AB369</f>
        <v>Q2</v>
      </c>
      <c r="P369">
        <f>Healthcare!O369</f>
        <v>9</v>
      </c>
      <c r="Q369">
        <f>Healthcare!P369</f>
        <v>12</v>
      </c>
      <c r="R369">
        <f>Healthcare!Q369</f>
        <v>3</v>
      </c>
      <c r="S369" s="10" t="str">
        <f>Healthcare!AD369</f>
        <v>May</v>
      </c>
    </row>
    <row r="370" spans="1:19">
      <c r="A370" t="str">
        <f>Healthcare!A370</f>
        <v>P10369</v>
      </c>
      <c r="B370" s="5">
        <f>Healthcare!E370</f>
        <v>45124</v>
      </c>
      <c r="C370" s="5" t="str">
        <f>Healthcare!F370</f>
        <v>Unknown</v>
      </c>
      <c r="D370" t="str">
        <f>Healthcare!T370</f>
        <v>Admitted</v>
      </c>
      <c r="E370" t="str">
        <f>Healthcare!X370</f>
        <v>DEP09</v>
      </c>
      <c r="F370" t="str">
        <f>Healthcare!Y370</f>
        <v>D02</v>
      </c>
      <c r="G370" t="str">
        <f>Healthcare!Z370</f>
        <v>D008</v>
      </c>
      <c r="H370" t="str">
        <f>Healthcare!AA370</f>
        <v>W001</v>
      </c>
      <c r="I370" s="6">
        <f>Healthcare!L370</f>
        <v>143153.01999999999</v>
      </c>
      <c r="J370">
        <f>Healthcare!M370</f>
        <v>114839.27</v>
      </c>
      <c r="K370" s="6">
        <f>Healthcare!V370</f>
        <v>28313.749999999985</v>
      </c>
      <c r="L370" t="str">
        <f>Healthcare!AF370</f>
        <v>PAY05</v>
      </c>
      <c r="M370" t="str">
        <f>Healthcare!AG370</f>
        <v>INS06</v>
      </c>
      <c r="N370">
        <f>Healthcare!AC370</f>
        <v>2023</v>
      </c>
      <c r="O370" t="str">
        <f>Healthcare!AB370</f>
        <v>Q3</v>
      </c>
      <c r="P370">
        <f>Healthcare!O370</f>
        <v>7</v>
      </c>
      <c r="Q370">
        <f>Healthcare!P370</f>
        <v>179</v>
      </c>
      <c r="R370">
        <f>Healthcare!Q370</f>
        <v>4</v>
      </c>
      <c r="S370" s="10" t="str">
        <f>Healthcare!AD370</f>
        <v>Jul</v>
      </c>
    </row>
    <row r="371" spans="1:19">
      <c r="A371" t="str">
        <f>Healthcare!A371</f>
        <v>P10370</v>
      </c>
      <c r="B371" s="5">
        <f>Healthcare!E371</f>
        <v>45032</v>
      </c>
      <c r="C371" s="5">
        <f>Healthcare!F371</f>
        <v>45050</v>
      </c>
      <c r="D371" t="str">
        <f>Healthcare!T371</f>
        <v>Discharged</v>
      </c>
      <c r="E371" t="str">
        <f>Healthcare!X371</f>
        <v>DEP05</v>
      </c>
      <c r="F371" t="str">
        <f>Healthcare!Y371</f>
        <v>D05</v>
      </c>
      <c r="G371" t="str">
        <f>Healthcare!Z371</f>
        <v>D008</v>
      </c>
      <c r="H371" t="str">
        <f>Healthcare!AA371</f>
        <v>W004</v>
      </c>
      <c r="I371" s="6">
        <f>Healthcare!L371</f>
        <v>99130.54</v>
      </c>
      <c r="J371">
        <f>Healthcare!M371</f>
        <v>71412.240000000005</v>
      </c>
      <c r="K371" s="6">
        <f>Healthcare!V371</f>
        <v>27718.299999999988</v>
      </c>
      <c r="L371" t="str">
        <f>Healthcare!AF371</f>
        <v>PAY01</v>
      </c>
      <c r="M371" t="str">
        <f>Healthcare!AG371</f>
        <v>INS04</v>
      </c>
      <c r="N371">
        <f>Healthcare!AC371</f>
        <v>2023</v>
      </c>
      <c r="O371" t="str">
        <f>Healthcare!AB371</f>
        <v>Q2</v>
      </c>
      <c r="P371">
        <f>Healthcare!O371</f>
        <v>18</v>
      </c>
      <c r="Q371">
        <f>Healthcare!P371</f>
        <v>228</v>
      </c>
      <c r="R371">
        <f>Healthcare!Q371</f>
        <v>3</v>
      </c>
      <c r="S371" s="10" t="str">
        <f>Healthcare!AD371</f>
        <v>Apr</v>
      </c>
    </row>
    <row r="372" spans="1:19">
      <c r="A372" t="str">
        <f>Healthcare!A372</f>
        <v>P10371</v>
      </c>
      <c r="B372" s="5">
        <f>Healthcare!E372</f>
        <v>45345</v>
      </c>
      <c r="C372" s="5">
        <f>Healthcare!F372</f>
        <v>45363</v>
      </c>
      <c r="D372" t="str">
        <f>Healthcare!T372</f>
        <v>Discharged</v>
      </c>
      <c r="E372" t="str">
        <f>Healthcare!X372</f>
        <v>DEP10</v>
      </c>
      <c r="F372" t="str">
        <f>Healthcare!Y372</f>
        <v>D01</v>
      </c>
      <c r="G372" t="str">
        <f>Healthcare!Z372</f>
        <v>D013</v>
      </c>
      <c r="H372" t="str">
        <f>Healthcare!AA372</f>
        <v>W005</v>
      </c>
      <c r="I372" s="6">
        <f>Healthcare!L372</f>
        <v>124654.89</v>
      </c>
      <c r="J372">
        <f>Healthcare!M372</f>
        <v>108969.25</v>
      </c>
      <c r="K372" s="6">
        <f>Healthcare!V372</f>
        <v>15685.64</v>
      </c>
      <c r="L372" t="str">
        <f>Healthcare!AF372</f>
        <v>PAY02</v>
      </c>
      <c r="M372" t="str">
        <f>Healthcare!AG372</f>
        <v>INS01</v>
      </c>
      <c r="N372">
        <f>Healthcare!AC372</f>
        <v>2024</v>
      </c>
      <c r="O372" t="str">
        <f>Healthcare!AB372</f>
        <v>Q1</v>
      </c>
      <c r="P372">
        <f>Healthcare!O372</f>
        <v>18</v>
      </c>
      <c r="Q372">
        <f>Healthcare!P372</f>
        <v>184</v>
      </c>
      <c r="R372">
        <f>Healthcare!Q372</f>
        <v>1</v>
      </c>
      <c r="S372" s="10" t="str">
        <f>Healthcare!AD372</f>
        <v>Feb</v>
      </c>
    </row>
    <row r="373" spans="1:19">
      <c r="A373" t="str">
        <f>Healthcare!A373</f>
        <v>P10372</v>
      </c>
      <c r="B373" s="5">
        <f>Healthcare!E373</f>
        <v>45703</v>
      </c>
      <c r="C373" s="5">
        <f>Healthcare!F373</f>
        <v>45704</v>
      </c>
      <c r="D373" t="str">
        <f>Healthcare!T373</f>
        <v>Transferred</v>
      </c>
      <c r="E373" t="str">
        <f>Healthcare!X373</f>
        <v>DEP01</v>
      </c>
      <c r="F373" t="str">
        <f>Healthcare!Y373</f>
        <v>D07</v>
      </c>
      <c r="G373" t="str">
        <f>Healthcare!Z373</f>
        <v>D002</v>
      </c>
      <c r="H373" t="str">
        <f>Healthcare!AA373</f>
        <v>W003</v>
      </c>
      <c r="I373" s="6">
        <f>Healthcare!L373</f>
        <v>123663.9</v>
      </c>
      <c r="J373">
        <f>Healthcare!M373</f>
        <v>89437.78</v>
      </c>
      <c r="K373" s="6">
        <f>Healthcare!V373</f>
        <v>34226.119999999995</v>
      </c>
      <c r="L373" t="str">
        <f>Healthcare!AF373</f>
        <v>PAY02</v>
      </c>
      <c r="M373" t="str">
        <f>Healthcare!AG373</f>
        <v>INS07</v>
      </c>
      <c r="N373">
        <f>Healthcare!AC373</f>
        <v>2025</v>
      </c>
      <c r="O373" t="str">
        <f>Healthcare!AB373</f>
        <v>Q1</v>
      </c>
      <c r="P373">
        <f>Healthcare!O373</f>
        <v>1</v>
      </c>
      <c r="Q373">
        <f>Healthcare!P373</f>
        <v>34</v>
      </c>
      <c r="R373">
        <f>Healthcare!Q373</f>
        <v>4</v>
      </c>
      <c r="S373" s="10" t="str">
        <f>Healthcare!AD373</f>
        <v>Feb</v>
      </c>
    </row>
    <row r="374" spans="1:19">
      <c r="A374" t="str">
        <f>Healthcare!A374</f>
        <v>P10373</v>
      </c>
      <c r="B374" s="5">
        <f>Healthcare!E374</f>
        <v>45043</v>
      </c>
      <c r="C374" s="5" t="str">
        <f>Healthcare!F374</f>
        <v>Unknown</v>
      </c>
      <c r="D374" t="str">
        <f>Healthcare!T374</f>
        <v>Discharged</v>
      </c>
      <c r="E374" t="str">
        <f>Healthcare!X374</f>
        <v>DEP02</v>
      </c>
      <c r="F374" t="str">
        <f>Healthcare!Y374</f>
        <v>D05</v>
      </c>
      <c r="G374" t="str">
        <f>Healthcare!Z374</f>
        <v>D007</v>
      </c>
      <c r="H374" t="str">
        <f>Healthcare!AA374</f>
        <v>W001</v>
      </c>
      <c r="I374" s="6">
        <f>Healthcare!L374</f>
        <v>80246.16</v>
      </c>
      <c r="J374">
        <f>Healthcare!M374</f>
        <v>64751.14</v>
      </c>
      <c r="K374" s="6">
        <f>Healthcare!V374</f>
        <v>15495.020000000004</v>
      </c>
      <c r="L374" t="str">
        <f>Healthcare!AF374</f>
        <v>PAY02</v>
      </c>
      <c r="M374" t="str">
        <f>Healthcare!AG374</f>
        <v>INS03</v>
      </c>
      <c r="N374">
        <f>Healthcare!AC374</f>
        <v>2023</v>
      </c>
      <c r="O374" t="str">
        <f>Healthcare!AB374</f>
        <v>Q2</v>
      </c>
      <c r="P374">
        <f>Healthcare!O374</f>
        <v>3</v>
      </c>
      <c r="Q374">
        <f>Healthcare!P374</f>
        <v>67</v>
      </c>
      <c r="R374">
        <f>Healthcare!Q374</f>
        <v>5</v>
      </c>
      <c r="S374" s="10" t="str">
        <f>Healthcare!AD374</f>
        <v>Apr</v>
      </c>
    </row>
    <row r="375" spans="1:19">
      <c r="A375" t="str">
        <f>Healthcare!A375</f>
        <v>P10374</v>
      </c>
      <c r="B375" s="5">
        <f>Healthcare!E375</f>
        <v>46005</v>
      </c>
      <c r="C375" s="5">
        <f>Healthcare!F375</f>
        <v>46014</v>
      </c>
      <c r="D375" t="str">
        <f>Healthcare!T375</f>
        <v>Admitted</v>
      </c>
      <c r="E375" t="str">
        <f>Healthcare!X375</f>
        <v>DEP06</v>
      </c>
      <c r="F375" t="str">
        <f>Healthcare!Y375</f>
        <v>D04</v>
      </c>
      <c r="G375" t="str">
        <f>Healthcare!Z375</f>
        <v>D006</v>
      </c>
      <c r="H375" t="str">
        <f>Healthcare!AA375</f>
        <v>W004</v>
      </c>
      <c r="I375" s="6">
        <f>Healthcare!L375</f>
        <v>88292.27</v>
      </c>
      <c r="J375">
        <f>Healthcare!M375</f>
        <v>76467.11</v>
      </c>
      <c r="K375" s="6">
        <f>Healthcare!V375</f>
        <v>11825.160000000003</v>
      </c>
      <c r="L375" t="str">
        <f>Healthcare!AF375</f>
        <v>PAY01</v>
      </c>
      <c r="M375" t="str">
        <f>Healthcare!AG375</f>
        <v>INS03</v>
      </c>
      <c r="N375">
        <f>Healthcare!AC375</f>
        <v>2025</v>
      </c>
      <c r="O375" t="str">
        <f>Healthcare!AB375</f>
        <v>Q4</v>
      </c>
      <c r="P375">
        <f>Healthcare!O375</f>
        <v>9</v>
      </c>
      <c r="Q375">
        <f>Healthcare!P375</f>
        <v>164</v>
      </c>
      <c r="R375">
        <f>Healthcare!Q375</f>
        <v>4</v>
      </c>
      <c r="S375" s="10" t="str">
        <f>Healthcare!AD375</f>
        <v>Dec</v>
      </c>
    </row>
    <row r="376" spans="1:19">
      <c r="A376" t="str">
        <f>Healthcare!A376</f>
        <v>P10375</v>
      </c>
      <c r="B376" s="5">
        <f>Healthcare!E376</f>
        <v>45496</v>
      </c>
      <c r="C376" s="5">
        <f>Healthcare!F376</f>
        <v>45509</v>
      </c>
      <c r="D376" t="str">
        <f>Healthcare!T376</f>
        <v>Discharged</v>
      </c>
      <c r="E376" t="str">
        <f>Healthcare!X376</f>
        <v>DEP03</v>
      </c>
      <c r="F376" t="str">
        <f>Healthcare!Y376</f>
        <v>D05</v>
      </c>
      <c r="G376" t="str">
        <f>Healthcare!Z376</f>
        <v>D008</v>
      </c>
      <c r="H376" t="str">
        <f>Healthcare!AA376</f>
        <v>W005</v>
      </c>
      <c r="I376" s="6">
        <f>Healthcare!L376</f>
        <v>97524.22</v>
      </c>
      <c r="J376">
        <f>Healthcare!M376</f>
        <v>93509.33</v>
      </c>
      <c r="K376" s="6">
        <f>Healthcare!V376</f>
        <v>4014.8899999999994</v>
      </c>
      <c r="L376" t="str">
        <f>Healthcare!AF376</f>
        <v>PAY06</v>
      </c>
      <c r="M376" t="str">
        <f>Healthcare!AG376</f>
        <v>INS08</v>
      </c>
      <c r="N376">
        <f>Healthcare!AC376</f>
        <v>2024</v>
      </c>
      <c r="O376" t="str">
        <f>Healthcare!AB376</f>
        <v>Q3</v>
      </c>
      <c r="P376">
        <f>Healthcare!O376</f>
        <v>13</v>
      </c>
      <c r="Q376">
        <f>Healthcare!P376</f>
        <v>103</v>
      </c>
      <c r="R376">
        <f>Healthcare!Q376</f>
        <v>4</v>
      </c>
      <c r="S376" s="10" t="str">
        <f>Healthcare!AD376</f>
        <v>Jul</v>
      </c>
    </row>
    <row r="377" spans="1:19">
      <c r="A377" t="str">
        <f>Healthcare!A377</f>
        <v>P10376</v>
      </c>
      <c r="B377" s="5">
        <f>Healthcare!E377</f>
        <v>45815</v>
      </c>
      <c r="C377" s="5">
        <f>Healthcare!F377</f>
        <v>45829</v>
      </c>
      <c r="D377" t="str">
        <f>Healthcare!T377</f>
        <v>Unknown</v>
      </c>
      <c r="E377" t="str">
        <f>Healthcare!X377</f>
        <v>DEP03</v>
      </c>
      <c r="F377" t="str">
        <f>Healthcare!Y377</f>
        <v>D01</v>
      </c>
      <c r="G377" t="str">
        <f>Healthcare!Z377</f>
        <v>D013</v>
      </c>
      <c r="H377" t="str">
        <f>Healthcare!AA377</f>
        <v>W002</v>
      </c>
      <c r="I377" s="6">
        <f>Healthcare!L377</f>
        <v>139440.31</v>
      </c>
      <c r="J377">
        <f>Healthcare!M377</f>
        <v>116123.18</v>
      </c>
      <c r="K377" s="6">
        <f>Healthcare!V377</f>
        <v>23317.130000000005</v>
      </c>
      <c r="L377" t="str">
        <f>Healthcare!AF377</f>
        <v>PAY04</v>
      </c>
      <c r="M377" t="str">
        <f>Healthcare!AG377</f>
        <v>INS05</v>
      </c>
      <c r="N377">
        <f>Healthcare!AC377</f>
        <v>2025</v>
      </c>
      <c r="O377" t="str">
        <f>Healthcare!AB377</f>
        <v>Q2</v>
      </c>
      <c r="P377">
        <f>Healthcare!O377</f>
        <v>14</v>
      </c>
      <c r="Q377">
        <f>Healthcare!P377</f>
        <v>78</v>
      </c>
      <c r="R377">
        <f>Healthcare!Q377</f>
        <v>4</v>
      </c>
      <c r="S377" s="10" t="str">
        <f>Healthcare!AD377</f>
        <v>Jun</v>
      </c>
    </row>
    <row r="378" spans="1:19">
      <c r="A378" t="str">
        <f>Healthcare!A378</f>
        <v>P10377</v>
      </c>
      <c r="B378" s="5">
        <f>Healthcare!E378</f>
        <v>45488</v>
      </c>
      <c r="C378" s="5">
        <f>Healthcare!F378</f>
        <v>45500</v>
      </c>
      <c r="D378" t="str">
        <f>Healthcare!T378</f>
        <v>Discharged</v>
      </c>
      <c r="E378" t="str">
        <f>Healthcare!X378</f>
        <v>DEP07</v>
      </c>
      <c r="F378" t="str">
        <f>Healthcare!Y378</f>
        <v>D01</v>
      </c>
      <c r="G378" t="str">
        <f>Healthcare!Z378</f>
        <v>D013</v>
      </c>
      <c r="H378" t="str">
        <f>Healthcare!AA378</f>
        <v>W005</v>
      </c>
      <c r="I378" s="6">
        <f>Healthcare!L378</f>
        <v>78456.55</v>
      </c>
      <c r="J378">
        <f>Healthcare!M378</f>
        <v>53103.5</v>
      </c>
      <c r="K378" s="6">
        <f>Healthcare!V378</f>
        <v>25353.050000000003</v>
      </c>
      <c r="L378" t="str">
        <f>Healthcare!AF378</f>
        <v>PAY03</v>
      </c>
      <c r="M378" t="str">
        <f>Healthcare!AG378</f>
        <v>INS05</v>
      </c>
      <c r="N378">
        <f>Healthcare!AC378</f>
        <v>2024</v>
      </c>
      <c r="O378" t="str">
        <f>Healthcare!AB378</f>
        <v>Q3</v>
      </c>
      <c r="P378">
        <f>Healthcare!O378</f>
        <v>12</v>
      </c>
      <c r="Q378">
        <f>Healthcare!P378</f>
        <v>72</v>
      </c>
      <c r="R378">
        <f>Healthcare!Q378</f>
        <v>3</v>
      </c>
      <c r="S378" s="10" t="str">
        <f>Healthcare!AD378</f>
        <v>Jul</v>
      </c>
    </row>
    <row r="379" spans="1:19">
      <c r="A379" t="str">
        <f>Healthcare!A379</f>
        <v>P10378</v>
      </c>
      <c r="B379" s="5">
        <f>Healthcare!E379</f>
        <v>45940</v>
      </c>
      <c r="C379" s="5">
        <f>Healthcare!F379</f>
        <v>45945</v>
      </c>
      <c r="D379" t="str">
        <f>Healthcare!T379</f>
        <v>Discharged</v>
      </c>
      <c r="E379" t="str">
        <f>Healthcare!X379</f>
        <v>DEP09</v>
      </c>
      <c r="F379" t="str">
        <f>Healthcare!Y379</f>
        <v>D01</v>
      </c>
      <c r="G379" t="str">
        <f>Healthcare!Z379</f>
        <v>D010</v>
      </c>
      <c r="H379" t="str">
        <f>Healthcare!AA379</f>
        <v>W005</v>
      </c>
      <c r="I379" s="6">
        <f>Healthcare!L379</f>
        <v>30825.52</v>
      </c>
      <c r="J379">
        <f>Healthcare!M379</f>
        <v>23281.8</v>
      </c>
      <c r="K379" s="6">
        <f>Healthcare!V379</f>
        <v>7543.7200000000012</v>
      </c>
      <c r="L379" t="str">
        <f>Healthcare!AF379</f>
        <v>PAY01</v>
      </c>
      <c r="M379" t="str">
        <f>Healthcare!AG379</f>
        <v>INS01</v>
      </c>
      <c r="N379">
        <f>Healthcare!AC379</f>
        <v>2025</v>
      </c>
      <c r="O379" t="str">
        <f>Healthcare!AB379</f>
        <v>Q4</v>
      </c>
      <c r="P379">
        <f>Healthcare!O379</f>
        <v>5</v>
      </c>
      <c r="Q379">
        <f>Healthcare!P379</f>
        <v>134</v>
      </c>
      <c r="R379">
        <f>Healthcare!Q379</f>
        <v>4</v>
      </c>
      <c r="S379" s="10" t="str">
        <f>Healthcare!AD379</f>
        <v>Oct</v>
      </c>
    </row>
    <row r="380" spans="1:19">
      <c r="A380" t="str">
        <f>Healthcare!A380</f>
        <v>P10379</v>
      </c>
      <c r="B380" s="5">
        <f>Healthcare!E380</f>
        <v>45085</v>
      </c>
      <c r="C380" s="5">
        <f>Healthcare!F380</f>
        <v>45093</v>
      </c>
      <c r="D380" t="str">
        <f>Healthcare!T380</f>
        <v>Unknown</v>
      </c>
      <c r="E380" t="str">
        <f>Healthcare!X380</f>
        <v>DEP04</v>
      </c>
      <c r="F380" t="str">
        <f>Healthcare!Y380</f>
        <v>D07</v>
      </c>
      <c r="G380" t="str">
        <f>Healthcare!Z380</f>
        <v>D011</v>
      </c>
      <c r="H380" t="str">
        <f>Healthcare!AA380</f>
        <v>W005</v>
      </c>
      <c r="I380" s="6">
        <f>Healthcare!L380</f>
        <v>161367.04000000001</v>
      </c>
      <c r="J380">
        <f>Healthcare!M380</f>
        <v>119883.42</v>
      </c>
      <c r="K380" s="6">
        <f>Healthcare!V380</f>
        <v>41483.62000000001</v>
      </c>
      <c r="L380" t="str">
        <f>Healthcare!AF380</f>
        <v>PAY02</v>
      </c>
      <c r="M380" t="str">
        <f>Healthcare!AG380</f>
        <v>INS08</v>
      </c>
      <c r="N380">
        <f>Healthcare!AC380</f>
        <v>2023</v>
      </c>
      <c r="O380" t="str">
        <f>Healthcare!AB380</f>
        <v>Q2</v>
      </c>
      <c r="P380">
        <f>Healthcare!O380</f>
        <v>8</v>
      </c>
      <c r="Q380">
        <f>Healthcare!P380</f>
        <v>88</v>
      </c>
      <c r="R380">
        <f>Healthcare!Q380</f>
        <v>5</v>
      </c>
      <c r="S380" s="10" t="str">
        <f>Healthcare!AD380</f>
        <v>Jun</v>
      </c>
    </row>
    <row r="381" spans="1:19">
      <c r="A381" t="str">
        <f>Healthcare!A381</f>
        <v>P10380</v>
      </c>
      <c r="B381" s="5">
        <f>Healthcare!E381</f>
        <v>45631</v>
      </c>
      <c r="C381" s="5">
        <f>Healthcare!F381</f>
        <v>45638</v>
      </c>
      <c r="D381" t="str">
        <f>Healthcare!T381</f>
        <v>Discharged</v>
      </c>
      <c r="E381" t="str">
        <f>Healthcare!X381</f>
        <v>DEP04</v>
      </c>
      <c r="F381" t="str">
        <f>Healthcare!Y381</f>
        <v>D06</v>
      </c>
      <c r="G381" t="str">
        <f>Healthcare!Z381</f>
        <v>D008</v>
      </c>
      <c r="H381" t="str">
        <f>Healthcare!AA381</f>
        <v>W001</v>
      </c>
      <c r="I381" s="6">
        <f>Healthcare!L381</f>
        <v>191246.43</v>
      </c>
      <c r="J381">
        <f>Healthcare!M381</f>
        <v>117617.22</v>
      </c>
      <c r="K381" s="6">
        <f>Healthcare!V381</f>
        <v>73629.209999999992</v>
      </c>
      <c r="L381" t="str">
        <f>Healthcare!AF381</f>
        <v>PAY06</v>
      </c>
      <c r="M381" t="str">
        <f>Healthcare!AG381</f>
        <v>INS06</v>
      </c>
      <c r="N381">
        <f>Healthcare!AC381</f>
        <v>2024</v>
      </c>
      <c r="O381" t="str">
        <f>Healthcare!AB381</f>
        <v>Q4</v>
      </c>
      <c r="P381">
        <f>Healthcare!O381</f>
        <v>7</v>
      </c>
      <c r="Q381">
        <f>Healthcare!P381</f>
        <v>24</v>
      </c>
      <c r="R381">
        <f>Healthcare!Q381</f>
        <v>4</v>
      </c>
      <c r="S381" s="10" t="str">
        <f>Healthcare!AD381</f>
        <v>Dec</v>
      </c>
    </row>
    <row r="382" spans="1:19">
      <c r="A382" t="str">
        <f>Healthcare!A382</f>
        <v>P10381</v>
      </c>
      <c r="B382" s="5">
        <f>Healthcare!E382</f>
        <v>45860</v>
      </c>
      <c r="C382" s="5">
        <f>Healthcare!F382</f>
        <v>45871</v>
      </c>
      <c r="D382" t="str">
        <f>Healthcare!T382</f>
        <v>Transferred</v>
      </c>
      <c r="E382" t="str">
        <f>Healthcare!X382</f>
        <v>DEP03</v>
      </c>
      <c r="F382" t="str">
        <f>Healthcare!Y382</f>
        <v>D03</v>
      </c>
      <c r="G382" t="str">
        <f>Healthcare!Z382</f>
        <v>D003</v>
      </c>
      <c r="H382" t="str">
        <f>Healthcare!AA382</f>
        <v>W003</v>
      </c>
      <c r="I382" s="6">
        <f>Healthcare!L382</f>
        <v>183867.59</v>
      </c>
      <c r="J382">
        <f>Healthcare!M382</f>
        <v>141235.34</v>
      </c>
      <c r="K382" s="6">
        <f>Healthcare!V382</f>
        <v>42632.25</v>
      </c>
      <c r="L382" t="str">
        <f>Healthcare!AF382</f>
        <v>PAY05</v>
      </c>
      <c r="M382" t="str">
        <f>Healthcare!AG382</f>
        <v>INS06</v>
      </c>
      <c r="N382">
        <f>Healthcare!AC382</f>
        <v>2025</v>
      </c>
      <c r="O382" t="str">
        <f>Healthcare!AB382</f>
        <v>Q3</v>
      </c>
      <c r="P382">
        <f>Healthcare!O382</f>
        <v>11</v>
      </c>
      <c r="Q382">
        <f>Healthcare!P382</f>
        <v>95</v>
      </c>
      <c r="R382">
        <f>Healthcare!Q382</f>
        <v>4</v>
      </c>
      <c r="S382" s="10" t="str">
        <f>Healthcare!AD382</f>
        <v>Jul</v>
      </c>
    </row>
    <row r="383" spans="1:19">
      <c r="A383" t="str">
        <f>Healthcare!A383</f>
        <v>P10382</v>
      </c>
      <c r="B383" s="5">
        <f>Healthcare!E383</f>
        <v>45569</v>
      </c>
      <c r="C383" s="5">
        <f>Healthcare!F383</f>
        <v>45573</v>
      </c>
      <c r="D383" t="str">
        <f>Healthcare!T383</f>
        <v>Discharged</v>
      </c>
      <c r="E383" t="str">
        <f>Healthcare!X383</f>
        <v>DEP08</v>
      </c>
      <c r="F383" t="str">
        <f>Healthcare!Y383</f>
        <v>D06</v>
      </c>
      <c r="G383" t="str">
        <f>Healthcare!Z383</f>
        <v>D006</v>
      </c>
      <c r="H383" t="str">
        <f>Healthcare!AA383</f>
        <v>W005</v>
      </c>
      <c r="I383" s="6">
        <f>Healthcare!L383</f>
        <v>124814.56</v>
      </c>
      <c r="J383">
        <f>Healthcare!M383</f>
        <v>121065.35</v>
      </c>
      <c r="K383" s="6">
        <f>Healthcare!V383</f>
        <v>3749.2099999999919</v>
      </c>
      <c r="L383" t="str">
        <f>Healthcare!AF383</f>
        <v>PAY04</v>
      </c>
      <c r="M383" t="str">
        <f>Healthcare!AG383</f>
        <v>INS08</v>
      </c>
      <c r="N383">
        <f>Healthcare!AC383</f>
        <v>2024</v>
      </c>
      <c r="O383" t="str">
        <f>Healthcare!AB383</f>
        <v>Q4</v>
      </c>
      <c r="P383">
        <f>Healthcare!O383</f>
        <v>4</v>
      </c>
      <c r="Q383">
        <f>Healthcare!P383</f>
        <v>229</v>
      </c>
      <c r="R383">
        <f>Healthcare!Q383</f>
        <v>4</v>
      </c>
      <c r="S383" s="10" t="str">
        <f>Healthcare!AD383</f>
        <v>Oct</v>
      </c>
    </row>
    <row r="384" spans="1:19">
      <c r="A384" t="str">
        <f>Healthcare!A384</f>
        <v>P10383</v>
      </c>
      <c r="B384" s="5">
        <f>Healthcare!E384</f>
        <v>45421</v>
      </c>
      <c r="C384" s="5">
        <f>Healthcare!F384</f>
        <v>45431</v>
      </c>
      <c r="D384" t="str">
        <f>Healthcare!T384</f>
        <v>Discharged</v>
      </c>
      <c r="E384" t="str">
        <f>Healthcare!X384</f>
        <v>DEP03</v>
      </c>
      <c r="F384" t="str">
        <f>Healthcare!Y384</f>
        <v>D04</v>
      </c>
      <c r="G384" t="str">
        <f>Healthcare!Z384</f>
        <v>D011</v>
      </c>
      <c r="H384" t="str">
        <f>Healthcare!AA384</f>
        <v>W005</v>
      </c>
      <c r="I384" s="6">
        <f>Healthcare!L384</f>
        <v>20753.75</v>
      </c>
      <c r="J384">
        <f>Healthcare!M384</f>
        <v>20441.939999999999</v>
      </c>
      <c r="K384" s="6">
        <f>Healthcare!V384</f>
        <v>311.81000000000131</v>
      </c>
      <c r="L384" t="str">
        <f>Healthcare!AF384</f>
        <v>PAY04</v>
      </c>
      <c r="M384" t="str">
        <f>Healthcare!AG384</f>
        <v>INS03</v>
      </c>
      <c r="N384">
        <f>Healthcare!AC384</f>
        <v>2024</v>
      </c>
      <c r="O384" t="str">
        <f>Healthcare!AB384</f>
        <v>Q2</v>
      </c>
      <c r="P384">
        <f>Healthcare!O384</f>
        <v>10</v>
      </c>
      <c r="Q384">
        <f>Healthcare!P384</f>
        <v>238</v>
      </c>
      <c r="R384">
        <f>Healthcare!Q384</f>
        <v>4</v>
      </c>
      <c r="S384" s="10" t="str">
        <f>Healthcare!AD384</f>
        <v>May</v>
      </c>
    </row>
    <row r="385" spans="1:19">
      <c r="A385" t="str">
        <f>Healthcare!A385</f>
        <v>P10384</v>
      </c>
      <c r="B385" s="5">
        <f>Healthcare!E385</f>
        <v>45499</v>
      </c>
      <c r="C385" s="5">
        <f>Healthcare!F385</f>
        <v>45503</v>
      </c>
      <c r="D385" t="str">
        <f>Healthcare!T385</f>
        <v>Transferred</v>
      </c>
      <c r="E385" t="str">
        <f>Healthcare!X385</f>
        <v>DEP02</v>
      </c>
      <c r="F385" t="str">
        <f>Healthcare!Y385</f>
        <v>D01</v>
      </c>
      <c r="G385" t="str">
        <f>Healthcare!Z385</f>
        <v>D011</v>
      </c>
      <c r="H385" t="str">
        <f>Healthcare!AA385</f>
        <v>W002</v>
      </c>
      <c r="I385" s="6">
        <f>Healthcare!L385</f>
        <v>130625.22</v>
      </c>
      <c r="J385">
        <f>Healthcare!M385</f>
        <v>102743.74</v>
      </c>
      <c r="K385" s="6">
        <f>Healthcare!V385</f>
        <v>27881.479999999996</v>
      </c>
      <c r="L385" t="str">
        <f>Healthcare!AF385</f>
        <v>PAY06</v>
      </c>
      <c r="M385" t="str">
        <f>Healthcare!AG385</f>
        <v>INS08</v>
      </c>
      <c r="N385">
        <f>Healthcare!AC385</f>
        <v>2024</v>
      </c>
      <c r="O385" t="str">
        <f>Healthcare!AB385</f>
        <v>Q3</v>
      </c>
      <c r="P385">
        <f>Healthcare!O385</f>
        <v>4</v>
      </c>
      <c r="Q385">
        <f>Healthcare!P385</f>
        <v>221</v>
      </c>
      <c r="R385">
        <f>Healthcare!Q385</f>
        <v>4</v>
      </c>
      <c r="S385" s="10" t="str">
        <f>Healthcare!AD385</f>
        <v>Jul</v>
      </c>
    </row>
    <row r="386" spans="1:19">
      <c r="A386" t="str">
        <f>Healthcare!A386</f>
        <v>P10385</v>
      </c>
      <c r="B386" s="5">
        <f>Healthcare!E386</f>
        <v>45385</v>
      </c>
      <c r="C386" s="5">
        <f>Healthcare!F386</f>
        <v>45391</v>
      </c>
      <c r="D386" t="str">
        <f>Healthcare!T386</f>
        <v>Discharged</v>
      </c>
      <c r="E386" t="str">
        <f>Healthcare!X386</f>
        <v>DEP07</v>
      </c>
      <c r="F386" t="str">
        <f>Healthcare!Y386</f>
        <v>D04</v>
      </c>
      <c r="G386" t="str">
        <f>Healthcare!Z386</f>
        <v>D001</v>
      </c>
      <c r="H386" t="str">
        <f>Healthcare!AA386</f>
        <v>W003</v>
      </c>
      <c r="I386" s="6">
        <f>Healthcare!L386</f>
        <v>167442.32</v>
      </c>
      <c r="J386">
        <f>Healthcare!M386</f>
        <v>122030.76</v>
      </c>
      <c r="K386" s="6">
        <f>Healthcare!V386</f>
        <v>45411.560000000012</v>
      </c>
      <c r="L386" t="str">
        <f>Healthcare!AF386</f>
        <v>PAY03</v>
      </c>
      <c r="M386" t="str">
        <f>Healthcare!AG386</f>
        <v>INS08</v>
      </c>
      <c r="N386">
        <f>Healthcare!AC386</f>
        <v>2024</v>
      </c>
      <c r="O386" t="str">
        <f>Healthcare!AB386</f>
        <v>Q2</v>
      </c>
      <c r="P386">
        <f>Healthcare!O386</f>
        <v>6</v>
      </c>
      <c r="Q386">
        <f>Healthcare!P386</f>
        <v>146</v>
      </c>
      <c r="R386">
        <f>Healthcare!Q386</f>
        <v>4</v>
      </c>
      <c r="S386" s="10" t="str">
        <f>Healthcare!AD386</f>
        <v>Apr</v>
      </c>
    </row>
    <row r="387" spans="1:19">
      <c r="A387" t="str">
        <f>Healthcare!A387</f>
        <v>P10386</v>
      </c>
      <c r="B387" s="5">
        <f>Healthcare!E387</f>
        <v>45172</v>
      </c>
      <c r="C387" s="5">
        <f>Healthcare!F387</f>
        <v>45187</v>
      </c>
      <c r="D387" t="str">
        <f>Healthcare!T387</f>
        <v>Unknown</v>
      </c>
      <c r="E387" t="str">
        <f>Healthcare!X387</f>
        <v>DEP02</v>
      </c>
      <c r="F387" t="str">
        <f>Healthcare!Y387</f>
        <v>D04</v>
      </c>
      <c r="G387" t="str">
        <f>Healthcare!Z387</f>
        <v>D012</v>
      </c>
      <c r="H387" t="str">
        <f>Healthcare!AA387</f>
        <v>W001</v>
      </c>
      <c r="I387" s="6">
        <f>Healthcare!L387</f>
        <v>248286.62</v>
      </c>
      <c r="J387">
        <f>Healthcare!M387</f>
        <v>190068.99</v>
      </c>
      <c r="K387" s="6">
        <f>Healthcare!V387</f>
        <v>58217.630000000005</v>
      </c>
      <c r="L387" t="str">
        <f>Healthcare!AF387</f>
        <v>PAY02</v>
      </c>
      <c r="M387" t="str">
        <f>Healthcare!AG387</f>
        <v>INS07</v>
      </c>
      <c r="N387">
        <f>Healthcare!AC387</f>
        <v>2023</v>
      </c>
      <c r="O387" t="str">
        <f>Healthcare!AB387</f>
        <v>Q3</v>
      </c>
      <c r="P387">
        <f>Healthcare!O387</f>
        <v>15</v>
      </c>
      <c r="Q387">
        <f>Healthcare!P387</f>
        <v>95</v>
      </c>
      <c r="R387">
        <f>Healthcare!Q387</f>
        <v>2</v>
      </c>
      <c r="S387" s="10" t="str">
        <f>Healthcare!AD387</f>
        <v>Sep</v>
      </c>
    </row>
    <row r="388" spans="1:19">
      <c r="A388" t="str">
        <f>Healthcare!A388</f>
        <v>P10387</v>
      </c>
      <c r="B388" s="5">
        <f>Healthcare!E388</f>
        <v>44999</v>
      </c>
      <c r="C388" s="5">
        <f>Healthcare!F388</f>
        <v>45000</v>
      </c>
      <c r="D388" t="str">
        <f>Healthcare!T388</f>
        <v>Unknown</v>
      </c>
      <c r="E388" t="str">
        <f>Healthcare!X388</f>
        <v>DEP04</v>
      </c>
      <c r="F388" t="str">
        <f>Healthcare!Y388</f>
        <v>D03</v>
      </c>
      <c r="G388" t="str">
        <f>Healthcare!Z388</f>
        <v>D002</v>
      </c>
      <c r="H388" t="str">
        <f>Healthcare!AA388</f>
        <v>W003</v>
      </c>
      <c r="I388" s="6">
        <f>Healthcare!L388</f>
        <v>68158.3</v>
      </c>
      <c r="J388">
        <f>Healthcare!M388</f>
        <v>57617.77</v>
      </c>
      <c r="K388" s="6">
        <f>Healthcare!V388</f>
        <v>10540.530000000006</v>
      </c>
      <c r="L388" t="str">
        <f>Healthcare!AF388</f>
        <v>PAY02</v>
      </c>
      <c r="M388" t="str">
        <f>Healthcare!AG388</f>
        <v>INS01</v>
      </c>
      <c r="N388">
        <f>Healthcare!AC388</f>
        <v>2023</v>
      </c>
      <c r="O388" t="str">
        <f>Healthcare!AB388</f>
        <v>Q1</v>
      </c>
      <c r="P388">
        <f>Healthcare!O388</f>
        <v>1</v>
      </c>
      <c r="Q388">
        <f>Healthcare!P388</f>
        <v>52</v>
      </c>
      <c r="R388">
        <f>Healthcare!Q388</f>
        <v>4</v>
      </c>
      <c r="S388" s="10" t="str">
        <f>Healthcare!AD388</f>
        <v>Mar</v>
      </c>
    </row>
    <row r="389" spans="1:19">
      <c r="A389" t="str">
        <f>Healthcare!A389</f>
        <v>P10388</v>
      </c>
      <c r="B389" s="5">
        <f>Healthcare!E389</f>
        <v>45401</v>
      </c>
      <c r="C389" s="5">
        <f>Healthcare!F389</f>
        <v>45411</v>
      </c>
      <c r="D389" t="str">
        <f>Healthcare!T389</f>
        <v>Discharged</v>
      </c>
      <c r="E389" t="str">
        <f>Healthcare!X389</f>
        <v>DEP02</v>
      </c>
      <c r="F389" t="str">
        <f>Healthcare!Y389</f>
        <v>D07</v>
      </c>
      <c r="G389" t="str">
        <f>Healthcare!Z389</f>
        <v>D013</v>
      </c>
      <c r="H389" t="str">
        <f>Healthcare!AA389</f>
        <v>W001</v>
      </c>
      <c r="I389" s="6">
        <f>Healthcare!L389</f>
        <v>90889.15</v>
      </c>
      <c r="J389">
        <f>Healthcare!M389</f>
        <v>68093.600000000006</v>
      </c>
      <c r="K389" s="6">
        <f>Healthcare!V389</f>
        <v>22795.549999999988</v>
      </c>
      <c r="L389" t="str">
        <f>Healthcare!AF389</f>
        <v>PAY05</v>
      </c>
      <c r="M389" t="str">
        <f>Healthcare!AG389</f>
        <v>INS08</v>
      </c>
      <c r="N389">
        <f>Healthcare!AC389</f>
        <v>2024</v>
      </c>
      <c r="O389" t="str">
        <f>Healthcare!AB389</f>
        <v>Q2</v>
      </c>
      <c r="P389">
        <f>Healthcare!O389</f>
        <v>10</v>
      </c>
      <c r="Q389">
        <f>Healthcare!P389</f>
        <v>61</v>
      </c>
      <c r="R389">
        <f>Healthcare!Q389</f>
        <v>2</v>
      </c>
      <c r="S389" s="10" t="str">
        <f>Healthcare!AD389</f>
        <v>Apr</v>
      </c>
    </row>
    <row r="390" spans="1:19">
      <c r="A390" t="str">
        <f>Healthcare!A390</f>
        <v>P10389</v>
      </c>
      <c r="B390" s="5">
        <f>Healthcare!E390</f>
        <v>45522</v>
      </c>
      <c r="C390" s="5">
        <f>Healthcare!F390</f>
        <v>45531</v>
      </c>
      <c r="D390" t="str">
        <f>Healthcare!T390</f>
        <v>Discharged</v>
      </c>
      <c r="E390" t="str">
        <f>Healthcare!X390</f>
        <v>DEP03</v>
      </c>
      <c r="F390" t="str">
        <f>Healthcare!Y390</f>
        <v>D07</v>
      </c>
      <c r="G390" t="str">
        <f>Healthcare!Z390</f>
        <v>D013</v>
      </c>
      <c r="H390" t="str">
        <f>Healthcare!AA390</f>
        <v>W004</v>
      </c>
      <c r="I390" s="6">
        <f>Healthcare!L390</f>
        <v>141658.68</v>
      </c>
      <c r="J390">
        <f>Healthcare!M390</f>
        <v>110278.67</v>
      </c>
      <c r="K390" s="6">
        <f>Healthcare!V390</f>
        <v>31380.009999999995</v>
      </c>
      <c r="L390" t="str">
        <f>Healthcare!AF390</f>
        <v>PAY06</v>
      </c>
      <c r="M390" t="str">
        <f>Healthcare!AG390</f>
        <v>INS03</v>
      </c>
      <c r="N390">
        <f>Healthcare!AC390</f>
        <v>2024</v>
      </c>
      <c r="O390" t="str">
        <f>Healthcare!AB390</f>
        <v>Q3</v>
      </c>
      <c r="P390">
        <f>Healthcare!O390</f>
        <v>9</v>
      </c>
      <c r="Q390">
        <f>Healthcare!P390</f>
        <v>86</v>
      </c>
      <c r="R390">
        <f>Healthcare!Q390</f>
        <v>4</v>
      </c>
      <c r="S390" s="10" t="str">
        <f>Healthcare!AD390</f>
        <v>Aug</v>
      </c>
    </row>
    <row r="391" spans="1:19">
      <c r="A391" t="str">
        <f>Healthcare!A391</f>
        <v>P10390</v>
      </c>
      <c r="B391" s="5">
        <f>Healthcare!E391</f>
        <v>45602</v>
      </c>
      <c r="C391" s="5">
        <f>Healthcare!F391</f>
        <v>45607</v>
      </c>
      <c r="D391" t="str">
        <f>Healthcare!T391</f>
        <v>Discharged</v>
      </c>
      <c r="E391" t="str">
        <f>Healthcare!X391</f>
        <v>DEP01</v>
      </c>
      <c r="F391" t="str">
        <f>Healthcare!Y391</f>
        <v>D01</v>
      </c>
      <c r="G391" t="str">
        <f>Healthcare!Z391</f>
        <v>D003</v>
      </c>
      <c r="H391" t="str">
        <f>Healthcare!AA391</f>
        <v>W001</v>
      </c>
      <c r="I391" s="6">
        <f>Healthcare!L391</f>
        <v>24837.55</v>
      </c>
      <c r="J391">
        <f>Healthcare!M391</f>
        <v>16889.25</v>
      </c>
      <c r="K391" s="6">
        <f>Healthcare!V391</f>
        <v>7948.2999999999993</v>
      </c>
      <c r="L391" t="str">
        <f>Healthcare!AF391</f>
        <v>PAY01</v>
      </c>
      <c r="M391" t="str">
        <f>Healthcare!AG391</f>
        <v>INS06</v>
      </c>
      <c r="N391">
        <f>Healthcare!AC391</f>
        <v>2024</v>
      </c>
      <c r="O391" t="str">
        <f>Healthcare!AB391</f>
        <v>Q4</v>
      </c>
      <c r="P391">
        <f>Healthcare!O391</f>
        <v>5</v>
      </c>
      <c r="Q391">
        <f>Healthcare!P391</f>
        <v>95</v>
      </c>
      <c r="R391">
        <f>Healthcare!Q391</f>
        <v>4</v>
      </c>
      <c r="S391" s="10" t="str">
        <f>Healthcare!AD391</f>
        <v>Nov</v>
      </c>
    </row>
    <row r="392" spans="1:19">
      <c r="A392" t="str">
        <f>Healthcare!A392</f>
        <v>P10391</v>
      </c>
      <c r="B392" s="5">
        <f>Healthcare!E392</f>
        <v>44968</v>
      </c>
      <c r="C392" s="5">
        <f>Healthcare!F392</f>
        <v>44985</v>
      </c>
      <c r="D392" t="str">
        <f>Healthcare!T392</f>
        <v>Discharged</v>
      </c>
      <c r="E392" t="str">
        <f>Healthcare!X392</f>
        <v>DEP08</v>
      </c>
      <c r="F392" t="str">
        <f>Healthcare!Y392</f>
        <v>D04</v>
      </c>
      <c r="G392" t="str">
        <f>Healthcare!Z392</f>
        <v>D013</v>
      </c>
      <c r="H392" t="str">
        <f>Healthcare!AA392</f>
        <v>W005</v>
      </c>
      <c r="I392" s="6">
        <f>Healthcare!L392</f>
        <v>41344.01</v>
      </c>
      <c r="J392">
        <f>Healthcare!M392</f>
        <v>29241.51</v>
      </c>
      <c r="K392" s="6">
        <f>Healthcare!V392</f>
        <v>12102.500000000004</v>
      </c>
      <c r="L392" t="str">
        <f>Healthcare!AF392</f>
        <v>PAY06</v>
      </c>
      <c r="M392" t="str">
        <f>Healthcare!AG392</f>
        <v>INS03</v>
      </c>
      <c r="N392">
        <f>Healthcare!AC392</f>
        <v>2023</v>
      </c>
      <c r="O392" t="str">
        <f>Healthcare!AB392</f>
        <v>Q1</v>
      </c>
      <c r="P392">
        <f>Healthcare!O392</f>
        <v>17</v>
      </c>
      <c r="Q392">
        <f>Healthcare!P392</f>
        <v>166</v>
      </c>
      <c r="R392">
        <f>Healthcare!Q392</f>
        <v>4</v>
      </c>
      <c r="S392" s="10" t="str">
        <f>Healthcare!AD392</f>
        <v>Feb</v>
      </c>
    </row>
    <row r="393" spans="1:19">
      <c r="A393" t="str">
        <f>Healthcare!A393</f>
        <v>P10392</v>
      </c>
      <c r="B393" s="5">
        <f>Healthcare!E393</f>
        <v>45728</v>
      </c>
      <c r="C393" s="5">
        <f>Healthcare!F393</f>
        <v>45735</v>
      </c>
      <c r="D393" t="str">
        <f>Healthcare!T393</f>
        <v>Unknown</v>
      </c>
      <c r="E393" t="str">
        <f>Healthcare!X393</f>
        <v>DEP04</v>
      </c>
      <c r="F393" t="str">
        <f>Healthcare!Y393</f>
        <v>D02</v>
      </c>
      <c r="G393" t="str">
        <f>Healthcare!Z393</f>
        <v>D012</v>
      </c>
      <c r="H393" t="str">
        <f>Healthcare!AA393</f>
        <v>W005</v>
      </c>
      <c r="I393" s="6">
        <f>Healthcare!L393</f>
        <v>129308.02</v>
      </c>
      <c r="J393">
        <f>Healthcare!M393</f>
        <v>102236.89</v>
      </c>
      <c r="K393" s="6">
        <f>Healthcare!V393</f>
        <v>27071.130000000005</v>
      </c>
      <c r="L393" t="str">
        <f>Healthcare!AF393</f>
        <v>PAY05</v>
      </c>
      <c r="M393" t="str">
        <f>Healthcare!AG393</f>
        <v>INS06</v>
      </c>
      <c r="N393">
        <f>Healthcare!AC393</f>
        <v>2025</v>
      </c>
      <c r="O393" t="str">
        <f>Healthcare!AB393</f>
        <v>Q1</v>
      </c>
      <c r="P393">
        <f>Healthcare!O393</f>
        <v>7</v>
      </c>
      <c r="Q393">
        <f>Healthcare!P393</f>
        <v>122</v>
      </c>
      <c r="R393">
        <f>Healthcare!Q393</f>
        <v>4</v>
      </c>
      <c r="S393" s="10" t="str">
        <f>Healthcare!AD393</f>
        <v>Mar</v>
      </c>
    </row>
    <row r="394" spans="1:19">
      <c r="A394" t="str">
        <f>Healthcare!A394</f>
        <v>P10393</v>
      </c>
      <c r="B394" s="5">
        <f>Healthcare!E394</f>
        <v>45148</v>
      </c>
      <c r="C394" s="5">
        <f>Healthcare!F394</f>
        <v>45163</v>
      </c>
      <c r="D394" t="str">
        <f>Healthcare!T394</f>
        <v>Discharged</v>
      </c>
      <c r="E394" t="str">
        <f>Healthcare!X394</f>
        <v>DEP01</v>
      </c>
      <c r="F394" t="str">
        <f>Healthcare!Y394</f>
        <v>D03</v>
      </c>
      <c r="G394" t="str">
        <f>Healthcare!Z394</f>
        <v>D002</v>
      </c>
      <c r="H394" t="str">
        <f>Healthcare!AA394</f>
        <v>W002</v>
      </c>
      <c r="I394" s="6">
        <f>Healthcare!L394</f>
        <v>94030.85</v>
      </c>
      <c r="J394">
        <f>Healthcare!M394</f>
        <v>62005.45</v>
      </c>
      <c r="K394" s="6">
        <f>Healthcare!V394</f>
        <v>32025.400000000009</v>
      </c>
      <c r="L394" t="str">
        <f>Healthcare!AF394</f>
        <v>PAY02</v>
      </c>
      <c r="M394" t="str">
        <f>Healthcare!AG394</f>
        <v>INS06</v>
      </c>
      <c r="N394">
        <f>Healthcare!AC394</f>
        <v>2023</v>
      </c>
      <c r="O394" t="str">
        <f>Healthcare!AB394</f>
        <v>Q3</v>
      </c>
      <c r="P394">
        <f>Healthcare!O394</f>
        <v>15</v>
      </c>
      <c r="Q394">
        <f>Healthcare!P394</f>
        <v>84</v>
      </c>
      <c r="R394">
        <f>Healthcare!Q394</f>
        <v>5</v>
      </c>
      <c r="S394" s="10" t="str">
        <f>Healthcare!AD394</f>
        <v>Aug</v>
      </c>
    </row>
    <row r="395" spans="1:19">
      <c r="A395" t="str">
        <f>Healthcare!A395</f>
        <v>P10394</v>
      </c>
      <c r="B395" s="5">
        <f>Healthcare!E395</f>
        <v>45618</v>
      </c>
      <c r="C395" s="5" t="str">
        <f>Healthcare!F395</f>
        <v>Unknown</v>
      </c>
      <c r="D395" t="str">
        <f>Healthcare!T395</f>
        <v>Unknown</v>
      </c>
      <c r="E395" t="str">
        <f>Healthcare!X395</f>
        <v>DEP03</v>
      </c>
      <c r="F395" t="str">
        <f>Healthcare!Y395</f>
        <v>D07</v>
      </c>
      <c r="G395" t="str">
        <f>Healthcare!Z395</f>
        <v>D001</v>
      </c>
      <c r="H395" t="str">
        <f>Healthcare!AA395</f>
        <v>W001</v>
      </c>
      <c r="I395" s="6">
        <f>Healthcare!L395</f>
        <v>68865.86</v>
      </c>
      <c r="J395">
        <f>Healthcare!M395</f>
        <v>63805</v>
      </c>
      <c r="K395" s="6">
        <f>Healthcare!V395</f>
        <v>5060.8600000000006</v>
      </c>
      <c r="L395" t="str">
        <f>Healthcare!AF395</f>
        <v>PAY01</v>
      </c>
      <c r="M395" t="str">
        <f>Healthcare!AG395</f>
        <v>INS03</v>
      </c>
      <c r="N395">
        <f>Healthcare!AC395</f>
        <v>2024</v>
      </c>
      <c r="O395" t="str">
        <f>Healthcare!AB395</f>
        <v>Q4</v>
      </c>
      <c r="P395">
        <f>Healthcare!O395</f>
        <v>5</v>
      </c>
      <c r="Q395">
        <f>Healthcare!P395</f>
        <v>208</v>
      </c>
      <c r="R395">
        <f>Healthcare!Q395</f>
        <v>4</v>
      </c>
      <c r="S395" s="10" t="str">
        <f>Healthcare!AD395</f>
        <v>Nov</v>
      </c>
    </row>
    <row r="396" spans="1:19">
      <c r="A396" t="str">
        <f>Healthcare!A396</f>
        <v>P10395</v>
      </c>
      <c r="B396" s="5">
        <f>Healthcare!E396</f>
        <v>45537</v>
      </c>
      <c r="C396" s="5">
        <f>Healthcare!F396</f>
        <v>45346</v>
      </c>
      <c r="D396" t="str">
        <f>Healthcare!T396</f>
        <v>Transferred</v>
      </c>
      <c r="E396" t="str">
        <f>Healthcare!X396</f>
        <v>DEP03</v>
      </c>
      <c r="F396" t="str">
        <f>Healthcare!Y396</f>
        <v>D07</v>
      </c>
      <c r="G396" t="str">
        <f>Healthcare!Z396</f>
        <v>D008</v>
      </c>
      <c r="H396" t="str">
        <f>Healthcare!AA396</f>
        <v>W005</v>
      </c>
      <c r="I396" s="6">
        <f>Healthcare!L396</f>
        <v>44753.72</v>
      </c>
      <c r="J396">
        <f>Healthcare!M396</f>
        <v>34081.85</v>
      </c>
      <c r="K396" s="6">
        <f>Healthcare!V396</f>
        <v>10671.870000000003</v>
      </c>
      <c r="L396" t="str">
        <f>Healthcare!AF396</f>
        <v>PAY02</v>
      </c>
      <c r="M396" t="str">
        <f>Healthcare!AG396</f>
        <v>INS06</v>
      </c>
      <c r="N396">
        <f>Healthcare!AC396</f>
        <v>2024</v>
      </c>
      <c r="O396" t="str">
        <f>Healthcare!AB396</f>
        <v>Q3</v>
      </c>
      <c r="P396">
        <f>Healthcare!O396</f>
        <v>15</v>
      </c>
      <c r="Q396">
        <f>Healthcare!P396</f>
        <v>196</v>
      </c>
      <c r="R396">
        <f>Healthcare!Q396</f>
        <v>4</v>
      </c>
      <c r="S396" s="10" t="str">
        <f>Healthcare!AD396</f>
        <v>Sep</v>
      </c>
    </row>
    <row r="397" spans="1:19">
      <c r="A397" t="str">
        <f>Healthcare!A397</f>
        <v>P10396</v>
      </c>
      <c r="B397" s="5">
        <f>Healthcare!E397</f>
        <v>45990</v>
      </c>
      <c r="C397" s="5">
        <f>Healthcare!F397</f>
        <v>45999</v>
      </c>
      <c r="D397" t="str">
        <f>Healthcare!T397</f>
        <v>Discharged</v>
      </c>
      <c r="E397" t="str">
        <f>Healthcare!X397</f>
        <v>DEP05</v>
      </c>
      <c r="F397" t="str">
        <f>Healthcare!Y397</f>
        <v>D06</v>
      </c>
      <c r="G397" t="str">
        <f>Healthcare!Z397</f>
        <v>D011</v>
      </c>
      <c r="H397" t="str">
        <f>Healthcare!AA397</f>
        <v>W003</v>
      </c>
      <c r="I397" s="6">
        <f>Healthcare!L397</f>
        <v>132283.67000000001</v>
      </c>
      <c r="J397">
        <f>Healthcare!M397</f>
        <v>88338.91</v>
      </c>
      <c r="K397" s="6">
        <f>Healthcare!V397</f>
        <v>43944.760000000009</v>
      </c>
      <c r="L397" t="str">
        <f>Healthcare!AF397</f>
        <v>PAY04</v>
      </c>
      <c r="M397" t="str">
        <f>Healthcare!AG397</f>
        <v>INS07</v>
      </c>
      <c r="N397">
        <f>Healthcare!AC397</f>
        <v>2025</v>
      </c>
      <c r="O397" t="str">
        <f>Healthcare!AB397</f>
        <v>Q4</v>
      </c>
      <c r="P397">
        <f>Healthcare!O397</f>
        <v>9</v>
      </c>
      <c r="Q397">
        <f>Healthcare!P397</f>
        <v>111</v>
      </c>
      <c r="R397">
        <f>Healthcare!Q397</f>
        <v>3</v>
      </c>
      <c r="S397" s="10" t="str">
        <f>Healthcare!AD397</f>
        <v>Nov</v>
      </c>
    </row>
    <row r="398" spans="1:19">
      <c r="A398" t="str">
        <f>Healthcare!A398</f>
        <v>P10397</v>
      </c>
      <c r="B398" s="5">
        <f>Healthcare!E398</f>
        <v>45509</v>
      </c>
      <c r="C398" s="5">
        <f>Healthcare!F398</f>
        <v>45523</v>
      </c>
      <c r="D398" t="str">
        <f>Healthcare!T398</f>
        <v>Transferred</v>
      </c>
      <c r="E398" t="str">
        <f>Healthcare!X398</f>
        <v>DEP07</v>
      </c>
      <c r="F398" t="str">
        <f>Healthcare!Y398</f>
        <v>D07</v>
      </c>
      <c r="G398" t="str">
        <f>Healthcare!Z398</f>
        <v>D011</v>
      </c>
      <c r="H398" t="str">
        <f>Healthcare!AA398</f>
        <v>W004</v>
      </c>
      <c r="I398" s="6">
        <f>Healthcare!L398</f>
        <v>141375.29</v>
      </c>
      <c r="J398">
        <f>Healthcare!M398</f>
        <v>107888.96000000001</v>
      </c>
      <c r="K398" s="6">
        <f>Healthcare!V398</f>
        <v>33486.33</v>
      </c>
      <c r="L398" t="str">
        <f>Healthcare!AF398</f>
        <v>PAY06</v>
      </c>
      <c r="M398" t="str">
        <f>Healthcare!AG398</f>
        <v>INS04</v>
      </c>
      <c r="N398">
        <f>Healthcare!AC398</f>
        <v>2024</v>
      </c>
      <c r="O398" t="str">
        <f>Healthcare!AB398</f>
        <v>Q3</v>
      </c>
      <c r="P398">
        <f>Healthcare!O398</f>
        <v>14</v>
      </c>
      <c r="Q398">
        <f>Healthcare!P398</f>
        <v>24</v>
      </c>
      <c r="R398">
        <f>Healthcare!Q398</f>
        <v>3</v>
      </c>
      <c r="S398" s="10" t="str">
        <f>Healthcare!AD398</f>
        <v>Aug</v>
      </c>
    </row>
    <row r="399" spans="1:19">
      <c r="A399" t="str">
        <f>Healthcare!A399</f>
        <v>P10398</v>
      </c>
      <c r="B399" s="5">
        <f>Healthcare!E399</f>
        <v>45401</v>
      </c>
      <c r="C399" s="5">
        <f>Healthcare!F399</f>
        <v>45408</v>
      </c>
      <c r="D399" t="str">
        <f>Healthcare!T399</f>
        <v>Discharged</v>
      </c>
      <c r="E399" t="str">
        <f>Healthcare!X399</f>
        <v>DEP05</v>
      </c>
      <c r="F399" t="str">
        <f>Healthcare!Y399</f>
        <v>D06</v>
      </c>
      <c r="G399" t="str">
        <f>Healthcare!Z399</f>
        <v>D001</v>
      </c>
      <c r="H399" t="str">
        <f>Healthcare!AA399</f>
        <v>W005</v>
      </c>
      <c r="I399" s="6">
        <f>Healthcare!L399</f>
        <v>43292.55</v>
      </c>
      <c r="J399">
        <f>Healthcare!M399</f>
        <v>34504.22</v>
      </c>
      <c r="K399" s="6">
        <f>Healthcare!V399</f>
        <v>8788.3300000000017</v>
      </c>
      <c r="L399" t="str">
        <f>Healthcare!AF399</f>
        <v>PAY06</v>
      </c>
      <c r="M399" t="str">
        <f>Healthcare!AG399</f>
        <v>INS07</v>
      </c>
      <c r="N399">
        <f>Healthcare!AC399</f>
        <v>2024</v>
      </c>
      <c r="O399" t="str">
        <f>Healthcare!AB399</f>
        <v>Q2</v>
      </c>
      <c r="P399">
        <f>Healthcare!O399</f>
        <v>7</v>
      </c>
      <c r="Q399">
        <f>Healthcare!P399</f>
        <v>234</v>
      </c>
      <c r="R399">
        <f>Healthcare!Q399</f>
        <v>1</v>
      </c>
      <c r="S399" s="10" t="str">
        <f>Healthcare!AD399</f>
        <v>Apr</v>
      </c>
    </row>
    <row r="400" spans="1:19">
      <c r="A400" t="str">
        <f>Healthcare!A400</f>
        <v>P10399</v>
      </c>
      <c r="B400" s="5">
        <f>Healthcare!E400</f>
        <v>45495</v>
      </c>
      <c r="C400" s="5">
        <f>Healthcare!F400</f>
        <v>45500</v>
      </c>
      <c r="D400" t="str">
        <f>Healthcare!T400</f>
        <v>Transferred</v>
      </c>
      <c r="E400" t="str">
        <f>Healthcare!X400</f>
        <v>DEP06</v>
      </c>
      <c r="F400" t="str">
        <f>Healthcare!Y400</f>
        <v>D04</v>
      </c>
      <c r="G400" t="str">
        <f>Healthcare!Z400</f>
        <v>D010</v>
      </c>
      <c r="H400" t="str">
        <f>Healthcare!AA400</f>
        <v>W001</v>
      </c>
      <c r="I400" s="6">
        <f>Healthcare!L400</f>
        <v>172128.48</v>
      </c>
      <c r="J400">
        <f>Healthcare!M400</f>
        <v>150257.10999999999</v>
      </c>
      <c r="K400" s="6">
        <f>Healthcare!V400</f>
        <v>21871.370000000024</v>
      </c>
      <c r="L400" t="str">
        <f>Healthcare!AF400</f>
        <v>PAY03</v>
      </c>
      <c r="M400" t="str">
        <f>Healthcare!AG400</f>
        <v>INS04</v>
      </c>
      <c r="N400">
        <f>Healthcare!AC400</f>
        <v>2024</v>
      </c>
      <c r="O400" t="str">
        <f>Healthcare!AB400</f>
        <v>Q3</v>
      </c>
      <c r="P400">
        <f>Healthcare!O400</f>
        <v>5</v>
      </c>
      <c r="Q400">
        <f>Healthcare!P400</f>
        <v>171</v>
      </c>
      <c r="R400">
        <f>Healthcare!Q400</f>
        <v>5</v>
      </c>
      <c r="S400" s="10" t="str">
        <f>Healthcare!AD400</f>
        <v>Jul</v>
      </c>
    </row>
    <row r="401" spans="1:19">
      <c r="A401" t="str">
        <f>Healthcare!A401</f>
        <v>P10400</v>
      </c>
      <c r="B401" s="5">
        <f>Healthcare!E401</f>
        <v>45562</v>
      </c>
      <c r="C401" s="5">
        <f>Healthcare!F401</f>
        <v>45573</v>
      </c>
      <c r="D401" t="str">
        <f>Healthcare!T401</f>
        <v>Unknown</v>
      </c>
      <c r="E401" t="str">
        <f>Healthcare!X401</f>
        <v>DEP10</v>
      </c>
      <c r="F401" t="str">
        <f>Healthcare!Y401</f>
        <v>D01</v>
      </c>
      <c r="G401" t="str">
        <f>Healthcare!Z401</f>
        <v>D012</v>
      </c>
      <c r="H401" t="str">
        <f>Healthcare!AA401</f>
        <v>W004</v>
      </c>
      <c r="I401" s="6">
        <f>Healthcare!L401</f>
        <v>70074.39</v>
      </c>
      <c r="J401">
        <f>Healthcare!M401</f>
        <v>46607.360000000001</v>
      </c>
      <c r="K401" s="6">
        <f>Healthcare!V401</f>
        <v>23467.03</v>
      </c>
      <c r="L401" t="str">
        <f>Healthcare!AF401</f>
        <v>PAY04</v>
      </c>
      <c r="M401" t="str">
        <f>Healthcare!AG401</f>
        <v>INS08</v>
      </c>
      <c r="N401">
        <f>Healthcare!AC401</f>
        <v>2024</v>
      </c>
      <c r="O401" t="str">
        <f>Healthcare!AB401</f>
        <v>Q3</v>
      </c>
      <c r="P401">
        <f>Healthcare!O401</f>
        <v>11</v>
      </c>
      <c r="Q401">
        <f>Healthcare!P401</f>
        <v>127</v>
      </c>
      <c r="R401">
        <f>Healthcare!Q401</f>
        <v>4</v>
      </c>
      <c r="S401" s="10" t="str">
        <f>Healthcare!AD401</f>
        <v>Sep</v>
      </c>
    </row>
    <row r="402" spans="1:19">
      <c r="A402" t="str">
        <f>Healthcare!A402</f>
        <v>P10401</v>
      </c>
      <c r="B402" s="5">
        <f>Healthcare!E402</f>
        <v>45240</v>
      </c>
      <c r="C402" s="5">
        <f>Healthcare!F402</f>
        <v>45246</v>
      </c>
      <c r="D402" t="str">
        <f>Healthcare!T402</f>
        <v>Admitted</v>
      </c>
      <c r="E402" t="str">
        <f>Healthcare!X402</f>
        <v>DEP09</v>
      </c>
      <c r="F402" t="str">
        <f>Healthcare!Y402</f>
        <v>D07</v>
      </c>
      <c r="G402" t="str">
        <f>Healthcare!Z402</f>
        <v>D004</v>
      </c>
      <c r="H402" t="str">
        <f>Healthcare!AA402</f>
        <v>W001</v>
      </c>
      <c r="I402" s="6">
        <f>Healthcare!L402</f>
        <v>16371.88</v>
      </c>
      <c r="J402">
        <f>Healthcare!M402</f>
        <v>12707.86</v>
      </c>
      <c r="K402" s="6">
        <f>Healthcare!V402</f>
        <v>3664.0199999999986</v>
      </c>
      <c r="L402" t="str">
        <f>Healthcare!AF402</f>
        <v>PAY03</v>
      </c>
      <c r="M402" t="str">
        <f>Healthcare!AG402</f>
        <v>INS05</v>
      </c>
      <c r="N402">
        <f>Healthcare!AC402</f>
        <v>2023</v>
      </c>
      <c r="O402" t="str">
        <f>Healthcare!AB402</f>
        <v>Q4</v>
      </c>
      <c r="P402">
        <f>Healthcare!O402</f>
        <v>6</v>
      </c>
      <c r="Q402">
        <f>Healthcare!P402</f>
        <v>85</v>
      </c>
      <c r="R402">
        <f>Healthcare!Q402</f>
        <v>2</v>
      </c>
      <c r="S402" s="10" t="str">
        <f>Healthcare!AD402</f>
        <v>Nov</v>
      </c>
    </row>
    <row r="403" spans="1:19">
      <c r="A403" t="str">
        <f>Healthcare!A403</f>
        <v>P10402</v>
      </c>
      <c r="B403" s="5">
        <f>Healthcare!E403</f>
        <v>45954</v>
      </c>
      <c r="C403" s="5">
        <f>Healthcare!F403</f>
        <v>45959</v>
      </c>
      <c r="D403" t="str">
        <f>Healthcare!T403</f>
        <v>Discharged</v>
      </c>
      <c r="E403" t="str">
        <f>Healthcare!X403</f>
        <v>DEP03</v>
      </c>
      <c r="F403" t="str">
        <f>Healthcare!Y403</f>
        <v>D04</v>
      </c>
      <c r="G403" t="str">
        <f>Healthcare!Z403</f>
        <v>D007</v>
      </c>
      <c r="H403" t="str">
        <f>Healthcare!AA403</f>
        <v>W004</v>
      </c>
      <c r="I403" s="6">
        <f>Healthcare!L403</f>
        <v>70692.55</v>
      </c>
      <c r="J403">
        <f>Healthcare!M403</f>
        <v>64090.93</v>
      </c>
      <c r="K403" s="6">
        <f>Healthcare!V403</f>
        <v>6601.6200000000026</v>
      </c>
      <c r="L403" t="str">
        <f>Healthcare!AF403</f>
        <v>PAY04</v>
      </c>
      <c r="M403" t="str">
        <f>Healthcare!AG403</f>
        <v>INS03</v>
      </c>
      <c r="N403">
        <f>Healthcare!AC403</f>
        <v>2025</v>
      </c>
      <c r="O403" t="str">
        <f>Healthcare!AB403</f>
        <v>Q4</v>
      </c>
      <c r="P403">
        <f>Healthcare!O403</f>
        <v>5</v>
      </c>
      <c r="Q403">
        <f>Healthcare!P403</f>
        <v>109</v>
      </c>
      <c r="R403">
        <f>Healthcare!Q403</f>
        <v>3</v>
      </c>
      <c r="S403" s="10" t="str">
        <f>Healthcare!AD403</f>
        <v>Oct</v>
      </c>
    </row>
    <row r="404" spans="1:19">
      <c r="A404" t="str">
        <f>Healthcare!A404</f>
        <v>P10403</v>
      </c>
      <c r="B404" s="5">
        <f>Healthcare!E404</f>
        <v>45273</v>
      </c>
      <c r="C404" s="5">
        <f>Healthcare!F404</f>
        <v>45274</v>
      </c>
      <c r="D404" t="str">
        <f>Healthcare!T404</f>
        <v>Admitted</v>
      </c>
      <c r="E404" t="str">
        <f>Healthcare!X404</f>
        <v>DEP10</v>
      </c>
      <c r="F404" t="str">
        <f>Healthcare!Y404</f>
        <v>D04</v>
      </c>
      <c r="G404" t="str">
        <f>Healthcare!Z404</f>
        <v>D010</v>
      </c>
      <c r="H404" t="str">
        <f>Healthcare!AA404</f>
        <v>W005</v>
      </c>
      <c r="I404" s="6">
        <f>Healthcare!L404</f>
        <v>78676.12</v>
      </c>
      <c r="J404">
        <f>Healthcare!M404</f>
        <v>59698.73</v>
      </c>
      <c r="K404" s="6">
        <f>Healthcare!V404</f>
        <v>18977.389999999992</v>
      </c>
      <c r="L404" t="str">
        <f>Healthcare!AF404</f>
        <v>PAY04</v>
      </c>
      <c r="M404" t="str">
        <f>Healthcare!AG404</f>
        <v>INS01</v>
      </c>
      <c r="N404">
        <f>Healthcare!AC404</f>
        <v>2023</v>
      </c>
      <c r="O404" t="str">
        <f>Healthcare!AB404</f>
        <v>Q4</v>
      </c>
      <c r="P404">
        <f>Healthcare!O404</f>
        <v>1</v>
      </c>
      <c r="Q404">
        <f>Healthcare!P404</f>
        <v>235</v>
      </c>
      <c r="R404">
        <f>Healthcare!Q404</f>
        <v>4</v>
      </c>
      <c r="S404" s="10" t="str">
        <f>Healthcare!AD404</f>
        <v>Dec</v>
      </c>
    </row>
    <row r="405" spans="1:19">
      <c r="A405" t="str">
        <f>Healthcare!A405</f>
        <v>P10404</v>
      </c>
      <c r="B405" s="5">
        <f>Healthcare!E405</f>
        <v>45654</v>
      </c>
      <c r="C405" s="5">
        <f>Healthcare!F405</f>
        <v>45666</v>
      </c>
      <c r="D405" t="str">
        <f>Healthcare!T405</f>
        <v>Unknown</v>
      </c>
      <c r="E405" t="str">
        <f>Healthcare!X405</f>
        <v>DEP01</v>
      </c>
      <c r="F405" t="str">
        <f>Healthcare!Y405</f>
        <v>D04</v>
      </c>
      <c r="G405" t="str">
        <f>Healthcare!Z405</f>
        <v>D006</v>
      </c>
      <c r="H405" t="str">
        <f>Healthcare!AA405</f>
        <v>W003</v>
      </c>
      <c r="I405" s="6">
        <f>Healthcare!L405</f>
        <v>11590.95</v>
      </c>
      <c r="J405">
        <f>Healthcare!M405</f>
        <v>8509.31</v>
      </c>
      <c r="K405" s="6">
        <f>Healthcare!V405</f>
        <v>3081.6400000000012</v>
      </c>
      <c r="L405" t="str">
        <f>Healthcare!AF405</f>
        <v>PAY04</v>
      </c>
      <c r="M405" t="str">
        <f>Healthcare!AG405</f>
        <v>INS07</v>
      </c>
      <c r="N405">
        <f>Healthcare!AC405</f>
        <v>2024</v>
      </c>
      <c r="O405" t="str">
        <f>Healthcare!AB405</f>
        <v>Q4</v>
      </c>
      <c r="P405">
        <f>Healthcare!O405</f>
        <v>12</v>
      </c>
      <c r="Q405">
        <f>Healthcare!P405</f>
        <v>142</v>
      </c>
      <c r="R405">
        <f>Healthcare!Q405</f>
        <v>4</v>
      </c>
      <c r="S405" s="10" t="str">
        <f>Healthcare!AD405</f>
        <v>Dec</v>
      </c>
    </row>
    <row r="406" spans="1:19">
      <c r="A406" t="str">
        <f>Healthcare!A406</f>
        <v>P10405</v>
      </c>
      <c r="B406" s="5">
        <f>Healthcare!E406</f>
        <v>45588</v>
      </c>
      <c r="C406" s="5">
        <f>Healthcare!F406</f>
        <v>45393</v>
      </c>
      <c r="D406" t="str">
        <f>Healthcare!T406</f>
        <v>Transferred</v>
      </c>
      <c r="E406" t="str">
        <f>Healthcare!X406</f>
        <v>DEP01</v>
      </c>
      <c r="F406" t="str">
        <f>Healthcare!Y406</f>
        <v>D01</v>
      </c>
      <c r="G406" t="str">
        <f>Healthcare!Z406</f>
        <v>D001</v>
      </c>
      <c r="H406" t="str">
        <f>Healthcare!AA406</f>
        <v>W001</v>
      </c>
      <c r="I406" s="6">
        <f>Healthcare!L406</f>
        <v>176068.85</v>
      </c>
      <c r="J406">
        <f>Healthcare!M406</f>
        <v>120873.99</v>
      </c>
      <c r="K406" s="6">
        <f>Healthcare!V406</f>
        <v>55194.86</v>
      </c>
      <c r="L406" t="str">
        <f>Healthcare!AF406</f>
        <v>PAY02</v>
      </c>
      <c r="M406" t="str">
        <f>Healthcare!AG406</f>
        <v>INS02</v>
      </c>
      <c r="N406">
        <f>Healthcare!AC406</f>
        <v>2024</v>
      </c>
      <c r="O406" t="str">
        <f>Healthcare!AB406</f>
        <v>Q4</v>
      </c>
      <c r="P406">
        <f>Healthcare!O406</f>
        <v>12</v>
      </c>
      <c r="Q406">
        <f>Healthcare!P406</f>
        <v>235</v>
      </c>
      <c r="R406">
        <f>Healthcare!Q406</f>
        <v>1</v>
      </c>
      <c r="S406" s="10" t="str">
        <f>Healthcare!AD406</f>
        <v>Oct</v>
      </c>
    </row>
    <row r="407" spans="1:19">
      <c r="A407" t="str">
        <f>Healthcare!A407</f>
        <v>P10406</v>
      </c>
      <c r="B407" s="5">
        <f>Healthcare!E407</f>
        <v>45618</v>
      </c>
      <c r="C407" s="5">
        <f>Healthcare!F407</f>
        <v>45634</v>
      </c>
      <c r="D407" t="str">
        <f>Healthcare!T407</f>
        <v>Discharged</v>
      </c>
      <c r="E407" t="str">
        <f>Healthcare!X407</f>
        <v>DEP07</v>
      </c>
      <c r="F407" t="str">
        <f>Healthcare!Y407</f>
        <v>D03</v>
      </c>
      <c r="G407" t="str">
        <f>Healthcare!Z407</f>
        <v>D008</v>
      </c>
      <c r="H407" t="str">
        <f>Healthcare!AA407</f>
        <v>W004</v>
      </c>
      <c r="I407" s="6">
        <f>Healthcare!L407</f>
        <v>29194.19</v>
      </c>
      <c r="J407">
        <f>Healthcare!M407</f>
        <v>25854.69</v>
      </c>
      <c r="K407" s="6">
        <f>Healthcare!V407</f>
        <v>3339.5</v>
      </c>
      <c r="L407" t="str">
        <f>Healthcare!AF407</f>
        <v>PAY06</v>
      </c>
      <c r="M407" t="str">
        <f>Healthcare!AG407</f>
        <v>INS08</v>
      </c>
      <c r="N407">
        <f>Healthcare!AC407</f>
        <v>2024</v>
      </c>
      <c r="O407" t="str">
        <f>Healthcare!AB407</f>
        <v>Q4</v>
      </c>
      <c r="P407">
        <f>Healthcare!O407</f>
        <v>16</v>
      </c>
      <c r="Q407">
        <f>Healthcare!P407</f>
        <v>152</v>
      </c>
      <c r="R407">
        <f>Healthcare!Q407</f>
        <v>4</v>
      </c>
      <c r="S407" s="10" t="str">
        <f>Healthcare!AD407</f>
        <v>Nov</v>
      </c>
    </row>
    <row r="408" spans="1:19">
      <c r="A408" t="str">
        <f>Healthcare!A408</f>
        <v>P10407</v>
      </c>
      <c r="B408" s="5">
        <f>Healthcare!E408</f>
        <v>45737</v>
      </c>
      <c r="C408" s="5">
        <f>Healthcare!F408</f>
        <v>45743</v>
      </c>
      <c r="D408" t="str">
        <f>Healthcare!T408</f>
        <v>Admitted</v>
      </c>
      <c r="E408" t="str">
        <f>Healthcare!X408</f>
        <v>DEP01</v>
      </c>
      <c r="F408" t="str">
        <f>Healthcare!Y408</f>
        <v>D03</v>
      </c>
      <c r="G408" t="str">
        <f>Healthcare!Z408</f>
        <v>D007</v>
      </c>
      <c r="H408" t="str">
        <f>Healthcare!AA408</f>
        <v>W001</v>
      </c>
      <c r="I408" s="6">
        <f>Healthcare!L408</f>
        <v>77067.38</v>
      </c>
      <c r="J408">
        <f>Healthcare!M408</f>
        <v>58215.01</v>
      </c>
      <c r="K408" s="6">
        <f>Healthcare!V408</f>
        <v>18852.370000000003</v>
      </c>
      <c r="L408" t="str">
        <f>Healthcare!AF408</f>
        <v>PAY06</v>
      </c>
      <c r="M408" t="str">
        <f>Healthcare!AG408</f>
        <v>INS07</v>
      </c>
      <c r="N408">
        <f>Healthcare!AC408</f>
        <v>2025</v>
      </c>
      <c r="O408" t="str">
        <f>Healthcare!AB408</f>
        <v>Q1</v>
      </c>
      <c r="P408">
        <f>Healthcare!O408</f>
        <v>6</v>
      </c>
      <c r="Q408">
        <f>Healthcare!P408</f>
        <v>224</v>
      </c>
      <c r="R408">
        <f>Healthcare!Q408</f>
        <v>4</v>
      </c>
      <c r="S408" s="10" t="str">
        <f>Healthcare!AD408</f>
        <v>Mar</v>
      </c>
    </row>
    <row r="409" spans="1:19">
      <c r="A409" t="str">
        <f>Healthcare!A409</f>
        <v>P10408</v>
      </c>
      <c r="B409" s="5">
        <f>Healthcare!E409</f>
        <v>45200</v>
      </c>
      <c r="C409" s="5" t="str">
        <f>Healthcare!F409</f>
        <v>Unknown</v>
      </c>
      <c r="D409" t="str">
        <f>Healthcare!T409</f>
        <v>Admitted</v>
      </c>
      <c r="E409" t="str">
        <f>Healthcare!X409</f>
        <v>DEP07</v>
      </c>
      <c r="F409" t="str">
        <f>Healthcare!Y409</f>
        <v>D07</v>
      </c>
      <c r="G409" t="str">
        <f>Healthcare!Z409</f>
        <v>D002</v>
      </c>
      <c r="H409" t="str">
        <f>Healthcare!AA409</f>
        <v>W001</v>
      </c>
      <c r="I409" s="6">
        <f>Healthcare!L409</f>
        <v>99977.96</v>
      </c>
      <c r="J409">
        <f>Healthcare!M409</f>
        <v>80388.289999999994</v>
      </c>
      <c r="K409" s="6">
        <f>Healthcare!V409</f>
        <v>19589.670000000013</v>
      </c>
      <c r="L409" t="str">
        <f>Healthcare!AF409</f>
        <v>PAY01</v>
      </c>
      <c r="M409" t="str">
        <f>Healthcare!AG409</f>
        <v>INS08</v>
      </c>
      <c r="N409">
        <f>Healthcare!AC409</f>
        <v>2023</v>
      </c>
      <c r="O409" t="str">
        <f>Healthcare!AB409</f>
        <v>Q4</v>
      </c>
      <c r="P409">
        <f>Healthcare!O409</f>
        <v>13</v>
      </c>
      <c r="Q409">
        <f>Healthcare!P409</f>
        <v>176</v>
      </c>
      <c r="R409">
        <f>Healthcare!Q409</f>
        <v>1</v>
      </c>
      <c r="S409" s="10" t="str">
        <f>Healthcare!AD409</f>
        <v>Oct</v>
      </c>
    </row>
    <row r="410" spans="1:19">
      <c r="A410" t="str">
        <f>Healthcare!A410</f>
        <v>P10409</v>
      </c>
      <c r="B410" s="5">
        <f>Healthcare!E410</f>
        <v>45295</v>
      </c>
      <c r="C410" s="5">
        <f>Healthcare!F410</f>
        <v>45309</v>
      </c>
      <c r="D410" t="str">
        <f>Healthcare!T410</f>
        <v>Discharged</v>
      </c>
      <c r="E410" t="str">
        <f>Healthcare!X410</f>
        <v>DEP07</v>
      </c>
      <c r="F410" t="str">
        <f>Healthcare!Y410</f>
        <v>D04</v>
      </c>
      <c r="G410" t="str">
        <f>Healthcare!Z410</f>
        <v>D002</v>
      </c>
      <c r="H410" t="str">
        <f>Healthcare!AA410</f>
        <v>W001</v>
      </c>
      <c r="I410" s="6">
        <f>Healthcare!L410</f>
        <v>67102.33</v>
      </c>
      <c r="J410">
        <f>Healthcare!M410</f>
        <v>48056.18</v>
      </c>
      <c r="K410" s="6">
        <f>Healthcare!V410</f>
        <v>19046.150000000001</v>
      </c>
      <c r="L410" t="str">
        <f>Healthcare!AF410</f>
        <v>PAY02</v>
      </c>
      <c r="M410" t="str">
        <f>Healthcare!AG410</f>
        <v>INS03</v>
      </c>
      <c r="N410">
        <f>Healthcare!AC410</f>
        <v>2024</v>
      </c>
      <c r="O410" t="str">
        <f>Healthcare!AB410</f>
        <v>Q1</v>
      </c>
      <c r="P410">
        <f>Healthcare!O410</f>
        <v>14</v>
      </c>
      <c r="Q410">
        <f>Healthcare!P410</f>
        <v>106</v>
      </c>
      <c r="R410">
        <f>Healthcare!Q410</f>
        <v>4</v>
      </c>
      <c r="S410" s="10" t="str">
        <f>Healthcare!AD410</f>
        <v>Jan</v>
      </c>
    </row>
    <row r="411" spans="1:19">
      <c r="A411" t="str">
        <f>Healthcare!A411</f>
        <v>P10410</v>
      </c>
      <c r="B411" s="5">
        <f>Healthcare!E411</f>
        <v>45164</v>
      </c>
      <c r="C411" s="5">
        <f>Healthcare!F411</f>
        <v>45179</v>
      </c>
      <c r="D411" t="str">
        <f>Healthcare!T411</f>
        <v>Unknown</v>
      </c>
      <c r="E411" t="str">
        <f>Healthcare!X411</f>
        <v>DEP05</v>
      </c>
      <c r="F411" t="str">
        <f>Healthcare!Y411</f>
        <v>D02</v>
      </c>
      <c r="G411" t="str">
        <f>Healthcare!Z411</f>
        <v>D010</v>
      </c>
      <c r="H411" t="str">
        <f>Healthcare!AA411</f>
        <v>W002</v>
      </c>
      <c r="I411" s="6">
        <f>Healthcare!L411</f>
        <v>243013.14</v>
      </c>
      <c r="J411">
        <f>Healthcare!M411</f>
        <v>227374.86</v>
      </c>
      <c r="K411" s="6">
        <f>Healthcare!V411</f>
        <v>15638.280000000028</v>
      </c>
      <c r="L411" t="str">
        <f>Healthcare!AF411</f>
        <v>PAY02</v>
      </c>
      <c r="M411" t="str">
        <f>Healthcare!AG411</f>
        <v>INS08</v>
      </c>
      <c r="N411">
        <f>Healthcare!AC411</f>
        <v>2023</v>
      </c>
      <c r="O411" t="str">
        <f>Healthcare!AB411</f>
        <v>Q3</v>
      </c>
      <c r="P411">
        <f>Healthcare!O411</f>
        <v>15</v>
      </c>
      <c r="Q411">
        <f>Healthcare!P411</f>
        <v>113</v>
      </c>
      <c r="R411">
        <f>Healthcare!Q411</f>
        <v>4</v>
      </c>
      <c r="S411" s="10" t="str">
        <f>Healthcare!AD411</f>
        <v>Aug</v>
      </c>
    </row>
    <row r="412" spans="1:19">
      <c r="A412" t="str">
        <f>Healthcare!A412</f>
        <v>P10411</v>
      </c>
      <c r="B412" s="5">
        <f>Healthcare!E412</f>
        <v>45683</v>
      </c>
      <c r="C412" s="5">
        <f>Healthcare!F412</f>
        <v>45692</v>
      </c>
      <c r="D412" t="str">
        <f>Healthcare!T412</f>
        <v>Discharged</v>
      </c>
      <c r="E412" t="str">
        <f>Healthcare!X412</f>
        <v>DEP01</v>
      </c>
      <c r="F412" t="str">
        <f>Healthcare!Y412</f>
        <v>D01</v>
      </c>
      <c r="G412" t="str">
        <f>Healthcare!Z412</f>
        <v>D012</v>
      </c>
      <c r="H412" t="str">
        <f>Healthcare!AA412</f>
        <v>W001</v>
      </c>
      <c r="I412" s="6">
        <f>Healthcare!L412</f>
        <v>68640.789999999994</v>
      </c>
      <c r="J412">
        <f>Healthcare!M412</f>
        <v>55397.62</v>
      </c>
      <c r="K412" s="6">
        <f>Healthcare!V412</f>
        <v>13243.169999999991</v>
      </c>
      <c r="L412" t="str">
        <f>Healthcare!AF412</f>
        <v>PAY02</v>
      </c>
      <c r="M412" t="str">
        <f>Healthcare!AG412</f>
        <v>INS08</v>
      </c>
      <c r="N412">
        <f>Healthcare!AC412</f>
        <v>2025</v>
      </c>
      <c r="O412" t="str">
        <f>Healthcare!AB412</f>
        <v>Q1</v>
      </c>
      <c r="P412">
        <f>Healthcare!O412</f>
        <v>9</v>
      </c>
      <c r="Q412">
        <f>Healthcare!P412</f>
        <v>9</v>
      </c>
      <c r="R412">
        <f>Healthcare!Q412</f>
        <v>4</v>
      </c>
      <c r="S412" s="10" t="str">
        <f>Healthcare!AD412</f>
        <v>Jan</v>
      </c>
    </row>
    <row r="413" spans="1:19">
      <c r="A413" t="str">
        <f>Healthcare!A413</f>
        <v>P10412</v>
      </c>
      <c r="B413" s="5">
        <f>Healthcare!E413</f>
        <v>45999</v>
      </c>
      <c r="C413" s="5" t="str">
        <f>Healthcare!F413</f>
        <v>Unknown</v>
      </c>
      <c r="D413" t="str">
        <f>Healthcare!T413</f>
        <v>Unknown</v>
      </c>
      <c r="E413" t="str">
        <f>Healthcare!X413</f>
        <v>DEP10</v>
      </c>
      <c r="F413" t="str">
        <f>Healthcare!Y413</f>
        <v>D01</v>
      </c>
      <c r="G413" t="str">
        <f>Healthcare!Z413</f>
        <v>D010</v>
      </c>
      <c r="H413" t="str">
        <f>Healthcare!AA413</f>
        <v>W001</v>
      </c>
      <c r="I413" s="6">
        <f>Healthcare!L413</f>
        <v>153314.99</v>
      </c>
      <c r="J413">
        <f>Healthcare!M413</f>
        <v>116157.98</v>
      </c>
      <c r="K413" s="6">
        <f>Healthcare!V413</f>
        <v>37157.009999999995</v>
      </c>
      <c r="L413" t="str">
        <f>Healthcare!AF413</f>
        <v>PAY02</v>
      </c>
      <c r="M413" t="str">
        <f>Healthcare!AG413</f>
        <v>INS07</v>
      </c>
      <c r="N413">
        <f>Healthcare!AC413</f>
        <v>2025</v>
      </c>
      <c r="O413" t="str">
        <f>Healthcare!AB413</f>
        <v>Q4</v>
      </c>
      <c r="P413">
        <f>Healthcare!O413</f>
        <v>15</v>
      </c>
      <c r="Q413">
        <f>Healthcare!P413</f>
        <v>230</v>
      </c>
      <c r="R413">
        <f>Healthcare!Q413</f>
        <v>2</v>
      </c>
      <c r="S413" s="10" t="str">
        <f>Healthcare!AD413</f>
        <v>Dec</v>
      </c>
    </row>
    <row r="414" spans="1:19">
      <c r="A414" t="str">
        <f>Healthcare!A414</f>
        <v>P10413</v>
      </c>
      <c r="B414" s="5">
        <f>Healthcare!E414</f>
        <v>45979</v>
      </c>
      <c r="C414" s="5">
        <f>Healthcare!F414</f>
        <v>45997</v>
      </c>
      <c r="D414" t="str">
        <f>Healthcare!T414</f>
        <v>Admitted</v>
      </c>
      <c r="E414" t="str">
        <f>Healthcare!X414</f>
        <v>DEP05</v>
      </c>
      <c r="F414" t="str">
        <f>Healthcare!Y414</f>
        <v>D01</v>
      </c>
      <c r="G414" t="str">
        <f>Healthcare!Z414</f>
        <v>D003</v>
      </c>
      <c r="H414" t="str">
        <f>Healthcare!AA414</f>
        <v>W005</v>
      </c>
      <c r="I414" s="6">
        <f>Healthcare!L414</f>
        <v>144400.66</v>
      </c>
      <c r="J414">
        <f>Healthcare!M414</f>
        <v>98646.34</v>
      </c>
      <c r="K414" s="6">
        <f>Healthcare!V414</f>
        <v>45754.320000000007</v>
      </c>
      <c r="L414" t="str">
        <f>Healthcare!AF414</f>
        <v>PAY04</v>
      </c>
      <c r="M414" t="str">
        <f>Healthcare!AG414</f>
        <v>INS02</v>
      </c>
      <c r="N414">
        <f>Healthcare!AC414</f>
        <v>2025</v>
      </c>
      <c r="O414" t="str">
        <f>Healthcare!AB414</f>
        <v>Q4</v>
      </c>
      <c r="P414">
        <f>Healthcare!O414</f>
        <v>18</v>
      </c>
      <c r="Q414">
        <f>Healthcare!P414</f>
        <v>116</v>
      </c>
      <c r="R414">
        <f>Healthcare!Q414</f>
        <v>5</v>
      </c>
      <c r="S414" s="10" t="str">
        <f>Healthcare!AD414</f>
        <v>Nov</v>
      </c>
    </row>
    <row r="415" spans="1:19">
      <c r="A415" t="str">
        <f>Healthcare!A415</f>
        <v>P10414</v>
      </c>
      <c r="B415" s="5">
        <f>Healthcare!E415</f>
        <v>44964</v>
      </c>
      <c r="C415" s="5">
        <f>Healthcare!F415</f>
        <v>44975</v>
      </c>
      <c r="D415" t="str">
        <f>Healthcare!T415</f>
        <v>Transferred</v>
      </c>
      <c r="E415" t="str">
        <f>Healthcare!X415</f>
        <v>DEP04</v>
      </c>
      <c r="F415" t="str">
        <f>Healthcare!Y415</f>
        <v>D04</v>
      </c>
      <c r="G415" t="str">
        <f>Healthcare!Z415</f>
        <v>D012</v>
      </c>
      <c r="H415" t="str">
        <f>Healthcare!AA415</f>
        <v>W001</v>
      </c>
      <c r="I415" s="6">
        <f>Healthcare!L415</f>
        <v>106639.28</v>
      </c>
      <c r="J415">
        <f>Healthcare!M415</f>
        <v>76648.37</v>
      </c>
      <c r="K415" s="6">
        <f>Healthcare!V415</f>
        <v>29990.910000000003</v>
      </c>
      <c r="L415" t="str">
        <f>Healthcare!AF415</f>
        <v>PAY02</v>
      </c>
      <c r="M415" t="str">
        <f>Healthcare!AG415</f>
        <v>INS08</v>
      </c>
      <c r="N415">
        <f>Healthcare!AC415</f>
        <v>2023</v>
      </c>
      <c r="O415" t="str">
        <f>Healthcare!AB415</f>
        <v>Q1</v>
      </c>
      <c r="P415">
        <f>Healthcare!O415</f>
        <v>11</v>
      </c>
      <c r="Q415">
        <f>Healthcare!P415</f>
        <v>104</v>
      </c>
      <c r="R415">
        <f>Healthcare!Q415</f>
        <v>4</v>
      </c>
      <c r="S415" s="10" t="str">
        <f>Healthcare!AD415</f>
        <v>Feb</v>
      </c>
    </row>
    <row r="416" spans="1:19">
      <c r="A416" t="str">
        <f>Healthcare!A416</f>
        <v>P10415</v>
      </c>
      <c r="B416" s="5">
        <f>Healthcare!E416</f>
        <v>45352</v>
      </c>
      <c r="C416" s="5">
        <f>Healthcare!F416</f>
        <v>45369</v>
      </c>
      <c r="D416" t="str">
        <f>Healthcare!T416</f>
        <v>Discharged</v>
      </c>
      <c r="E416" t="str">
        <f>Healthcare!X416</f>
        <v>DEP07</v>
      </c>
      <c r="F416" t="str">
        <f>Healthcare!Y416</f>
        <v>D02</v>
      </c>
      <c r="G416" t="str">
        <f>Healthcare!Z416</f>
        <v>D013</v>
      </c>
      <c r="H416" t="str">
        <f>Healthcare!AA416</f>
        <v>W005</v>
      </c>
      <c r="I416" s="6">
        <f>Healthcare!L416</f>
        <v>169439.09</v>
      </c>
      <c r="J416">
        <f>Healthcare!M416</f>
        <v>126532.05</v>
      </c>
      <c r="K416" s="6">
        <f>Healthcare!V416</f>
        <v>42907.039999999994</v>
      </c>
      <c r="L416" t="str">
        <f>Healthcare!AF416</f>
        <v>PAY06</v>
      </c>
      <c r="M416" t="str">
        <f>Healthcare!AG416</f>
        <v>INS06</v>
      </c>
      <c r="N416">
        <f>Healthcare!AC416</f>
        <v>2024</v>
      </c>
      <c r="O416" t="str">
        <f>Healthcare!AB416</f>
        <v>Q1</v>
      </c>
      <c r="P416">
        <f>Healthcare!O416</f>
        <v>17</v>
      </c>
      <c r="Q416">
        <f>Healthcare!P416</f>
        <v>154</v>
      </c>
      <c r="R416">
        <f>Healthcare!Q416</f>
        <v>3</v>
      </c>
      <c r="S416" s="10" t="str">
        <f>Healthcare!AD416</f>
        <v>Mar</v>
      </c>
    </row>
    <row r="417" spans="1:19">
      <c r="A417" t="str">
        <f>Healthcare!A417</f>
        <v>P10416</v>
      </c>
      <c r="B417" s="5">
        <f>Healthcare!E417</f>
        <v>45292</v>
      </c>
      <c r="C417" s="5">
        <f>Healthcare!F417</f>
        <v>45298</v>
      </c>
      <c r="D417" t="str">
        <f>Healthcare!T417</f>
        <v>Discharged</v>
      </c>
      <c r="E417" t="str">
        <f>Healthcare!X417</f>
        <v>DEP03</v>
      </c>
      <c r="F417" t="str">
        <f>Healthcare!Y417</f>
        <v>D07</v>
      </c>
      <c r="G417" t="str">
        <f>Healthcare!Z417</f>
        <v>D002</v>
      </c>
      <c r="H417" t="str">
        <f>Healthcare!AA417</f>
        <v>W005</v>
      </c>
      <c r="I417" s="6">
        <f>Healthcare!L417</f>
        <v>188442.03</v>
      </c>
      <c r="J417">
        <f>Healthcare!M417</f>
        <v>173673.98</v>
      </c>
      <c r="K417" s="6">
        <f>Healthcare!V417</f>
        <v>14768.049999999988</v>
      </c>
      <c r="L417" t="str">
        <f>Healthcare!AF417</f>
        <v>PAY02</v>
      </c>
      <c r="M417" t="str">
        <f>Healthcare!AG417</f>
        <v>INS02</v>
      </c>
      <c r="N417">
        <f>Healthcare!AC417</f>
        <v>2024</v>
      </c>
      <c r="O417" t="str">
        <f>Healthcare!AB417</f>
        <v>Q1</v>
      </c>
      <c r="P417">
        <f>Healthcare!O417</f>
        <v>6</v>
      </c>
      <c r="Q417">
        <f>Healthcare!P417</f>
        <v>76</v>
      </c>
      <c r="R417">
        <f>Healthcare!Q417</f>
        <v>5</v>
      </c>
      <c r="S417" s="10" t="str">
        <f>Healthcare!AD417</f>
        <v>Jan</v>
      </c>
    </row>
    <row r="418" spans="1:19">
      <c r="A418" t="str">
        <f>Healthcare!A418</f>
        <v>P10417</v>
      </c>
      <c r="B418" s="5">
        <f>Healthcare!E418</f>
        <v>45128</v>
      </c>
      <c r="C418" s="5">
        <f>Healthcare!F418</f>
        <v>45141</v>
      </c>
      <c r="D418" t="str">
        <f>Healthcare!T418</f>
        <v>Unknown</v>
      </c>
      <c r="E418" t="str">
        <f>Healthcare!X418</f>
        <v>DEP08</v>
      </c>
      <c r="F418" t="str">
        <f>Healthcare!Y418</f>
        <v>D07</v>
      </c>
      <c r="G418" t="str">
        <f>Healthcare!Z418</f>
        <v>D002</v>
      </c>
      <c r="H418" t="str">
        <f>Healthcare!AA418</f>
        <v>W005</v>
      </c>
      <c r="I418" s="6">
        <f>Healthcare!L418</f>
        <v>160013.18</v>
      </c>
      <c r="J418">
        <f>Healthcare!M418</f>
        <v>110494.22</v>
      </c>
      <c r="K418" s="6">
        <f>Healthcare!V418</f>
        <v>49518.959999999992</v>
      </c>
      <c r="L418" t="str">
        <f>Healthcare!AF418</f>
        <v>PAY06</v>
      </c>
      <c r="M418" t="str">
        <f>Healthcare!AG418</f>
        <v>INS01</v>
      </c>
      <c r="N418">
        <f>Healthcare!AC418</f>
        <v>2023</v>
      </c>
      <c r="O418" t="str">
        <f>Healthcare!AB418</f>
        <v>Q3</v>
      </c>
      <c r="P418">
        <f>Healthcare!O418</f>
        <v>13</v>
      </c>
      <c r="Q418">
        <f>Healthcare!P418</f>
        <v>161</v>
      </c>
      <c r="R418">
        <f>Healthcare!Q418</f>
        <v>4</v>
      </c>
      <c r="S418" s="10" t="str">
        <f>Healthcare!AD418</f>
        <v>Jul</v>
      </c>
    </row>
    <row r="419" spans="1:19">
      <c r="A419" t="str">
        <f>Healthcare!A419</f>
        <v>P10418</v>
      </c>
      <c r="B419" s="5">
        <f>Healthcare!E419</f>
        <v>45682</v>
      </c>
      <c r="C419" s="5">
        <f>Healthcare!F419</f>
        <v>45690</v>
      </c>
      <c r="D419" t="str">
        <f>Healthcare!T419</f>
        <v>Discharged</v>
      </c>
      <c r="E419" t="str">
        <f>Healthcare!X419</f>
        <v>DEP03</v>
      </c>
      <c r="F419" t="str">
        <f>Healthcare!Y419</f>
        <v>D02</v>
      </c>
      <c r="G419" t="str">
        <f>Healthcare!Z419</f>
        <v>D005</v>
      </c>
      <c r="H419" t="str">
        <f>Healthcare!AA419</f>
        <v>W002</v>
      </c>
      <c r="I419" s="6">
        <f>Healthcare!L419</f>
        <v>75013.02</v>
      </c>
      <c r="J419">
        <f>Healthcare!M419</f>
        <v>57167.59</v>
      </c>
      <c r="K419" s="6">
        <f>Healthcare!V419</f>
        <v>17845.430000000008</v>
      </c>
      <c r="L419" t="str">
        <f>Healthcare!AF419</f>
        <v>PAY01</v>
      </c>
      <c r="M419" t="str">
        <f>Healthcare!AG419</f>
        <v>INS07</v>
      </c>
      <c r="N419">
        <f>Healthcare!AC419</f>
        <v>2025</v>
      </c>
      <c r="O419" t="str">
        <f>Healthcare!AB419</f>
        <v>Q1</v>
      </c>
      <c r="P419">
        <f>Healthcare!O419</f>
        <v>8</v>
      </c>
      <c r="Q419">
        <f>Healthcare!P419</f>
        <v>123</v>
      </c>
      <c r="R419">
        <f>Healthcare!Q419</f>
        <v>4</v>
      </c>
      <c r="S419" s="10" t="str">
        <f>Healthcare!AD419</f>
        <v>Jan</v>
      </c>
    </row>
    <row r="420" spans="1:19">
      <c r="A420" t="str">
        <f>Healthcare!A420</f>
        <v>P10419</v>
      </c>
      <c r="B420" s="5">
        <f>Healthcare!E420</f>
        <v>45991</v>
      </c>
      <c r="C420" s="5">
        <f>Healthcare!F420</f>
        <v>46007</v>
      </c>
      <c r="D420" t="str">
        <f>Healthcare!T420</f>
        <v>Discharged</v>
      </c>
      <c r="E420" t="str">
        <f>Healthcare!X420</f>
        <v>DEP03</v>
      </c>
      <c r="F420" t="str">
        <f>Healthcare!Y420</f>
        <v>D07</v>
      </c>
      <c r="G420" t="str">
        <f>Healthcare!Z420</f>
        <v>D013</v>
      </c>
      <c r="H420" t="str">
        <f>Healthcare!AA420</f>
        <v>W004</v>
      </c>
      <c r="I420" s="6">
        <f>Healthcare!L420</f>
        <v>221130.87</v>
      </c>
      <c r="J420">
        <f>Healthcare!M420</f>
        <v>146535.72</v>
      </c>
      <c r="K420" s="6">
        <f>Healthcare!V420</f>
        <v>74595.149999999994</v>
      </c>
      <c r="L420" t="str">
        <f>Healthcare!AF420</f>
        <v>PAY03</v>
      </c>
      <c r="M420" t="str">
        <f>Healthcare!AG420</f>
        <v>INS04</v>
      </c>
      <c r="N420">
        <f>Healthcare!AC420</f>
        <v>2025</v>
      </c>
      <c r="O420" t="str">
        <f>Healthcare!AB420</f>
        <v>Q4</v>
      </c>
      <c r="P420">
        <f>Healthcare!O420</f>
        <v>16</v>
      </c>
      <c r="Q420">
        <f>Healthcare!P420</f>
        <v>203</v>
      </c>
      <c r="R420">
        <f>Healthcare!Q420</f>
        <v>4</v>
      </c>
      <c r="S420" s="10" t="str">
        <f>Healthcare!AD420</f>
        <v>Nov</v>
      </c>
    </row>
    <row r="421" spans="1:19">
      <c r="A421" t="str">
        <f>Healthcare!A421</f>
        <v>P10420</v>
      </c>
      <c r="B421" s="5" t="str">
        <f>Healthcare!E421</f>
        <v>Unknown</v>
      </c>
      <c r="C421" s="5">
        <f>Healthcare!F421</f>
        <v>45161</v>
      </c>
      <c r="D421" t="str">
        <f>Healthcare!T421</f>
        <v>Discharged</v>
      </c>
      <c r="E421" t="str">
        <f>Healthcare!X421</f>
        <v>DEP01</v>
      </c>
      <c r="F421" t="str">
        <f>Healthcare!Y421</f>
        <v>D06</v>
      </c>
      <c r="G421" t="str">
        <f>Healthcare!Z421</f>
        <v>D011</v>
      </c>
      <c r="H421" t="str">
        <f>Healthcare!AA421</f>
        <v>W004</v>
      </c>
      <c r="I421" s="6">
        <f>Healthcare!L421</f>
        <v>199399.39</v>
      </c>
      <c r="J421">
        <f>Healthcare!M421</f>
        <v>155402.38</v>
      </c>
      <c r="K421" s="6">
        <f>Healthcare!V421</f>
        <v>43997.010000000009</v>
      </c>
      <c r="L421" t="str">
        <f>Healthcare!AF421</f>
        <v>PAY01</v>
      </c>
      <c r="M421" t="str">
        <f>Healthcare!AG421</f>
        <v>INS01</v>
      </c>
      <c r="N421" t="str">
        <f>Healthcare!AC421</f>
        <v>Unknown</v>
      </c>
      <c r="O421" t="str">
        <f>Healthcare!AB421</f>
        <v>Unknown</v>
      </c>
      <c r="P421">
        <f>Healthcare!O421</f>
        <v>6</v>
      </c>
      <c r="Q421">
        <f>Healthcare!P421</f>
        <v>89</v>
      </c>
      <c r="R421">
        <f>Healthcare!Q421</f>
        <v>2</v>
      </c>
      <c r="S421" s="10" t="str">
        <f>Healthcare!AD421</f>
        <v>Unknown</v>
      </c>
    </row>
    <row r="422" spans="1:19">
      <c r="A422" t="str">
        <f>Healthcare!A422</f>
        <v>P10421</v>
      </c>
      <c r="B422" s="5">
        <f>Healthcare!E422</f>
        <v>45523</v>
      </c>
      <c r="C422" s="5">
        <f>Healthcare!F422</f>
        <v>45533</v>
      </c>
      <c r="D422" t="str">
        <f>Healthcare!T422</f>
        <v>Discharged</v>
      </c>
      <c r="E422" t="str">
        <f>Healthcare!X422</f>
        <v>DEP09</v>
      </c>
      <c r="F422" t="str">
        <f>Healthcare!Y422</f>
        <v>D05</v>
      </c>
      <c r="G422" t="str">
        <f>Healthcare!Z422</f>
        <v>D001</v>
      </c>
      <c r="H422" t="str">
        <f>Healthcare!AA422</f>
        <v>W003</v>
      </c>
      <c r="I422" s="6">
        <f>Healthcare!L422</f>
        <v>178987.01</v>
      </c>
      <c r="J422">
        <f>Healthcare!M422</f>
        <v>119956.07</v>
      </c>
      <c r="K422" s="6">
        <f>Healthcare!V422</f>
        <v>59030.94</v>
      </c>
      <c r="L422" t="str">
        <f>Healthcare!AF422</f>
        <v>PAY04</v>
      </c>
      <c r="M422" t="str">
        <f>Healthcare!AG422</f>
        <v>INS06</v>
      </c>
      <c r="N422">
        <f>Healthcare!AC422</f>
        <v>2024</v>
      </c>
      <c r="O422" t="str">
        <f>Healthcare!AB422</f>
        <v>Q3</v>
      </c>
      <c r="P422">
        <f>Healthcare!O422</f>
        <v>10</v>
      </c>
      <c r="Q422">
        <f>Healthcare!P422</f>
        <v>195</v>
      </c>
      <c r="R422">
        <f>Healthcare!Q422</f>
        <v>3</v>
      </c>
      <c r="S422" s="10" t="str">
        <f>Healthcare!AD422</f>
        <v>Aug</v>
      </c>
    </row>
    <row r="423" spans="1:19">
      <c r="A423" t="str">
        <f>Healthcare!A423</f>
        <v>P10422</v>
      </c>
      <c r="B423" s="5">
        <f>Healthcare!E423</f>
        <v>45953</v>
      </c>
      <c r="C423" s="5">
        <f>Healthcare!F423</f>
        <v>45964</v>
      </c>
      <c r="D423" t="str">
        <f>Healthcare!T423</f>
        <v>Discharged</v>
      </c>
      <c r="E423" t="str">
        <f>Healthcare!X423</f>
        <v>DEP08</v>
      </c>
      <c r="F423" t="str">
        <f>Healthcare!Y423</f>
        <v>D04</v>
      </c>
      <c r="G423" t="str">
        <f>Healthcare!Z423</f>
        <v>D003</v>
      </c>
      <c r="H423" t="str">
        <f>Healthcare!AA423</f>
        <v>W003</v>
      </c>
      <c r="I423" s="6">
        <f>Healthcare!L423</f>
        <v>218018.61</v>
      </c>
      <c r="J423">
        <f>Healthcare!M423</f>
        <v>155880.12</v>
      </c>
      <c r="K423" s="6">
        <f>Healthcare!V423</f>
        <v>62138.489999999991</v>
      </c>
      <c r="L423" t="str">
        <f>Healthcare!AF423</f>
        <v>PAY02</v>
      </c>
      <c r="M423" t="str">
        <f>Healthcare!AG423</f>
        <v>INS07</v>
      </c>
      <c r="N423">
        <f>Healthcare!AC423</f>
        <v>2025</v>
      </c>
      <c r="O423" t="str">
        <f>Healthcare!AB423</f>
        <v>Q4</v>
      </c>
      <c r="P423">
        <f>Healthcare!O423</f>
        <v>11</v>
      </c>
      <c r="Q423">
        <f>Healthcare!P423</f>
        <v>234</v>
      </c>
      <c r="R423">
        <f>Healthcare!Q423</f>
        <v>4</v>
      </c>
      <c r="S423" s="10" t="str">
        <f>Healthcare!AD423</f>
        <v>Oct</v>
      </c>
    </row>
    <row r="424" spans="1:19">
      <c r="A424" t="str">
        <f>Healthcare!A424</f>
        <v>P10423</v>
      </c>
      <c r="B424" s="5">
        <f>Healthcare!E424</f>
        <v>45341</v>
      </c>
      <c r="C424" s="5">
        <f>Healthcare!F424</f>
        <v>45353</v>
      </c>
      <c r="D424" t="str">
        <f>Healthcare!T424</f>
        <v>Discharged</v>
      </c>
      <c r="E424" t="str">
        <f>Healthcare!X424</f>
        <v>DEP08</v>
      </c>
      <c r="F424" t="str">
        <f>Healthcare!Y424</f>
        <v>D04</v>
      </c>
      <c r="G424" t="str">
        <f>Healthcare!Z424</f>
        <v>D009</v>
      </c>
      <c r="H424" t="str">
        <f>Healthcare!AA424</f>
        <v>W003</v>
      </c>
      <c r="I424" s="6">
        <f>Healthcare!L424</f>
        <v>128085.58</v>
      </c>
      <c r="J424">
        <f>Healthcare!M424</f>
        <v>110920.24</v>
      </c>
      <c r="K424" s="6">
        <f>Healthcare!V424</f>
        <v>17165.339999999997</v>
      </c>
      <c r="L424" t="str">
        <f>Healthcare!AF424</f>
        <v>PAY03</v>
      </c>
      <c r="M424" t="str">
        <f>Healthcare!AG424</f>
        <v>INS02</v>
      </c>
      <c r="N424">
        <f>Healthcare!AC424</f>
        <v>2024</v>
      </c>
      <c r="O424" t="str">
        <f>Healthcare!AB424</f>
        <v>Q1</v>
      </c>
      <c r="P424">
        <f>Healthcare!O424</f>
        <v>12</v>
      </c>
      <c r="Q424">
        <f>Healthcare!P424</f>
        <v>141</v>
      </c>
      <c r="R424">
        <f>Healthcare!Q424</f>
        <v>4</v>
      </c>
      <c r="S424" s="10" t="str">
        <f>Healthcare!AD424</f>
        <v>Feb</v>
      </c>
    </row>
    <row r="425" spans="1:19">
      <c r="A425" t="str">
        <f>Healthcare!A425</f>
        <v>P10424</v>
      </c>
      <c r="B425" s="5">
        <f>Healthcare!E425</f>
        <v>45057</v>
      </c>
      <c r="C425" s="5">
        <f>Healthcare!F425</f>
        <v>45062</v>
      </c>
      <c r="D425" t="str">
        <f>Healthcare!T425</f>
        <v>Unknown</v>
      </c>
      <c r="E425" t="str">
        <f>Healthcare!X425</f>
        <v>DEP01</v>
      </c>
      <c r="F425" t="str">
        <f>Healthcare!Y425</f>
        <v>D03</v>
      </c>
      <c r="G425" t="str">
        <f>Healthcare!Z425</f>
        <v>D005</v>
      </c>
      <c r="H425" t="str">
        <f>Healthcare!AA425</f>
        <v>W003</v>
      </c>
      <c r="I425" s="6">
        <f>Healthcare!L425</f>
        <v>147455.15</v>
      </c>
      <c r="J425">
        <f>Healthcare!M425</f>
        <v>111898.73</v>
      </c>
      <c r="K425" s="6">
        <f>Healthcare!V425</f>
        <v>35556.42</v>
      </c>
      <c r="L425" t="str">
        <f>Healthcare!AF425</f>
        <v>PAY02</v>
      </c>
      <c r="M425" t="str">
        <f>Healthcare!AG425</f>
        <v>INS01</v>
      </c>
      <c r="N425">
        <f>Healthcare!AC425</f>
        <v>2023</v>
      </c>
      <c r="O425" t="str">
        <f>Healthcare!AB425</f>
        <v>Q2</v>
      </c>
      <c r="P425">
        <f>Healthcare!O425</f>
        <v>5</v>
      </c>
      <c r="Q425">
        <f>Healthcare!P425</f>
        <v>30</v>
      </c>
      <c r="R425">
        <f>Healthcare!Q425</f>
        <v>4</v>
      </c>
      <c r="S425" s="10" t="str">
        <f>Healthcare!AD425</f>
        <v>May</v>
      </c>
    </row>
    <row r="426" spans="1:19">
      <c r="A426" t="str">
        <f>Healthcare!A426</f>
        <v>P10425</v>
      </c>
      <c r="B426" s="5">
        <f>Healthcare!E426</f>
        <v>45861</v>
      </c>
      <c r="C426" s="5">
        <f>Healthcare!F426</f>
        <v>45862</v>
      </c>
      <c r="D426" t="str">
        <f>Healthcare!T426</f>
        <v>Discharged</v>
      </c>
      <c r="E426" t="str">
        <f>Healthcare!X426</f>
        <v>DEP08</v>
      </c>
      <c r="F426" t="str">
        <f>Healthcare!Y426</f>
        <v>D05</v>
      </c>
      <c r="G426" t="str">
        <f>Healthcare!Z426</f>
        <v>D001</v>
      </c>
      <c r="H426" t="str">
        <f>Healthcare!AA426</f>
        <v>W001</v>
      </c>
      <c r="I426" s="6">
        <f>Healthcare!L426</f>
        <v>158704.23000000001</v>
      </c>
      <c r="J426">
        <f>Healthcare!M426</f>
        <v>135245.82</v>
      </c>
      <c r="K426" s="6">
        <f>Healthcare!V426</f>
        <v>23458.410000000003</v>
      </c>
      <c r="L426" t="str">
        <f>Healthcare!AF426</f>
        <v>PAY01</v>
      </c>
      <c r="M426" t="str">
        <f>Healthcare!AG426</f>
        <v>INS06</v>
      </c>
      <c r="N426">
        <f>Healthcare!AC426</f>
        <v>2025</v>
      </c>
      <c r="O426" t="str">
        <f>Healthcare!AB426</f>
        <v>Q3</v>
      </c>
      <c r="P426">
        <f>Healthcare!O426</f>
        <v>1</v>
      </c>
      <c r="Q426">
        <f>Healthcare!P426</f>
        <v>136</v>
      </c>
      <c r="R426">
        <f>Healthcare!Q426</f>
        <v>5</v>
      </c>
      <c r="S426" s="10" t="str">
        <f>Healthcare!AD426</f>
        <v>Jul</v>
      </c>
    </row>
    <row r="427" spans="1:19">
      <c r="A427" t="str">
        <f>Healthcare!A427</f>
        <v>P10426</v>
      </c>
      <c r="B427" s="5">
        <f>Healthcare!E427</f>
        <v>45811</v>
      </c>
      <c r="C427" s="5">
        <f>Healthcare!F427</f>
        <v>45821</v>
      </c>
      <c r="D427" t="str">
        <f>Healthcare!T427</f>
        <v>Transferred</v>
      </c>
      <c r="E427" t="str">
        <f>Healthcare!X427</f>
        <v>DEP04</v>
      </c>
      <c r="F427" t="str">
        <f>Healthcare!Y427</f>
        <v>D02</v>
      </c>
      <c r="G427" t="str">
        <f>Healthcare!Z427</f>
        <v>D010</v>
      </c>
      <c r="H427" t="str">
        <f>Healthcare!AA427</f>
        <v>W005</v>
      </c>
      <c r="I427" s="6">
        <f>Healthcare!L427</f>
        <v>206083.03</v>
      </c>
      <c r="J427">
        <f>Healthcare!M427</f>
        <v>192406.85</v>
      </c>
      <c r="K427" s="6">
        <f>Healthcare!V427</f>
        <v>13676.179999999993</v>
      </c>
      <c r="L427" t="str">
        <f>Healthcare!AF427</f>
        <v>PAY02</v>
      </c>
      <c r="M427" t="str">
        <f>Healthcare!AG427</f>
        <v>INS08</v>
      </c>
      <c r="N427">
        <f>Healthcare!AC427</f>
        <v>2025</v>
      </c>
      <c r="O427" t="str">
        <f>Healthcare!AB427</f>
        <v>Q2</v>
      </c>
      <c r="P427">
        <f>Healthcare!O427</f>
        <v>10</v>
      </c>
      <c r="Q427">
        <f>Healthcare!P427</f>
        <v>200</v>
      </c>
      <c r="R427">
        <f>Healthcare!Q427</f>
        <v>4</v>
      </c>
      <c r="S427" s="10" t="str">
        <f>Healthcare!AD427</f>
        <v>Jun</v>
      </c>
    </row>
    <row r="428" spans="1:19">
      <c r="A428" t="str">
        <f>Healthcare!A428</f>
        <v>P10427</v>
      </c>
      <c r="B428" s="5">
        <f>Healthcare!E428</f>
        <v>45780</v>
      </c>
      <c r="C428" s="5">
        <f>Healthcare!F428</f>
        <v>45789</v>
      </c>
      <c r="D428" t="str">
        <f>Healthcare!T428</f>
        <v>Discharged</v>
      </c>
      <c r="E428" t="str">
        <f>Healthcare!X428</f>
        <v>DEP07</v>
      </c>
      <c r="F428" t="str">
        <f>Healthcare!Y428</f>
        <v>D05</v>
      </c>
      <c r="G428" t="str">
        <f>Healthcare!Z428</f>
        <v>D010</v>
      </c>
      <c r="H428" t="str">
        <f>Healthcare!AA428</f>
        <v>W005</v>
      </c>
      <c r="I428" s="6">
        <f>Healthcare!L428</f>
        <v>38384.17</v>
      </c>
      <c r="J428">
        <f>Healthcare!M428</f>
        <v>35237.160000000003</v>
      </c>
      <c r="K428" s="6">
        <f>Healthcare!V428</f>
        <v>3147.0099999999948</v>
      </c>
      <c r="L428" t="str">
        <f>Healthcare!AF428</f>
        <v>PAY06</v>
      </c>
      <c r="M428" t="str">
        <f>Healthcare!AG428</f>
        <v>INS02</v>
      </c>
      <c r="N428">
        <f>Healthcare!AC428</f>
        <v>2025</v>
      </c>
      <c r="O428" t="str">
        <f>Healthcare!AB428</f>
        <v>Q2</v>
      </c>
      <c r="P428">
        <f>Healthcare!O428</f>
        <v>9</v>
      </c>
      <c r="Q428">
        <f>Healthcare!P428</f>
        <v>217</v>
      </c>
      <c r="R428">
        <f>Healthcare!Q428</f>
        <v>5</v>
      </c>
      <c r="S428" s="10" t="str">
        <f>Healthcare!AD428</f>
        <v>May</v>
      </c>
    </row>
    <row r="429" spans="1:19">
      <c r="A429" t="str">
        <f>Healthcare!A429</f>
        <v>P10428</v>
      </c>
      <c r="B429" s="5">
        <f>Healthcare!E429</f>
        <v>45586</v>
      </c>
      <c r="C429" s="5">
        <f>Healthcare!F429</f>
        <v>45600</v>
      </c>
      <c r="D429" t="str">
        <f>Healthcare!T429</f>
        <v>Unknown</v>
      </c>
      <c r="E429" t="str">
        <f>Healthcare!X429</f>
        <v>DEP10</v>
      </c>
      <c r="F429" t="str">
        <f>Healthcare!Y429</f>
        <v>D03</v>
      </c>
      <c r="G429" t="str">
        <f>Healthcare!Z429</f>
        <v>D006</v>
      </c>
      <c r="H429" t="str">
        <f>Healthcare!AA429</f>
        <v>W005</v>
      </c>
      <c r="I429" s="6">
        <f>Healthcare!L429</f>
        <v>155345.07</v>
      </c>
      <c r="J429">
        <f>Healthcare!M429</f>
        <v>141220.32</v>
      </c>
      <c r="K429" s="6">
        <f>Healthcare!V429</f>
        <v>14124.75</v>
      </c>
      <c r="L429" t="str">
        <f>Healthcare!AF429</f>
        <v>PAY03</v>
      </c>
      <c r="M429" t="str">
        <f>Healthcare!AG429</f>
        <v>INS01</v>
      </c>
      <c r="N429">
        <f>Healthcare!AC429</f>
        <v>2024</v>
      </c>
      <c r="O429" t="str">
        <f>Healthcare!AB429</f>
        <v>Q4</v>
      </c>
      <c r="P429">
        <f>Healthcare!O429</f>
        <v>14</v>
      </c>
      <c r="Q429">
        <f>Healthcare!P429</f>
        <v>32</v>
      </c>
      <c r="R429">
        <f>Healthcare!Q429</f>
        <v>2</v>
      </c>
      <c r="S429" s="10" t="str">
        <f>Healthcare!AD429</f>
        <v>Oct</v>
      </c>
    </row>
    <row r="430" spans="1:19">
      <c r="A430" t="str">
        <f>Healthcare!A430</f>
        <v>P10429</v>
      </c>
      <c r="B430" s="5">
        <f>Healthcare!E430</f>
        <v>45683</v>
      </c>
      <c r="C430" s="5">
        <f>Healthcare!F430</f>
        <v>45698</v>
      </c>
      <c r="D430" t="str">
        <f>Healthcare!T430</f>
        <v>Admitted</v>
      </c>
      <c r="E430" t="str">
        <f>Healthcare!X430</f>
        <v>DEP03</v>
      </c>
      <c r="F430" t="str">
        <f>Healthcare!Y430</f>
        <v>D06</v>
      </c>
      <c r="G430" t="str">
        <f>Healthcare!Z430</f>
        <v>D010</v>
      </c>
      <c r="H430" t="str">
        <f>Healthcare!AA430</f>
        <v>W005</v>
      </c>
      <c r="I430" s="6">
        <f>Healthcare!L430</f>
        <v>82825.02</v>
      </c>
      <c r="J430">
        <f>Healthcare!M430</f>
        <v>58020.02</v>
      </c>
      <c r="K430" s="6">
        <f>Healthcare!V430</f>
        <v>24805.000000000007</v>
      </c>
      <c r="L430" t="str">
        <f>Healthcare!AF430</f>
        <v>PAY02</v>
      </c>
      <c r="M430" t="str">
        <f>Healthcare!AG430</f>
        <v>INS05</v>
      </c>
      <c r="N430">
        <f>Healthcare!AC430</f>
        <v>2025</v>
      </c>
      <c r="O430" t="str">
        <f>Healthcare!AB430</f>
        <v>Q1</v>
      </c>
      <c r="P430">
        <f>Healthcare!O430</f>
        <v>15</v>
      </c>
      <c r="Q430">
        <f>Healthcare!P430</f>
        <v>121</v>
      </c>
      <c r="R430">
        <f>Healthcare!Q430</f>
        <v>3</v>
      </c>
      <c r="S430" s="10" t="str">
        <f>Healthcare!AD430</f>
        <v>Jan</v>
      </c>
    </row>
    <row r="431" spans="1:19">
      <c r="A431" t="str">
        <f>Healthcare!A431</f>
        <v>P10430</v>
      </c>
      <c r="B431" s="5">
        <f>Healthcare!E431</f>
        <v>45366</v>
      </c>
      <c r="C431" s="5">
        <f>Healthcare!F431</f>
        <v>45372</v>
      </c>
      <c r="D431" t="str">
        <f>Healthcare!T431</f>
        <v>Discharged</v>
      </c>
      <c r="E431" t="str">
        <f>Healthcare!X431</f>
        <v>DEP05</v>
      </c>
      <c r="F431" t="str">
        <f>Healthcare!Y431</f>
        <v>D02</v>
      </c>
      <c r="G431" t="str">
        <f>Healthcare!Z431</f>
        <v>D010</v>
      </c>
      <c r="H431" t="str">
        <f>Healthcare!AA431</f>
        <v>W005</v>
      </c>
      <c r="I431" s="6">
        <f>Healthcare!L431</f>
        <v>51748.83</v>
      </c>
      <c r="J431">
        <f>Healthcare!M431</f>
        <v>34208.65</v>
      </c>
      <c r="K431" s="6">
        <f>Healthcare!V431</f>
        <v>17540.18</v>
      </c>
      <c r="L431" t="str">
        <f>Healthcare!AF431</f>
        <v>PAY06</v>
      </c>
      <c r="M431" t="str">
        <f>Healthcare!AG431</f>
        <v>INS02</v>
      </c>
      <c r="N431">
        <f>Healthcare!AC431</f>
        <v>2024</v>
      </c>
      <c r="O431" t="str">
        <f>Healthcare!AB431</f>
        <v>Q1</v>
      </c>
      <c r="P431">
        <f>Healthcare!O431</f>
        <v>6</v>
      </c>
      <c r="Q431">
        <f>Healthcare!P431</f>
        <v>159</v>
      </c>
      <c r="R431">
        <f>Healthcare!Q431</f>
        <v>1</v>
      </c>
      <c r="S431" s="10" t="str">
        <f>Healthcare!AD431</f>
        <v>Mar</v>
      </c>
    </row>
    <row r="432" spans="1:19">
      <c r="A432" t="str">
        <f>Healthcare!A432</f>
        <v>P10431</v>
      </c>
      <c r="B432" s="5">
        <f>Healthcare!E432</f>
        <v>45610</v>
      </c>
      <c r="C432" s="5">
        <f>Healthcare!F432</f>
        <v>45613</v>
      </c>
      <c r="D432" t="str">
        <f>Healthcare!T432</f>
        <v>Admitted</v>
      </c>
      <c r="E432" t="str">
        <f>Healthcare!X432</f>
        <v>DEP04</v>
      </c>
      <c r="F432" t="str">
        <f>Healthcare!Y432</f>
        <v>D04</v>
      </c>
      <c r="G432" t="str">
        <f>Healthcare!Z432</f>
        <v>D004</v>
      </c>
      <c r="H432" t="str">
        <f>Healthcare!AA432</f>
        <v>W005</v>
      </c>
      <c r="I432" s="6">
        <f>Healthcare!L432</f>
        <v>41660.42</v>
      </c>
      <c r="J432">
        <f>Healthcare!M432</f>
        <v>35765.5</v>
      </c>
      <c r="K432" s="6">
        <f>Healthcare!V432</f>
        <v>5894.9199999999983</v>
      </c>
      <c r="L432" t="str">
        <f>Healthcare!AF432</f>
        <v>PAY02</v>
      </c>
      <c r="M432" t="str">
        <f>Healthcare!AG432</f>
        <v>INS08</v>
      </c>
      <c r="N432">
        <f>Healthcare!AC432</f>
        <v>2024</v>
      </c>
      <c r="O432" t="str">
        <f>Healthcare!AB432</f>
        <v>Q4</v>
      </c>
      <c r="P432">
        <f>Healthcare!O432</f>
        <v>3</v>
      </c>
      <c r="Q432">
        <f>Healthcare!P432</f>
        <v>27</v>
      </c>
      <c r="R432">
        <f>Healthcare!Q432</f>
        <v>4</v>
      </c>
      <c r="S432" s="10" t="str">
        <f>Healthcare!AD432</f>
        <v>Nov</v>
      </c>
    </row>
    <row r="433" spans="1:19">
      <c r="A433" t="str">
        <f>Healthcare!A433</f>
        <v>P10432</v>
      </c>
      <c r="B433" s="5">
        <f>Healthcare!E433</f>
        <v>44940</v>
      </c>
      <c r="C433" s="5" t="str">
        <f>Healthcare!F433</f>
        <v>Unknown</v>
      </c>
      <c r="D433" t="str">
        <f>Healthcare!T433</f>
        <v>Unknown</v>
      </c>
      <c r="E433" t="str">
        <f>Healthcare!X433</f>
        <v>DEP05</v>
      </c>
      <c r="F433" t="str">
        <f>Healthcare!Y433</f>
        <v>D07</v>
      </c>
      <c r="G433" t="str">
        <f>Healthcare!Z433</f>
        <v>D011</v>
      </c>
      <c r="H433" t="str">
        <f>Healthcare!AA433</f>
        <v>W001</v>
      </c>
      <c r="I433" s="6">
        <f>Healthcare!L433</f>
        <v>66566.11</v>
      </c>
      <c r="J433">
        <f>Healthcare!M433</f>
        <v>58266.18</v>
      </c>
      <c r="K433" s="6">
        <f>Healthcare!V433</f>
        <v>8299.93</v>
      </c>
      <c r="L433" t="str">
        <f>Healthcare!AF433</f>
        <v>PAY01</v>
      </c>
      <c r="M433" t="str">
        <f>Healthcare!AG433</f>
        <v>INS07</v>
      </c>
      <c r="N433">
        <f>Healthcare!AC433</f>
        <v>2023</v>
      </c>
      <c r="O433" t="str">
        <f>Healthcare!AB433</f>
        <v>Q1</v>
      </c>
      <c r="P433">
        <f>Healthcare!O433</f>
        <v>13</v>
      </c>
      <c r="Q433">
        <f>Healthcare!P433</f>
        <v>201</v>
      </c>
      <c r="R433">
        <f>Healthcare!Q433</f>
        <v>5</v>
      </c>
      <c r="S433" s="10" t="str">
        <f>Healthcare!AD433</f>
        <v>Jan</v>
      </c>
    </row>
    <row r="434" spans="1:19">
      <c r="A434" t="str">
        <f>Healthcare!A434</f>
        <v>P10433</v>
      </c>
      <c r="B434" s="5">
        <f>Healthcare!E434</f>
        <v>45597</v>
      </c>
      <c r="C434" s="5">
        <f>Healthcare!F434</f>
        <v>45608</v>
      </c>
      <c r="D434" t="str">
        <f>Healthcare!T434</f>
        <v>Admitted</v>
      </c>
      <c r="E434" t="str">
        <f>Healthcare!X434</f>
        <v>DEP01</v>
      </c>
      <c r="F434" t="str">
        <f>Healthcare!Y434</f>
        <v>D03</v>
      </c>
      <c r="G434" t="str">
        <f>Healthcare!Z434</f>
        <v>D005</v>
      </c>
      <c r="H434" t="str">
        <f>Healthcare!AA434</f>
        <v>W001</v>
      </c>
      <c r="I434" s="6">
        <f>Healthcare!L434</f>
        <v>42914.01</v>
      </c>
      <c r="J434">
        <f>Healthcare!M434</f>
        <v>33039.22</v>
      </c>
      <c r="K434" s="6">
        <f>Healthcare!V434</f>
        <v>9874.7900000000009</v>
      </c>
      <c r="L434" t="str">
        <f>Healthcare!AF434</f>
        <v>PAY03</v>
      </c>
      <c r="M434" t="str">
        <f>Healthcare!AG434</f>
        <v>INS04</v>
      </c>
      <c r="N434">
        <f>Healthcare!AC434</f>
        <v>2024</v>
      </c>
      <c r="O434" t="str">
        <f>Healthcare!AB434</f>
        <v>Q4</v>
      </c>
      <c r="P434">
        <f>Healthcare!O434</f>
        <v>11</v>
      </c>
      <c r="Q434">
        <f>Healthcare!P434</f>
        <v>240</v>
      </c>
      <c r="R434">
        <f>Healthcare!Q434</f>
        <v>4</v>
      </c>
      <c r="S434" s="10" t="str">
        <f>Healthcare!AD434</f>
        <v>Nov</v>
      </c>
    </row>
    <row r="435" spans="1:19">
      <c r="A435" t="str">
        <f>Healthcare!A435</f>
        <v>P10434</v>
      </c>
      <c r="B435" s="5">
        <f>Healthcare!E435</f>
        <v>45984</v>
      </c>
      <c r="C435" s="5">
        <f>Healthcare!F435</f>
        <v>45988</v>
      </c>
      <c r="D435" t="str">
        <f>Healthcare!T435</f>
        <v>Transferred</v>
      </c>
      <c r="E435" t="str">
        <f>Healthcare!X435</f>
        <v>DEP05</v>
      </c>
      <c r="F435" t="str">
        <f>Healthcare!Y435</f>
        <v>D04</v>
      </c>
      <c r="G435" t="str">
        <f>Healthcare!Z435</f>
        <v>D004</v>
      </c>
      <c r="H435" t="str">
        <f>Healthcare!AA435</f>
        <v>W005</v>
      </c>
      <c r="I435" s="6">
        <f>Healthcare!L435</f>
        <v>91201.61</v>
      </c>
      <c r="J435">
        <f>Healthcare!M435</f>
        <v>75199.23</v>
      </c>
      <c r="K435" s="6">
        <f>Healthcare!V435</f>
        <v>16002.380000000005</v>
      </c>
      <c r="L435" t="str">
        <f>Healthcare!AF435</f>
        <v>PAY02</v>
      </c>
      <c r="M435" t="str">
        <f>Healthcare!AG435</f>
        <v>INS08</v>
      </c>
      <c r="N435">
        <f>Healthcare!AC435</f>
        <v>2025</v>
      </c>
      <c r="O435" t="str">
        <f>Healthcare!AB435</f>
        <v>Q4</v>
      </c>
      <c r="P435">
        <f>Healthcare!O435</f>
        <v>4</v>
      </c>
      <c r="Q435">
        <f>Healthcare!P435</f>
        <v>58</v>
      </c>
      <c r="R435">
        <f>Healthcare!Q435</f>
        <v>2</v>
      </c>
      <c r="S435" s="10" t="str">
        <f>Healthcare!AD435</f>
        <v>Nov</v>
      </c>
    </row>
    <row r="436" spans="1:19">
      <c r="A436" t="str">
        <f>Healthcare!A436</f>
        <v>P10435</v>
      </c>
      <c r="B436" s="5">
        <f>Healthcare!E436</f>
        <v>45725</v>
      </c>
      <c r="C436" s="5" t="str">
        <f>Healthcare!F436</f>
        <v>Unknown</v>
      </c>
      <c r="D436" t="str">
        <f>Healthcare!T436</f>
        <v>Unknown</v>
      </c>
      <c r="E436" t="str">
        <f>Healthcare!X436</f>
        <v>DEP07</v>
      </c>
      <c r="F436" t="str">
        <f>Healthcare!Y436</f>
        <v>D02</v>
      </c>
      <c r="G436" t="str">
        <f>Healthcare!Z436</f>
        <v>D003</v>
      </c>
      <c r="H436" t="str">
        <f>Healthcare!AA436</f>
        <v>W005</v>
      </c>
      <c r="I436" s="6">
        <f>Healthcare!L436</f>
        <v>37332.120000000003</v>
      </c>
      <c r="J436">
        <f>Healthcare!M436</f>
        <v>28118.83</v>
      </c>
      <c r="K436" s="6">
        <f>Healthcare!V436</f>
        <v>9213.2900000000009</v>
      </c>
      <c r="L436" t="str">
        <f>Healthcare!AF436</f>
        <v>PAY03</v>
      </c>
      <c r="M436" t="str">
        <f>Healthcare!AG436</f>
        <v>INS03</v>
      </c>
      <c r="N436">
        <f>Healthcare!AC436</f>
        <v>2025</v>
      </c>
      <c r="O436" t="str">
        <f>Healthcare!AB436</f>
        <v>Q1</v>
      </c>
      <c r="P436">
        <f>Healthcare!O436</f>
        <v>16</v>
      </c>
      <c r="Q436">
        <f>Healthcare!P436</f>
        <v>7</v>
      </c>
      <c r="R436">
        <f>Healthcare!Q436</f>
        <v>3</v>
      </c>
      <c r="S436" s="10" t="str">
        <f>Healthcare!AD436</f>
        <v>Mar</v>
      </c>
    </row>
    <row r="437" spans="1:19">
      <c r="A437" t="str">
        <f>Healthcare!A437</f>
        <v>P10436</v>
      </c>
      <c r="B437" s="5">
        <f>Healthcare!E437</f>
        <v>45259</v>
      </c>
      <c r="C437" s="5">
        <f>Healthcare!F437</f>
        <v>45260</v>
      </c>
      <c r="D437" t="str">
        <f>Healthcare!T437</f>
        <v>Admitted</v>
      </c>
      <c r="E437" t="str">
        <f>Healthcare!X437</f>
        <v>DEP07</v>
      </c>
      <c r="F437" t="str">
        <f>Healthcare!Y437</f>
        <v>D02</v>
      </c>
      <c r="G437" t="str">
        <f>Healthcare!Z437</f>
        <v>D002</v>
      </c>
      <c r="H437" t="str">
        <f>Healthcare!AA437</f>
        <v>W005</v>
      </c>
      <c r="I437" s="6">
        <f>Healthcare!L437</f>
        <v>156423.60999999999</v>
      </c>
      <c r="J437">
        <f>Healthcare!M437</f>
        <v>146253.04999999999</v>
      </c>
      <c r="K437" s="6">
        <f>Healthcare!V437</f>
        <v>10170.559999999998</v>
      </c>
      <c r="L437" t="str">
        <f>Healthcare!AF437</f>
        <v>PAY06</v>
      </c>
      <c r="M437" t="str">
        <f>Healthcare!AG437</f>
        <v>INS04</v>
      </c>
      <c r="N437">
        <f>Healthcare!AC437</f>
        <v>2023</v>
      </c>
      <c r="O437" t="str">
        <f>Healthcare!AB437</f>
        <v>Q4</v>
      </c>
      <c r="P437">
        <f>Healthcare!O437</f>
        <v>1</v>
      </c>
      <c r="Q437">
        <f>Healthcare!P437</f>
        <v>89</v>
      </c>
      <c r="R437">
        <f>Healthcare!Q437</f>
        <v>1</v>
      </c>
      <c r="S437" s="10" t="str">
        <f>Healthcare!AD437</f>
        <v>Nov</v>
      </c>
    </row>
    <row r="438" spans="1:19">
      <c r="A438" t="str">
        <f>Healthcare!A438</f>
        <v>P10437</v>
      </c>
      <c r="B438" s="5">
        <f>Healthcare!E438</f>
        <v>45202</v>
      </c>
      <c r="C438" s="5">
        <f>Healthcare!F438</f>
        <v>45203</v>
      </c>
      <c r="D438" t="str">
        <f>Healthcare!T438</f>
        <v>Discharged</v>
      </c>
      <c r="E438" t="str">
        <f>Healthcare!X438</f>
        <v>DEP02</v>
      </c>
      <c r="F438" t="str">
        <f>Healthcare!Y438</f>
        <v>D06</v>
      </c>
      <c r="G438" t="str">
        <f>Healthcare!Z438</f>
        <v>D012</v>
      </c>
      <c r="H438" t="str">
        <f>Healthcare!AA438</f>
        <v>W002</v>
      </c>
      <c r="I438" s="6">
        <f>Healthcare!L438</f>
        <v>164952.63</v>
      </c>
      <c r="J438">
        <f>Healthcare!M438</f>
        <v>162820.06</v>
      </c>
      <c r="K438" s="6">
        <f>Healthcare!V438</f>
        <v>2132.570000000007</v>
      </c>
      <c r="L438" t="str">
        <f>Healthcare!AF438</f>
        <v>PAY01</v>
      </c>
      <c r="M438" t="str">
        <f>Healthcare!AG438</f>
        <v>INS02</v>
      </c>
      <c r="N438">
        <f>Healthcare!AC438</f>
        <v>2023</v>
      </c>
      <c r="O438" t="str">
        <f>Healthcare!AB438</f>
        <v>Q4</v>
      </c>
      <c r="P438">
        <f>Healthcare!O438</f>
        <v>1</v>
      </c>
      <c r="Q438">
        <f>Healthcare!P438</f>
        <v>176</v>
      </c>
      <c r="R438">
        <f>Healthcare!Q438</f>
        <v>2</v>
      </c>
      <c r="S438" s="10" t="str">
        <f>Healthcare!AD438</f>
        <v>Oct</v>
      </c>
    </row>
    <row r="439" spans="1:19">
      <c r="A439" t="str">
        <f>Healthcare!A439</f>
        <v>P10438</v>
      </c>
      <c r="B439" s="5">
        <f>Healthcare!E439</f>
        <v>45393</v>
      </c>
      <c r="C439" s="5">
        <f>Healthcare!F439</f>
        <v>45615</v>
      </c>
      <c r="D439" t="str">
        <f>Healthcare!T439</f>
        <v>Discharged</v>
      </c>
      <c r="E439" t="str">
        <f>Healthcare!X439</f>
        <v>DEP06</v>
      </c>
      <c r="F439" t="str">
        <f>Healthcare!Y439</f>
        <v>D04</v>
      </c>
      <c r="G439" t="str">
        <f>Healthcare!Z439</f>
        <v>D006</v>
      </c>
      <c r="H439" t="str">
        <f>Healthcare!AA439</f>
        <v>W003</v>
      </c>
      <c r="I439" s="6">
        <f>Healthcare!L439</f>
        <v>83666.14</v>
      </c>
      <c r="J439">
        <f>Healthcare!M439</f>
        <v>75162.36</v>
      </c>
      <c r="K439" s="6">
        <f>Healthcare!V439</f>
        <v>8503.7799999999988</v>
      </c>
      <c r="L439" t="str">
        <f>Healthcare!AF439</f>
        <v>PAY03</v>
      </c>
      <c r="M439" t="str">
        <f>Healthcare!AG439</f>
        <v>INS07</v>
      </c>
      <c r="N439">
        <f>Healthcare!AC439</f>
        <v>2024</v>
      </c>
      <c r="O439" t="str">
        <f>Healthcare!AB439</f>
        <v>Q2</v>
      </c>
      <c r="P439">
        <f>Healthcare!O439</f>
        <v>15</v>
      </c>
      <c r="Q439">
        <f>Healthcare!P439</f>
        <v>121</v>
      </c>
      <c r="R439">
        <f>Healthcare!Q439</f>
        <v>1</v>
      </c>
      <c r="S439" s="10" t="str">
        <f>Healthcare!AD439</f>
        <v>Apr</v>
      </c>
    </row>
    <row r="440" spans="1:19">
      <c r="A440" t="str">
        <f>Healthcare!A440</f>
        <v>P10439</v>
      </c>
      <c r="B440" s="5">
        <f>Healthcare!E440</f>
        <v>45855</v>
      </c>
      <c r="C440" s="5">
        <f>Healthcare!F440</f>
        <v>45864</v>
      </c>
      <c r="D440" t="str">
        <f>Healthcare!T440</f>
        <v>Discharged</v>
      </c>
      <c r="E440" t="str">
        <f>Healthcare!X440</f>
        <v>DEP03</v>
      </c>
      <c r="F440" t="str">
        <f>Healthcare!Y440</f>
        <v>D05</v>
      </c>
      <c r="G440" t="str">
        <f>Healthcare!Z440</f>
        <v>D003</v>
      </c>
      <c r="H440" t="str">
        <f>Healthcare!AA440</f>
        <v>W001</v>
      </c>
      <c r="I440" s="6">
        <f>Healthcare!L440</f>
        <v>231161.69</v>
      </c>
      <c r="J440">
        <f>Healthcare!M440</f>
        <v>230931.85</v>
      </c>
      <c r="K440" s="6">
        <f>Healthcare!V440</f>
        <v>229.83999999999651</v>
      </c>
      <c r="L440" t="str">
        <f>Healthcare!AF440</f>
        <v>PAY05</v>
      </c>
      <c r="M440" t="str">
        <f>Healthcare!AG440</f>
        <v>INS08</v>
      </c>
      <c r="N440">
        <f>Healthcare!AC440</f>
        <v>2025</v>
      </c>
      <c r="O440" t="str">
        <f>Healthcare!AB440</f>
        <v>Q3</v>
      </c>
      <c r="P440">
        <f>Healthcare!O440</f>
        <v>9</v>
      </c>
      <c r="Q440">
        <f>Healthcare!P440</f>
        <v>52</v>
      </c>
      <c r="R440">
        <f>Healthcare!Q440</f>
        <v>5</v>
      </c>
      <c r="S440" s="10" t="str">
        <f>Healthcare!AD440</f>
        <v>Jul</v>
      </c>
    </row>
    <row r="441" spans="1:19">
      <c r="A441" t="str">
        <f>Healthcare!A441</f>
        <v>P10440</v>
      </c>
      <c r="B441" s="5">
        <f>Healthcare!E441</f>
        <v>45532</v>
      </c>
      <c r="C441" s="5">
        <f>Healthcare!F441</f>
        <v>45331</v>
      </c>
      <c r="D441" t="str">
        <f>Healthcare!T441</f>
        <v>Discharged</v>
      </c>
      <c r="E441" t="str">
        <f>Healthcare!X441</f>
        <v>DEP07</v>
      </c>
      <c r="F441" t="str">
        <f>Healthcare!Y441</f>
        <v>D07</v>
      </c>
      <c r="G441" t="str">
        <f>Healthcare!Z441</f>
        <v>D010</v>
      </c>
      <c r="H441" t="str">
        <f>Healthcare!AA441</f>
        <v>W002</v>
      </c>
      <c r="I441" s="6">
        <f>Healthcare!L441</f>
        <v>246117.15</v>
      </c>
      <c r="J441">
        <f>Healthcare!M441</f>
        <v>243628.36</v>
      </c>
      <c r="K441" s="6">
        <f>Healthcare!V441</f>
        <v>2488.7900000000081</v>
      </c>
      <c r="L441" t="str">
        <f>Healthcare!AF441</f>
        <v>PAY01</v>
      </c>
      <c r="M441" t="str">
        <f>Healthcare!AG441</f>
        <v>INS08</v>
      </c>
      <c r="N441">
        <f>Healthcare!AC441</f>
        <v>2024</v>
      </c>
      <c r="O441" t="str">
        <f>Healthcare!AB441</f>
        <v>Q3</v>
      </c>
      <c r="P441">
        <f>Healthcare!O441</f>
        <v>5</v>
      </c>
      <c r="Q441">
        <f>Healthcare!P441</f>
        <v>134</v>
      </c>
      <c r="R441">
        <f>Healthcare!Q441</f>
        <v>3</v>
      </c>
      <c r="S441" s="10" t="str">
        <f>Healthcare!AD441</f>
        <v>Aug</v>
      </c>
    </row>
    <row r="442" spans="1:19">
      <c r="A442" t="str">
        <f>Healthcare!A442</f>
        <v>P10441</v>
      </c>
      <c r="B442" s="5">
        <f>Healthcare!E442</f>
        <v>45268</v>
      </c>
      <c r="C442" s="5">
        <f>Healthcare!F442</f>
        <v>45280</v>
      </c>
      <c r="D442" t="str">
        <f>Healthcare!T442</f>
        <v>Discharged</v>
      </c>
      <c r="E442" t="str">
        <f>Healthcare!X442</f>
        <v>DEP01</v>
      </c>
      <c r="F442" t="str">
        <f>Healthcare!Y442</f>
        <v>D03</v>
      </c>
      <c r="G442" t="str">
        <f>Healthcare!Z442</f>
        <v>D007</v>
      </c>
      <c r="H442" t="str">
        <f>Healthcare!AA442</f>
        <v>W005</v>
      </c>
      <c r="I442" s="6">
        <f>Healthcare!L442</f>
        <v>136353.34</v>
      </c>
      <c r="J442">
        <f>Healthcare!M442</f>
        <v>101512.91</v>
      </c>
      <c r="K442" s="6">
        <f>Healthcare!V442</f>
        <v>34840.429999999993</v>
      </c>
      <c r="L442" t="str">
        <f>Healthcare!AF442</f>
        <v>PAY04</v>
      </c>
      <c r="M442" t="str">
        <f>Healthcare!AG442</f>
        <v>INS07</v>
      </c>
      <c r="N442">
        <f>Healthcare!AC442</f>
        <v>2023</v>
      </c>
      <c r="O442" t="str">
        <f>Healthcare!AB442</f>
        <v>Q4</v>
      </c>
      <c r="P442">
        <f>Healthcare!O442</f>
        <v>12</v>
      </c>
      <c r="Q442">
        <f>Healthcare!P442</f>
        <v>121</v>
      </c>
      <c r="R442">
        <f>Healthcare!Q442</f>
        <v>5</v>
      </c>
      <c r="S442" s="10" t="str">
        <f>Healthcare!AD442</f>
        <v>Dec</v>
      </c>
    </row>
    <row r="443" spans="1:19">
      <c r="A443" t="str">
        <f>Healthcare!A443</f>
        <v>P10442</v>
      </c>
      <c r="B443" s="5" t="str">
        <f>Healthcare!E443</f>
        <v>Unknown</v>
      </c>
      <c r="C443" s="5">
        <f>Healthcare!F443</f>
        <v>45772</v>
      </c>
      <c r="D443" t="str">
        <f>Healthcare!T443</f>
        <v>Discharged</v>
      </c>
      <c r="E443" t="str">
        <f>Healthcare!X443</f>
        <v>DEP05</v>
      </c>
      <c r="F443" t="str">
        <f>Healthcare!Y443</f>
        <v>D03</v>
      </c>
      <c r="G443" t="str">
        <f>Healthcare!Z443</f>
        <v>D007</v>
      </c>
      <c r="H443" t="str">
        <f>Healthcare!AA443</f>
        <v>W004</v>
      </c>
      <c r="I443" s="6">
        <f>Healthcare!L443</f>
        <v>197112.43</v>
      </c>
      <c r="J443">
        <f>Healthcare!M443</f>
        <v>138342.84</v>
      </c>
      <c r="K443" s="6">
        <f>Healthcare!V443</f>
        <v>58769.59</v>
      </c>
      <c r="L443" t="str">
        <f>Healthcare!AF443</f>
        <v>PAY01</v>
      </c>
      <c r="M443" t="str">
        <f>Healthcare!AG443</f>
        <v>INS06</v>
      </c>
      <c r="N443" t="str">
        <f>Healthcare!AC443</f>
        <v>Unknown</v>
      </c>
      <c r="O443" t="str">
        <f>Healthcare!AB443</f>
        <v>Unknown</v>
      </c>
      <c r="P443">
        <f>Healthcare!O443</f>
        <v>5</v>
      </c>
      <c r="Q443">
        <f>Healthcare!P443</f>
        <v>156</v>
      </c>
      <c r="R443">
        <f>Healthcare!Q443</f>
        <v>4</v>
      </c>
      <c r="S443" s="10" t="str">
        <f>Healthcare!AD443</f>
        <v>Unknown</v>
      </c>
    </row>
    <row r="444" spans="1:19">
      <c r="A444" t="str">
        <f>Healthcare!A444</f>
        <v>P10443</v>
      </c>
      <c r="B444" s="5">
        <f>Healthcare!E444</f>
        <v>45891</v>
      </c>
      <c r="C444" s="5">
        <f>Healthcare!F444</f>
        <v>45899</v>
      </c>
      <c r="D444" t="str">
        <f>Healthcare!T444</f>
        <v>Discharged</v>
      </c>
      <c r="E444" t="str">
        <f>Healthcare!X444</f>
        <v>DEP07</v>
      </c>
      <c r="F444" t="str">
        <f>Healthcare!Y444</f>
        <v>D04</v>
      </c>
      <c r="G444" t="str">
        <f>Healthcare!Z444</f>
        <v>D012</v>
      </c>
      <c r="H444" t="str">
        <f>Healthcare!AA444</f>
        <v>W004</v>
      </c>
      <c r="I444" s="6">
        <f>Healthcare!L444</f>
        <v>186370.65</v>
      </c>
      <c r="J444">
        <f>Healthcare!M444</f>
        <v>132099.10999999999</v>
      </c>
      <c r="K444" s="6">
        <f>Healthcare!V444</f>
        <v>54271.540000000008</v>
      </c>
      <c r="L444" t="str">
        <f>Healthcare!AF444</f>
        <v>PAY06</v>
      </c>
      <c r="M444" t="str">
        <f>Healthcare!AG444</f>
        <v>INS08</v>
      </c>
      <c r="N444">
        <f>Healthcare!AC444</f>
        <v>2025</v>
      </c>
      <c r="O444" t="str">
        <f>Healthcare!AB444</f>
        <v>Q3</v>
      </c>
      <c r="P444">
        <f>Healthcare!O444</f>
        <v>8</v>
      </c>
      <c r="Q444">
        <f>Healthcare!P444</f>
        <v>230</v>
      </c>
      <c r="R444">
        <f>Healthcare!Q444</f>
        <v>5</v>
      </c>
      <c r="S444" s="10" t="str">
        <f>Healthcare!AD444</f>
        <v>Aug</v>
      </c>
    </row>
    <row r="445" spans="1:19">
      <c r="A445" t="str">
        <f>Healthcare!A445</f>
        <v>P10444</v>
      </c>
      <c r="B445" s="5">
        <f>Healthcare!E445</f>
        <v>45812</v>
      </c>
      <c r="C445" s="5" t="str">
        <f>Healthcare!F445</f>
        <v>Unknown</v>
      </c>
      <c r="D445" t="str">
        <f>Healthcare!T445</f>
        <v>Discharged</v>
      </c>
      <c r="E445" t="str">
        <f>Healthcare!X445</f>
        <v>DEP03</v>
      </c>
      <c r="F445" t="str">
        <f>Healthcare!Y445</f>
        <v>D05</v>
      </c>
      <c r="G445" t="str">
        <f>Healthcare!Z445</f>
        <v>D008</v>
      </c>
      <c r="H445" t="str">
        <f>Healthcare!AA445</f>
        <v>W003</v>
      </c>
      <c r="I445" s="6">
        <f>Healthcare!L445</f>
        <v>226421.01</v>
      </c>
      <c r="J445">
        <f>Healthcare!M445</f>
        <v>164040.89000000001</v>
      </c>
      <c r="K445" s="6">
        <f>Healthcare!V445</f>
        <v>62380.119999999995</v>
      </c>
      <c r="L445" t="str">
        <f>Healthcare!AF445</f>
        <v>PAY03</v>
      </c>
      <c r="M445" t="str">
        <f>Healthcare!AG445</f>
        <v>INS04</v>
      </c>
      <c r="N445">
        <f>Healthcare!AC445</f>
        <v>2025</v>
      </c>
      <c r="O445" t="str">
        <f>Healthcare!AB445</f>
        <v>Q2</v>
      </c>
      <c r="P445">
        <f>Healthcare!O445</f>
        <v>14</v>
      </c>
      <c r="Q445">
        <f>Healthcare!P445</f>
        <v>112</v>
      </c>
      <c r="R445">
        <f>Healthcare!Q445</f>
        <v>5</v>
      </c>
      <c r="S445" s="10" t="str">
        <f>Healthcare!AD445</f>
        <v>Jun</v>
      </c>
    </row>
    <row r="446" spans="1:19">
      <c r="A446" t="str">
        <f>Healthcare!A446</f>
        <v>P10445</v>
      </c>
      <c r="B446" s="5">
        <f>Healthcare!E446</f>
        <v>45128</v>
      </c>
      <c r="C446" s="5">
        <f>Healthcare!F446</f>
        <v>45132</v>
      </c>
      <c r="D446" t="str">
        <f>Healthcare!T446</f>
        <v>Discharged</v>
      </c>
      <c r="E446" t="str">
        <f>Healthcare!X446</f>
        <v>DEP05</v>
      </c>
      <c r="F446" t="str">
        <f>Healthcare!Y446</f>
        <v>D02</v>
      </c>
      <c r="G446" t="str">
        <f>Healthcare!Z446</f>
        <v>D005</v>
      </c>
      <c r="H446" t="str">
        <f>Healthcare!AA446</f>
        <v>W005</v>
      </c>
      <c r="I446" s="6">
        <f>Healthcare!L446</f>
        <v>168970.83</v>
      </c>
      <c r="J446">
        <f>Healthcare!M446</f>
        <v>125696.37</v>
      </c>
      <c r="K446" s="6">
        <f>Healthcare!V446</f>
        <v>43274.459999999992</v>
      </c>
      <c r="L446" t="str">
        <f>Healthcare!AF446</f>
        <v>PAY05</v>
      </c>
      <c r="M446" t="str">
        <f>Healthcare!AG446</f>
        <v>INS08</v>
      </c>
      <c r="N446">
        <f>Healthcare!AC446</f>
        <v>2023</v>
      </c>
      <c r="O446" t="str">
        <f>Healthcare!AB446</f>
        <v>Q3</v>
      </c>
      <c r="P446">
        <f>Healthcare!O446</f>
        <v>4</v>
      </c>
      <c r="Q446">
        <f>Healthcare!P446</f>
        <v>105</v>
      </c>
      <c r="R446">
        <f>Healthcare!Q446</f>
        <v>1</v>
      </c>
      <c r="S446" s="10" t="str">
        <f>Healthcare!AD446</f>
        <v>Jul</v>
      </c>
    </row>
    <row r="447" spans="1:19">
      <c r="A447" t="str">
        <f>Healthcare!A447</f>
        <v>P10446</v>
      </c>
      <c r="B447" s="5">
        <f>Healthcare!E447</f>
        <v>45862</v>
      </c>
      <c r="C447" s="5">
        <f>Healthcare!F447</f>
        <v>45871</v>
      </c>
      <c r="D447" t="str">
        <f>Healthcare!T447</f>
        <v>Admitted</v>
      </c>
      <c r="E447" t="str">
        <f>Healthcare!X447</f>
        <v>DEP01</v>
      </c>
      <c r="F447" t="str">
        <f>Healthcare!Y447</f>
        <v>D02</v>
      </c>
      <c r="G447" t="str">
        <f>Healthcare!Z447</f>
        <v>D011</v>
      </c>
      <c r="H447" t="str">
        <f>Healthcare!AA447</f>
        <v>W005</v>
      </c>
      <c r="I447" s="6">
        <f>Healthcare!L447</f>
        <v>70966.539999999994</v>
      </c>
      <c r="J447">
        <f>Healthcare!M447</f>
        <v>56585.43</v>
      </c>
      <c r="K447" s="6">
        <f>Healthcare!V447</f>
        <v>14381.109999999993</v>
      </c>
      <c r="L447" t="str">
        <f>Healthcare!AF447</f>
        <v>PAY02</v>
      </c>
      <c r="M447" t="str">
        <f>Healthcare!AG447</f>
        <v>INS01</v>
      </c>
      <c r="N447">
        <f>Healthcare!AC447</f>
        <v>2025</v>
      </c>
      <c r="O447" t="str">
        <f>Healthcare!AB447</f>
        <v>Q3</v>
      </c>
      <c r="P447">
        <f>Healthcare!O447</f>
        <v>9</v>
      </c>
      <c r="Q447">
        <f>Healthcare!P447</f>
        <v>183</v>
      </c>
      <c r="R447">
        <f>Healthcare!Q447</f>
        <v>5</v>
      </c>
      <c r="S447" s="10" t="str">
        <f>Healthcare!AD447</f>
        <v>Jul</v>
      </c>
    </row>
    <row r="448" spans="1:19">
      <c r="A448" t="str">
        <f>Healthcare!A448</f>
        <v>P10447</v>
      </c>
      <c r="B448" s="5">
        <f>Healthcare!E448</f>
        <v>45758</v>
      </c>
      <c r="C448" s="5">
        <f>Healthcare!F448</f>
        <v>45769</v>
      </c>
      <c r="D448" t="str">
        <f>Healthcare!T448</f>
        <v>Admitted</v>
      </c>
      <c r="E448" t="str">
        <f>Healthcare!X448</f>
        <v>DEP01</v>
      </c>
      <c r="F448" t="str">
        <f>Healthcare!Y448</f>
        <v>D07</v>
      </c>
      <c r="G448" t="str">
        <f>Healthcare!Z448</f>
        <v>D007</v>
      </c>
      <c r="H448" t="str">
        <f>Healthcare!AA448</f>
        <v>W005</v>
      </c>
      <c r="I448" s="6">
        <f>Healthcare!L448</f>
        <v>68008.399999999994</v>
      </c>
      <c r="J448">
        <f>Healthcare!M448</f>
        <v>48883.58</v>
      </c>
      <c r="K448" s="6">
        <f>Healthcare!V448</f>
        <v>19124.819999999992</v>
      </c>
      <c r="L448" t="str">
        <f>Healthcare!AF448</f>
        <v>PAY02</v>
      </c>
      <c r="M448" t="str">
        <f>Healthcare!AG448</f>
        <v>INS01</v>
      </c>
      <c r="N448">
        <f>Healthcare!AC448</f>
        <v>2025</v>
      </c>
      <c r="O448" t="str">
        <f>Healthcare!AB448</f>
        <v>Q2</v>
      </c>
      <c r="P448">
        <f>Healthcare!O448</f>
        <v>11</v>
      </c>
      <c r="Q448">
        <f>Healthcare!P448</f>
        <v>91</v>
      </c>
      <c r="R448">
        <f>Healthcare!Q448</f>
        <v>4</v>
      </c>
      <c r="S448" s="10" t="str">
        <f>Healthcare!AD448</f>
        <v>Apr</v>
      </c>
    </row>
    <row r="449" spans="1:19">
      <c r="A449" t="str">
        <f>Healthcare!A449</f>
        <v>P10448</v>
      </c>
      <c r="B449" s="5">
        <f>Healthcare!E449</f>
        <v>45755</v>
      </c>
      <c r="C449" s="5">
        <f>Healthcare!F449</f>
        <v>45764</v>
      </c>
      <c r="D449" t="str">
        <f>Healthcare!T449</f>
        <v>Discharged</v>
      </c>
      <c r="E449" t="str">
        <f>Healthcare!X449</f>
        <v>DEP10</v>
      </c>
      <c r="F449" t="str">
        <f>Healthcare!Y449</f>
        <v>D02</v>
      </c>
      <c r="G449" t="str">
        <f>Healthcare!Z449</f>
        <v>D006</v>
      </c>
      <c r="H449" t="str">
        <f>Healthcare!AA449</f>
        <v>W003</v>
      </c>
      <c r="I449" s="6">
        <f>Healthcare!L449</f>
        <v>35425.49</v>
      </c>
      <c r="J449">
        <f>Healthcare!M449</f>
        <v>24604.19</v>
      </c>
      <c r="K449" s="6">
        <f>Healthcare!V449</f>
        <v>10821.3</v>
      </c>
      <c r="L449" t="str">
        <f>Healthcare!AF449</f>
        <v>PAY02</v>
      </c>
      <c r="M449" t="str">
        <f>Healthcare!AG449</f>
        <v>INS06</v>
      </c>
      <c r="N449">
        <f>Healthcare!AC449</f>
        <v>2025</v>
      </c>
      <c r="O449" t="str">
        <f>Healthcare!AB449</f>
        <v>Q2</v>
      </c>
      <c r="P449">
        <f>Healthcare!O449</f>
        <v>9</v>
      </c>
      <c r="Q449">
        <f>Healthcare!P449</f>
        <v>193</v>
      </c>
      <c r="R449">
        <f>Healthcare!Q449</f>
        <v>5</v>
      </c>
      <c r="S449" s="10" t="str">
        <f>Healthcare!AD449</f>
        <v>Apr</v>
      </c>
    </row>
    <row r="450" spans="1:19">
      <c r="A450" t="str">
        <f>Healthcare!A450</f>
        <v>P10449</v>
      </c>
      <c r="B450" s="5">
        <f>Healthcare!E450</f>
        <v>45426</v>
      </c>
      <c r="C450" s="5">
        <f>Healthcare!F450</f>
        <v>45427</v>
      </c>
      <c r="D450" t="str">
        <f>Healthcare!T450</f>
        <v>Discharged</v>
      </c>
      <c r="E450" t="str">
        <f>Healthcare!X450</f>
        <v>DEP02</v>
      </c>
      <c r="F450" t="str">
        <f>Healthcare!Y450</f>
        <v>D04</v>
      </c>
      <c r="G450" t="str">
        <f>Healthcare!Z450</f>
        <v>D012</v>
      </c>
      <c r="H450" t="str">
        <f>Healthcare!AA450</f>
        <v>W004</v>
      </c>
      <c r="I450" s="6">
        <f>Healthcare!L450</f>
        <v>140189.78</v>
      </c>
      <c r="J450">
        <f>Healthcare!M450</f>
        <v>95596.05</v>
      </c>
      <c r="K450" s="6">
        <f>Healthcare!V450</f>
        <v>44593.729999999996</v>
      </c>
      <c r="L450" t="str">
        <f>Healthcare!AF450</f>
        <v>PAY06</v>
      </c>
      <c r="M450" t="str">
        <f>Healthcare!AG450</f>
        <v>INS06</v>
      </c>
      <c r="N450">
        <f>Healthcare!AC450</f>
        <v>2024</v>
      </c>
      <c r="O450" t="str">
        <f>Healthcare!AB450</f>
        <v>Q2</v>
      </c>
      <c r="P450">
        <f>Healthcare!O450</f>
        <v>1</v>
      </c>
      <c r="Q450">
        <f>Healthcare!P450</f>
        <v>52</v>
      </c>
      <c r="R450">
        <f>Healthcare!Q450</f>
        <v>4</v>
      </c>
      <c r="S450" s="10" t="str">
        <f>Healthcare!AD450</f>
        <v>May</v>
      </c>
    </row>
    <row r="451" spans="1:19">
      <c r="A451" t="str">
        <f>Healthcare!A451</f>
        <v>P10450</v>
      </c>
      <c r="B451" s="5">
        <f>Healthcare!E451</f>
        <v>45190</v>
      </c>
      <c r="C451" s="5" t="str">
        <f>Healthcare!F451</f>
        <v>Unknown</v>
      </c>
      <c r="D451" t="str">
        <f>Healthcare!T451</f>
        <v>Discharged</v>
      </c>
      <c r="E451" t="str">
        <f>Healthcare!X451</f>
        <v>DEP05</v>
      </c>
      <c r="F451" t="str">
        <f>Healthcare!Y451</f>
        <v>D04</v>
      </c>
      <c r="G451" t="str">
        <f>Healthcare!Z451</f>
        <v>D006</v>
      </c>
      <c r="H451" t="str">
        <f>Healthcare!AA451</f>
        <v>W005</v>
      </c>
      <c r="I451" s="6">
        <f>Healthcare!L451</f>
        <v>80087.48</v>
      </c>
      <c r="J451">
        <f>Healthcare!M451</f>
        <v>55381.5</v>
      </c>
      <c r="K451" s="6">
        <f>Healthcare!V451</f>
        <v>24705.979999999996</v>
      </c>
      <c r="L451" t="str">
        <f>Healthcare!AF451</f>
        <v>PAY03</v>
      </c>
      <c r="M451" t="str">
        <f>Healthcare!AG451</f>
        <v>INS08</v>
      </c>
      <c r="N451">
        <f>Healthcare!AC451</f>
        <v>2023</v>
      </c>
      <c r="O451" t="str">
        <f>Healthcare!AB451</f>
        <v>Q3</v>
      </c>
      <c r="P451">
        <f>Healthcare!O451</f>
        <v>4</v>
      </c>
      <c r="Q451">
        <f>Healthcare!P451</f>
        <v>94</v>
      </c>
      <c r="R451">
        <f>Healthcare!Q451</f>
        <v>4</v>
      </c>
      <c r="S451" s="10" t="str">
        <f>Healthcare!AD451</f>
        <v>Sep</v>
      </c>
    </row>
    <row r="452" spans="1:19">
      <c r="A452" t="str">
        <f>Healthcare!A452</f>
        <v>P10451</v>
      </c>
      <c r="B452" s="5">
        <f>Healthcare!E452</f>
        <v>45443</v>
      </c>
      <c r="C452" s="5">
        <f>Healthcare!F452</f>
        <v>45444</v>
      </c>
      <c r="D452" t="str">
        <f>Healthcare!T452</f>
        <v>Discharged</v>
      </c>
      <c r="E452" t="str">
        <f>Healthcare!X452</f>
        <v>DEP02</v>
      </c>
      <c r="F452" t="str">
        <f>Healthcare!Y452</f>
        <v>D06</v>
      </c>
      <c r="G452" t="str">
        <f>Healthcare!Z452</f>
        <v>D002</v>
      </c>
      <c r="H452" t="str">
        <f>Healthcare!AA452</f>
        <v>W002</v>
      </c>
      <c r="I452" s="6">
        <f>Healthcare!L452</f>
        <v>55763.02</v>
      </c>
      <c r="J452">
        <f>Healthcare!M452</f>
        <v>42006.29</v>
      </c>
      <c r="K452" s="6">
        <f>Healthcare!V452</f>
        <v>13756.729999999996</v>
      </c>
      <c r="L452" t="str">
        <f>Healthcare!AF452</f>
        <v>PAY06</v>
      </c>
      <c r="M452" t="str">
        <f>Healthcare!AG452</f>
        <v>INS06</v>
      </c>
      <c r="N452">
        <f>Healthcare!AC452</f>
        <v>2024</v>
      </c>
      <c r="O452" t="str">
        <f>Healthcare!AB452</f>
        <v>Q2</v>
      </c>
      <c r="P452">
        <f>Healthcare!O452</f>
        <v>1</v>
      </c>
      <c r="Q452">
        <f>Healthcare!P452</f>
        <v>183</v>
      </c>
      <c r="R452">
        <f>Healthcare!Q452</f>
        <v>5</v>
      </c>
      <c r="S452" s="10" t="str">
        <f>Healthcare!AD452</f>
        <v>May</v>
      </c>
    </row>
    <row r="453" spans="1:19">
      <c r="A453" t="str">
        <f>Healthcare!A453</f>
        <v>P10452</v>
      </c>
      <c r="B453" s="5">
        <f>Healthcare!E453</f>
        <v>45257</v>
      </c>
      <c r="C453" s="5">
        <f>Healthcare!F453</f>
        <v>45264</v>
      </c>
      <c r="D453" t="str">
        <f>Healthcare!T453</f>
        <v>Discharged</v>
      </c>
      <c r="E453" t="str">
        <f>Healthcare!X453</f>
        <v>DEP04</v>
      </c>
      <c r="F453" t="str">
        <f>Healthcare!Y453</f>
        <v>D06</v>
      </c>
      <c r="G453" t="str">
        <f>Healthcare!Z453</f>
        <v>D013</v>
      </c>
      <c r="H453" t="str">
        <f>Healthcare!AA453</f>
        <v>W005</v>
      </c>
      <c r="I453" s="6">
        <f>Healthcare!L453</f>
        <v>9798.17</v>
      </c>
      <c r="J453">
        <f>Healthcare!M453</f>
        <v>8550.57</v>
      </c>
      <c r="K453" s="6">
        <f>Healthcare!V453</f>
        <v>1247.6000000000004</v>
      </c>
      <c r="L453" t="str">
        <f>Healthcare!AF453</f>
        <v>PAY06</v>
      </c>
      <c r="M453" t="str">
        <f>Healthcare!AG453</f>
        <v>INS07</v>
      </c>
      <c r="N453">
        <f>Healthcare!AC453</f>
        <v>2023</v>
      </c>
      <c r="O453" t="str">
        <f>Healthcare!AB453</f>
        <v>Q4</v>
      </c>
      <c r="P453">
        <f>Healthcare!O453</f>
        <v>7</v>
      </c>
      <c r="Q453">
        <f>Healthcare!P453</f>
        <v>89</v>
      </c>
      <c r="R453">
        <f>Healthcare!Q453</f>
        <v>2</v>
      </c>
      <c r="S453" s="10" t="str">
        <f>Healthcare!AD453</f>
        <v>Nov</v>
      </c>
    </row>
    <row r="454" spans="1:19">
      <c r="A454" t="str">
        <f>Healthcare!A454</f>
        <v>P10453</v>
      </c>
      <c r="B454" s="5">
        <f>Healthcare!E454</f>
        <v>45094</v>
      </c>
      <c r="C454" s="5">
        <f>Healthcare!F454</f>
        <v>45105</v>
      </c>
      <c r="D454" t="str">
        <f>Healthcare!T454</f>
        <v>Discharged</v>
      </c>
      <c r="E454" t="str">
        <f>Healthcare!X454</f>
        <v>DEP03</v>
      </c>
      <c r="F454" t="str">
        <f>Healthcare!Y454</f>
        <v>D05</v>
      </c>
      <c r="G454" t="str">
        <f>Healthcare!Z454</f>
        <v>D006</v>
      </c>
      <c r="H454" t="str">
        <f>Healthcare!AA454</f>
        <v>W005</v>
      </c>
      <c r="I454" s="6">
        <f>Healthcare!L454</f>
        <v>220127.06</v>
      </c>
      <c r="J454">
        <f>Healthcare!M454</f>
        <v>218939.04</v>
      </c>
      <c r="K454" s="6">
        <f>Healthcare!V454</f>
        <v>1188.0199999999895</v>
      </c>
      <c r="L454" t="str">
        <f>Healthcare!AF454</f>
        <v>PAY03</v>
      </c>
      <c r="M454" t="str">
        <f>Healthcare!AG454</f>
        <v>INS03</v>
      </c>
      <c r="N454">
        <f>Healthcare!AC454</f>
        <v>2023</v>
      </c>
      <c r="O454" t="str">
        <f>Healthcare!AB454</f>
        <v>Q2</v>
      </c>
      <c r="P454">
        <f>Healthcare!O454</f>
        <v>11</v>
      </c>
      <c r="Q454">
        <f>Healthcare!P454</f>
        <v>20</v>
      </c>
      <c r="R454">
        <f>Healthcare!Q454</f>
        <v>5</v>
      </c>
      <c r="S454" s="10" t="str">
        <f>Healthcare!AD454</f>
        <v>Jun</v>
      </c>
    </row>
    <row r="455" spans="1:19">
      <c r="A455" t="str">
        <f>Healthcare!A455</f>
        <v>P10454</v>
      </c>
      <c r="B455" s="5">
        <f>Healthcare!E455</f>
        <v>45693</v>
      </c>
      <c r="C455" s="5">
        <f>Healthcare!F455</f>
        <v>45699</v>
      </c>
      <c r="D455" t="str">
        <f>Healthcare!T455</f>
        <v>Transferred</v>
      </c>
      <c r="E455" t="str">
        <f>Healthcare!X455</f>
        <v>DEP03</v>
      </c>
      <c r="F455" t="str">
        <f>Healthcare!Y455</f>
        <v>D06</v>
      </c>
      <c r="G455" t="str">
        <f>Healthcare!Z455</f>
        <v>D003</v>
      </c>
      <c r="H455" t="str">
        <f>Healthcare!AA455</f>
        <v>W001</v>
      </c>
      <c r="I455" s="6">
        <f>Healthcare!L455</f>
        <v>39340.31</v>
      </c>
      <c r="J455">
        <f>Healthcare!M455</f>
        <v>26501.5</v>
      </c>
      <c r="K455" s="6">
        <f>Healthcare!V455</f>
        <v>12838.809999999998</v>
      </c>
      <c r="L455" t="str">
        <f>Healthcare!AF455</f>
        <v>PAY04</v>
      </c>
      <c r="M455" t="str">
        <f>Healthcare!AG455</f>
        <v>INS08</v>
      </c>
      <c r="N455">
        <f>Healthcare!AC455</f>
        <v>2025</v>
      </c>
      <c r="O455" t="str">
        <f>Healthcare!AB455</f>
        <v>Q1</v>
      </c>
      <c r="P455">
        <f>Healthcare!O455</f>
        <v>6</v>
      </c>
      <c r="Q455">
        <f>Healthcare!P455</f>
        <v>14</v>
      </c>
      <c r="R455">
        <f>Healthcare!Q455</f>
        <v>4</v>
      </c>
      <c r="S455" s="10" t="str">
        <f>Healthcare!AD455</f>
        <v>Feb</v>
      </c>
    </row>
    <row r="456" spans="1:19">
      <c r="A456" t="str">
        <f>Healthcare!A456</f>
        <v>P10455</v>
      </c>
      <c r="B456" s="5">
        <f>Healthcare!E456</f>
        <v>45061</v>
      </c>
      <c r="C456" s="5" t="str">
        <f>Healthcare!F456</f>
        <v>Unknown</v>
      </c>
      <c r="D456" t="str">
        <f>Healthcare!T456</f>
        <v>Discharged</v>
      </c>
      <c r="E456" t="str">
        <f>Healthcare!X456</f>
        <v>DEP09</v>
      </c>
      <c r="F456" t="str">
        <f>Healthcare!Y456</f>
        <v>D04</v>
      </c>
      <c r="G456" t="str">
        <f>Healthcare!Z456</f>
        <v>D005</v>
      </c>
      <c r="H456" t="str">
        <f>Healthcare!AA456</f>
        <v>W001</v>
      </c>
      <c r="I456" s="6">
        <f>Healthcare!L456</f>
        <v>199028.36</v>
      </c>
      <c r="J456">
        <f>Healthcare!M456</f>
        <v>160714.69</v>
      </c>
      <c r="K456" s="6">
        <f>Healthcare!V456</f>
        <v>38313.669999999984</v>
      </c>
      <c r="L456" t="str">
        <f>Healthcare!AF456</f>
        <v>PAY02</v>
      </c>
      <c r="M456" t="str">
        <f>Healthcare!AG456</f>
        <v>INS01</v>
      </c>
      <c r="N456">
        <f>Healthcare!AC456</f>
        <v>2023</v>
      </c>
      <c r="O456" t="str">
        <f>Healthcare!AB456</f>
        <v>Q2</v>
      </c>
      <c r="P456">
        <f>Healthcare!O456</f>
        <v>11</v>
      </c>
      <c r="Q456">
        <f>Healthcare!P456</f>
        <v>239</v>
      </c>
      <c r="R456">
        <f>Healthcare!Q456</f>
        <v>4</v>
      </c>
      <c r="S456" s="10" t="str">
        <f>Healthcare!AD456</f>
        <v>May</v>
      </c>
    </row>
    <row r="457" spans="1:19">
      <c r="A457" t="str">
        <f>Healthcare!A457</f>
        <v>P10456</v>
      </c>
      <c r="B457" s="5">
        <f>Healthcare!E457</f>
        <v>45754</v>
      </c>
      <c r="C457" s="5">
        <f>Healthcare!F457</f>
        <v>45768</v>
      </c>
      <c r="D457" t="str">
        <f>Healthcare!T457</f>
        <v>Unknown</v>
      </c>
      <c r="E457" t="str">
        <f>Healthcare!X457</f>
        <v>DEP02</v>
      </c>
      <c r="F457" t="str">
        <f>Healthcare!Y457</f>
        <v>D04</v>
      </c>
      <c r="G457" t="str">
        <f>Healthcare!Z457</f>
        <v>D008</v>
      </c>
      <c r="H457" t="str">
        <f>Healthcare!AA457</f>
        <v>W005</v>
      </c>
      <c r="I457" s="6">
        <f>Healthcare!L457</f>
        <v>82074.84</v>
      </c>
      <c r="J457">
        <f>Healthcare!M457</f>
        <v>68840.600000000006</v>
      </c>
      <c r="K457" s="6">
        <f>Healthcare!V457</f>
        <v>13234.239999999991</v>
      </c>
      <c r="L457" t="str">
        <f>Healthcare!AF457</f>
        <v>PAY03</v>
      </c>
      <c r="M457" t="str">
        <f>Healthcare!AG457</f>
        <v>INS05</v>
      </c>
      <c r="N457">
        <f>Healthcare!AC457</f>
        <v>2025</v>
      </c>
      <c r="O457" t="str">
        <f>Healthcare!AB457</f>
        <v>Q2</v>
      </c>
      <c r="P457">
        <f>Healthcare!O457</f>
        <v>14</v>
      </c>
      <c r="Q457">
        <f>Healthcare!P457</f>
        <v>83</v>
      </c>
      <c r="R457">
        <f>Healthcare!Q457</f>
        <v>4</v>
      </c>
      <c r="S457" s="10" t="str">
        <f>Healthcare!AD457</f>
        <v>Apr</v>
      </c>
    </row>
    <row r="458" spans="1:19">
      <c r="A458" t="str">
        <f>Healthcare!A458</f>
        <v>P10457</v>
      </c>
      <c r="B458" s="5">
        <f>Healthcare!E458</f>
        <v>45815</v>
      </c>
      <c r="C458" s="5">
        <f>Healthcare!F458</f>
        <v>45832</v>
      </c>
      <c r="D458" t="str">
        <f>Healthcare!T458</f>
        <v>Unknown</v>
      </c>
      <c r="E458" t="str">
        <f>Healthcare!X458</f>
        <v>DEP09</v>
      </c>
      <c r="F458" t="str">
        <f>Healthcare!Y458</f>
        <v>D02</v>
      </c>
      <c r="G458" t="str">
        <f>Healthcare!Z458</f>
        <v>D006</v>
      </c>
      <c r="H458" t="str">
        <f>Healthcare!AA458</f>
        <v>W005</v>
      </c>
      <c r="I458" s="6">
        <f>Healthcare!L458</f>
        <v>227888.87</v>
      </c>
      <c r="J458">
        <f>Healthcare!M458</f>
        <v>190781.75</v>
      </c>
      <c r="K458" s="6">
        <f>Healthcare!V458</f>
        <v>37107.119999999995</v>
      </c>
      <c r="L458" t="str">
        <f>Healthcare!AF458</f>
        <v>PAY01</v>
      </c>
      <c r="M458" t="str">
        <f>Healthcare!AG458</f>
        <v>INS08</v>
      </c>
      <c r="N458">
        <f>Healthcare!AC458</f>
        <v>2025</v>
      </c>
      <c r="O458" t="str">
        <f>Healthcare!AB458</f>
        <v>Q2</v>
      </c>
      <c r="P458">
        <f>Healthcare!O458</f>
        <v>17</v>
      </c>
      <c r="Q458">
        <f>Healthcare!P458</f>
        <v>52</v>
      </c>
      <c r="R458">
        <f>Healthcare!Q458</f>
        <v>4</v>
      </c>
      <c r="S458" s="10" t="str">
        <f>Healthcare!AD458</f>
        <v>Jun</v>
      </c>
    </row>
    <row r="459" spans="1:19">
      <c r="A459" t="str">
        <f>Healthcare!A459</f>
        <v>P10458</v>
      </c>
      <c r="B459" s="5">
        <f>Healthcare!E459</f>
        <v>45750</v>
      </c>
      <c r="C459" s="5">
        <f>Healthcare!F459</f>
        <v>45752</v>
      </c>
      <c r="D459" t="str">
        <f>Healthcare!T459</f>
        <v>Unknown</v>
      </c>
      <c r="E459" t="str">
        <f>Healthcare!X459</f>
        <v>DEP04</v>
      </c>
      <c r="F459" t="str">
        <f>Healthcare!Y459</f>
        <v>D05</v>
      </c>
      <c r="G459" t="str">
        <f>Healthcare!Z459</f>
        <v>D005</v>
      </c>
      <c r="H459" t="str">
        <f>Healthcare!AA459</f>
        <v>W005</v>
      </c>
      <c r="I459" s="6">
        <f>Healthcare!L459</f>
        <v>170897.94</v>
      </c>
      <c r="J459">
        <f>Healthcare!M459</f>
        <v>139325.32999999999</v>
      </c>
      <c r="K459" s="6">
        <f>Healthcare!V459</f>
        <v>31572.610000000015</v>
      </c>
      <c r="L459" t="str">
        <f>Healthcare!AF459</f>
        <v>PAY04</v>
      </c>
      <c r="M459" t="str">
        <f>Healthcare!AG459</f>
        <v>INS06</v>
      </c>
      <c r="N459">
        <f>Healthcare!AC459</f>
        <v>2025</v>
      </c>
      <c r="O459" t="str">
        <f>Healthcare!AB459</f>
        <v>Q2</v>
      </c>
      <c r="P459">
        <f>Healthcare!O459</f>
        <v>2</v>
      </c>
      <c r="Q459">
        <f>Healthcare!P459</f>
        <v>165</v>
      </c>
      <c r="R459">
        <f>Healthcare!Q459</f>
        <v>5</v>
      </c>
      <c r="S459" s="10" t="str">
        <f>Healthcare!AD459</f>
        <v>Apr</v>
      </c>
    </row>
    <row r="460" spans="1:19">
      <c r="A460" t="str">
        <f>Healthcare!A460</f>
        <v>P10459</v>
      </c>
      <c r="B460" s="5">
        <f>Healthcare!E460</f>
        <v>45383</v>
      </c>
      <c r="C460" s="5">
        <f>Healthcare!F460</f>
        <v>45386</v>
      </c>
      <c r="D460" t="str">
        <f>Healthcare!T460</f>
        <v>Unknown</v>
      </c>
      <c r="E460" t="str">
        <f>Healthcare!X460</f>
        <v>DEP03</v>
      </c>
      <c r="F460" t="str">
        <f>Healthcare!Y460</f>
        <v>D04</v>
      </c>
      <c r="G460" t="str">
        <f>Healthcare!Z460</f>
        <v>D007</v>
      </c>
      <c r="H460" t="str">
        <f>Healthcare!AA460</f>
        <v>W004</v>
      </c>
      <c r="I460" s="6">
        <f>Healthcare!L460</f>
        <v>47881.24</v>
      </c>
      <c r="J460">
        <f>Healthcare!M460</f>
        <v>35920.99</v>
      </c>
      <c r="K460" s="6">
        <f>Healthcare!V460</f>
        <v>11960.25</v>
      </c>
      <c r="L460" t="str">
        <f>Healthcare!AF460</f>
        <v>PAY06</v>
      </c>
      <c r="M460" t="str">
        <f>Healthcare!AG460</f>
        <v>INS05</v>
      </c>
      <c r="N460">
        <f>Healthcare!AC460</f>
        <v>2024</v>
      </c>
      <c r="O460" t="str">
        <f>Healthcare!AB460</f>
        <v>Q2</v>
      </c>
      <c r="P460">
        <f>Healthcare!O460</f>
        <v>3</v>
      </c>
      <c r="Q460">
        <f>Healthcare!P460</f>
        <v>194</v>
      </c>
      <c r="R460">
        <f>Healthcare!Q460</f>
        <v>5</v>
      </c>
      <c r="S460" s="10" t="str">
        <f>Healthcare!AD460</f>
        <v>Apr</v>
      </c>
    </row>
    <row r="461" spans="1:19">
      <c r="A461" t="str">
        <f>Healthcare!A461</f>
        <v>P10460</v>
      </c>
      <c r="B461" s="5">
        <f>Healthcare!E461</f>
        <v>45907</v>
      </c>
      <c r="C461" s="5">
        <f>Healthcare!F461</f>
        <v>45911</v>
      </c>
      <c r="D461" t="str">
        <f>Healthcare!T461</f>
        <v>Unknown</v>
      </c>
      <c r="E461" t="str">
        <f>Healthcare!X461</f>
        <v>DEP01</v>
      </c>
      <c r="F461" t="str">
        <f>Healthcare!Y461</f>
        <v>D07</v>
      </c>
      <c r="G461" t="str">
        <f>Healthcare!Z461</f>
        <v>D007</v>
      </c>
      <c r="H461" t="str">
        <f>Healthcare!AA461</f>
        <v>W005</v>
      </c>
      <c r="I461" s="6">
        <f>Healthcare!L461</f>
        <v>23192.99</v>
      </c>
      <c r="J461">
        <f>Healthcare!M461</f>
        <v>18569.099999999999</v>
      </c>
      <c r="K461" s="6">
        <f>Healthcare!V461</f>
        <v>4623.8900000000031</v>
      </c>
      <c r="L461" t="str">
        <f>Healthcare!AF461</f>
        <v>PAY06</v>
      </c>
      <c r="M461" t="str">
        <f>Healthcare!AG461</f>
        <v>INS07</v>
      </c>
      <c r="N461">
        <f>Healthcare!AC461</f>
        <v>2025</v>
      </c>
      <c r="O461" t="str">
        <f>Healthcare!AB461</f>
        <v>Q3</v>
      </c>
      <c r="P461">
        <f>Healthcare!O461</f>
        <v>4</v>
      </c>
      <c r="Q461">
        <f>Healthcare!P461</f>
        <v>66</v>
      </c>
      <c r="R461">
        <f>Healthcare!Q461</f>
        <v>4</v>
      </c>
      <c r="S461" s="10" t="str">
        <f>Healthcare!AD461</f>
        <v>Sep</v>
      </c>
    </row>
    <row r="462" spans="1:19">
      <c r="A462" t="str">
        <f>Healthcare!A462</f>
        <v>P10461</v>
      </c>
      <c r="B462" s="5">
        <f>Healthcare!E462</f>
        <v>45873</v>
      </c>
      <c r="C462" s="5">
        <f>Healthcare!F462</f>
        <v>45880</v>
      </c>
      <c r="D462" t="str">
        <f>Healthcare!T462</f>
        <v>Discharged</v>
      </c>
      <c r="E462" t="str">
        <f>Healthcare!X462</f>
        <v>DEP01</v>
      </c>
      <c r="F462" t="str">
        <f>Healthcare!Y462</f>
        <v>D07</v>
      </c>
      <c r="G462" t="str">
        <f>Healthcare!Z462</f>
        <v>D002</v>
      </c>
      <c r="H462" t="str">
        <f>Healthcare!AA462</f>
        <v>W005</v>
      </c>
      <c r="I462" s="6">
        <f>Healthcare!L462</f>
        <v>236838.27</v>
      </c>
      <c r="J462">
        <f>Healthcare!M462</f>
        <v>153278.25</v>
      </c>
      <c r="K462" s="6">
        <f>Healthcare!V462</f>
        <v>83560.01999999999</v>
      </c>
      <c r="L462" t="str">
        <f>Healthcare!AF462</f>
        <v>PAY03</v>
      </c>
      <c r="M462" t="str">
        <f>Healthcare!AG462</f>
        <v>INS07</v>
      </c>
      <c r="N462">
        <f>Healthcare!AC462</f>
        <v>2025</v>
      </c>
      <c r="O462" t="str">
        <f>Healthcare!AB462</f>
        <v>Q3</v>
      </c>
      <c r="P462">
        <f>Healthcare!O462</f>
        <v>7</v>
      </c>
      <c r="Q462">
        <f>Healthcare!P462</f>
        <v>52</v>
      </c>
      <c r="R462">
        <f>Healthcare!Q462</f>
        <v>4</v>
      </c>
      <c r="S462" s="10" t="str">
        <f>Healthcare!AD462</f>
        <v>Aug</v>
      </c>
    </row>
    <row r="463" spans="1:19">
      <c r="A463" t="str">
        <f>Healthcare!A463</f>
        <v>P10462</v>
      </c>
      <c r="B463" s="5">
        <f>Healthcare!E463</f>
        <v>45585</v>
      </c>
      <c r="C463" s="5" t="str">
        <f>Healthcare!F463</f>
        <v>Unknown</v>
      </c>
      <c r="D463" t="str">
        <f>Healthcare!T463</f>
        <v>Discharged</v>
      </c>
      <c r="E463" t="str">
        <f>Healthcare!X463</f>
        <v>DEP03</v>
      </c>
      <c r="F463" t="str">
        <f>Healthcare!Y463</f>
        <v>D03</v>
      </c>
      <c r="G463" t="str">
        <f>Healthcare!Z463</f>
        <v>D009</v>
      </c>
      <c r="H463" t="str">
        <f>Healthcare!AA463</f>
        <v>W005</v>
      </c>
      <c r="I463" s="6">
        <f>Healthcare!L463</f>
        <v>96850.31</v>
      </c>
      <c r="J463">
        <f>Healthcare!M463</f>
        <v>62543.29</v>
      </c>
      <c r="K463" s="6">
        <f>Healthcare!V463</f>
        <v>34307.019999999997</v>
      </c>
      <c r="L463" t="str">
        <f>Healthcare!AF463</f>
        <v>PAY02</v>
      </c>
      <c r="M463" t="str">
        <f>Healthcare!AG463</f>
        <v>INS03</v>
      </c>
      <c r="N463">
        <f>Healthcare!AC463</f>
        <v>2024</v>
      </c>
      <c r="O463" t="str">
        <f>Healthcare!AB463</f>
        <v>Q4</v>
      </c>
      <c r="P463">
        <f>Healthcare!O463</f>
        <v>12</v>
      </c>
      <c r="Q463">
        <f>Healthcare!P463</f>
        <v>104</v>
      </c>
      <c r="R463">
        <f>Healthcare!Q463</f>
        <v>2</v>
      </c>
      <c r="S463" s="10" t="str">
        <f>Healthcare!AD463</f>
        <v>Oct</v>
      </c>
    </row>
    <row r="464" spans="1:19">
      <c r="A464" t="str">
        <f>Healthcare!A464</f>
        <v>P10463</v>
      </c>
      <c r="B464" s="5">
        <f>Healthcare!E464</f>
        <v>45240</v>
      </c>
      <c r="C464" s="5">
        <f>Healthcare!F464</f>
        <v>45255</v>
      </c>
      <c r="D464" t="str">
        <f>Healthcare!T464</f>
        <v>Discharged</v>
      </c>
      <c r="E464" t="str">
        <f>Healthcare!X464</f>
        <v>DEP10</v>
      </c>
      <c r="F464" t="str">
        <f>Healthcare!Y464</f>
        <v>D06</v>
      </c>
      <c r="G464" t="str">
        <f>Healthcare!Z464</f>
        <v>D005</v>
      </c>
      <c r="H464" t="str">
        <f>Healthcare!AA464</f>
        <v>W004</v>
      </c>
      <c r="I464" s="6">
        <f>Healthcare!L464</f>
        <v>160180.57</v>
      </c>
      <c r="J464">
        <f>Healthcare!M464</f>
        <v>158404.47</v>
      </c>
      <c r="K464" s="6">
        <f>Healthcare!V464</f>
        <v>1776.1000000000058</v>
      </c>
      <c r="L464" t="str">
        <f>Healthcare!AF464</f>
        <v>PAY06</v>
      </c>
      <c r="M464" t="str">
        <f>Healthcare!AG464</f>
        <v>INS04</v>
      </c>
      <c r="N464">
        <f>Healthcare!AC464</f>
        <v>2023</v>
      </c>
      <c r="O464" t="str">
        <f>Healthcare!AB464</f>
        <v>Q4</v>
      </c>
      <c r="P464">
        <f>Healthcare!O464</f>
        <v>15</v>
      </c>
      <c r="Q464">
        <f>Healthcare!P464</f>
        <v>104</v>
      </c>
      <c r="R464">
        <f>Healthcare!Q464</f>
        <v>5</v>
      </c>
      <c r="S464" s="10" t="str">
        <f>Healthcare!AD464</f>
        <v>Nov</v>
      </c>
    </row>
    <row r="465" spans="1:19">
      <c r="A465" t="str">
        <f>Healthcare!A465</f>
        <v>P10464</v>
      </c>
      <c r="B465" s="5">
        <f>Healthcare!E465</f>
        <v>45836</v>
      </c>
      <c r="C465" s="5">
        <f>Healthcare!F465</f>
        <v>45849</v>
      </c>
      <c r="D465" t="str">
        <f>Healthcare!T465</f>
        <v>Unknown</v>
      </c>
      <c r="E465" t="str">
        <f>Healthcare!X465</f>
        <v>DEP10</v>
      </c>
      <c r="F465" t="str">
        <f>Healthcare!Y465</f>
        <v>D07</v>
      </c>
      <c r="G465" t="str">
        <f>Healthcare!Z465</f>
        <v>D011</v>
      </c>
      <c r="H465" t="str">
        <f>Healthcare!AA465</f>
        <v>W005</v>
      </c>
      <c r="I465" s="6">
        <f>Healthcare!L465</f>
        <v>181518.66</v>
      </c>
      <c r="J465">
        <f>Healthcare!M465</f>
        <v>140459.53</v>
      </c>
      <c r="K465" s="6">
        <f>Healthcare!V465</f>
        <v>41059.130000000005</v>
      </c>
      <c r="L465" t="str">
        <f>Healthcare!AF465</f>
        <v>PAY02</v>
      </c>
      <c r="M465" t="str">
        <f>Healthcare!AG465</f>
        <v>INS07</v>
      </c>
      <c r="N465">
        <f>Healthcare!AC465</f>
        <v>2025</v>
      </c>
      <c r="O465" t="str">
        <f>Healthcare!AB465</f>
        <v>Q2</v>
      </c>
      <c r="P465">
        <f>Healthcare!O465</f>
        <v>13</v>
      </c>
      <c r="Q465">
        <f>Healthcare!P465</f>
        <v>187</v>
      </c>
      <c r="R465">
        <f>Healthcare!Q465</f>
        <v>4</v>
      </c>
      <c r="S465" s="10" t="str">
        <f>Healthcare!AD465</f>
        <v>Jun</v>
      </c>
    </row>
    <row r="466" spans="1:19">
      <c r="A466" t="str">
        <f>Healthcare!A466</f>
        <v>P10465</v>
      </c>
      <c r="B466" s="5">
        <f>Healthcare!E466</f>
        <v>45247</v>
      </c>
      <c r="C466" s="5">
        <f>Healthcare!F466</f>
        <v>45260</v>
      </c>
      <c r="D466" t="str">
        <f>Healthcare!T466</f>
        <v>Admitted</v>
      </c>
      <c r="E466" t="str">
        <f>Healthcare!X466</f>
        <v>DEP08</v>
      </c>
      <c r="F466" t="str">
        <f>Healthcare!Y466</f>
        <v>D04</v>
      </c>
      <c r="G466" t="str">
        <f>Healthcare!Z466</f>
        <v>D007</v>
      </c>
      <c r="H466" t="str">
        <f>Healthcare!AA466</f>
        <v>W003</v>
      </c>
      <c r="I466" s="6">
        <f>Healthcare!L466</f>
        <v>174257.48</v>
      </c>
      <c r="J466">
        <f>Healthcare!M466</f>
        <v>144059.87</v>
      </c>
      <c r="K466" s="6">
        <f>Healthcare!V466</f>
        <v>30197.610000000015</v>
      </c>
      <c r="L466" t="str">
        <f>Healthcare!AF466</f>
        <v>PAY06</v>
      </c>
      <c r="M466" t="str">
        <f>Healthcare!AG466</f>
        <v>INS03</v>
      </c>
      <c r="N466">
        <f>Healthcare!AC466</f>
        <v>2023</v>
      </c>
      <c r="O466" t="str">
        <f>Healthcare!AB466</f>
        <v>Q4</v>
      </c>
      <c r="P466">
        <f>Healthcare!O466</f>
        <v>13</v>
      </c>
      <c r="Q466">
        <f>Healthcare!P466</f>
        <v>49</v>
      </c>
      <c r="R466">
        <f>Healthcare!Q466</f>
        <v>5</v>
      </c>
      <c r="S466" s="10" t="str">
        <f>Healthcare!AD466</f>
        <v>Nov</v>
      </c>
    </row>
    <row r="467" spans="1:19">
      <c r="A467" t="str">
        <f>Healthcare!A467</f>
        <v>P10466</v>
      </c>
      <c r="B467" s="5">
        <f>Healthcare!E467</f>
        <v>44970</v>
      </c>
      <c r="C467" s="5">
        <f>Healthcare!F467</f>
        <v>44971</v>
      </c>
      <c r="D467" t="str">
        <f>Healthcare!T467</f>
        <v>Transferred</v>
      </c>
      <c r="E467" t="str">
        <f>Healthcare!X467</f>
        <v>DEP04</v>
      </c>
      <c r="F467" t="str">
        <f>Healthcare!Y467</f>
        <v>D02</v>
      </c>
      <c r="G467" t="str">
        <f>Healthcare!Z467</f>
        <v>D008</v>
      </c>
      <c r="H467" t="str">
        <f>Healthcare!AA467</f>
        <v>W005</v>
      </c>
      <c r="I467" s="6">
        <f>Healthcare!L467</f>
        <v>80040.240000000005</v>
      </c>
      <c r="J467">
        <f>Healthcare!M467</f>
        <v>60902.79</v>
      </c>
      <c r="K467" s="6">
        <f>Healthcare!V467</f>
        <v>19137.450000000004</v>
      </c>
      <c r="L467" t="str">
        <f>Healthcare!AF467</f>
        <v>PAY02</v>
      </c>
      <c r="M467" t="str">
        <f>Healthcare!AG467</f>
        <v>INS05</v>
      </c>
      <c r="N467">
        <f>Healthcare!AC467</f>
        <v>2023</v>
      </c>
      <c r="O467" t="str">
        <f>Healthcare!AB467</f>
        <v>Q1</v>
      </c>
      <c r="P467">
        <f>Healthcare!O467</f>
        <v>1</v>
      </c>
      <c r="Q467">
        <f>Healthcare!P467</f>
        <v>43</v>
      </c>
      <c r="R467">
        <f>Healthcare!Q467</f>
        <v>4</v>
      </c>
      <c r="S467" s="10" t="str">
        <f>Healthcare!AD467</f>
        <v>Feb</v>
      </c>
    </row>
    <row r="468" spans="1:19">
      <c r="A468" t="str">
        <f>Healthcare!A468</f>
        <v>P10467</v>
      </c>
      <c r="B468" s="5">
        <f>Healthcare!E468</f>
        <v>45888</v>
      </c>
      <c r="C468" s="5">
        <f>Healthcare!F468</f>
        <v>45897</v>
      </c>
      <c r="D468" t="str">
        <f>Healthcare!T468</f>
        <v>Discharged</v>
      </c>
      <c r="E468" t="str">
        <f>Healthcare!X468</f>
        <v>DEP05</v>
      </c>
      <c r="F468" t="str">
        <f>Healthcare!Y468</f>
        <v>D06</v>
      </c>
      <c r="G468" t="str">
        <f>Healthcare!Z468</f>
        <v>D004</v>
      </c>
      <c r="H468" t="str">
        <f>Healthcare!AA468</f>
        <v>W005</v>
      </c>
      <c r="I468" s="6">
        <f>Healthcare!L468</f>
        <v>26524.560000000001</v>
      </c>
      <c r="J468">
        <f>Healthcare!M468</f>
        <v>19646.2</v>
      </c>
      <c r="K468" s="6">
        <f>Healthcare!V468</f>
        <v>6878.3600000000006</v>
      </c>
      <c r="L468" t="str">
        <f>Healthcare!AF468</f>
        <v>PAY02</v>
      </c>
      <c r="M468" t="str">
        <f>Healthcare!AG468</f>
        <v>INS06</v>
      </c>
      <c r="N468">
        <f>Healthcare!AC468</f>
        <v>2025</v>
      </c>
      <c r="O468" t="str">
        <f>Healthcare!AB468</f>
        <v>Q3</v>
      </c>
      <c r="P468">
        <f>Healthcare!O468</f>
        <v>9</v>
      </c>
      <c r="Q468">
        <f>Healthcare!P468</f>
        <v>102</v>
      </c>
      <c r="R468">
        <f>Healthcare!Q468</f>
        <v>4</v>
      </c>
      <c r="S468" s="10" t="str">
        <f>Healthcare!AD468</f>
        <v>Aug</v>
      </c>
    </row>
    <row r="469" spans="1:19">
      <c r="A469" t="str">
        <f>Healthcare!A469</f>
        <v>P10468</v>
      </c>
      <c r="B469" s="5">
        <f>Healthcare!E469</f>
        <v>45733</v>
      </c>
      <c r="C469" s="5">
        <f>Healthcare!F469</f>
        <v>45738</v>
      </c>
      <c r="D469" t="str">
        <f>Healthcare!T469</f>
        <v>Discharged</v>
      </c>
      <c r="E469" t="str">
        <f>Healthcare!X469</f>
        <v>DEP05</v>
      </c>
      <c r="F469" t="str">
        <f>Healthcare!Y469</f>
        <v>D03</v>
      </c>
      <c r="G469" t="str">
        <f>Healthcare!Z469</f>
        <v>D009</v>
      </c>
      <c r="H469" t="str">
        <f>Healthcare!AA469</f>
        <v>W002</v>
      </c>
      <c r="I469" s="6">
        <f>Healthcare!L469</f>
        <v>74856.490000000005</v>
      </c>
      <c r="J469">
        <f>Healthcare!M469</f>
        <v>98646.34</v>
      </c>
      <c r="K469" s="6">
        <f>Healthcare!V469</f>
        <v>-23789.849999999991</v>
      </c>
      <c r="L469" t="str">
        <f>Healthcare!AF469</f>
        <v>PAY06</v>
      </c>
      <c r="M469" t="str">
        <f>Healthcare!AG469</f>
        <v>INS02</v>
      </c>
      <c r="N469">
        <f>Healthcare!AC469</f>
        <v>2025</v>
      </c>
      <c r="O469" t="str">
        <f>Healthcare!AB469</f>
        <v>Q1</v>
      </c>
      <c r="P469">
        <f>Healthcare!O469</f>
        <v>5</v>
      </c>
      <c r="Q469">
        <f>Healthcare!P469</f>
        <v>209</v>
      </c>
      <c r="R469">
        <f>Healthcare!Q469</f>
        <v>4</v>
      </c>
      <c r="S469" s="10" t="str">
        <f>Healthcare!AD469</f>
        <v>Mar</v>
      </c>
    </row>
    <row r="470" spans="1:19">
      <c r="A470" t="str">
        <f>Healthcare!A470</f>
        <v>P10469</v>
      </c>
      <c r="B470" s="5">
        <f>Healthcare!E470</f>
        <v>45485</v>
      </c>
      <c r="C470" s="5">
        <f>Healthcare!F470</f>
        <v>45500</v>
      </c>
      <c r="D470" t="str">
        <f>Healthcare!T470</f>
        <v>Discharged</v>
      </c>
      <c r="E470" t="str">
        <f>Healthcare!X470</f>
        <v>DEP10</v>
      </c>
      <c r="F470" t="str">
        <f>Healthcare!Y470</f>
        <v>D01</v>
      </c>
      <c r="G470" t="str">
        <f>Healthcare!Z470</f>
        <v>D006</v>
      </c>
      <c r="H470" t="str">
        <f>Healthcare!AA470</f>
        <v>W005</v>
      </c>
      <c r="I470" s="6">
        <f>Healthcare!L470</f>
        <v>218329.91</v>
      </c>
      <c r="J470">
        <f>Healthcare!M470</f>
        <v>138177.29</v>
      </c>
      <c r="K470" s="6">
        <f>Healthcare!V470</f>
        <v>80152.62</v>
      </c>
      <c r="L470" t="str">
        <f>Healthcare!AF470</f>
        <v>PAY06</v>
      </c>
      <c r="M470" t="str">
        <f>Healthcare!AG470</f>
        <v>INS07</v>
      </c>
      <c r="N470">
        <f>Healthcare!AC470</f>
        <v>2024</v>
      </c>
      <c r="O470" t="str">
        <f>Healthcare!AB470</f>
        <v>Q3</v>
      </c>
      <c r="P470">
        <f>Healthcare!O470</f>
        <v>15</v>
      </c>
      <c r="Q470">
        <f>Healthcare!P470</f>
        <v>151</v>
      </c>
      <c r="R470">
        <f>Healthcare!Q470</f>
        <v>1</v>
      </c>
      <c r="S470" s="10" t="str">
        <f>Healthcare!AD470</f>
        <v>Jul</v>
      </c>
    </row>
    <row r="471" spans="1:19">
      <c r="A471" t="str">
        <f>Healthcare!A471</f>
        <v>P10470</v>
      </c>
      <c r="B471" s="5">
        <f>Healthcare!E471</f>
        <v>45503</v>
      </c>
      <c r="C471" s="5">
        <f>Healthcare!F471</f>
        <v>45512</v>
      </c>
      <c r="D471" t="str">
        <f>Healthcare!T471</f>
        <v>Transferred</v>
      </c>
      <c r="E471" t="str">
        <f>Healthcare!X471</f>
        <v>DEP02</v>
      </c>
      <c r="F471" t="str">
        <f>Healthcare!Y471</f>
        <v>D04</v>
      </c>
      <c r="G471" t="str">
        <f>Healthcare!Z471</f>
        <v>D009</v>
      </c>
      <c r="H471" t="str">
        <f>Healthcare!AA471</f>
        <v>W002</v>
      </c>
      <c r="I471" s="6">
        <f>Healthcare!L471</f>
        <v>215716.09</v>
      </c>
      <c r="J471">
        <f>Healthcare!M471</f>
        <v>152490.19</v>
      </c>
      <c r="K471" s="6">
        <f>Healthcare!V471</f>
        <v>63225.899999999994</v>
      </c>
      <c r="L471" t="str">
        <f>Healthcare!AF471</f>
        <v>PAY02</v>
      </c>
      <c r="M471" t="str">
        <f>Healthcare!AG471</f>
        <v>INS02</v>
      </c>
      <c r="N471">
        <f>Healthcare!AC471</f>
        <v>2024</v>
      </c>
      <c r="O471" t="str">
        <f>Healthcare!AB471</f>
        <v>Q3</v>
      </c>
      <c r="P471">
        <f>Healthcare!O471</f>
        <v>9</v>
      </c>
      <c r="Q471">
        <f>Healthcare!P471</f>
        <v>37</v>
      </c>
      <c r="R471">
        <f>Healthcare!Q471</f>
        <v>2</v>
      </c>
      <c r="S471" s="10" t="str">
        <f>Healthcare!AD471</f>
        <v>Jul</v>
      </c>
    </row>
    <row r="472" spans="1:19">
      <c r="A472" t="str">
        <f>Healthcare!A472</f>
        <v>P10471</v>
      </c>
      <c r="B472" s="5">
        <f>Healthcare!E472</f>
        <v>45143</v>
      </c>
      <c r="C472" s="5" t="str">
        <f>Healthcare!F472</f>
        <v>Unknown</v>
      </c>
      <c r="D472" t="str">
        <f>Healthcare!T472</f>
        <v>Discharged</v>
      </c>
      <c r="E472" t="str">
        <f>Healthcare!X472</f>
        <v>DEP09</v>
      </c>
      <c r="F472" t="str">
        <f>Healthcare!Y472</f>
        <v>D04</v>
      </c>
      <c r="G472" t="str">
        <f>Healthcare!Z472</f>
        <v>D005</v>
      </c>
      <c r="H472" t="str">
        <f>Healthcare!AA472</f>
        <v>W001</v>
      </c>
      <c r="I472" s="6">
        <f>Healthcare!L472</f>
        <v>25196.71</v>
      </c>
      <c r="J472">
        <f>Healthcare!M472</f>
        <v>17666.73</v>
      </c>
      <c r="K472" s="6">
        <f>Healthcare!V472</f>
        <v>7529.98</v>
      </c>
      <c r="L472" t="str">
        <f>Healthcare!AF472</f>
        <v>PAY06</v>
      </c>
      <c r="M472" t="str">
        <f>Healthcare!AG472</f>
        <v>INS07</v>
      </c>
      <c r="N472">
        <f>Healthcare!AC472</f>
        <v>2023</v>
      </c>
      <c r="O472" t="str">
        <f>Healthcare!AB472</f>
        <v>Q3</v>
      </c>
      <c r="P472">
        <f>Healthcare!O472</f>
        <v>4</v>
      </c>
      <c r="Q472">
        <f>Healthcare!P472</f>
        <v>207</v>
      </c>
      <c r="R472">
        <f>Healthcare!Q472</f>
        <v>4</v>
      </c>
      <c r="S472" s="10" t="str">
        <f>Healthcare!AD472</f>
        <v>Aug</v>
      </c>
    </row>
    <row r="473" spans="1:19">
      <c r="A473" t="str">
        <f>Healthcare!A473</f>
        <v>P10472</v>
      </c>
      <c r="B473" s="5">
        <f>Healthcare!E473</f>
        <v>45287</v>
      </c>
      <c r="C473" s="5">
        <f>Healthcare!F473</f>
        <v>45294</v>
      </c>
      <c r="D473" t="str">
        <f>Healthcare!T473</f>
        <v>Admitted</v>
      </c>
      <c r="E473" t="str">
        <f>Healthcare!X473</f>
        <v>DEP06</v>
      </c>
      <c r="F473" t="str">
        <f>Healthcare!Y473</f>
        <v>D03</v>
      </c>
      <c r="G473" t="str">
        <f>Healthcare!Z473</f>
        <v>D001</v>
      </c>
      <c r="H473" t="str">
        <f>Healthcare!AA473</f>
        <v>W004</v>
      </c>
      <c r="I473" s="6">
        <f>Healthcare!L473</f>
        <v>176459.85</v>
      </c>
      <c r="J473">
        <f>Healthcare!M473</f>
        <v>133484.74</v>
      </c>
      <c r="K473" s="6">
        <f>Healthcare!V473</f>
        <v>42975.110000000015</v>
      </c>
      <c r="L473" t="str">
        <f>Healthcare!AF473</f>
        <v>PAY06</v>
      </c>
      <c r="M473" t="str">
        <f>Healthcare!AG473</f>
        <v>INS05</v>
      </c>
      <c r="N473">
        <f>Healthcare!AC473</f>
        <v>2023</v>
      </c>
      <c r="O473" t="str">
        <f>Healthcare!AB473</f>
        <v>Q4</v>
      </c>
      <c r="P473">
        <f>Healthcare!O473</f>
        <v>7</v>
      </c>
      <c r="Q473">
        <f>Healthcare!P473</f>
        <v>222</v>
      </c>
      <c r="R473">
        <f>Healthcare!Q473</f>
        <v>5</v>
      </c>
      <c r="S473" s="10" t="str">
        <f>Healthcare!AD473</f>
        <v>Dec</v>
      </c>
    </row>
    <row r="474" spans="1:19">
      <c r="A474" t="str">
        <f>Healthcare!A474</f>
        <v>P10473</v>
      </c>
      <c r="B474" s="5">
        <f>Healthcare!E474</f>
        <v>45938</v>
      </c>
      <c r="C474" s="5">
        <f>Healthcare!F474</f>
        <v>45950</v>
      </c>
      <c r="D474" t="str">
        <f>Healthcare!T474</f>
        <v>Transferred</v>
      </c>
      <c r="E474" t="str">
        <f>Healthcare!X474</f>
        <v>DEP01</v>
      </c>
      <c r="F474" t="str">
        <f>Healthcare!Y474</f>
        <v>D07</v>
      </c>
      <c r="G474" t="str">
        <f>Healthcare!Z474</f>
        <v>D001</v>
      </c>
      <c r="H474" t="str">
        <f>Healthcare!AA474</f>
        <v>W004</v>
      </c>
      <c r="I474" s="6">
        <f>Healthcare!L474</f>
        <v>169323.67</v>
      </c>
      <c r="J474">
        <f>Healthcare!M474</f>
        <v>120001.83</v>
      </c>
      <c r="K474" s="6">
        <f>Healthcare!V474</f>
        <v>49321.840000000011</v>
      </c>
      <c r="L474" t="str">
        <f>Healthcare!AF474</f>
        <v>PAY02</v>
      </c>
      <c r="M474" t="str">
        <f>Healthcare!AG474</f>
        <v>INS05</v>
      </c>
      <c r="N474">
        <f>Healthcare!AC474</f>
        <v>2025</v>
      </c>
      <c r="O474" t="str">
        <f>Healthcare!AB474</f>
        <v>Q4</v>
      </c>
      <c r="P474">
        <f>Healthcare!O474</f>
        <v>12</v>
      </c>
      <c r="Q474">
        <f>Healthcare!P474</f>
        <v>195</v>
      </c>
      <c r="R474">
        <f>Healthcare!Q474</f>
        <v>2</v>
      </c>
      <c r="S474" s="10" t="str">
        <f>Healthcare!AD474</f>
        <v>Oct</v>
      </c>
    </row>
    <row r="475" spans="1:19">
      <c r="A475" t="str">
        <f>Healthcare!A475</f>
        <v>P10474</v>
      </c>
      <c r="B475" s="5">
        <f>Healthcare!E475</f>
        <v>45766</v>
      </c>
      <c r="C475" s="5">
        <f>Healthcare!F475</f>
        <v>45781</v>
      </c>
      <c r="D475" t="str">
        <f>Healthcare!T475</f>
        <v>Admitted</v>
      </c>
      <c r="E475" t="str">
        <f>Healthcare!X475</f>
        <v>DEP10</v>
      </c>
      <c r="F475" t="str">
        <f>Healthcare!Y475</f>
        <v>D07</v>
      </c>
      <c r="G475" t="str">
        <f>Healthcare!Z475</f>
        <v>D002</v>
      </c>
      <c r="H475" t="str">
        <f>Healthcare!AA475</f>
        <v>W005</v>
      </c>
      <c r="I475" s="6">
        <f>Healthcare!L475</f>
        <v>217498.88</v>
      </c>
      <c r="J475">
        <f>Healthcare!M475</f>
        <v>172665.9</v>
      </c>
      <c r="K475" s="6">
        <f>Healthcare!V475</f>
        <v>44832.98000000001</v>
      </c>
      <c r="L475" t="str">
        <f>Healthcare!AF475</f>
        <v>PAY02</v>
      </c>
      <c r="M475" t="str">
        <f>Healthcare!AG475</f>
        <v>INS06</v>
      </c>
      <c r="N475">
        <f>Healthcare!AC475</f>
        <v>2025</v>
      </c>
      <c r="O475" t="str">
        <f>Healthcare!AB475</f>
        <v>Q2</v>
      </c>
      <c r="P475">
        <f>Healthcare!O475</f>
        <v>15</v>
      </c>
      <c r="Q475">
        <f>Healthcare!P475</f>
        <v>41</v>
      </c>
      <c r="R475">
        <f>Healthcare!Q475</f>
        <v>4</v>
      </c>
      <c r="S475" s="10" t="str">
        <f>Healthcare!AD475</f>
        <v>Apr</v>
      </c>
    </row>
    <row r="476" spans="1:19">
      <c r="A476" t="str">
        <f>Healthcare!A476</f>
        <v>P10475</v>
      </c>
      <c r="B476" s="5">
        <f>Healthcare!E476</f>
        <v>45617</v>
      </c>
      <c r="C476" s="5" t="str">
        <f>Healthcare!F476</f>
        <v>Unknown</v>
      </c>
      <c r="D476" t="str">
        <f>Healthcare!T476</f>
        <v>Admitted</v>
      </c>
      <c r="E476" t="str">
        <f>Healthcare!X476</f>
        <v>DEP08</v>
      </c>
      <c r="F476" t="str">
        <f>Healthcare!Y476</f>
        <v>D05</v>
      </c>
      <c r="G476" t="str">
        <f>Healthcare!Z476</f>
        <v>D007</v>
      </c>
      <c r="H476" t="str">
        <f>Healthcare!AA476</f>
        <v>W005</v>
      </c>
      <c r="I476" s="6">
        <f>Healthcare!L476</f>
        <v>71223.22</v>
      </c>
      <c r="J476">
        <f>Healthcare!M476</f>
        <v>60252.03</v>
      </c>
      <c r="K476" s="6">
        <f>Healthcare!V476</f>
        <v>10971.190000000002</v>
      </c>
      <c r="L476" t="str">
        <f>Healthcare!AF476</f>
        <v>PAY05</v>
      </c>
      <c r="M476" t="str">
        <f>Healthcare!AG476</f>
        <v>INS08</v>
      </c>
      <c r="N476">
        <f>Healthcare!AC476</f>
        <v>2024</v>
      </c>
      <c r="O476" t="str">
        <f>Healthcare!AB476</f>
        <v>Q4</v>
      </c>
      <c r="P476">
        <f>Healthcare!O476</f>
        <v>7</v>
      </c>
      <c r="Q476">
        <f>Healthcare!P476</f>
        <v>190</v>
      </c>
      <c r="R476">
        <f>Healthcare!Q476</f>
        <v>4</v>
      </c>
      <c r="S476" s="10" t="str">
        <f>Healthcare!AD476</f>
        <v>Nov</v>
      </c>
    </row>
    <row r="477" spans="1:19">
      <c r="A477" t="str">
        <f>Healthcare!A477</f>
        <v>P10476</v>
      </c>
      <c r="B477" s="5">
        <f>Healthcare!E477</f>
        <v>45563</v>
      </c>
      <c r="C477" s="5">
        <f>Healthcare!F477</f>
        <v>45577</v>
      </c>
      <c r="D477" t="str">
        <f>Healthcare!T477</f>
        <v>Transferred</v>
      </c>
      <c r="E477" t="str">
        <f>Healthcare!X477</f>
        <v>DEP04</v>
      </c>
      <c r="F477" t="str">
        <f>Healthcare!Y477</f>
        <v>D05</v>
      </c>
      <c r="G477" t="str">
        <f>Healthcare!Z477</f>
        <v>D007</v>
      </c>
      <c r="H477" t="str">
        <f>Healthcare!AA477</f>
        <v>W003</v>
      </c>
      <c r="I477" s="6">
        <f>Healthcare!L477</f>
        <v>181877.3</v>
      </c>
      <c r="J477">
        <f>Healthcare!M477</f>
        <v>148292.72</v>
      </c>
      <c r="K477" s="6">
        <f>Healthcare!V477</f>
        <v>33584.579999999987</v>
      </c>
      <c r="L477" t="str">
        <f>Healthcare!AF477</f>
        <v>PAY06</v>
      </c>
      <c r="M477" t="str">
        <f>Healthcare!AG477</f>
        <v>INS02</v>
      </c>
      <c r="N477">
        <f>Healthcare!AC477</f>
        <v>2024</v>
      </c>
      <c r="O477" t="str">
        <f>Healthcare!AB477</f>
        <v>Q3</v>
      </c>
      <c r="P477">
        <f>Healthcare!O477</f>
        <v>14</v>
      </c>
      <c r="Q477">
        <f>Healthcare!P477</f>
        <v>99</v>
      </c>
      <c r="R477">
        <f>Healthcare!Q477</f>
        <v>4</v>
      </c>
      <c r="S477" s="10" t="str">
        <f>Healthcare!AD477</f>
        <v>Sep</v>
      </c>
    </row>
    <row r="478" spans="1:19">
      <c r="A478" t="str">
        <f>Healthcare!A478</f>
        <v>P10477</v>
      </c>
      <c r="B478" s="5">
        <f>Healthcare!E478</f>
        <v>45586</v>
      </c>
      <c r="C478" s="5">
        <f>Healthcare!F478</f>
        <v>45594</v>
      </c>
      <c r="D478" t="str">
        <f>Healthcare!T478</f>
        <v>Discharged</v>
      </c>
      <c r="E478" t="str">
        <f>Healthcare!X478</f>
        <v>DEP04</v>
      </c>
      <c r="F478" t="str">
        <f>Healthcare!Y478</f>
        <v>D03</v>
      </c>
      <c r="G478" t="str">
        <f>Healthcare!Z478</f>
        <v>D005</v>
      </c>
      <c r="H478" t="str">
        <f>Healthcare!AA478</f>
        <v>W001</v>
      </c>
      <c r="I478" s="6">
        <f>Healthcare!L478</f>
        <v>141916.26</v>
      </c>
      <c r="J478">
        <f>Healthcare!M478</f>
        <v>112686.91</v>
      </c>
      <c r="K478" s="6">
        <f>Healthcare!V478</f>
        <v>29229.350000000006</v>
      </c>
      <c r="L478" t="str">
        <f>Healthcare!AF478</f>
        <v>PAY02</v>
      </c>
      <c r="M478" t="str">
        <f>Healthcare!AG478</f>
        <v>INS06</v>
      </c>
      <c r="N478">
        <f>Healthcare!AC478</f>
        <v>2024</v>
      </c>
      <c r="O478" t="str">
        <f>Healthcare!AB478</f>
        <v>Q4</v>
      </c>
      <c r="P478">
        <f>Healthcare!O478</f>
        <v>8</v>
      </c>
      <c r="Q478">
        <f>Healthcare!P478</f>
        <v>230</v>
      </c>
      <c r="R478">
        <f>Healthcare!Q478</f>
        <v>2</v>
      </c>
      <c r="S478" s="10" t="str">
        <f>Healthcare!AD478</f>
        <v>Oct</v>
      </c>
    </row>
    <row r="479" spans="1:19">
      <c r="A479" t="str">
        <f>Healthcare!A479</f>
        <v>P10478</v>
      </c>
      <c r="B479" s="5">
        <f>Healthcare!E479</f>
        <v>44933</v>
      </c>
      <c r="C479" s="5">
        <f>Healthcare!F479</f>
        <v>44944</v>
      </c>
      <c r="D479" t="str">
        <f>Healthcare!T479</f>
        <v>Unknown</v>
      </c>
      <c r="E479" t="str">
        <f>Healthcare!X479</f>
        <v>DEP04</v>
      </c>
      <c r="F479" t="str">
        <f>Healthcare!Y479</f>
        <v>D06</v>
      </c>
      <c r="G479" t="str">
        <f>Healthcare!Z479</f>
        <v>D010</v>
      </c>
      <c r="H479" t="str">
        <f>Healthcare!AA479</f>
        <v>W001</v>
      </c>
      <c r="I479" s="6">
        <f>Healthcare!L479</f>
        <v>239275.24</v>
      </c>
      <c r="J479">
        <f>Healthcare!M479</f>
        <v>226307.98</v>
      </c>
      <c r="K479" s="6">
        <f>Healthcare!V479</f>
        <v>12967.25999999998</v>
      </c>
      <c r="L479" t="str">
        <f>Healthcare!AF479</f>
        <v>PAY01</v>
      </c>
      <c r="M479" t="str">
        <f>Healthcare!AG479</f>
        <v>INS04</v>
      </c>
      <c r="N479">
        <f>Healthcare!AC479</f>
        <v>2023</v>
      </c>
      <c r="O479" t="str">
        <f>Healthcare!AB479</f>
        <v>Q1</v>
      </c>
      <c r="P479">
        <f>Healthcare!O479</f>
        <v>11</v>
      </c>
      <c r="Q479">
        <f>Healthcare!P479</f>
        <v>159</v>
      </c>
      <c r="R479">
        <f>Healthcare!Q479</f>
        <v>4</v>
      </c>
      <c r="S479" s="10" t="str">
        <f>Healthcare!AD479</f>
        <v>Jan</v>
      </c>
    </row>
    <row r="480" spans="1:19">
      <c r="A480" t="str">
        <f>Healthcare!A480</f>
        <v>P10479</v>
      </c>
      <c r="B480" s="5">
        <f>Healthcare!E480</f>
        <v>44986</v>
      </c>
      <c r="C480" s="5" t="str">
        <f>Healthcare!F480</f>
        <v>Unknown</v>
      </c>
      <c r="D480" t="str">
        <f>Healthcare!T480</f>
        <v>Discharged</v>
      </c>
      <c r="E480" t="str">
        <f>Healthcare!X480</f>
        <v>DEP02</v>
      </c>
      <c r="F480" t="str">
        <f>Healthcare!Y480</f>
        <v>D06</v>
      </c>
      <c r="G480" t="str">
        <f>Healthcare!Z480</f>
        <v>D013</v>
      </c>
      <c r="H480" t="str">
        <f>Healthcare!AA480</f>
        <v>W003</v>
      </c>
      <c r="I480" s="6">
        <f>Healthcare!L480</f>
        <v>157407.74</v>
      </c>
      <c r="J480">
        <f>Healthcare!M480</f>
        <v>105838.47</v>
      </c>
      <c r="K480" s="6">
        <f>Healthcare!V480</f>
        <v>51569.26999999999</v>
      </c>
      <c r="L480" t="str">
        <f>Healthcare!AF480</f>
        <v>PAY04</v>
      </c>
      <c r="M480" t="str">
        <f>Healthcare!AG480</f>
        <v>INS06</v>
      </c>
      <c r="N480">
        <f>Healthcare!AC480</f>
        <v>2023</v>
      </c>
      <c r="O480" t="str">
        <f>Healthcare!AB480</f>
        <v>Q1</v>
      </c>
      <c r="P480">
        <f>Healthcare!O480</f>
        <v>14</v>
      </c>
      <c r="Q480">
        <f>Healthcare!P480</f>
        <v>118</v>
      </c>
      <c r="R480">
        <f>Healthcare!Q480</f>
        <v>5</v>
      </c>
      <c r="S480" s="10" t="str">
        <f>Healthcare!AD480</f>
        <v>Mar</v>
      </c>
    </row>
    <row r="481" spans="1:19">
      <c r="A481" t="str">
        <f>Healthcare!A481</f>
        <v>P10480</v>
      </c>
      <c r="B481" s="5">
        <f>Healthcare!E481</f>
        <v>45816</v>
      </c>
      <c r="C481" s="5">
        <f>Healthcare!F481</f>
        <v>45827</v>
      </c>
      <c r="D481" t="str">
        <f>Healthcare!T481</f>
        <v>Admitted</v>
      </c>
      <c r="E481" t="str">
        <f>Healthcare!X481</f>
        <v>DEP10</v>
      </c>
      <c r="F481" t="str">
        <f>Healthcare!Y481</f>
        <v>D01</v>
      </c>
      <c r="G481" t="str">
        <f>Healthcare!Z481</f>
        <v>D001</v>
      </c>
      <c r="H481" t="str">
        <f>Healthcare!AA481</f>
        <v>W001</v>
      </c>
      <c r="I481" s="6">
        <f>Healthcare!L481</f>
        <v>82693.5</v>
      </c>
      <c r="J481">
        <f>Healthcare!M481</f>
        <v>52976.18</v>
      </c>
      <c r="K481" s="6">
        <f>Healthcare!V481</f>
        <v>29717.32</v>
      </c>
      <c r="L481" t="str">
        <f>Healthcare!AF481</f>
        <v>PAY03</v>
      </c>
      <c r="M481" t="str">
        <f>Healthcare!AG481</f>
        <v>INS04</v>
      </c>
      <c r="N481">
        <f>Healthcare!AC481</f>
        <v>2025</v>
      </c>
      <c r="O481" t="str">
        <f>Healthcare!AB481</f>
        <v>Q2</v>
      </c>
      <c r="P481">
        <f>Healthcare!O481</f>
        <v>11</v>
      </c>
      <c r="Q481">
        <f>Healthcare!P481</f>
        <v>135</v>
      </c>
      <c r="R481">
        <f>Healthcare!Q481</f>
        <v>1</v>
      </c>
      <c r="S481" s="10" t="str">
        <f>Healthcare!AD481</f>
        <v>Jun</v>
      </c>
    </row>
    <row r="482" spans="1:19">
      <c r="A482" t="str">
        <f>Healthcare!A482</f>
        <v>P10481</v>
      </c>
      <c r="B482" s="5">
        <f>Healthcare!E482</f>
        <v>45054</v>
      </c>
      <c r="C482" s="5">
        <f>Healthcare!F482</f>
        <v>45071</v>
      </c>
      <c r="D482" t="str">
        <f>Healthcare!T482</f>
        <v>Unknown</v>
      </c>
      <c r="E482" t="str">
        <f>Healthcare!X482</f>
        <v>DEP05</v>
      </c>
      <c r="F482" t="str">
        <f>Healthcare!Y482</f>
        <v>D06</v>
      </c>
      <c r="G482" t="str">
        <f>Healthcare!Z482</f>
        <v>D002</v>
      </c>
      <c r="H482" t="str">
        <f>Healthcare!AA482</f>
        <v>W005</v>
      </c>
      <c r="I482" s="6">
        <f>Healthcare!L482</f>
        <v>206154.37</v>
      </c>
      <c r="J482">
        <f>Healthcare!M482</f>
        <v>172046.01</v>
      </c>
      <c r="K482" s="6">
        <f>Healthcare!V482</f>
        <v>34108.359999999986</v>
      </c>
      <c r="L482" t="str">
        <f>Healthcare!AF482</f>
        <v>PAY03</v>
      </c>
      <c r="M482" t="str">
        <f>Healthcare!AG482</f>
        <v>INS08</v>
      </c>
      <c r="N482">
        <f>Healthcare!AC482</f>
        <v>2023</v>
      </c>
      <c r="O482" t="str">
        <f>Healthcare!AB482</f>
        <v>Q2</v>
      </c>
      <c r="P482">
        <f>Healthcare!O482</f>
        <v>17</v>
      </c>
      <c r="Q482">
        <f>Healthcare!P482</f>
        <v>34</v>
      </c>
      <c r="R482">
        <f>Healthcare!Q482</f>
        <v>5</v>
      </c>
      <c r="S482" s="10" t="str">
        <f>Healthcare!AD482</f>
        <v>May</v>
      </c>
    </row>
    <row r="483" spans="1:19">
      <c r="A483" t="str">
        <f>Healthcare!A483</f>
        <v>P10482</v>
      </c>
      <c r="B483" s="5">
        <f>Healthcare!E483</f>
        <v>45520</v>
      </c>
      <c r="C483" s="5" t="str">
        <f>Healthcare!F483</f>
        <v>Unknown</v>
      </c>
      <c r="D483" t="str">
        <f>Healthcare!T483</f>
        <v>Transferred</v>
      </c>
      <c r="E483" t="str">
        <f>Healthcare!X483</f>
        <v>DEP03</v>
      </c>
      <c r="F483" t="str">
        <f>Healthcare!Y483</f>
        <v>D07</v>
      </c>
      <c r="G483" t="str">
        <f>Healthcare!Z483</f>
        <v>D003</v>
      </c>
      <c r="H483" t="str">
        <f>Healthcare!AA483</f>
        <v>W001</v>
      </c>
      <c r="I483" s="6">
        <f>Healthcare!L483</f>
        <v>123663.9</v>
      </c>
      <c r="J483">
        <f>Healthcare!M483</f>
        <v>16942.14</v>
      </c>
      <c r="K483" s="6">
        <f>Healthcare!V483</f>
        <v>106721.76</v>
      </c>
      <c r="L483" t="str">
        <f>Healthcare!AF483</f>
        <v>PAY02</v>
      </c>
      <c r="M483" t="str">
        <f>Healthcare!AG483</f>
        <v>INS08</v>
      </c>
      <c r="N483">
        <f>Healthcare!AC483</f>
        <v>2024</v>
      </c>
      <c r="O483" t="str">
        <f>Healthcare!AB483</f>
        <v>Q3</v>
      </c>
      <c r="P483">
        <f>Healthcare!O483</f>
        <v>16</v>
      </c>
      <c r="Q483">
        <f>Healthcare!P483</f>
        <v>58</v>
      </c>
      <c r="R483">
        <f>Healthcare!Q483</f>
        <v>4</v>
      </c>
      <c r="S483" s="10" t="str">
        <f>Healthcare!AD483</f>
        <v>Aug</v>
      </c>
    </row>
    <row r="484" spans="1:19">
      <c r="A484" t="str">
        <f>Healthcare!A484</f>
        <v>P10483</v>
      </c>
      <c r="B484" s="5">
        <f>Healthcare!E484</f>
        <v>45612</v>
      </c>
      <c r="C484" s="5">
        <f>Healthcare!F484</f>
        <v>45619</v>
      </c>
      <c r="D484" t="str">
        <f>Healthcare!T484</f>
        <v>Admitted</v>
      </c>
      <c r="E484" t="str">
        <f>Healthcare!X484</f>
        <v>DEP07</v>
      </c>
      <c r="F484" t="str">
        <f>Healthcare!Y484</f>
        <v>D04</v>
      </c>
      <c r="G484" t="str">
        <f>Healthcare!Z484</f>
        <v>D002</v>
      </c>
      <c r="H484" t="str">
        <f>Healthcare!AA484</f>
        <v>W005</v>
      </c>
      <c r="I484" s="6">
        <f>Healthcare!L484</f>
        <v>114283.32</v>
      </c>
      <c r="J484">
        <f>Healthcare!M484</f>
        <v>95650.55</v>
      </c>
      <c r="K484" s="6">
        <f>Healthcare!V484</f>
        <v>18632.770000000004</v>
      </c>
      <c r="L484" t="str">
        <f>Healthcare!AF484</f>
        <v>PAY02</v>
      </c>
      <c r="M484" t="str">
        <f>Healthcare!AG484</f>
        <v>INS04</v>
      </c>
      <c r="N484">
        <f>Healthcare!AC484</f>
        <v>2024</v>
      </c>
      <c r="O484" t="str">
        <f>Healthcare!AB484</f>
        <v>Q4</v>
      </c>
      <c r="P484">
        <f>Healthcare!O484</f>
        <v>7</v>
      </c>
      <c r="Q484">
        <f>Healthcare!P484</f>
        <v>171</v>
      </c>
      <c r="R484">
        <f>Healthcare!Q484</f>
        <v>4</v>
      </c>
      <c r="S484" s="10" t="str">
        <f>Healthcare!AD484</f>
        <v>Nov</v>
      </c>
    </row>
    <row r="485" spans="1:19">
      <c r="A485" t="str">
        <f>Healthcare!A485</f>
        <v>P10484</v>
      </c>
      <c r="B485" s="5">
        <f>Healthcare!E485</f>
        <v>45397</v>
      </c>
      <c r="C485" s="5">
        <f>Healthcare!F485</f>
        <v>45406</v>
      </c>
      <c r="D485" t="str">
        <f>Healthcare!T485</f>
        <v>Discharged</v>
      </c>
      <c r="E485" t="str">
        <f>Healthcare!X485</f>
        <v>DEP01</v>
      </c>
      <c r="F485" t="str">
        <f>Healthcare!Y485</f>
        <v>D01</v>
      </c>
      <c r="G485" t="str">
        <f>Healthcare!Z485</f>
        <v>D012</v>
      </c>
      <c r="H485" t="str">
        <f>Healthcare!AA485</f>
        <v>W005</v>
      </c>
      <c r="I485" s="6">
        <f>Healthcare!L485</f>
        <v>207822.83</v>
      </c>
      <c r="J485">
        <f>Healthcare!M485</f>
        <v>158341.42000000001</v>
      </c>
      <c r="K485" s="6">
        <f>Healthcare!V485</f>
        <v>49481.409999999974</v>
      </c>
      <c r="L485" t="str">
        <f>Healthcare!AF485</f>
        <v>PAY06</v>
      </c>
      <c r="M485" t="str">
        <f>Healthcare!AG485</f>
        <v>INS01</v>
      </c>
      <c r="N485">
        <f>Healthcare!AC485</f>
        <v>2024</v>
      </c>
      <c r="O485" t="str">
        <f>Healthcare!AB485</f>
        <v>Q2</v>
      </c>
      <c r="P485">
        <f>Healthcare!O485</f>
        <v>9</v>
      </c>
      <c r="Q485">
        <f>Healthcare!P485</f>
        <v>189</v>
      </c>
      <c r="R485">
        <f>Healthcare!Q485</f>
        <v>4</v>
      </c>
      <c r="S485" s="10" t="str">
        <f>Healthcare!AD485</f>
        <v>Apr</v>
      </c>
    </row>
    <row r="486" spans="1:19">
      <c r="A486" t="str">
        <f>Healthcare!A486</f>
        <v>P10485</v>
      </c>
      <c r="B486" s="5">
        <f>Healthcare!E486</f>
        <v>45548</v>
      </c>
      <c r="C486" s="5">
        <f>Healthcare!F486</f>
        <v>45563</v>
      </c>
      <c r="D486" t="str">
        <f>Healthcare!T486</f>
        <v>Unknown</v>
      </c>
      <c r="E486" t="str">
        <f>Healthcare!X486</f>
        <v>DEP04</v>
      </c>
      <c r="F486" t="str">
        <f>Healthcare!Y486</f>
        <v>D04</v>
      </c>
      <c r="G486" t="str">
        <f>Healthcare!Z486</f>
        <v>D007</v>
      </c>
      <c r="H486" t="str">
        <f>Healthcare!AA486</f>
        <v>W004</v>
      </c>
      <c r="I486" s="6">
        <f>Healthcare!L486</f>
        <v>93592.320000000007</v>
      </c>
      <c r="J486">
        <f>Healthcare!M486</f>
        <v>60240.72</v>
      </c>
      <c r="K486" s="6">
        <f>Healthcare!V486</f>
        <v>33351.600000000006</v>
      </c>
      <c r="L486" t="str">
        <f>Healthcare!AF486</f>
        <v>PAY03</v>
      </c>
      <c r="M486" t="str">
        <f>Healthcare!AG486</f>
        <v>INS03</v>
      </c>
      <c r="N486">
        <f>Healthcare!AC486</f>
        <v>2024</v>
      </c>
      <c r="O486" t="str">
        <f>Healthcare!AB486</f>
        <v>Q3</v>
      </c>
      <c r="P486">
        <f>Healthcare!O486</f>
        <v>15</v>
      </c>
      <c r="Q486">
        <f>Healthcare!P486</f>
        <v>113</v>
      </c>
      <c r="R486">
        <f>Healthcare!Q486</f>
        <v>5</v>
      </c>
      <c r="S486" s="10" t="str">
        <f>Healthcare!AD486</f>
        <v>Sep</v>
      </c>
    </row>
    <row r="487" spans="1:19">
      <c r="A487" t="str">
        <f>Healthcare!A487</f>
        <v>P10486</v>
      </c>
      <c r="B487" s="5">
        <f>Healthcare!E487</f>
        <v>45103</v>
      </c>
      <c r="C487" s="5">
        <f>Healthcare!F487</f>
        <v>45111</v>
      </c>
      <c r="D487" t="str">
        <f>Healthcare!T487</f>
        <v>Unknown</v>
      </c>
      <c r="E487" t="str">
        <f>Healthcare!X487</f>
        <v>DEP04</v>
      </c>
      <c r="F487" t="str">
        <f>Healthcare!Y487</f>
        <v>D05</v>
      </c>
      <c r="G487" t="str">
        <f>Healthcare!Z487</f>
        <v>D003</v>
      </c>
      <c r="H487" t="str">
        <f>Healthcare!AA487</f>
        <v>W005</v>
      </c>
      <c r="I487" s="6">
        <f>Healthcare!L487</f>
        <v>123663.9</v>
      </c>
      <c r="J487">
        <f>Healthcare!M487</f>
        <v>6139.5</v>
      </c>
      <c r="K487" s="6">
        <f>Healthcare!V487</f>
        <v>117524.4</v>
      </c>
      <c r="L487" t="str">
        <f>Healthcare!AF487</f>
        <v>PAY06</v>
      </c>
      <c r="M487" t="str">
        <f>Healthcare!AG487</f>
        <v>INS04</v>
      </c>
      <c r="N487">
        <f>Healthcare!AC487</f>
        <v>2023</v>
      </c>
      <c r="O487" t="str">
        <f>Healthcare!AB487</f>
        <v>Q2</v>
      </c>
      <c r="P487">
        <f>Healthcare!O487</f>
        <v>8</v>
      </c>
      <c r="Q487">
        <f>Healthcare!P487</f>
        <v>192</v>
      </c>
      <c r="R487">
        <f>Healthcare!Q487</f>
        <v>3</v>
      </c>
      <c r="S487" s="10" t="str">
        <f>Healthcare!AD487</f>
        <v>Jun</v>
      </c>
    </row>
    <row r="488" spans="1:19">
      <c r="A488" t="str">
        <f>Healthcare!A488</f>
        <v>P10487</v>
      </c>
      <c r="B488" s="5">
        <f>Healthcare!E488</f>
        <v>45483</v>
      </c>
      <c r="C488" s="5">
        <f>Healthcare!F488</f>
        <v>45490</v>
      </c>
      <c r="D488" t="str">
        <f>Healthcare!T488</f>
        <v>Unknown</v>
      </c>
      <c r="E488" t="str">
        <f>Healthcare!X488</f>
        <v>DEP02</v>
      </c>
      <c r="F488" t="str">
        <f>Healthcare!Y488</f>
        <v>D01</v>
      </c>
      <c r="G488" t="str">
        <f>Healthcare!Z488</f>
        <v>D013</v>
      </c>
      <c r="H488" t="str">
        <f>Healthcare!AA488</f>
        <v>W004</v>
      </c>
      <c r="I488" s="6">
        <f>Healthcare!L488</f>
        <v>218696.42</v>
      </c>
      <c r="J488">
        <f>Healthcare!M488</f>
        <v>180271.27</v>
      </c>
      <c r="K488" s="6">
        <f>Healthcare!V488</f>
        <v>38425.150000000023</v>
      </c>
      <c r="L488" t="str">
        <f>Healthcare!AF488</f>
        <v>PAY03</v>
      </c>
      <c r="M488" t="str">
        <f>Healthcare!AG488</f>
        <v>INS03</v>
      </c>
      <c r="N488">
        <f>Healthcare!AC488</f>
        <v>2024</v>
      </c>
      <c r="O488" t="str">
        <f>Healthcare!AB488</f>
        <v>Q3</v>
      </c>
      <c r="P488">
        <f>Healthcare!O488</f>
        <v>7</v>
      </c>
      <c r="Q488">
        <f>Healthcare!P488</f>
        <v>184</v>
      </c>
      <c r="R488">
        <f>Healthcare!Q488</f>
        <v>4</v>
      </c>
      <c r="S488" s="10" t="str">
        <f>Healthcare!AD488</f>
        <v>Jul</v>
      </c>
    </row>
    <row r="489" spans="1:19">
      <c r="A489" t="str">
        <f>Healthcare!A489</f>
        <v>P10488</v>
      </c>
      <c r="B489" s="5">
        <f>Healthcare!E489</f>
        <v>45884</v>
      </c>
      <c r="C489" s="5">
        <f>Healthcare!F489</f>
        <v>45896</v>
      </c>
      <c r="D489" t="str">
        <f>Healthcare!T489</f>
        <v>Unknown</v>
      </c>
      <c r="E489" t="str">
        <f>Healthcare!X489</f>
        <v>DEP09</v>
      </c>
      <c r="F489" t="str">
        <f>Healthcare!Y489</f>
        <v>D04</v>
      </c>
      <c r="G489" t="str">
        <f>Healthcare!Z489</f>
        <v>D012</v>
      </c>
      <c r="H489" t="str">
        <f>Healthcare!AA489</f>
        <v>W005</v>
      </c>
      <c r="I489" s="6">
        <f>Healthcare!L489</f>
        <v>103436.88</v>
      </c>
      <c r="J489">
        <f>Healthcare!M489</f>
        <v>71333.899999999994</v>
      </c>
      <c r="K489" s="6">
        <f>Healthcare!V489</f>
        <v>32102.98000000001</v>
      </c>
      <c r="L489" t="str">
        <f>Healthcare!AF489</f>
        <v>PAY05</v>
      </c>
      <c r="M489" t="str">
        <f>Healthcare!AG489</f>
        <v>INS08</v>
      </c>
      <c r="N489">
        <f>Healthcare!AC489</f>
        <v>2025</v>
      </c>
      <c r="O489" t="str">
        <f>Healthcare!AB489</f>
        <v>Q3</v>
      </c>
      <c r="P489">
        <f>Healthcare!O489</f>
        <v>12</v>
      </c>
      <c r="Q489">
        <f>Healthcare!P489</f>
        <v>69</v>
      </c>
      <c r="R489">
        <f>Healthcare!Q489</f>
        <v>3</v>
      </c>
      <c r="S489" s="10" t="str">
        <f>Healthcare!AD489</f>
        <v>Aug</v>
      </c>
    </row>
    <row r="490" spans="1:19">
      <c r="A490" t="str">
        <f>Healthcare!A490</f>
        <v>P10489</v>
      </c>
      <c r="B490" s="5">
        <f>Healthcare!E490</f>
        <v>45738</v>
      </c>
      <c r="C490" s="5">
        <f>Healthcare!F490</f>
        <v>45741</v>
      </c>
      <c r="D490" t="str">
        <f>Healthcare!T490</f>
        <v>Unknown</v>
      </c>
      <c r="E490" t="str">
        <f>Healthcare!X490</f>
        <v>DEP03</v>
      </c>
      <c r="F490" t="str">
        <f>Healthcare!Y490</f>
        <v>D01</v>
      </c>
      <c r="G490" t="str">
        <f>Healthcare!Z490</f>
        <v>D006</v>
      </c>
      <c r="H490" t="str">
        <f>Healthcare!AA490</f>
        <v>W005</v>
      </c>
      <c r="I490" s="6">
        <f>Healthcare!L490</f>
        <v>28194.29</v>
      </c>
      <c r="J490">
        <f>Healthcare!M490</f>
        <v>21890.47</v>
      </c>
      <c r="K490" s="6">
        <f>Healthcare!V490</f>
        <v>6303.82</v>
      </c>
      <c r="L490" t="str">
        <f>Healthcare!AF490</f>
        <v>PAY02</v>
      </c>
      <c r="M490" t="str">
        <f>Healthcare!AG490</f>
        <v>INS08</v>
      </c>
      <c r="N490">
        <f>Healthcare!AC490</f>
        <v>2025</v>
      </c>
      <c r="O490" t="str">
        <f>Healthcare!AB490</f>
        <v>Q1</v>
      </c>
      <c r="P490">
        <f>Healthcare!O490</f>
        <v>3</v>
      </c>
      <c r="Q490">
        <f>Healthcare!P490</f>
        <v>145</v>
      </c>
      <c r="R490">
        <f>Healthcare!Q490</f>
        <v>3</v>
      </c>
      <c r="S490" s="10" t="str">
        <f>Healthcare!AD490</f>
        <v>Mar</v>
      </c>
    </row>
    <row r="491" spans="1:19">
      <c r="A491" t="str">
        <f>Healthcare!A491</f>
        <v>P10490</v>
      </c>
      <c r="B491" s="5">
        <f>Healthcare!E491</f>
        <v>45312</v>
      </c>
      <c r="C491" s="5">
        <f>Healthcare!F491</f>
        <v>45313</v>
      </c>
      <c r="D491" t="str">
        <f>Healthcare!T491</f>
        <v>Admitted</v>
      </c>
      <c r="E491" t="str">
        <f>Healthcare!X491</f>
        <v>DEP06</v>
      </c>
      <c r="F491" t="str">
        <f>Healthcare!Y491</f>
        <v>D04</v>
      </c>
      <c r="G491" t="str">
        <f>Healthcare!Z491</f>
        <v>D013</v>
      </c>
      <c r="H491" t="str">
        <f>Healthcare!AA491</f>
        <v>W003</v>
      </c>
      <c r="I491" s="6">
        <f>Healthcare!L491</f>
        <v>38228</v>
      </c>
      <c r="J491">
        <f>Healthcare!M491</f>
        <v>34729.42</v>
      </c>
      <c r="K491" s="6">
        <f>Healthcare!V491</f>
        <v>3498.5800000000017</v>
      </c>
      <c r="L491" t="str">
        <f>Healthcare!AF491</f>
        <v>PAY02</v>
      </c>
      <c r="M491" t="str">
        <f>Healthcare!AG491</f>
        <v>INS06</v>
      </c>
      <c r="N491">
        <f>Healthcare!AC491</f>
        <v>2024</v>
      </c>
      <c r="O491" t="str">
        <f>Healthcare!AB491</f>
        <v>Q1</v>
      </c>
      <c r="P491">
        <f>Healthcare!O491</f>
        <v>1</v>
      </c>
      <c r="Q491">
        <f>Healthcare!P491</f>
        <v>83</v>
      </c>
      <c r="R491">
        <f>Healthcare!Q491</f>
        <v>4</v>
      </c>
      <c r="S491" s="10" t="str">
        <f>Healthcare!AD491</f>
        <v>Jan</v>
      </c>
    </row>
    <row r="492" spans="1:19">
      <c r="A492" t="str">
        <f>Healthcare!A492</f>
        <v>P10491</v>
      </c>
      <c r="B492" s="5">
        <f>Healthcare!E492</f>
        <v>45541</v>
      </c>
      <c r="C492" s="5">
        <f>Healthcare!F492</f>
        <v>45552</v>
      </c>
      <c r="D492" t="str">
        <f>Healthcare!T492</f>
        <v>Discharged</v>
      </c>
      <c r="E492" t="str">
        <f>Healthcare!X492</f>
        <v>DEP05</v>
      </c>
      <c r="F492" t="str">
        <f>Healthcare!Y492</f>
        <v>D07</v>
      </c>
      <c r="G492" t="str">
        <f>Healthcare!Z492</f>
        <v>D012</v>
      </c>
      <c r="H492" t="str">
        <f>Healthcare!AA492</f>
        <v>W001</v>
      </c>
      <c r="I492" s="6">
        <f>Healthcare!L492</f>
        <v>148448.47</v>
      </c>
      <c r="J492">
        <f>Healthcare!M492</f>
        <v>125592.99</v>
      </c>
      <c r="K492" s="6">
        <f>Healthcare!V492</f>
        <v>22855.479999999996</v>
      </c>
      <c r="L492" t="str">
        <f>Healthcare!AF492</f>
        <v>PAY05</v>
      </c>
      <c r="M492" t="str">
        <f>Healthcare!AG492</f>
        <v>INS08</v>
      </c>
      <c r="N492">
        <f>Healthcare!AC492</f>
        <v>2024</v>
      </c>
      <c r="O492" t="str">
        <f>Healthcare!AB492</f>
        <v>Q3</v>
      </c>
      <c r="P492">
        <f>Healthcare!O492</f>
        <v>11</v>
      </c>
      <c r="Q492">
        <f>Healthcare!P492</f>
        <v>156</v>
      </c>
      <c r="R492">
        <f>Healthcare!Q492</f>
        <v>1</v>
      </c>
      <c r="S492" s="10" t="str">
        <f>Healthcare!AD492</f>
        <v>Sep</v>
      </c>
    </row>
    <row r="493" spans="1:19">
      <c r="A493" t="str">
        <f>Healthcare!A493</f>
        <v>P10492</v>
      </c>
      <c r="B493" s="5">
        <f>Healthcare!E493</f>
        <v>45104</v>
      </c>
      <c r="C493" s="5">
        <f>Healthcare!F493</f>
        <v>45120</v>
      </c>
      <c r="D493" t="str">
        <f>Healthcare!T493</f>
        <v>Discharged</v>
      </c>
      <c r="E493" t="str">
        <f>Healthcare!X493</f>
        <v>DEP03</v>
      </c>
      <c r="F493" t="str">
        <f>Healthcare!Y493</f>
        <v>D03</v>
      </c>
      <c r="G493" t="str">
        <f>Healthcare!Z493</f>
        <v>D004</v>
      </c>
      <c r="H493" t="str">
        <f>Healthcare!AA493</f>
        <v>W003</v>
      </c>
      <c r="I493" s="6">
        <f>Healthcare!L493</f>
        <v>115034.83</v>
      </c>
      <c r="J493">
        <f>Healthcare!M493</f>
        <v>78342.47</v>
      </c>
      <c r="K493" s="6">
        <f>Healthcare!V493</f>
        <v>36692.36</v>
      </c>
      <c r="L493" t="str">
        <f>Healthcare!AF493</f>
        <v>PAY03</v>
      </c>
      <c r="M493" t="str">
        <f>Healthcare!AG493</f>
        <v>INS05</v>
      </c>
      <c r="N493">
        <f>Healthcare!AC493</f>
        <v>2023</v>
      </c>
      <c r="O493" t="str">
        <f>Healthcare!AB493</f>
        <v>Q2</v>
      </c>
      <c r="P493">
        <f>Healthcare!O493</f>
        <v>16</v>
      </c>
      <c r="Q493">
        <f>Healthcare!P493</f>
        <v>159</v>
      </c>
      <c r="R493">
        <f>Healthcare!Q493</f>
        <v>4</v>
      </c>
      <c r="S493" s="10" t="str">
        <f>Healthcare!AD493</f>
        <v>Jun</v>
      </c>
    </row>
    <row r="494" spans="1:19">
      <c r="A494" t="str">
        <f>Healthcare!A494</f>
        <v>P10493</v>
      </c>
      <c r="B494" s="5">
        <f>Healthcare!E494</f>
        <v>45026</v>
      </c>
      <c r="C494" s="5">
        <f>Healthcare!F494</f>
        <v>45035</v>
      </c>
      <c r="D494" t="str">
        <f>Healthcare!T494</f>
        <v>Discharged</v>
      </c>
      <c r="E494" t="str">
        <f>Healthcare!X494</f>
        <v>DEP03</v>
      </c>
      <c r="F494" t="str">
        <f>Healthcare!Y494</f>
        <v>D04</v>
      </c>
      <c r="G494" t="str">
        <f>Healthcare!Z494</f>
        <v>D006</v>
      </c>
      <c r="H494" t="str">
        <f>Healthcare!AA494</f>
        <v>W001</v>
      </c>
      <c r="I494" s="6">
        <f>Healthcare!L494</f>
        <v>225809.78</v>
      </c>
      <c r="J494">
        <f>Healthcare!M494</f>
        <v>215889.17</v>
      </c>
      <c r="K494" s="6">
        <f>Healthcare!V494</f>
        <v>9920.609999999986</v>
      </c>
      <c r="L494" t="str">
        <f>Healthcare!AF494</f>
        <v>PAY06</v>
      </c>
      <c r="M494" t="str">
        <f>Healthcare!AG494</f>
        <v>INS08</v>
      </c>
      <c r="N494">
        <f>Healthcare!AC494</f>
        <v>2023</v>
      </c>
      <c r="O494" t="str">
        <f>Healthcare!AB494</f>
        <v>Q2</v>
      </c>
      <c r="P494">
        <f>Healthcare!O494</f>
        <v>9</v>
      </c>
      <c r="Q494">
        <f>Healthcare!P494</f>
        <v>15</v>
      </c>
      <c r="R494">
        <f>Healthcare!Q494</f>
        <v>5</v>
      </c>
      <c r="S494" s="10" t="str">
        <f>Healthcare!AD494</f>
        <v>Apr</v>
      </c>
    </row>
    <row r="495" spans="1:19">
      <c r="A495" t="str">
        <f>Healthcare!A495</f>
        <v>P10494</v>
      </c>
      <c r="B495" s="5" t="str">
        <f>Healthcare!E495</f>
        <v>Unknown</v>
      </c>
      <c r="C495" s="5">
        <f>Healthcare!F495</f>
        <v>45841</v>
      </c>
      <c r="D495" t="str">
        <f>Healthcare!T495</f>
        <v>Discharged</v>
      </c>
      <c r="E495" t="str">
        <f>Healthcare!X495</f>
        <v>DEP09</v>
      </c>
      <c r="F495" t="str">
        <f>Healthcare!Y495</f>
        <v>D01</v>
      </c>
      <c r="G495" t="str">
        <f>Healthcare!Z495</f>
        <v>D007</v>
      </c>
      <c r="H495" t="str">
        <f>Healthcare!AA495</f>
        <v>W005</v>
      </c>
      <c r="I495" s="6">
        <f>Healthcare!L495</f>
        <v>125296.05</v>
      </c>
      <c r="J495">
        <f>Healthcare!M495</f>
        <v>88289.01</v>
      </c>
      <c r="K495" s="6">
        <f>Healthcare!V495</f>
        <v>37007.040000000008</v>
      </c>
      <c r="L495" t="str">
        <f>Healthcare!AF495</f>
        <v>PAY02</v>
      </c>
      <c r="M495" t="str">
        <f>Healthcare!AG495</f>
        <v>INS06</v>
      </c>
      <c r="N495" t="str">
        <f>Healthcare!AC495</f>
        <v>Unknown</v>
      </c>
      <c r="O495" t="str">
        <f>Healthcare!AB495</f>
        <v>Unknown</v>
      </c>
      <c r="P495">
        <f>Healthcare!O495</f>
        <v>4</v>
      </c>
      <c r="Q495">
        <f>Healthcare!P495</f>
        <v>186</v>
      </c>
      <c r="R495">
        <f>Healthcare!Q495</f>
        <v>4</v>
      </c>
      <c r="S495" s="10" t="str">
        <f>Healthcare!AD495</f>
        <v>Unknown</v>
      </c>
    </row>
    <row r="496" spans="1:19">
      <c r="A496" t="str">
        <f>Healthcare!A496</f>
        <v>P10495</v>
      </c>
      <c r="B496" s="5">
        <f>Healthcare!E496</f>
        <v>45103</v>
      </c>
      <c r="C496" s="5">
        <f>Healthcare!F496</f>
        <v>45109</v>
      </c>
      <c r="D496" t="str">
        <f>Healthcare!T496</f>
        <v>Discharged</v>
      </c>
      <c r="E496" t="str">
        <f>Healthcare!X496</f>
        <v>DEP02</v>
      </c>
      <c r="F496" t="str">
        <f>Healthcare!Y496</f>
        <v>D02</v>
      </c>
      <c r="G496" t="str">
        <f>Healthcare!Z496</f>
        <v>D009</v>
      </c>
      <c r="H496" t="str">
        <f>Healthcare!AA496</f>
        <v>W003</v>
      </c>
      <c r="I496" s="6">
        <f>Healthcare!L496</f>
        <v>67594.149999999994</v>
      </c>
      <c r="J496">
        <f>Healthcare!M496</f>
        <v>67003.350000000006</v>
      </c>
      <c r="K496" s="6">
        <f>Healthcare!V496</f>
        <v>590.79999999998836</v>
      </c>
      <c r="L496" t="str">
        <f>Healthcare!AF496</f>
        <v>PAY03</v>
      </c>
      <c r="M496" t="str">
        <f>Healthcare!AG496</f>
        <v>INS08</v>
      </c>
      <c r="N496">
        <f>Healthcare!AC496</f>
        <v>2023</v>
      </c>
      <c r="O496" t="str">
        <f>Healthcare!AB496</f>
        <v>Q2</v>
      </c>
      <c r="P496">
        <f>Healthcare!O496</f>
        <v>6</v>
      </c>
      <c r="Q496">
        <f>Healthcare!P496</f>
        <v>121</v>
      </c>
      <c r="R496">
        <f>Healthcare!Q496</f>
        <v>3</v>
      </c>
      <c r="S496" s="10" t="str">
        <f>Healthcare!AD496</f>
        <v>Jun</v>
      </c>
    </row>
    <row r="497" spans="1:19">
      <c r="A497" t="str">
        <f>Healthcare!A497</f>
        <v>P10496</v>
      </c>
      <c r="B497" s="5">
        <f>Healthcare!E497</f>
        <v>45426</v>
      </c>
      <c r="C497" s="5">
        <f>Healthcare!F497</f>
        <v>45442</v>
      </c>
      <c r="D497" t="str">
        <f>Healthcare!T497</f>
        <v>Admitted</v>
      </c>
      <c r="E497" t="str">
        <f>Healthcare!X497</f>
        <v>DEP05</v>
      </c>
      <c r="F497" t="str">
        <f>Healthcare!Y497</f>
        <v>D04</v>
      </c>
      <c r="G497" t="str">
        <f>Healthcare!Z497</f>
        <v>D009</v>
      </c>
      <c r="H497" t="str">
        <f>Healthcare!AA497</f>
        <v>W001</v>
      </c>
      <c r="I497" s="6">
        <f>Healthcare!L497</f>
        <v>120986.75</v>
      </c>
      <c r="J497">
        <f>Healthcare!M497</f>
        <v>90948.81</v>
      </c>
      <c r="K497" s="6">
        <f>Healthcare!V497</f>
        <v>30037.940000000002</v>
      </c>
      <c r="L497" t="str">
        <f>Healthcare!AF497</f>
        <v>PAY06</v>
      </c>
      <c r="M497" t="str">
        <f>Healthcare!AG497</f>
        <v>INS06</v>
      </c>
      <c r="N497">
        <f>Healthcare!AC497</f>
        <v>2024</v>
      </c>
      <c r="O497" t="str">
        <f>Healthcare!AB497</f>
        <v>Q2</v>
      </c>
      <c r="P497">
        <f>Healthcare!O497</f>
        <v>16</v>
      </c>
      <c r="Q497">
        <f>Healthcare!P497</f>
        <v>146</v>
      </c>
      <c r="R497">
        <f>Healthcare!Q497</f>
        <v>4</v>
      </c>
      <c r="S497" s="10" t="str">
        <f>Healthcare!AD497</f>
        <v>May</v>
      </c>
    </row>
    <row r="498" spans="1:19">
      <c r="A498" t="str">
        <f>Healthcare!A498</f>
        <v>P10497</v>
      </c>
      <c r="B498" s="5">
        <f>Healthcare!E498</f>
        <v>45735</v>
      </c>
      <c r="C498" s="5">
        <f>Healthcare!F498</f>
        <v>45736</v>
      </c>
      <c r="D498" t="str">
        <f>Healthcare!T498</f>
        <v>Discharged</v>
      </c>
      <c r="E498" t="str">
        <f>Healthcare!X498</f>
        <v>DEP03</v>
      </c>
      <c r="F498" t="str">
        <f>Healthcare!Y498</f>
        <v>D07</v>
      </c>
      <c r="G498" t="str">
        <f>Healthcare!Z498</f>
        <v>D011</v>
      </c>
      <c r="H498" t="str">
        <f>Healthcare!AA498</f>
        <v>W002</v>
      </c>
      <c r="I498" s="6">
        <f>Healthcare!L498</f>
        <v>152593.04</v>
      </c>
      <c r="J498">
        <f>Healthcare!M498</f>
        <v>141084.85999999999</v>
      </c>
      <c r="K498" s="6">
        <f>Healthcare!V498</f>
        <v>11508.180000000022</v>
      </c>
      <c r="L498" t="str">
        <f>Healthcare!AF498</f>
        <v>PAY06</v>
      </c>
      <c r="M498" t="str">
        <f>Healthcare!AG498</f>
        <v>INS06</v>
      </c>
      <c r="N498">
        <f>Healthcare!AC498</f>
        <v>2025</v>
      </c>
      <c r="O498" t="str">
        <f>Healthcare!AB498</f>
        <v>Q1</v>
      </c>
      <c r="P498">
        <f>Healthcare!O498</f>
        <v>1</v>
      </c>
      <c r="Q498">
        <f>Healthcare!P498</f>
        <v>37</v>
      </c>
      <c r="R498">
        <f>Healthcare!Q498</f>
        <v>4</v>
      </c>
      <c r="S498" s="10" t="str">
        <f>Healthcare!AD498</f>
        <v>Mar</v>
      </c>
    </row>
    <row r="499" spans="1:19">
      <c r="A499" t="str">
        <f>Healthcare!A499</f>
        <v>P10498</v>
      </c>
      <c r="B499" s="5">
        <f>Healthcare!E499</f>
        <v>45626</v>
      </c>
      <c r="C499" s="5">
        <f>Healthcare!F499</f>
        <v>45636</v>
      </c>
      <c r="D499" t="str">
        <f>Healthcare!T499</f>
        <v>Unknown</v>
      </c>
      <c r="E499" t="str">
        <f>Healthcare!X499</f>
        <v>DEP04</v>
      </c>
      <c r="F499" t="str">
        <f>Healthcare!Y499</f>
        <v>D05</v>
      </c>
      <c r="G499" t="str">
        <f>Healthcare!Z499</f>
        <v>D011</v>
      </c>
      <c r="H499" t="str">
        <f>Healthcare!AA499</f>
        <v>W005</v>
      </c>
      <c r="I499" s="6">
        <f>Healthcare!L499</f>
        <v>129081.39</v>
      </c>
      <c r="J499">
        <f>Healthcare!M499</f>
        <v>113703.16</v>
      </c>
      <c r="K499" s="6">
        <f>Healthcare!V499</f>
        <v>15378.229999999996</v>
      </c>
      <c r="L499" t="str">
        <f>Healthcare!AF499</f>
        <v>PAY06</v>
      </c>
      <c r="M499" t="str">
        <f>Healthcare!AG499</f>
        <v>INS06</v>
      </c>
      <c r="N499">
        <f>Healthcare!AC499</f>
        <v>2024</v>
      </c>
      <c r="O499" t="str">
        <f>Healthcare!AB499</f>
        <v>Q4</v>
      </c>
      <c r="P499">
        <f>Healthcare!O499</f>
        <v>10</v>
      </c>
      <c r="Q499">
        <f>Healthcare!P499</f>
        <v>219</v>
      </c>
      <c r="R499">
        <f>Healthcare!Q499</f>
        <v>4</v>
      </c>
      <c r="S499" s="10" t="str">
        <f>Healthcare!AD499</f>
        <v>Nov</v>
      </c>
    </row>
    <row r="500" spans="1:19">
      <c r="A500" t="str">
        <f>Healthcare!A500</f>
        <v>P10499</v>
      </c>
      <c r="B500" s="5">
        <f>Healthcare!E500</f>
        <v>45318</v>
      </c>
      <c r="C500" s="5">
        <f>Healthcare!F500</f>
        <v>45330</v>
      </c>
      <c r="D500" t="str">
        <f>Healthcare!T500</f>
        <v>Admitted</v>
      </c>
      <c r="E500" t="str">
        <f>Healthcare!X500</f>
        <v>DEP05</v>
      </c>
      <c r="F500" t="str">
        <f>Healthcare!Y500</f>
        <v>D02</v>
      </c>
      <c r="G500" t="str">
        <f>Healthcare!Z500</f>
        <v>D009</v>
      </c>
      <c r="H500" t="str">
        <f>Healthcare!AA500</f>
        <v>W003</v>
      </c>
      <c r="I500" s="6">
        <f>Healthcare!L500</f>
        <v>169834.78</v>
      </c>
      <c r="J500">
        <f>Healthcare!M500</f>
        <v>132330.68</v>
      </c>
      <c r="K500" s="6">
        <f>Healthcare!V500</f>
        <v>37504.100000000006</v>
      </c>
      <c r="L500" t="str">
        <f>Healthcare!AF500</f>
        <v>PAY04</v>
      </c>
      <c r="M500" t="str">
        <f>Healthcare!AG500</f>
        <v>INS08</v>
      </c>
      <c r="N500">
        <f>Healthcare!AC500</f>
        <v>2024</v>
      </c>
      <c r="O500" t="str">
        <f>Healthcare!AB500</f>
        <v>Q1</v>
      </c>
      <c r="P500">
        <f>Healthcare!O500</f>
        <v>12</v>
      </c>
      <c r="Q500">
        <f>Healthcare!P500</f>
        <v>113</v>
      </c>
      <c r="R500">
        <f>Healthcare!Q500</f>
        <v>4</v>
      </c>
      <c r="S500" s="10" t="str">
        <f>Healthcare!AD500</f>
        <v>Jan</v>
      </c>
    </row>
    <row r="501" spans="1:19">
      <c r="A501" t="str">
        <f>Healthcare!A501</f>
        <v>P10500</v>
      </c>
      <c r="B501" s="5">
        <f>Healthcare!E501</f>
        <v>45617</v>
      </c>
      <c r="C501" s="5">
        <f>Healthcare!F501</f>
        <v>45623</v>
      </c>
      <c r="D501" t="str">
        <f>Healthcare!T501</f>
        <v>Transferred</v>
      </c>
      <c r="E501" t="str">
        <f>Healthcare!X501</f>
        <v>DEP05</v>
      </c>
      <c r="F501" t="str">
        <f>Healthcare!Y501</f>
        <v>D02</v>
      </c>
      <c r="G501" t="str">
        <f>Healthcare!Z501</f>
        <v>D010</v>
      </c>
      <c r="H501" t="str">
        <f>Healthcare!AA501</f>
        <v>W004</v>
      </c>
      <c r="I501" s="6">
        <f>Healthcare!L501</f>
        <v>99428.479999999996</v>
      </c>
      <c r="J501">
        <f>Healthcare!M501</f>
        <v>66024.37</v>
      </c>
      <c r="K501" s="6">
        <f>Healthcare!V501</f>
        <v>33404.11</v>
      </c>
      <c r="L501" t="str">
        <f>Healthcare!AF501</f>
        <v>PAY02</v>
      </c>
      <c r="M501" t="str">
        <f>Healthcare!AG501</f>
        <v>INS01</v>
      </c>
      <c r="N501">
        <f>Healthcare!AC501</f>
        <v>2024</v>
      </c>
      <c r="O501" t="str">
        <f>Healthcare!AB501</f>
        <v>Q4</v>
      </c>
      <c r="P501">
        <f>Healthcare!O501</f>
        <v>6</v>
      </c>
      <c r="Q501">
        <f>Healthcare!P501</f>
        <v>150</v>
      </c>
      <c r="R501">
        <f>Healthcare!Q501</f>
        <v>4</v>
      </c>
      <c r="S501" s="10" t="str">
        <f>Healthcare!AD501</f>
        <v>Nov</v>
      </c>
    </row>
    <row r="502" spans="1:19">
      <c r="A502" t="str">
        <f>Healthcare!A502</f>
        <v>P10501</v>
      </c>
      <c r="B502" s="5">
        <f>Healthcare!E502</f>
        <v>45334</v>
      </c>
      <c r="C502" s="5" t="str">
        <f>Healthcare!F502</f>
        <v>Unknown</v>
      </c>
      <c r="D502" t="str">
        <f>Healthcare!T502</f>
        <v>Discharged</v>
      </c>
      <c r="E502" t="str">
        <f>Healthcare!X502</f>
        <v>DEP08</v>
      </c>
      <c r="F502" t="str">
        <f>Healthcare!Y502</f>
        <v>D04</v>
      </c>
      <c r="G502" t="str">
        <f>Healthcare!Z502</f>
        <v>D009</v>
      </c>
      <c r="H502" t="str">
        <f>Healthcare!AA502</f>
        <v>W001</v>
      </c>
      <c r="I502" s="6">
        <f>Healthcare!L502</f>
        <v>29249.599999999999</v>
      </c>
      <c r="J502">
        <f>Healthcare!M502</f>
        <v>22676.11</v>
      </c>
      <c r="K502" s="6">
        <f>Healthcare!V502</f>
        <v>6573.489999999998</v>
      </c>
      <c r="L502" t="str">
        <f>Healthcare!AF502</f>
        <v>PAY03</v>
      </c>
      <c r="M502" t="str">
        <f>Healthcare!AG502</f>
        <v>INS08</v>
      </c>
      <c r="N502">
        <f>Healthcare!AC502</f>
        <v>2024</v>
      </c>
      <c r="O502" t="str">
        <f>Healthcare!AB502</f>
        <v>Q1</v>
      </c>
      <c r="P502">
        <f>Healthcare!O502</f>
        <v>9</v>
      </c>
      <c r="Q502">
        <f>Healthcare!P502</f>
        <v>35</v>
      </c>
      <c r="R502">
        <f>Healthcare!Q502</f>
        <v>3</v>
      </c>
      <c r="S502" s="10" t="str">
        <f>Healthcare!AD502</f>
        <v>Feb</v>
      </c>
    </row>
    <row r="503" spans="1:19">
      <c r="A503" t="str">
        <f>Healthcare!A503</f>
        <v>P10502</v>
      </c>
      <c r="B503" s="5">
        <f>Healthcare!E503</f>
        <v>45509</v>
      </c>
      <c r="C503" s="5">
        <f>Healthcare!F503</f>
        <v>45523</v>
      </c>
      <c r="D503" t="str">
        <f>Healthcare!T503</f>
        <v>Discharged</v>
      </c>
      <c r="E503" t="str">
        <f>Healthcare!X503</f>
        <v>DEP05</v>
      </c>
      <c r="F503" t="str">
        <f>Healthcare!Y503</f>
        <v>D05</v>
      </c>
      <c r="G503" t="str">
        <f>Healthcare!Z503</f>
        <v>D001</v>
      </c>
      <c r="H503" t="str">
        <f>Healthcare!AA503</f>
        <v>W005</v>
      </c>
      <c r="I503" s="6">
        <f>Healthcare!L503</f>
        <v>90003.98</v>
      </c>
      <c r="J503">
        <f>Healthcare!M503</f>
        <v>67098.95</v>
      </c>
      <c r="K503" s="6">
        <f>Healthcare!V503</f>
        <v>22905.03</v>
      </c>
      <c r="L503" t="str">
        <f>Healthcare!AF503</f>
        <v>PAY01</v>
      </c>
      <c r="M503" t="str">
        <f>Healthcare!AG503</f>
        <v>INS08</v>
      </c>
      <c r="N503">
        <f>Healthcare!AC503</f>
        <v>2024</v>
      </c>
      <c r="O503" t="str">
        <f>Healthcare!AB503</f>
        <v>Q3</v>
      </c>
      <c r="P503">
        <f>Healthcare!O503</f>
        <v>14</v>
      </c>
      <c r="Q503">
        <f>Healthcare!P503</f>
        <v>146</v>
      </c>
      <c r="R503">
        <f>Healthcare!Q503</f>
        <v>5</v>
      </c>
      <c r="S503" s="10" t="str">
        <f>Healthcare!AD503</f>
        <v>Aug</v>
      </c>
    </row>
    <row r="504" spans="1:19">
      <c r="A504" t="str">
        <f>Healthcare!A504</f>
        <v>P10503</v>
      </c>
      <c r="B504" s="5">
        <f>Healthcare!E504</f>
        <v>45499</v>
      </c>
      <c r="C504" s="5" t="str">
        <f>Healthcare!F504</f>
        <v>Unknown</v>
      </c>
      <c r="D504" t="str">
        <f>Healthcare!T504</f>
        <v>Discharged</v>
      </c>
      <c r="E504" t="str">
        <f>Healthcare!X504</f>
        <v>DEP01</v>
      </c>
      <c r="F504" t="str">
        <f>Healthcare!Y504</f>
        <v>D07</v>
      </c>
      <c r="G504" t="str">
        <f>Healthcare!Z504</f>
        <v>D012</v>
      </c>
      <c r="H504" t="str">
        <f>Healthcare!AA504</f>
        <v>W002</v>
      </c>
      <c r="I504" s="6">
        <f>Healthcare!L504</f>
        <v>215571.57</v>
      </c>
      <c r="J504">
        <f>Healthcare!M504</f>
        <v>170766.55</v>
      </c>
      <c r="K504" s="6">
        <f>Healthcare!V504</f>
        <v>44805.020000000019</v>
      </c>
      <c r="L504" t="str">
        <f>Healthcare!AF504</f>
        <v>PAY05</v>
      </c>
      <c r="M504" t="str">
        <f>Healthcare!AG504</f>
        <v>INS08</v>
      </c>
      <c r="N504">
        <f>Healthcare!AC504</f>
        <v>2024</v>
      </c>
      <c r="O504" t="str">
        <f>Healthcare!AB504</f>
        <v>Q3</v>
      </c>
      <c r="P504">
        <f>Healthcare!O504</f>
        <v>4</v>
      </c>
      <c r="Q504">
        <f>Healthcare!P504</f>
        <v>64</v>
      </c>
      <c r="R504">
        <f>Healthcare!Q504</f>
        <v>2</v>
      </c>
      <c r="S504" s="10" t="str">
        <f>Healthcare!AD504</f>
        <v>Jul</v>
      </c>
    </row>
    <row r="505" spans="1:19">
      <c r="A505" t="str">
        <f>Healthcare!A505</f>
        <v>P10504</v>
      </c>
      <c r="B505" s="5">
        <f>Healthcare!E505</f>
        <v>45721</v>
      </c>
      <c r="C505" s="5">
        <f>Healthcare!F505</f>
        <v>45736</v>
      </c>
      <c r="D505" t="str">
        <f>Healthcare!T505</f>
        <v>Transferred</v>
      </c>
      <c r="E505" t="str">
        <f>Healthcare!X505</f>
        <v>DEP10</v>
      </c>
      <c r="F505" t="str">
        <f>Healthcare!Y505</f>
        <v>D04</v>
      </c>
      <c r="G505" t="str">
        <f>Healthcare!Z505</f>
        <v>D007</v>
      </c>
      <c r="H505" t="str">
        <f>Healthcare!AA505</f>
        <v>W004</v>
      </c>
      <c r="I505" s="6">
        <f>Healthcare!L505</f>
        <v>209642.59</v>
      </c>
      <c r="J505">
        <f>Healthcare!M505</f>
        <v>98646.34</v>
      </c>
      <c r="K505" s="6">
        <f>Healthcare!V505</f>
        <v>110996.25</v>
      </c>
      <c r="L505" t="str">
        <f>Healthcare!AF505</f>
        <v>PAY06</v>
      </c>
      <c r="M505" t="str">
        <f>Healthcare!AG505</f>
        <v>INS08</v>
      </c>
      <c r="N505">
        <f>Healthcare!AC505</f>
        <v>2025</v>
      </c>
      <c r="O505" t="str">
        <f>Healthcare!AB505</f>
        <v>Q1</v>
      </c>
      <c r="P505">
        <f>Healthcare!O505</f>
        <v>15</v>
      </c>
      <c r="Q505">
        <f>Healthcare!P505</f>
        <v>206</v>
      </c>
      <c r="R505">
        <f>Healthcare!Q505</f>
        <v>4</v>
      </c>
      <c r="S505" s="10" t="str">
        <f>Healthcare!AD505</f>
        <v>Mar</v>
      </c>
    </row>
    <row r="506" spans="1:19">
      <c r="A506" t="str">
        <f>Healthcare!A506</f>
        <v>P10505</v>
      </c>
      <c r="B506" s="5">
        <f>Healthcare!E506</f>
        <v>45663</v>
      </c>
      <c r="C506" s="5" t="str">
        <f>Healthcare!F506</f>
        <v>Unknown</v>
      </c>
      <c r="D506" t="str">
        <f>Healthcare!T506</f>
        <v>Admitted</v>
      </c>
      <c r="E506" t="str">
        <f>Healthcare!X506</f>
        <v>DEP08</v>
      </c>
      <c r="F506" t="str">
        <f>Healthcare!Y506</f>
        <v>D04</v>
      </c>
      <c r="G506" t="str">
        <f>Healthcare!Z506</f>
        <v>D003</v>
      </c>
      <c r="H506" t="str">
        <f>Healthcare!AA506</f>
        <v>W003</v>
      </c>
      <c r="I506" s="6">
        <f>Healthcare!L506</f>
        <v>24641.57</v>
      </c>
      <c r="J506">
        <f>Healthcare!M506</f>
        <v>19823.38</v>
      </c>
      <c r="K506" s="6">
        <f>Healthcare!V506</f>
        <v>4818.1899999999987</v>
      </c>
      <c r="L506" t="str">
        <f>Healthcare!AF506</f>
        <v>PAY01</v>
      </c>
      <c r="M506" t="str">
        <f>Healthcare!AG506</f>
        <v>INS06</v>
      </c>
      <c r="N506">
        <f>Healthcare!AC506</f>
        <v>2025</v>
      </c>
      <c r="O506" t="str">
        <f>Healthcare!AB506</f>
        <v>Q1</v>
      </c>
      <c r="P506">
        <f>Healthcare!O506</f>
        <v>13</v>
      </c>
      <c r="Q506">
        <f>Healthcare!P506</f>
        <v>73</v>
      </c>
      <c r="R506">
        <f>Healthcare!Q506</f>
        <v>5</v>
      </c>
      <c r="S506" s="10" t="str">
        <f>Healthcare!AD506</f>
        <v>Jan</v>
      </c>
    </row>
    <row r="507" spans="1:19">
      <c r="A507" t="str">
        <f>Healthcare!A507</f>
        <v>P10506</v>
      </c>
      <c r="B507" s="5">
        <f>Healthcare!E507</f>
        <v>45217</v>
      </c>
      <c r="C507" s="5">
        <f>Healthcare!F507</f>
        <v>44937</v>
      </c>
      <c r="D507" t="str">
        <f>Healthcare!T507</f>
        <v>Unknown</v>
      </c>
      <c r="E507" t="str">
        <f>Healthcare!X507</f>
        <v>DEP09</v>
      </c>
      <c r="F507" t="str">
        <f>Healthcare!Y507</f>
        <v>D07</v>
      </c>
      <c r="G507" t="str">
        <f>Healthcare!Z507</f>
        <v>D005</v>
      </c>
      <c r="H507" t="str">
        <f>Healthcare!AA507</f>
        <v>W004</v>
      </c>
      <c r="I507" s="6">
        <f>Healthcare!L507</f>
        <v>43740.63</v>
      </c>
      <c r="J507">
        <f>Healthcare!M507</f>
        <v>33660.370000000003</v>
      </c>
      <c r="K507" s="6">
        <f>Healthcare!V507</f>
        <v>10080.259999999995</v>
      </c>
      <c r="L507" t="str">
        <f>Healthcare!AF507</f>
        <v>PAY06</v>
      </c>
      <c r="M507" t="str">
        <f>Healthcare!AG507</f>
        <v>INS04</v>
      </c>
      <c r="N507">
        <f>Healthcare!AC507</f>
        <v>2023</v>
      </c>
      <c r="O507" t="str">
        <f>Healthcare!AB507</f>
        <v>Q4</v>
      </c>
      <c r="P507">
        <f>Healthcare!O507</f>
        <v>14</v>
      </c>
      <c r="Q507">
        <f>Healthcare!P507</f>
        <v>28</v>
      </c>
      <c r="R507">
        <f>Healthcare!Q507</f>
        <v>1</v>
      </c>
      <c r="S507" s="10" t="str">
        <f>Healthcare!AD507</f>
        <v>Oct</v>
      </c>
    </row>
    <row r="508" spans="1:19">
      <c r="A508" t="str">
        <f>Healthcare!A508</f>
        <v>P10507</v>
      </c>
      <c r="B508" s="5">
        <f>Healthcare!E508</f>
        <v>45682</v>
      </c>
      <c r="C508" s="5">
        <f>Healthcare!F508</f>
        <v>45688</v>
      </c>
      <c r="D508" t="str">
        <f>Healthcare!T508</f>
        <v>Discharged</v>
      </c>
      <c r="E508" t="str">
        <f>Healthcare!X508</f>
        <v>DEP09</v>
      </c>
      <c r="F508" t="str">
        <f>Healthcare!Y508</f>
        <v>D01</v>
      </c>
      <c r="G508" t="str">
        <f>Healthcare!Z508</f>
        <v>D005</v>
      </c>
      <c r="H508" t="str">
        <f>Healthcare!AA508</f>
        <v>W002</v>
      </c>
      <c r="I508" s="6">
        <f>Healthcare!L508</f>
        <v>214213.31</v>
      </c>
      <c r="J508">
        <f>Healthcare!M508</f>
        <v>182932.55</v>
      </c>
      <c r="K508" s="6">
        <f>Healthcare!V508</f>
        <v>31280.760000000009</v>
      </c>
      <c r="L508" t="str">
        <f>Healthcare!AF508</f>
        <v>PAY06</v>
      </c>
      <c r="M508" t="str">
        <f>Healthcare!AG508</f>
        <v>INS02</v>
      </c>
      <c r="N508">
        <f>Healthcare!AC508</f>
        <v>2025</v>
      </c>
      <c r="O508" t="str">
        <f>Healthcare!AB508</f>
        <v>Q1</v>
      </c>
      <c r="P508">
        <f>Healthcare!O508</f>
        <v>6</v>
      </c>
      <c r="Q508">
        <f>Healthcare!P508</f>
        <v>10</v>
      </c>
      <c r="R508">
        <f>Healthcare!Q508</f>
        <v>4</v>
      </c>
      <c r="S508" s="10" t="str">
        <f>Healthcare!AD508</f>
        <v>Jan</v>
      </c>
    </row>
    <row r="509" spans="1:19">
      <c r="A509" t="str">
        <f>Healthcare!A509</f>
        <v>P10508</v>
      </c>
      <c r="B509" s="5" t="str">
        <f>Healthcare!E509</f>
        <v>Unknown</v>
      </c>
      <c r="C509" s="5">
        <f>Healthcare!F509</f>
        <v>45016</v>
      </c>
      <c r="D509" t="str">
        <f>Healthcare!T509</f>
        <v>Discharged</v>
      </c>
      <c r="E509" t="str">
        <f>Healthcare!X509</f>
        <v>DEP09</v>
      </c>
      <c r="F509" t="str">
        <f>Healthcare!Y509</f>
        <v>D05</v>
      </c>
      <c r="G509" t="str">
        <f>Healthcare!Z509</f>
        <v>D008</v>
      </c>
      <c r="H509" t="str">
        <f>Healthcare!AA509</f>
        <v>W001</v>
      </c>
      <c r="I509" s="6">
        <f>Healthcare!L509</f>
        <v>133401.03</v>
      </c>
      <c r="J509">
        <f>Healthcare!M509</f>
        <v>114470.72</v>
      </c>
      <c r="K509" s="6">
        <f>Healthcare!V509</f>
        <v>18930.309999999998</v>
      </c>
      <c r="L509" t="str">
        <f>Healthcare!AF509</f>
        <v>PAY05</v>
      </c>
      <c r="M509" t="str">
        <f>Healthcare!AG509</f>
        <v>INS06</v>
      </c>
      <c r="N509" t="str">
        <f>Healthcare!AC509</f>
        <v>Unknown</v>
      </c>
      <c r="O509" t="str">
        <f>Healthcare!AB509</f>
        <v>Unknown</v>
      </c>
      <c r="P509">
        <f>Healthcare!O509</f>
        <v>3</v>
      </c>
      <c r="Q509">
        <f>Healthcare!P509</f>
        <v>106</v>
      </c>
      <c r="R509">
        <f>Healthcare!Q509</f>
        <v>4</v>
      </c>
      <c r="S509" s="10" t="str">
        <f>Healthcare!AD509</f>
        <v>Unknown</v>
      </c>
    </row>
    <row r="510" spans="1:19">
      <c r="A510" t="str">
        <f>Healthcare!A510</f>
        <v>P10509</v>
      </c>
      <c r="B510" s="5">
        <f>Healthcare!E510</f>
        <v>45538</v>
      </c>
      <c r="C510" s="5">
        <f>Healthcare!F510</f>
        <v>45542</v>
      </c>
      <c r="D510" t="str">
        <f>Healthcare!T510</f>
        <v>Unknown</v>
      </c>
      <c r="E510" t="str">
        <f>Healthcare!X510</f>
        <v>DEP08</v>
      </c>
      <c r="F510" t="str">
        <f>Healthcare!Y510</f>
        <v>D07</v>
      </c>
      <c r="G510" t="str">
        <f>Healthcare!Z510</f>
        <v>D002</v>
      </c>
      <c r="H510" t="str">
        <f>Healthcare!AA510</f>
        <v>W005</v>
      </c>
      <c r="I510" s="6">
        <f>Healthcare!L510</f>
        <v>94971.8</v>
      </c>
      <c r="J510">
        <f>Healthcare!M510</f>
        <v>80361.95</v>
      </c>
      <c r="K510" s="6">
        <f>Healthcare!V510</f>
        <v>14609.850000000006</v>
      </c>
      <c r="L510" t="str">
        <f>Healthcare!AF510</f>
        <v>PAY06</v>
      </c>
      <c r="M510" t="str">
        <f>Healthcare!AG510</f>
        <v>INS04</v>
      </c>
      <c r="N510">
        <f>Healthcare!AC510</f>
        <v>2024</v>
      </c>
      <c r="O510" t="str">
        <f>Healthcare!AB510</f>
        <v>Q3</v>
      </c>
      <c r="P510">
        <f>Healthcare!O510</f>
        <v>4</v>
      </c>
      <c r="Q510">
        <f>Healthcare!P510</f>
        <v>121</v>
      </c>
      <c r="R510">
        <f>Healthcare!Q510</f>
        <v>1</v>
      </c>
      <c r="S510" s="10" t="str">
        <f>Healthcare!AD510</f>
        <v>Sep</v>
      </c>
    </row>
    <row r="511" spans="1:19">
      <c r="A511" t="str">
        <f>Healthcare!A511</f>
        <v>P10510</v>
      </c>
      <c r="B511" s="5">
        <f>Healthcare!E511</f>
        <v>45346</v>
      </c>
      <c r="C511" s="5">
        <f>Healthcare!F511</f>
        <v>45361</v>
      </c>
      <c r="D511" t="str">
        <f>Healthcare!T511</f>
        <v>Discharged</v>
      </c>
      <c r="E511" t="str">
        <f>Healthcare!X511</f>
        <v>DEP01</v>
      </c>
      <c r="F511" t="str">
        <f>Healthcare!Y511</f>
        <v>D06</v>
      </c>
      <c r="G511" t="str">
        <f>Healthcare!Z511</f>
        <v>D005</v>
      </c>
      <c r="H511" t="str">
        <f>Healthcare!AA511</f>
        <v>W001</v>
      </c>
      <c r="I511" s="6">
        <f>Healthcare!L511</f>
        <v>75615.98</v>
      </c>
      <c r="J511">
        <f>Healthcare!M511</f>
        <v>60883.46</v>
      </c>
      <c r="K511" s="6">
        <f>Healthcare!V511</f>
        <v>14732.519999999997</v>
      </c>
      <c r="L511" t="str">
        <f>Healthcare!AF511</f>
        <v>PAY04</v>
      </c>
      <c r="M511" t="str">
        <f>Healthcare!AG511</f>
        <v>INS05</v>
      </c>
      <c r="N511">
        <f>Healthcare!AC511</f>
        <v>2024</v>
      </c>
      <c r="O511" t="str">
        <f>Healthcare!AB511</f>
        <v>Q1</v>
      </c>
      <c r="P511">
        <f>Healthcare!O511</f>
        <v>15</v>
      </c>
      <c r="Q511">
        <f>Healthcare!P511</f>
        <v>237</v>
      </c>
      <c r="R511">
        <f>Healthcare!Q511</f>
        <v>4</v>
      </c>
      <c r="S511" s="10" t="str">
        <f>Healthcare!AD511</f>
        <v>Feb</v>
      </c>
    </row>
    <row r="512" spans="1:19">
      <c r="A512" t="str">
        <f>Healthcare!A512</f>
        <v>P10511</v>
      </c>
      <c r="B512" s="5">
        <f>Healthcare!E512</f>
        <v>45479</v>
      </c>
      <c r="C512" s="5" t="str">
        <f>Healthcare!F512</f>
        <v>Unknown</v>
      </c>
      <c r="D512" t="str">
        <f>Healthcare!T512</f>
        <v>Transferred</v>
      </c>
      <c r="E512" t="str">
        <f>Healthcare!X512</f>
        <v>DEP05</v>
      </c>
      <c r="F512" t="str">
        <f>Healthcare!Y512</f>
        <v>D02</v>
      </c>
      <c r="G512" t="str">
        <f>Healthcare!Z512</f>
        <v>D009</v>
      </c>
      <c r="H512" t="str">
        <f>Healthcare!AA512</f>
        <v>W001</v>
      </c>
      <c r="I512" s="6">
        <f>Healthcare!L512</f>
        <v>113468.77</v>
      </c>
      <c r="J512">
        <f>Healthcare!M512</f>
        <v>106609.96</v>
      </c>
      <c r="K512" s="6">
        <f>Healthcare!V512</f>
        <v>6858.8099999999977</v>
      </c>
      <c r="L512" t="str">
        <f>Healthcare!AF512</f>
        <v>PAY03</v>
      </c>
      <c r="M512" t="str">
        <f>Healthcare!AG512</f>
        <v>INS03</v>
      </c>
      <c r="N512">
        <f>Healthcare!AC512</f>
        <v>2024</v>
      </c>
      <c r="O512" t="str">
        <f>Healthcare!AB512</f>
        <v>Q3</v>
      </c>
      <c r="P512">
        <f>Healthcare!O512</f>
        <v>2</v>
      </c>
      <c r="Q512">
        <f>Healthcare!P512</f>
        <v>122</v>
      </c>
      <c r="R512">
        <f>Healthcare!Q512</f>
        <v>5</v>
      </c>
      <c r="S512" s="10" t="str">
        <f>Healthcare!AD512</f>
        <v>Jul</v>
      </c>
    </row>
    <row r="513" spans="1:19">
      <c r="A513" t="str">
        <f>Healthcare!A513</f>
        <v>P10512</v>
      </c>
      <c r="B513" s="5">
        <f>Healthcare!E513</f>
        <v>45827</v>
      </c>
      <c r="C513" s="5">
        <f>Healthcare!F513</f>
        <v>45836</v>
      </c>
      <c r="D513" t="str">
        <f>Healthcare!T513</f>
        <v>Admitted</v>
      </c>
      <c r="E513" t="str">
        <f>Healthcare!X513</f>
        <v>DEP05</v>
      </c>
      <c r="F513" t="str">
        <f>Healthcare!Y513</f>
        <v>D04</v>
      </c>
      <c r="G513" t="str">
        <f>Healthcare!Z513</f>
        <v>D005</v>
      </c>
      <c r="H513" t="str">
        <f>Healthcare!AA513</f>
        <v>W003</v>
      </c>
      <c r="I513" s="6">
        <f>Healthcare!L513</f>
        <v>97512.66</v>
      </c>
      <c r="J513">
        <f>Healthcare!M513</f>
        <v>70966.559999999998</v>
      </c>
      <c r="K513" s="6">
        <f>Healthcare!V513</f>
        <v>26546.100000000006</v>
      </c>
      <c r="L513" t="str">
        <f>Healthcare!AF513</f>
        <v>PAY06</v>
      </c>
      <c r="M513" t="str">
        <f>Healthcare!AG513</f>
        <v>INS08</v>
      </c>
      <c r="N513">
        <f>Healthcare!AC513</f>
        <v>2025</v>
      </c>
      <c r="O513" t="str">
        <f>Healthcare!AB513</f>
        <v>Q2</v>
      </c>
      <c r="P513">
        <f>Healthcare!O513</f>
        <v>9</v>
      </c>
      <c r="Q513">
        <f>Healthcare!P513</f>
        <v>121</v>
      </c>
      <c r="R513">
        <f>Healthcare!Q513</f>
        <v>5</v>
      </c>
      <c r="S513" s="10" t="str">
        <f>Healthcare!AD513</f>
        <v>Jun</v>
      </c>
    </row>
    <row r="514" spans="1:19">
      <c r="A514" t="str">
        <f>Healthcare!A514</f>
        <v>P10513</v>
      </c>
      <c r="B514" s="5">
        <f>Healthcare!E514</f>
        <v>45886</v>
      </c>
      <c r="C514" s="5">
        <f>Healthcare!F514</f>
        <v>45892</v>
      </c>
      <c r="D514" t="str">
        <f>Healthcare!T514</f>
        <v>Discharged</v>
      </c>
      <c r="E514" t="str">
        <f>Healthcare!X514</f>
        <v>DEP02</v>
      </c>
      <c r="F514" t="str">
        <f>Healthcare!Y514</f>
        <v>D04</v>
      </c>
      <c r="G514" t="str">
        <f>Healthcare!Z514</f>
        <v>D004</v>
      </c>
      <c r="H514" t="str">
        <f>Healthcare!AA514</f>
        <v>W001</v>
      </c>
      <c r="I514" s="6">
        <f>Healthcare!L514</f>
        <v>203393.22</v>
      </c>
      <c r="J514">
        <f>Healthcare!M514</f>
        <v>180011.04</v>
      </c>
      <c r="K514" s="6">
        <f>Healthcare!V514</f>
        <v>23382.179999999993</v>
      </c>
      <c r="L514" t="str">
        <f>Healthcare!AF514</f>
        <v>PAY02</v>
      </c>
      <c r="M514" t="str">
        <f>Healthcare!AG514</f>
        <v>INS06</v>
      </c>
      <c r="N514">
        <f>Healthcare!AC514</f>
        <v>2025</v>
      </c>
      <c r="O514" t="str">
        <f>Healthcare!AB514</f>
        <v>Q3</v>
      </c>
      <c r="P514">
        <f>Healthcare!O514</f>
        <v>6</v>
      </c>
      <c r="Q514">
        <f>Healthcare!P514</f>
        <v>100</v>
      </c>
      <c r="R514">
        <f>Healthcare!Q514</f>
        <v>4</v>
      </c>
      <c r="S514" s="10" t="str">
        <f>Healthcare!AD514</f>
        <v>Aug</v>
      </c>
    </row>
    <row r="515" spans="1:19">
      <c r="A515" t="str">
        <f>Healthcare!A515</f>
        <v>P10514</v>
      </c>
      <c r="B515" s="5">
        <f>Healthcare!E515</f>
        <v>45948</v>
      </c>
      <c r="C515" s="5" t="str">
        <f>Healthcare!F515</f>
        <v>Unknown</v>
      </c>
      <c r="D515" t="str">
        <f>Healthcare!T515</f>
        <v>Admitted</v>
      </c>
      <c r="E515" t="str">
        <f>Healthcare!X515</f>
        <v>DEP04</v>
      </c>
      <c r="F515" t="str">
        <f>Healthcare!Y515</f>
        <v>D05</v>
      </c>
      <c r="G515" t="str">
        <f>Healthcare!Z515</f>
        <v>D012</v>
      </c>
      <c r="H515" t="str">
        <f>Healthcare!AA515</f>
        <v>W001</v>
      </c>
      <c r="I515" s="6">
        <f>Healthcare!L515</f>
        <v>206457.08</v>
      </c>
      <c r="J515">
        <f>Healthcare!M515</f>
        <v>142533.59</v>
      </c>
      <c r="K515" s="6">
        <f>Healthcare!V515</f>
        <v>63923.489999999991</v>
      </c>
      <c r="L515" t="str">
        <f>Healthcare!AF515</f>
        <v>PAY02</v>
      </c>
      <c r="M515" t="str">
        <f>Healthcare!AG515</f>
        <v>INS05</v>
      </c>
      <c r="N515">
        <f>Healthcare!AC515</f>
        <v>2025</v>
      </c>
      <c r="O515" t="str">
        <f>Healthcare!AB515</f>
        <v>Q4</v>
      </c>
      <c r="P515">
        <f>Healthcare!O515</f>
        <v>13</v>
      </c>
      <c r="Q515">
        <f>Healthcare!P515</f>
        <v>205</v>
      </c>
      <c r="R515">
        <f>Healthcare!Q515</f>
        <v>4</v>
      </c>
      <c r="S515" s="10" t="str">
        <f>Healthcare!AD515</f>
        <v>Oct</v>
      </c>
    </row>
    <row r="516" spans="1:19">
      <c r="A516" t="str">
        <f>Healthcare!A516</f>
        <v>P10515</v>
      </c>
      <c r="B516" s="5">
        <f>Healthcare!E516</f>
        <v>45775</v>
      </c>
      <c r="C516" s="5">
        <f>Healthcare!F516</f>
        <v>45791</v>
      </c>
      <c r="D516" t="str">
        <f>Healthcare!T516</f>
        <v>Admitted</v>
      </c>
      <c r="E516" t="str">
        <f>Healthcare!X516</f>
        <v>DEP10</v>
      </c>
      <c r="F516" t="str">
        <f>Healthcare!Y516</f>
        <v>D04</v>
      </c>
      <c r="G516" t="str">
        <f>Healthcare!Z516</f>
        <v>D011</v>
      </c>
      <c r="H516" t="str">
        <f>Healthcare!AA516</f>
        <v>W003</v>
      </c>
      <c r="I516" s="6">
        <f>Healthcare!L516</f>
        <v>60831.37</v>
      </c>
      <c r="J516">
        <f>Healthcare!M516</f>
        <v>56538.69</v>
      </c>
      <c r="K516" s="6">
        <f>Healthcare!V516</f>
        <v>4292.68</v>
      </c>
      <c r="L516" t="str">
        <f>Healthcare!AF516</f>
        <v>PAY04</v>
      </c>
      <c r="M516" t="str">
        <f>Healthcare!AG516</f>
        <v>INS04</v>
      </c>
      <c r="N516">
        <f>Healthcare!AC516</f>
        <v>2025</v>
      </c>
      <c r="O516" t="str">
        <f>Healthcare!AB516</f>
        <v>Q2</v>
      </c>
      <c r="P516">
        <f>Healthcare!O516</f>
        <v>16</v>
      </c>
      <c r="Q516">
        <f>Healthcare!P516</f>
        <v>106</v>
      </c>
      <c r="R516">
        <f>Healthcare!Q516</f>
        <v>4</v>
      </c>
      <c r="S516" s="10" t="str">
        <f>Healthcare!AD516</f>
        <v>Apr</v>
      </c>
    </row>
    <row r="517" spans="1:19">
      <c r="A517" t="str">
        <f>Healthcare!A517</f>
        <v>P10516</v>
      </c>
      <c r="B517" s="5">
        <f>Healthcare!E517</f>
        <v>45238</v>
      </c>
      <c r="C517" s="5" t="str">
        <f>Healthcare!F517</f>
        <v>Unknown</v>
      </c>
      <c r="D517" t="str">
        <f>Healthcare!T517</f>
        <v>Discharged</v>
      </c>
      <c r="E517" t="str">
        <f>Healthcare!X517</f>
        <v>DEP09</v>
      </c>
      <c r="F517" t="str">
        <f>Healthcare!Y517</f>
        <v>D06</v>
      </c>
      <c r="G517" t="str">
        <f>Healthcare!Z517</f>
        <v>D008</v>
      </c>
      <c r="H517" t="str">
        <f>Healthcare!AA517</f>
        <v>W004</v>
      </c>
      <c r="I517" s="6">
        <f>Healthcare!L517</f>
        <v>245966.01</v>
      </c>
      <c r="J517">
        <f>Healthcare!M517</f>
        <v>222260.28</v>
      </c>
      <c r="K517" s="6">
        <f>Healthcare!V517</f>
        <v>23705.73000000001</v>
      </c>
      <c r="L517" t="str">
        <f>Healthcare!AF517</f>
        <v>PAY06</v>
      </c>
      <c r="M517" t="str">
        <f>Healthcare!AG517</f>
        <v>INS04</v>
      </c>
      <c r="N517">
        <f>Healthcare!AC517</f>
        <v>2023</v>
      </c>
      <c r="O517" t="str">
        <f>Healthcare!AB517</f>
        <v>Q4</v>
      </c>
      <c r="P517">
        <f>Healthcare!O517</f>
        <v>2</v>
      </c>
      <c r="Q517">
        <f>Healthcare!P517</f>
        <v>240</v>
      </c>
      <c r="R517">
        <f>Healthcare!Q517</f>
        <v>5</v>
      </c>
      <c r="S517" s="10" t="str">
        <f>Healthcare!AD517</f>
        <v>Nov</v>
      </c>
    </row>
    <row r="518" spans="1:19">
      <c r="A518" t="str">
        <f>Healthcare!A518</f>
        <v>P10517</v>
      </c>
      <c r="B518" s="5">
        <f>Healthcare!E518</f>
        <v>46004</v>
      </c>
      <c r="C518" s="5">
        <f>Healthcare!F518</f>
        <v>46007</v>
      </c>
      <c r="D518" t="str">
        <f>Healthcare!T518</f>
        <v>Admitted</v>
      </c>
      <c r="E518" t="str">
        <f>Healthcare!X518</f>
        <v>DEP07</v>
      </c>
      <c r="F518" t="str">
        <f>Healthcare!Y518</f>
        <v>D04</v>
      </c>
      <c r="G518" t="str">
        <f>Healthcare!Z518</f>
        <v>D007</v>
      </c>
      <c r="H518" t="str">
        <f>Healthcare!AA518</f>
        <v>W005</v>
      </c>
      <c r="I518" s="6">
        <f>Healthcare!L518</f>
        <v>152526.51</v>
      </c>
      <c r="J518">
        <f>Healthcare!M518</f>
        <v>113970.59</v>
      </c>
      <c r="K518" s="6">
        <f>Healthcare!V518</f>
        <v>38555.920000000013</v>
      </c>
      <c r="L518" t="str">
        <f>Healthcare!AF518</f>
        <v>PAY04</v>
      </c>
      <c r="M518" t="str">
        <f>Healthcare!AG518</f>
        <v>INS06</v>
      </c>
      <c r="N518">
        <f>Healthcare!AC518</f>
        <v>2025</v>
      </c>
      <c r="O518" t="str">
        <f>Healthcare!AB518</f>
        <v>Q4</v>
      </c>
      <c r="P518">
        <f>Healthcare!O518</f>
        <v>3</v>
      </c>
      <c r="Q518">
        <f>Healthcare!P518</f>
        <v>203</v>
      </c>
      <c r="R518">
        <f>Healthcare!Q518</f>
        <v>4</v>
      </c>
      <c r="S518" s="10" t="str">
        <f>Healthcare!AD518</f>
        <v>Dec</v>
      </c>
    </row>
    <row r="519" spans="1:19">
      <c r="A519" t="str">
        <f>Healthcare!A519</f>
        <v>P10518</v>
      </c>
      <c r="B519" s="5">
        <f>Healthcare!E519</f>
        <v>45595</v>
      </c>
      <c r="C519" s="5">
        <f>Healthcare!F519</f>
        <v>45602</v>
      </c>
      <c r="D519" t="str">
        <f>Healthcare!T519</f>
        <v>Unknown</v>
      </c>
      <c r="E519" t="str">
        <f>Healthcare!X519</f>
        <v>DEP09</v>
      </c>
      <c r="F519" t="str">
        <f>Healthcare!Y519</f>
        <v>D06</v>
      </c>
      <c r="G519" t="str">
        <f>Healthcare!Z519</f>
        <v>D003</v>
      </c>
      <c r="H519" t="str">
        <f>Healthcare!AA519</f>
        <v>W004</v>
      </c>
      <c r="I519" s="6">
        <f>Healthcare!L519</f>
        <v>22164.65</v>
      </c>
      <c r="J519">
        <f>Healthcare!M519</f>
        <v>19200.98</v>
      </c>
      <c r="K519" s="6">
        <f>Healthcare!V519</f>
        <v>2963.6700000000019</v>
      </c>
      <c r="L519" t="str">
        <f>Healthcare!AF519</f>
        <v>PAY02</v>
      </c>
      <c r="M519" t="str">
        <f>Healthcare!AG519</f>
        <v>INS03</v>
      </c>
      <c r="N519">
        <f>Healthcare!AC519</f>
        <v>2024</v>
      </c>
      <c r="O519" t="str">
        <f>Healthcare!AB519</f>
        <v>Q4</v>
      </c>
      <c r="P519">
        <f>Healthcare!O519</f>
        <v>7</v>
      </c>
      <c r="Q519">
        <f>Healthcare!P519</f>
        <v>42</v>
      </c>
      <c r="R519">
        <f>Healthcare!Q519</f>
        <v>2</v>
      </c>
      <c r="S519" s="10" t="str">
        <f>Healthcare!AD519</f>
        <v>Oct</v>
      </c>
    </row>
    <row r="520" spans="1:19">
      <c r="A520" t="str">
        <f>Healthcare!A520</f>
        <v>P10519</v>
      </c>
      <c r="B520" s="5">
        <f>Healthcare!E520</f>
        <v>44996</v>
      </c>
      <c r="C520" s="5">
        <f>Healthcare!F520</f>
        <v>45008</v>
      </c>
      <c r="D520" t="str">
        <f>Healthcare!T520</f>
        <v>Discharged</v>
      </c>
      <c r="E520" t="str">
        <f>Healthcare!X520</f>
        <v>DEP05</v>
      </c>
      <c r="F520" t="str">
        <f>Healthcare!Y520</f>
        <v>D04</v>
      </c>
      <c r="G520" t="str">
        <f>Healthcare!Z520</f>
        <v>D011</v>
      </c>
      <c r="H520" t="str">
        <f>Healthcare!AA520</f>
        <v>W005</v>
      </c>
      <c r="I520" s="6">
        <f>Healthcare!L520</f>
        <v>10266.43</v>
      </c>
      <c r="J520">
        <f>Healthcare!M520</f>
        <v>8386.32</v>
      </c>
      <c r="K520" s="6">
        <f>Healthcare!V520</f>
        <v>1880.1100000000006</v>
      </c>
      <c r="L520" t="str">
        <f>Healthcare!AF520</f>
        <v>PAY02</v>
      </c>
      <c r="M520" t="str">
        <f>Healthcare!AG520</f>
        <v>INS03</v>
      </c>
      <c r="N520">
        <f>Healthcare!AC520</f>
        <v>2023</v>
      </c>
      <c r="O520" t="str">
        <f>Healthcare!AB520</f>
        <v>Q1</v>
      </c>
      <c r="P520">
        <f>Healthcare!O520</f>
        <v>12</v>
      </c>
      <c r="Q520">
        <f>Healthcare!P520</f>
        <v>213</v>
      </c>
      <c r="R520">
        <f>Healthcare!Q520</f>
        <v>4</v>
      </c>
      <c r="S520" s="10" t="str">
        <f>Healthcare!AD520</f>
        <v>Mar</v>
      </c>
    </row>
    <row r="521" spans="1:19">
      <c r="A521" t="str">
        <f>Healthcare!A521</f>
        <v>P10520</v>
      </c>
      <c r="B521" s="5">
        <f>Healthcare!E521</f>
        <v>45230</v>
      </c>
      <c r="C521" s="5">
        <f>Healthcare!F521</f>
        <v>45232</v>
      </c>
      <c r="D521" t="str">
        <f>Healthcare!T521</f>
        <v>Transferred</v>
      </c>
      <c r="E521" t="str">
        <f>Healthcare!X521</f>
        <v>DEP05</v>
      </c>
      <c r="F521" t="str">
        <f>Healthcare!Y521</f>
        <v>D04</v>
      </c>
      <c r="G521" t="str">
        <f>Healthcare!Z521</f>
        <v>D006</v>
      </c>
      <c r="H521" t="str">
        <f>Healthcare!AA521</f>
        <v>W001</v>
      </c>
      <c r="I521" s="6">
        <f>Healthcare!L521</f>
        <v>227058.46</v>
      </c>
      <c r="J521">
        <f>Healthcare!M521</f>
        <v>145551.47</v>
      </c>
      <c r="K521" s="6">
        <f>Healthcare!V521</f>
        <v>81506.989999999991</v>
      </c>
      <c r="L521" t="str">
        <f>Healthcare!AF521</f>
        <v>PAY02</v>
      </c>
      <c r="M521" t="str">
        <f>Healthcare!AG521</f>
        <v>INS04</v>
      </c>
      <c r="N521">
        <f>Healthcare!AC521</f>
        <v>2023</v>
      </c>
      <c r="O521" t="str">
        <f>Healthcare!AB521</f>
        <v>Q4</v>
      </c>
      <c r="P521">
        <f>Healthcare!O521</f>
        <v>2</v>
      </c>
      <c r="Q521">
        <f>Healthcare!P521</f>
        <v>14</v>
      </c>
      <c r="R521">
        <f>Healthcare!Q521</f>
        <v>1</v>
      </c>
      <c r="S521" s="10" t="str">
        <f>Healthcare!AD521</f>
        <v>Oct</v>
      </c>
    </row>
    <row r="522" spans="1:19">
      <c r="A522" t="str">
        <f>Healthcare!A522</f>
        <v>P10521</v>
      </c>
      <c r="B522" s="5">
        <f>Healthcare!E522</f>
        <v>45329</v>
      </c>
      <c r="C522" s="5">
        <f>Healthcare!F522</f>
        <v>45343</v>
      </c>
      <c r="D522" t="str">
        <f>Healthcare!T522</f>
        <v>Discharged</v>
      </c>
      <c r="E522" t="str">
        <f>Healthcare!X522</f>
        <v>DEP03</v>
      </c>
      <c r="F522" t="str">
        <f>Healthcare!Y522</f>
        <v>D01</v>
      </c>
      <c r="G522" t="str">
        <f>Healthcare!Z522</f>
        <v>D013</v>
      </c>
      <c r="H522" t="str">
        <f>Healthcare!AA522</f>
        <v>W001</v>
      </c>
      <c r="I522" s="6">
        <f>Healthcare!L522</f>
        <v>241125.27</v>
      </c>
      <c r="J522">
        <f>Healthcare!M522</f>
        <v>187528.73</v>
      </c>
      <c r="K522" s="6">
        <f>Healthcare!V522</f>
        <v>53596.539999999979</v>
      </c>
      <c r="L522" t="str">
        <f>Healthcare!AF522</f>
        <v>PAY06</v>
      </c>
      <c r="M522" t="str">
        <f>Healthcare!AG522</f>
        <v>INS06</v>
      </c>
      <c r="N522">
        <f>Healthcare!AC522</f>
        <v>2024</v>
      </c>
      <c r="O522" t="str">
        <f>Healthcare!AB522</f>
        <v>Q1</v>
      </c>
      <c r="P522">
        <f>Healthcare!O522</f>
        <v>14</v>
      </c>
      <c r="Q522">
        <f>Healthcare!P522</f>
        <v>142</v>
      </c>
      <c r="R522">
        <f>Healthcare!Q522</f>
        <v>4</v>
      </c>
      <c r="S522" s="10" t="str">
        <f>Healthcare!AD522</f>
        <v>Feb</v>
      </c>
    </row>
    <row r="523" spans="1:19">
      <c r="A523" t="str">
        <f>Healthcare!A523</f>
        <v>P10522</v>
      </c>
      <c r="B523" s="5">
        <f>Healthcare!E523</f>
        <v>45447</v>
      </c>
      <c r="C523" s="5" t="str">
        <f>Healthcare!F523</f>
        <v>Unknown</v>
      </c>
      <c r="D523" t="str">
        <f>Healthcare!T523</f>
        <v>Transferred</v>
      </c>
      <c r="E523" t="str">
        <f>Healthcare!X523</f>
        <v>DEP06</v>
      </c>
      <c r="F523" t="str">
        <f>Healthcare!Y523</f>
        <v>D01</v>
      </c>
      <c r="G523" t="str">
        <f>Healthcare!Z523</f>
        <v>D005</v>
      </c>
      <c r="H523" t="str">
        <f>Healthcare!AA523</f>
        <v>W005</v>
      </c>
      <c r="I523" s="6">
        <f>Healthcare!L523</f>
        <v>238122.13</v>
      </c>
      <c r="J523">
        <f>Healthcare!M523</f>
        <v>174569.55</v>
      </c>
      <c r="K523" s="6">
        <f>Healthcare!V523</f>
        <v>63552.580000000016</v>
      </c>
      <c r="L523" t="str">
        <f>Healthcare!AF523</f>
        <v>PAY06</v>
      </c>
      <c r="M523" t="str">
        <f>Healthcare!AG523</f>
        <v>INS01</v>
      </c>
      <c r="N523">
        <f>Healthcare!AC523</f>
        <v>2024</v>
      </c>
      <c r="O523" t="str">
        <f>Healthcare!AB523</f>
        <v>Q2</v>
      </c>
      <c r="P523">
        <f>Healthcare!O523</f>
        <v>13</v>
      </c>
      <c r="Q523">
        <f>Healthcare!P523</f>
        <v>5</v>
      </c>
      <c r="R523">
        <f>Healthcare!Q523</f>
        <v>4</v>
      </c>
      <c r="S523" s="10" t="str">
        <f>Healthcare!AD523</f>
        <v>Jun</v>
      </c>
    </row>
    <row r="524" spans="1:19">
      <c r="A524" t="str">
        <f>Healthcare!A524</f>
        <v>P10523</v>
      </c>
      <c r="B524" s="5">
        <f>Healthcare!E524</f>
        <v>45599</v>
      </c>
      <c r="C524" s="5">
        <f>Healthcare!F524</f>
        <v>45605</v>
      </c>
      <c r="D524" t="str">
        <f>Healthcare!T524</f>
        <v>Unknown</v>
      </c>
      <c r="E524" t="str">
        <f>Healthcare!X524</f>
        <v>DEP05</v>
      </c>
      <c r="F524" t="str">
        <f>Healthcare!Y524</f>
        <v>D07</v>
      </c>
      <c r="G524" t="str">
        <f>Healthcare!Z524</f>
        <v>D008</v>
      </c>
      <c r="H524" t="str">
        <f>Healthcare!AA524</f>
        <v>W002</v>
      </c>
      <c r="I524" s="6">
        <f>Healthcare!L524</f>
        <v>83871.77</v>
      </c>
      <c r="J524">
        <f>Healthcare!M524</f>
        <v>82527.600000000006</v>
      </c>
      <c r="K524" s="6">
        <f>Healthcare!V524</f>
        <v>1344.1699999999983</v>
      </c>
      <c r="L524" t="str">
        <f>Healthcare!AF524</f>
        <v>PAY04</v>
      </c>
      <c r="M524" t="str">
        <f>Healthcare!AG524</f>
        <v>INS05</v>
      </c>
      <c r="N524">
        <f>Healthcare!AC524</f>
        <v>2024</v>
      </c>
      <c r="O524" t="str">
        <f>Healthcare!AB524</f>
        <v>Q4</v>
      </c>
      <c r="P524">
        <f>Healthcare!O524</f>
        <v>6</v>
      </c>
      <c r="Q524">
        <f>Healthcare!P524</f>
        <v>10</v>
      </c>
      <c r="R524">
        <f>Healthcare!Q524</f>
        <v>2</v>
      </c>
      <c r="S524" s="10" t="str">
        <f>Healthcare!AD524</f>
        <v>Nov</v>
      </c>
    </row>
    <row r="525" spans="1:19">
      <c r="A525" t="str">
        <f>Healthcare!A525</f>
        <v>P10524</v>
      </c>
      <c r="B525" s="5">
        <f>Healthcare!E525</f>
        <v>45245</v>
      </c>
      <c r="C525" s="5">
        <f>Healthcare!F525</f>
        <v>45249</v>
      </c>
      <c r="D525" t="str">
        <f>Healthcare!T525</f>
        <v>Discharged</v>
      </c>
      <c r="E525" t="str">
        <f>Healthcare!X525</f>
        <v>DEP01</v>
      </c>
      <c r="F525" t="str">
        <f>Healthcare!Y525</f>
        <v>D04</v>
      </c>
      <c r="G525" t="str">
        <f>Healthcare!Z525</f>
        <v>D005</v>
      </c>
      <c r="H525" t="str">
        <f>Healthcare!AA525</f>
        <v>W001</v>
      </c>
      <c r="I525" s="6">
        <f>Healthcare!L525</f>
        <v>241373.06</v>
      </c>
      <c r="J525">
        <f>Healthcare!M525</f>
        <v>224349.04</v>
      </c>
      <c r="K525" s="6">
        <f>Healthcare!V525</f>
        <v>17024.01999999999</v>
      </c>
      <c r="L525" t="str">
        <f>Healthcare!AF525</f>
        <v>PAY03</v>
      </c>
      <c r="M525" t="str">
        <f>Healthcare!AG525</f>
        <v>INS04</v>
      </c>
      <c r="N525">
        <f>Healthcare!AC525</f>
        <v>2023</v>
      </c>
      <c r="O525" t="str">
        <f>Healthcare!AB525</f>
        <v>Q4</v>
      </c>
      <c r="P525">
        <f>Healthcare!O525</f>
        <v>4</v>
      </c>
      <c r="Q525">
        <f>Healthcare!P525</f>
        <v>91</v>
      </c>
      <c r="R525">
        <f>Healthcare!Q525</f>
        <v>2</v>
      </c>
      <c r="S525" s="10" t="str">
        <f>Healthcare!AD525</f>
        <v>Nov</v>
      </c>
    </row>
    <row r="526" spans="1:19">
      <c r="A526" t="str">
        <f>Healthcare!A526</f>
        <v>P10525</v>
      </c>
      <c r="B526" s="5">
        <f>Healthcare!E526</f>
        <v>45259</v>
      </c>
      <c r="C526" s="5">
        <f>Healthcare!F526</f>
        <v>45264</v>
      </c>
      <c r="D526" t="str">
        <f>Healthcare!T526</f>
        <v>Discharged</v>
      </c>
      <c r="E526" t="str">
        <f>Healthcare!X526</f>
        <v>DEP06</v>
      </c>
      <c r="F526" t="str">
        <f>Healthcare!Y526</f>
        <v>D03</v>
      </c>
      <c r="G526" t="str">
        <f>Healthcare!Z526</f>
        <v>D004</v>
      </c>
      <c r="H526" t="str">
        <f>Healthcare!AA526</f>
        <v>W003</v>
      </c>
      <c r="I526" s="6">
        <f>Healthcare!L526</f>
        <v>247800.6</v>
      </c>
      <c r="J526">
        <f>Healthcare!M526</f>
        <v>169644.92</v>
      </c>
      <c r="K526" s="6">
        <f>Healthcare!V526</f>
        <v>78155.679999999993</v>
      </c>
      <c r="L526" t="str">
        <f>Healthcare!AF526</f>
        <v>PAY06</v>
      </c>
      <c r="M526" t="str">
        <f>Healthcare!AG526</f>
        <v>INS06</v>
      </c>
      <c r="N526">
        <f>Healthcare!AC526</f>
        <v>2023</v>
      </c>
      <c r="O526" t="str">
        <f>Healthcare!AB526</f>
        <v>Q4</v>
      </c>
      <c r="P526">
        <f>Healthcare!O526</f>
        <v>5</v>
      </c>
      <c r="Q526">
        <f>Healthcare!P526</f>
        <v>92</v>
      </c>
      <c r="R526">
        <f>Healthcare!Q526</f>
        <v>4</v>
      </c>
      <c r="S526" s="10" t="str">
        <f>Healthcare!AD526</f>
        <v>Nov</v>
      </c>
    </row>
    <row r="527" spans="1:19">
      <c r="A527" t="str">
        <f>Healthcare!A527</f>
        <v>P10526</v>
      </c>
      <c r="B527" s="5">
        <f>Healthcare!E527</f>
        <v>45682</v>
      </c>
      <c r="C527" s="5">
        <f>Healthcare!F527</f>
        <v>45689</v>
      </c>
      <c r="D527" t="str">
        <f>Healthcare!T527</f>
        <v>Discharged</v>
      </c>
      <c r="E527" t="str">
        <f>Healthcare!X527</f>
        <v>DEP01</v>
      </c>
      <c r="F527" t="str">
        <f>Healthcare!Y527</f>
        <v>D03</v>
      </c>
      <c r="G527" t="str">
        <f>Healthcare!Z527</f>
        <v>D010</v>
      </c>
      <c r="H527" t="str">
        <f>Healthcare!AA527</f>
        <v>W005</v>
      </c>
      <c r="I527" s="6">
        <f>Healthcare!L527</f>
        <v>143807.48000000001</v>
      </c>
      <c r="J527">
        <f>Healthcare!M527</f>
        <v>143275.21</v>
      </c>
      <c r="K527" s="6">
        <f>Healthcare!V527</f>
        <v>532.27000000001863</v>
      </c>
      <c r="L527" t="str">
        <f>Healthcare!AF527</f>
        <v>PAY02</v>
      </c>
      <c r="M527" t="str">
        <f>Healthcare!AG527</f>
        <v>INS03</v>
      </c>
      <c r="N527">
        <f>Healthcare!AC527</f>
        <v>2025</v>
      </c>
      <c r="O527" t="str">
        <f>Healthcare!AB527</f>
        <v>Q1</v>
      </c>
      <c r="P527">
        <f>Healthcare!O527</f>
        <v>7</v>
      </c>
      <c r="Q527">
        <f>Healthcare!P527</f>
        <v>100</v>
      </c>
      <c r="R527">
        <f>Healthcare!Q527</f>
        <v>5</v>
      </c>
      <c r="S527" s="10" t="str">
        <f>Healthcare!AD527</f>
        <v>Jan</v>
      </c>
    </row>
    <row r="528" spans="1:19">
      <c r="A528" t="str">
        <f>Healthcare!A528</f>
        <v>P10527</v>
      </c>
      <c r="B528" s="5">
        <f>Healthcare!E528</f>
        <v>45576</v>
      </c>
      <c r="C528" s="5">
        <f>Healthcare!F528</f>
        <v>45584</v>
      </c>
      <c r="D528" t="str">
        <f>Healthcare!T528</f>
        <v>Discharged</v>
      </c>
      <c r="E528" t="str">
        <f>Healthcare!X528</f>
        <v>DEP07</v>
      </c>
      <c r="F528" t="str">
        <f>Healthcare!Y528</f>
        <v>D05</v>
      </c>
      <c r="G528" t="str">
        <f>Healthcare!Z528</f>
        <v>D002</v>
      </c>
      <c r="H528" t="str">
        <f>Healthcare!AA528</f>
        <v>W004</v>
      </c>
      <c r="I528" s="6">
        <f>Healthcare!L528</f>
        <v>215017.59</v>
      </c>
      <c r="J528">
        <f>Healthcare!M528</f>
        <v>211085.9</v>
      </c>
      <c r="K528" s="6">
        <f>Healthcare!V528</f>
        <v>3931.6900000000023</v>
      </c>
      <c r="L528" t="str">
        <f>Healthcare!AF528</f>
        <v>PAY06</v>
      </c>
      <c r="M528" t="str">
        <f>Healthcare!AG528</f>
        <v>INS03</v>
      </c>
      <c r="N528">
        <f>Healthcare!AC528</f>
        <v>2024</v>
      </c>
      <c r="O528" t="str">
        <f>Healthcare!AB528</f>
        <v>Q4</v>
      </c>
      <c r="P528">
        <f>Healthcare!O528</f>
        <v>8</v>
      </c>
      <c r="Q528">
        <f>Healthcare!P528</f>
        <v>175</v>
      </c>
      <c r="R528">
        <f>Healthcare!Q528</f>
        <v>3</v>
      </c>
      <c r="S528" s="10" t="str">
        <f>Healthcare!AD528</f>
        <v>Oct</v>
      </c>
    </row>
    <row r="529" spans="1:19">
      <c r="A529" t="str">
        <f>Healthcare!A529</f>
        <v>P10528</v>
      </c>
      <c r="B529" s="5">
        <f>Healthcare!E529</f>
        <v>45132</v>
      </c>
      <c r="C529" s="5">
        <f>Healthcare!F529</f>
        <v>45144</v>
      </c>
      <c r="D529" t="str">
        <f>Healthcare!T529</f>
        <v>Transferred</v>
      </c>
      <c r="E529" t="str">
        <f>Healthcare!X529</f>
        <v>DEP07</v>
      </c>
      <c r="F529" t="str">
        <f>Healthcare!Y529</f>
        <v>D02</v>
      </c>
      <c r="G529" t="str">
        <f>Healthcare!Z529</f>
        <v>D013</v>
      </c>
      <c r="H529" t="str">
        <f>Healthcare!AA529</f>
        <v>W004</v>
      </c>
      <c r="I529" s="6">
        <f>Healthcare!L529</f>
        <v>222381.08</v>
      </c>
      <c r="J529">
        <f>Healthcare!M529</f>
        <v>194121.65</v>
      </c>
      <c r="K529" s="6">
        <f>Healthcare!V529</f>
        <v>28259.429999999993</v>
      </c>
      <c r="L529" t="str">
        <f>Healthcare!AF529</f>
        <v>PAY02</v>
      </c>
      <c r="M529" t="str">
        <f>Healthcare!AG529</f>
        <v>INS02</v>
      </c>
      <c r="N529">
        <f>Healthcare!AC529</f>
        <v>2023</v>
      </c>
      <c r="O529" t="str">
        <f>Healthcare!AB529</f>
        <v>Q3</v>
      </c>
      <c r="P529">
        <f>Healthcare!O529</f>
        <v>12</v>
      </c>
      <c r="Q529">
        <f>Healthcare!P529</f>
        <v>154</v>
      </c>
      <c r="R529">
        <f>Healthcare!Q529</f>
        <v>2</v>
      </c>
      <c r="S529" s="10" t="str">
        <f>Healthcare!AD529</f>
        <v>Jul</v>
      </c>
    </row>
    <row r="530" spans="1:19">
      <c r="A530" t="str">
        <f>Healthcare!A530</f>
        <v>P10529</v>
      </c>
      <c r="B530" s="5">
        <f>Healthcare!E530</f>
        <v>45145</v>
      </c>
      <c r="C530" s="5" t="str">
        <f>Healthcare!F530</f>
        <v>Unknown</v>
      </c>
      <c r="D530" t="str">
        <f>Healthcare!T530</f>
        <v>Admitted</v>
      </c>
      <c r="E530" t="str">
        <f>Healthcare!X530</f>
        <v>DEP05</v>
      </c>
      <c r="F530" t="str">
        <f>Healthcare!Y530</f>
        <v>D07</v>
      </c>
      <c r="G530" t="str">
        <f>Healthcare!Z530</f>
        <v>D011</v>
      </c>
      <c r="H530" t="str">
        <f>Healthcare!AA530</f>
        <v>W005</v>
      </c>
      <c r="I530" s="6">
        <f>Healthcare!L530</f>
        <v>28955.51</v>
      </c>
      <c r="J530">
        <f>Healthcare!M530</f>
        <v>25401.4</v>
      </c>
      <c r="K530" s="6">
        <f>Healthcare!V530</f>
        <v>3554.1099999999969</v>
      </c>
      <c r="L530" t="str">
        <f>Healthcare!AF530</f>
        <v>PAY02</v>
      </c>
      <c r="M530" t="str">
        <f>Healthcare!AG530</f>
        <v>INS08</v>
      </c>
      <c r="N530">
        <f>Healthcare!AC530</f>
        <v>2023</v>
      </c>
      <c r="O530" t="str">
        <f>Healthcare!AB530</f>
        <v>Q3</v>
      </c>
      <c r="P530">
        <f>Healthcare!O530</f>
        <v>16</v>
      </c>
      <c r="Q530">
        <f>Healthcare!P530</f>
        <v>148</v>
      </c>
      <c r="R530">
        <f>Healthcare!Q530</f>
        <v>4</v>
      </c>
      <c r="S530" s="10" t="str">
        <f>Healthcare!AD530</f>
        <v>Aug</v>
      </c>
    </row>
    <row r="531" spans="1:19">
      <c r="A531" t="str">
        <f>Healthcare!A531</f>
        <v>P10530</v>
      </c>
      <c r="B531" s="5">
        <f>Healthcare!E531</f>
        <v>45048</v>
      </c>
      <c r="C531" s="5">
        <f>Healthcare!F531</f>
        <v>45062</v>
      </c>
      <c r="D531" t="str">
        <f>Healthcare!T531</f>
        <v>Admitted</v>
      </c>
      <c r="E531" t="str">
        <f>Healthcare!X531</f>
        <v>DEP01</v>
      </c>
      <c r="F531" t="str">
        <f>Healthcare!Y531</f>
        <v>D03</v>
      </c>
      <c r="G531" t="str">
        <f>Healthcare!Z531</f>
        <v>D002</v>
      </c>
      <c r="H531" t="str">
        <f>Healthcare!AA531</f>
        <v>W005</v>
      </c>
      <c r="I531" s="6">
        <f>Healthcare!L531</f>
        <v>74944.81</v>
      </c>
      <c r="J531">
        <f>Healthcare!M531</f>
        <v>61556.38</v>
      </c>
      <c r="K531" s="6">
        <f>Healthcare!V531</f>
        <v>13388.43</v>
      </c>
      <c r="L531" t="str">
        <f>Healthcare!AF531</f>
        <v>PAY02</v>
      </c>
      <c r="M531" t="str">
        <f>Healthcare!AG531</f>
        <v>INS08</v>
      </c>
      <c r="N531">
        <f>Healthcare!AC531</f>
        <v>2023</v>
      </c>
      <c r="O531" t="str">
        <f>Healthcare!AB531</f>
        <v>Q2</v>
      </c>
      <c r="P531">
        <f>Healthcare!O531</f>
        <v>14</v>
      </c>
      <c r="Q531">
        <f>Healthcare!P531</f>
        <v>156</v>
      </c>
      <c r="R531">
        <f>Healthcare!Q531</f>
        <v>4</v>
      </c>
      <c r="S531" s="10" t="str">
        <f>Healthcare!AD531</f>
        <v>May</v>
      </c>
    </row>
    <row r="532" spans="1:19">
      <c r="A532" t="str">
        <f>Healthcare!A532</f>
        <v>P10531</v>
      </c>
      <c r="B532" s="5">
        <f>Healthcare!E532</f>
        <v>45399</v>
      </c>
      <c r="C532" s="5">
        <f>Healthcare!F532</f>
        <v>45407</v>
      </c>
      <c r="D532" t="str">
        <f>Healthcare!T532</f>
        <v>Discharged</v>
      </c>
      <c r="E532" t="str">
        <f>Healthcare!X532</f>
        <v>DEP03</v>
      </c>
      <c r="F532" t="str">
        <f>Healthcare!Y532</f>
        <v>D07</v>
      </c>
      <c r="G532" t="str">
        <f>Healthcare!Z532</f>
        <v>D004</v>
      </c>
      <c r="H532" t="str">
        <f>Healthcare!AA532</f>
        <v>W005</v>
      </c>
      <c r="I532" s="6">
        <f>Healthcare!L532</f>
        <v>241391.92</v>
      </c>
      <c r="J532">
        <f>Healthcare!M532</f>
        <v>238451.75</v>
      </c>
      <c r="K532" s="6">
        <f>Healthcare!V532</f>
        <v>2940.1700000000128</v>
      </c>
      <c r="L532" t="str">
        <f>Healthcare!AF532</f>
        <v>PAY03</v>
      </c>
      <c r="M532" t="str">
        <f>Healthcare!AG532</f>
        <v>INS07</v>
      </c>
      <c r="N532">
        <f>Healthcare!AC532</f>
        <v>2024</v>
      </c>
      <c r="O532" t="str">
        <f>Healthcare!AB532</f>
        <v>Q2</v>
      </c>
      <c r="P532">
        <f>Healthcare!O532</f>
        <v>8</v>
      </c>
      <c r="Q532">
        <f>Healthcare!P532</f>
        <v>152</v>
      </c>
      <c r="R532">
        <f>Healthcare!Q532</f>
        <v>1</v>
      </c>
      <c r="S532" s="10" t="str">
        <f>Healthcare!AD532</f>
        <v>Apr</v>
      </c>
    </row>
    <row r="533" spans="1:19">
      <c r="A533" t="str">
        <f>Healthcare!A533</f>
        <v>P10532</v>
      </c>
      <c r="B533" s="5">
        <f>Healthcare!E533</f>
        <v>45350</v>
      </c>
      <c r="C533" s="5">
        <f>Healthcare!F533</f>
        <v>45363</v>
      </c>
      <c r="D533" t="str">
        <f>Healthcare!T533</f>
        <v>Discharged</v>
      </c>
      <c r="E533" t="str">
        <f>Healthcare!X533</f>
        <v>DEP05</v>
      </c>
      <c r="F533" t="str">
        <f>Healthcare!Y533</f>
        <v>D03</v>
      </c>
      <c r="G533" t="str">
        <f>Healthcare!Z533</f>
        <v>D009</v>
      </c>
      <c r="H533" t="str">
        <f>Healthcare!AA533</f>
        <v>W005</v>
      </c>
      <c r="I533" s="6">
        <f>Healthcare!L533</f>
        <v>123506.09</v>
      </c>
      <c r="J533">
        <f>Healthcare!M533</f>
        <v>102662.62</v>
      </c>
      <c r="K533" s="6">
        <f>Healthcare!V533</f>
        <v>20843.47</v>
      </c>
      <c r="L533" t="str">
        <f>Healthcare!AF533</f>
        <v>PAY03</v>
      </c>
      <c r="M533" t="str">
        <f>Healthcare!AG533</f>
        <v>INS06</v>
      </c>
      <c r="N533">
        <f>Healthcare!AC533</f>
        <v>2024</v>
      </c>
      <c r="O533" t="str">
        <f>Healthcare!AB533</f>
        <v>Q1</v>
      </c>
      <c r="P533">
        <f>Healthcare!O533</f>
        <v>13</v>
      </c>
      <c r="Q533">
        <f>Healthcare!P533</f>
        <v>69</v>
      </c>
      <c r="R533">
        <f>Healthcare!Q533</f>
        <v>1</v>
      </c>
      <c r="S533" s="10" t="str">
        <f>Healthcare!AD533</f>
        <v>Feb</v>
      </c>
    </row>
    <row r="534" spans="1:19">
      <c r="A534" t="str">
        <f>Healthcare!A534</f>
        <v>P10533</v>
      </c>
      <c r="B534" s="5">
        <f>Healthcare!E534</f>
        <v>45386</v>
      </c>
      <c r="C534" s="5">
        <f>Healthcare!F534</f>
        <v>45401</v>
      </c>
      <c r="D534" t="str">
        <f>Healthcare!T534</f>
        <v>Unknown</v>
      </c>
      <c r="E534" t="str">
        <f>Healthcare!X534</f>
        <v>DEP04</v>
      </c>
      <c r="F534" t="str">
        <f>Healthcare!Y534</f>
        <v>D04</v>
      </c>
      <c r="G534" t="str">
        <f>Healthcare!Z534</f>
        <v>D012</v>
      </c>
      <c r="H534" t="str">
        <f>Healthcare!AA534</f>
        <v>W005</v>
      </c>
      <c r="I534" s="6">
        <f>Healthcare!L534</f>
        <v>69235.77</v>
      </c>
      <c r="J534">
        <f>Healthcare!M534</f>
        <v>50394.03</v>
      </c>
      <c r="K534" s="6">
        <f>Healthcare!V534</f>
        <v>18841.740000000005</v>
      </c>
      <c r="L534" t="str">
        <f>Healthcare!AF534</f>
        <v>PAY05</v>
      </c>
      <c r="M534" t="str">
        <f>Healthcare!AG534</f>
        <v>INS06</v>
      </c>
      <c r="N534">
        <f>Healthcare!AC534</f>
        <v>2024</v>
      </c>
      <c r="O534" t="str">
        <f>Healthcare!AB534</f>
        <v>Q2</v>
      </c>
      <c r="P534">
        <f>Healthcare!O534</f>
        <v>15</v>
      </c>
      <c r="Q534">
        <f>Healthcare!P534</f>
        <v>236</v>
      </c>
      <c r="R534">
        <f>Healthcare!Q534</f>
        <v>3</v>
      </c>
      <c r="S534" s="10" t="str">
        <f>Healthcare!AD534</f>
        <v>Apr</v>
      </c>
    </row>
    <row r="535" spans="1:19">
      <c r="A535" t="str">
        <f>Healthcare!A535</f>
        <v>P10534</v>
      </c>
      <c r="B535" s="5">
        <f>Healthcare!E535</f>
        <v>45174</v>
      </c>
      <c r="C535" s="5">
        <f>Healthcare!F535</f>
        <v>45059</v>
      </c>
      <c r="D535" t="str">
        <f>Healthcare!T535</f>
        <v>Discharged</v>
      </c>
      <c r="E535" t="str">
        <f>Healthcare!X535</f>
        <v>DEP07</v>
      </c>
      <c r="F535" t="str">
        <f>Healthcare!Y535</f>
        <v>D03</v>
      </c>
      <c r="G535" t="str">
        <f>Healthcare!Z535</f>
        <v>D012</v>
      </c>
      <c r="H535" t="str">
        <f>Healthcare!AA535</f>
        <v>W002</v>
      </c>
      <c r="I535" s="6">
        <f>Healthcare!L535</f>
        <v>214322.91</v>
      </c>
      <c r="J535">
        <f>Healthcare!M535</f>
        <v>98646.34</v>
      </c>
      <c r="K535" s="6">
        <f>Healthcare!V535</f>
        <v>115676.57</v>
      </c>
      <c r="L535" t="str">
        <f>Healthcare!AF535</f>
        <v>PAY03</v>
      </c>
      <c r="M535" t="str">
        <f>Healthcare!AG535</f>
        <v>INS08</v>
      </c>
      <c r="N535">
        <f>Healthcare!AC535</f>
        <v>2023</v>
      </c>
      <c r="O535" t="str">
        <f>Healthcare!AB535</f>
        <v>Q3</v>
      </c>
      <c r="P535">
        <f>Healthcare!O535</f>
        <v>4</v>
      </c>
      <c r="Q535">
        <f>Healthcare!P535</f>
        <v>140</v>
      </c>
      <c r="R535">
        <f>Healthcare!Q535</f>
        <v>3</v>
      </c>
      <c r="S535" s="10" t="str">
        <f>Healthcare!AD535</f>
        <v>Sep</v>
      </c>
    </row>
    <row r="536" spans="1:19">
      <c r="A536" t="str">
        <f>Healthcare!A536</f>
        <v>P10535</v>
      </c>
      <c r="B536" s="5">
        <f>Healthcare!E536</f>
        <v>45750</v>
      </c>
      <c r="C536" s="5">
        <f>Healthcare!F536</f>
        <v>45762</v>
      </c>
      <c r="D536" t="str">
        <f>Healthcare!T536</f>
        <v>Admitted</v>
      </c>
      <c r="E536" t="str">
        <f>Healthcare!X536</f>
        <v>DEP02</v>
      </c>
      <c r="F536" t="str">
        <f>Healthcare!Y536</f>
        <v>D03</v>
      </c>
      <c r="G536" t="str">
        <f>Healthcare!Z536</f>
        <v>D001</v>
      </c>
      <c r="H536" t="str">
        <f>Healthcare!AA536</f>
        <v>W005</v>
      </c>
      <c r="I536" s="6">
        <f>Healthcare!L536</f>
        <v>82866.98</v>
      </c>
      <c r="J536">
        <f>Healthcare!M536</f>
        <v>66878.97</v>
      </c>
      <c r="K536" s="6">
        <f>Healthcare!V536</f>
        <v>15988.009999999995</v>
      </c>
      <c r="L536" t="str">
        <f>Healthcare!AF536</f>
        <v>PAY06</v>
      </c>
      <c r="M536" t="str">
        <f>Healthcare!AG536</f>
        <v>INS01</v>
      </c>
      <c r="N536">
        <f>Healthcare!AC536</f>
        <v>2025</v>
      </c>
      <c r="O536" t="str">
        <f>Healthcare!AB536</f>
        <v>Q2</v>
      </c>
      <c r="P536">
        <f>Healthcare!O536</f>
        <v>12</v>
      </c>
      <c r="Q536">
        <f>Healthcare!P536</f>
        <v>199</v>
      </c>
      <c r="R536">
        <f>Healthcare!Q536</f>
        <v>4</v>
      </c>
      <c r="S536" s="10" t="str">
        <f>Healthcare!AD536</f>
        <v>Apr</v>
      </c>
    </row>
    <row r="537" spans="1:19">
      <c r="A537" t="str">
        <f>Healthcare!A537</f>
        <v>P10536</v>
      </c>
      <c r="B537" s="5">
        <f>Healthcare!E537</f>
        <v>45374</v>
      </c>
      <c r="C537" s="5">
        <f>Healthcare!F537</f>
        <v>45386</v>
      </c>
      <c r="D537" t="str">
        <f>Healthcare!T537</f>
        <v>Admitted</v>
      </c>
      <c r="E537" t="str">
        <f>Healthcare!X537</f>
        <v>DEP07</v>
      </c>
      <c r="F537" t="str">
        <f>Healthcare!Y537</f>
        <v>D07</v>
      </c>
      <c r="G537" t="str">
        <f>Healthcare!Z537</f>
        <v>D008</v>
      </c>
      <c r="H537" t="str">
        <f>Healthcare!AA537</f>
        <v>W001</v>
      </c>
      <c r="I537" s="6">
        <f>Healthcare!L537</f>
        <v>247850.61</v>
      </c>
      <c r="J537">
        <f>Healthcare!M537</f>
        <v>184673.41</v>
      </c>
      <c r="K537" s="6">
        <f>Healthcare!V537</f>
        <v>63177.199999999983</v>
      </c>
      <c r="L537" t="str">
        <f>Healthcare!AF537</f>
        <v>PAY02</v>
      </c>
      <c r="M537" t="str">
        <f>Healthcare!AG537</f>
        <v>INS05</v>
      </c>
      <c r="N537">
        <f>Healthcare!AC537</f>
        <v>2024</v>
      </c>
      <c r="O537" t="str">
        <f>Healthcare!AB537</f>
        <v>Q1</v>
      </c>
      <c r="P537">
        <f>Healthcare!O537</f>
        <v>12</v>
      </c>
      <c r="Q537">
        <f>Healthcare!P537</f>
        <v>120</v>
      </c>
      <c r="R537">
        <f>Healthcare!Q537</f>
        <v>4</v>
      </c>
      <c r="S537" s="10" t="str">
        <f>Healthcare!AD537</f>
        <v>Mar</v>
      </c>
    </row>
    <row r="538" spans="1:19">
      <c r="A538" t="str">
        <f>Healthcare!A538</f>
        <v>P10537</v>
      </c>
      <c r="B538" s="5">
        <f>Healthcare!E538</f>
        <v>45770</v>
      </c>
      <c r="C538" s="5">
        <f>Healthcare!F538</f>
        <v>45781</v>
      </c>
      <c r="D538" t="str">
        <f>Healthcare!T538</f>
        <v>Discharged</v>
      </c>
      <c r="E538" t="str">
        <f>Healthcare!X538</f>
        <v>DEP06</v>
      </c>
      <c r="F538" t="str">
        <f>Healthcare!Y538</f>
        <v>D03</v>
      </c>
      <c r="G538" t="str">
        <f>Healthcare!Z538</f>
        <v>D001</v>
      </c>
      <c r="H538" t="str">
        <f>Healthcare!AA538</f>
        <v>W005</v>
      </c>
      <c r="I538" s="6">
        <f>Healthcare!L538</f>
        <v>71223.31</v>
      </c>
      <c r="J538">
        <f>Healthcare!M538</f>
        <v>61499.05</v>
      </c>
      <c r="K538" s="6">
        <f>Healthcare!V538</f>
        <v>9724.2599999999948</v>
      </c>
      <c r="L538" t="str">
        <f>Healthcare!AF538</f>
        <v>PAY02</v>
      </c>
      <c r="M538" t="str">
        <f>Healthcare!AG538</f>
        <v>INS08</v>
      </c>
      <c r="N538">
        <f>Healthcare!AC538</f>
        <v>2025</v>
      </c>
      <c r="O538" t="str">
        <f>Healthcare!AB538</f>
        <v>Q2</v>
      </c>
      <c r="P538">
        <f>Healthcare!O538</f>
        <v>11</v>
      </c>
      <c r="Q538">
        <f>Healthcare!P538</f>
        <v>96</v>
      </c>
      <c r="R538">
        <f>Healthcare!Q538</f>
        <v>4</v>
      </c>
      <c r="S538" s="10" t="str">
        <f>Healthcare!AD538</f>
        <v>Apr</v>
      </c>
    </row>
    <row r="539" spans="1:19">
      <c r="A539" t="str">
        <f>Healthcare!A539</f>
        <v>P10538</v>
      </c>
      <c r="B539" s="5">
        <f>Healthcare!E539</f>
        <v>44991</v>
      </c>
      <c r="C539" s="5">
        <f>Healthcare!F539</f>
        <v>44995</v>
      </c>
      <c r="D539" t="str">
        <f>Healthcare!T539</f>
        <v>Admitted</v>
      </c>
      <c r="E539" t="str">
        <f>Healthcare!X539</f>
        <v>DEP03</v>
      </c>
      <c r="F539" t="str">
        <f>Healthcare!Y539</f>
        <v>D02</v>
      </c>
      <c r="G539" t="str">
        <f>Healthcare!Z539</f>
        <v>D005</v>
      </c>
      <c r="H539" t="str">
        <f>Healthcare!AA539</f>
        <v>W005</v>
      </c>
      <c r="I539" s="6">
        <f>Healthcare!L539</f>
        <v>209099.73</v>
      </c>
      <c r="J539">
        <f>Healthcare!M539</f>
        <v>148224.5</v>
      </c>
      <c r="K539" s="6">
        <f>Healthcare!V539</f>
        <v>60875.23000000001</v>
      </c>
      <c r="L539" t="str">
        <f>Healthcare!AF539</f>
        <v>PAY02</v>
      </c>
      <c r="M539" t="str">
        <f>Healthcare!AG539</f>
        <v>INS04</v>
      </c>
      <c r="N539">
        <f>Healthcare!AC539</f>
        <v>2023</v>
      </c>
      <c r="O539" t="str">
        <f>Healthcare!AB539</f>
        <v>Q1</v>
      </c>
      <c r="P539">
        <f>Healthcare!O539</f>
        <v>4</v>
      </c>
      <c r="Q539">
        <f>Healthcare!P539</f>
        <v>21</v>
      </c>
      <c r="R539">
        <f>Healthcare!Q539</f>
        <v>3</v>
      </c>
      <c r="S539" s="10" t="str">
        <f>Healthcare!AD539</f>
        <v>Mar</v>
      </c>
    </row>
    <row r="540" spans="1:19">
      <c r="A540" t="str">
        <f>Healthcare!A540</f>
        <v>P10539</v>
      </c>
      <c r="B540" s="5">
        <f>Healthcare!E540</f>
        <v>46014</v>
      </c>
      <c r="C540" s="5">
        <f>Healthcare!F540</f>
        <v>46025</v>
      </c>
      <c r="D540" t="str">
        <f>Healthcare!T540</f>
        <v>Admitted</v>
      </c>
      <c r="E540" t="str">
        <f>Healthcare!X540</f>
        <v>DEP09</v>
      </c>
      <c r="F540" t="str">
        <f>Healthcare!Y540</f>
        <v>D03</v>
      </c>
      <c r="G540" t="str">
        <f>Healthcare!Z540</f>
        <v>D004</v>
      </c>
      <c r="H540" t="str">
        <f>Healthcare!AA540</f>
        <v>W003</v>
      </c>
      <c r="I540" s="6">
        <f>Healthcare!L540</f>
        <v>107659.36</v>
      </c>
      <c r="J540">
        <f>Healthcare!M540</f>
        <v>92146.33</v>
      </c>
      <c r="K540" s="6">
        <f>Healthcare!V540</f>
        <v>15513.029999999999</v>
      </c>
      <c r="L540" t="str">
        <f>Healthcare!AF540</f>
        <v>PAY03</v>
      </c>
      <c r="M540" t="str">
        <f>Healthcare!AG540</f>
        <v>INS06</v>
      </c>
      <c r="N540">
        <f>Healthcare!AC540</f>
        <v>2025</v>
      </c>
      <c r="O540" t="str">
        <f>Healthcare!AB540</f>
        <v>Q4</v>
      </c>
      <c r="P540">
        <f>Healthcare!O540</f>
        <v>11</v>
      </c>
      <c r="Q540">
        <f>Healthcare!P540</f>
        <v>118</v>
      </c>
      <c r="R540">
        <f>Healthcare!Q540</f>
        <v>5</v>
      </c>
      <c r="S540" s="10" t="str">
        <f>Healthcare!AD540</f>
        <v>Dec</v>
      </c>
    </row>
    <row r="541" spans="1:19">
      <c r="A541" t="str">
        <f>Healthcare!A541</f>
        <v>P10540</v>
      </c>
      <c r="B541" s="5">
        <f>Healthcare!E541</f>
        <v>45203</v>
      </c>
      <c r="C541" s="5">
        <f>Healthcare!F541</f>
        <v>45087</v>
      </c>
      <c r="D541" t="str">
        <f>Healthcare!T541</f>
        <v>Discharged</v>
      </c>
      <c r="E541" t="str">
        <f>Healthcare!X541</f>
        <v>DEP06</v>
      </c>
      <c r="F541" t="str">
        <f>Healthcare!Y541</f>
        <v>D06</v>
      </c>
      <c r="G541" t="str">
        <f>Healthcare!Z541</f>
        <v>D005</v>
      </c>
      <c r="H541" t="str">
        <f>Healthcare!AA541</f>
        <v>W001</v>
      </c>
      <c r="I541" s="6">
        <f>Healthcare!L541</f>
        <v>227230.31</v>
      </c>
      <c r="J541">
        <f>Healthcare!M541</f>
        <v>195813.87</v>
      </c>
      <c r="K541" s="6">
        <f>Healthcare!V541</f>
        <v>31416.440000000002</v>
      </c>
      <c r="L541" t="str">
        <f>Healthcare!AF541</f>
        <v>PAY02</v>
      </c>
      <c r="M541" t="str">
        <f>Healthcare!AG541</f>
        <v>INS01</v>
      </c>
      <c r="N541">
        <f>Healthcare!AC541</f>
        <v>2023</v>
      </c>
      <c r="O541" t="str">
        <f>Healthcare!AB541</f>
        <v>Q4</v>
      </c>
      <c r="P541">
        <f>Healthcare!O541</f>
        <v>2</v>
      </c>
      <c r="Q541">
        <f>Healthcare!P541</f>
        <v>144</v>
      </c>
      <c r="R541">
        <f>Healthcare!Q541</f>
        <v>2</v>
      </c>
      <c r="S541" s="10" t="str">
        <f>Healthcare!AD541</f>
        <v>Oct</v>
      </c>
    </row>
    <row r="542" spans="1:19">
      <c r="A542" t="str">
        <f>Healthcare!A542</f>
        <v>P10541</v>
      </c>
      <c r="B542" s="5">
        <f>Healthcare!E542</f>
        <v>45791</v>
      </c>
      <c r="C542" s="5">
        <f>Healthcare!F542</f>
        <v>45809</v>
      </c>
      <c r="D542" t="str">
        <f>Healthcare!T542</f>
        <v>Unknown</v>
      </c>
      <c r="E542" t="str">
        <f>Healthcare!X542</f>
        <v>DEP05</v>
      </c>
      <c r="F542" t="str">
        <f>Healthcare!Y542</f>
        <v>D04</v>
      </c>
      <c r="G542" t="str">
        <f>Healthcare!Z542</f>
        <v>D011</v>
      </c>
      <c r="H542" t="str">
        <f>Healthcare!AA542</f>
        <v>W005</v>
      </c>
      <c r="I542" s="6">
        <f>Healthcare!L542</f>
        <v>171131.39</v>
      </c>
      <c r="J542">
        <f>Healthcare!M542</f>
        <v>121330.11</v>
      </c>
      <c r="K542" s="6">
        <f>Healthcare!V542</f>
        <v>49801.280000000013</v>
      </c>
      <c r="L542" t="str">
        <f>Healthcare!AF542</f>
        <v>PAY03</v>
      </c>
      <c r="M542" t="str">
        <f>Healthcare!AG542</f>
        <v>INS07</v>
      </c>
      <c r="N542">
        <f>Healthcare!AC542</f>
        <v>2025</v>
      </c>
      <c r="O542" t="str">
        <f>Healthcare!AB542</f>
        <v>Q2</v>
      </c>
      <c r="P542">
        <f>Healthcare!O542</f>
        <v>18</v>
      </c>
      <c r="Q542">
        <f>Healthcare!P542</f>
        <v>200</v>
      </c>
      <c r="R542">
        <f>Healthcare!Q542</f>
        <v>1</v>
      </c>
      <c r="S542" s="10" t="str">
        <f>Healthcare!AD542</f>
        <v>May</v>
      </c>
    </row>
    <row r="543" spans="1:19">
      <c r="A543" t="str">
        <f>Healthcare!A543</f>
        <v>P10542</v>
      </c>
      <c r="B543" s="5">
        <f>Healthcare!E543</f>
        <v>44979</v>
      </c>
      <c r="C543" s="5">
        <f>Healthcare!F543</f>
        <v>44984</v>
      </c>
      <c r="D543" t="str">
        <f>Healthcare!T543</f>
        <v>Discharged</v>
      </c>
      <c r="E543" t="str">
        <f>Healthcare!X543</f>
        <v>DEP10</v>
      </c>
      <c r="F543" t="str">
        <f>Healthcare!Y543</f>
        <v>D04</v>
      </c>
      <c r="G543" t="str">
        <f>Healthcare!Z543</f>
        <v>D002</v>
      </c>
      <c r="H543" t="str">
        <f>Healthcare!AA543</f>
        <v>W004</v>
      </c>
      <c r="I543" s="6">
        <f>Healthcare!L543</f>
        <v>162287.74</v>
      </c>
      <c r="J543">
        <f>Healthcare!M543</f>
        <v>126299.01</v>
      </c>
      <c r="K543" s="6">
        <f>Healthcare!V543</f>
        <v>35988.729999999996</v>
      </c>
      <c r="L543" t="str">
        <f>Healthcare!AF543</f>
        <v>PAY05</v>
      </c>
      <c r="M543" t="str">
        <f>Healthcare!AG543</f>
        <v>INS08</v>
      </c>
      <c r="N543">
        <f>Healthcare!AC543</f>
        <v>2023</v>
      </c>
      <c r="O543" t="str">
        <f>Healthcare!AB543</f>
        <v>Q1</v>
      </c>
      <c r="P543">
        <f>Healthcare!O543</f>
        <v>5</v>
      </c>
      <c r="Q543">
        <f>Healthcare!P543</f>
        <v>26</v>
      </c>
      <c r="R543">
        <f>Healthcare!Q543</f>
        <v>4</v>
      </c>
      <c r="S543" s="10" t="str">
        <f>Healthcare!AD543</f>
        <v>Feb</v>
      </c>
    </row>
    <row r="544" spans="1:19">
      <c r="A544" t="str">
        <f>Healthcare!A544</f>
        <v>P10543</v>
      </c>
      <c r="B544" s="5">
        <f>Healthcare!E544</f>
        <v>45027</v>
      </c>
      <c r="C544" s="5">
        <f>Healthcare!F544</f>
        <v>45028</v>
      </c>
      <c r="D544" t="str">
        <f>Healthcare!T544</f>
        <v>Discharged</v>
      </c>
      <c r="E544" t="str">
        <f>Healthcare!X544</f>
        <v>DEP05</v>
      </c>
      <c r="F544" t="str">
        <f>Healthcare!Y544</f>
        <v>D02</v>
      </c>
      <c r="G544" t="str">
        <f>Healthcare!Z544</f>
        <v>D002</v>
      </c>
      <c r="H544" t="str">
        <f>Healthcare!AA544</f>
        <v>W005</v>
      </c>
      <c r="I544" s="6">
        <f>Healthcare!L544</f>
        <v>24450.42</v>
      </c>
      <c r="J544">
        <f>Healthcare!M544</f>
        <v>17764.5</v>
      </c>
      <c r="K544" s="6">
        <f>Healthcare!V544</f>
        <v>6685.9199999999983</v>
      </c>
      <c r="L544" t="str">
        <f>Healthcare!AF544</f>
        <v>PAY01</v>
      </c>
      <c r="M544" t="str">
        <f>Healthcare!AG544</f>
        <v>INS02</v>
      </c>
      <c r="N544">
        <f>Healthcare!AC544</f>
        <v>2023</v>
      </c>
      <c r="O544" t="str">
        <f>Healthcare!AB544</f>
        <v>Q2</v>
      </c>
      <c r="P544">
        <f>Healthcare!O544</f>
        <v>1</v>
      </c>
      <c r="Q544">
        <f>Healthcare!P544</f>
        <v>140</v>
      </c>
      <c r="R544">
        <f>Healthcare!Q544</f>
        <v>3</v>
      </c>
      <c r="S544" s="10" t="str">
        <f>Healthcare!AD544</f>
        <v>Apr</v>
      </c>
    </row>
    <row r="545" spans="1:19">
      <c r="A545" t="str">
        <f>Healthcare!A545</f>
        <v>P10544</v>
      </c>
      <c r="B545" s="5">
        <f>Healthcare!E545</f>
        <v>45759</v>
      </c>
      <c r="C545" s="5">
        <f>Healthcare!F545</f>
        <v>45766</v>
      </c>
      <c r="D545" t="str">
        <f>Healthcare!T545</f>
        <v>Discharged</v>
      </c>
      <c r="E545" t="str">
        <f>Healthcare!X545</f>
        <v>DEP04</v>
      </c>
      <c r="F545" t="str">
        <f>Healthcare!Y545</f>
        <v>D04</v>
      </c>
      <c r="G545" t="str">
        <f>Healthcare!Z545</f>
        <v>D012</v>
      </c>
      <c r="H545" t="str">
        <f>Healthcare!AA545</f>
        <v>W005</v>
      </c>
      <c r="I545" s="6">
        <f>Healthcare!L545</f>
        <v>90381.58</v>
      </c>
      <c r="J545">
        <f>Healthcare!M545</f>
        <v>84209.42</v>
      </c>
      <c r="K545" s="6">
        <f>Healthcare!V545</f>
        <v>6172.1600000000035</v>
      </c>
      <c r="L545" t="str">
        <f>Healthcare!AF545</f>
        <v>PAY04</v>
      </c>
      <c r="M545" t="str">
        <f>Healthcare!AG545</f>
        <v>INS08</v>
      </c>
      <c r="N545">
        <f>Healthcare!AC545</f>
        <v>2025</v>
      </c>
      <c r="O545" t="str">
        <f>Healthcare!AB545</f>
        <v>Q2</v>
      </c>
      <c r="P545">
        <f>Healthcare!O545</f>
        <v>7</v>
      </c>
      <c r="Q545">
        <f>Healthcare!P545</f>
        <v>204</v>
      </c>
      <c r="R545">
        <f>Healthcare!Q545</f>
        <v>4</v>
      </c>
      <c r="S545" s="10" t="str">
        <f>Healthcare!AD545</f>
        <v>Apr</v>
      </c>
    </row>
    <row r="546" spans="1:19">
      <c r="A546" t="str">
        <f>Healthcare!A546</f>
        <v>P10545</v>
      </c>
      <c r="B546" s="5">
        <f>Healthcare!E546</f>
        <v>45324</v>
      </c>
      <c r="C546" s="5">
        <f>Healthcare!F546</f>
        <v>45337</v>
      </c>
      <c r="D546" t="str">
        <f>Healthcare!T546</f>
        <v>Unknown</v>
      </c>
      <c r="E546" t="str">
        <f>Healthcare!X546</f>
        <v>DEP05</v>
      </c>
      <c r="F546" t="str">
        <f>Healthcare!Y546</f>
        <v>D04</v>
      </c>
      <c r="G546" t="str">
        <f>Healthcare!Z546</f>
        <v>D006</v>
      </c>
      <c r="H546" t="str">
        <f>Healthcare!AA546</f>
        <v>W004</v>
      </c>
      <c r="I546" s="6">
        <f>Healthcare!L546</f>
        <v>68780.36</v>
      </c>
      <c r="J546">
        <f>Healthcare!M546</f>
        <v>62033</v>
      </c>
      <c r="K546" s="6">
        <f>Healthcare!V546</f>
        <v>6747.3600000000006</v>
      </c>
      <c r="L546" t="str">
        <f>Healthcare!AF546</f>
        <v>PAY06</v>
      </c>
      <c r="M546" t="str">
        <f>Healthcare!AG546</f>
        <v>INS06</v>
      </c>
      <c r="N546">
        <f>Healthcare!AC546</f>
        <v>2024</v>
      </c>
      <c r="O546" t="str">
        <f>Healthcare!AB546</f>
        <v>Q1</v>
      </c>
      <c r="P546">
        <f>Healthcare!O546</f>
        <v>13</v>
      </c>
      <c r="Q546">
        <f>Healthcare!P546</f>
        <v>41</v>
      </c>
      <c r="R546">
        <f>Healthcare!Q546</f>
        <v>4</v>
      </c>
      <c r="S546" s="10" t="str">
        <f>Healthcare!AD546</f>
        <v>Feb</v>
      </c>
    </row>
    <row r="547" spans="1:19">
      <c r="A547" t="str">
        <f>Healthcare!A547</f>
        <v>P10546</v>
      </c>
      <c r="B547" s="5">
        <f>Healthcare!E547</f>
        <v>45010</v>
      </c>
      <c r="C547" s="5">
        <f>Healthcare!F547</f>
        <v>45023</v>
      </c>
      <c r="D547" t="str">
        <f>Healthcare!T547</f>
        <v>Admitted</v>
      </c>
      <c r="E547" t="str">
        <f>Healthcare!X547</f>
        <v>DEP01</v>
      </c>
      <c r="F547" t="str">
        <f>Healthcare!Y547</f>
        <v>D06</v>
      </c>
      <c r="G547" t="str">
        <f>Healthcare!Z547</f>
        <v>D002</v>
      </c>
      <c r="H547" t="str">
        <f>Healthcare!AA547</f>
        <v>W001</v>
      </c>
      <c r="I547" s="6">
        <f>Healthcare!L547</f>
        <v>236670.07999999999</v>
      </c>
      <c r="J547">
        <f>Healthcare!M547</f>
        <v>219463.55</v>
      </c>
      <c r="K547" s="6">
        <f>Healthcare!V547</f>
        <v>17206.53</v>
      </c>
      <c r="L547" t="str">
        <f>Healthcare!AF547</f>
        <v>PAY02</v>
      </c>
      <c r="M547" t="str">
        <f>Healthcare!AG547</f>
        <v>INS02</v>
      </c>
      <c r="N547">
        <f>Healthcare!AC547</f>
        <v>2023</v>
      </c>
      <c r="O547" t="str">
        <f>Healthcare!AB547</f>
        <v>Q1</v>
      </c>
      <c r="P547">
        <f>Healthcare!O547</f>
        <v>13</v>
      </c>
      <c r="Q547">
        <f>Healthcare!P547</f>
        <v>226</v>
      </c>
      <c r="R547">
        <f>Healthcare!Q547</f>
        <v>1</v>
      </c>
      <c r="S547" s="10" t="str">
        <f>Healthcare!AD547</f>
        <v>Mar</v>
      </c>
    </row>
    <row r="548" spans="1:19">
      <c r="A548" t="str">
        <f>Healthcare!A548</f>
        <v>P10547</v>
      </c>
      <c r="B548" s="5">
        <f>Healthcare!E548</f>
        <v>44973</v>
      </c>
      <c r="C548" s="5">
        <f>Healthcare!F548</f>
        <v>44981</v>
      </c>
      <c r="D548" t="str">
        <f>Healthcare!T548</f>
        <v>Discharged</v>
      </c>
      <c r="E548" t="str">
        <f>Healthcare!X548</f>
        <v>DEP10</v>
      </c>
      <c r="F548" t="str">
        <f>Healthcare!Y548</f>
        <v>D06</v>
      </c>
      <c r="G548" t="str">
        <f>Healthcare!Z548</f>
        <v>D005</v>
      </c>
      <c r="H548" t="str">
        <f>Healthcare!AA548</f>
        <v>W005</v>
      </c>
      <c r="I548" s="6">
        <f>Healthcare!L548</f>
        <v>84558.93</v>
      </c>
      <c r="J548">
        <f>Healthcare!M548</f>
        <v>71004.539999999994</v>
      </c>
      <c r="K548" s="6">
        <f>Healthcare!V548</f>
        <v>13554.39</v>
      </c>
      <c r="L548" t="str">
        <f>Healthcare!AF548</f>
        <v>PAY04</v>
      </c>
      <c r="M548" t="str">
        <f>Healthcare!AG548</f>
        <v>INS04</v>
      </c>
      <c r="N548">
        <f>Healthcare!AC548</f>
        <v>2023</v>
      </c>
      <c r="O548" t="str">
        <f>Healthcare!AB548</f>
        <v>Q1</v>
      </c>
      <c r="P548">
        <f>Healthcare!O548</f>
        <v>8</v>
      </c>
      <c r="Q548">
        <f>Healthcare!P548</f>
        <v>217</v>
      </c>
      <c r="R548">
        <f>Healthcare!Q548</f>
        <v>1</v>
      </c>
      <c r="S548" s="10" t="str">
        <f>Healthcare!AD548</f>
        <v>Feb</v>
      </c>
    </row>
    <row r="549" spans="1:19">
      <c r="A549" t="str">
        <f>Healthcare!A549</f>
        <v>P10548</v>
      </c>
      <c r="B549" s="5">
        <f>Healthcare!E549</f>
        <v>45136</v>
      </c>
      <c r="C549" s="5">
        <f>Healthcare!F549</f>
        <v>45139</v>
      </c>
      <c r="D549" t="str">
        <f>Healthcare!T549</f>
        <v>Discharged</v>
      </c>
      <c r="E549" t="str">
        <f>Healthcare!X549</f>
        <v>DEP04</v>
      </c>
      <c r="F549" t="str">
        <f>Healthcare!Y549</f>
        <v>D04</v>
      </c>
      <c r="G549" t="str">
        <f>Healthcare!Z549</f>
        <v>D010</v>
      </c>
      <c r="H549" t="str">
        <f>Healthcare!AA549</f>
        <v>W002</v>
      </c>
      <c r="I549" s="6">
        <f>Healthcare!L549</f>
        <v>137233.53</v>
      </c>
      <c r="J549">
        <f>Healthcare!M549</f>
        <v>122605.72</v>
      </c>
      <c r="K549" s="6">
        <f>Healthcare!V549</f>
        <v>14627.809999999998</v>
      </c>
      <c r="L549" t="str">
        <f>Healthcare!AF549</f>
        <v>PAY01</v>
      </c>
      <c r="M549" t="str">
        <f>Healthcare!AG549</f>
        <v>INS05</v>
      </c>
      <c r="N549">
        <f>Healthcare!AC549</f>
        <v>2023</v>
      </c>
      <c r="O549" t="str">
        <f>Healthcare!AB549</f>
        <v>Q3</v>
      </c>
      <c r="P549">
        <f>Healthcare!O549</f>
        <v>3</v>
      </c>
      <c r="Q549">
        <f>Healthcare!P549</f>
        <v>66</v>
      </c>
      <c r="R549">
        <f>Healthcare!Q549</f>
        <v>2</v>
      </c>
      <c r="S549" s="10" t="str">
        <f>Healthcare!AD549</f>
        <v>Jul</v>
      </c>
    </row>
    <row r="550" spans="1:19">
      <c r="A550" t="str">
        <f>Healthcare!A550</f>
        <v>P10549</v>
      </c>
      <c r="B550" s="5">
        <f>Healthcare!E550</f>
        <v>45952</v>
      </c>
      <c r="C550" s="5">
        <f>Healthcare!F550</f>
        <v>45966</v>
      </c>
      <c r="D550" t="str">
        <f>Healthcare!T550</f>
        <v>Discharged</v>
      </c>
      <c r="E550" t="str">
        <f>Healthcare!X550</f>
        <v>DEP03</v>
      </c>
      <c r="F550" t="str">
        <f>Healthcare!Y550</f>
        <v>D01</v>
      </c>
      <c r="G550" t="str">
        <f>Healthcare!Z550</f>
        <v>D006</v>
      </c>
      <c r="H550" t="str">
        <f>Healthcare!AA550</f>
        <v>W002</v>
      </c>
      <c r="I550" s="6">
        <f>Healthcare!L550</f>
        <v>228098.95</v>
      </c>
      <c r="J550">
        <f>Healthcare!M550</f>
        <v>215805.48</v>
      </c>
      <c r="K550" s="6">
        <f>Healthcare!V550</f>
        <v>12293.470000000001</v>
      </c>
      <c r="L550" t="str">
        <f>Healthcare!AF550</f>
        <v>PAY02</v>
      </c>
      <c r="M550" t="str">
        <f>Healthcare!AG550</f>
        <v>INS08</v>
      </c>
      <c r="N550">
        <f>Healthcare!AC550</f>
        <v>2025</v>
      </c>
      <c r="O550" t="str">
        <f>Healthcare!AB550</f>
        <v>Q4</v>
      </c>
      <c r="P550">
        <f>Healthcare!O550</f>
        <v>14</v>
      </c>
      <c r="Q550">
        <f>Healthcare!P550</f>
        <v>212</v>
      </c>
      <c r="R550">
        <f>Healthcare!Q550</f>
        <v>1</v>
      </c>
      <c r="S550" s="10" t="str">
        <f>Healthcare!AD550</f>
        <v>Oct</v>
      </c>
    </row>
    <row r="551" spans="1:19">
      <c r="A551" t="str">
        <f>Healthcare!A551</f>
        <v>P10550</v>
      </c>
      <c r="B551" s="5">
        <f>Healthcare!E551</f>
        <v>45364</v>
      </c>
      <c r="C551" s="5">
        <f>Healthcare!F551</f>
        <v>45377</v>
      </c>
      <c r="D551" t="str">
        <f>Healthcare!T551</f>
        <v>Transferred</v>
      </c>
      <c r="E551" t="str">
        <f>Healthcare!X551</f>
        <v>DEP05</v>
      </c>
      <c r="F551" t="str">
        <f>Healthcare!Y551</f>
        <v>D06</v>
      </c>
      <c r="G551" t="str">
        <f>Healthcare!Z551</f>
        <v>D011</v>
      </c>
      <c r="H551" t="str">
        <f>Healthcare!AA551</f>
        <v>W004</v>
      </c>
      <c r="I551" s="6">
        <f>Healthcare!L551</f>
        <v>21372.36</v>
      </c>
      <c r="J551">
        <f>Healthcare!M551</f>
        <v>13873.79</v>
      </c>
      <c r="K551" s="6">
        <f>Healthcare!V551</f>
        <v>7498.57</v>
      </c>
      <c r="L551" t="str">
        <f>Healthcare!AF551</f>
        <v>PAY02</v>
      </c>
      <c r="M551" t="str">
        <f>Healthcare!AG551</f>
        <v>INS03</v>
      </c>
      <c r="N551">
        <f>Healthcare!AC551</f>
        <v>2024</v>
      </c>
      <c r="O551" t="str">
        <f>Healthcare!AB551</f>
        <v>Q1</v>
      </c>
      <c r="P551">
        <f>Healthcare!O551</f>
        <v>13</v>
      </c>
      <c r="Q551">
        <f>Healthcare!P551</f>
        <v>36</v>
      </c>
      <c r="R551">
        <f>Healthcare!Q551</f>
        <v>4</v>
      </c>
      <c r="S551" s="10" t="str">
        <f>Healthcare!AD551</f>
        <v>Mar</v>
      </c>
    </row>
    <row r="552" spans="1:19">
      <c r="A552" t="str">
        <f>Healthcare!A552</f>
        <v>P10551</v>
      </c>
      <c r="B552" s="5">
        <f>Healthcare!E552</f>
        <v>45418</v>
      </c>
      <c r="C552" s="5">
        <f>Healthcare!F552</f>
        <v>45433</v>
      </c>
      <c r="D552" t="str">
        <f>Healthcare!T552</f>
        <v>Discharged</v>
      </c>
      <c r="E552" t="str">
        <f>Healthcare!X552</f>
        <v>DEP10</v>
      </c>
      <c r="F552" t="str">
        <f>Healthcare!Y552</f>
        <v>D04</v>
      </c>
      <c r="G552" t="str">
        <f>Healthcare!Z552</f>
        <v>D002</v>
      </c>
      <c r="H552" t="str">
        <f>Healthcare!AA552</f>
        <v>W001</v>
      </c>
      <c r="I552" s="6">
        <f>Healthcare!L552</f>
        <v>65648.960000000006</v>
      </c>
      <c r="J552">
        <f>Healthcare!M552</f>
        <v>59650.29</v>
      </c>
      <c r="K552" s="6">
        <f>Healthcare!V552</f>
        <v>5998.6700000000055</v>
      </c>
      <c r="L552" t="str">
        <f>Healthcare!AF552</f>
        <v>PAY03</v>
      </c>
      <c r="M552" t="str">
        <f>Healthcare!AG552</f>
        <v>INS05</v>
      </c>
      <c r="N552">
        <f>Healthcare!AC552</f>
        <v>2024</v>
      </c>
      <c r="O552" t="str">
        <f>Healthcare!AB552</f>
        <v>Q2</v>
      </c>
      <c r="P552">
        <f>Healthcare!O552</f>
        <v>15</v>
      </c>
      <c r="Q552">
        <f>Healthcare!P552</f>
        <v>224</v>
      </c>
      <c r="R552">
        <f>Healthcare!Q552</f>
        <v>5</v>
      </c>
      <c r="S552" s="10" t="str">
        <f>Healthcare!AD552</f>
        <v>May</v>
      </c>
    </row>
    <row r="553" spans="1:19">
      <c r="A553" t="str">
        <f>Healthcare!A553</f>
        <v>P10552</v>
      </c>
      <c r="B553" s="5">
        <f>Healthcare!E553</f>
        <v>45322</v>
      </c>
      <c r="C553" s="5">
        <f>Healthcare!F553</f>
        <v>45324</v>
      </c>
      <c r="D553" t="str">
        <f>Healthcare!T553</f>
        <v>Discharged</v>
      </c>
      <c r="E553" t="str">
        <f>Healthcare!X553</f>
        <v>DEP05</v>
      </c>
      <c r="F553" t="str">
        <f>Healthcare!Y553</f>
        <v>D07</v>
      </c>
      <c r="G553" t="str">
        <f>Healthcare!Z553</f>
        <v>D011</v>
      </c>
      <c r="H553" t="str">
        <f>Healthcare!AA553</f>
        <v>W001</v>
      </c>
      <c r="I553" s="6">
        <f>Healthcare!L553</f>
        <v>221423.55</v>
      </c>
      <c r="J553">
        <f>Healthcare!M553</f>
        <v>209345.27</v>
      </c>
      <c r="K553" s="6">
        <f>Healthcare!V553</f>
        <v>12078.279999999999</v>
      </c>
      <c r="L553" t="str">
        <f>Healthcare!AF553</f>
        <v>PAY02</v>
      </c>
      <c r="M553" t="str">
        <f>Healthcare!AG553</f>
        <v>INS06</v>
      </c>
      <c r="N553">
        <f>Healthcare!AC553</f>
        <v>2024</v>
      </c>
      <c r="O553" t="str">
        <f>Healthcare!AB553</f>
        <v>Q1</v>
      </c>
      <c r="P553">
        <f>Healthcare!O553</f>
        <v>2</v>
      </c>
      <c r="Q553">
        <f>Healthcare!P553</f>
        <v>200</v>
      </c>
      <c r="R553">
        <f>Healthcare!Q553</f>
        <v>1</v>
      </c>
      <c r="S553" s="10" t="str">
        <f>Healthcare!AD553</f>
        <v>Jan</v>
      </c>
    </row>
    <row r="554" spans="1:19">
      <c r="A554" t="str">
        <f>Healthcare!A554</f>
        <v>P10553</v>
      </c>
      <c r="B554" s="5">
        <f>Healthcare!E554</f>
        <v>45920</v>
      </c>
      <c r="C554" s="5">
        <f>Healthcare!F554</f>
        <v>45934</v>
      </c>
      <c r="D554" t="str">
        <f>Healthcare!T554</f>
        <v>Discharged</v>
      </c>
      <c r="E554" t="str">
        <f>Healthcare!X554</f>
        <v>DEP01</v>
      </c>
      <c r="F554" t="str">
        <f>Healthcare!Y554</f>
        <v>D03</v>
      </c>
      <c r="G554" t="str">
        <f>Healthcare!Z554</f>
        <v>D007</v>
      </c>
      <c r="H554" t="str">
        <f>Healthcare!AA554</f>
        <v>W005</v>
      </c>
      <c r="I554" s="6">
        <f>Healthcare!L554</f>
        <v>208269.41</v>
      </c>
      <c r="J554">
        <f>Healthcare!M554</f>
        <v>192628.17</v>
      </c>
      <c r="K554" s="6">
        <f>Healthcare!V554</f>
        <v>15641.239999999991</v>
      </c>
      <c r="L554" t="str">
        <f>Healthcare!AF554</f>
        <v>PAY03</v>
      </c>
      <c r="M554" t="str">
        <f>Healthcare!AG554</f>
        <v>INS08</v>
      </c>
      <c r="N554">
        <f>Healthcare!AC554</f>
        <v>2025</v>
      </c>
      <c r="O554" t="str">
        <f>Healthcare!AB554</f>
        <v>Q3</v>
      </c>
      <c r="P554">
        <f>Healthcare!O554</f>
        <v>14</v>
      </c>
      <c r="Q554">
        <f>Healthcare!P554</f>
        <v>15</v>
      </c>
      <c r="R554">
        <f>Healthcare!Q554</f>
        <v>2</v>
      </c>
      <c r="S554" s="10" t="str">
        <f>Healthcare!AD554</f>
        <v>Sep</v>
      </c>
    </row>
    <row r="555" spans="1:19">
      <c r="A555" t="str">
        <f>Healthcare!A555</f>
        <v>P10554</v>
      </c>
      <c r="B555" s="5">
        <f>Healthcare!E555</f>
        <v>45685</v>
      </c>
      <c r="C555" s="5">
        <f>Healthcare!F555</f>
        <v>45700</v>
      </c>
      <c r="D555" t="str">
        <f>Healthcare!T555</f>
        <v>Discharged</v>
      </c>
      <c r="E555" t="str">
        <f>Healthcare!X555</f>
        <v>DEP01</v>
      </c>
      <c r="F555" t="str">
        <f>Healthcare!Y555</f>
        <v>D01</v>
      </c>
      <c r="G555" t="str">
        <f>Healthcare!Z555</f>
        <v>D001</v>
      </c>
      <c r="H555" t="str">
        <f>Healthcare!AA555</f>
        <v>W004</v>
      </c>
      <c r="I555" s="6">
        <f>Healthcare!L555</f>
        <v>93640.1</v>
      </c>
      <c r="J555">
        <f>Healthcare!M555</f>
        <v>73678.63</v>
      </c>
      <c r="K555" s="6">
        <f>Healthcare!V555</f>
        <v>19961.47</v>
      </c>
      <c r="L555" t="str">
        <f>Healthcare!AF555</f>
        <v>PAY05</v>
      </c>
      <c r="M555" t="str">
        <f>Healthcare!AG555</f>
        <v>INS08</v>
      </c>
      <c r="N555">
        <f>Healthcare!AC555</f>
        <v>2025</v>
      </c>
      <c r="O555" t="str">
        <f>Healthcare!AB555</f>
        <v>Q1</v>
      </c>
      <c r="P555">
        <f>Healthcare!O555</f>
        <v>15</v>
      </c>
      <c r="Q555">
        <f>Healthcare!P555</f>
        <v>21</v>
      </c>
      <c r="R555">
        <f>Healthcare!Q555</f>
        <v>5</v>
      </c>
      <c r="S555" s="10" t="str">
        <f>Healthcare!AD555</f>
        <v>Jan</v>
      </c>
    </row>
    <row r="556" spans="1:19">
      <c r="A556" t="str">
        <f>Healthcare!A556</f>
        <v>P10555</v>
      </c>
      <c r="B556" s="5" t="str">
        <f>Healthcare!E556</f>
        <v>Unknown</v>
      </c>
      <c r="C556" s="5">
        <f>Healthcare!F556</f>
        <v>45864</v>
      </c>
      <c r="D556" t="str">
        <f>Healthcare!T556</f>
        <v>Discharged</v>
      </c>
      <c r="E556" t="str">
        <f>Healthcare!X556</f>
        <v>DEP07</v>
      </c>
      <c r="F556" t="str">
        <f>Healthcare!Y556</f>
        <v>D02</v>
      </c>
      <c r="G556" t="str">
        <f>Healthcare!Z556</f>
        <v>D007</v>
      </c>
      <c r="H556" t="str">
        <f>Healthcare!AA556</f>
        <v>W003</v>
      </c>
      <c r="I556" s="6">
        <f>Healthcare!L556</f>
        <v>97564.46</v>
      </c>
      <c r="J556">
        <f>Healthcare!M556</f>
        <v>68003.820000000007</v>
      </c>
      <c r="K556" s="6">
        <f>Healthcare!V556</f>
        <v>29560.639999999999</v>
      </c>
      <c r="L556" t="str">
        <f>Healthcare!AF556</f>
        <v>PAY04</v>
      </c>
      <c r="M556" t="str">
        <f>Healthcare!AG556</f>
        <v>INS08</v>
      </c>
      <c r="N556" t="str">
        <f>Healthcare!AC556</f>
        <v>Unknown</v>
      </c>
      <c r="O556" t="str">
        <f>Healthcare!AB556</f>
        <v>Unknown</v>
      </c>
      <c r="P556">
        <f>Healthcare!O556</f>
        <v>3</v>
      </c>
      <c r="Q556">
        <f>Healthcare!P556</f>
        <v>89</v>
      </c>
      <c r="R556">
        <f>Healthcare!Q556</f>
        <v>2</v>
      </c>
      <c r="S556" s="10" t="str">
        <f>Healthcare!AD556</f>
        <v>Unknown</v>
      </c>
    </row>
    <row r="557" spans="1:19">
      <c r="A557" t="str">
        <f>Healthcare!A557</f>
        <v>P10556</v>
      </c>
      <c r="B557" s="5">
        <f>Healthcare!E557</f>
        <v>44974</v>
      </c>
      <c r="C557" s="5">
        <f>Healthcare!F557</f>
        <v>44992</v>
      </c>
      <c r="D557" t="str">
        <f>Healthcare!T557</f>
        <v>Unknown</v>
      </c>
      <c r="E557" t="str">
        <f>Healthcare!X557</f>
        <v>DEP08</v>
      </c>
      <c r="F557" t="str">
        <f>Healthcare!Y557</f>
        <v>D04</v>
      </c>
      <c r="G557" t="str">
        <f>Healthcare!Z557</f>
        <v>D009</v>
      </c>
      <c r="H557" t="str">
        <f>Healthcare!AA557</f>
        <v>W003</v>
      </c>
      <c r="I557" s="6">
        <f>Healthcare!L557</f>
        <v>191538.43</v>
      </c>
      <c r="J557">
        <f>Healthcare!M557</f>
        <v>170963.52</v>
      </c>
      <c r="K557" s="6">
        <f>Healthcare!V557</f>
        <v>20574.910000000003</v>
      </c>
      <c r="L557" t="str">
        <f>Healthcare!AF557</f>
        <v>PAY01</v>
      </c>
      <c r="M557" t="str">
        <f>Healthcare!AG557</f>
        <v>INS06</v>
      </c>
      <c r="N557">
        <f>Healthcare!AC557</f>
        <v>2023</v>
      </c>
      <c r="O557" t="str">
        <f>Healthcare!AB557</f>
        <v>Q1</v>
      </c>
      <c r="P557">
        <f>Healthcare!O557</f>
        <v>18</v>
      </c>
      <c r="Q557">
        <f>Healthcare!P557</f>
        <v>49</v>
      </c>
      <c r="R557">
        <f>Healthcare!Q557</f>
        <v>4</v>
      </c>
      <c r="S557" s="10" t="str">
        <f>Healthcare!AD557</f>
        <v>Feb</v>
      </c>
    </row>
    <row r="558" spans="1:19">
      <c r="A558" t="str">
        <f>Healthcare!A558</f>
        <v>P10557</v>
      </c>
      <c r="B558" s="5" t="str">
        <f>Healthcare!E558</f>
        <v>Unknown</v>
      </c>
      <c r="C558" s="5">
        <f>Healthcare!F558</f>
        <v>45173</v>
      </c>
      <c r="D558" t="str">
        <f>Healthcare!T558</f>
        <v>Discharged</v>
      </c>
      <c r="E558" t="str">
        <f>Healthcare!X558</f>
        <v>DEP04</v>
      </c>
      <c r="F558" t="str">
        <f>Healthcare!Y558</f>
        <v>D07</v>
      </c>
      <c r="G558" t="str">
        <f>Healthcare!Z558</f>
        <v>D001</v>
      </c>
      <c r="H558" t="str">
        <f>Healthcare!AA558</f>
        <v>W001</v>
      </c>
      <c r="I558" s="6">
        <f>Healthcare!L558</f>
        <v>9910.1200000000008</v>
      </c>
      <c r="J558">
        <f>Healthcare!M558</f>
        <v>8144.82</v>
      </c>
      <c r="K558" s="6">
        <f>Healthcare!V558</f>
        <v>1765.3000000000011</v>
      </c>
      <c r="L558" t="str">
        <f>Healthcare!AF558</f>
        <v>PAY04</v>
      </c>
      <c r="M558" t="str">
        <f>Healthcare!AG558</f>
        <v>INS02</v>
      </c>
      <c r="N558" t="str">
        <f>Healthcare!AC558</f>
        <v>Unknown</v>
      </c>
      <c r="O558" t="str">
        <f>Healthcare!AB558</f>
        <v>Unknown</v>
      </c>
      <c r="P558">
        <f>Healthcare!O558</f>
        <v>5</v>
      </c>
      <c r="Q558">
        <f>Healthcare!P558</f>
        <v>121</v>
      </c>
      <c r="R558">
        <f>Healthcare!Q558</f>
        <v>5</v>
      </c>
      <c r="S558" s="10" t="str">
        <f>Healthcare!AD558</f>
        <v>Unknown</v>
      </c>
    </row>
    <row r="559" spans="1:19">
      <c r="A559" t="str">
        <f>Healthcare!A559</f>
        <v>P10558</v>
      </c>
      <c r="B559" s="5">
        <f>Healthcare!E559</f>
        <v>45616</v>
      </c>
      <c r="C559" s="5">
        <f>Healthcare!F559</f>
        <v>45620</v>
      </c>
      <c r="D559" t="str">
        <f>Healthcare!T559</f>
        <v>Discharged</v>
      </c>
      <c r="E559" t="str">
        <f>Healthcare!X559</f>
        <v>DEP05</v>
      </c>
      <c r="F559" t="str">
        <f>Healthcare!Y559</f>
        <v>D05</v>
      </c>
      <c r="G559" t="str">
        <f>Healthcare!Z559</f>
        <v>D013</v>
      </c>
      <c r="H559" t="str">
        <f>Healthcare!AA559</f>
        <v>W002</v>
      </c>
      <c r="I559" s="6">
        <f>Healthcare!L559</f>
        <v>136513.35</v>
      </c>
      <c r="J559">
        <f>Healthcare!M559</f>
        <v>119624.38</v>
      </c>
      <c r="K559" s="6">
        <f>Healthcare!V559</f>
        <v>16888.97</v>
      </c>
      <c r="L559" t="str">
        <f>Healthcare!AF559</f>
        <v>PAY03</v>
      </c>
      <c r="M559" t="str">
        <f>Healthcare!AG559</f>
        <v>INS08</v>
      </c>
      <c r="N559">
        <f>Healthcare!AC559</f>
        <v>2024</v>
      </c>
      <c r="O559" t="str">
        <f>Healthcare!AB559</f>
        <v>Q4</v>
      </c>
      <c r="P559">
        <f>Healthcare!O559</f>
        <v>4</v>
      </c>
      <c r="Q559">
        <f>Healthcare!P559</f>
        <v>202</v>
      </c>
      <c r="R559">
        <f>Healthcare!Q559</f>
        <v>5</v>
      </c>
      <c r="S559" s="10" t="str">
        <f>Healthcare!AD559</f>
        <v>Nov</v>
      </c>
    </row>
    <row r="560" spans="1:19">
      <c r="A560" t="str">
        <f>Healthcare!A560</f>
        <v>P10559</v>
      </c>
      <c r="B560" s="5">
        <f>Healthcare!E560</f>
        <v>45322</v>
      </c>
      <c r="C560" s="5">
        <f>Healthcare!F560</f>
        <v>45333</v>
      </c>
      <c r="D560" t="str">
        <f>Healthcare!T560</f>
        <v>Discharged</v>
      </c>
      <c r="E560" t="str">
        <f>Healthcare!X560</f>
        <v>DEP08</v>
      </c>
      <c r="F560" t="str">
        <f>Healthcare!Y560</f>
        <v>D01</v>
      </c>
      <c r="G560" t="str">
        <f>Healthcare!Z560</f>
        <v>D003</v>
      </c>
      <c r="H560" t="str">
        <f>Healthcare!AA560</f>
        <v>W001</v>
      </c>
      <c r="I560" s="6">
        <f>Healthcare!L560</f>
        <v>236472.52</v>
      </c>
      <c r="J560">
        <f>Healthcare!M560</f>
        <v>192825.97</v>
      </c>
      <c r="K560" s="6">
        <f>Healthcare!V560</f>
        <v>43646.549999999988</v>
      </c>
      <c r="L560" t="str">
        <f>Healthcare!AF560</f>
        <v>PAY02</v>
      </c>
      <c r="M560" t="str">
        <f>Healthcare!AG560</f>
        <v>INS03</v>
      </c>
      <c r="N560">
        <f>Healthcare!AC560</f>
        <v>2024</v>
      </c>
      <c r="O560" t="str">
        <f>Healthcare!AB560</f>
        <v>Q1</v>
      </c>
      <c r="P560">
        <f>Healthcare!O560</f>
        <v>11</v>
      </c>
      <c r="Q560">
        <f>Healthcare!P560</f>
        <v>161</v>
      </c>
      <c r="R560">
        <f>Healthcare!Q560</f>
        <v>5</v>
      </c>
      <c r="S560" s="10" t="str">
        <f>Healthcare!AD560</f>
        <v>Jan</v>
      </c>
    </row>
    <row r="561" spans="1:19">
      <c r="A561" t="str">
        <f>Healthcare!A561</f>
        <v>P10560</v>
      </c>
      <c r="B561" s="5">
        <f>Healthcare!E561</f>
        <v>45829</v>
      </c>
      <c r="C561" s="5">
        <f>Healthcare!F561</f>
        <v>45844</v>
      </c>
      <c r="D561" t="str">
        <f>Healthcare!T561</f>
        <v>Admitted</v>
      </c>
      <c r="E561" t="str">
        <f>Healthcare!X561</f>
        <v>DEP08</v>
      </c>
      <c r="F561" t="str">
        <f>Healthcare!Y561</f>
        <v>D01</v>
      </c>
      <c r="G561" t="str">
        <f>Healthcare!Z561</f>
        <v>D007</v>
      </c>
      <c r="H561" t="str">
        <f>Healthcare!AA561</f>
        <v>W005</v>
      </c>
      <c r="I561" s="6">
        <f>Healthcare!L561</f>
        <v>221645.29</v>
      </c>
      <c r="J561">
        <f>Healthcare!M561</f>
        <v>154668.72</v>
      </c>
      <c r="K561" s="6">
        <f>Healthcare!V561</f>
        <v>66976.570000000007</v>
      </c>
      <c r="L561" t="str">
        <f>Healthcare!AF561</f>
        <v>PAY02</v>
      </c>
      <c r="M561" t="str">
        <f>Healthcare!AG561</f>
        <v>INS06</v>
      </c>
      <c r="N561">
        <f>Healthcare!AC561</f>
        <v>2025</v>
      </c>
      <c r="O561" t="str">
        <f>Healthcare!AB561</f>
        <v>Q2</v>
      </c>
      <c r="P561">
        <f>Healthcare!O561</f>
        <v>15</v>
      </c>
      <c r="Q561">
        <f>Healthcare!P561</f>
        <v>225</v>
      </c>
      <c r="R561">
        <f>Healthcare!Q561</f>
        <v>4</v>
      </c>
      <c r="S561" s="10" t="str">
        <f>Healthcare!AD561</f>
        <v>Jun</v>
      </c>
    </row>
    <row r="562" spans="1:19">
      <c r="A562" t="str">
        <f>Healthcare!A562</f>
        <v>P10561</v>
      </c>
      <c r="B562" s="5">
        <f>Healthcare!E562</f>
        <v>46019</v>
      </c>
      <c r="C562" s="5" t="str">
        <f>Healthcare!F562</f>
        <v>Unknown</v>
      </c>
      <c r="D562" t="str">
        <f>Healthcare!T562</f>
        <v>Admitted</v>
      </c>
      <c r="E562" t="str">
        <f>Healthcare!X562</f>
        <v>DEP05</v>
      </c>
      <c r="F562" t="str">
        <f>Healthcare!Y562</f>
        <v>D03</v>
      </c>
      <c r="G562" t="str">
        <f>Healthcare!Z562</f>
        <v>D004</v>
      </c>
      <c r="H562" t="str">
        <f>Healthcare!AA562</f>
        <v>W005</v>
      </c>
      <c r="I562" s="6">
        <f>Healthcare!L562</f>
        <v>59947.99</v>
      </c>
      <c r="J562">
        <f>Healthcare!M562</f>
        <v>59124.18</v>
      </c>
      <c r="K562" s="6">
        <f>Healthcare!V562</f>
        <v>823.80999999999767</v>
      </c>
      <c r="L562" t="str">
        <f>Healthcare!AF562</f>
        <v>PAY02</v>
      </c>
      <c r="M562" t="str">
        <f>Healthcare!AG562</f>
        <v>INS06</v>
      </c>
      <c r="N562">
        <f>Healthcare!AC562</f>
        <v>2025</v>
      </c>
      <c r="O562" t="str">
        <f>Healthcare!AB562</f>
        <v>Q4</v>
      </c>
      <c r="P562">
        <f>Healthcare!O562</f>
        <v>9</v>
      </c>
      <c r="Q562">
        <f>Healthcare!P562</f>
        <v>85</v>
      </c>
      <c r="R562">
        <f>Healthcare!Q562</f>
        <v>5</v>
      </c>
      <c r="S562" s="10" t="str">
        <f>Healthcare!AD562</f>
        <v>Dec</v>
      </c>
    </row>
    <row r="563" spans="1:19">
      <c r="A563" t="str">
        <f>Healthcare!A563</f>
        <v>P10562</v>
      </c>
      <c r="B563" s="5">
        <f>Healthcare!E563</f>
        <v>45978</v>
      </c>
      <c r="C563" s="5" t="str">
        <f>Healthcare!F563</f>
        <v>Unknown</v>
      </c>
      <c r="D563" t="str">
        <f>Healthcare!T563</f>
        <v>Discharged</v>
      </c>
      <c r="E563" t="str">
        <f>Healthcare!X563</f>
        <v>DEP02</v>
      </c>
      <c r="F563" t="str">
        <f>Healthcare!Y563</f>
        <v>D02</v>
      </c>
      <c r="G563" t="str">
        <f>Healthcare!Z563</f>
        <v>D006</v>
      </c>
      <c r="H563" t="str">
        <f>Healthcare!AA563</f>
        <v>W002</v>
      </c>
      <c r="I563" s="6">
        <f>Healthcare!L563</f>
        <v>32512.89</v>
      </c>
      <c r="J563">
        <f>Healthcare!M563</f>
        <v>27123.77</v>
      </c>
      <c r="K563" s="6">
        <f>Healthcare!V563</f>
        <v>5389.119999999999</v>
      </c>
      <c r="L563" t="str">
        <f>Healthcare!AF563</f>
        <v>PAY03</v>
      </c>
      <c r="M563" t="str">
        <f>Healthcare!AG563</f>
        <v>INS06</v>
      </c>
      <c r="N563">
        <f>Healthcare!AC563</f>
        <v>2025</v>
      </c>
      <c r="O563" t="str">
        <f>Healthcare!AB563</f>
        <v>Q4</v>
      </c>
      <c r="P563">
        <f>Healthcare!O563</f>
        <v>11</v>
      </c>
      <c r="Q563">
        <f>Healthcare!P563</f>
        <v>233</v>
      </c>
      <c r="R563">
        <f>Healthcare!Q563</f>
        <v>4</v>
      </c>
      <c r="S563" s="10" t="str">
        <f>Healthcare!AD563</f>
        <v>Nov</v>
      </c>
    </row>
    <row r="564" spans="1:19">
      <c r="A564" t="str">
        <f>Healthcare!A564</f>
        <v>P10563</v>
      </c>
      <c r="B564" s="5">
        <f>Healthcare!E564</f>
        <v>45135</v>
      </c>
      <c r="C564" s="5">
        <f>Healthcare!F564</f>
        <v>45148</v>
      </c>
      <c r="D564" t="str">
        <f>Healthcare!T564</f>
        <v>Discharged</v>
      </c>
      <c r="E564" t="str">
        <f>Healthcare!X564</f>
        <v>DEP03</v>
      </c>
      <c r="F564" t="str">
        <f>Healthcare!Y564</f>
        <v>D04</v>
      </c>
      <c r="G564" t="str">
        <f>Healthcare!Z564</f>
        <v>D007</v>
      </c>
      <c r="H564" t="str">
        <f>Healthcare!AA564</f>
        <v>W001</v>
      </c>
      <c r="I564" s="6">
        <f>Healthcare!L564</f>
        <v>167650.9</v>
      </c>
      <c r="J564">
        <f>Healthcare!M564</f>
        <v>163384.38</v>
      </c>
      <c r="K564" s="6">
        <f>Healthcare!V564</f>
        <v>4266.5199999999895</v>
      </c>
      <c r="L564" t="str">
        <f>Healthcare!AF564</f>
        <v>PAY06</v>
      </c>
      <c r="M564" t="str">
        <f>Healthcare!AG564</f>
        <v>INS06</v>
      </c>
      <c r="N564">
        <f>Healthcare!AC564</f>
        <v>2023</v>
      </c>
      <c r="O564" t="str">
        <f>Healthcare!AB564</f>
        <v>Q3</v>
      </c>
      <c r="P564">
        <f>Healthcare!O564</f>
        <v>13</v>
      </c>
      <c r="Q564">
        <f>Healthcare!P564</f>
        <v>24</v>
      </c>
      <c r="R564">
        <f>Healthcare!Q564</f>
        <v>1</v>
      </c>
      <c r="S564" s="10" t="str">
        <f>Healthcare!AD564</f>
        <v>Jul</v>
      </c>
    </row>
    <row r="565" spans="1:19">
      <c r="A565" t="str">
        <f>Healthcare!A565</f>
        <v>P10564</v>
      </c>
      <c r="B565" s="5">
        <f>Healthcare!E565</f>
        <v>45424</v>
      </c>
      <c r="C565" s="5">
        <f>Healthcare!F565</f>
        <v>45428</v>
      </c>
      <c r="D565" t="str">
        <f>Healthcare!T565</f>
        <v>Discharged</v>
      </c>
      <c r="E565" t="str">
        <f>Healthcare!X565</f>
        <v>DEP09</v>
      </c>
      <c r="F565" t="str">
        <f>Healthcare!Y565</f>
        <v>D02</v>
      </c>
      <c r="G565" t="str">
        <f>Healthcare!Z565</f>
        <v>D006</v>
      </c>
      <c r="H565" t="str">
        <f>Healthcare!AA565</f>
        <v>W005</v>
      </c>
      <c r="I565" s="6">
        <f>Healthcare!L565</f>
        <v>9716.35</v>
      </c>
      <c r="J565">
        <f>Healthcare!M565</f>
        <v>8470.01</v>
      </c>
      <c r="K565" s="6">
        <f>Healthcare!V565</f>
        <v>1246.3400000000001</v>
      </c>
      <c r="L565" t="str">
        <f>Healthcare!AF565</f>
        <v>PAY06</v>
      </c>
      <c r="M565" t="str">
        <f>Healthcare!AG565</f>
        <v>INS06</v>
      </c>
      <c r="N565">
        <f>Healthcare!AC565</f>
        <v>2024</v>
      </c>
      <c r="O565" t="str">
        <f>Healthcare!AB565</f>
        <v>Q2</v>
      </c>
      <c r="P565">
        <f>Healthcare!O565</f>
        <v>4</v>
      </c>
      <c r="Q565">
        <f>Healthcare!P565</f>
        <v>120</v>
      </c>
      <c r="R565">
        <f>Healthcare!Q565</f>
        <v>1</v>
      </c>
      <c r="S565" s="10" t="str">
        <f>Healthcare!AD565</f>
        <v>May</v>
      </c>
    </row>
    <row r="566" spans="1:19">
      <c r="A566" t="str">
        <f>Healthcare!A566</f>
        <v>P10565</v>
      </c>
      <c r="B566" s="5">
        <f>Healthcare!E566</f>
        <v>45221</v>
      </c>
      <c r="C566" s="5">
        <f>Healthcare!F566</f>
        <v>45224</v>
      </c>
      <c r="D566" t="str">
        <f>Healthcare!T566</f>
        <v>Discharged</v>
      </c>
      <c r="E566" t="str">
        <f>Healthcare!X566</f>
        <v>DEP09</v>
      </c>
      <c r="F566" t="str">
        <f>Healthcare!Y566</f>
        <v>D03</v>
      </c>
      <c r="G566" t="str">
        <f>Healthcare!Z566</f>
        <v>D007</v>
      </c>
      <c r="H566" t="str">
        <f>Healthcare!AA566</f>
        <v>W001</v>
      </c>
      <c r="I566" s="6">
        <f>Healthcare!L566</f>
        <v>83652.92</v>
      </c>
      <c r="J566">
        <f>Healthcare!M566</f>
        <v>60720.04</v>
      </c>
      <c r="K566" s="6">
        <f>Healthcare!V566</f>
        <v>22932.879999999997</v>
      </c>
      <c r="L566" t="str">
        <f>Healthcare!AF566</f>
        <v>PAY03</v>
      </c>
      <c r="M566" t="str">
        <f>Healthcare!AG566</f>
        <v>INS02</v>
      </c>
      <c r="N566">
        <f>Healthcare!AC566</f>
        <v>2023</v>
      </c>
      <c r="O566" t="str">
        <f>Healthcare!AB566</f>
        <v>Q4</v>
      </c>
      <c r="P566">
        <f>Healthcare!O566</f>
        <v>3</v>
      </c>
      <c r="Q566">
        <f>Healthcare!P566</f>
        <v>105</v>
      </c>
      <c r="R566">
        <f>Healthcare!Q566</f>
        <v>5</v>
      </c>
      <c r="S566" s="10" t="str">
        <f>Healthcare!AD566</f>
        <v>Oct</v>
      </c>
    </row>
    <row r="567" spans="1:19">
      <c r="A567" t="str">
        <f>Healthcare!A567</f>
        <v>P10566</v>
      </c>
      <c r="B567" s="5">
        <f>Healthcare!E567</f>
        <v>46021</v>
      </c>
      <c r="C567" s="5">
        <f>Healthcare!F567</f>
        <v>46030</v>
      </c>
      <c r="D567" t="str">
        <f>Healthcare!T567</f>
        <v>Discharged</v>
      </c>
      <c r="E567" t="str">
        <f>Healthcare!X567</f>
        <v>DEP04</v>
      </c>
      <c r="F567" t="str">
        <f>Healthcare!Y567</f>
        <v>D05</v>
      </c>
      <c r="G567" t="str">
        <f>Healthcare!Z567</f>
        <v>D001</v>
      </c>
      <c r="H567" t="str">
        <f>Healthcare!AA567</f>
        <v>W005</v>
      </c>
      <c r="I567" s="6">
        <f>Healthcare!L567</f>
        <v>217349.22</v>
      </c>
      <c r="J567">
        <f>Healthcare!M567</f>
        <v>160417.25</v>
      </c>
      <c r="K567" s="6">
        <f>Healthcare!V567</f>
        <v>56931.97</v>
      </c>
      <c r="L567" t="str">
        <f>Healthcare!AF567</f>
        <v>PAY01</v>
      </c>
      <c r="M567" t="str">
        <f>Healthcare!AG567</f>
        <v>INS08</v>
      </c>
      <c r="N567">
        <f>Healthcare!AC567</f>
        <v>2025</v>
      </c>
      <c r="O567" t="str">
        <f>Healthcare!AB567</f>
        <v>Q4</v>
      </c>
      <c r="P567">
        <f>Healthcare!O567</f>
        <v>9</v>
      </c>
      <c r="Q567">
        <f>Healthcare!P567</f>
        <v>240</v>
      </c>
      <c r="R567">
        <f>Healthcare!Q567</f>
        <v>1</v>
      </c>
      <c r="S567" s="10" t="str">
        <f>Healthcare!AD567</f>
        <v>Dec</v>
      </c>
    </row>
    <row r="568" spans="1:19">
      <c r="A568" t="str">
        <f>Healthcare!A568</f>
        <v>P10567</v>
      </c>
      <c r="B568" s="5">
        <f>Healthcare!E568</f>
        <v>45637</v>
      </c>
      <c r="C568" s="5">
        <f>Healthcare!F568</f>
        <v>45652</v>
      </c>
      <c r="D568" t="str">
        <f>Healthcare!T568</f>
        <v>Admitted</v>
      </c>
      <c r="E568" t="str">
        <f>Healthcare!X568</f>
        <v>DEP06</v>
      </c>
      <c r="F568" t="str">
        <f>Healthcare!Y568</f>
        <v>D01</v>
      </c>
      <c r="G568" t="str">
        <f>Healthcare!Z568</f>
        <v>D010</v>
      </c>
      <c r="H568" t="str">
        <f>Healthcare!AA568</f>
        <v>W005</v>
      </c>
      <c r="I568" s="6">
        <f>Healthcare!L568</f>
        <v>25187.26</v>
      </c>
      <c r="J568">
        <f>Healthcare!M568</f>
        <v>19408.91</v>
      </c>
      <c r="K568" s="6">
        <f>Healthcare!V568</f>
        <v>5778.3499999999985</v>
      </c>
      <c r="L568" t="str">
        <f>Healthcare!AF568</f>
        <v>PAY06</v>
      </c>
      <c r="M568" t="str">
        <f>Healthcare!AG568</f>
        <v>INS06</v>
      </c>
      <c r="N568">
        <f>Healthcare!AC568</f>
        <v>2024</v>
      </c>
      <c r="O568" t="str">
        <f>Healthcare!AB568</f>
        <v>Q4</v>
      </c>
      <c r="P568">
        <f>Healthcare!O568</f>
        <v>15</v>
      </c>
      <c r="Q568">
        <f>Healthcare!P568</f>
        <v>144</v>
      </c>
      <c r="R568">
        <f>Healthcare!Q568</f>
        <v>4</v>
      </c>
      <c r="S568" s="10" t="str">
        <f>Healthcare!AD568</f>
        <v>Dec</v>
      </c>
    </row>
    <row r="569" spans="1:19">
      <c r="A569" t="str">
        <f>Healthcare!A569</f>
        <v>P10568</v>
      </c>
      <c r="B569" s="5">
        <f>Healthcare!E569</f>
        <v>45820</v>
      </c>
      <c r="C569" s="5">
        <f>Healthcare!F569</f>
        <v>45837</v>
      </c>
      <c r="D569" t="str">
        <f>Healthcare!T569</f>
        <v>Unknown</v>
      </c>
      <c r="E569" t="str">
        <f>Healthcare!X569</f>
        <v>DEP05</v>
      </c>
      <c r="F569" t="str">
        <f>Healthcare!Y569</f>
        <v>D06</v>
      </c>
      <c r="G569" t="str">
        <f>Healthcare!Z569</f>
        <v>D007</v>
      </c>
      <c r="H569" t="str">
        <f>Healthcare!AA569</f>
        <v>W005</v>
      </c>
      <c r="I569" s="6">
        <f>Healthcare!L569</f>
        <v>130238.92</v>
      </c>
      <c r="J569">
        <f>Healthcare!M569</f>
        <v>110465.02</v>
      </c>
      <c r="K569" s="6">
        <f>Healthcare!V569</f>
        <v>19773.899999999994</v>
      </c>
      <c r="L569" t="str">
        <f>Healthcare!AF569</f>
        <v>PAY03</v>
      </c>
      <c r="M569" t="str">
        <f>Healthcare!AG569</f>
        <v>INS02</v>
      </c>
      <c r="N569">
        <f>Healthcare!AC569</f>
        <v>2025</v>
      </c>
      <c r="O569" t="str">
        <f>Healthcare!AB569</f>
        <v>Q2</v>
      </c>
      <c r="P569">
        <f>Healthcare!O569</f>
        <v>17</v>
      </c>
      <c r="Q569">
        <f>Healthcare!P569</f>
        <v>196</v>
      </c>
      <c r="R569">
        <f>Healthcare!Q569</f>
        <v>1</v>
      </c>
      <c r="S569" s="10" t="str">
        <f>Healthcare!AD569</f>
        <v>Jun</v>
      </c>
    </row>
    <row r="570" spans="1:19">
      <c r="A570" t="str">
        <f>Healthcare!A570</f>
        <v>P10569</v>
      </c>
      <c r="B570" s="5">
        <f>Healthcare!E570</f>
        <v>45005</v>
      </c>
      <c r="C570" s="5">
        <f>Healthcare!F570</f>
        <v>45006</v>
      </c>
      <c r="D570" t="str">
        <f>Healthcare!T570</f>
        <v>Admitted</v>
      </c>
      <c r="E570" t="str">
        <f>Healthcare!X570</f>
        <v>DEP09</v>
      </c>
      <c r="F570" t="str">
        <f>Healthcare!Y570</f>
        <v>D06</v>
      </c>
      <c r="G570" t="str">
        <f>Healthcare!Z570</f>
        <v>D012</v>
      </c>
      <c r="H570" t="str">
        <f>Healthcare!AA570</f>
        <v>W001</v>
      </c>
      <c r="I570" s="6">
        <f>Healthcare!L570</f>
        <v>213489.2</v>
      </c>
      <c r="J570">
        <f>Healthcare!M570</f>
        <v>165531.35</v>
      </c>
      <c r="K570" s="6">
        <f>Healthcare!V570</f>
        <v>47957.850000000006</v>
      </c>
      <c r="L570" t="str">
        <f>Healthcare!AF570</f>
        <v>PAY06</v>
      </c>
      <c r="M570" t="str">
        <f>Healthcare!AG570</f>
        <v>INS02</v>
      </c>
      <c r="N570">
        <f>Healthcare!AC570</f>
        <v>2023</v>
      </c>
      <c r="O570" t="str">
        <f>Healthcare!AB570</f>
        <v>Q1</v>
      </c>
      <c r="P570">
        <f>Healthcare!O570</f>
        <v>1</v>
      </c>
      <c r="Q570">
        <f>Healthcare!P570</f>
        <v>139</v>
      </c>
      <c r="R570">
        <f>Healthcare!Q570</f>
        <v>4</v>
      </c>
      <c r="S570" s="10" t="str">
        <f>Healthcare!AD570</f>
        <v>Mar</v>
      </c>
    </row>
    <row r="571" spans="1:19">
      <c r="A571" t="str">
        <f>Healthcare!A571</f>
        <v>P10570</v>
      </c>
      <c r="B571" s="5">
        <f>Healthcare!E571</f>
        <v>45623</v>
      </c>
      <c r="C571" s="5">
        <f>Healthcare!F571</f>
        <v>45636</v>
      </c>
      <c r="D571" t="str">
        <f>Healthcare!T571</f>
        <v>Discharged</v>
      </c>
      <c r="E571" t="str">
        <f>Healthcare!X571</f>
        <v>DEP03</v>
      </c>
      <c r="F571" t="str">
        <f>Healthcare!Y571</f>
        <v>D02</v>
      </c>
      <c r="G571" t="str">
        <f>Healthcare!Z571</f>
        <v>D009</v>
      </c>
      <c r="H571" t="str">
        <f>Healthcare!AA571</f>
        <v>W005</v>
      </c>
      <c r="I571" s="6">
        <f>Healthcare!L571</f>
        <v>134427.46</v>
      </c>
      <c r="J571">
        <f>Healthcare!M571</f>
        <v>123233.18</v>
      </c>
      <c r="K571" s="6">
        <f>Healthcare!V571</f>
        <v>11194.279999999999</v>
      </c>
      <c r="L571" t="str">
        <f>Healthcare!AF571</f>
        <v>PAY06</v>
      </c>
      <c r="M571" t="str">
        <f>Healthcare!AG571</f>
        <v>INS07</v>
      </c>
      <c r="N571">
        <f>Healthcare!AC571</f>
        <v>2024</v>
      </c>
      <c r="O571" t="str">
        <f>Healthcare!AB571</f>
        <v>Q4</v>
      </c>
      <c r="P571">
        <f>Healthcare!O571</f>
        <v>13</v>
      </c>
      <c r="Q571">
        <f>Healthcare!P571</f>
        <v>128</v>
      </c>
      <c r="R571">
        <f>Healthcare!Q571</f>
        <v>3</v>
      </c>
      <c r="S571" s="10" t="str">
        <f>Healthcare!AD571</f>
        <v>Nov</v>
      </c>
    </row>
    <row r="572" spans="1:19">
      <c r="A572" t="str">
        <f>Healthcare!A572</f>
        <v>P10571</v>
      </c>
      <c r="B572" s="5" t="str">
        <f>Healthcare!E572</f>
        <v>Unknown</v>
      </c>
      <c r="C572" s="5">
        <f>Healthcare!F572</f>
        <v>45946</v>
      </c>
      <c r="D572" t="str">
        <f>Healthcare!T572</f>
        <v>Transferred</v>
      </c>
      <c r="E572" t="str">
        <f>Healthcare!X572</f>
        <v>DEP08</v>
      </c>
      <c r="F572" t="str">
        <f>Healthcare!Y572</f>
        <v>D02</v>
      </c>
      <c r="G572" t="str">
        <f>Healthcare!Z572</f>
        <v>D003</v>
      </c>
      <c r="H572" t="str">
        <f>Healthcare!AA572</f>
        <v>W001</v>
      </c>
      <c r="I572" s="6">
        <f>Healthcare!L572</f>
        <v>153446.25</v>
      </c>
      <c r="J572">
        <f>Healthcare!M572</f>
        <v>135846.87</v>
      </c>
      <c r="K572" s="6">
        <f>Healthcare!V572</f>
        <v>17599.380000000005</v>
      </c>
      <c r="L572" t="str">
        <f>Healthcare!AF572</f>
        <v>PAY02</v>
      </c>
      <c r="M572" t="str">
        <f>Healthcare!AG572</f>
        <v>INS03</v>
      </c>
      <c r="N572" t="str">
        <f>Healthcare!AC572</f>
        <v>Unknown</v>
      </c>
      <c r="O572" t="str">
        <f>Healthcare!AB572</f>
        <v>Unknown</v>
      </c>
      <c r="P572">
        <f>Healthcare!O572</f>
        <v>17</v>
      </c>
      <c r="Q572">
        <f>Healthcare!P572</f>
        <v>78</v>
      </c>
      <c r="R572">
        <f>Healthcare!Q572</f>
        <v>5</v>
      </c>
      <c r="S572" s="10" t="str">
        <f>Healthcare!AD572</f>
        <v>Unknown</v>
      </c>
    </row>
    <row r="573" spans="1:19">
      <c r="A573" t="str">
        <f>Healthcare!A573</f>
        <v>P10572</v>
      </c>
      <c r="B573" s="5">
        <f>Healthcare!E573</f>
        <v>45107</v>
      </c>
      <c r="C573" s="5">
        <f>Healthcare!F573</f>
        <v>45237</v>
      </c>
      <c r="D573" t="str">
        <f>Healthcare!T573</f>
        <v>Discharged</v>
      </c>
      <c r="E573" t="str">
        <f>Healthcare!X573</f>
        <v>DEP03</v>
      </c>
      <c r="F573" t="str">
        <f>Healthcare!Y573</f>
        <v>D02</v>
      </c>
      <c r="G573" t="str">
        <f>Healthcare!Z573</f>
        <v>D009</v>
      </c>
      <c r="H573" t="str">
        <f>Healthcare!AA573</f>
        <v>W003</v>
      </c>
      <c r="I573" s="6">
        <f>Healthcare!L573</f>
        <v>29037.5</v>
      </c>
      <c r="J573">
        <f>Healthcare!M573</f>
        <v>18562.080000000002</v>
      </c>
      <c r="K573" s="6">
        <f>Healthcare!V573</f>
        <v>10475.419999999998</v>
      </c>
      <c r="L573" t="str">
        <f>Healthcare!AF573</f>
        <v>PAY02</v>
      </c>
      <c r="M573" t="str">
        <f>Healthcare!AG573</f>
        <v>INS01</v>
      </c>
      <c r="N573">
        <f>Healthcare!AC573</f>
        <v>2023</v>
      </c>
      <c r="O573" t="str">
        <f>Healthcare!AB573</f>
        <v>Q2</v>
      </c>
      <c r="P573">
        <f>Healthcare!O573</f>
        <v>11</v>
      </c>
      <c r="Q573">
        <f>Healthcare!P573</f>
        <v>163</v>
      </c>
      <c r="R573">
        <f>Healthcare!Q573</f>
        <v>4</v>
      </c>
      <c r="S573" s="10" t="str">
        <f>Healthcare!AD573</f>
        <v>Jun</v>
      </c>
    </row>
    <row r="574" spans="1:19">
      <c r="A574" t="str">
        <f>Healthcare!A574</f>
        <v>P10573</v>
      </c>
      <c r="B574" s="5">
        <f>Healthcare!E574</f>
        <v>45862</v>
      </c>
      <c r="C574" s="5">
        <f>Healthcare!F574</f>
        <v>45875</v>
      </c>
      <c r="D574" t="str">
        <f>Healthcare!T574</f>
        <v>Admitted</v>
      </c>
      <c r="E574" t="str">
        <f>Healthcare!X574</f>
        <v>DEP03</v>
      </c>
      <c r="F574" t="str">
        <f>Healthcare!Y574</f>
        <v>D04</v>
      </c>
      <c r="G574" t="str">
        <f>Healthcare!Z574</f>
        <v>D003</v>
      </c>
      <c r="H574" t="str">
        <f>Healthcare!AA574</f>
        <v>W001</v>
      </c>
      <c r="I574" s="6">
        <f>Healthcare!L574</f>
        <v>17385.23</v>
      </c>
      <c r="J574">
        <f>Healthcare!M574</f>
        <v>14045.57</v>
      </c>
      <c r="K574" s="6">
        <f>Healthcare!V574</f>
        <v>3339.66</v>
      </c>
      <c r="L574" t="str">
        <f>Healthcare!AF574</f>
        <v>PAY01</v>
      </c>
      <c r="M574" t="str">
        <f>Healthcare!AG574</f>
        <v>INS08</v>
      </c>
      <c r="N574">
        <f>Healthcare!AC574</f>
        <v>2025</v>
      </c>
      <c r="O574" t="str">
        <f>Healthcare!AB574</f>
        <v>Q3</v>
      </c>
      <c r="P574">
        <f>Healthcare!O574</f>
        <v>13</v>
      </c>
      <c r="Q574">
        <f>Healthcare!P574</f>
        <v>198</v>
      </c>
      <c r="R574">
        <f>Healthcare!Q574</f>
        <v>4</v>
      </c>
      <c r="S574" s="10" t="str">
        <f>Healthcare!AD574</f>
        <v>Jul</v>
      </c>
    </row>
    <row r="575" spans="1:19">
      <c r="A575" t="str">
        <f>Healthcare!A575</f>
        <v>P10574</v>
      </c>
      <c r="B575" s="5">
        <f>Healthcare!E575</f>
        <v>45832</v>
      </c>
      <c r="C575" s="5">
        <f>Healthcare!F575</f>
        <v>45841</v>
      </c>
      <c r="D575" t="str">
        <f>Healthcare!T575</f>
        <v>Discharged</v>
      </c>
      <c r="E575" t="str">
        <f>Healthcare!X575</f>
        <v>DEP09</v>
      </c>
      <c r="F575" t="str">
        <f>Healthcare!Y575</f>
        <v>D04</v>
      </c>
      <c r="G575" t="str">
        <f>Healthcare!Z575</f>
        <v>D007</v>
      </c>
      <c r="H575" t="str">
        <f>Healthcare!AA575</f>
        <v>W001</v>
      </c>
      <c r="I575" s="6">
        <f>Healthcare!L575</f>
        <v>128776.57</v>
      </c>
      <c r="J575">
        <f>Healthcare!M575</f>
        <v>105952.03</v>
      </c>
      <c r="K575" s="6">
        <f>Healthcare!V575</f>
        <v>22824.540000000008</v>
      </c>
      <c r="L575" t="str">
        <f>Healthcare!AF575</f>
        <v>PAY06</v>
      </c>
      <c r="M575" t="str">
        <f>Healthcare!AG575</f>
        <v>INS02</v>
      </c>
      <c r="N575">
        <f>Healthcare!AC575</f>
        <v>2025</v>
      </c>
      <c r="O575" t="str">
        <f>Healthcare!AB575</f>
        <v>Q2</v>
      </c>
      <c r="P575">
        <f>Healthcare!O575</f>
        <v>9</v>
      </c>
      <c r="Q575">
        <f>Healthcare!P575</f>
        <v>76</v>
      </c>
      <c r="R575">
        <f>Healthcare!Q575</f>
        <v>4</v>
      </c>
      <c r="S575" s="10" t="str">
        <f>Healthcare!AD575</f>
        <v>Jun</v>
      </c>
    </row>
    <row r="576" spans="1:19">
      <c r="A576" t="str">
        <f>Healthcare!A576</f>
        <v>P10575</v>
      </c>
      <c r="B576" s="5">
        <f>Healthcare!E576</f>
        <v>45014</v>
      </c>
      <c r="C576" s="5">
        <f>Healthcare!F576</f>
        <v>45019</v>
      </c>
      <c r="D576" t="str">
        <f>Healthcare!T576</f>
        <v>Discharged</v>
      </c>
      <c r="E576" t="str">
        <f>Healthcare!X576</f>
        <v>DEP10</v>
      </c>
      <c r="F576" t="str">
        <f>Healthcare!Y576</f>
        <v>D04</v>
      </c>
      <c r="G576" t="str">
        <f>Healthcare!Z576</f>
        <v>D009</v>
      </c>
      <c r="H576" t="str">
        <f>Healthcare!AA576</f>
        <v>W001</v>
      </c>
      <c r="I576" s="6">
        <f>Healthcare!L576</f>
        <v>162716.66</v>
      </c>
      <c r="J576">
        <f>Healthcare!M576</f>
        <v>117452.86</v>
      </c>
      <c r="K576" s="6">
        <f>Healthcare!V576</f>
        <v>45263.8</v>
      </c>
      <c r="L576" t="str">
        <f>Healthcare!AF576</f>
        <v>PAY02</v>
      </c>
      <c r="M576" t="str">
        <f>Healthcare!AG576</f>
        <v>INS08</v>
      </c>
      <c r="N576">
        <f>Healthcare!AC576</f>
        <v>2023</v>
      </c>
      <c r="O576" t="str">
        <f>Healthcare!AB576</f>
        <v>Q1</v>
      </c>
      <c r="P576">
        <f>Healthcare!O576</f>
        <v>5</v>
      </c>
      <c r="Q576">
        <f>Healthcare!P576</f>
        <v>65</v>
      </c>
      <c r="R576">
        <f>Healthcare!Q576</f>
        <v>3</v>
      </c>
      <c r="S576" s="10" t="str">
        <f>Healthcare!AD576</f>
        <v>Mar</v>
      </c>
    </row>
    <row r="577" spans="1:19">
      <c r="A577" t="str">
        <f>Healthcare!A577</f>
        <v>P10576</v>
      </c>
      <c r="B577" s="5">
        <f>Healthcare!E577</f>
        <v>45717</v>
      </c>
      <c r="C577" s="5">
        <f>Healthcare!F577</f>
        <v>45733</v>
      </c>
      <c r="D577" t="str">
        <f>Healthcare!T577</f>
        <v>Unknown</v>
      </c>
      <c r="E577" t="str">
        <f>Healthcare!X577</f>
        <v>DEP05</v>
      </c>
      <c r="F577" t="str">
        <f>Healthcare!Y577</f>
        <v>D03</v>
      </c>
      <c r="G577" t="str">
        <f>Healthcare!Z577</f>
        <v>D003</v>
      </c>
      <c r="H577" t="str">
        <f>Healthcare!AA577</f>
        <v>W002</v>
      </c>
      <c r="I577" s="6">
        <f>Healthcare!L577</f>
        <v>113628.58</v>
      </c>
      <c r="J577">
        <f>Healthcare!M577</f>
        <v>90465.51</v>
      </c>
      <c r="K577" s="6">
        <f>Healthcare!V577</f>
        <v>23163.070000000007</v>
      </c>
      <c r="L577" t="str">
        <f>Healthcare!AF577</f>
        <v>PAY03</v>
      </c>
      <c r="M577" t="str">
        <f>Healthcare!AG577</f>
        <v>INS06</v>
      </c>
      <c r="N577">
        <f>Healthcare!AC577</f>
        <v>2025</v>
      </c>
      <c r="O577" t="str">
        <f>Healthcare!AB577</f>
        <v>Q1</v>
      </c>
      <c r="P577">
        <f>Healthcare!O577</f>
        <v>16</v>
      </c>
      <c r="Q577">
        <f>Healthcare!P577</f>
        <v>189</v>
      </c>
      <c r="R577">
        <f>Healthcare!Q577</f>
        <v>5</v>
      </c>
      <c r="S577" s="10" t="str">
        <f>Healthcare!AD577</f>
        <v>Mar</v>
      </c>
    </row>
    <row r="578" spans="1:19">
      <c r="A578" t="str">
        <f>Healthcare!A578</f>
        <v>P10577</v>
      </c>
      <c r="B578" s="5">
        <f>Healthcare!E578</f>
        <v>45200</v>
      </c>
      <c r="C578" s="5">
        <f>Healthcare!F578</f>
        <v>45207</v>
      </c>
      <c r="D578" t="str">
        <f>Healthcare!T578</f>
        <v>Discharged</v>
      </c>
      <c r="E578" t="str">
        <f>Healthcare!X578</f>
        <v>DEP09</v>
      </c>
      <c r="F578" t="str">
        <f>Healthcare!Y578</f>
        <v>D06</v>
      </c>
      <c r="G578" t="str">
        <f>Healthcare!Z578</f>
        <v>D003</v>
      </c>
      <c r="H578" t="str">
        <f>Healthcare!AA578</f>
        <v>W005</v>
      </c>
      <c r="I578" s="6">
        <f>Healthcare!L578</f>
        <v>157660.71</v>
      </c>
      <c r="J578">
        <f>Healthcare!M578</f>
        <v>103268.25</v>
      </c>
      <c r="K578" s="6">
        <f>Healthcare!V578</f>
        <v>54392.459999999992</v>
      </c>
      <c r="L578" t="str">
        <f>Healthcare!AF578</f>
        <v>PAY04</v>
      </c>
      <c r="M578" t="str">
        <f>Healthcare!AG578</f>
        <v>INS03</v>
      </c>
      <c r="N578">
        <f>Healthcare!AC578</f>
        <v>2023</v>
      </c>
      <c r="O578" t="str">
        <f>Healthcare!AB578</f>
        <v>Q4</v>
      </c>
      <c r="P578">
        <f>Healthcare!O578</f>
        <v>7</v>
      </c>
      <c r="Q578">
        <f>Healthcare!P578</f>
        <v>101</v>
      </c>
      <c r="R578">
        <f>Healthcare!Q578</f>
        <v>1</v>
      </c>
      <c r="S578" s="10" t="str">
        <f>Healthcare!AD578</f>
        <v>Oct</v>
      </c>
    </row>
    <row r="579" spans="1:19">
      <c r="A579" t="str">
        <f>Healthcare!A579</f>
        <v>P10578</v>
      </c>
      <c r="B579" s="5">
        <f>Healthcare!E579</f>
        <v>45460</v>
      </c>
      <c r="C579" s="5" t="str">
        <f>Healthcare!F579</f>
        <v>Unknown</v>
      </c>
      <c r="D579" t="str">
        <f>Healthcare!T579</f>
        <v>Unknown</v>
      </c>
      <c r="E579" t="str">
        <f>Healthcare!X579</f>
        <v>DEP07</v>
      </c>
      <c r="F579" t="str">
        <f>Healthcare!Y579</f>
        <v>D06</v>
      </c>
      <c r="G579" t="str">
        <f>Healthcare!Z579</f>
        <v>D010</v>
      </c>
      <c r="H579" t="str">
        <f>Healthcare!AA579</f>
        <v>W005</v>
      </c>
      <c r="I579" s="6">
        <f>Healthcare!L579</f>
        <v>40801.85</v>
      </c>
      <c r="J579">
        <f>Healthcare!M579</f>
        <v>36084.230000000003</v>
      </c>
      <c r="K579" s="6">
        <f>Healthcare!V579</f>
        <v>4717.6199999999953</v>
      </c>
      <c r="L579" t="str">
        <f>Healthcare!AF579</f>
        <v>PAY05</v>
      </c>
      <c r="M579" t="str">
        <f>Healthcare!AG579</f>
        <v>INS06</v>
      </c>
      <c r="N579">
        <f>Healthcare!AC579</f>
        <v>2024</v>
      </c>
      <c r="O579" t="str">
        <f>Healthcare!AB579</f>
        <v>Q2</v>
      </c>
      <c r="P579">
        <f>Healthcare!O579</f>
        <v>12</v>
      </c>
      <c r="Q579">
        <f>Healthcare!P579</f>
        <v>88</v>
      </c>
      <c r="R579">
        <f>Healthcare!Q579</f>
        <v>3</v>
      </c>
      <c r="S579" s="10" t="str">
        <f>Healthcare!AD579</f>
        <v>Jun</v>
      </c>
    </row>
    <row r="580" spans="1:19">
      <c r="A580" t="str">
        <f>Healthcare!A580</f>
        <v>P10579</v>
      </c>
      <c r="B580" s="5">
        <f>Healthcare!E580</f>
        <v>45371</v>
      </c>
      <c r="C580" s="5">
        <f>Healthcare!F580</f>
        <v>45377</v>
      </c>
      <c r="D580" t="str">
        <f>Healthcare!T580</f>
        <v>Unknown</v>
      </c>
      <c r="E580" t="str">
        <f>Healthcare!X580</f>
        <v>DEP01</v>
      </c>
      <c r="F580" t="str">
        <f>Healthcare!Y580</f>
        <v>D06</v>
      </c>
      <c r="G580" t="str">
        <f>Healthcare!Z580</f>
        <v>D011</v>
      </c>
      <c r="H580" t="str">
        <f>Healthcare!AA580</f>
        <v>W001</v>
      </c>
      <c r="I580" s="6">
        <f>Healthcare!L580</f>
        <v>40909.93</v>
      </c>
      <c r="J580">
        <f>Healthcare!M580</f>
        <v>35820.870000000003</v>
      </c>
      <c r="K580" s="6">
        <f>Healthcare!V580</f>
        <v>5089.0599999999977</v>
      </c>
      <c r="L580" t="str">
        <f>Healthcare!AF580</f>
        <v>PAY06</v>
      </c>
      <c r="M580" t="str">
        <f>Healthcare!AG580</f>
        <v>INS07</v>
      </c>
      <c r="N580">
        <f>Healthcare!AC580</f>
        <v>2024</v>
      </c>
      <c r="O580" t="str">
        <f>Healthcare!AB580</f>
        <v>Q1</v>
      </c>
      <c r="P580">
        <f>Healthcare!O580</f>
        <v>6</v>
      </c>
      <c r="Q580">
        <f>Healthcare!P580</f>
        <v>59</v>
      </c>
      <c r="R580">
        <f>Healthcare!Q580</f>
        <v>4</v>
      </c>
      <c r="S580" s="10" t="str">
        <f>Healthcare!AD580</f>
        <v>Mar</v>
      </c>
    </row>
    <row r="581" spans="1:19">
      <c r="A581" t="str">
        <f>Healthcare!A581</f>
        <v>P10580</v>
      </c>
      <c r="B581" s="5">
        <f>Healthcare!E581</f>
        <v>45582</v>
      </c>
      <c r="C581" s="5">
        <f>Healthcare!F581</f>
        <v>45600</v>
      </c>
      <c r="D581" t="str">
        <f>Healthcare!T581</f>
        <v>Discharged</v>
      </c>
      <c r="E581" t="str">
        <f>Healthcare!X581</f>
        <v>DEP07</v>
      </c>
      <c r="F581" t="str">
        <f>Healthcare!Y581</f>
        <v>D04</v>
      </c>
      <c r="G581" t="str">
        <f>Healthcare!Z581</f>
        <v>D002</v>
      </c>
      <c r="H581" t="str">
        <f>Healthcare!AA581</f>
        <v>W003</v>
      </c>
      <c r="I581" s="6">
        <f>Healthcare!L581</f>
        <v>181884.55</v>
      </c>
      <c r="J581">
        <f>Healthcare!M581</f>
        <v>159163.12</v>
      </c>
      <c r="K581" s="6">
        <f>Healthcare!V581</f>
        <v>22721.429999999993</v>
      </c>
      <c r="L581" t="str">
        <f>Healthcare!AF581</f>
        <v>PAY04</v>
      </c>
      <c r="M581" t="str">
        <f>Healthcare!AG581</f>
        <v>INS06</v>
      </c>
      <c r="N581">
        <f>Healthcare!AC581</f>
        <v>2024</v>
      </c>
      <c r="O581" t="str">
        <f>Healthcare!AB581</f>
        <v>Q4</v>
      </c>
      <c r="P581">
        <f>Healthcare!O581</f>
        <v>18</v>
      </c>
      <c r="Q581">
        <f>Healthcare!P581</f>
        <v>230</v>
      </c>
      <c r="R581">
        <f>Healthcare!Q581</f>
        <v>4</v>
      </c>
      <c r="S581" s="10" t="str">
        <f>Healthcare!AD581</f>
        <v>Oct</v>
      </c>
    </row>
    <row r="582" spans="1:19">
      <c r="A582" t="str">
        <f>Healthcare!A582</f>
        <v>P10581</v>
      </c>
      <c r="B582" s="5">
        <f>Healthcare!E582</f>
        <v>45284</v>
      </c>
      <c r="C582" s="5" t="str">
        <f>Healthcare!F582</f>
        <v>Unknown</v>
      </c>
      <c r="D582" t="str">
        <f>Healthcare!T582</f>
        <v>Transferred</v>
      </c>
      <c r="E582" t="str">
        <f>Healthcare!X582</f>
        <v>DEP01</v>
      </c>
      <c r="F582" t="str">
        <f>Healthcare!Y582</f>
        <v>D04</v>
      </c>
      <c r="G582" t="str">
        <f>Healthcare!Z582</f>
        <v>D011</v>
      </c>
      <c r="H582" t="str">
        <f>Healthcare!AA582</f>
        <v>W003</v>
      </c>
      <c r="I582" s="6">
        <f>Healthcare!L582</f>
        <v>118456.48</v>
      </c>
      <c r="J582">
        <f>Healthcare!M582</f>
        <v>103753.56</v>
      </c>
      <c r="K582" s="6">
        <f>Healthcare!V582</f>
        <v>14702.919999999998</v>
      </c>
      <c r="L582" t="str">
        <f>Healthcare!AF582</f>
        <v>PAY06</v>
      </c>
      <c r="M582" t="str">
        <f>Healthcare!AG582</f>
        <v>INS08</v>
      </c>
      <c r="N582">
        <f>Healthcare!AC582</f>
        <v>2023</v>
      </c>
      <c r="O582" t="str">
        <f>Healthcare!AB582</f>
        <v>Q4</v>
      </c>
      <c r="P582">
        <f>Healthcare!O582</f>
        <v>15</v>
      </c>
      <c r="Q582">
        <f>Healthcare!P582</f>
        <v>189</v>
      </c>
      <c r="R582">
        <f>Healthcare!Q582</f>
        <v>2</v>
      </c>
      <c r="S582" s="10" t="str">
        <f>Healthcare!AD582</f>
        <v>Dec</v>
      </c>
    </row>
    <row r="583" spans="1:19">
      <c r="A583" t="str">
        <f>Healthcare!A583</f>
        <v>P10582</v>
      </c>
      <c r="B583" s="5">
        <f>Healthcare!E583</f>
        <v>45928</v>
      </c>
      <c r="C583" s="5">
        <f>Healthcare!F583</f>
        <v>45943</v>
      </c>
      <c r="D583" t="str">
        <f>Healthcare!T583</f>
        <v>Admitted</v>
      </c>
      <c r="E583" t="str">
        <f>Healthcare!X583</f>
        <v>DEP06</v>
      </c>
      <c r="F583" t="str">
        <f>Healthcare!Y583</f>
        <v>D04</v>
      </c>
      <c r="G583" t="str">
        <f>Healthcare!Z583</f>
        <v>D012</v>
      </c>
      <c r="H583" t="str">
        <f>Healthcare!AA583</f>
        <v>W005</v>
      </c>
      <c r="I583" s="6">
        <f>Healthcare!L583</f>
        <v>171690.33</v>
      </c>
      <c r="J583">
        <f>Healthcare!M583</f>
        <v>134552.89000000001</v>
      </c>
      <c r="K583" s="6">
        <f>Healthcare!V583</f>
        <v>37137.439999999973</v>
      </c>
      <c r="L583" t="str">
        <f>Healthcare!AF583</f>
        <v>PAY01</v>
      </c>
      <c r="M583" t="str">
        <f>Healthcare!AG583</f>
        <v>INS02</v>
      </c>
      <c r="N583">
        <f>Healthcare!AC583</f>
        <v>2025</v>
      </c>
      <c r="O583" t="str">
        <f>Healthcare!AB583</f>
        <v>Q3</v>
      </c>
      <c r="P583">
        <f>Healthcare!O583</f>
        <v>15</v>
      </c>
      <c r="Q583">
        <f>Healthcare!P583</f>
        <v>121</v>
      </c>
      <c r="R583">
        <f>Healthcare!Q583</f>
        <v>5</v>
      </c>
      <c r="S583" s="10" t="str">
        <f>Healthcare!AD583</f>
        <v>Sep</v>
      </c>
    </row>
    <row r="584" spans="1:19">
      <c r="A584" t="str">
        <f>Healthcare!A584</f>
        <v>P10583</v>
      </c>
      <c r="B584" s="5">
        <f>Healthcare!E584</f>
        <v>45583</v>
      </c>
      <c r="C584" s="5">
        <f>Healthcare!F584</f>
        <v>45587</v>
      </c>
      <c r="D584" t="str">
        <f>Healthcare!T584</f>
        <v>Unknown</v>
      </c>
      <c r="E584" t="str">
        <f>Healthcare!X584</f>
        <v>DEP10</v>
      </c>
      <c r="F584" t="str">
        <f>Healthcare!Y584</f>
        <v>D06</v>
      </c>
      <c r="G584" t="str">
        <f>Healthcare!Z584</f>
        <v>D003</v>
      </c>
      <c r="H584" t="str">
        <f>Healthcare!AA584</f>
        <v>W001</v>
      </c>
      <c r="I584" s="6">
        <f>Healthcare!L584</f>
        <v>218321.64</v>
      </c>
      <c r="J584">
        <f>Healthcare!M584</f>
        <v>190508.71</v>
      </c>
      <c r="K584" s="6">
        <f>Healthcare!V584</f>
        <v>27812.930000000022</v>
      </c>
      <c r="L584" t="str">
        <f>Healthcare!AF584</f>
        <v>PAY06</v>
      </c>
      <c r="M584" t="str">
        <f>Healthcare!AG584</f>
        <v>INS01</v>
      </c>
      <c r="N584">
        <f>Healthcare!AC584</f>
        <v>2024</v>
      </c>
      <c r="O584" t="str">
        <f>Healthcare!AB584</f>
        <v>Q4</v>
      </c>
      <c r="P584">
        <f>Healthcare!O584</f>
        <v>4</v>
      </c>
      <c r="Q584">
        <f>Healthcare!P584</f>
        <v>227</v>
      </c>
      <c r="R584">
        <f>Healthcare!Q584</f>
        <v>2</v>
      </c>
      <c r="S584" s="10" t="str">
        <f>Healthcare!AD584</f>
        <v>Oct</v>
      </c>
    </row>
    <row r="585" spans="1:19">
      <c r="A585" t="str">
        <f>Healthcare!A585</f>
        <v>P10584</v>
      </c>
      <c r="B585" s="5">
        <f>Healthcare!E585</f>
        <v>45950</v>
      </c>
      <c r="C585" s="5">
        <f>Healthcare!F585</f>
        <v>45953</v>
      </c>
      <c r="D585" t="str">
        <f>Healthcare!T585</f>
        <v>Unknown</v>
      </c>
      <c r="E585" t="str">
        <f>Healthcare!X585</f>
        <v>DEP03</v>
      </c>
      <c r="F585" t="str">
        <f>Healthcare!Y585</f>
        <v>D07</v>
      </c>
      <c r="G585" t="str">
        <f>Healthcare!Z585</f>
        <v>D007</v>
      </c>
      <c r="H585" t="str">
        <f>Healthcare!AA585</f>
        <v>W005</v>
      </c>
      <c r="I585" s="6">
        <f>Healthcare!L585</f>
        <v>159239.44</v>
      </c>
      <c r="J585">
        <f>Healthcare!M585</f>
        <v>100910.95</v>
      </c>
      <c r="K585" s="6">
        <f>Healthcare!V585</f>
        <v>58328.490000000005</v>
      </c>
      <c r="L585" t="str">
        <f>Healthcare!AF585</f>
        <v>PAY03</v>
      </c>
      <c r="M585" t="str">
        <f>Healthcare!AG585</f>
        <v>INS03</v>
      </c>
      <c r="N585">
        <f>Healthcare!AC585</f>
        <v>2025</v>
      </c>
      <c r="O585" t="str">
        <f>Healthcare!AB585</f>
        <v>Q4</v>
      </c>
      <c r="P585">
        <f>Healthcare!O585</f>
        <v>3</v>
      </c>
      <c r="Q585">
        <f>Healthcare!P585</f>
        <v>58</v>
      </c>
      <c r="R585">
        <f>Healthcare!Q585</f>
        <v>3</v>
      </c>
      <c r="S585" s="10" t="str">
        <f>Healthcare!AD585</f>
        <v>Oct</v>
      </c>
    </row>
    <row r="586" spans="1:19">
      <c r="A586" t="str">
        <f>Healthcare!A586</f>
        <v>P10585</v>
      </c>
      <c r="B586" s="5">
        <f>Healthcare!E586</f>
        <v>45841</v>
      </c>
      <c r="C586" s="5">
        <f>Healthcare!F586</f>
        <v>45846</v>
      </c>
      <c r="D586" t="str">
        <f>Healthcare!T586</f>
        <v>Discharged</v>
      </c>
      <c r="E586" t="str">
        <f>Healthcare!X586</f>
        <v>DEP01</v>
      </c>
      <c r="F586" t="str">
        <f>Healthcare!Y586</f>
        <v>D04</v>
      </c>
      <c r="G586" t="str">
        <f>Healthcare!Z586</f>
        <v>D003</v>
      </c>
      <c r="H586" t="str">
        <f>Healthcare!AA586</f>
        <v>W001</v>
      </c>
      <c r="I586" s="6">
        <f>Healthcare!L586</f>
        <v>51492.95</v>
      </c>
      <c r="J586">
        <f>Healthcare!M586</f>
        <v>42823.02</v>
      </c>
      <c r="K586" s="6">
        <f>Healthcare!V586</f>
        <v>8669.93</v>
      </c>
      <c r="L586" t="str">
        <f>Healthcare!AF586</f>
        <v>PAY06</v>
      </c>
      <c r="M586" t="str">
        <f>Healthcare!AG586</f>
        <v>INS01</v>
      </c>
      <c r="N586">
        <f>Healthcare!AC586</f>
        <v>2025</v>
      </c>
      <c r="O586" t="str">
        <f>Healthcare!AB586</f>
        <v>Q3</v>
      </c>
      <c r="P586">
        <f>Healthcare!O586</f>
        <v>5</v>
      </c>
      <c r="Q586">
        <f>Healthcare!P586</f>
        <v>59</v>
      </c>
      <c r="R586">
        <f>Healthcare!Q586</f>
        <v>1</v>
      </c>
      <c r="S586" s="10" t="str">
        <f>Healthcare!AD586</f>
        <v>Jul</v>
      </c>
    </row>
    <row r="587" spans="1:19">
      <c r="A587" t="str">
        <f>Healthcare!A587</f>
        <v>P10586</v>
      </c>
      <c r="B587" s="5">
        <f>Healthcare!E587</f>
        <v>45735</v>
      </c>
      <c r="C587" s="5">
        <f>Healthcare!F587</f>
        <v>45752</v>
      </c>
      <c r="D587" t="str">
        <f>Healthcare!T587</f>
        <v>Discharged</v>
      </c>
      <c r="E587" t="str">
        <f>Healthcare!X587</f>
        <v>DEP10</v>
      </c>
      <c r="F587" t="str">
        <f>Healthcare!Y587</f>
        <v>D01</v>
      </c>
      <c r="G587" t="str">
        <f>Healthcare!Z587</f>
        <v>D010</v>
      </c>
      <c r="H587" t="str">
        <f>Healthcare!AA587</f>
        <v>W001</v>
      </c>
      <c r="I587" s="6">
        <f>Healthcare!L587</f>
        <v>167068.56</v>
      </c>
      <c r="J587">
        <f>Healthcare!M587</f>
        <v>124472.5</v>
      </c>
      <c r="K587" s="6">
        <f>Healthcare!V587</f>
        <v>42596.06</v>
      </c>
      <c r="L587" t="str">
        <f>Healthcare!AF587</f>
        <v>PAY01</v>
      </c>
      <c r="M587" t="str">
        <f>Healthcare!AG587</f>
        <v>INS08</v>
      </c>
      <c r="N587">
        <f>Healthcare!AC587</f>
        <v>2025</v>
      </c>
      <c r="O587" t="str">
        <f>Healthcare!AB587</f>
        <v>Q1</v>
      </c>
      <c r="P587">
        <f>Healthcare!O587</f>
        <v>17</v>
      </c>
      <c r="Q587">
        <f>Healthcare!P587</f>
        <v>121</v>
      </c>
      <c r="R587">
        <f>Healthcare!Q587</f>
        <v>4</v>
      </c>
      <c r="S587" s="10" t="str">
        <f>Healthcare!AD587</f>
        <v>Mar</v>
      </c>
    </row>
    <row r="588" spans="1:19">
      <c r="A588" t="str">
        <f>Healthcare!A588</f>
        <v>P10587</v>
      </c>
      <c r="B588" s="5">
        <f>Healthcare!E588</f>
        <v>45943</v>
      </c>
      <c r="C588" s="5">
        <f>Healthcare!F588</f>
        <v>45944</v>
      </c>
      <c r="D588" t="str">
        <f>Healthcare!T588</f>
        <v>Transferred</v>
      </c>
      <c r="E588" t="str">
        <f>Healthcare!X588</f>
        <v>DEP05</v>
      </c>
      <c r="F588" t="str">
        <f>Healthcare!Y588</f>
        <v>D04</v>
      </c>
      <c r="G588" t="str">
        <f>Healthcare!Z588</f>
        <v>D010</v>
      </c>
      <c r="H588" t="str">
        <f>Healthcare!AA588</f>
        <v>W003</v>
      </c>
      <c r="I588" s="6">
        <f>Healthcare!L588</f>
        <v>70676.83</v>
      </c>
      <c r="J588">
        <f>Healthcare!M588</f>
        <v>65837.100000000006</v>
      </c>
      <c r="K588" s="6">
        <f>Healthcare!V588</f>
        <v>4839.7299999999959</v>
      </c>
      <c r="L588" t="str">
        <f>Healthcare!AF588</f>
        <v>PAY06</v>
      </c>
      <c r="M588" t="str">
        <f>Healthcare!AG588</f>
        <v>INS07</v>
      </c>
      <c r="N588">
        <f>Healthcare!AC588</f>
        <v>2025</v>
      </c>
      <c r="O588" t="str">
        <f>Healthcare!AB588</f>
        <v>Q4</v>
      </c>
      <c r="P588">
        <f>Healthcare!O588</f>
        <v>1</v>
      </c>
      <c r="Q588">
        <f>Healthcare!P588</f>
        <v>145</v>
      </c>
      <c r="R588">
        <f>Healthcare!Q588</f>
        <v>5</v>
      </c>
      <c r="S588" s="10" t="str">
        <f>Healthcare!AD588</f>
        <v>Oct</v>
      </c>
    </row>
    <row r="589" spans="1:19">
      <c r="A589" t="str">
        <f>Healthcare!A589</f>
        <v>P10588</v>
      </c>
      <c r="B589" s="5">
        <f>Healthcare!E589</f>
        <v>45496</v>
      </c>
      <c r="C589" s="5">
        <f>Healthcare!F589</f>
        <v>45498</v>
      </c>
      <c r="D589" t="str">
        <f>Healthcare!T589</f>
        <v>Discharged</v>
      </c>
      <c r="E589" t="str">
        <f>Healthcare!X589</f>
        <v>DEP04</v>
      </c>
      <c r="F589" t="str">
        <f>Healthcare!Y589</f>
        <v>D04</v>
      </c>
      <c r="G589" t="str">
        <f>Healthcare!Z589</f>
        <v>D008</v>
      </c>
      <c r="H589" t="str">
        <f>Healthcare!AA589</f>
        <v>W001</v>
      </c>
      <c r="I589" s="6">
        <f>Healthcare!L589</f>
        <v>109227.42</v>
      </c>
      <c r="J589">
        <f>Healthcare!M589</f>
        <v>98646.34</v>
      </c>
      <c r="K589" s="6">
        <f>Healthcare!V589</f>
        <v>10581.080000000002</v>
      </c>
      <c r="L589" t="str">
        <f>Healthcare!AF589</f>
        <v>PAY02</v>
      </c>
      <c r="M589" t="str">
        <f>Healthcare!AG589</f>
        <v>INS05</v>
      </c>
      <c r="N589">
        <f>Healthcare!AC589</f>
        <v>2024</v>
      </c>
      <c r="O589" t="str">
        <f>Healthcare!AB589</f>
        <v>Q3</v>
      </c>
      <c r="P589">
        <f>Healthcare!O589</f>
        <v>2</v>
      </c>
      <c r="Q589">
        <f>Healthcare!P589</f>
        <v>63</v>
      </c>
      <c r="R589">
        <f>Healthcare!Q589</f>
        <v>3</v>
      </c>
      <c r="S589" s="10" t="str">
        <f>Healthcare!AD589</f>
        <v>Jul</v>
      </c>
    </row>
    <row r="590" spans="1:19">
      <c r="A590" t="str">
        <f>Healthcare!A590</f>
        <v>P10589</v>
      </c>
      <c r="B590" s="5">
        <f>Healthcare!E590</f>
        <v>45943</v>
      </c>
      <c r="C590" s="5">
        <f>Healthcare!F590</f>
        <v>45958</v>
      </c>
      <c r="D590" t="str">
        <f>Healthcare!T590</f>
        <v>Admitted</v>
      </c>
      <c r="E590" t="str">
        <f>Healthcare!X590</f>
        <v>DEP05</v>
      </c>
      <c r="F590" t="str">
        <f>Healthcare!Y590</f>
        <v>D04</v>
      </c>
      <c r="G590" t="str">
        <f>Healthcare!Z590</f>
        <v>D012</v>
      </c>
      <c r="H590" t="str">
        <f>Healthcare!AA590</f>
        <v>W004</v>
      </c>
      <c r="I590" s="6">
        <f>Healthcare!L590</f>
        <v>112096.04</v>
      </c>
      <c r="J590">
        <f>Healthcare!M590</f>
        <v>88946.75</v>
      </c>
      <c r="K590" s="6">
        <f>Healthcare!V590</f>
        <v>23149.289999999994</v>
      </c>
      <c r="L590" t="str">
        <f>Healthcare!AF590</f>
        <v>PAY01</v>
      </c>
      <c r="M590" t="str">
        <f>Healthcare!AG590</f>
        <v>INS02</v>
      </c>
      <c r="N590">
        <f>Healthcare!AC590</f>
        <v>2025</v>
      </c>
      <c r="O590" t="str">
        <f>Healthcare!AB590</f>
        <v>Q4</v>
      </c>
      <c r="P590">
        <f>Healthcare!O590</f>
        <v>15</v>
      </c>
      <c r="Q590">
        <f>Healthcare!P590</f>
        <v>94</v>
      </c>
      <c r="R590">
        <f>Healthcare!Q590</f>
        <v>5</v>
      </c>
      <c r="S590" s="10" t="str">
        <f>Healthcare!AD590</f>
        <v>Oct</v>
      </c>
    </row>
    <row r="591" spans="1:19">
      <c r="A591" t="str">
        <f>Healthcare!A591</f>
        <v>P10590</v>
      </c>
      <c r="B591" s="5">
        <f>Healthcare!E591</f>
        <v>45771</v>
      </c>
      <c r="C591" s="5">
        <f>Healthcare!F591</f>
        <v>45789</v>
      </c>
      <c r="D591" t="str">
        <f>Healthcare!T591</f>
        <v>Unknown</v>
      </c>
      <c r="E591" t="str">
        <f>Healthcare!X591</f>
        <v>DEP02</v>
      </c>
      <c r="F591" t="str">
        <f>Healthcare!Y591</f>
        <v>D05</v>
      </c>
      <c r="G591" t="str">
        <f>Healthcare!Z591</f>
        <v>D002</v>
      </c>
      <c r="H591" t="str">
        <f>Healthcare!AA591</f>
        <v>W005</v>
      </c>
      <c r="I591" s="6">
        <f>Healthcare!L591</f>
        <v>123523.59</v>
      </c>
      <c r="J591">
        <f>Healthcare!M591</f>
        <v>100318.42</v>
      </c>
      <c r="K591" s="6">
        <f>Healthcare!V591</f>
        <v>23205.17</v>
      </c>
      <c r="L591" t="str">
        <f>Healthcare!AF591</f>
        <v>PAY02</v>
      </c>
      <c r="M591" t="str">
        <f>Healthcare!AG591</f>
        <v>INS05</v>
      </c>
      <c r="N591">
        <f>Healthcare!AC591</f>
        <v>2025</v>
      </c>
      <c r="O591" t="str">
        <f>Healthcare!AB591</f>
        <v>Q2</v>
      </c>
      <c r="P591">
        <f>Healthcare!O591</f>
        <v>18</v>
      </c>
      <c r="Q591">
        <f>Healthcare!P591</f>
        <v>144</v>
      </c>
      <c r="R591">
        <f>Healthcare!Q591</f>
        <v>1</v>
      </c>
      <c r="S591" s="10" t="str">
        <f>Healthcare!AD591</f>
        <v>Apr</v>
      </c>
    </row>
    <row r="592" spans="1:19">
      <c r="A592" t="str">
        <f>Healthcare!A592</f>
        <v>P10591</v>
      </c>
      <c r="B592" s="5">
        <f>Healthcare!E592</f>
        <v>45607</v>
      </c>
      <c r="C592" s="5">
        <f>Healthcare!F592</f>
        <v>45610</v>
      </c>
      <c r="D592" t="str">
        <f>Healthcare!T592</f>
        <v>Admitted</v>
      </c>
      <c r="E592" t="str">
        <f>Healthcare!X592</f>
        <v>DEP07</v>
      </c>
      <c r="F592" t="str">
        <f>Healthcare!Y592</f>
        <v>D05</v>
      </c>
      <c r="G592" t="str">
        <f>Healthcare!Z592</f>
        <v>D008</v>
      </c>
      <c r="H592" t="str">
        <f>Healthcare!AA592</f>
        <v>W005</v>
      </c>
      <c r="I592" s="6">
        <f>Healthcare!L592</f>
        <v>242567.39</v>
      </c>
      <c r="J592">
        <f>Healthcare!M592</f>
        <v>205602.53</v>
      </c>
      <c r="K592" s="6">
        <f>Healthcare!V592</f>
        <v>36964.860000000015</v>
      </c>
      <c r="L592" t="str">
        <f>Healthcare!AF592</f>
        <v>PAY03</v>
      </c>
      <c r="M592" t="str">
        <f>Healthcare!AG592</f>
        <v>INS02</v>
      </c>
      <c r="N592">
        <f>Healthcare!AC592</f>
        <v>2024</v>
      </c>
      <c r="O592" t="str">
        <f>Healthcare!AB592</f>
        <v>Q4</v>
      </c>
      <c r="P592">
        <f>Healthcare!O592</f>
        <v>3</v>
      </c>
      <c r="Q592">
        <f>Healthcare!P592</f>
        <v>56</v>
      </c>
      <c r="R592">
        <f>Healthcare!Q592</f>
        <v>4</v>
      </c>
      <c r="S592" s="10" t="str">
        <f>Healthcare!AD592</f>
        <v>Nov</v>
      </c>
    </row>
    <row r="593" spans="1:19">
      <c r="A593" t="str">
        <f>Healthcare!A593</f>
        <v>P10592</v>
      </c>
      <c r="B593" s="5">
        <f>Healthcare!E593</f>
        <v>45337</v>
      </c>
      <c r="C593" s="5">
        <f>Healthcare!F593</f>
        <v>45350</v>
      </c>
      <c r="D593" t="str">
        <f>Healthcare!T593</f>
        <v>Admitted</v>
      </c>
      <c r="E593" t="str">
        <f>Healthcare!X593</f>
        <v>DEP05</v>
      </c>
      <c r="F593" t="str">
        <f>Healthcare!Y593</f>
        <v>D05</v>
      </c>
      <c r="G593" t="str">
        <f>Healthcare!Z593</f>
        <v>D010</v>
      </c>
      <c r="H593" t="str">
        <f>Healthcare!AA593</f>
        <v>W005</v>
      </c>
      <c r="I593" s="6">
        <f>Healthcare!L593</f>
        <v>222685.03</v>
      </c>
      <c r="J593">
        <f>Healthcare!M593</f>
        <v>200329.69</v>
      </c>
      <c r="K593" s="6">
        <f>Healthcare!V593</f>
        <v>22355.339999999997</v>
      </c>
      <c r="L593" t="str">
        <f>Healthcare!AF593</f>
        <v>PAY06</v>
      </c>
      <c r="M593" t="str">
        <f>Healthcare!AG593</f>
        <v>INS06</v>
      </c>
      <c r="N593">
        <f>Healthcare!AC593</f>
        <v>2024</v>
      </c>
      <c r="O593" t="str">
        <f>Healthcare!AB593</f>
        <v>Q1</v>
      </c>
      <c r="P593">
        <f>Healthcare!O593</f>
        <v>13</v>
      </c>
      <c r="Q593">
        <f>Healthcare!P593</f>
        <v>25</v>
      </c>
      <c r="R593">
        <f>Healthcare!Q593</f>
        <v>5</v>
      </c>
      <c r="S593" s="10" t="str">
        <f>Healthcare!AD593</f>
        <v>Feb</v>
      </c>
    </row>
    <row r="594" spans="1:19">
      <c r="A594" t="str">
        <f>Healthcare!A594</f>
        <v>P10593</v>
      </c>
      <c r="B594" s="5">
        <f>Healthcare!E594</f>
        <v>45884</v>
      </c>
      <c r="C594" s="5">
        <f>Healthcare!F594</f>
        <v>45888</v>
      </c>
      <c r="D594" t="str">
        <f>Healthcare!T594</f>
        <v>Admitted</v>
      </c>
      <c r="E594" t="str">
        <f>Healthcare!X594</f>
        <v>DEP01</v>
      </c>
      <c r="F594" t="str">
        <f>Healthcare!Y594</f>
        <v>D05</v>
      </c>
      <c r="G594" t="str">
        <f>Healthcare!Z594</f>
        <v>D008</v>
      </c>
      <c r="H594" t="str">
        <f>Healthcare!AA594</f>
        <v>W001</v>
      </c>
      <c r="I594" s="6">
        <f>Healthcare!L594</f>
        <v>60898.11</v>
      </c>
      <c r="J594">
        <f>Healthcare!M594</f>
        <v>39482.99</v>
      </c>
      <c r="K594" s="6">
        <f>Healthcare!V594</f>
        <v>21415.120000000003</v>
      </c>
      <c r="L594" t="str">
        <f>Healthcare!AF594</f>
        <v>PAY02</v>
      </c>
      <c r="M594" t="str">
        <f>Healthcare!AG594</f>
        <v>INS08</v>
      </c>
      <c r="N594">
        <f>Healthcare!AC594</f>
        <v>2025</v>
      </c>
      <c r="O594" t="str">
        <f>Healthcare!AB594</f>
        <v>Q3</v>
      </c>
      <c r="P594">
        <f>Healthcare!O594</f>
        <v>4</v>
      </c>
      <c r="Q594">
        <f>Healthcare!P594</f>
        <v>188</v>
      </c>
      <c r="R594">
        <f>Healthcare!Q594</f>
        <v>5</v>
      </c>
      <c r="S594" s="10" t="str">
        <f>Healthcare!AD594</f>
        <v>Aug</v>
      </c>
    </row>
    <row r="595" spans="1:19">
      <c r="A595" t="str">
        <f>Healthcare!A595</f>
        <v>P10594</v>
      </c>
      <c r="B595" s="5">
        <f>Healthcare!E595</f>
        <v>45385</v>
      </c>
      <c r="C595" s="5">
        <f>Healthcare!F595</f>
        <v>45388</v>
      </c>
      <c r="D595" t="str">
        <f>Healthcare!T595</f>
        <v>Admitted</v>
      </c>
      <c r="E595" t="str">
        <f>Healthcare!X595</f>
        <v>DEP04</v>
      </c>
      <c r="F595" t="str">
        <f>Healthcare!Y595</f>
        <v>D04</v>
      </c>
      <c r="G595" t="str">
        <f>Healthcare!Z595</f>
        <v>D010</v>
      </c>
      <c r="H595" t="str">
        <f>Healthcare!AA595</f>
        <v>W005</v>
      </c>
      <c r="I595" s="6">
        <f>Healthcare!L595</f>
        <v>97099.76</v>
      </c>
      <c r="J595">
        <f>Healthcare!M595</f>
        <v>80833.11</v>
      </c>
      <c r="K595" s="6">
        <f>Healthcare!V595</f>
        <v>16266.649999999994</v>
      </c>
      <c r="L595" t="str">
        <f>Healthcare!AF595</f>
        <v>PAY01</v>
      </c>
      <c r="M595" t="str">
        <f>Healthcare!AG595</f>
        <v>INS06</v>
      </c>
      <c r="N595">
        <f>Healthcare!AC595</f>
        <v>2024</v>
      </c>
      <c r="O595" t="str">
        <f>Healthcare!AB595</f>
        <v>Q2</v>
      </c>
      <c r="P595">
        <f>Healthcare!O595</f>
        <v>3</v>
      </c>
      <c r="Q595">
        <f>Healthcare!P595</f>
        <v>31</v>
      </c>
      <c r="R595">
        <f>Healthcare!Q595</f>
        <v>4</v>
      </c>
      <c r="S595" s="10" t="str">
        <f>Healthcare!AD595</f>
        <v>Apr</v>
      </c>
    </row>
    <row r="596" spans="1:19">
      <c r="A596" t="str">
        <f>Healthcare!A596</f>
        <v>P10595</v>
      </c>
      <c r="B596" s="5">
        <f>Healthcare!E596</f>
        <v>45160</v>
      </c>
      <c r="C596" s="5">
        <f>Healthcare!F596</f>
        <v>45175</v>
      </c>
      <c r="D596" t="str">
        <f>Healthcare!T596</f>
        <v>Discharged</v>
      </c>
      <c r="E596" t="str">
        <f>Healthcare!X596</f>
        <v>DEP03</v>
      </c>
      <c r="F596" t="str">
        <f>Healthcare!Y596</f>
        <v>D05</v>
      </c>
      <c r="G596" t="str">
        <f>Healthcare!Z596</f>
        <v>D003</v>
      </c>
      <c r="H596" t="str">
        <f>Healthcare!AA596</f>
        <v>W001</v>
      </c>
      <c r="I596" s="6">
        <f>Healthcare!L596</f>
        <v>221147.69</v>
      </c>
      <c r="J596">
        <f>Healthcare!M596</f>
        <v>139453.41</v>
      </c>
      <c r="K596" s="6">
        <f>Healthcare!V596</f>
        <v>81694.28</v>
      </c>
      <c r="L596" t="str">
        <f>Healthcare!AF596</f>
        <v>PAY06</v>
      </c>
      <c r="M596" t="str">
        <f>Healthcare!AG596</f>
        <v>INS07</v>
      </c>
      <c r="N596">
        <f>Healthcare!AC596</f>
        <v>2023</v>
      </c>
      <c r="O596" t="str">
        <f>Healthcare!AB596</f>
        <v>Q3</v>
      </c>
      <c r="P596">
        <f>Healthcare!O596</f>
        <v>15</v>
      </c>
      <c r="Q596">
        <f>Healthcare!P596</f>
        <v>59</v>
      </c>
      <c r="R596">
        <f>Healthcare!Q596</f>
        <v>4</v>
      </c>
      <c r="S596" s="10" t="str">
        <f>Healthcare!AD596</f>
        <v>Aug</v>
      </c>
    </row>
    <row r="597" spans="1:19">
      <c r="A597" t="str">
        <f>Healthcare!A597</f>
        <v>P10596</v>
      </c>
      <c r="B597" s="5">
        <f>Healthcare!E597</f>
        <v>45977</v>
      </c>
      <c r="C597" s="5">
        <f>Healthcare!F597</f>
        <v>45994</v>
      </c>
      <c r="D597" t="str">
        <f>Healthcare!T597</f>
        <v>Transferred</v>
      </c>
      <c r="E597" t="str">
        <f>Healthcare!X597</f>
        <v>DEP05</v>
      </c>
      <c r="F597" t="str">
        <f>Healthcare!Y597</f>
        <v>D04</v>
      </c>
      <c r="G597" t="str">
        <f>Healthcare!Z597</f>
        <v>D001</v>
      </c>
      <c r="H597" t="str">
        <f>Healthcare!AA597</f>
        <v>W001</v>
      </c>
      <c r="I597" s="6">
        <f>Healthcare!L597</f>
        <v>224618.09</v>
      </c>
      <c r="J597">
        <f>Healthcare!M597</f>
        <v>223001.60000000001</v>
      </c>
      <c r="K597" s="6">
        <f>Healthcare!V597</f>
        <v>1616.4899999999907</v>
      </c>
      <c r="L597" t="str">
        <f>Healthcare!AF597</f>
        <v>PAY03</v>
      </c>
      <c r="M597" t="str">
        <f>Healthcare!AG597</f>
        <v>INS07</v>
      </c>
      <c r="N597">
        <f>Healthcare!AC597</f>
        <v>2025</v>
      </c>
      <c r="O597" t="str">
        <f>Healthcare!AB597</f>
        <v>Q4</v>
      </c>
      <c r="P597">
        <f>Healthcare!O597</f>
        <v>17</v>
      </c>
      <c r="Q597">
        <f>Healthcare!P597</f>
        <v>10</v>
      </c>
      <c r="R597">
        <f>Healthcare!Q597</f>
        <v>4</v>
      </c>
      <c r="S597" s="10" t="str">
        <f>Healthcare!AD597</f>
        <v>Nov</v>
      </c>
    </row>
    <row r="598" spans="1:19">
      <c r="A598" t="str">
        <f>Healthcare!A598</f>
        <v>P10597</v>
      </c>
      <c r="B598" s="5">
        <f>Healthcare!E598</f>
        <v>45692</v>
      </c>
      <c r="C598" s="5">
        <f>Healthcare!F598</f>
        <v>45707</v>
      </c>
      <c r="D598" t="str">
        <f>Healthcare!T598</f>
        <v>Admitted</v>
      </c>
      <c r="E598" t="str">
        <f>Healthcare!X598</f>
        <v>DEP06</v>
      </c>
      <c r="F598" t="str">
        <f>Healthcare!Y598</f>
        <v>D01</v>
      </c>
      <c r="G598" t="str">
        <f>Healthcare!Z598</f>
        <v>D007</v>
      </c>
      <c r="H598" t="str">
        <f>Healthcare!AA598</f>
        <v>W005</v>
      </c>
      <c r="I598" s="6">
        <f>Healthcare!L598</f>
        <v>66726.42</v>
      </c>
      <c r="J598">
        <f>Healthcare!M598</f>
        <v>55091.75</v>
      </c>
      <c r="K598" s="6">
        <f>Healthcare!V598</f>
        <v>11634.669999999998</v>
      </c>
      <c r="L598" t="str">
        <f>Healthcare!AF598</f>
        <v>PAY01</v>
      </c>
      <c r="M598" t="str">
        <f>Healthcare!AG598</f>
        <v>INS03</v>
      </c>
      <c r="N598">
        <f>Healthcare!AC598</f>
        <v>2025</v>
      </c>
      <c r="O598" t="str">
        <f>Healthcare!AB598</f>
        <v>Q1</v>
      </c>
      <c r="P598">
        <f>Healthcare!O598</f>
        <v>15</v>
      </c>
      <c r="Q598">
        <f>Healthcare!P598</f>
        <v>86</v>
      </c>
      <c r="R598">
        <f>Healthcare!Q598</f>
        <v>4</v>
      </c>
      <c r="S598" s="10" t="str">
        <f>Healthcare!AD598</f>
        <v>Feb</v>
      </c>
    </row>
    <row r="599" spans="1:19">
      <c r="A599" t="str">
        <f>Healthcare!A599</f>
        <v>P10598</v>
      </c>
      <c r="B599" s="5">
        <f>Healthcare!E599</f>
        <v>45960</v>
      </c>
      <c r="C599" s="5">
        <f>Healthcare!F599</f>
        <v>45965</v>
      </c>
      <c r="D599" t="str">
        <f>Healthcare!T599</f>
        <v>Discharged</v>
      </c>
      <c r="E599" t="str">
        <f>Healthcare!X599</f>
        <v>DEP05</v>
      </c>
      <c r="F599" t="str">
        <f>Healthcare!Y599</f>
        <v>D04</v>
      </c>
      <c r="G599" t="str">
        <f>Healthcare!Z599</f>
        <v>D002</v>
      </c>
      <c r="H599" t="str">
        <f>Healthcare!AA599</f>
        <v>W001</v>
      </c>
      <c r="I599" s="6">
        <f>Healthcare!L599</f>
        <v>68615.78</v>
      </c>
      <c r="J599">
        <f>Healthcare!M599</f>
        <v>49798.12</v>
      </c>
      <c r="K599" s="6">
        <f>Healthcare!V599</f>
        <v>18817.659999999996</v>
      </c>
      <c r="L599" t="str">
        <f>Healthcare!AF599</f>
        <v>PAY06</v>
      </c>
      <c r="M599" t="str">
        <f>Healthcare!AG599</f>
        <v>INS03</v>
      </c>
      <c r="N599">
        <f>Healthcare!AC599</f>
        <v>2025</v>
      </c>
      <c r="O599" t="str">
        <f>Healthcare!AB599</f>
        <v>Q4</v>
      </c>
      <c r="P599">
        <f>Healthcare!O599</f>
        <v>5</v>
      </c>
      <c r="Q599">
        <f>Healthcare!P599</f>
        <v>187</v>
      </c>
      <c r="R599">
        <f>Healthcare!Q599</f>
        <v>2</v>
      </c>
      <c r="S599" s="10" t="str">
        <f>Healthcare!AD599</f>
        <v>Oct</v>
      </c>
    </row>
    <row r="600" spans="1:19">
      <c r="A600" t="str">
        <f>Healthcare!A600</f>
        <v>P10599</v>
      </c>
      <c r="B600" s="5">
        <f>Healthcare!E600</f>
        <v>45869</v>
      </c>
      <c r="C600" s="5">
        <f>Healthcare!F600</f>
        <v>45882</v>
      </c>
      <c r="D600" t="str">
        <f>Healthcare!T600</f>
        <v>Transferred</v>
      </c>
      <c r="E600" t="str">
        <f>Healthcare!X600</f>
        <v>DEP01</v>
      </c>
      <c r="F600" t="str">
        <f>Healthcare!Y600</f>
        <v>D07</v>
      </c>
      <c r="G600" t="str">
        <f>Healthcare!Z600</f>
        <v>D008</v>
      </c>
      <c r="H600" t="str">
        <f>Healthcare!AA600</f>
        <v>W004</v>
      </c>
      <c r="I600" s="6">
        <f>Healthcare!L600</f>
        <v>209183.93</v>
      </c>
      <c r="J600">
        <f>Healthcare!M600</f>
        <v>161984.35</v>
      </c>
      <c r="K600" s="6">
        <f>Healthcare!V600</f>
        <v>47199.579999999987</v>
      </c>
      <c r="L600" t="str">
        <f>Healthcare!AF600</f>
        <v>PAY03</v>
      </c>
      <c r="M600" t="str">
        <f>Healthcare!AG600</f>
        <v>INS04</v>
      </c>
      <c r="N600">
        <f>Healthcare!AC600</f>
        <v>2025</v>
      </c>
      <c r="O600" t="str">
        <f>Healthcare!AB600</f>
        <v>Q3</v>
      </c>
      <c r="P600">
        <f>Healthcare!O600</f>
        <v>13</v>
      </c>
      <c r="Q600">
        <f>Healthcare!P600</f>
        <v>68</v>
      </c>
      <c r="R600">
        <f>Healthcare!Q600</f>
        <v>5</v>
      </c>
      <c r="S600" s="10" t="str">
        <f>Healthcare!AD600</f>
        <v>Jul</v>
      </c>
    </row>
    <row r="601" spans="1:19">
      <c r="A601" t="str">
        <f>Healthcare!A601</f>
        <v>P10600</v>
      </c>
      <c r="B601" s="5">
        <f>Healthcare!E601</f>
        <v>45956</v>
      </c>
      <c r="C601" s="5">
        <f>Healthcare!F601</f>
        <v>45964</v>
      </c>
      <c r="D601" t="str">
        <f>Healthcare!T601</f>
        <v>Discharged</v>
      </c>
      <c r="E601" t="str">
        <f>Healthcare!X601</f>
        <v>DEP08</v>
      </c>
      <c r="F601" t="str">
        <f>Healthcare!Y601</f>
        <v>D03</v>
      </c>
      <c r="G601" t="str">
        <f>Healthcare!Z601</f>
        <v>D006</v>
      </c>
      <c r="H601" t="str">
        <f>Healthcare!AA601</f>
        <v>W001</v>
      </c>
      <c r="I601" s="6">
        <f>Healthcare!L601</f>
        <v>12669.27</v>
      </c>
      <c r="J601">
        <f>Healthcare!M601</f>
        <v>8921.39</v>
      </c>
      <c r="K601" s="6">
        <f>Healthcare!V601</f>
        <v>3747.880000000001</v>
      </c>
      <c r="L601" t="str">
        <f>Healthcare!AF601</f>
        <v>PAY05</v>
      </c>
      <c r="M601" t="str">
        <f>Healthcare!AG601</f>
        <v>INS08</v>
      </c>
      <c r="N601">
        <f>Healthcare!AC601</f>
        <v>2025</v>
      </c>
      <c r="O601" t="str">
        <f>Healthcare!AB601</f>
        <v>Q4</v>
      </c>
      <c r="P601">
        <f>Healthcare!O601</f>
        <v>8</v>
      </c>
      <c r="Q601">
        <f>Healthcare!P601</f>
        <v>71</v>
      </c>
      <c r="R601">
        <f>Healthcare!Q601</f>
        <v>4</v>
      </c>
      <c r="S601" s="10" t="str">
        <f>Healthcare!AD601</f>
        <v>Oct</v>
      </c>
    </row>
    <row r="602" spans="1:19">
      <c r="A602" t="str">
        <f>Healthcare!A602</f>
        <v>P10601</v>
      </c>
      <c r="B602" s="5">
        <f>Healthcare!E602</f>
        <v>45345</v>
      </c>
      <c r="C602" s="5">
        <f>Healthcare!F602</f>
        <v>45359</v>
      </c>
      <c r="D602" t="str">
        <f>Healthcare!T602</f>
        <v>Discharged</v>
      </c>
      <c r="E602" t="str">
        <f>Healthcare!X602</f>
        <v>DEP05</v>
      </c>
      <c r="F602" t="str">
        <f>Healthcare!Y602</f>
        <v>D07</v>
      </c>
      <c r="G602" t="str">
        <f>Healthcare!Z602</f>
        <v>D010</v>
      </c>
      <c r="H602" t="str">
        <f>Healthcare!AA602</f>
        <v>W005</v>
      </c>
      <c r="I602" s="6">
        <f>Healthcare!L602</f>
        <v>87077.93</v>
      </c>
      <c r="J602">
        <f>Healthcare!M602</f>
        <v>62098.52</v>
      </c>
      <c r="K602" s="6">
        <f>Healthcare!V602</f>
        <v>24979.409999999996</v>
      </c>
      <c r="L602" t="str">
        <f>Healthcare!AF602</f>
        <v>PAY02</v>
      </c>
      <c r="M602" t="str">
        <f>Healthcare!AG602</f>
        <v>INS03</v>
      </c>
      <c r="N602">
        <f>Healthcare!AC602</f>
        <v>2024</v>
      </c>
      <c r="O602" t="str">
        <f>Healthcare!AB602</f>
        <v>Q1</v>
      </c>
      <c r="P602">
        <f>Healthcare!O602</f>
        <v>14</v>
      </c>
      <c r="Q602">
        <f>Healthcare!P602</f>
        <v>70</v>
      </c>
      <c r="R602">
        <f>Healthcare!Q602</f>
        <v>5</v>
      </c>
      <c r="S602" s="10" t="str">
        <f>Healthcare!AD602</f>
        <v>Feb</v>
      </c>
    </row>
    <row r="603" spans="1:19">
      <c r="A603" t="str">
        <f>Healthcare!A603</f>
        <v>P10602</v>
      </c>
      <c r="B603" s="5">
        <f>Healthcare!E603</f>
        <v>45779</v>
      </c>
      <c r="C603" s="5">
        <f>Healthcare!F603</f>
        <v>45792</v>
      </c>
      <c r="D603" t="str">
        <f>Healthcare!T603</f>
        <v>Unknown</v>
      </c>
      <c r="E603" t="str">
        <f>Healthcare!X603</f>
        <v>DEP02</v>
      </c>
      <c r="F603" t="str">
        <f>Healthcare!Y603</f>
        <v>D04</v>
      </c>
      <c r="G603" t="str">
        <f>Healthcare!Z603</f>
        <v>D013</v>
      </c>
      <c r="H603" t="str">
        <f>Healthcare!AA603</f>
        <v>W005</v>
      </c>
      <c r="I603" s="6">
        <f>Healthcare!L603</f>
        <v>193668.97</v>
      </c>
      <c r="J603">
        <f>Healthcare!M603</f>
        <v>176250.07</v>
      </c>
      <c r="K603" s="6">
        <f>Healthcare!V603</f>
        <v>17418.899999999994</v>
      </c>
      <c r="L603" t="str">
        <f>Healthcare!AF603</f>
        <v>PAY03</v>
      </c>
      <c r="M603" t="str">
        <f>Healthcare!AG603</f>
        <v>INS05</v>
      </c>
      <c r="N603">
        <f>Healthcare!AC603</f>
        <v>2025</v>
      </c>
      <c r="O603" t="str">
        <f>Healthcare!AB603</f>
        <v>Q2</v>
      </c>
      <c r="P603">
        <f>Healthcare!O603</f>
        <v>13</v>
      </c>
      <c r="Q603">
        <f>Healthcare!P603</f>
        <v>157</v>
      </c>
      <c r="R603">
        <f>Healthcare!Q603</f>
        <v>4</v>
      </c>
      <c r="S603" s="10" t="str">
        <f>Healthcare!AD603</f>
        <v>May</v>
      </c>
    </row>
    <row r="604" spans="1:19">
      <c r="A604" t="str">
        <f>Healthcare!A604</f>
        <v>P10603</v>
      </c>
      <c r="B604" s="5">
        <f>Healthcare!E604</f>
        <v>45698</v>
      </c>
      <c r="C604" s="5">
        <f>Healthcare!F604</f>
        <v>45707</v>
      </c>
      <c r="D604" t="str">
        <f>Healthcare!T604</f>
        <v>Unknown</v>
      </c>
      <c r="E604" t="str">
        <f>Healthcare!X604</f>
        <v>DEP04</v>
      </c>
      <c r="F604" t="str">
        <f>Healthcare!Y604</f>
        <v>D03</v>
      </c>
      <c r="G604" t="str">
        <f>Healthcare!Z604</f>
        <v>D009</v>
      </c>
      <c r="H604" t="str">
        <f>Healthcare!AA604</f>
        <v>W001</v>
      </c>
      <c r="I604" s="6">
        <f>Healthcare!L604</f>
        <v>100467.32</v>
      </c>
      <c r="J604">
        <f>Healthcare!M604</f>
        <v>78201.66</v>
      </c>
      <c r="K604" s="6">
        <f>Healthcare!V604</f>
        <v>22265.660000000003</v>
      </c>
      <c r="L604" t="str">
        <f>Healthcare!AF604</f>
        <v>PAY02</v>
      </c>
      <c r="M604" t="str">
        <f>Healthcare!AG604</f>
        <v>INS08</v>
      </c>
      <c r="N604">
        <f>Healthcare!AC604</f>
        <v>2025</v>
      </c>
      <c r="O604" t="str">
        <f>Healthcare!AB604</f>
        <v>Q1</v>
      </c>
      <c r="P604">
        <f>Healthcare!O604</f>
        <v>9</v>
      </c>
      <c r="Q604">
        <f>Healthcare!P604</f>
        <v>84</v>
      </c>
      <c r="R604">
        <f>Healthcare!Q604</f>
        <v>4</v>
      </c>
      <c r="S604" s="10" t="str">
        <f>Healthcare!AD604</f>
        <v>Feb</v>
      </c>
    </row>
    <row r="605" spans="1:19">
      <c r="A605" t="str">
        <f>Healthcare!A605</f>
        <v>P10604</v>
      </c>
      <c r="B605" s="5">
        <f>Healthcare!E605</f>
        <v>45018</v>
      </c>
      <c r="C605" s="5">
        <f>Healthcare!F605</f>
        <v>45030</v>
      </c>
      <c r="D605" t="str">
        <f>Healthcare!T605</f>
        <v>Transferred</v>
      </c>
      <c r="E605" t="str">
        <f>Healthcare!X605</f>
        <v>DEP02</v>
      </c>
      <c r="F605" t="str">
        <f>Healthcare!Y605</f>
        <v>D07</v>
      </c>
      <c r="G605" t="str">
        <f>Healthcare!Z605</f>
        <v>D004</v>
      </c>
      <c r="H605" t="str">
        <f>Healthcare!AA605</f>
        <v>W005</v>
      </c>
      <c r="I605" s="6">
        <f>Healthcare!L605</f>
        <v>58699.63</v>
      </c>
      <c r="J605">
        <f>Healthcare!M605</f>
        <v>45504.58</v>
      </c>
      <c r="K605" s="6">
        <f>Healthcare!V605</f>
        <v>13195.049999999996</v>
      </c>
      <c r="L605" t="str">
        <f>Healthcare!AF605</f>
        <v>PAY01</v>
      </c>
      <c r="M605" t="str">
        <f>Healthcare!AG605</f>
        <v>INS03</v>
      </c>
      <c r="N605">
        <f>Healthcare!AC605</f>
        <v>2023</v>
      </c>
      <c r="O605" t="str">
        <f>Healthcare!AB605</f>
        <v>Q2</v>
      </c>
      <c r="P605">
        <f>Healthcare!O605</f>
        <v>12</v>
      </c>
      <c r="Q605">
        <f>Healthcare!P605</f>
        <v>202</v>
      </c>
      <c r="R605">
        <f>Healthcare!Q605</f>
        <v>4</v>
      </c>
      <c r="S605" s="10" t="str">
        <f>Healthcare!AD605</f>
        <v>Apr</v>
      </c>
    </row>
    <row r="606" spans="1:19">
      <c r="A606" t="str">
        <f>Healthcare!A606</f>
        <v>P10605</v>
      </c>
      <c r="B606" s="5">
        <f>Healthcare!E606</f>
        <v>45439</v>
      </c>
      <c r="C606" s="5" t="str">
        <f>Healthcare!F606</f>
        <v>Unknown</v>
      </c>
      <c r="D606" t="str">
        <f>Healthcare!T606</f>
        <v>Discharged</v>
      </c>
      <c r="E606" t="str">
        <f>Healthcare!X606</f>
        <v>DEP08</v>
      </c>
      <c r="F606" t="str">
        <f>Healthcare!Y606</f>
        <v>D05</v>
      </c>
      <c r="G606" t="str">
        <f>Healthcare!Z606</f>
        <v>D002</v>
      </c>
      <c r="H606" t="str">
        <f>Healthcare!AA606</f>
        <v>W001</v>
      </c>
      <c r="I606" s="6">
        <f>Healthcare!L606</f>
        <v>154314.14000000001</v>
      </c>
      <c r="J606">
        <f>Healthcare!M606</f>
        <v>124498.87</v>
      </c>
      <c r="K606" s="6">
        <f>Healthcare!V606</f>
        <v>29815.270000000019</v>
      </c>
      <c r="L606" t="str">
        <f>Healthcare!AF606</f>
        <v>PAY04</v>
      </c>
      <c r="M606" t="str">
        <f>Healthcare!AG606</f>
        <v>INS08</v>
      </c>
      <c r="N606">
        <f>Healthcare!AC606</f>
        <v>2024</v>
      </c>
      <c r="O606" t="str">
        <f>Healthcare!AB606</f>
        <v>Q2</v>
      </c>
      <c r="P606">
        <f>Healthcare!O606</f>
        <v>6</v>
      </c>
      <c r="Q606">
        <f>Healthcare!P606</f>
        <v>17</v>
      </c>
      <c r="R606">
        <f>Healthcare!Q606</f>
        <v>5</v>
      </c>
      <c r="S606" s="10" t="str">
        <f>Healthcare!AD606</f>
        <v>May</v>
      </c>
    </row>
    <row r="607" spans="1:19">
      <c r="A607" t="str">
        <f>Healthcare!A607</f>
        <v>P10606</v>
      </c>
      <c r="B607" s="5">
        <f>Healthcare!E607</f>
        <v>45797</v>
      </c>
      <c r="C607" s="5">
        <f>Healthcare!F607</f>
        <v>45802</v>
      </c>
      <c r="D607" t="str">
        <f>Healthcare!T607</f>
        <v>Discharged</v>
      </c>
      <c r="E607" t="str">
        <f>Healthcare!X607</f>
        <v>DEP05</v>
      </c>
      <c r="F607" t="str">
        <f>Healthcare!Y607</f>
        <v>D05</v>
      </c>
      <c r="G607" t="str">
        <f>Healthcare!Z607</f>
        <v>D011</v>
      </c>
      <c r="H607" t="str">
        <f>Healthcare!AA607</f>
        <v>W005</v>
      </c>
      <c r="I607" s="6">
        <f>Healthcare!L607</f>
        <v>123663.9</v>
      </c>
      <c r="J607">
        <f>Healthcare!M607</f>
        <v>209696.12</v>
      </c>
      <c r="K607" s="6">
        <f>Healthcare!V607</f>
        <v>-86032.22</v>
      </c>
      <c r="L607" t="str">
        <f>Healthcare!AF607</f>
        <v>PAY02</v>
      </c>
      <c r="M607" t="str">
        <f>Healthcare!AG607</f>
        <v>INS06</v>
      </c>
      <c r="N607">
        <f>Healthcare!AC607</f>
        <v>2025</v>
      </c>
      <c r="O607" t="str">
        <f>Healthcare!AB607</f>
        <v>Q2</v>
      </c>
      <c r="P607">
        <f>Healthcare!O607</f>
        <v>5</v>
      </c>
      <c r="Q607">
        <f>Healthcare!P607</f>
        <v>52</v>
      </c>
      <c r="R607">
        <f>Healthcare!Q607</f>
        <v>4</v>
      </c>
      <c r="S607" s="10" t="str">
        <f>Healthcare!AD607</f>
        <v>May</v>
      </c>
    </row>
    <row r="608" spans="1:19">
      <c r="A608" t="str">
        <f>Healthcare!A608</f>
        <v>P10607</v>
      </c>
      <c r="B608" s="5">
        <f>Healthcare!E608</f>
        <v>45906</v>
      </c>
      <c r="C608" s="5">
        <f>Healthcare!F608</f>
        <v>45922</v>
      </c>
      <c r="D608" t="str">
        <f>Healthcare!T608</f>
        <v>Discharged</v>
      </c>
      <c r="E608" t="str">
        <f>Healthcare!X608</f>
        <v>DEP09</v>
      </c>
      <c r="F608" t="str">
        <f>Healthcare!Y608</f>
        <v>D02</v>
      </c>
      <c r="G608" t="str">
        <f>Healthcare!Z608</f>
        <v>D013</v>
      </c>
      <c r="H608" t="str">
        <f>Healthcare!AA608</f>
        <v>W004</v>
      </c>
      <c r="I608" s="6">
        <f>Healthcare!L608</f>
        <v>19164.740000000002</v>
      </c>
      <c r="J608">
        <f>Healthcare!M608</f>
        <v>14011.28</v>
      </c>
      <c r="K608" s="6">
        <f>Healthcare!V608</f>
        <v>5153.4600000000009</v>
      </c>
      <c r="L608" t="str">
        <f>Healthcare!AF608</f>
        <v>PAY02</v>
      </c>
      <c r="M608" t="str">
        <f>Healthcare!AG608</f>
        <v>INS08</v>
      </c>
      <c r="N608">
        <f>Healthcare!AC608</f>
        <v>2025</v>
      </c>
      <c r="O608" t="str">
        <f>Healthcare!AB608</f>
        <v>Q3</v>
      </c>
      <c r="P608">
        <f>Healthcare!O608</f>
        <v>16</v>
      </c>
      <c r="Q608">
        <f>Healthcare!P608</f>
        <v>121</v>
      </c>
      <c r="R608">
        <f>Healthcare!Q608</f>
        <v>5</v>
      </c>
      <c r="S608" s="10" t="str">
        <f>Healthcare!AD608</f>
        <v>Sep</v>
      </c>
    </row>
    <row r="609" spans="1:19">
      <c r="A609" t="str">
        <f>Healthcare!A609</f>
        <v>P10608</v>
      </c>
      <c r="B609" s="5">
        <f>Healthcare!E609</f>
        <v>45089</v>
      </c>
      <c r="C609" s="5">
        <f>Healthcare!F609</f>
        <v>45095</v>
      </c>
      <c r="D609" t="str">
        <f>Healthcare!T609</f>
        <v>Discharged</v>
      </c>
      <c r="E609" t="str">
        <f>Healthcare!X609</f>
        <v>DEP10</v>
      </c>
      <c r="F609" t="str">
        <f>Healthcare!Y609</f>
        <v>D01</v>
      </c>
      <c r="G609" t="str">
        <f>Healthcare!Z609</f>
        <v>D010</v>
      </c>
      <c r="H609" t="str">
        <f>Healthcare!AA609</f>
        <v>W001</v>
      </c>
      <c r="I609" s="6">
        <f>Healthcare!L609</f>
        <v>112913.55</v>
      </c>
      <c r="J609">
        <f>Healthcare!M609</f>
        <v>78946.89</v>
      </c>
      <c r="K609" s="6">
        <f>Healthcare!V609</f>
        <v>33966.660000000003</v>
      </c>
      <c r="L609" t="str">
        <f>Healthcare!AF609</f>
        <v>PAY06</v>
      </c>
      <c r="M609" t="str">
        <f>Healthcare!AG609</f>
        <v>INS04</v>
      </c>
      <c r="N609">
        <f>Healthcare!AC609</f>
        <v>2023</v>
      </c>
      <c r="O609" t="str">
        <f>Healthcare!AB609</f>
        <v>Q2</v>
      </c>
      <c r="P609">
        <f>Healthcare!O609</f>
        <v>6</v>
      </c>
      <c r="Q609">
        <f>Healthcare!P609</f>
        <v>72</v>
      </c>
      <c r="R609">
        <f>Healthcare!Q609</f>
        <v>3</v>
      </c>
      <c r="S609" s="10" t="str">
        <f>Healthcare!AD609</f>
        <v>Jun</v>
      </c>
    </row>
    <row r="610" spans="1:19">
      <c r="A610" t="str">
        <f>Healthcare!A610</f>
        <v>P10609</v>
      </c>
      <c r="B610" s="5">
        <f>Healthcare!E610</f>
        <v>45644</v>
      </c>
      <c r="C610" s="5">
        <f>Healthcare!F610</f>
        <v>45650</v>
      </c>
      <c r="D610" t="str">
        <f>Healthcare!T610</f>
        <v>Transferred</v>
      </c>
      <c r="E610" t="str">
        <f>Healthcare!X610</f>
        <v>DEP07</v>
      </c>
      <c r="F610" t="str">
        <f>Healthcare!Y610</f>
        <v>D06</v>
      </c>
      <c r="G610" t="str">
        <f>Healthcare!Z610</f>
        <v>D006</v>
      </c>
      <c r="H610" t="str">
        <f>Healthcare!AA610</f>
        <v>W004</v>
      </c>
      <c r="I610" s="6">
        <f>Healthcare!L610</f>
        <v>34159.379999999997</v>
      </c>
      <c r="J610">
        <f>Healthcare!M610</f>
        <v>25180.94</v>
      </c>
      <c r="K610" s="6">
        <f>Healthcare!V610</f>
        <v>8978.4399999999987</v>
      </c>
      <c r="L610" t="str">
        <f>Healthcare!AF610</f>
        <v>PAY02</v>
      </c>
      <c r="M610" t="str">
        <f>Healthcare!AG610</f>
        <v>INS04</v>
      </c>
      <c r="N610">
        <f>Healthcare!AC610</f>
        <v>2024</v>
      </c>
      <c r="O610" t="str">
        <f>Healthcare!AB610</f>
        <v>Q4</v>
      </c>
      <c r="P610">
        <f>Healthcare!O610</f>
        <v>6</v>
      </c>
      <c r="Q610">
        <f>Healthcare!P610</f>
        <v>197</v>
      </c>
      <c r="R610">
        <f>Healthcare!Q610</f>
        <v>4</v>
      </c>
      <c r="S610" s="10" t="str">
        <f>Healthcare!AD610</f>
        <v>Dec</v>
      </c>
    </row>
    <row r="611" spans="1:19">
      <c r="A611" t="str">
        <f>Healthcare!A611</f>
        <v>P10610</v>
      </c>
      <c r="B611" s="5">
        <f>Healthcare!E611</f>
        <v>45843</v>
      </c>
      <c r="C611" s="5">
        <f>Healthcare!F611</f>
        <v>45853</v>
      </c>
      <c r="D611" t="str">
        <f>Healthcare!T611</f>
        <v>Unknown</v>
      </c>
      <c r="E611" t="str">
        <f>Healthcare!X611</f>
        <v>DEP04</v>
      </c>
      <c r="F611" t="str">
        <f>Healthcare!Y611</f>
        <v>D04</v>
      </c>
      <c r="G611" t="str">
        <f>Healthcare!Z611</f>
        <v>D013</v>
      </c>
      <c r="H611" t="str">
        <f>Healthcare!AA611</f>
        <v>W002</v>
      </c>
      <c r="I611" s="6">
        <f>Healthcare!L611</f>
        <v>184026.36</v>
      </c>
      <c r="J611">
        <f>Healthcare!M611</f>
        <v>153703.42000000001</v>
      </c>
      <c r="K611" s="6">
        <f>Healthcare!V611</f>
        <v>30322.939999999973</v>
      </c>
      <c r="L611" t="str">
        <f>Healthcare!AF611</f>
        <v>PAY04</v>
      </c>
      <c r="M611" t="str">
        <f>Healthcare!AG611</f>
        <v>INS08</v>
      </c>
      <c r="N611">
        <f>Healthcare!AC611</f>
        <v>2025</v>
      </c>
      <c r="O611" t="str">
        <f>Healthcare!AB611</f>
        <v>Q3</v>
      </c>
      <c r="P611">
        <f>Healthcare!O611</f>
        <v>10</v>
      </c>
      <c r="Q611">
        <f>Healthcare!P611</f>
        <v>235</v>
      </c>
      <c r="R611">
        <f>Healthcare!Q611</f>
        <v>4</v>
      </c>
      <c r="S611" s="10" t="str">
        <f>Healthcare!AD611</f>
        <v>Jul</v>
      </c>
    </row>
    <row r="612" spans="1:19">
      <c r="A612" t="str">
        <f>Healthcare!A612</f>
        <v>P10611</v>
      </c>
      <c r="B612" s="5">
        <f>Healthcare!E612</f>
        <v>45012</v>
      </c>
      <c r="C612" s="5">
        <f>Healthcare!F612</f>
        <v>45021</v>
      </c>
      <c r="D612" t="str">
        <f>Healthcare!T612</f>
        <v>Admitted</v>
      </c>
      <c r="E612" t="str">
        <f>Healthcare!X612</f>
        <v>DEP01</v>
      </c>
      <c r="F612" t="str">
        <f>Healthcare!Y612</f>
        <v>D04</v>
      </c>
      <c r="G612" t="str">
        <f>Healthcare!Z612</f>
        <v>D005</v>
      </c>
      <c r="H612" t="str">
        <f>Healthcare!AA612</f>
        <v>W003</v>
      </c>
      <c r="I612" s="6">
        <f>Healthcare!L612</f>
        <v>153198</v>
      </c>
      <c r="J612">
        <f>Healthcare!M612</f>
        <v>122175.39</v>
      </c>
      <c r="K612" s="6">
        <f>Healthcare!V612</f>
        <v>31022.61</v>
      </c>
      <c r="L612" t="str">
        <f>Healthcare!AF612</f>
        <v>PAY02</v>
      </c>
      <c r="M612" t="str">
        <f>Healthcare!AG612</f>
        <v>INS06</v>
      </c>
      <c r="N612">
        <f>Healthcare!AC612</f>
        <v>2023</v>
      </c>
      <c r="O612" t="str">
        <f>Healthcare!AB612</f>
        <v>Q1</v>
      </c>
      <c r="P612">
        <f>Healthcare!O612</f>
        <v>9</v>
      </c>
      <c r="Q612">
        <f>Healthcare!P612</f>
        <v>144</v>
      </c>
      <c r="R612">
        <f>Healthcare!Q612</f>
        <v>4</v>
      </c>
      <c r="S612" s="10" t="str">
        <f>Healthcare!AD612</f>
        <v>Mar</v>
      </c>
    </row>
    <row r="613" spans="1:19">
      <c r="A613" t="str">
        <f>Healthcare!A613</f>
        <v>P10612</v>
      </c>
      <c r="B613" s="5">
        <f>Healthcare!E613</f>
        <v>45797</v>
      </c>
      <c r="C613" s="5">
        <f>Healthcare!F613</f>
        <v>45809</v>
      </c>
      <c r="D613" t="str">
        <f>Healthcare!T613</f>
        <v>Unknown</v>
      </c>
      <c r="E613" t="str">
        <f>Healthcare!X613</f>
        <v>DEP07</v>
      </c>
      <c r="F613" t="str">
        <f>Healthcare!Y613</f>
        <v>D05</v>
      </c>
      <c r="G613" t="str">
        <f>Healthcare!Z613</f>
        <v>D012</v>
      </c>
      <c r="H613" t="str">
        <f>Healthcare!AA613</f>
        <v>W005</v>
      </c>
      <c r="I613" s="6">
        <f>Healthcare!L613</f>
        <v>123663.9</v>
      </c>
      <c r="J613">
        <f>Healthcare!M613</f>
        <v>45752.56</v>
      </c>
      <c r="K613" s="6">
        <f>Healthcare!V613</f>
        <v>77911.34</v>
      </c>
      <c r="L613" t="str">
        <f>Healthcare!AF613</f>
        <v>PAY02</v>
      </c>
      <c r="M613" t="str">
        <f>Healthcare!AG613</f>
        <v>INS02</v>
      </c>
      <c r="N613">
        <f>Healthcare!AC613</f>
        <v>2025</v>
      </c>
      <c r="O613" t="str">
        <f>Healthcare!AB613</f>
        <v>Q2</v>
      </c>
      <c r="P613">
        <f>Healthcare!O613</f>
        <v>12</v>
      </c>
      <c r="Q613">
        <f>Healthcare!P613</f>
        <v>141</v>
      </c>
      <c r="R613">
        <f>Healthcare!Q613</f>
        <v>4</v>
      </c>
      <c r="S613" s="10" t="str">
        <f>Healthcare!AD613</f>
        <v>May</v>
      </c>
    </row>
    <row r="614" spans="1:19">
      <c r="A614" t="str">
        <f>Healthcare!A614</f>
        <v>P10613</v>
      </c>
      <c r="B614" s="5">
        <f>Healthcare!E614</f>
        <v>45861</v>
      </c>
      <c r="C614" s="5">
        <f>Healthcare!F614</f>
        <v>45878</v>
      </c>
      <c r="D614" t="str">
        <f>Healthcare!T614</f>
        <v>Unknown</v>
      </c>
      <c r="E614" t="str">
        <f>Healthcare!X614</f>
        <v>DEP07</v>
      </c>
      <c r="F614" t="str">
        <f>Healthcare!Y614</f>
        <v>D07</v>
      </c>
      <c r="G614" t="str">
        <f>Healthcare!Z614</f>
        <v>D002</v>
      </c>
      <c r="H614" t="str">
        <f>Healthcare!AA614</f>
        <v>W004</v>
      </c>
      <c r="I614" s="6">
        <f>Healthcare!L614</f>
        <v>143054.89000000001</v>
      </c>
      <c r="J614">
        <f>Healthcare!M614</f>
        <v>135419.91</v>
      </c>
      <c r="K614" s="6">
        <f>Healthcare!V614</f>
        <v>7634.9800000000105</v>
      </c>
      <c r="L614" t="str">
        <f>Healthcare!AF614</f>
        <v>PAY03</v>
      </c>
      <c r="M614" t="str">
        <f>Healthcare!AG614</f>
        <v>INS08</v>
      </c>
      <c r="N614">
        <f>Healthcare!AC614</f>
        <v>2025</v>
      </c>
      <c r="O614" t="str">
        <f>Healthcare!AB614</f>
        <v>Q3</v>
      </c>
      <c r="P614">
        <f>Healthcare!O614</f>
        <v>17</v>
      </c>
      <c r="Q614">
        <f>Healthcare!P614</f>
        <v>140</v>
      </c>
      <c r="R614">
        <f>Healthcare!Q614</f>
        <v>4</v>
      </c>
      <c r="S614" s="10" t="str">
        <f>Healthcare!AD614</f>
        <v>Jul</v>
      </c>
    </row>
    <row r="615" spans="1:19">
      <c r="A615" t="str">
        <f>Healthcare!A615</f>
        <v>P10614</v>
      </c>
      <c r="B615" s="5">
        <f>Healthcare!E615</f>
        <v>45707</v>
      </c>
      <c r="C615" s="5">
        <f>Healthcare!F615</f>
        <v>45716</v>
      </c>
      <c r="D615" t="str">
        <f>Healthcare!T615</f>
        <v>Unknown</v>
      </c>
      <c r="E615" t="str">
        <f>Healthcare!X615</f>
        <v>DEP09</v>
      </c>
      <c r="F615" t="str">
        <f>Healthcare!Y615</f>
        <v>D03</v>
      </c>
      <c r="G615" t="str">
        <f>Healthcare!Z615</f>
        <v>D005</v>
      </c>
      <c r="H615" t="str">
        <f>Healthcare!AA615</f>
        <v>W005</v>
      </c>
      <c r="I615" s="6">
        <f>Healthcare!L615</f>
        <v>113758.79</v>
      </c>
      <c r="J615">
        <f>Healthcare!M615</f>
        <v>78900.34</v>
      </c>
      <c r="K615" s="6">
        <f>Healthcare!V615</f>
        <v>34858.449999999997</v>
      </c>
      <c r="L615" t="str">
        <f>Healthcare!AF615</f>
        <v>PAY05</v>
      </c>
      <c r="M615" t="str">
        <f>Healthcare!AG615</f>
        <v>INS08</v>
      </c>
      <c r="N615">
        <f>Healthcare!AC615</f>
        <v>2025</v>
      </c>
      <c r="O615" t="str">
        <f>Healthcare!AB615</f>
        <v>Q1</v>
      </c>
      <c r="P615">
        <f>Healthcare!O615</f>
        <v>9</v>
      </c>
      <c r="Q615">
        <f>Healthcare!P615</f>
        <v>150</v>
      </c>
      <c r="R615">
        <f>Healthcare!Q615</f>
        <v>2</v>
      </c>
      <c r="S615" s="10" t="str">
        <f>Healthcare!AD615</f>
        <v>Feb</v>
      </c>
    </row>
    <row r="616" spans="1:19">
      <c r="A616" t="str">
        <f>Healthcare!A616</f>
        <v>P10615</v>
      </c>
      <c r="B616" s="5">
        <f>Healthcare!E616</f>
        <v>45166</v>
      </c>
      <c r="C616" s="5">
        <f>Healthcare!F616</f>
        <v>45167</v>
      </c>
      <c r="D616" t="str">
        <f>Healthcare!T616</f>
        <v>Discharged</v>
      </c>
      <c r="E616" t="str">
        <f>Healthcare!X616</f>
        <v>DEP09</v>
      </c>
      <c r="F616" t="str">
        <f>Healthcare!Y616</f>
        <v>D01</v>
      </c>
      <c r="G616" t="str">
        <f>Healthcare!Z616</f>
        <v>D008</v>
      </c>
      <c r="H616" t="str">
        <f>Healthcare!AA616</f>
        <v>W005</v>
      </c>
      <c r="I616" s="6">
        <f>Healthcare!L616</f>
        <v>173687.08</v>
      </c>
      <c r="J616">
        <f>Healthcare!M616</f>
        <v>138337.09</v>
      </c>
      <c r="K616" s="6">
        <f>Healthcare!V616</f>
        <v>35349.989999999991</v>
      </c>
      <c r="L616" t="str">
        <f>Healthcare!AF616</f>
        <v>PAY03</v>
      </c>
      <c r="M616" t="str">
        <f>Healthcare!AG616</f>
        <v>INS05</v>
      </c>
      <c r="N616">
        <f>Healthcare!AC616</f>
        <v>2023</v>
      </c>
      <c r="O616" t="str">
        <f>Healthcare!AB616</f>
        <v>Q3</v>
      </c>
      <c r="P616">
        <f>Healthcare!O616</f>
        <v>1</v>
      </c>
      <c r="Q616">
        <f>Healthcare!P616</f>
        <v>102</v>
      </c>
      <c r="R616">
        <f>Healthcare!Q616</f>
        <v>2</v>
      </c>
      <c r="S616" s="10" t="str">
        <f>Healthcare!AD616</f>
        <v>Aug</v>
      </c>
    </row>
    <row r="617" spans="1:19">
      <c r="A617" t="str">
        <f>Healthcare!A617</f>
        <v>P10616</v>
      </c>
      <c r="B617" s="5">
        <f>Healthcare!E617</f>
        <v>45101</v>
      </c>
      <c r="C617" s="5">
        <f>Healthcare!F617</f>
        <v>45118</v>
      </c>
      <c r="D617" t="str">
        <f>Healthcare!T617</f>
        <v>Discharged</v>
      </c>
      <c r="E617" t="str">
        <f>Healthcare!X617</f>
        <v>DEP05</v>
      </c>
      <c r="F617" t="str">
        <f>Healthcare!Y617</f>
        <v>D05</v>
      </c>
      <c r="G617" t="str">
        <f>Healthcare!Z617</f>
        <v>D008</v>
      </c>
      <c r="H617" t="str">
        <f>Healthcare!AA617</f>
        <v>W001</v>
      </c>
      <c r="I617" s="6">
        <f>Healthcare!L617</f>
        <v>196302</v>
      </c>
      <c r="J617">
        <f>Healthcare!M617</f>
        <v>157671.51999999999</v>
      </c>
      <c r="K617" s="6">
        <f>Healthcare!V617</f>
        <v>38630.48000000001</v>
      </c>
      <c r="L617" t="str">
        <f>Healthcare!AF617</f>
        <v>PAY02</v>
      </c>
      <c r="M617" t="str">
        <f>Healthcare!AG617</f>
        <v>INS06</v>
      </c>
      <c r="N617">
        <f>Healthcare!AC617</f>
        <v>2023</v>
      </c>
      <c r="O617" t="str">
        <f>Healthcare!AB617</f>
        <v>Q2</v>
      </c>
      <c r="P617">
        <f>Healthcare!O617</f>
        <v>17</v>
      </c>
      <c r="Q617">
        <f>Healthcare!P617</f>
        <v>54</v>
      </c>
      <c r="R617">
        <f>Healthcare!Q617</f>
        <v>5</v>
      </c>
      <c r="S617" s="10" t="str">
        <f>Healthcare!AD617</f>
        <v>Jun</v>
      </c>
    </row>
    <row r="618" spans="1:19">
      <c r="A618" t="str">
        <f>Healthcare!A618</f>
        <v>P10617</v>
      </c>
      <c r="B618" s="5">
        <f>Healthcare!E618</f>
        <v>45079</v>
      </c>
      <c r="C618" s="5" t="str">
        <f>Healthcare!F618</f>
        <v>Unknown</v>
      </c>
      <c r="D618" t="str">
        <f>Healthcare!T618</f>
        <v>Unknown</v>
      </c>
      <c r="E618" t="str">
        <f>Healthcare!X618</f>
        <v>DEP03</v>
      </c>
      <c r="F618" t="str">
        <f>Healthcare!Y618</f>
        <v>D07</v>
      </c>
      <c r="G618" t="str">
        <f>Healthcare!Z618</f>
        <v>D008</v>
      </c>
      <c r="H618" t="str">
        <f>Healthcare!AA618</f>
        <v>W001</v>
      </c>
      <c r="I618" s="6">
        <f>Healthcare!L618</f>
        <v>243179.92</v>
      </c>
      <c r="J618">
        <f>Healthcare!M618</f>
        <v>168872.21</v>
      </c>
      <c r="K618" s="6">
        <f>Healthcare!V618</f>
        <v>74307.710000000021</v>
      </c>
      <c r="L618" t="str">
        <f>Healthcare!AF618</f>
        <v>PAY06</v>
      </c>
      <c r="M618" t="str">
        <f>Healthcare!AG618</f>
        <v>INS06</v>
      </c>
      <c r="N618">
        <f>Healthcare!AC618</f>
        <v>2023</v>
      </c>
      <c r="O618" t="str">
        <f>Healthcare!AB618</f>
        <v>Q2</v>
      </c>
      <c r="P618">
        <f>Healthcare!O618</f>
        <v>11</v>
      </c>
      <c r="Q618">
        <f>Healthcare!P618</f>
        <v>73</v>
      </c>
      <c r="R618">
        <f>Healthcare!Q618</f>
        <v>2</v>
      </c>
      <c r="S618" s="10" t="str">
        <f>Healthcare!AD618</f>
        <v>Jun</v>
      </c>
    </row>
    <row r="619" spans="1:19">
      <c r="A619" t="str">
        <f>Healthcare!A619</f>
        <v>P10618</v>
      </c>
      <c r="B619" s="5">
        <f>Healthcare!E619</f>
        <v>45888</v>
      </c>
      <c r="C619" s="5">
        <f>Healthcare!F619</f>
        <v>45890</v>
      </c>
      <c r="D619" t="str">
        <f>Healthcare!T619</f>
        <v>Discharged</v>
      </c>
      <c r="E619" t="str">
        <f>Healthcare!X619</f>
        <v>DEP01</v>
      </c>
      <c r="F619" t="str">
        <f>Healthcare!Y619</f>
        <v>D03</v>
      </c>
      <c r="G619" t="str">
        <f>Healthcare!Z619</f>
        <v>D011</v>
      </c>
      <c r="H619" t="str">
        <f>Healthcare!AA619</f>
        <v>W002</v>
      </c>
      <c r="I619" s="6">
        <f>Healthcare!L619</f>
        <v>106373.38</v>
      </c>
      <c r="J619">
        <f>Healthcare!M619</f>
        <v>83849.919999999998</v>
      </c>
      <c r="K619" s="6">
        <f>Healthcare!V619</f>
        <v>22523.460000000006</v>
      </c>
      <c r="L619" t="str">
        <f>Healthcare!AF619</f>
        <v>PAY06</v>
      </c>
      <c r="M619" t="str">
        <f>Healthcare!AG619</f>
        <v>INS08</v>
      </c>
      <c r="N619">
        <f>Healthcare!AC619</f>
        <v>2025</v>
      </c>
      <c r="O619" t="str">
        <f>Healthcare!AB619</f>
        <v>Q3</v>
      </c>
      <c r="P619">
        <f>Healthcare!O619</f>
        <v>2</v>
      </c>
      <c r="Q619">
        <f>Healthcare!P619</f>
        <v>41</v>
      </c>
      <c r="R619">
        <f>Healthcare!Q619</f>
        <v>4</v>
      </c>
      <c r="S619" s="10" t="str">
        <f>Healthcare!AD619</f>
        <v>Aug</v>
      </c>
    </row>
    <row r="620" spans="1:19">
      <c r="A620" t="str">
        <f>Healthcare!A620</f>
        <v>P10619</v>
      </c>
      <c r="B620" s="5">
        <f>Healthcare!E620</f>
        <v>45686</v>
      </c>
      <c r="C620" s="5">
        <f>Healthcare!F620</f>
        <v>45700</v>
      </c>
      <c r="D620" t="str">
        <f>Healthcare!T620</f>
        <v>Discharged</v>
      </c>
      <c r="E620" t="str">
        <f>Healthcare!X620</f>
        <v>DEP02</v>
      </c>
      <c r="F620" t="str">
        <f>Healthcare!Y620</f>
        <v>D04</v>
      </c>
      <c r="G620" t="str">
        <f>Healthcare!Z620</f>
        <v>D013</v>
      </c>
      <c r="H620" t="str">
        <f>Healthcare!AA620</f>
        <v>W005</v>
      </c>
      <c r="I620" s="6">
        <f>Healthcare!L620</f>
        <v>114981.49</v>
      </c>
      <c r="J620">
        <f>Healthcare!M620</f>
        <v>77228.639999999999</v>
      </c>
      <c r="K620" s="6">
        <f>Healthcare!V620</f>
        <v>37752.850000000006</v>
      </c>
      <c r="L620" t="str">
        <f>Healthcare!AF620</f>
        <v>PAY06</v>
      </c>
      <c r="M620" t="str">
        <f>Healthcare!AG620</f>
        <v>INS08</v>
      </c>
      <c r="N620">
        <f>Healthcare!AC620</f>
        <v>2025</v>
      </c>
      <c r="O620" t="str">
        <f>Healthcare!AB620</f>
        <v>Q1</v>
      </c>
      <c r="P620">
        <f>Healthcare!O620</f>
        <v>14</v>
      </c>
      <c r="Q620">
        <f>Healthcare!P620</f>
        <v>157</v>
      </c>
      <c r="R620">
        <f>Healthcare!Q620</f>
        <v>4</v>
      </c>
      <c r="S620" s="10" t="str">
        <f>Healthcare!AD620</f>
        <v>Jan</v>
      </c>
    </row>
    <row r="621" spans="1:19">
      <c r="A621" t="str">
        <f>Healthcare!A621</f>
        <v>P10620</v>
      </c>
      <c r="B621" s="5" t="str">
        <f>Healthcare!E621</f>
        <v>Unknown</v>
      </c>
      <c r="C621" s="5">
        <f>Healthcare!F621</f>
        <v>45215</v>
      </c>
      <c r="D621" t="str">
        <f>Healthcare!T621</f>
        <v>Discharged</v>
      </c>
      <c r="E621" t="str">
        <f>Healthcare!X621</f>
        <v>DEP10</v>
      </c>
      <c r="F621" t="str">
        <f>Healthcare!Y621</f>
        <v>D02</v>
      </c>
      <c r="G621" t="str">
        <f>Healthcare!Z621</f>
        <v>D011</v>
      </c>
      <c r="H621" t="str">
        <f>Healthcare!AA621</f>
        <v>W001</v>
      </c>
      <c r="I621" s="6">
        <f>Healthcare!L621</f>
        <v>116491.23</v>
      </c>
      <c r="J621">
        <f>Healthcare!M621</f>
        <v>87120.81</v>
      </c>
      <c r="K621" s="6">
        <f>Healthcare!V621</f>
        <v>29370.42</v>
      </c>
      <c r="L621" t="str">
        <f>Healthcare!AF621</f>
        <v>PAY06</v>
      </c>
      <c r="M621" t="str">
        <f>Healthcare!AG621</f>
        <v>INS05</v>
      </c>
      <c r="N621" t="str">
        <f>Healthcare!AC621</f>
        <v>Unknown</v>
      </c>
      <c r="O621" t="str">
        <f>Healthcare!AB621</f>
        <v>Unknown</v>
      </c>
      <c r="P621">
        <f>Healthcare!O621</f>
        <v>3</v>
      </c>
      <c r="Q621">
        <f>Healthcare!P621</f>
        <v>28</v>
      </c>
      <c r="R621">
        <f>Healthcare!Q621</f>
        <v>3</v>
      </c>
      <c r="S621" s="10" t="str">
        <f>Healthcare!AD621</f>
        <v>Unknown</v>
      </c>
    </row>
    <row r="622" spans="1:19">
      <c r="A622" t="str">
        <f>Healthcare!A622</f>
        <v>P10621</v>
      </c>
      <c r="B622" s="5">
        <f>Healthcare!E622</f>
        <v>45976</v>
      </c>
      <c r="C622" s="5">
        <f>Healthcare!F622</f>
        <v>45979</v>
      </c>
      <c r="D622" t="str">
        <f>Healthcare!T622</f>
        <v>Discharged</v>
      </c>
      <c r="E622" t="str">
        <f>Healthcare!X622</f>
        <v>DEP05</v>
      </c>
      <c r="F622" t="str">
        <f>Healthcare!Y622</f>
        <v>D05</v>
      </c>
      <c r="G622" t="str">
        <f>Healthcare!Z622</f>
        <v>D003</v>
      </c>
      <c r="H622" t="str">
        <f>Healthcare!AA622</f>
        <v>W001</v>
      </c>
      <c r="I622" s="6">
        <f>Healthcare!L622</f>
        <v>68434.259999999995</v>
      </c>
      <c r="J622">
        <f>Healthcare!M622</f>
        <v>50064.5</v>
      </c>
      <c r="K622" s="6">
        <f>Healthcare!V622</f>
        <v>18369.759999999995</v>
      </c>
      <c r="L622" t="str">
        <f>Healthcare!AF622</f>
        <v>PAY03</v>
      </c>
      <c r="M622" t="str">
        <f>Healthcare!AG622</f>
        <v>INS08</v>
      </c>
      <c r="N622">
        <f>Healthcare!AC622</f>
        <v>2025</v>
      </c>
      <c r="O622" t="str">
        <f>Healthcare!AB622</f>
        <v>Q4</v>
      </c>
      <c r="P622">
        <f>Healthcare!O622</f>
        <v>3</v>
      </c>
      <c r="Q622">
        <f>Healthcare!P622</f>
        <v>146</v>
      </c>
      <c r="R622">
        <f>Healthcare!Q622</f>
        <v>5</v>
      </c>
      <c r="S622" s="10" t="str">
        <f>Healthcare!AD622</f>
        <v>Nov</v>
      </c>
    </row>
    <row r="623" spans="1:19">
      <c r="A623" t="str">
        <f>Healthcare!A623</f>
        <v>P10622</v>
      </c>
      <c r="B623" s="5">
        <f>Healthcare!E623</f>
        <v>45766</v>
      </c>
      <c r="C623" s="5">
        <f>Healthcare!F623</f>
        <v>45775</v>
      </c>
      <c r="D623" t="str">
        <f>Healthcare!T623</f>
        <v>Unknown</v>
      </c>
      <c r="E623" t="str">
        <f>Healthcare!X623</f>
        <v>DEP02</v>
      </c>
      <c r="F623" t="str">
        <f>Healthcare!Y623</f>
        <v>D03</v>
      </c>
      <c r="G623" t="str">
        <f>Healthcare!Z623</f>
        <v>D007</v>
      </c>
      <c r="H623" t="str">
        <f>Healthcare!AA623</f>
        <v>W005</v>
      </c>
      <c r="I623" s="6">
        <f>Healthcare!L623</f>
        <v>71415.42</v>
      </c>
      <c r="J623">
        <f>Healthcare!M623</f>
        <v>67679.37</v>
      </c>
      <c r="K623" s="6">
        <f>Healthcare!V623</f>
        <v>3736.0500000000029</v>
      </c>
      <c r="L623" t="str">
        <f>Healthcare!AF623</f>
        <v>PAY04</v>
      </c>
      <c r="M623" t="str">
        <f>Healthcare!AG623</f>
        <v>INS07</v>
      </c>
      <c r="N623">
        <f>Healthcare!AC623</f>
        <v>2025</v>
      </c>
      <c r="O623" t="str">
        <f>Healthcare!AB623</f>
        <v>Q2</v>
      </c>
      <c r="P623">
        <f>Healthcare!O623</f>
        <v>9</v>
      </c>
      <c r="Q623">
        <f>Healthcare!P623</f>
        <v>133</v>
      </c>
      <c r="R623">
        <f>Healthcare!Q623</f>
        <v>3</v>
      </c>
      <c r="S623" s="10" t="str">
        <f>Healthcare!AD623</f>
        <v>Apr</v>
      </c>
    </row>
    <row r="624" spans="1:19">
      <c r="A624" t="str">
        <f>Healthcare!A624</f>
        <v>P10623</v>
      </c>
      <c r="B624" s="5">
        <f>Healthcare!E624</f>
        <v>45691</v>
      </c>
      <c r="C624" s="5">
        <f>Healthcare!F624</f>
        <v>45692</v>
      </c>
      <c r="D624" t="str">
        <f>Healthcare!T624</f>
        <v>Discharged</v>
      </c>
      <c r="E624" t="str">
        <f>Healthcare!X624</f>
        <v>DEP01</v>
      </c>
      <c r="F624" t="str">
        <f>Healthcare!Y624</f>
        <v>D02</v>
      </c>
      <c r="G624" t="str">
        <f>Healthcare!Z624</f>
        <v>D013</v>
      </c>
      <c r="H624" t="str">
        <f>Healthcare!AA624</f>
        <v>W001</v>
      </c>
      <c r="I624" s="6">
        <f>Healthcare!L624</f>
        <v>161266.4</v>
      </c>
      <c r="J624">
        <f>Healthcare!M624</f>
        <v>117311.64</v>
      </c>
      <c r="K624" s="6">
        <f>Healthcare!V624</f>
        <v>43954.759999999995</v>
      </c>
      <c r="L624" t="str">
        <f>Healthcare!AF624</f>
        <v>PAY02</v>
      </c>
      <c r="M624" t="str">
        <f>Healthcare!AG624</f>
        <v>INS08</v>
      </c>
      <c r="N624">
        <f>Healthcare!AC624</f>
        <v>2025</v>
      </c>
      <c r="O624" t="str">
        <f>Healthcare!AB624</f>
        <v>Q1</v>
      </c>
      <c r="P624">
        <f>Healthcare!O624</f>
        <v>1</v>
      </c>
      <c r="Q624">
        <f>Healthcare!P624</f>
        <v>152</v>
      </c>
      <c r="R624">
        <f>Healthcare!Q624</f>
        <v>5</v>
      </c>
      <c r="S624" s="10" t="str">
        <f>Healthcare!AD624</f>
        <v>Feb</v>
      </c>
    </row>
    <row r="625" spans="1:19">
      <c r="A625" t="str">
        <f>Healthcare!A625</f>
        <v>P10624</v>
      </c>
      <c r="B625" s="5">
        <f>Healthcare!E625</f>
        <v>45808</v>
      </c>
      <c r="C625" s="5">
        <f>Healthcare!F625</f>
        <v>45819</v>
      </c>
      <c r="D625" t="str">
        <f>Healthcare!T625</f>
        <v>Unknown</v>
      </c>
      <c r="E625" t="str">
        <f>Healthcare!X625</f>
        <v>DEP01</v>
      </c>
      <c r="F625" t="str">
        <f>Healthcare!Y625</f>
        <v>D05</v>
      </c>
      <c r="G625" t="str">
        <f>Healthcare!Z625</f>
        <v>D010</v>
      </c>
      <c r="H625" t="str">
        <f>Healthcare!AA625</f>
        <v>W005</v>
      </c>
      <c r="I625" s="6">
        <f>Healthcare!L625</f>
        <v>219621</v>
      </c>
      <c r="J625">
        <f>Healthcare!M625</f>
        <v>184922.21</v>
      </c>
      <c r="K625" s="6">
        <f>Healthcare!V625</f>
        <v>34698.790000000008</v>
      </c>
      <c r="L625" t="str">
        <f>Healthcare!AF625</f>
        <v>PAY06</v>
      </c>
      <c r="M625" t="str">
        <f>Healthcare!AG625</f>
        <v>INS05</v>
      </c>
      <c r="N625">
        <f>Healthcare!AC625</f>
        <v>2025</v>
      </c>
      <c r="O625" t="str">
        <f>Healthcare!AB625</f>
        <v>Q2</v>
      </c>
      <c r="P625">
        <f>Healthcare!O625</f>
        <v>11</v>
      </c>
      <c r="Q625">
        <f>Healthcare!P625</f>
        <v>148</v>
      </c>
      <c r="R625">
        <f>Healthcare!Q625</f>
        <v>5</v>
      </c>
      <c r="S625" s="10" t="str">
        <f>Healthcare!AD625</f>
        <v>May</v>
      </c>
    </row>
    <row r="626" spans="1:19">
      <c r="A626" t="str">
        <f>Healthcare!A626</f>
        <v>P10625</v>
      </c>
      <c r="B626" s="5">
        <f>Healthcare!E626</f>
        <v>45341</v>
      </c>
      <c r="C626" s="5">
        <f>Healthcare!F626</f>
        <v>45351</v>
      </c>
      <c r="D626" t="str">
        <f>Healthcare!T626</f>
        <v>Admitted</v>
      </c>
      <c r="E626" t="str">
        <f>Healthcare!X626</f>
        <v>DEP03</v>
      </c>
      <c r="F626" t="str">
        <f>Healthcare!Y626</f>
        <v>D04</v>
      </c>
      <c r="G626" t="str">
        <f>Healthcare!Z626</f>
        <v>D005</v>
      </c>
      <c r="H626" t="str">
        <f>Healthcare!AA626</f>
        <v>W001</v>
      </c>
      <c r="I626" s="6">
        <f>Healthcare!L626</f>
        <v>66309.69</v>
      </c>
      <c r="J626">
        <f>Healthcare!M626</f>
        <v>49474.9</v>
      </c>
      <c r="K626" s="6">
        <f>Healthcare!V626</f>
        <v>16834.79</v>
      </c>
      <c r="L626" t="str">
        <f>Healthcare!AF626</f>
        <v>PAY06</v>
      </c>
      <c r="M626" t="str">
        <f>Healthcare!AG626</f>
        <v>INS03</v>
      </c>
      <c r="N626">
        <f>Healthcare!AC626</f>
        <v>2024</v>
      </c>
      <c r="O626" t="str">
        <f>Healthcare!AB626</f>
        <v>Q1</v>
      </c>
      <c r="P626">
        <f>Healthcare!O626</f>
        <v>10</v>
      </c>
      <c r="Q626">
        <f>Healthcare!P626</f>
        <v>203</v>
      </c>
      <c r="R626">
        <f>Healthcare!Q626</f>
        <v>4</v>
      </c>
      <c r="S626" s="10" t="str">
        <f>Healthcare!AD626</f>
        <v>Feb</v>
      </c>
    </row>
    <row r="627" spans="1:19">
      <c r="A627" t="str">
        <f>Healthcare!A627</f>
        <v>P10626</v>
      </c>
      <c r="B627" s="5">
        <f>Healthcare!E627</f>
        <v>45486</v>
      </c>
      <c r="C627" s="5">
        <f>Healthcare!F627</f>
        <v>45504</v>
      </c>
      <c r="D627" t="str">
        <f>Healthcare!T627</f>
        <v>Discharged</v>
      </c>
      <c r="E627" t="str">
        <f>Healthcare!X627</f>
        <v>DEP03</v>
      </c>
      <c r="F627" t="str">
        <f>Healthcare!Y627</f>
        <v>D04</v>
      </c>
      <c r="G627" t="str">
        <f>Healthcare!Z627</f>
        <v>D002</v>
      </c>
      <c r="H627" t="str">
        <f>Healthcare!AA627</f>
        <v>W002</v>
      </c>
      <c r="I627" s="6">
        <f>Healthcare!L627</f>
        <v>148100.79</v>
      </c>
      <c r="J627">
        <f>Healthcare!M627</f>
        <v>147644.32999999999</v>
      </c>
      <c r="K627" s="6">
        <f>Healthcare!V627</f>
        <v>456.46000000002095</v>
      </c>
      <c r="L627" t="str">
        <f>Healthcare!AF627</f>
        <v>PAY04</v>
      </c>
      <c r="M627" t="str">
        <f>Healthcare!AG627</f>
        <v>INS01</v>
      </c>
      <c r="N627">
        <f>Healthcare!AC627</f>
        <v>2024</v>
      </c>
      <c r="O627" t="str">
        <f>Healthcare!AB627</f>
        <v>Q3</v>
      </c>
      <c r="P627">
        <f>Healthcare!O627</f>
        <v>18</v>
      </c>
      <c r="Q627">
        <f>Healthcare!P627</f>
        <v>69</v>
      </c>
      <c r="R627">
        <f>Healthcare!Q627</f>
        <v>5</v>
      </c>
      <c r="S627" s="10" t="str">
        <f>Healthcare!AD627</f>
        <v>Jul</v>
      </c>
    </row>
    <row r="628" spans="1:19">
      <c r="A628" t="str">
        <f>Healthcare!A628</f>
        <v>P10627</v>
      </c>
      <c r="B628" s="5">
        <f>Healthcare!E628</f>
        <v>45029</v>
      </c>
      <c r="C628" s="5">
        <f>Healthcare!F628</f>
        <v>45042</v>
      </c>
      <c r="D628" t="str">
        <f>Healthcare!T628</f>
        <v>Discharged</v>
      </c>
      <c r="E628" t="str">
        <f>Healthcare!X628</f>
        <v>DEP04</v>
      </c>
      <c r="F628" t="str">
        <f>Healthcare!Y628</f>
        <v>D02</v>
      </c>
      <c r="G628" t="str">
        <f>Healthcare!Z628</f>
        <v>D011</v>
      </c>
      <c r="H628" t="str">
        <f>Healthcare!AA628</f>
        <v>W001</v>
      </c>
      <c r="I628" s="6">
        <f>Healthcare!L628</f>
        <v>92644.96</v>
      </c>
      <c r="J628">
        <f>Healthcare!M628</f>
        <v>65819.14</v>
      </c>
      <c r="K628" s="6">
        <f>Healthcare!V628</f>
        <v>26825.820000000007</v>
      </c>
      <c r="L628" t="str">
        <f>Healthcare!AF628</f>
        <v>PAY03</v>
      </c>
      <c r="M628" t="str">
        <f>Healthcare!AG628</f>
        <v>INS05</v>
      </c>
      <c r="N628">
        <f>Healthcare!AC628</f>
        <v>2023</v>
      </c>
      <c r="O628" t="str">
        <f>Healthcare!AB628</f>
        <v>Q2</v>
      </c>
      <c r="P628">
        <f>Healthcare!O628</f>
        <v>13</v>
      </c>
      <c r="Q628">
        <f>Healthcare!P628</f>
        <v>149</v>
      </c>
      <c r="R628">
        <f>Healthcare!Q628</f>
        <v>3</v>
      </c>
      <c r="S628" s="10" t="str">
        <f>Healthcare!AD628</f>
        <v>Apr</v>
      </c>
    </row>
    <row r="629" spans="1:19">
      <c r="A629" t="str">
        <f>Healthcare!A629</f>
        <v>P10628</v>
      </c>
      <c r="B629" s="5">
        <f>Healthcare!E629</f>
        <v>45121</v>
      </c>
      <c r="C629" s="5">
        <f>Healthcare!F629</f>
        <v>45122</v>
      </c>
      <c r="D629" t="str">
        <f>Healthcare!T629</f>
        <v>Transferred</v>
      </c>
      <c r="E629" t="str">
        <f>Healthcare!X629</f>
        <v>DEP05</v>
      </c>
      <c r="F629" t="str">
        <f>Healthcare!Y629</f>
        <v>D04</v>
      </c>
      <c r="G629" t="str">
        <f>Healthcare!Z629</f>
        <v>D012</v>
      </c>
      <c r="H629" t="str">
        <f>Healthcare!AA629</f>
        <v>W001</v>
      </c>
      <c r="I629" s="6">
        <f>Healthcare!L629</f>
        <v>15860.89</v>
      </c>
      <c r="J629">
        <f>Healthcare!M629</f>
        <v>98646.34</v>
      </c>
      <c r="K629" s="6">
        <f>Healthcare!V629</f>
        <v>-82785.45</v>
      </c>
      <c r="L629" t="str">
        <f>Healthcare!AF629</f>
        <v>PAY01</v>
      </c>
      <c r="M629" t="str">
        <f>Healthcare!AG629</f>
        <v>INS06</v>
      </c>
      <c r="N629">
        <f>Healthcare!AC629</f>
        <v>2023</v>
      </c>
      <c r="O629" t="str">
        <f>Healthcare!AB629</f>
        <v>Q3</v>
      </c>
      <c r="P629">
        <f>Healthcare!O629</f>
        <v>1</v>
      </c>
      <c r="Q629">
        <f>Healthcare!P629</f>
        <v>167</v>
      </c>
      <c r="R629">
        <f>Healthcare!Q629</f>
        <v>1</v>
      </c>
      <c r="S629" s="10" t="str">
        <f>Healthcare!AD629</f>
        <v>Jul</v>
      </c>
    </row>
    <row r="630" spans="1:19">
      <c r="A630" t="str">
        <f>Healthcare!A630</f>
        <v>P10629</v>
      </c>
      <c r="B630" s="5">
        <f>Healthcare!E630</f>
        <v>45250</v>
      </c>
      <c r="C630" s="5">
        <f>Healthcare!F630</f>
        <v>45264</v>
      </c>
      <c r="D630" t="str">
        <f>Healthcare!T630</f>
        <v>Discharged</v>
      </c>
      <c r="E630" t="str">
        <f>Healthcare!X630</f>
        <v>DEP03</v>
      </c>
      <c r="F630" t="str">
        <f>Healthcare!Y630</f>
        <v>D04</v>
      </c>
      <c r="G630" t="str">
        <f>Healthcare!Z630</f>
        <v>D008</v>
      </c>
      <c r="H630" t="str">
        <f>Healthcare!AA630</f>
        <v>W005</v>
      </c>
      <c r="I630" s="6">
        <f>Healthcare!L630</f>
        <v>29970.959999999999</v>
      </c>
      <c r="J630">
        <f>Healthcare!M630</f>
        <v>28737.57</v>
      </c>
      <c r="K630" s="6">
        <f>Healthcare!V630</f>
        <v>1233.3899999999994</v>
      </c>
      <c r="L630" t="str">
        <f>Healthcare!AF630</f>
        <v>PAY04</v>
      </c>
      <c r="M630" t="str">
        <f>Healthcare!AG630</f>
        <v>INS08</v>
      </c>
      <c r="N630">
        <f>Healthcare!AC630</f>
        <v>2023</v>
      </c>
      <c r="O630" t="str">
        <f>Healthcare!AB630</f>
        <v>Q4</v>
      </c>
      <c r="P630">
        <f>Healthcare!O630</f>
        <v>14</v>
      </c>
      <c r="Q630">
        <f>Healthcare!P630</f>
        <v>51</v>
      </c>
      <c r="R630">
        <f>Healthcare!Q630</f>
        <v>5</v>
      </c>
      <c r="S630" s="10" t="str">
        <f>Healthcare!AD630</f>
        <v>Nov</v>
      </c>
    </row>
    <row r="631" spans="1:19">
      <c r="A631" t="str">
        <f>Healthcare!A631</f>
        <v>P10630</v>
      </c>
      <c r="B631" s="5">
        <f>Healthcare!E631</f>
        <v>45676</v>
      </c>
      <c r="C631" s="5">
        <f>Healthcare!F631</f>
        <v>45677</v>
      </c>
      <c r="D631" t="str">
        <f>Healthcare!T631</f>
        <v>Discharged</v>
      </c>
      <c r="E631" t="str">
        <f>Healthcare!X631</f>
        <v>DEP01</v>
      </c>
      <c r="F631" t="str">
        <f>Healthcare!Y631</f>
        <v>D04</v>
      </c>
      <c r="G631" t="str">
        <f>Healthcare!Z631</f>
        <v>D013</v>
      </c>
      <c r="H631" t="str">
        <f>Healthcare!AA631</f>
        <v>W001</v>
      </c>
      <c r="I631" s="6">
        <f>Healthcare!L631</f>
        <v>4906.38</v>
      </c>
      <c r="J631">
        <f>Healthcare!M631</f>
        <v>3665.24</v>
      </c>
      <c r="K631" s="6">
        <f>Healthcare!V631</f>
        <v>1241.1400000000003</v>
      </c>
      <c r="L631" t="str">
        <f>Healthcare!AF631</f>
        <v>PAY01</v>
      </c>
      <c r="M631" t="str">
        <f>Healthcare!AG631</f>
        <v>INS03</v>
      </c>
      <c r="N631">
        <f>Healthcare!AC631</f>
        <v>2025</v>
      </c>
      <c r="O631" t="str">
        <f>Healthcare!AB631</f>
        <v>Q1</v>
      </c>
      <c r="P631">
        <f>Healthcare!O631</f>
        <v>1</v>
      </c>
      <c r="Q631">
        <f>Healthcare!P631</f>
        <v>178</v>
      </c>
      <c r="R631">
        <f>Healthcare!Q631</f>
        <v>4</v>
      </c>
      <c r="S631" s="10" t="str">
        <f>Healthcare!AD631</f>
        <v>Jan</v>
      </c>
    </row>
    <row r="632" spans="1:19">
      <c r="A632" t="str">
        <f>Healthcare!A632</f>
        <v>P10631</v>
      </c>
      <c r="B632" s="5">
        <f>Healthcare!E632</f>
        <v>45616</v>
      </c>
      <c r="C632" s="5">
        <f>Healthcare!F632</f>
        <v>45622</v>
      </c>
      <c r="D632" t="str">
        <f>Healthcare!T632</f>
        <v>Discharged</v>
      </c>
      <c r="E632" t="str">
        <f>Healthcare!X632</f>
        <v>DEP10</v>
      </c>
      <c r="F632" t="str">
        <f>Healthcare!Y632</f>
        <v>D03</v>
      </c>
      <c r="G632" t="str">
        <f>Healthcare!Z632</f>
        <v>D011</v>
      </c>
      <c r="H632" t="str">
        <f>Healthcare!AA632</f>
        <v>W005</v>
      </c>
      <c r="I632" s="6">
        <f>Healthcare!L632</f>
        <v>172291.11</v>
      </c>
      <c r="J632">
        <f>Healthcare!M632</f>
        <v>128176.38</v>
      </c>
      <c r="K632" s="6">
        <f>Healthcare!V632</f>
        <v>44114.729999999981</v>
      </c>
      <c r="L632" t="str">
        <f>Healthcare!AF632</f>
        <v>PAY03</v>
      </c>
      <c r="M632" t="str">
        <f>Healthcare!AG632</f>
        <v>INS02</v>
      </c>
      <c r="N632">
        <f>Healthcare!AC632</f>
        <v>2024</v>
      </c>
      <c r="O632" t="str">
        <f>Healthcare!AB632</f>
        <v>Q4</v>
      </c>
      <c r="P632">
        <f>Healthcare!O632</f>
        <v>6</v>
      </c>
      <c r="Q632">
        <f>Healthcare!P632</f>
        <v>97</v>
      </c>
      <c r="R632">
        <f>Healthcare!Q632</f>
        <v>4</v>
      </c>
      <c r="S632" s="10" t="str">
        <f>Healthcare!AD632</f>
        <v>Nov</v>
      </c>
    </row>
    <row r="633" spans="1:19">
      <c r="A633" t="str">
        <f>Healthcare!A633</f>
        <v>P10632</v>
      </c>
      <c r="B633" s="5">
        <f>Healthcare!E633</f>
        <v>45183</v>
      </c>
      <c r="C633" s="5">
        <f>Healthcare!F633</f>
        <v>45190</v>
      </c>
      <c r="D633" t="str">
        <f>Healthcare!T633</f>
        <v>Discharged</v>
      </c>
      <c r="E633" t="str">
        <f>Healthcare!X633</f>
        <v>DEP04</v>
      </c>
      <c r="F633" t="str">
        <f>Healthcare!Y633</f>
        <v>D05</v>
      </c>
      <c r="G633" t="str">
        <f>Healthcare!Z633</f>
        <v>D008</v>
      </c>
      <c r="H633" t="str">
        <f>Healthcare!AA633</f>
        <v>W001</v>
      </c>
      <c r="I633" s="6">
        <f>Healthcare!L633</f>
        <v>146310.66</v>
      </c>
      <c r="J633">
        <f>Healthcare!M633</f>
        <v>140248.48000000001</v>
      </c>
      <c r="K633" s="6">
        <f>Healthcare!V633</f>
        <v>6062.179999999993</v>
      </c>
      <c r="L633" t="str">
        <f>Healthcare!AF633</f>
        <v>PAY06</v>
      </c>
      <c r="M633" t="str">
        <f>Healthcare!AG633</f>
        <v>INS04</v>
      </c>
      <c r="N633">
        <f>Healthcare!AC633</f>
        <v>2023</v>
      </c>
      <c r="O633" t="str">
        <f>Healthcare!AB633</f>
        <v>Q3</v>
      </c>
      <c r="P633">
        <f>Healthcare!O633</f>
        <v>7</v>
      </c>
      <c r="Q633">
        <f>Healthcare!P633</f>
        <v>10</v>
      </c>
      <c r="R633">
        <f>Healthcare!Q633</f>
        <v>1</v>
      </c>
      <c r="S633" s="10" t="str">
        <f>Healthcare!AD633</f>
        <v>Sep</v>
      </c>
    </row>
    <row r="634" spans="1:19">
      <c r="A634" t="str">
        <f>Healthcare!A634</f>
        <v>P10633</v>
      </c>
      <c r="B634" s="5">
        <f>Healthcare!E634</f>
        <v>45303</v>
      </c>
      <c r="C634" s="5">
        <f>Healthcare!F634</f>
        <v>45305</v>
      </c>
      <c r="D634" t="str">
        <f>Healthcare!T634</f>
        <v>Discharged</v>
      </c>
      <c r="E634" t="str">
        <f>Healthcare!X634</f>
        <v>DEP01</v>
      </c>
      <c r="F634" t="str">
        <f>Healthcare!Y634</f>
        <v>D06</v>
      </c>
      <c r="G634" t="str">
        <f>Healthcare!Z634</f>
        <v>D001</v>
      </c>
      <c r="H634" t="str">
        <f>Healthcare!AA634</f>
        <v>W005</v>
      </c>
      <c r="I634" s="6">
        <f>Healthcare!L634</f>
        <v>197846.01</v>
      </c>
      <c r="J634">
        <f>Healthcare!M634</f>
        <v>158140.1</v>
      </c>
      <c r="K634" s="6">
        <f>Healthcare!V634</f>
        <v>39705.910000000003</v>
      </c>
      <c r="L634" t="str">
        <f>Healthcare!AF634</f>
        <v>PAY03</v>
      </c>
      <c r="M634" t="str">
        <f>Healthcare!AG634</f>
        <v>INS01</v>
      </c>
      <c r="N634">
        <f>Healthcare!AC634</f>
        <v>2024</v>
      </c>
      <c r="O634" t="str">
        <f>Healthcare!AB634</f>
        <v>Q1</v>
      </c>
      <c r="P634">
        <f>Healthcare!O634</f>
        <v>2</v>
      </c>
      <c r="Q634">
        <f>Healthcare!P634</f>
        <v>29</v>
      </c>
      <c r="R634">
        <f>Healthcare!Q634</f>
        <v>2</v>
      </c>
      <c r="S634" s="10" t="str">
        <f>Healthcare!AD634</f>
        <v>Jan</v>
      </c>
    </row>
    <row r="635" spans="1:19">
      <c r="A635" t="str">
        <f>Healthcare!A635</f>
        <v>P10634</v>
      </c>
      <c r="B635" s="5">
        <f>Healthcare!E635</f>
        <v>45205</v>
      </c>
      <c r="C635" s="5">
        <f>Healthcare!F635</f>
        <v>45206</v>
      </c>
      <c r="D635" t="str">
        <f>Healthcare!T635</f>
        <v>Admitted</v>
      </c>
      <c r="E635" t="str">
        <f>Healthcare!X635</f>
        <v>DEP01</v>
      </c>
      <c r="F635" t="str">
        <f>Healthcare!Y635</f>
        <v>D04</v>
      </c>
      <c r="G635" t="str">
        <f>Healthcare!Z635</f>
        <v>D011</v>
      </c>
      <c r="H635" t="str">
        <f>Healthcare!AA635</f>
        <v>W002</v>
      </c>
      <c r="I635" s="6">
        <f>Healthcare!L635</f>
        <v>189173.68</v>
      </c>
      <c r="J635">
        <f>Healthcare!M635</f>
        <v>147602.87</v>
      </c>
      <c r="K635" s="6">
        <f>Healthcare!V635</f>
        <v>41570.81</v>
      </c>
      <c r="L635" t="str">
        <f>Healthcare!AF635</f>
        <v>PAY02</v>
      </c>
      <c r="M635" t="str">
        <f>Healthcare!AG635</f>
        <v>INS02</v>
      </c>
      <c r="N635">
        <f>Healthcare!AC635</f>
        <v>2023</v>
      </c>
      <c r="O635" t="str">
        <f>Healthcare!AB635</f>
        <v>Q4</v>
      </c>
      <c r="P635">
        <f>Healthcare!O635</f>
        <v>1</v>
      </c>
      <c r="Q635">
        <f>Healthcare!P635</f>
        <v>144</v>
      </c>
      <c r="R635">
        <f>Healthcare!Q635</f>
        <v>4</v>
      </c>
      <c r="S635" s="10" t="str">
        <f>Healthcare!AD635</f>
        <v>Oct</v>
      </c>
    </row>
    <row r="636" spans="1:19">
      <c r="A636" t="str">
        <f>Healthcare!A636</f>
        <v>P10635</v>
      </c>
      <c r="B636" s="5">
        <f>Healthcare!E636</f>
        <v>45700</v>
      </c>
      <c r="C636" s="5" t="str">
        <f>Healthcare!F636</f>
        <v>Unknown</v>
      </c>
      <c r="D636" t="str">
        <f>Healthcare!T636</f>
        <v>Discharged</v>
      </c>
      <c r="E636" t="str">
        <f>Healthcare!X636</f>
        <v>DEP02</v>
      </c>
      <c r="F636" t="str">
        <f>Healthcare!Y636</f>
        <v>D01</v>
      </c>
      <c r="G636" t="str">
        <f>Healthcare!Z636</f>
        <v>D010</v>
      </c>
      <c r="H636" t="str">
        <f>Healthcare!AA636</f>
        <v>W002</v>
      </c>
      <c r="I636" s="6">
        <f>Healthcare!L636</f>
        <v>33705.379999999997</v>
      </c>
      <c r="J636">
        <f>Healthcare!M636</f>
        <v>23514.3</v>
      </c>
      <c r="K636" s="6">
        <f>Healthcare!V636</f>
        <v>10191.079999999998</v>
      </c>
      <c r="L636" t="str">
        <f>Healthcare!AF636</f>
        <v>PAY03</v>
      </c>
      <c r="M636" t="str">
        <f>Healthcare!AG636</f>
        <v>INS08</v>
      </c>
      <c r="N636">
        <f>Healthcare!AC636</f>
        <v>2025</v>
      </c>
      <c r="O636" t="str">
        <f>Healthcare!AB636</f>
        <v>Q1</v>
      </c>
      <c r="P636">
        <f>Healthcare!O636</f>
        <v>6</v>
      </c>
      <c r="Q636">
        <f>Healthcare!P636</f>
        <v>210</v>
      </c>
      <c r="R636">
        <f>Healthcare!Q636</f>
        <v>5</v>
      </c>
      <c r="S636" s="10" t="str">
        <f>Healthcare!AD636</f>
        <v>Feb</v>
      </c>
    </row>
    <row r="637" spans="1:19">
      <c r="A637" t="str">
        <f>Healthcare!A637</f>
        <v>P10636</v>
      </c>
      <c r="B637" s="5">
        <f>Healthcare!E637</f>
        <v>45170</v>
      </c>
      <c r="C637" s="5">
        <f>Healthcare!F637</f>
        <v>44947</v>
      </c>
      <c r="D637" t="str">
        <f>Healthcare!T637</f>
        <v>Transferred</v>
      </c>
      <c r="E637" t="str">
        <f>Healthcare!X637</f>
        <v>DEP08</v>
      </c>
      <c r="F637" t="str">
        <f>Healthcare!Y637</f>
        <v>D04</v>
      </c>
      <c r="G637" t="str">
        <f>Healthcare!Z637</f>
        <v>D004</v>
      </c>
      <c r="H637" t="str">
        <f>Healthcare!AA637</f>
        <v>W005</v>
      </c>
      <c r="I637" s="6">
        <f>Healthcare!L637</f>
        <v>110541.29</v>
      </c>
      <c r="J637">
        <f>Healthcare!M637</f>
        <v>80726.720000000001</v>
      </c>
      <c r="K637" s="6">
        <f>Healthcare!V637</f>
        <v>29814.569999999992</v>
      </c>
      <c r="L637" t="str">
        <f>Healthcare!AF637</f>
        <v>PAY05</v>
      </c>
      <c r="M637" t="str">
        <f>Healthcare!AG637</f>
        <v>INS08</v>
      </c>
      <c r="N637">
        <f>Healthcare!AC637</f>
        <v>2023</v>
      </c>
      <c r="O637" t="str">
        <f>Healthcare!AB637</f>
        <v>Q3</v>
      </c>
      <c r="P637">
        <f>Healthcare!O637</f>
        <v>12</v>
      </c>
      <c r="Q637">
        <f>Healthcare!P637</f>
        <v>145</v>
      </c>
      <c r="R637">
        <f>Healthcare!Q637</f>
        <v>4</v>
      </c>
      <c r="S637" s="10" t="str">
        <f>Healthcare!AD637</f>
        <v>Sep</v>
      </c>
    </row>
    <row r="638" spans="1:19">
      <c r="A638" t="str">
        <f>Healthcare!A638</f>
        <v>P10637</v>
      </c>
      <c r="B638" s="5">
        <f>Healthcare!E638</f>
        <v>45243</v>
      </c>
      <c r="C638" s="5">
        <f>Healthcare!F638</f>
        <v>45260</v>
      </c>
      <c r="D638" t="str">
        <f>Healthcare!T638</f>
        <v>Unknown</v>
      </c>
      <c r="E638" t="str">
        <f>Healthcare!X638</f>
        <v>DEP02</v>
      </c>
      <c r="F638" t="str">
        <f>Healthcare!Y638</f>
        <v>D05</v>
      </c>
      <c r="G638" t="str">
        <f>Healthcare!Z638</f>
        <v>D007</v>
      </c>
      <c r="H638" t="str">
        <f>Healthcare!AA638</f>
        <v>W002</v>
      </c>
      <c r="I638" s="6">
        <f>Healthcare!L638</f>
        <v>240457.62</v>
      </c>
      <c r="J638">
        <f>Healthcare!M638</f>
        <v>230808.01</v>
      </c>
      <c r="K638" s="6">
        <f>Healthcare!V638</f>
        <v>9649.609999999986</v>
      </c>
      <c r="L638" t="str">
        <f>Healthcare!AF638</f>
        <v>PAY03</v>
      </c>
      <c r="M638" t="str">
        <f>Healthcare!AG638</f>
        <v>INS02</v>
      </c>
      <c r="N638">
        <f>Healthcare!AC638</f>
        <v>2023</v>
      </c>
      <c r="O638" t="str">
        <f>Healthcare!AB638</f>
        <v>Q4</v>
      </c>
      <c r="P638">
        <f>Healthcare!O638</f>
        <v>17</v>
      </c>
      <c r="Q638">
        <f>Healthcare!P638</f>
        <v>173</v>
      </c>
      <c r="R638">
        <f>Healthcare!Q638</f>
        <v>2</v>
      </c>
      <c r="S638" s="10" t="str">
        <f>Healthcare!AD638</f>
        <v>Nov</v>
      </c>
    </row>
    <row r="639" spans="1:19">
      <c r="A639" t="str">
        <f>Healthcare!A639</f>
        <v>P10638</v>
      </c>
      <c r="B639" s="5">
        <f>Healthcare!E639</f>
        <v>45497</v>
      </c>
      <c r="C639" s="5">
        <f>Healthcare!F639</f>
        <v>45504</v>
      </c>
      <c r="D639" t="str">
        <f>Healthcare!T639</f>
        <v>Admitted</v>
      </c>
      <c r="E639" t="str">
        <f>Healthcare!X639</f>
        <v>DEP03</v>
      </c>
      <c r="F639" t="str">
        <f>Healthcare!Y639</f>
        <v>D04</v>
      </c>
      <c r="G639" t="str">
        <f>Healthcare!Z639</f>
        <v>D012</v>
      </c>
      <c r="H639" t="str">
        <f>Healthcare!AA639</f>
        <v>W002</v>
      </c>
      <c r="I639" s="6">
        <f>Healthcare!L639</f>
        <v>106811.39</v>
      </c>
      <c r="J639">
        <f>Healthcare!M639</f>
        <v>93265.81</v>
      </c>
      <c r="K639" s="6">
        <f>Healthcare!V639</f>
        <v>13545.580000000002</v>
      </c>
      <c r="L639" t="str">
        <f>Healthcare!AF639</f>
        <v>PAY03</v>
      </c>
      <c r="M639" t="str">
        <f>Healthcare!AG639</f>
        <v>INS05</v>
      </c>
      <c r="N639">
        <f>Healthcare!AC639</f>
        <v>2024</v>
      </c>
      <c r="O639" t="str">
        <f>Healthcare!AB639</f>
        <v>Q3</v>
      </c>
      <c r="P639">
        <f>Healthcare!O639</f>
        <v>7</v>
      </c>
      <c r="Q639">
        <f>Healthcare!P639</f>
        <v>186</v>
      </c>
      <c r="R639">
        <f>Healthcare!Q639</f>
        <v>4</v>
      </c>
      <c r="S639" s="10" t="str">
        <f>Healthcare!AD639</f>
        <v>Jul</v>
      </c>
    </row>
    <row r="640" spans="1:19">
      <c r="A640" t="str">
        <f>Healthcare!A640</f>
        <v>P10639</v>
      </c>
      <c r="B640" s="5">
        <f>Healthcare!E640</f>
        <v>45324</v>
      </c>
      <c r="C640" s="5">
        <f>Healthcare!F640</f>
        <v>45384</v>
      </c>
      <c r="D640" t="str">
        <f>Healthcare!T640</f>
        <v>Discharged</v>
      </c>
      <c r="E640" t="str">
        <f>Healthcare!X640</f>
        <v>DEP05</v>
      </c>
      <c r="F640" t="str">
        <f>Healthcare!Y640</f>
        <v>D04</v>
      </c>
      <c r="G640" t="str">
        <f>Healthcare!Z640</f>
        <v>D007</v>
      </c>
      <c r="H640" t="str">
        <f>Healthcare!AA640</f>
        <v>W003</v>
      </c>
      <c r="I640" s="6">
        <f>Healthcare!L640</f>
        <v>85527.62</v>
      </c>
      <c r="J640">
        <f>Healthcare!M640</f>
        <v>70316.31</v>
      </c>
      <c r="K640" s="6">
        <f>Healthcare!V640</f>
        <v>15211.309999999998</v>
      </c>
      <c r="L640" t="str">
        <f>Healthcare!AF640</f>
        <v>PAY02</v>
      </c>
      <c r="M640" t="str">
        <f>Healthcare!AG640</f>
        <v>INS06</v>
      </c>
      <c r="N640">
        <f>Healthcare!AC640</f>
        <v>2024</v>
      </c>
      <c r="O640" t="str">
        <f>Healthcare!AB640</f>
        <v>Q1</v>
      </c>
      <c r="P640">
        <f>Healthcare!O640</f>
        <v>2</v>
      </c>
      <c r="Q640">
        <f>Healthcare!P640</f>
        <v>106</v>
      </c>
      <c r="R640">
        <f>Healthcare!Q640</f>
        <v>4</v>
      </c>
      <c r="S640" s="10" t="str">
        <f>Healthcare!AD640</f>
        <v>Feb</v>
      </c>
    </row>
    <row r="641" spans="1:19">
      <c r="A641" t="str">
        <f>Healthcare!A641</f>
        <v>P10640</v>
      </c>
      <c r="B641" s="5">
        <f>Healthcare!E641</f>
        <v>45078</v>
      </c>
      <c r="C641" s="5">
        <f>Healthcare!F641</f>
        <v>45094</v>
      </c>
      <c r="D641" t="str">
        <f>Healthcare!T641</f>
        <v>Unknown</v>
      </c>
      <c r="E641" t="str">
        <f>Healthcare!X641</f>
        <v>DEP08</v>
      </c>
      <c r="F641" t="str">
        <f>Healthcare!Y641</f>
        <v>D01</v>
      </c>
      <c r="G641" t="str">
        <f>Healthcare!Z641</f>
        <v>D001</v>
      </c>
      <c r="H641" t="str">
        <f>Healthcare!AA641</f>
        <v>W001</v>
      </c>
      <c r="I641" s="6">
        <f>Healthcare!L641</f>
        <v>146554.97</v>
      </c>
      <c r="J641">
        <f>Healthcare!M641</f>
        <v>100962.57</v>
      </c>
      <c r="K641" s="6">
        <f>Healthcare!V641</f>
        <v>45592.399999999994</v>
      </c>
      <c r="L641" t="str">
        <f>Healthcare!AF641</f>
        <v>PAY04</v>
      </c>
      <c r="M641" t="str">
        <f>Healthcare!AG641</f>
        <v>INS07</v>
      </c>
      <c r="N641">
        <f>Healthcare!AC641</f>
        <v>2023</v>
      </c>
      <c r="O641" t="str">
        <f>Healthcare!AB641</f>
        <v>Q2</v>
      </c>
      <c r="P641">
        <f>Healthcare!O641</f>
        <v>16</v>
      </c>
      <c r="Q641">
        <f>Healthcare!P641</f>
        <v>206</v>
      </c>
      <c r="R641">
        <f>Healthcare!Q641</f>
        <v>1</v>
      </c>
      <c r="S641" s="10" t="str">
        <f>Healthcare!AD641</f>
        <v>Jun</v>
      </c>
    </row>
    <row r="642" spans="1:19">
      <c r="A642" t="str">
        <f>Healthcare!A642</f>
        <v>P10641</v>
      </c>
      <c r="B642" s="5">
        <f>Healthcare!E642</f>
        <v>45732</v>
      </c>
      <c r="C642" s="5">
        <f>Healthcare!F642</f>
        <v>45747</v>
      </c>
      <c r="D642" t="str">
        <f>Healthcare!T642</f>
        <v>Transferred</v>
      </c>
      <c r="E642" t="str">
        <f>Healthcare!X642</f>
        <v>DEP01</v>
      </c>
      <c r="F642" t="str">
        <f>Healthcare!Y642</f>
        <v>D03</v>
      </c>
      <c r="G642" t="str">
        <f>Healthcare!Z642</f>
        <v>D002</v>
      </c>
      <c r="H642" t="str">
        <f>Healthcare!AA642</f>
        <v>W004</v>
      </c>
      <c r="I642" s="6">
        <f>Healthcare!L642</f>
        <v>232640.73</v>
      </c>
      <c r="J642">
        <f>Healthcare!M642</f>
        <v>202652.96</v>
      </c>
      <c r="K642" s="6">
        <f>Healthcare!V642</f>
        <v>29987.770000000019</v>
      </c>
      <c r="L642" t="str">
        <f>Healthcare!AF642</f>
        <v>PAY04</v>
      </c>
      <c r="M642" t="str">
        <f>Healthcare!AG642</f>
        <v>INS06</v>
      </c>
      <c r="N642">
        <f>Healthcare!AC642</f>
        <v>2025</v>
      </c>
      <c r="O642" t="str">
        <f>Healthcare!AB642</f>
        <v>Q1</v>
      </c>
      <c r="P642">
        <f>Healthcare!O642</f>
        <v>15</v>
      </c>
      <c r="Q642">
        <f>Healthcare!P642</f>
        <v>210</v>
      </c>
      <c r="R642">
        <f>Healthcare!Q642</f>
        <v>4</v>
      </c>
      <c r="S642" s="10" t="str">
        <f>Healthcare!AD642</f>
        <v>Mar</v>
      </c>
    </row>
    <row r="643" spans="1:19">
      <c r="A643" t="str">
        <f>Healthcare!A643</f>
        <v>P10642</v>
      </c>
      <c r="B643" s="5">
        <f>Healthcare!E643</f>
        <v>45269</v>
      </c>
      <c r="C643" s="5">
        <f>Healthcare!F643</f>
        <v>45284</v>
      </c>
      <c r="D643" t="str">
        <f>Healthcare!T643</f>
        <v>Unknown</v>
      </c>
      <c r="E643" t="str">
        <f>Healthcare!X643</f>
        <v>DEP03</v>
      </c>
      <c r="F643" t="str">
        <f>Healthcare!Y643</f>
        <v>D07</v>
      </c>
      <c r="G643" t="str">
        <f>Healthcare!Z643</f>
        <v>D007</v>
      </c>
      <c r="H643" t="str">
        <f>Healthcare!AA643</f>
        <v>W001</v>
      </c>
      <c r="I643" s="6">
        <f>Healthcare!L643</f>
        <v>109875.37</v>
      </c>
      <c r="J643">
        <f>Healthcare!M643</f>
        <v>79828.62</v>
      </c>
      <c r="K643" s="6">
        <f>Healthcare!V643</f>
        <v>30046.75</v>
      </c>
      <c r="L643" t="str">
        <f>Healthcare!AF643</f>
        <v>PAY06</v>
      </c>
      <c r="M643" t="str">
        <f>Healthcare!AG643</f>
        <v>INS07</v>
      </c>
      <c r="N643">
        <f>Healthcare!AC643</f>
        <v>2023</v>
      </c>
      <c r="O643" t="str">
        <f>Healthcare!AB643</f>
        <v>Q4</v>
      </c>
      <c r="P643">
        <f>Healthcare!O643</f>
        <v>15</v>
      </c>
      <c r="Q643">
        <f>Healthcare!P643</f>
        <v>42</v>
      </c>
      <c r="R643">
        <f>Healthcare!Q643</f>
        <v>5</v>
      </c>
      <c r="S643" s="10" t="str">
        <f>Healthcare!AD643</f>
        <v>Dec</v>
      </c>
    </row>
    <row r="644" spans="1:19">
      <c r="A644" t="str">
        <f>Healthcare!A644</f>
        <v>P10643</v>
      </c>
      <c r="B644" s="5">
        <f>Healthcare!E644</f>
        <v>45761</v>
      </c>
      <c r="C644" s="5">
        <f>Healthcare!F644</f>
        <v>45766</v>
      </c>
      <c r="D644" t="str">
        <f>Healthcare!T644</f>
        <v>Admitted</v>
      </c>
      <c r="E644" t="str">
        <f>Healthcare!X644</f>
        <v>DEP03</v>
      </c>
      <c r="F644" t="str">
        <f>Healthcare!Y644</f>
        <v>D04</v>
      </c>
      <c r="G644" t="str">
        <f>Healthcare!Z644</f>
        <v>D012</v>
      </c>
      <c r="H644" t="str">
        <f>Healthcare!AA644</f>
        <v>W005</v>
      </c>
      <c r="I644" s="6">
        <f>Healthcare!L644</f>
        <v>143796.17000000001</v>
      </c>
      <c r="J644">
        <f>Healthcare!M644</f>
        <v>106430.14</v>
      </c>
      <c r="K644" s="6">
        <f>Healthcare!V644</f>
        <v>37366.030000000013</v>
      </c>
      <c r="L644" t="str">
        <f>Healthcare!AF644</f>
        <v>PAY04</v>
      </c>
      <c r="M644" t="str">
        <f>Healthcare!AG644</f>
        <v>INS08</v>
      </c>
      <c r="N644">
        <f>Healthcare!AC644</f>
        <v>2025</v>
      </c>
      <c r="O644" t="str">
        <f>Healthcare!AB644</f>
        <v>Q2</v>
      </c>
      <c r="P644">
        <f>Healthcare!O644</f>
        <v>5</v>
      </c>
      <c r="Q644">
        <f>Healthcare!P644</f>
        <v>56</v>
      </c>
      <c r="R644">
        <f>Healthcare!Q644</f>
        <v>4</v>
      </c>
      <c r="S644" s="10" t="str">
        <f>Healthcare!AD644</f>
        <v>Apr</v>
      </c>
    </row>
    <row r="645" spans="1:19">
      <c r="A645" t="str">
        <f>Healthcare!A645</f>
        <v>P10644</v>
      </c>
      <c r="B645" s="5">
        <f>Healthcare!E645</f>
        <v>46010</v>
      </c>
      <c r="C645" s="5">
        <f>Healthcare!F645</f>
        <v>46026</v>
      </c>
      <c r="D645" t="str">
        <f>Healthcare!T645</f>
        <v>Discharged</v>
      </c>
      <c r="E645" t="str">
        <f>Healthcare!X645</f>
        <v>DEP10</v>
      </c>
      <c r="F645" t="str">
        <f>Healthcare!Y645</f>
        <v>D05</v>
      </c>
      <c r="G645" t="str">
        <f>Healthcare!Z645</f>
        <v>D003</v>
      </c>
      <c r="H645" t="str">
        <f>Healthcare!AA645</f>
        <v>W004</v>
      </c>
      <c r="I645" s="6">
        <f>Healthcare!L645</f>
        <v>216232.86</v>
      </c>
      <c r="J645">
        <f>Healthcare!M645</f>
        <v>150185.20000000001</v>
      </c>
      <c r="K645" s="6">
        <f>Healthcare!V645</f>
        <v>66047.659999999974</v>
      </c>
      <c r="L645" t="str">
        <f>Healthcare!AF645</f>
        <v>PAY06</v>
      </c>
      <c r="M645" t="str">
        <f>Healthcare!AG645</f>
        <v>INS02</v>
      </c>
      <c r="N645">
        <f>Healthcare!AC645</f>
        <v>2025</v>
      </c>
      <c r="O645" t="str">
        <f>Healthcare!AB645</f>
        <v>Q4</v>
      </c>
      <c r="P645">
        <f>Healthcare!O645</f>
        <v>16</v>
      </c>
      <c r="Q645">
        <f>Healthcare!P645</f>
        <v>181</v>
      </c>
      <c r="R645">
        <f>Healthcare!Q645</f>
        <v>5</v>
      </c>
      <c r="S645" s="10" t="str">
        <f>Healthcare!AD645</f>
        <v>Dec</v>
      </c>
    </row>
    <row r="646" spans="1:19">
      <c r="A646" t="str">
        <f>Healthcare!A646</f>
        <v>P10645</v>
      </c>
      <c r="B646" s="5">
        <f>Healthcare!E646</f>
        <v>45956</v>
      </c>
      <c r="C646" s="5">
        <f>Healthcare!F646</f>
        <v>45969</v>
      </c>
      <c r="D646" t="str">
        <f>Healthcare!T646</f>
        <v>Discharged</v>
      </c>
      <c r="E646" t="str">
        <f>Healthcare!X646</f>
        <v>DEP03</v>
      </c>
      <c r="F646" t="str">
        <f>Healthcare!Y646</f>
        <v>D03</v>
      </c>
      <c r="G646" t="str">
        <f>Healthcare!Z646</f>
        <v>D002</v>
      </c>
      <c r="H646" t="str">
        <f>Healthcare!AA646</f>
        <v>W004</v>
      </c>
      <c r="I646" s="6">
        <f>Healthcare!L646</f>
        <v>33802.11</v>
      </c>
      <c r="J646">
        <f>Healthcare!M646</f>
        <v>27142.33</v>
      </c>
      <c r="K646" s="6">
        <f>Healthcare!V646</f>
        <v>6659.7799999999988</v>
      </c>
      <c r="L646" t="str">
        <f>Healthcare!AF646</f>
        <v>PAY02</v>
      </c>
      <c r="M646" t="str">
        <f>Healthcare!AG646</f>
        <v>INS04</v>
      </c>
      <c r="N646">
        <f>Healthcare!AC646</f>
        <v>2025</v>
      </c>
      <c r="O646" t="str">
        <f>Healthcare!AB646</f>
        <v>Q4</v>
      </c>
      <c r="P646">
        <f>Healthcare!O646</f>
        <v>13</v>
      </c>
      <c r="Q646">
        <f>Healthcare!P646</f>
        <v>99</v>
      </c>
      <c r="R646">
        <f>Healthcare!Q646</f>
        <v>1</v>
      </c>
      <c r="S646" s="10" t="str">
        <f>Healthcare!AD646</f>
        <v>Oct</v>
      </c>
    </row>
    <row r="647" spans="1:19">
      <c r="A647" t="str">
        <f>Healthcare!A647</f>
        <v>P10646</v>
      </c>
      <c r="B647" s="5">
        <f>Healthcare!E647</f>
        <v>45855</v>
      </c>
      <c r="C647" s="5">
        <f>Healthcare!F647</f>
        <v>45864</v>
      </c>
      <c r="D647" t="str">
        <f>Healthcare!T647</f>
        <v>Unknown</v>
      </c>
      <c r="E647" t="str">
        <f>Healthcare!X647</f>
        <v>DEP10</v>
      </c>
      <c r="F647" t="str">
        <f>Healthcare!Y647</f>
        <v>D04</v>
      </c>
      <c r="G647" t="str">
        <f>Healthcare!Z647</f>
        <v>D013</v>
      </c>
      <c r="H647" t="str">
        <f>Healthcare!AA647</f>
        <v>W003</v>
      </c>
      <c r="I647" s="6">
        <f>Healthcare!L647</f>
        <v>47444.18</v>
      </c>
      <c r="J647">
        <f>Healthcare!M647</f>
        <v>46492.33</v>
      </c>
      <c r="K647" s="6">
        <f>Healthcare!V647</f>
        <v>951.84999999999854</v>
      </c>
      <c r="L647" t="str">
        <f>Healthcare!AF647</f>
        <v>PAY01</v>
      </c>
      <c r="M647" t="str">
        <f>Healthcare!AG647</f>
        <v>INS04</v>
      </c>
      <c r="N647">
        <f>Healthcare!AC647</f>
        <v>2025</v>
      </c>
      <c r="O647" t="str">
        <f>Healthcare!AB647</f>
        <v>Q3</v>
      </c>
      <c r="P647">
        <f>Healthcare!O647</f>
        <v>9</v>
      </c>
      <c r="Q647">
        <f>Healthcare!P647</f>
        <v>78</v>
      </c>
      <c r="R647">
        <f>Healthcare!Q647</f>
        <v>1</v>
      </c>
      <c r="S647" s="10" t="str">
        <f>Healthcare!AD647</f>
        <v>Jul</v>
      </c>
    </row>
    <row r="648" spans="1:19">
      <c r="A648" t="str">
        <f>Healthcare!A648</f>
        <v>P10647</v>
      </c>
      <c r="B648" s="5">
        <f>Healthcare!E648</f>
        <v>44964</v>
      </c>
      <c r="C648" s="5">
        <f>Healthcare!F648</f>
        <v>44965</v>
      </c>
      <c r="D648" t="str">
        <f>Healthcare!T648</f>
        <v>Discharged</v>
      </c>
      <c r="E648" t="str">
        <f>Healthcare!X648</f>
        <v>DEP01</v>
      </c>
      <c r="F648" t="str">
        <f>Healthcare!Y648</f>
        <v>D04</v>
      </c>
      <c r="G648" t="str">
        <f>Healthcare!Z648</f>
        <v>D003</v>
      </c>
      <c r="H648" t="str">
        <f>Healthcare!AA648</f>
        <v>W001</v>
      </c>
      <c r="I648" s="6">
        <f>Healthcare!L648</f>
        <v>235186.3</v>
      </c>
      <c r="J648">
        <f>Healthcare!M648</f>
        <v>229524.37</v>
      </c>
      <c r="K648" s="6">
        <f>Healthcare!V648</f>
        <v>5661.929999999993</v>
      </c>
      <c r="L648" t="str">
        <f>Healthcare!AF648</f>
        <v>PAY05</v>
      </c>
      <c r="M648" t="str">
        <f>Healthcare!AG648</f>
        <v>INS06</v>
      </c>
      <c r="N648">
        <f>Healthcare!AC648</f>
        <v>2023</v>
      </c>
      <c r="O648" t="str">
        <f>Healthcare!AB648</f>
        <v>Q1</v>
      </c>
      <c r="P648">
        <f>Healthcare!O648</f>
        <v>1</v>
      </c>
      <c r="Q648">
        <f>Healthcare!P648</f>
        <v>41</v>
      </c>
      <c r="R648">
        <f>Healthcare!Q648</f>
        <v>2</v>
      </c>
      <c r="S648" s="10" t="str">
        <f>Healthcare!AD648</f>
        <v>Feb</v>
      </c>
    </row>
    <row r="649" spans="1:19">
      <c r="A649" t="str">
        <f>Healthcare!A649</f>
        <v>P10648</v>
      </c>
      <c r="B649" s="5">
        <f>Healthcare!E649</f>
        <v>45947</v>
      </c>
      <c r="C649" s="5">
        <f>Healthcare!F649</f>
        <v>45949</v>
      </c>
      <c r="D649" t="str">
        <f>Healthcare!T649</f>
        <v>Discharged</v>
      </c>
      <c r="E649" t="str">
        <f>Healthcare!X649</f>
        <v>DEP05</v>
      </c>
      <c r="F649" t="str">
        <f>Healthcare!Y649</f>
        <v>D06</v>
      </c>
      <c r="G649" t="str">
        <f>Healthcare!Z649</f>
        <v>D009</v>
      </c>
      <c r="H649" t="str">
        <f>Healthcare!AA649</f>
        <v>W002</v>
      </c>
      <c r="I649" s="6">
        <f>Healthcare!L649</f>
        <v>173646.49</v>
      </c>
      <c r="J649">
        <f>Healthcare!M649</f>
        <v>154899.67000000001</v>
      </c>
      <c r="K649" s="6">
        <f>Healthcare!V649</f>
        <v>18746.819999999978</v>
      </c>
      <c r="L649" t="str">
        <f>Healthcare!AF649</f>
        <v>PAY03</v>
      </c>
      <c r="M649" t="str">
        <f>Healthcare!AG649</f>
        <v>INS03</v>
      </c>
      <c r="N649">
        <f>Healthcare!AC649</f>
        <v>2025</v>
      </c>
      <c r="O649" t="str">
        <f>Healthcare!AB649</f>
        <v>Q4</v>
      </c>
      <c r="P649">
        <f>Healthcare!O649</f>
        <v>2</v>
      </c>
      <c r="Q649">
        <f>Healthcare!P649</f>
        <v>229</v>
      </c>
      <c r="R649">
        <f>Healthcare!Q649</f>
        <v>3</v>
      </c>
      <c r="S649" s="10" t="str">
        <f>Healthcare!AD649</f>
        <v>Oct</v>
      </c>
    </row>
    <row r="650" spans="1:19">
      <c r="A650" t="str">
        <f>Healthcare!A650</f>
        <v>P10649</v>
      </c>
      <c r="B650" s="5">
        <f>Healthcare!E650</f>
        <v>45055</v>
      </c>
      <c r="C650" s="5">
        <f>Healthcare!F650</f>
        <v>45056</v>
      </c>
      <c r="D650" t="str">
        <f>Healthcare!T650</f>
        <v>Transferred</v>
      </c>
      <c r="E650" t="str">
        <f>Healthcare!X650</f>
        <v>DEP10</v>
      </c>
      <c r="F650" t="str">
        <f>Healthcare!Y650</f>
        <v>D01</v>
      </c>
      <c r="G650" t="str">
        <f>Healthcare!Z650</f>
        <v>D011</v>
      </c>
      <c r="H650" t="str">
        <f>Healthcare!AA650</f>
        <v>W001</v>
      </c>
      <c r="I650" s="6">
        <f>Healthcare!L650</f>
        <v>8766.02</v>
      </c>
      <c r="J650">
        <f>Healthcare!M650</f>
        <v>7408.63</v>
      </c>
      <c r="K650" s="6">
        <f>Healthcare!V650</f>
        <v>1357.3900000000003</v>
      </c>
      <c r="L650" t="str">
        <f>Healthcare!AF650</f>
        <v>PAY06</v>
      </c>
      <c r="M650" t="str">
        <f>Healthcare!AG650</f>
        <v>INS03</v>
      </c>
      <c r="N650">
        <f>Healthcare!AC650</f>
        <v>2023</v>
      </c>
      <c r="O650" t="str">
        <f>Healthcare!AB650</f>
        <v>Q2</v>
      </c>
      <c r="P650">
        <f>Healthcare!O650</f>
        <v>1</v>
      </c>
      <c r="Q650">
        <f>Healthcare!P650</f>
        <v>179</v>
      </c>
      <c r="R650">
        <f>Healthcare!Q650</f>
        <v>3</v>
      </c>
      <c r="S650" s="10" t="str">
        <f>Healthcare!AD650</f>
        <v>May</v>
      </c>
    </row>
    <row r="651" spans="1:19">
      <c r="A651" t="str">
        <f>Healthcare!A651</f>
        <v>P10650</v>
      </c>
      <c r="B651" s="5">
        <f>Healthcare!E651</f>
        <v>45104</v>
      </c>
      <c r="C651" s="5">
        <f>Healthcare!F651</f>
        <v>45120</v>
      </c>
      <c r="D651" t="str">
        <f>Healthcare!T651</f>
        <v>Unknown</v>
      </c>
      <c r="E651" t="str">
        <f>Healthcare!X651</f>
        <v>DEP01</v>
      </c>
      <c r="F651" t="str">
        <f>Healthcare!Y651</f>
        <v>D04</v>
      </c>
      <c r="G651" t="str">
        <f>Healthcare!Z651</f>
        <v>D005</v>
      </c>
      <c r="H651" t="str">
        <f>Healthcare!AA651</f>
        <v>W002</v>
      </c>
      <c r="I651" s="6">
        <f>Healthcare!L651</f>
        <v>96075.66</v>
      </c>
      <c r="J651">
        <f>Healthcare!M651</f>
        <v>77371.59</v>
      </c>
      <c r="K651" s="6">
        <f>Healthcare!V651</f>
        <v>18704.070000000007</v>
      </c>
      <c r="L651" t="str">
        <f>Healthcare!AF651</f>
        <v>PAY03</v>
      </c>
      <c r="M651" t="str">
        <f>Healthcare!AG651</f>
        <v>INS01</v>
      </c>
      <c r="N651">
        <f>Healthcare!AC651</f>
        <v>2023</v>
      </c>
      <c r="O651" t="str">
        <f>Healthcare!AB651</f>
        <v>Q2</v>
      </c>
      <c r="P651">
        <f>Healthcare!O651</f>
        <v>16</v>
      </c>
      <c r="Q651">
        <f>Healthcare!P651</f>
        <v>44</v>
      </c>
      <c r="R651">
        <f>Healthcare!Q651</f>
        <v>4</v>
      </c>
      <c r="S651" s="10" t="str">
        <f>Healthcare!AD651</f>
        <v>Jun</v>
      </c>
    </row>
    <row r="652" spans="1:19">
      <c r="A652" t="str">
        <f>Healthcare!A652</f>
        <v>P10651</v>
      </c>
      <c r="B652" s="5">
        <f>Healthcare!E652</f>
        <v>45833</v>
      </c>
      <c r="C652" s="5">
        <f>Healthcare!F652</f>
        <v>45841</v>
      </c>
      <c r="D652" t="str">
        <f>Healthcare!T652</f>
        <v>Admitted</v>
      </c>
      <c r="E652" t="str">
        <f>Healthcare!X652</f>
        <v>DEP05</v>
      </c>
      <c r="F652" t="str">
        <f>Healthcare!Y652</f>
        <v>D06</v>
      </c>
      <c r="G652" t="str">
        <f>Healthcare!Z652</f>
        <v>D006</v>
      </c>
      <c r="H652" t="str">
        <f>Healthcare!AA652</f>
        <v>W005</v>
      </c>
      <c r="I652" s="6">
        <f>Healthcare!L652</f>
        <v>73614.03</v>
      </c>
      <c r="J652">
        <f>Healthcare!M652</f>
        <v>63454.49</v>
      </c>
      <c r="K652" s="6">
        <f>Healthcare!V652</f>
        <v>10159.540000000001</v>
      </c>
      <c r="L652" t="str">
        <f>Healthcare!AF652</f>
        <v>PAY01</v>
      </c>
      <c r="M652" t="str">
        <f>Healthcare!AG652</f>
        <v>INS03</v>
      </c>
      <c r="N652">
        <f>Healthcare!AC652</f>
        <v>2025</v>
      </c>
      <c r="O652" t="str">
        <f>Healthcare!AB652</f>
        <v>Q2</v>
      </c>
      <c r="P652">
        <f>Healthcare!O652</f>
        <v>8</v>
      </c>
      <c r="Q652">
        <f>Healthcare!P652</f>
        <v>217</v>
      </c>
      <c r="R652">
        <f>Healthcare!Q652</f>
        <v>4</v>
      </c>
      <c r="S652" s="10" t="str">
        <f>Healthcare!AD652</f>
        <v>Jun</v>
      </c>
    </row>
    <row r="653" spans="1:19">
      <c r="A653" t="str">
        <f>Healthcare!A653</f>
        <v>P10652</v>
      </c>
      <c r="B653" s="5">
        <f>Healthcare!E653</f>
        <v>45251</v>
      </c>
      <c r="C653" s="5">
        <f>Healthcare!F653</f>
        <v>45258</v>
      </c>
      <c r="D653" t="str">
        <f>Healthcare!T653</f>
        <v>Discharged</v>
      </c>
      <c r="E653" t="str">
        <f>Healthcare!X653</f>
        <v>DEP03</v>
      </c>
      <c r="F653" t="str">
        <f>Healthcare!Y653</f>
        <v>D04</v>
      </c>
      <c r="G653" t="str">
        <f>Healthcare!Z653</f>
        <v>D008</v>
      </c>
      <c r="H653" t="str">
        <f>Healthcare!AA653</f>
        <v>W001</v>
      </c>
      <c r="I653" s="6">
        <f>Healthcare!L653</f>
        <v>41102.800000000003</v>
      </c>
      <c r="J653">
        <f>Healthcare!M653</f>
        <v>33139.800000000003</v>
      </c>
      <c r="K653" s="6">
        <f>Healthcare!V653</f>
        <v>7963</v>
      </c>
      <c r="L653" t="str">
        <f>Healthcare!AF653</f>
        <v>PAY06</v>
      </c>
      <c r="M653" t="str">
        <f>Healthcare!AG653</f>
        <v>INS05</v>
      </c>
      <c r="N653">
        <f>Healthcare!AC653</f>
        <v>2023</v>
      </c>
      <c r="O653" t="str">
        <f>Healthcare!AB653</f>
        <v>Q4</v>
      </c>
      <c r="P653">
        <f>Healthcare!O653</f>
        <v>7</v>
      </c>
      <c r="Q653">
        <f>Healthcare!P653</f>
        <v>221</v>
      </c>
      <c r="R653">
        <f>Healthcare!Q653</f>
        <v>4</v>
      </c>
      <c r="S653" s="10" t="str">
        <f>Healthcare!AD653</f>
        <v>Nov</v>
      </c>
    </row>
    <row r="654" spans="1:19">
      <c r="A654" t="str">
        <f>Healthcare!A654</f>
        <v>P10653</v>
      </c>
      <c r="B654" s="5">
        <f>Healthcare!E654</f>
        <v>45224</v>
      </c>
      <c r="C654" s="5">
        <f>Healthcare!F654</f>
        <v>45231</v>
      </c>
      <c r="D654" t="str">
        <f>Healthcare!T654</f>
        <v>Transferred</v>
      </c>
      <c r="E654" t="str">
        <f>Healthcare!X654</f>
        <v>DEP05</v>
      </c>
      <c r="F654" t="str">
        <f>Healthcare!Y654</f>
        <v>D06</v>
      </c>
      <c r="G654" t="str">
        <f>Healthcare!Z654</f>
        <v>D003</v>
      </c>
      <c r="H654" t="str">
        <f>Healthcare!AA654</f>
        <v>W001</v>
      </c>
      <c r="I654" s="6">
        <f>Healthcare!L654</f>
        <v>238190.3</v>
      </c>
      <c r="J654">
        <f>Healthcare!M654</f>
        <v>172600.16</v>
      </c>
      <c r="K654" s="6">
        <f>Healthcare!V654</f>
        <v>65590.139999999985</v>
      </c>
      <c r="L654" t="str">
        <f>Healthcare!AF654</f>
        <v>PAY06</v>
      </c>
      <c r="M654" t="str">
        <f>Healthcare!AG654</f>
        <v>INS07</v>
      </c>
      <c r="N654">
        <f>Healthcare!AC654</f>
        <v>2023</v>
      </c>
      <c r="O654" t="str">
        <f>Healthcare!AB654</f>
        <v>Q4</v>
      </c>
      <c r="P654">
        <f>Healthcare!O654</f>
        <v>7</v>
      </c>
      <c r="Q654">
        <f>Healthcare!P654</f>
        <v>167</v>
      </c>
      <c r="R654">
        <f>Healthcare!Q654</f>
        <v>2</v>
      </c>
      <c r="S654" s="10" t="str">
        <f>Healthcare!AD654</f>
        <v>Oct</v>
      </c>
    </row>
    <row r="655" spans="1:19">
      <c r="A655" t="str">
        <f>Healthcare!A655</f>
        <v>P10654</v>
      </c>
      <c r="B655" s="5">
        <f>Healthcare!E655</f>
        <v>45618</v>
      </c>
      <c r="C655" s="5">
        <f>Healthcare!F655</f>
        <v>45625</v>
      </c>
      <c r="D655" t="str">
        <f>Healthcare!T655</f>
        <v>Discharged</v>
      </c>
      <c r="E655" t="str">
        <f>Healthcare!X655</f>
        <v>DEP01</v>
      </c>
      <c r="F655" t="str">
        <f>Healthcare!Y655</f>
        <v>D03</v>
      </c>
      <c r="G655" t="str">
        <f>Healthcare!Z655</f>
        <v>D002</v>
      </c>
      <c r="H655" t="str">
        <f>Healthcare!AA655</f>
        <v>W004</v>
      </c>
      <c r="I655" s="6">
        <f>Healthcare!L655</f>
        <v>216462.07999999999</v>
      </c>
      <c r="J655">
        <f>Healthcare!M655</f>
        <v>155852.85999999999</v>
      </c>
      <c r="K655" s="6">
        <f>Healthcare!V655</f>
        <v>60609.22</v>
      </c>
      <c r="L655" t="str">
        <f>Healthcare!AF655</f>
        <v>PAY05</v>
      </c>
      <c r="M655" t="str">
        <f>Healthcare!AG655</f>
        <v>INS06</v>
      </c>
      <c r="N655">
        <f>Healthcare!AC655</f>
        <v>2024</v>
      </c>
      <c r="O655" t="str">
        <f>Healthcare!AB655</f>
        <v>Q4</v>
      </c>
      <c r="P655">
        <f>Healthcare!O655</f>
        <v>7</v>
      </c>
      <c r="Q655">
        <f>Healthcare!P655</f>
        <v>170</v>
      </c>
      <c r="R655">
        <f>Healthcare!Q655</f>
        <v>2</v>
      </c>
      <c r="S655" s="10" t="str">
        <f>Healthcare!AD655</f>
        <v>Nov</v>
      </c>
    </row>
    <row r="656" spans="1:19">
      <c r="A656" t="str">
        <f>Healthcare!A656</f>
        <v>P10655</v>
      </c>
      <c r="B656" s="5">
        <f>Healthcare!E656</f>
        <v>45748</v>
      </c>
      <c r="C656" s="5">
        <f>Healthcare!F656</f>
        <v>45720</v>
      </c>
      <c r="D656" t="str">
        <f>Healthcare!T656</f>
        <v>Transferred</v>
      </c>
      <c r="E656" t="str">
        <f>Healthcare!X656</f>
        <v>DEP07</v>
      </c>
      <c r="F656" t="str">
        <f>Healthcare!Y656</f>
        <v>D07</v>
      </c>
      <c r="G656" t="str">
        <f>Healthcare!Z656</f>
        <v>D009</v>
      </c>
      <c r="H656" t="str">
        <f>Healthcare!AA656</f>
        <v>W005</v>
      </c>
      <c r="I656" s="6">
        <f>Healthcare!L656</f>
        <v>143800.37</v>
      </c>
      <c r="J656">
        <f>Healthcare!M656</f>
        <v>102925.01</v>
      </c>
      <c r="K656" s="6">
        <f>Healthcare!V656</f>
        <v>40875.360000000001</v>
      </c>
      <c r="L656" t="str">
        <f>Healthcare!AF656</f>
        <v>PAY03</v>
      </c>
      <c r="M656" t="str">
        <f>Healthcare!AG656</f>
        <v>INS01</v>
      </c>
      <c r="N656">
        <f>Healthcare!AC656</f>
        <v>2025</v>
      </c>
      <c r="O656" t="str">
        <f>Healthcare!AB656</f>
        <v>Q2</v>
      </c>
      <c r="P656">
        <f>Healthcare!O656</f>
        <v>2</v>
      </c>
      <c r="Q656">
        <f>Healthcare!P656</f>
        <v>98</v>
      </c>
      <c r="R656">
        <f>Healthcare!Q656</f>
        <v>4</v>
      </c>
      <c r="S656" s="10" t="str">
        <f>Healthcare!AD656</f>
        <v>Apr</v>
      </c>
    </row>
    <row r="657" spans="1:19">
      <c r="A657" t="str">
        <f>Healthcare!A657</f>
        <v>P10656</v>
      </c>
      <c r="B657" s="5">
        <f>Healthcare!E657</f>
        <v>44961</v>
      </c>
      <c r="C657" s="5">
        <f>Healthcare!F657</f>
        <v>44964</v>
      </c>
      <c r="D657" t="str">
        <f>Healthcare!T657</f>
        <v>Discharged</v>
      </c>
      <c r="E657" t="str">
        <f>Healthcare!X657</f>
        <v>DEP08</v>
      </c>
      <c r="F657" t="str">
        <f>Healthcare!Y657</f>
        <v>D03</v>
      </c>
      <c r="G657" t="str">
        <f>Healthcare!Z657</f>
        <v>D003</v>
      </c>
      <c r="H657" t="str">
        <f>Healthcare!AA657</f>
        <v>W005</v>
      </c>
      <c r="I657" s="6">
        <f>Healthcare!L657</f>
        <v>81957.539999999994</v>
      </c>
      <c r="J657">
        <f>Healthcare!M657</f>
        <v>62623.41</v>
      </c>
      <c r="K657" s="6">
        <f>Healthcare!V657</f>
        <v>19334.12999999999</v>
      </c>
      <c r="L657" t="str">
        <f>Healthcare!AF657</f>
        <v>PAY06</v>
      </c>
      <c r="M657" t="str">
        <f>Healthcare!AG657</f>
        <v>INS08</v>
      </c>
      <c r="N657">
        <f>Healthcare!AC657</f>
        <v>2023</v>
      </c>
      <c r="O657" t="str">
        <f>Healthcare!AB657</f>
        <v>Q1</v>
      </c>
      <c r="P657">
        <f>Healthcare!O657</f>
        <v>3</v>
      </c>
      <c r="Q657">
        <f>Healthcare!P657</f>
        <v>211</v>
      </c>
      <c r="R657">
        <f>Healthcare!Q657</f>
        <v>3</v>
      </c>
      <c r="S657" s="10" t="str">
        <f>Healthcare!AD657</f>
        <v>Feb</v>
      </c>
    </row>
    <row r="658" spans="1:19">
      <c r="A658" t="str">
        <f>Healthcare!A658</f>
        <v>P10657</v>
      </c>
      <c r="B658" s="5">
        <f>Healthcare!E658</f>
        <v>45807</v>
      </c>
      <c r="C658" s="5">
        <f>Healthcare!F658</f>
        <v>45820</v>
      </c>
      <c r="D658" t="str">
        <f>Healthcare!T658</f>
        <v>Discharged</v>
      </c>
      <c r="E658" t="str">
        <f>Healthcare!X658</f>
        <v>DEP04</v>
      </c>
      <c r="F658" t="str">
        <f>Healthcare!Y658</f>
        <v>D04</v>
      </c>
      <c r="G658" t="str">
        <f>Healthcare!Z658</f>
        <v>D009</v>
      </c>
      <c r="H658" t="str">
        <f>Healthcare!AA658</f>
        <v>W001</v>
      </c>
      <c r="I658" s="6">
        <f>Healthcare!L658</f>
        <v>11493.08</v>
      </c>
      <c r="J658">
        <f>Healthcare!M658</f>
        <v>8713.2800000000007</v>
      </c>
      <c r="K658" s="6">
        <f>Healthcare!V658</f>
        <v>2779.7999999999993</v>
      </c>
      <c r="L658" t="str">
        <f>Healthcare!AF658</f>
        <v>PAY01</v>
      </c>
      <c r="M658" t="str">
        <f>Healthcare!AG658</f>
        <v>INS06</v>
      </c>
      <c r="N658">
        <f>Healthcare!AC658</f>
        <v>2025</v>
      </c>
      <c r="O658" t="str">
        <f>Healthcare!AB658</f>
        <v>Q2</v>
      </c>
      <c r="P658">
        <f>Healthcare!O658</f>
        <v>13</v>
      </c>
      <c r="Q658">
        <f>Healthcare!P658</f>
        <v>23</v>
      </c>
      <c r="R658">
        <f>Healthcare!Q658</f>
        <v>3</v>
      </c>
      <c r="S658" s="10" t="str">
        <f>Healthcare!AD658</f>
        <v>May</v>
      </c>
    </row>
    <row r="659" spans="1:19">
      <c r="A659" t="str">
        <f>Healthcare!A659</f>
        <v>P10658</v>
      </c>
      <c r="B659" s="5">
        <f>Healthcare!E659</f>
        <v>45787</v>
      </c>
      <c r="C659" s="5">
        <f>Healthcare!F659</f>
        <v>45799</v>
      </c>
      <c r="D659" t="str">
        <f>Healthcare!T659</f>
        <v>Discharged</v>
      </c>
      <c r="E659" t="str">
        <f>Healthcare!X659</f>
        <v>DEP01</v>
      </c>
      <c r="F659" t="str">
        <f>Healthcare!Y659</f>
        <v>D05</v>
      </c>
      <c r="G659" t="str">
        <f>Healthcare!Z659</f>
        <v>D005</v>
      </c>
      <c r="H659" t="str">
        <f>Healthcare!AA659</f>
        <v>W002</v>
      </c>
      <c r="I659" s="6">
        <f>Healthcare!L659</f>
        <v>31033.81</v>
      </c>
      <c r="J659">
        <f>Healthcare!M659</f>
        <v>98646.34</v>
      </c>
      <c r="K659" s="6">
        <f>Healthcare!V659</f>
        <v>-67612.53</v>
      </c>
      <c r="L659" t="str">
        <f>Healthcare!AF659</f>
        <v>PAY02</v>
      </c>
      <c r="M659" t="str">
        <f>Healthcare!AG659</f>
        <v>INS01</v>
      </c>
      <c r="N659">
        <f>Healthcare!AC659</f>
        <v>2025</v>
      </c>
      <c r="O659" t="str">
        <f>Healthcare!AB659</f>
        <v>Q2</v>
      </c>
      <c r="P659">
        <f>Healthcare!O659</f>
        <v>12</v>
      </c>
      <c r="Q659">
        <f>Healthcare!P659</f>
        <v>102</v>
      </c>
      <c r="R659">
        <f>Healthcare!Q659</f>
        <v>5</v>
      </c>
      <c r="S659" s="10" t="str">
        <f>Healthcare!AD659</f>
        <v>May</v>
      </c>
    </row>
    <row r="660" spans="1:19">
      <c r="A660" t="str">
        <f>Healthcare!A660</f>
        <v>P10659</v>
      </c>
      <c r="B660" s="5">
        <f>Healthcare!E660</f>
        <v>44941</v>
      </c>
      <c r="C660" s="5" t="str">
        <f>Healthcare!F660</f>
        <v>Unknown</v>
      </c>
      <c r="D660" t="str">
        <f>Healthcare!T660</f>
        <v>Discharged</v>
      </c>
      <c r="E660" t="str">
        <f>Healthcare!X660</f>
        <v>DEP08</v>
      </c>
      <c r="F660" t="str">
        <f>Healthcare!Y660</f>
        <v>D04</v>
      </c>
      <c r="G660" t="str">
        <f>Healthcare!Z660</f>
        <v>D006</v>
      </c>
      <c r="H660" t="str">
        <f>Healthcare!AA660</f>
        <v>W004</v>
      </c>
      <c r="I660" s="6">
        <f>Healthcare!L660</f>
        <v>78277.16</v>
      </c>
      <c r="J660">
        <f>Healthcare!M660</f>
        <v>63377.33</v>
      </c>
      <c r="K660" s="6">
        <f>Healthcare!V660</f>
        <v>14899.830000000002</v>
      </c>
      <c r="L660" t="str">
        <f>Healthcare!AF660</f>
        <v>PAY05</v>
      </c>
      <c r="M660" t="str">
        <f>Healthcare!AG660</f>
        <v>INS06</v>
      </c>
      <c r="N660">
        <f>Healthcare!AC660</f>
        <v>2023</v>
      </c>
      <c r="O660" t="str">
        <f>Healthcare!AB660</f>
        <v>Q1</v>
      </c>
      <c r="P660">
        <f>Healthcare!O660</f>
        <v>2</v>
      </c>
      <c r="Q660">
        <f>Healthcare!P660</f>
        <v>121</v>
      </c>
      <c r="R660">
        <f>Healthcare!Q660</f>
        <v>4</v>
      </c>
      <c r="S660" s="10" t="str">
        <f>Healthcare!AD660</f>
        <v>Jan</v>
      </c>
    </row>
    <row r="661" spans="1:19">
      <c r="A661" t="str">
        <f>Healthcare!A661</f>
        <v>P10660</v>
      </c>
      <c r="B661" s="5">
        <f>Healthcare!E661</f>
        <v>45890</v>
      </c>
      <c r="C661" s="5" t="str">
        <f>Healthcare!F661</f>
        <v>Unknown</v>
      </c>
      <c r="D661" t="str">
        <f>Healthcare!T661</f>
        <v>Discharged</v>
      </c>
      <c r="E661" t="str">
        <f>Healthcare!X661</f>
        <v>DEP03</v>
      </c>
      <c r="F661" t="str">
        <f>Healthcare!Y661</f>
        <v>D05</v>
      </c>
      <c r="G661" t="str">
        <f>Healthcare!Z661</f>
        <v>D002</v>
      </c>
      <c r="H661" t="str">
        <f>Healthcare!AA661</f>
        <v>W002</v>
      </c>
      <c r="I661" s="6">
        <f>Healthcare!L661</f>
        <v>108089.60000000001</v>
      </c>
      <c r="J661">
        <f>Healthcare!M661</f>
        <v>106886.11</v>
      </c>
      <c r="K661" s="6">
        <f>Healthcare!V661</f>
        <v>1203.4900000000052</v>
      </c>
      <c r="L661" t="str">
        <f>Healthcare!AF661</f>
        <v>PAY02</v>
      </c>
      <c r="M661" t="str">
        <f>Healthcare!AG661</f>
        <v>INS08</v>
      </c>
      <c r="N661">
        <f>Healthcare!AC661</f>
        <v>2025</v>
      </c>
      <c r="O661" t="str">
        <f>Healthcare!AB661</f>
        <v>Q3</v>
      </c>
      <c r="P661">
        <f>Healthcare!O661</f>
        <v>7</v>
      </c>
      <c r="Q661">
        <f>Healthcare!P661</f>
        <v>121</v>
      </c>
      <c r="R661">
        <f>Healthcare!Q661</f>
        <v>2</v>
      </c>
      <c r="S661" s="10" t="str">
        <f>Healthcare!AD661</f>
        <v>Aug</v>
      </c>
    </row>
    <row r="662" spans="1:19">
      <c r="A662" t="str">
        <f>Healthcare!A662</f>
        <v>P10661</v>
      </c>
      <c r="B662" s="5">
        <f>Healthcare!E662</f>
        <v>45800</v>
      </c>
      <c r="C662" s="5">
        <f>Healthcare!F662</f>
        <v>45810</v>
      </c>
      <c r="D662" t="str">
        <f>Healthcare!T662</f>
        <v>Transferred</v>
      </c>
      <c r="E662" t="str">
        <f>Healthcare!X662</f>
        <v>DEP03</v>
      </c>
      <c r="F662" t="str">
        <f>Healthcare!Y662</f>
        <v>D02</v>
      </c>
      <c r="G662" t="str">
        <f>Healthcare!Z662</f>
        <v>D009</v>
      </c>
      <c r="H662" t="str">
        <f>Healthcare!AA662</f>
        <v>W005</v>
      </c>
      <c r="I662" s="6">
        <f>Healthcare!L662</f>
        <v>74270.27</v>
      </c>
      <c r="J662">
        <f>Healthcare!M662</f>
        <v>59238.45</v>
      </c>
      <c r="K662" s="6">
        <f>Healthcare!V662</f>
        <v>15031.820000000007</v>
      </c>
      <c r="L662" t="str">
        <f>Healthcare!AF662</f>
        <v>PAY06</v>
      </c>
      <c r="M662" t="str">
        <f>Healthcare!AG662</f>
        <v>INS08</v>
      </c>
      <c r="N662">
        <f>Healthcare!AC662</f>
        <v>2025</v>
      </c>
      <c r="O662" t="str">
        <f>Healthcare!AB662</f>
        <v>Q2</v>
      </c>
      <c r="P662">
        <f>Healthcare!O662</f>
        <v>10</v>
      </c>
      <c r="Q662">
        <f>Healthcare!P662</f>
        <v>148</v>
      </c>
      <c r="R662">
        <f>Healthcare!Q662</f>
        <v>5</v>
      </c>
      <c r="S662" s="10" t="str">
        <f>Healthcare!AD662</f>
        <v>May</v>
      </c>
    </row>
    <row r="663" spans="1:19">
      <c r="A663" t="str">
        <f>Healthcare!A663</f>
        <v>P10662</v>
      </c>
      <c r="B663" s="5">
        <f>Healthcare!E663</f>
        <v>45427</v>
      </c>
      <c r="C663" s="5">
        <f>Healthcare!F663</f>
        <v>45435</v>
      </c>
      <c r="D663" t="str">
        <f>Healthcare!T663</f>
        <v>Unknown</v>
      </c>
      <c r="E663" t="str">
        <f>Healthcare!X663</f>
        <v>DEP07</v>
      </c>
      <c r="F663" t="str">
        <f>Healthcare!Y663</f>
        <v>D05</v>
      </c>
      <c r="G663" t="str">
        <f>Healthcare!Z663</f>
        <v>D012</v>
      </c>
      <c r="H663" t="str">
        <f>Healthcare!AA663</f>
        <v>W002</v>
      </c>
      <c r="I663" s="6">
        <f>Healthcare!L663</f>
        <v>114095.37</v>
      </c>
      <c r="J663">
        <f>Healthcare!M663</f>
        <v>99545.47</v>
      </c>
      <c r="K663" s="6">
        <f>Healthcare!V663</f>
        <v>14549.899999999994</v>
      </c>
      <c r="L663" t="str">
        <f>Healthcare!AF663</f>
        <v>PAY06</v>
      </c>
      <c r="M663" t="str">
        <f>Healthcare!AG663</f>
        <v>INS08</v>
      </c>
      <c r="N663">
        <f>Healthcare!AC663</f>
        <v>2024</v>
      </c>
      <c r="O663" t="str">
        <f>Healthcare!AB663</f>
        <v>Q2</v>
      </c>
      <c r="P663">
        <f>Healthcare!O663</f>
        <v>8</v>
      </c>
      <c r="Q663">
        <f>Healthcare!P663</f>
        <v>74</v>
      </c>
      <c r="R663">
        <f>Healthcare!Q663</f>
        <v>4</v>
      </c>
      <c r="S663" s="10" t="str">
        <f>Healthcare!AD663</f>
        <v>May</v>
      </c>
    </row>
    <row r="664" spans="1:19">
      <c r="A664" t="str">
        <f>Healthcare!A664</f>
        <v>P10663</v>
      </c>
      <c r="B664" s="5">
        <f>Healthcare!E664</f>
        <v>45139</v>
      </c>
      <c r="C664" s="5">
        <f>Healthcare!F664</f>
        <v>45140</v>
      </c>
      <c r="D664" t="str">
        <f>Healthcare!T664</f>
        <v>Discharged</v>
      </c>
      <c r="E664" t="str">
        <f>Healthcare!X664</f>
        <v>DEP05</v>
      </c>
      <c r="F664" t="str">
        <f>Healthcare!Y664</f>
        <v>D04</v>
      </c>
      <c r="G664" t="str">
        <f>Healthcare!Z664</f>
        <v>D001</v>
      </c>
      <c r="H664" t="str">
        <f>Healthcare!AA664</f>
        <v>W003</v>
      </c>
      <c r="I664" s="6">
        <f>Healthcare!L664</f>
        <v>17647.98</v>
      </c>
      <c r="J664">
        <f>Healthcare!M664</f>
        <v>12963.2</v>
      </c>
      <c r="K664" s="6">
        <f>Healthcare!V664</f>
        <v>4684.7799999999988</v>
      </c>
      <c r="L664" t="str">
        <f>Healthcare!AF664</f>
        <v>PAY02</v>
      </c>
      <c r="M664" t="str">
        <f>Healthcare!AG664</f>
        <v>INS07</v>
      </c>
      <c r="N664">
        <f>Healthcare!AC664</f>
        <v>2023</v>
      </c>
      <c r="O664" t="str">
        <f>Healthcare!AB664</f>
        <v>Q3</v>
      </c>
      <c r="P664">
        <f>Healthcare!O664</f>
        <v>1</v>
      </c>
      <c r="Q664">
        <f>Healthcare!P664</f>
        <v>127</v>
      </c>
      <c r="R664">
        <f>Healthcare!Q664</f>
        <v>1</v>
      </c>
      <c r="S664" s="10" t="str">
        <f>Healthcare!AD664</f>
        <v>Aug</v>
      </c>
    </row>
    <row r="665" spans="1:19">
      <c r="A665" t="str">
        <f>Healthcare!A665</f>
        <v>P10664</v>
      </c>
      <c r="B665" s="5">
        <f>Healthcare!E665</f>
        <v>45058</v>
      </c>
      <c r="C665" s="5">
        <f>Healthcare!F665</f>
        <v>45063</v>
      </c>
      <c r="D665" t="str">
        <f>Healthcare!T665</f>
        <v>Unknown</v>
      </c>
      <c r="E665" t="str">
        <f>Healthcare!X665</f>
        <v>DEP05</v>
      </c>
      <c r="F665" t="str">
        <f>Healthcare!Y665</f>
        <v>D01</v>
      </c>
      <c r="G665" t="str">
        <f>Healthcare!Z665</f>
        <v>D001</v>
      </c>
      <c r="H665" t="str">
        <f>Healthcare!AA665</f>
        <v>W001</v>
      </c>
      <c r="I665" s="6">
        <f>Healthcare!L665</f>
        <v>37505.199999999997</v>
      </c>
      <c r="J665">
        <f>Healthcare!M665</f>
        <v>30680.51</v>
      </c>
      <c r="K665" s="6">
        <f>Healthcare!V665</f>
        <v>6824.6899999999987</v>
      </c>
      <c r="L665" t="str">
        <f>Healthcare!AF665</f>
        <v>PAY03</v>
      </c>
      <c r="M665" t="str">
        <f>Healthcare!AG665</f>
        <v>INS03</v>
      </c>
      <c r="N665">
        <f>Healthcare!AC665</f>
        <v>2023</v>
      </c>
      <c r="O665" t="str">
        <f>Healthcare!AB665</f>
        <v>Q2</v>
      </c>
      <c r="P665">
        <f>Healthcare!O665</f>
        <v>5</v>
      </c>
      <c r="Q665">
        <f>Healthcare!P665</f>
        <v>32</v>
      </c>
      <c r="R665">
        <f>Healthcare!Q665</f>
        <v>3</v>
      </c>
      <c r="S665" s="10" t="str">
        <f>Healthcare!AD665</f>
        <v>May</v>
      </c>
    </row>
    <row r="666" spans="1:19">
      <c r="A666" t="str">
        <f>Healthcare!A666</f>
        <v>P10665</v>
      </c>
      <c r="B666" s="5">
        <f>Healthcare!E666</f>
        <v>45374</v>
      </c>
      <c r="C666" s="5">
        <f>Healthcare!F666</f>
        <v>45377</v>
      </c>
      <c r="D666" t="str">
        <f>Healthcare!T666</f>
        <v>Discharged</v>
      </c>
      <c r="E666" t="str">
        <f>Healthcare!X666</f>
        <v>DEP10</v>
      </c>
      <c r="F666" t="str">
        <f>Healthcare!Y666</f>
        <v>D05</v>
      </c>
      <c r="G666" t="str">
        <f>Healthcare!Z666</f>
        <v>D006</v>
      </c>
      <c r="H666" t="str">
        <f>Healthcare!AA666</f>
        <v>W005</v>
      </c>
      <c r="I666" s="6">
        <f>Healthcare!L666</f>
        <v>66695.289999999994</v>
      </c>
      <c r="J666">
        <f>Healthcare!M666</f>
        <v>54621.08</v>
      </c>
      <c r="K666" s="6">
        <f>Healthcare!V666</f>
        <v>12074.209999999992</v>
      </c>
      <c r="L666" t="str">
        <f>Healthcare!AF666</f>
        <v>PAY02</v>
      </c>
      <c r="M666" t="str">
        <f>Healthcare!AG666</f>
        <v>INS01</v>
      </c>
      <c r="N666">
        <f>Healthcare!AC666</f>
        <v>2024</v>
      </c>
      <c r="O666" t="str">
        <f>Healthcare!AB666</f>
        <v>Q1</v>
      </c>
      <c r="P666">
        <f>Healthcare!O666</f>
        <v>3</v>
      </c>
      <c r="Q666">
        <f>Healthcare!P666</f>
        <v>61</v>
      </c>
      <c r="R666">
        <f>Healthcare!Q666</f>
        <v>2</v>
      </c>
      <c r="S666" s="10" t="str">
        <f>Healthcare!AD666</f>
        <v>Mar</v>
      </c>
    </row>
    <row r="667" spans="1:19">
      <c r="A667" t="str">
        <f>Healthcare!A667</f>
        <v>P10666</v>
      </c>
      <c r="B667" s="5">
        <f>Healthcare!E667</f>
        <v>45147</v>
      </c>
      <c r="C667" s="5">
        <f>Healthcare!F667</f>
        <v>45148</v>
      </c>
      <c r="D667" t="str">
        <f>Healthcare!T667</f>
        <v>Unknown</v>
      </c>
      <c r="E667" t="str">
        <f>Healthcare!X667</f>
        <v>DEP01</v>
      </c>
      <c r="F667" t="str">
        <f>Healthcare!Y667</f>
        <v>D07</v>
      </c>
      <c r="G667" t="str">
        <f>Healthcare!Z667</f>
        <v>D010</v>
      </c>
      <c r="H667" t="str">
        <f>Healthcare!AA667</f>
        <v>W002</v>
      </c>
      <c r="I667" s="6">
        <f>Healthcare!L667</f>
        <v>186009.25</v>
      </c>
      <c r="J667">
        <f>Healthcare!M667</f>
        <v>148668.65</v>
      </c>
      <c r="K667" s="6">
        <f>Healthcare!V667</f>
        <v>37340.600000000006</v>
      </c>
      <c r="L667" t="str">
        <f>Healthcare!AF667</f>
        <v>PAY02</v>
      </c>
      <c r="M667" t="str">
        <f>Healthcare!AG667</f>
        <v>INS08</v>
      </c>
      <c r="N667">
        <f>Healthcare!AC667</f>
        <v>2023</v>
      </c>
      <c r="O667" t="str">
        <f>Healthcare!AB667</f>
        <v>Q3</v>
      </c>
      <c r="P667">
        <f>Healthcare!O667</f>
        <v>1</v>
      </c>
      <c r="Q667">
        <f>Healthcare!P667</f>
        <v>106</v>
      </c>
      <c r="R667">
        <f>Healthcare!Q667</f>
        <v>4</v>
      </c>
      <c r="S667" s="10" t="str">
        <f>Healthcare!AD667</f>
        <v>Aug</v>
      </c>
    </row>
    <row r="668" spans="1:19">
      <c r="A668" t="str">
        <f>Healthcare!A668</f>
        <v>P10667</v>
      </c>
      <c r="B668" s="5">
        <f>Healthcare!E668</f>
        <v>45545</v>
      </c>
      <c r="C668" s="5">
        <f>Healthcare!F668</f>
        <v>45552</v>
      </c>
      <c r="D668" t="str">
        <f>Healthcare!T668</f>
        <v>Transferred</v>
      </c>
      <c r="E668" t="str">
        <f>Healthcare!X668</f>
        <v>DEP01</v>
      </c>
      <c r="F668" t="str">
        <f>Healthcare!Y668</f>
        <v>D03</v>
      </c>
      <c r="G668" t="str">
        <f>Healthcare!Z668</f>
        <v>D007</v>
      </c>
      <c r="H668" t="str">
        <f>Healthcare!AA668</f>
        <v>W005</v>
      </c>
      <c r="I668" s="6">
        <f>Healthcare!L668</f>
        <v>198999.96</v>
      </c>
      <c r="J668">
        <f>Healthcare!M668</f>
        <v>195850.74</v>
      </c>
      <c r="K668" s="6">
        <f>Healthcare!V668</f>
        <v>3149.2200000000012</v>
      </c>
      <c r="L668" t="str">
        <f>Healthcare!AF668</f>
        <v>PAY06</v>
      </c>
      <c r="M668" t="str">
        <f>Healthcare!AG668</f>
        <v>INS08</v>
      </c>
      <c r="N668">
        <f>Healthcare!AC668</f>
        <v>2024</v>
      </c>
      <c r="O668" t="str">
        <f>Healthcare!AB668</f>
        <v>Q3</v>
      </c>
      <c r="P668">
        <f>Healthcare!O668</f>
        <v>7</v>
      </c>
      <c r="Q668">
        <f>Healthcare!P668</f>
        <v>46</v>
      </c>
      <c r="R668">
        <f>Healthcare!Q668</f>
        <v>3</v>
      </c>
      <c r="S668" s="10" t="str">
        <f>Healthcare!AD668</f>
        <v>Sep</v>
      </c>
    </row>
    <row r="669" spans="1:19">
      <c r="A669" t="str">
        <f>Healthcare!A669</f>
        <v>P10668</v>
      </c>
      <c r="B669" s="5">
        <f>Healthcare!E669</f>
        <v>45748</v>
      </c>
      <c r="C669" s="5">
        <f>Healthcare!F669</f>
        <v>45752</v>
      </c>
      <c r="D669" t="str">
        <f>Healthcare!T669</f>
        <v>Discharged</v>
      </c>
      <c r="E669" t="str">
        <f>Healthcare!X669</f>
        <v>DEP01</v>
      </c>
      <c r="F669" t="str">
        <f>Healthcare!Y669</f>
        <v>D01</v>
      </c>
      <c r="G669" t="str">
        <f>Healthcare!Z669</f>
        <v>D005</v>
      </c>
      <c r="H669" t="str">
        <f>Healthcare!AA669</f>
        <v>W005</v>
      </c>
      <c r="I669" s="6">
        <f>Healthcare!L669</f>
        <v>51323.97</v>
      </c>
      <c r="J669">
        <f>Healthcare!M669</f>
        <v>40982.559999999998</v>
      </c>
      <c r="K669" s="6">
        <f>Healthcare!V669</f>
        <v>10341.410000000003</v>
      </c>
      <c r="L669" t="str">
        <f>Healthcare!AF669</f>
        <v>PAY02</v>
      </c>
      <c r="M669" t="str">
        <f>Healthcare!AG669</f>
        <v>INS01</v>
      </c>
      <c r="N669">
        <f>Healthcare!AC669</f>
        <v>2025</v>
      </c>
      <c r="O669" t="str">
        <f>Healthcare!AB669</f>
        <v>Q2</v>
      </c>
      <c r="P669">
        <f>Healthcare!O669</f>
        <v>4</v>
      </c>
      <c r="Q669">
        <f>Healthcare!P669</f>
        <v>22</v>
      </c>
      <c r="R669">
        <f>Healthcare!Q669</f>
        <v>2</v>
      </c>
      <c r="S669" s="10" t="str">
        <f>Healthcare!AD669</f>
        <v>Apr</v>
      </c>
    </row>
    <row r="670" spans="1:19">
      <c r="A670" t="str">
        <f>Healthcare!A670</f>
        <v>P10669</v>
      </c>
      <c r="B670" s="5">
        <f>Healthcare!E670</f>
        <v>45456</v>
      </c>
      <c r="C670" s="5">
        <f>Healthcare!F670</f>
        <v>45472</v>
      </c>
      <c r="D670" t="str">
        <f>Healthcare!T670</f>
        <v>Admitted</v>
      </c>
      <c r="E670" t="str">
        <f>Healthcare!X670</f>
        <v>DEP01</v>
      </c>
      <c r="F670" t="str">
        <f>Healthcare!Y670</f>
        <v>D05</v>
      </c>
      <c r="G670" t="str">
        <f>Healthcare!Z670</f>
        <v>D005</v>
      </c>
      <c r="H670" t="str">
        <f>Healthcare!AA670</f>
        <v>W002</v>
      </c>
      <c r="I670" s="6">
        <f>Healthcare!L670</f>
        <v>14050.01</v>
      </c>
      <c r="J670">
        <f>Healthcare!M670</f>
        <v>9974.4</v>
      </c>
      <c r="K670" s="6">
        <f>Healthcare!V670</f>
        <v>4075.6100000000006</v>
      </c>
      <c r="L670" t="str">
        <f>Healthcare!AF670</f>
        <v>PAY06</v>
      </c>
      <c r="M670" t="str">
        <f>Healthcare!AG670</f>
        <v>INS07</v>
      </c>
      <c r="N670">
        <f>Healthcare!AC670</f>
        <v>2024</v>
      </c>
      <c r="O670" t="str">
        <f>Healthcare!AB670</f>
        <v>Q2</v>
      </c>
      <c r="P670">
        <f>Healthcare!O670</f>
        <v>16</v>
      </c>
      <c r="Q670">
        <f>Healthcare!P670</f>
        <v>22</v>
      </c>
      <c r="R670">
        <f>Healthcare!Q670</f>
        <v>1</v>
      </c>
      <c r="S670" s="10" t="str">
        <f>Healthcare!AD670</f>
        <v>Jun</v>
      </c>
    </row>
    <row r="671" spans="1:19">
      <c r="A671" t="str">
        <f>Healthcare!A671</f>
        <v>P10670</v>
      </c>
      <c r="B671" s="5">
        <f>Healthcare!E671</f>
        <v>45941</v>
      </c>
      <c r="C671" s="5">
        <f>Healthcare!F671</f>
        <v>45952</v>
      </c>
      <c r="D671" t="str">
        <f>Healthcare!T671</f>
        <v>Unknown</v>
      </c>
      <c r="E671" t="str">
        <f>Healthcare!X671</f>
        <v>DEP08</v>
      </c>
      <c r="F671" t="str">
        <f>Healthcare!Y671</f>
        <v>D06</v>
      </c>
      <c r="G671" t="str">
        <f>Healthcare!Z671</f>
        <v>D004</v>
      </c>
      <c r="H671" t="str">
        <f>Healthcare!AA671</f>
        <v>W002</v>
      </c>
      <c r="I671" s="6">
        <f>Healthcare!L671</f>
        <v>14886.49</v>
      </c>
      <c r="J671">
        <f>Healthcare!M671</f>
        <v>13277.94</v>
      </c>
      <c r="K671" s="6">
        <f>Healthcare!V671</f>
        <v>1608.5499999999993</v>
      </c>
      <c r="L671" t="str">
        <f>Healthcare!AF671</f>
        <v>PAY03</v>
      </c>
      <c r="M671" t="str">
        <f>Healthcare!AG671</f>
        <v>INS04</v>
      </c>
      <c r="N671">
        <f>Healthcare!AC671</f>
        <v>2025</v>
      </c>
      <c r="O671" t="str">
        <f>Healthcare!AB671</f>
        <v>Q4</v>
      </c>
      <c r="P671">
        <f>Healthcare!O671</f>
        <v>11</v>
      </c>
      <c r="Q671">
        <f>Healthcare!P671</f>
        <v>63</v>
      </c>
      <c r="R671">
        <f>Healthcare!Q671</f>
        <v>4</v>
      </c>
      <c r="S671" s="10" t="str">
        <f>Healthcare!AD671</f>
        <v>Oct</v>
      </c>
    </row>
    <row r="672" spans="1:19">
      <c r="A672" t="str">
        <f>Healthcare!A672</f>
        <v>P10671</v>
      </c>
      <c r="B672" s="5" t="str">
        <f>Healthcare!E672</f>
        <v>Unknown</v>
      </c>
      <c r="C672" s="5">
        <f>Healthcare!F672</f>
        <v>45088</v>
      </c>
      <c r="D672" t="str">
        <f>Healthcare!T672</f>
        <v>Discharged</v>
      </c>
      <c r="E672" t="str">
        <f>Healthcare!X672</f>
        <v>DEP01</v>
      </c>
      <c r="F672" t="str">
        <f>Healthcare!Y672</f>
        <v>D04</v>
      </c>
      <c r="G672" t="str">
        <f>Healthcare!Z672</f>
        <v>D005</v>
      </c>
      <c r="H672" t="str">
        <f>Healthcare!AA672</f>
        <v>W005</v>
      </c>
      <c r="I672" s="6">
        <f>Healthcare!L672</f>
        <v>192931.69</v>
      </c>
      <c r="J672">
        <f>Healthcare!M672</f>
        <v>181033.35</v>
      </c>
      <c r="K672" s="6">
        <f>Healthcare!V672</f>
        <v>11898.339999999997</v>
      </c>
      <c r="L672" t="str">
        <f>Healthcare!AF672</f>
        <v>PAY02</v>
      </c>
      <c r="M672" t="str">
        <f>Healthcare!AG672</f>
        <v>INS08</v>
      </c>
      <c r="N672" t="str">
        <f>Healthcare!AC672</f>
        <v>Unknown</v>
      </c>
      <c r="O672" t="str">
        <f>Healthcare!AB672</f>
        <v>Unknown</v>
      </c>
      <c r="P672">
        <f>Healthcare!O672</f>
        <v>8</v>
      </c>
      <c r="Q672">
        <f>Healthcare!P672</f>
        <v>30</v>
      </c>
      <c r="R672">
        <f>Healthcare!Q672</f>
        <v>3</v>
      </c>
      <c r="S672" s="10" t="str">
        <f>Healthcare!AD672</f>
        <v>Unknown</v>
      </c>
    </row>
    <row r="673" spans="1:19">
      <c r="A673" t="str">
        <f>Healthcare!A673</f>
        <v>P10672</v>
      </c>
      <c r="B673" s="5">
        <f>Healthcare!E673</f>
        <v>45000</v>
      </c>
      <c r="C673" s="5">
        <f>Healthcare!F673</f>
        <v>45008</v>
      </c>
      <c r="D673" t="str">
        <f>Healthcare!T673</f>
        <v>Admitted</v>
      </c>
      <c r="E673" t="str">
        <f>Healthcare!X673</f>
        <v>DEP10</v>
      </c>
      <c r="F673" t="str">
        <f>Healthcare!Y673</f>
        <v>D05</v>
      </c>
      <c r="G673" t="str">
        <f>Healthcare!Z673</f>
        <v>D004</v>
      </c>
      <c r="H673" t="str">
        <f>Healthcare!AA673</f>
        <v>W005</v>
      </c>
      <c r="I673" s="6">
        <f>Healthcare!L673</f>
        <v>46605.19</v>
      </c>
      <c r="J673">
        <f>Healthcare!M673</f>
        <v>98646.34</v>
      </c>
      <c r="K673" s="6">
        <f>Healthcare!V673</f>
        <v>-52041.149999999994</v>
      </c>
      <c r="L673" t="str">
        <f>Healthcare!AF673</f>
        <v>PAY06</v>
      </c>
      <c r="M673" t="str">
        <f>Healthcare!AG673</f>
        <v>INS02</v>
      </c>
      <c r="N673">
        <f>Healthcare!AC673</f>
        <v>2023</v>
      </c>
      <c r="O673" t="str">
        <f>Healthcare!AB673</f>
        <v>Q1</v>
      </c>
      <c r="P673">
        <f>Healthcare!O673</f>
        <v>8</v>
      </c>
      <c r="Q673">
        <f>Healthcare!P673</f>
        <v>234</v>
      </c>
      <c r="R673">
        <f>Healthcare!Q673</f>
        <v>2</v>
      </c>
      <c r="S673" s="10" t="str">
        <f>Healthcare!AD673</f>
        <v>Mar</v>
      </c>
    </row>
    <row r="674" spans="1:19">
      <c r="A674" t="str">
        <f>Healthcare!A674</f>
        <v>P10673</v>
      </c>
      <c r="B674" s="5">
        <f>Healthcare!E674</f>
        <v>45710</v>
      </c>
      <c r="C674" s="5">
        <f>Healthcare!F674</f>
        <v>45717</v>
      </c>
      <c r="D674" t="str">
        <f>Healthcare!T674</f>
        <v>Discharged</v>
      </c>
      <c r="E674" t="str">
        <f>Healthcare!X674</f>
        <v>DEP03</v>
      </c>
      <c r="F674" t="str">
        <f>Healthcare!Y674</f>
        <v>D01</v>
      </c>
      <c r="G674" t="str">
        <f>Healthcare!Z674</f>
        <v>D003</v>
      </c>
      <c r="H674" t="str">
        <f>Healthcare!AA674</f>
        <v>W005</v>
      </c>
      <c r="I674" s="6">
        <f>Healthcare!L674</f>
        <v>123663.9</v>
      </c>
      <c r="J674">
        <f>Healthcare!M674</f>
        <v>203109.38</v>
      </c>
      <c r="K674" s="6">
        <f>Healthcare!V674</f>
        <v>-79445.48000000001</v>
      </c>
      <c r="L674" t="str">
        <f>Healthcare!AF674</f>
        <v>PAY04</v>
      </c>
      <c r="M674" t="str">
        <f>Healthcare!AG674</f>
        <v>INS08</v>
      </c>
      <c r="N674">
        <f>Healthcare!AC674</f>
        <v>2025</v>
      </c>
      <c r="O674" t="str">
        <f>Healthcare!AB674</f>
        <v>Q1</v>
      </c>
      <c r="P674">
        <f>Healthcare!O674</f>
        <v>7</v>
      </c>
      <c r="Q674">
        <f>Healthcare!P674</f>
        <v>80</v>
      </c>
      <c r="R674">
        <f>Healthcare!Q674</f>
        <v>5</v>
      </c>
      <c r="S674" s="10" t="str">
        <f>Healthcare!AD674</f>
        <v>Feb</v>
      </c>
    </row>
    <row r="675" spans="1:19">
      <c r="A675" t="str">
        <f>Healthcare!A675</f>
        <v>P10674</v>
      </c>
      <c r="B675" s="5">
        <f>Healthcare!E675</f>
        <v>45568</v>
      </c>
      <c r="C675" s="5">
        <f>Healthcare!F675</f>
        <v>45575</v>
      </c>
      <c r="D675" t="str">
        <f>Healthcare!T675</f>
        <v>Discharged</v>
      </c>
      <c r="E675" t="str">
        <f>Healthcare!X675</f>
        <v>DEP02</v>
      </c>
      <c r="F675" t="str">
        <f>Healthcare!Y675</f>
        <v>D05</v>
      </c>
      <c r="G675" t="str">
        <f>Healthcare!Z675</f>
        <v>D010</v>
      </c>
      <c r="H675" t="str">
        <f>Healthcare!AA675</f>
        <v>W005</v>
      </c>
      <c r="I675" s="6">
        <f>Healthcare!L675</f>
        <v>176242.72</v>
      </c>
      <c r="J675">
        <f>Healthcare!M675</f>
        <v>144374.21</v>
      </c>
      <c r="K675" s="6">
        <f>Healthcare!V675</f>
        <v>31868.510000000009</v>
      </c>
      <c r="L675" t="str">
        <f>Healthcare!AF675</f>
        <v>PAY02</v>
      </c>
      <c r="M675" t="str">
        <f>Healthcare!AG675</f>
        <v>INS08</v>
      </c>
      <c r="N675">
        <f>Healthcare!AC675</f>
        <v>2024</v>
      </c>
      <c r="O675" t="str">
        <f>Healthcare!AB675</f>
        <v>Q4</v>
      </c>
      <c r="P675">
        <f>Healthcare!O675</f>
        <v>7</v>
      </c>
      <c r="Q675">
        <f>Healthcare!P675</f>
        <v>167</v>
      </c>
      <c r="R675">
        <f>Healthcare!Q675</f>
        <v>4</v>
      </c>
      <c r="S675" s="10" t="str">
        <f>Healthcare!AD675</f>
        <v>Oct</v>
      </c>
    </row>
    <row r="676" spans="1:19">
      <c r="A676" t="str">
        <f>Healthcare!A676</f>
        <v>P10675</v>
      </c>
      <c r="B676" s="5">
        <f>Healthcare!E676</f>
        <v>45201</v>
      </c>
      <c r="C676" s="5">
        <f>Healthcare!F676</f>
        <v>45202</v>
      </c>
      <c r="D676" t="str">
        <f>Healthcare!T676</f>
        <v>Discharged</v>
      </c>
      <c r="E676" t="str">
        <f>Healthcare!X676</f>
        <v>DEP04</v>
      </c>
      <c r="F676" t="str">
        <f>Healthcare!Y676</f>
        <v>D06</v>
      </c>
      <c r="G676" t="str">
        <f>Healthcare!Z676</f>
        <v>D003</v>
      </c>
      <c r="H676" t="str">
        <f>Healthcare!AA676</f>
        <v>W001</v>
      </c>
      <c r="I676" s="6">
        <f>Healthcare!L676</f>
        <v>149150.97</v>
      </c>
      <c r="J676">
        <f>Healthcare!M676</f>
        <v>107597.62</v>
      </c>
      <c r="K676" s="6">
        <f>Healthcare!V676</f>
        <v>41553.350000000006</v>
      </c>
      <c r="L676" t="str">
        <f>Healthcare!AF676</f>
        <v>PAY02</v>
      </c>
      <c r="M676" t="str">
        <f>Healthcare!AG676</f>
        <v>INS07</v>
      </c>
      <c r="N676">
        <f>Healthcare!AC676</f>
        <v>2023</v>
      </c>
      <c r="O676" t="str">
        <f>Healthcare!AB676</f>
        <v>Q4</v>
      </c>
      <c r="P676">
        <f>Healthcare!O676</f>
        <v>1</v>
      </c>
      <c r="Q676">
        <f>Healthcare!P676</f>
        <v>226</v>
      </c>
      <c r="R676">
        <f>Healthcare!Q676</f>
        <v>4</v>
      </c>
      <c r="S676" s="10" t="str">
        <f>Healthcare!AD676</f>
        <v>Oct</v>
      </c>
    </row>
    <row r="677" spans="1:19">
      <c r="A677" t="str">
        <f>Healthcare!A677</f>
        <v>P10676</v>
      </c>
      <c r="B677" s="5">
        <f>Healthcare!E677</f>
        <v>45082</v>
      </c>
      <c r="C677" s="5" t="str">
        <f>Healthcare!F677</f>
        <v>Unknown</v>
      </c>
      <c r="D677" t="str">
        <f>Healthcare!T677</f>
        <v>Discharged</v>
      </c>
      <c r="E677" t="str">
        <f>Healthcare!X677</f>
        <v>DEP04</v>
      </c>
      <c r="F677" t="str">
        <f>Healthcare!Y677</f>
        <v>D01</v>
      </c>
      <c r="G677" t="str">
        <f>Healthcare!Z677</f>
        <v>D006</v>
      </c>
      <c r="H677" t="str">
        <f>Healthcare!AA677</f>
        <v>W004</v>
      </c>
      <c r="I677" s="6">
        <f>Healthcare!L677</f>
        <v>86561.5</v>
      </c>
      <c r="J677">
        <f>Healthcare!M677</f>
        <v>65910.42</v>
      </c>
      <c r="K677" s="6">
        <f>Healthcare!V677</f>
        <v>20651.080000000002</v>
      </c>
      <c r="L677" t="str">
        <f>Healthcare!AF677</f>
        <v>PAY03</v>
      </c>
      <c r="M677" t="str">
        <f>Healthcare!AG677</f>
        <v>INS08</v>
      </c>
      <c r="N677">
        <f>Healthcare!AC677</f>
        <v>2023</v>
      </c>
      <c r="O677" t="str">
        <f>Healthcare!AB677</f>
        <v>Q2</v>
      </c>
      <c r="P677">
        <f>Healthcare!O677</f>
        <v>11</v>
      </c>
      <c r="Q677">
        <f>Healthcare!P677</f>
        <v>32</v>
      </c>
      <c r="R677">
        <f>Healthcare!Q677</f>
        <v>4</v>
      </c>
      <c r="S677" s="10" t="str">
        <f>Healthcare!AD677</f>
        <v>Jun</v>
      </c>
    </row>
    <row r="678" spans="1:19">
      <c r="A678" t="str">
        <f>Healthcare!A678</f>
        <v>P10677</v>
      </c>
      <c r="B678" s="5">
        <f>Healthcare!E678</f>
        <v>45974</v>
      </c>
      <c r="C678" s="5">
        <f>Healthcare!F678</f>
        <v>45978</v>
      </c>
      <c r="D678" t="str">
        <f>Healthcare!T678</f>
        <v>Discharged</v>
      </c>
      <c r="E678" t="str">
        <f>Healthcare!X678</f>
        <v>DEP06</v>
      </c>
      <c r="F678" t="str">
        <f>Healthcare!Y678</f>
        <v>D07</v>
      </c>
      <c r="G678" t="str">
        <f>Healthcare!Z678</f>
        <v>D007</v>
      </c>
      <c r="H678" t="str">
        <f>Healthcare!AA678</f>
        <v>W004</v>
      </c>
      <c r="I678" s="6">
        <f>Healthcare!L678</f>
        <v>105746.2</v>
      </c>
      <c r="J678">
        <f>Healthcare!M678</f>
        <v>100200.73</v>
      </c>
      <c r="K678" s="6">
        <f>Healthcare!V678</f>
        <v>5545.4700000000012</v>
      </c>
      <c r="L678" t="str">
        <f>Healthcare!AF678</f>
        <v>PAY02</v>
      </c>
      <c r="M678" t="str">
        <f>Healthcare!AG678</f>
        <v>INS08</v>
      </c>
      <c r="N678">
        <f>Healthcare!AC678</f>
        <v>2025</v>
      </c>
      <c r="O678" t="str">
        <f>Healthcare!AB678</f>
        <v>Q4</v>
      </c>
      <c r="P678">
        <f>Healthcare!O678</f>
        <v>4</v>
      </c>
      <c r="Q678">
        <f>Healthcare!P678</f>
        <v>121</v>
      </c>
      <c r="R678">
        <f>Healthcare!Q678</f>
        <v>1</v>
      </c>
      <c r="S678" s="10" t="str">
        <f>Healthcare!AD678</f>
        <v>Nov</v>
      </c>
    </row>
    <row r="679" spans="1:19">
      <c r="A679" t="str">
        <f>Healthcare!A679</f>
        <v>P10678</v>
      </c>
      <c r="B679" s="5">
        <f>Healthcare!E679</f>
        <v>45910</v>
      </c>
      <c r="C679" s="5">
        <f>Healthcare!F679</f>
        <v>45918</v>
      </c>
      <c r="D679" t="str">
        <f>Healthcare!T679</f>
        <v>Admitted</v>
      </c>
      <c r="E679" t="str">
        <f>Healthcare!X679</f>
        <v>DEP06</v>
      </c>
      <c r="F679" t="str">
        <f>Healthcare!Y679</f>
        <v>D07</v>
      </c>
      <c r="G679" t="str">
        <f>Healthcare!Z679</f>
        <v>D011</v>
      </c>
      <c r="H679" t="str">
        <f>Healthcare!AA679</f>
        <v>W004</v>
      </c>
      <c r="I679" s="6">
        <f>Healthcare!L679</f>
        <v>72237.820000000007</v>
      </c>
      <c r="J679">
        <f>Healthcare!M679</f>
        <v>63457.04</v>
      </c>
      <c r="K679" s="6">
        <f>Healthcare!V679</f>
        <v>8780.7800000000061</v>
      </c>
      <c r="L679" t="str">
        <f>Healthcare!AF679</f>
        <v>PAY01</v>
      </c>
      <c r="M679" t="str">
        <f>Healthcare!AG679</f>
        <v>INS06</v>
      </c>
      <c r="N679">
        <f>Healthcare!AC679</f>
        <v>2025</v>
      </c>
      <c r="O679" t="str">
        <f>Healthcare!AB679</f>
        <v>Q3</v>
      </c>
      <c r="P679">
        <f>Healthcare!O679</f>
        <v>8</v>
      </c>
      <c r="Q679">
        <f>Healthcare!P679</f>
        <v>203</v>
      </c>
      <c r="R679">
        <f>Healthcare!Q679</f>
        <v>2</v>
      </c>
      <c r="S679" s="10" t="str">
        <f>Healthcare!AD679</f>
        <v>Sep</v>
      </c>
    </row>
    <row r="680" spans="1:19">
      <c r="A680" t="str">
        <f>Healthcare!A680</f>
        <v>P10679</v>
      </c>
      <c r="B680" s="5">
        <f>Healthcare!E680</f>
        <v>45371</v>
      </c>
      <c r="C680" s="5">
        <f>Healthcare!F680</f>
        <v>45375</v>
      </c>
      <c r="D680" t="str">
        <f>Healthcare!T680</f>
        <v>Discharged</v>
      </c>
      <c r="E680" t="str">
        <f>Healthcare!X680</f>
        <v>DEP02</v>
      </c>
      <c r="F680" t="str">
        <f>Healthcare!Y680</f>
        <v>D04</v>
      </c>
      <c r="G680" t="str">
        <f>Healthcare!Z680</f>
        <v>D006</v>
      </c>
      <c r="H680" t="str">
        <f>Healthcare!AA680</f>
        <v>W001</v>
      </c>
      <c r="I680" s="6">
        <f>Healthcare!L680</f>
        <v>123663.9</v>
      </c>
      <c r="J680">
        <f>Healthcare!M680</f>
        <v>89381.94</v>
      </c>
      <c r="K680" s="6">
        <f>Healthcare!V680</f>
        <v>34281.959999999992</v>
      </c>
      <c r="L680" t="str">
        <f>Healthcare!AF680</f>
        <v>PAY04</v>
      </c>
      <c r="M680" t="str">
        <f>Healthcare!AG680</f>
        <v>INS05</v>
      </c>
      <c r="N680">
        <f>Healthcare!AC680</f>
        <v>2024</v>
      </c>
      <c r="O680" t="str">
        <f>Healthcare!AB680</f>
        <v>Q1</v>
      </c>
      <c r="P680">
        <f>Healthcare!O680</f>
        <v>4</v>
      </c>
      <c r="Q680">
        <f>Healthcare!P680</f>
        <v>216</v>
      </c>
      <c r="R680">
        <f>Healthcare!Q680</f>
        <v>4</v>
      </c>
      <c r="S680" s="10" t="str">
        <f>Healthcare!AD680</f>
        <v>Mar</v>
      </c>
    </row>
    <row r="681" spans="1:19">
      <c r="A681" t="str">
        <f>Healthcare!A681</f>
        <v>P10680</v>
      </c>
      <c r="B681" s="5">
        <f>Healthcare!E681</f>
        <v>45329</v>
      </c>
      <c r="C681" s="5">
        <f>Healthcare!F681</f>
        <v>45335</v>
      </c>
      <c r="D681" t="str">
        <f>Healthcare!T681</f>
        <v>Discharged</v>
      </c>
      <c r="E681" t="str">
        <f>Healthcare!X681</f>
        <v>DEP05</v>
      </c>
      <c r="F681" t="str">
        <f>Healthcare!Y681</f>
        <v>D07</v>
      </c>
      <c r="G681" t="str">
        <f>Healthcare!Z681</f>
        <v>D006</v>
      </c>
      <c r="H681" t="str">
        <f>Healthcare!AA681</f>
        <v>W005</v>
      </c>
      <c r="I681" s="6">
        <f>Healthcare!L681</f>
        <v>218559.62</v>
      </c>
      <c r="J681">
        <f>Healthcare!M681</f>
        <v>174089.22</v>
      </c>
      <c r="K681" s="6">
        <f>Healthcare!V681</f>
        <v>44470.399999999994</v>
      </c>
      <c r="L681" t="str">
        <f>Healthcare!AF681</f>
        <v>PAY01</v>
      </c>
      <c r="M681" t="str">
        <f>Healthcare!AG681</f>
        <v>INS01</v>
      </c>
      <c r="N681">
        <f>Healthcare!AC681</f>
        <v>2024</v>
      </c>
      <c r="O681" t="str">
        <f>Healthcare!AB681</f>
        <v>Q1</v>
      </c>
      <c r="P681">
        <f>Healthcare!O681</f>
        <v>6</v>
      </c>
      <c r="Q681">
        <f>Healthcare!P681</f>
        <v>16</v>
      </c>
      <c r="R681">
        <f>Healthcare!Q681</f>
        <v>5</v>
      </c>
      <c r="S681" s="10" t="str">
        <f>Healthcare!AD681</f>
        <v>Feb</v>
      </c>
    </row>
    <row r="682" spans="1:19">
      <c r="A682" t="str">
        <f>Healthcare!A682</f>
        <v>P10681</v>
      </c>
      <c r="B682" s="5">
        <f>Healthcare!E682</f>
        <v>45863</v>
      </c>
      <c r="C682" s="5">
        <f>Healthcare!F682</f>
        <v>45877</v>
      </c>
      <c r="D682" t="str">
        <f>Healthcare!T682</f>
        <v>Admitted</v>
      </c>
      <c r="E682" t="str">
        <f>Healthcare!X682</f>
        <v>DEP05</v>
      </c>
      <c r="F682" t="str">
        <f>Healthcare!Y682</f>
        <v>D06</v>
      </c>
      <c r="G682" t="str">
        <f>Healthcare!Z682</f>
        <v>D005</v>
      </c>
      <c r="H682" t="str">
        <f>Healthcare!AA682</f>
        <v>W005</v>
      </c>
      <c r="I682" s="6">
        <f>Healthcare!L682</f>
        <v>248253.5</v>
      </c>
      <c r="J682">
        <f>Healthcare!M682</f>
        <v>239466.38</v>
      </c>
      <c r="K682" s="6">
        <f>Healthcare!V682</f>
        <v>8787.1199999999953</v>
      </c>
      <c r="L682" t="str">
        <f>Healthcare!AF682</f>
        <v>PAY01</v>
      </c>
      <c r="M682" t="str">
        <f>Healthcare!AG682</f>
        <v>INS08</v>
      </c>
      <c r="N682">
        <f>Healthcare!AC682</f>
        <v>2025</v>
      </c>
      <c r="O682" t="str">
        <f>Healthcare!AB682</f>
        <v>Q3</v>
      </c>
      <c r="P682">
        <f>Healthcare!O682</f>
        <v>14</v>
      </c>
      <c r="Q682">
        <f>Healthcare!P682</f>
        <v>133</v>
      </c>
      <c r="R682">
        <f>Healthcare!Q682</f>
        <v>4</v>
      </c>
      <c r="S682" s="10" t="str">
        <f>Healthcare!AD682</f>
        <v>Jul</v>
      </c>
    </row>
    <row r="683" spans="1:19">
      <c r="A683" t="str">
        <f>Healthcare!A683</f>
        <v>P10682</v>
      </c>
      <c r="B683" s="5">
        <f>Healthcare!E683</f>
        <v>45551</v>
      </c>
      <c r="C683" s="5" t="str">
        <f>Healthcare!F683</f>
        <v>Unknown</v>
      </c>
      <c r="D683" t="str">
        <f>Healthcare!T683</f>
        <v>Discharged</v>
      </c>
      <c r="E683" t="str">
        <f>Healthcare!X683</f>
        <v>DEP03</v>
      </c>
      <c r="F683" t="str">
        <f>Healthcare!Y683</f>
        <v>D06</v>
      </c>
      <c r="G683" t="str">
        <f>Healthcare!Z683</f>
        <v>D005</v>
      </c>
      <c r="H683" t="str">
        <f>Healthcare!AA683</f>
        <v>W001</v>
      </c>
      <c r="I683" s="6">
        <f>Healthcare!L683</f>
        <v>198297.73</v>
      </c>
      <c r="J683">
        <f>Healthcare!M683</f>
        <v>192352.9</v>
      </c>
      <c r="K683" s="6">
        <f>Healthcare!V683</f>
        <v>5944.8300000000163</v>
      </c>
      <c r="L683" t="str">
        <f>Healthcare!AF683</f>
        <v>PAY01</v>
      </c>
      <c r="M683" t="str">
        <f>Healthcare!AG683</f>
        <v>INS08</v>
      </c>
      <c r="N683">
        <f>Healthcare!AC683</f>
        <v>2024</v>
      </c>
      <c r="O683" t="str">
        <f>Healthcare!AB683</f>
        <v>Q3</v>
      </c>
      <c r="P683">
        <f>Healthcare!O683</f>
        <v>4</v>
      </c>
      <c r="Q683">
        <f>Healthcare!P683</f>
        <v>188</v>
      </c>
      <c r="R683">
        <f>Healthcare!Q683</f>
        <v>3</v>
      </c>
      <c r="S683" s="10" t="str">
        <f>Healthcare!AD683</f>
        <v>Sep</v>
      </c>
    </row>
    <row r="684" spans="1:19">
      <c r="A684" t="str">
        <f>Healthcare!A684</f>
        <v>P10683</v>
      </c>
      <c r="B684" s="5">
        <f>Healthcare!E684</f>
        <v>45015</v>
      </c>
      <c r="C684" s="5">
        <f>Healthcare!F684</f>
        <v>45029</v>
      </c>
      <c r="D684" t="str">
        <f>Healthcare!T684</f>
        <v>Discharged</v>
      </c>
      <c r="E684" t="str">
        <f>Healthcare!X684</f>
        <v>DEP03</v>
      </c>
      <c r="F684" t="str">
        <f>Healthcare!Y684</f>
        <v>D06</v>
      </c>
      <c r="G684" t="str">
        <f>Healthcare!Z684</f>
        <v>D011</v>
      </c>
      <c r="H684" t="str">
        <f>Healthcare!AA684</f>
        <v>W005</v>
      </c>
      <c r="I684" s="6">
        <f>Healthcare!L684</f>
        <v>159614.01</v>
      </c>
      <c r="J684">
        <f>Healthcare!M684</f>
        <v>123080.69</v>
      </c>
      <c r="K684" s="6">
        <f>Healthcare!V684</f>
        <v>36533.320000000007</v>
      </c>
      <c r="L684" t="str">
        <f>Healthcare!AF684</f>
        <v>PAY06</v>
      </c>
      <c r="M684" t="str">
        <f>Healthcare!AG684</f>
        <v>INS03</v>
      </c>
      <c r="N684">
        <f>Healthcare!AC684</f>
        <v>2023</v>
      </c>
      <c r="O684" t="str">
        <f>Healthcare!AB684</f>
        <v>Q1</v>
      </c>
      <c r="P684">
        <f>Healthcare!O684</f>
        <v>14</v>
      </c>
      <c r="Q684">
        <f>Healthcare!P684</f>
        <v>224</v>
      </c>
      <c r="R684">
        <f>Healthcare!Q684</f>
        <v>5</v>
      </c>
      <c r="S684" s="10" t="str">
        <f>Healthcare!AD684</f>
        <v>Mar</v>
      </c>
    </row>
    <row r="685" spans="1:19">
      <c r="A685" t="str">
        <f>Healthcare!A685</f>
        <v>P10684</v>
      </c>
      <c r="B685" s="5">
        <f>Healthcare!E685</f>
        <v>45291</v>
      </c>
      <c r="C685" s="5">
        <f>Healthcare!F685</f>
        <v>45292</v>
      </c>
      <c r="D685" t="str">
        <f>Healthcare!T685</f>
        <v>Discharged</v>
      </c>
      <c r="E685" t="str">
        <f>Healthcare!X685</f>
        <v>DEP05</v>
      </c>
      <c r="F685" t="str">
        <f>Healthcare!Y685</f>
        <v>D06</v>
      </c>
      <c r="G685" t="str">
        <f>Healthcare!Z685</f>
        <v>D003</v>
      </c>
      <c r="H685" t="str">
        <f>Healthcare!AA685</f>
        <v>W001</v>
      </c>
      <c r="I685" s="6">
        <f>Healthcare!L685</f>
        <v>95775.42</v>
      </c>
      <c r="J685">
        <f>Healthcare!M685</f>
        <v>80269.570000000007</v>
      </c>
      <c r="K685" s="6">
        <f>Healthcare!V685</f>
        <v>15505.849999999991</v>
      </c>
      <c r="L685" t="str">
        <f>Healthcare!AF685</f>
        <v>PAY02</v>
      </c>
      <c r="M685" t="str">
        <f>Healthcare!AG685</f>
        <v>INS06</v>
      </c>
      <c r="N685">
        <f>Healthcare!AC685</f>
        <v>2023</v>
      </c>
      <c r="O685" t="str">
        <f>Healthcare!AB685</f>
        <v>Q4</v>
      </c>
      <c r="P685">
        <f>Healthcare!O685</f>
        <v>1</v>
      </c>
      <c r="Q685">
        <f>Healthcare!P685</f>
        <v>107</v>
      </c>
      <c r="R685">
        <f>Healthcare!Q685</f>
        <v>4</v>
      </c>
      <c r="S685" s="10" t="str">
        <f>Healthcare!AD685</f>
        <v>Dec</v>
      </c>
    </row>
    <row r="686" spans="1:19">
      <c r="A686" t="str">
        <f>Healthcare!A686</f>
        <v>P10685</v>
      </c>
      <c r="B686" s="5">
        <f>Healthcare!E686</f>
        <v>45537</v>
      </c>
      <c r="C686" s="5">
        <f>Healthcare!F686</f>
        <v>45542</v>
      </c>
      <c r="D686" t="str">
        <f>Healthcare!T686</f>
        <v>Transferred</v>
      </c>
      <c r="E686" t="str">
        <f>Healthcare!X686</f>
        <v>DEP04</v>
      </c>
      <c r="F686" t="str">
        <f>Healthcare!Y686</f>
        <v>D04</v>
      </c>
      <c r="G686" t="str">
        <f>Healthcare!Z686</f>
        <v>D012</v>
      </c>
      <c r="H686" t="str">
        <f>Healthcare!AA686</f>
        <v>W005</v>
      </c>
      <c r="I686" s="6">
        <f>Healthcare!L686</f>
        <v>157781.89000000001</v>
      </c>
      <c r="J686">
        <f>Healthcare!M686</f>
        <v>146650.32</v>
      </c>
      <c r="K686" s="6">
        <f>Healthcare!V686</f>
        <v>11131.570000000007</v>
      </c>
      <c r="L686" t="str">
        <f>Healthcare!AF686</f>
        <v>PAY02</v>
      </c>
      <c r="M686" t="str">
        <f>Healthcare!AG686</f>
        <v>INS08</v>
      </c>
      <c r="N686">
        <f>Healthcare!AC686</f>
        <v>2024</v>
      </c>
      <c r="O686" t="str">
        <f>Healthcare!AB686</f>
        <v>Q3</v>
      </c>
      <c r="P686">
        <f>Healthcare!O686</f>
        <v>5</v>
      </c>
      <c r="Q686">
        <f>Healthcare!P686</f>
        <v>110</v>
      </c>
      <c r="R686">
        <f>Healthcare!Q686</f>
        <v>4</v>
      </c>
      <c r="S686" s="10" t="str">
        <f>Healthcare!AD686</f>
        <v>Sep</v>
      </c>
    </row>
    <row r="687" spans="1:19">
      <c r="A687" t="str">
        <f>Healthcare!A687</f>
        <v>P10686</v>
      </c>
      <c r="B687" s="5">
        <f>Healthcare!E687</f>
        <v>45081</v>
      </c>
      <c r="C687" s="5">
        <f>Healthcare!F687</f>
        <v>45098</v>
      </c>
      <c r="D687" t="str">
        <f>Healthcare!T687</f>
        <v>Discharged</v>
      </c>
      <c r="E687" t="str">
        <f>Healthcare!X687</f>
        <v>DEP04</v>
      </c>
      <c r="F687" t="str">
        <f>Healthcare!Y687</f>
        <v>D05</v>
      </c>
      <c r="G687" t="str">
        <f>Healthcare!Z687</f>
        <v>D013</v>
      </c>
      <c r="H687" t="str">
        <f>Healthcare!AA687</f>
        <v>W005</v>
      </c>
      <c r="I687" s="6">
        <f>Healthcare!L687</f>
        <v>123663.9</v>
      </c>
      <c r="J687">
        <f>Healthcare!M687</f>
        <v>81982.009999999995</v>
      </c>
      <c r="K687" s="6">
        <f>Healthcare!V687</f>
        <v>41681.89</v>
      </c>
      <c r="L687" t="str">
        <f>Healthcare!AF687</f>
        <v>PAY02</v>
      </c>
      <c r="M687" t="str">
        <f>Healthcare!AG687</f>
        <v>INS08</v>
      </c>
      <c r="N687">
        <f>Healthcare!AC687</f>
        <v>2023</v>
      </c>
      <c r="O687" t="str">
        <f>Healthcare!AB687</f>
        <v>Q2</v>
      </c>
      <c r="P687">
        <f>Healthcare!O687</f>
        <v>17</v>
      </c>
      <c r="Q687">
        <f>Healthcare!P687</f>
        <v>122</v>
      </c>
      <c r="R687">
        <f>Healthcare!Q687</f>
        <v>4</v>
      </c>
      <c r="S687" s="10" t="str">
        <f>Healthcare!AD687</f>
        <v>Jun</v>
      </c>
    </row>
    <row r="688" spans="1:19">
      <c r="A688" t="str">
        <f>Healthcare!A688</f>
        <v>P10687</v>
      </c>
      <c r="B688" s="5">
        <f>Healthcare!E688</f>
        <v>45743</v>
      </c>
      <c r="C688" s="5">
        <f>Healthcare!F688</f>
        <v>45748</v>
      </c>
      <c r="D688" t="str">
        <f>Healthcare!T688</f>
        <v>Transferred</v>
      </c>
      <c r="E688" t="str">
        <f>Healthcare!X688</f>
        <v>DEP01</v>
      </c>
      <c r="F688" t="str">
        <f>Healthcare!Y688</f>
        <v>D04</v>
      </c>
      <c r="G688" t="str">
        <f>Healthcare!Z688</f>
        <v>D002</v>
      </c>
      <c r="H688" t="str">
        <f>Healthcare!AA688</f>
        <v>W001</v>
      </c>
      <c r="I688" s="6">
        <f>Healthcare!L688</f>
        <v>139337.04</v>
      </c>
      <c r="J688">
        <f>Healthcare!M688</f>
        <v>98291.62</v>
      </c>
      <c r="K688" s="6">
        <f>Healthcare!V688</f>
        <v>41045.420000000013</v>
      </c>
      <c r="L688" t="str">
        <f>Healthcare!AF688</f>
        <v>PAY02</v>
      </c>
      <c r="M688" t="str">
        <f>Healthcare!AG688</f>
        <v>INS04</v>
      </c>
      <c r="N688">
        <f>Healthcare!AC688</f>
        <v>2025</v>
      </c>
      <c r="O688" t="str">
        <f>Healthcare!AB688</f>
        <v>Q1</v>
      </c>
      <c r="P688">
        <f>Healthcare!O688</f>
        <v>5</v>
      </c>
      <c r="Q688">
        <f>Healthcare!P688</f>
        <v>144</v>
      </c>
      <c r="R688">
        <f>Healthcare!Q688</f>
        <v>3</v>
      </c>
      <c r="S688" s="10" t="str">
        <f>Healthcare!AD688</f>
        <v>Mar</v>
      </c>
    </row>
    <row r="689" spans="1:19">
      <c r="A689" t="str">
        <f>Healthcare!A689</f>
        <v>P10688</v>
      </c>
      <c r="B689" s="5" t="str">
        <f>Healthcare!E689</f>
        <v>Unknown</v>
      </c>
      <c r="C689" s="5">
        <f>Healthcare!F689</f>
        <v>45906</v>
      </c>
      <c r="D689" t="str">
        <f>Healthcare!T689</f>
        <v>Admitted</v>
      </c>
      <c r="E689" t="str">
        <f>Healthcare!X689</f>
        <v>DEP03</v>
      </c>
      <c r="F689" t="str">
        <f>Healthcare!Y689</f>
        <v>D02</v>
      </c>
      <c r="G689" t="str">
        <f>Healthcare!Z689</f>
        <v>D004</v>
      </c>
      <c r="H689" t="str">
        <f>Healthcare!AA689</f>
        <v>W001</v>
      </c>
      <c r="I689" s="6">
        <f>Healthcare!L689</f>
        <v>246101.38</v>
      </c>
      <c r="J689">
        <f>Healthcare!M689</f>
        <v>173346.59</v>
      </c>
      <c r="K689" s="6">
        <f>Healthcare!V689</f>
        <v>72754.790000000008</v>
      </c>
      <c r="L689" t="str">
        <f>Healthcare!AF689</f>
        <v>PAY03</v>
      </c>
      <c r="M689" t="str">
        <f>Healthcare!AG689</f>
        <v>INS06</v>
      </c>
      <c r="N689" t="str">
        <f>Healthcare!AC689</f>
        <v>Unknown</v>
      </c>
      <c r="O689" t="str">
        <f>Healthcare!AB689</f>
        <v>Unknown</v>
      </c>
      <c r="P689">
        <f>Healthcare!O689</f>
        <v>9</v>
      </c>
      <c r="Q689">
        <f>Healthcare!P689</f>
        <v>119</v>
      </c>
      <c r="R689">
        <f>Healthcare!Q689</f>
        <v>5</v>
      </c>
      <c r="S689" s="10" t="str">
        <f>Healthcare!AD689</f>
        <v>Unknown</v>
      </c>
    </row>
    <row r="690" spans="1:19">
      <c r="A690" t="str">
        <f>Healthcare!A690</f>
        <v>P10689</v>
      </c>
      <c r="B690" s="5">
        <f>Healthcare!E690</f>
        <v>45319</v>
      </c>
      <c r="C690" s="5">
        <f>Healthcare!F690</f>
        <v>45334</v>
      </c>
      <c r="D690" t="str">
        <f>Healthcare!T690</f>
        <v>Discharged</v>
      </c>
      <c r="E690" t="str">
        <f>Healthcare!X690</f>
        <v>DEP01</v>
      </c>
      <c r="F690" t="str">
        <f>Healthcare!Y690</f>
        <v>D05</v>
      </c>
      <c r="G690" t="str">
        <f>Healthcare!Z690</f>
        <v>D007</v>
      </c>
      <c r="H690" t="str">
        <f>Healthcare!AA690</f>
        <v>W005</v>
      </c>
      <c r="I690" s="6">
        <f>Healthcare!L690</f>
        <v>113584.31</v>
      </c>
      <c r="J690">
        <f>Healthcare!M690</f>
        <v>96637.09</v>
      </c>
      <c r="K690" s="6">
        <f>Healthcare!V690</f>
        <v>16947.22</v>
      </c>
      <c r="L690" t="str">
        <f>Healthcare!AF690</f>
        <v>PAY06</v>
      </c>
      <c r="M690" t="str">
        <f>Healthcare!AG690</f>
        <v>INS08</v>
      </c>
      <c r="N690">
        <f>Healthcare!AC690</f>
        <v>2024</v>
      </c>
      <c r="O690" t="str">
        <f>Healthcare!AB690</f>
        <v>Q1</v>
      </c>
      <c r="P690">
        <f>Healthcare!O690</f>
        <v>15</v>
      </c>
      <c r="Q690">
        <f>Healthcare!P690</f>
        <v>127</v>
      </c>
      <c r="R690">
        <f>Healthcare!Q690</f>
        <v>1</v>
      </c>
      <c r="S690" s="10" t="str">
        <f>Healthcare!AD690</f>
        <v>Jan</v>
      </c>
    </row>
    <row r="691" spans="1:19">
      <c r="A691" t="str">
        <f>Healthcare!A691</f>
        <v>P10690</v>
      </c>
      <c r="B691" s="5">
        <f>Healthcare!E691</f>
        <v>45015</v>
      </c>
      <c r="C691" s="5">
        <f>Healthcare!F691</f>
        <v>45028</v>
      </c>
      <c r="D691" t="str">
        <f>Healthcare!T691</f>
        <v>Discharged</v>
      </c>
      <c r="E691" t="str">
        <f>Healthcare!X691</f>
        <v>DEP01</v>
      </c>
      <c r="F691" t="str">
        <f>Healthcare!Y691</f>
        <v>D07</v>
      </c>
      <c r="G691" t="str">
        <f>Healthcare!Z691</f>
        <v>D011</v>
      </c>
      <c r="H691" t="str">
        <f>Healthcare!AA691</f>
        <v>W002</v>
      </c>
      <c r="I691" s="6">
        <f>Healthcare!L691</f>
        <v>225840.76</v>
      </c>
      <c r="J691">
        <f>Healthcare!M691</f>
        <v>202866.56</v>
      </c>
      <c r="K691" s="6">
        <f>Healthcare!V691</f>
        <v>22974.200000000012</v>
      </c>
      <c r="L691" t="str">
        <f>Healthcare!AF691</f>
        <v>PAY06</v>
      </c>
      <c r="M691" t="str">
        <f>Healthcare!AG691</f>
        <v>INS08</v>
      </c>
      <c r="N691">
        <f>Healthcare!AC691</f>
        <v>2023</v>
      </c>
      <c r="O691" t="str">
        <f>Healthcare!AB691</f>
        <v>Q1</v>
      </c>
      <c r="P691">
        <f>Healthcare!O691</f>
        <v>13</v>
      </c>
      <c r="Q691">
        <f>Healthcare!P691</f>
        <v>100</v>
      </c>
      <c r="R691">
        <f>Healthcare!Q691</f>
        <v>3</v>
      </c>
      <c r="S691" s="10" t="str">
        <f>Healthcare!AD691</f>
        <v>Mar</v>
      </c>
    </row>
    <row r="692" spans="1:19">
      <c r="A692" t="str">
        <f>Healthcare!A692</f>
        <v>P10691</v>
      </c>
      <c r="B692" s="5">
        <f>Healthcare!E692</f>
        <v>45368</v>
      </c>
      <c r="C692" s="5">
        <f>Healthcare!F692</f>
        <v>45378</v>
      </c>
      <c r="D692" t="str">
        <f>Healthcare!T692</f>
        <v>Discharged</v>
      </c>
      <c r="E692" t="str">
        <f>Healthcare!X692</f>
        <v>DEP01</v>
      </c>
      <c r="F692" t="str">
        <f>Healthcare!Y692</f>
        <v>D04</v>
      </c>
      <c r="G692" t="str">
        <f>Healthcare!Z692</f>
        <v>D012</v>
      </c>
      <c r="H692" t="str">
        <f>Healthcare!AA692</f>
        <v>W001</v>
      </c>
      <c r="I692" s="6">
        <f>Healthcare!L692</f>
        <v>121399.08</v>
      </c>
      <c r="J692">
        <f>Healthcare!M692</f>
        <v>91233.67</v>
      </c>
      <c r="K692" s="6">
        <f>Healthcare!V692</f>
        <v>30165.410000000003</v>
      </c>
      <c r="L692" t="str">
        <f>Healthcare!AF692</f>
        <v>PAY06</v>
      </c>
      <c r="M692" t="str">
        <f>Healthcare!AG692</f>
        <v>INS04</v>
      </c>
      <c r="N692">
        <f>Healthcare!AC692</f>
        <v>2024</v>
      </c>
      <c r="O692" t="str">
        <f>Healthcare!AB692</f>
        <v>Q1</v>
      </c>
      <c r="P692">
        <f>Healthcare!O692</f>
        <v>10</v>
      </c>
      <c r="Q692">
        <f>Healthcare!P692</f>
        <v>78</v>
      </c>
      <c r="R692">
        <f>Healthcare!Q692</f>
        <v>5</v>
      </c>
      <c r="S692" s="10" t="str">
        <f>Healthcare!AD692</f>
        <v>Mar</v>
      </c>
    </row>
    <row r="693" spans="1:19">
      <c r="A693" t="str">
        <f>Healthcare!A693</f>
        <v>P10692</v>
      </c>
      <c r="B693" s="5" t="str">
        <f>Healthcare!E693</f>
        <v>Unknown</v>
      </c>
      <c r="C693" s="5">
        <f>Healthcare!F693</f>
        <v>45043</v>
      </c>
      <c r="D693" t="str">
        <f>Healthcare!T693</f>
        <v>Unknown</v>
      </c>
      <c r="E693" t="str">
        <f>Healthcare!X693</f>
        <v>DEP08</v>
      </c>
      <c r="F693" t="str">
        <f>Healthcare!Y693</f>
        <v>D06</v>
      </c>
      <c r="G693" t="str">
        <f>Healthcare!Z693</f>
        <v>D007</v>
      </c>
      <c r="H693" t="str">
        <f>Healthcare!AA693</f>
        <v>W005</v>
      </c>
      <c r="I693" s="6">
        <f>Healthcare!L693</f>
        <v>232803.27</v>
      </c>
      <c r="J693">
        <f>Healthcare!M693</f>
        <v>227865.21</v>
      </c>
      <c r="K693" s="6">
        <f>Healthcare!V693</f>
        <v>4938.0599999999977</v>
      </c>
      <c r="L693" t="str">
        <f>Healthcare!AF693</f>
        <v>PAY06</v>
      </c>
      <c r="M693" t="str">
        <f>Healthcare!AG693</f>
        <v>INS05</v>
      </c>
      <c r="N693" t="str">
        <f>Healthcare!AC693</f>
        <v>Unknown</v>
      </c>
      <c r="O693" t="str">
        <f>Healthcare!AB693</f>
        <v>Unknown</v>
      </c>
      <c r="P693">
        <f>Healthcare!O693</f>
        <v>1</v>
      </c>
      <c r="Q693">
        <f>Healthcare!P693</f>
        <v>204</v>
      </c>
      <c r="R693">
        <f>Healthcare!Q693</f>
        <v>4</v>
      </c>
      <c r="S693" s="10" t="str">
        <f>Healthcare!AD693</f>
        <v>Unknown</v>
      </c>
    </row>
    <row r="694" spans="1:19">
      <c r="A694" t="str">
        <f>Healthcare!A694</f>
        <v>P10693</v>
      </c>
      <c r="B694" s="5">
        <f>Healthcare!E694</f>
        <v>45275</v>
      </c>
      <c r="C694" s="5">
        <f>Healthcare!F694</f>
        <v>45287</v>
      </c>
      <c r="D694" t="str">
        <f>Healthcare!T694</f>
        <v>Transferred</v>
      </c>
      <c r="E694" t="str">
        <f>Healthcare!X694</f>
        <v>DEP03</v>
      </c>
      <c r="F694" t="str">
        <f>Healthcare!Y694</f>
        <v>D04</v>
      </c>
      <c r="G694" t="str">
        <f>Healthcare!Z694</f>
        <v>D011</v>
      </c>
      <c r="H694" t="str">
        <f>Healthcare!AA694</f>
        <v>W005</v>
      </c>
      <c r="I694" s="6">
        <f>Healthcare!L694</f>
        <v>31124.9</v>
      </c>
      <c r="J694">
        <f>Healthcare!M694</f>
        <v>22362.52</v>
      </c>
      <c r="K694" s="6">
        <f>Healthcare!V694</f>
        <v>8762.380000000001</v>
      </c>
      <c r="L694" t="str">
        <f>Healthcare!AF694</f>
        <v>PAY03</v>
      </c>
      <c r="M694" t="str">
        <f>Healthcare!AG694</f>
        <v>INS06</v>
      </c>
      <c r="N694">
        <f>Healthcare!AC694</f>
        <v>2023</v>
      </c>
      <c r="O694" t="str">
        <f>Healthcare!AB694</f>
        <v>Q4</v>
      </c>
      <c r="P694">
        <f>Healthcare!O694</f>
        <v>12</v>
      </c>
      <c r="Q694">
        <f>Healthcare!P694</f>
        <v>99</v>
      </c>
      <c r="R694">
        <f>Healthcare!Q694</f>
        <v>2</v>
      </c>
      <c r="S694" s="10" t="str">
        <f>Healthcare!AD694</f>
        <v>Dec</v>
      </c>
    </row>
    <row r="695" spans="1:19">
      <c r="A695" t="str">
        <f>Healthcare!A695</f>
        <v>P10694</v>
      </c>
      <c r="B695" s="5">
        <f>Healthcare!E695</f>
        <v>45532</v>
      </c>
      <c r="C695" s="5">
        <f>Healthcare!F695</f>
        <v>45536</v>
      </c>
      <c r="D695" t="str">
        <f>Healthcare!T695</f>
        <v>Discharged</v>
      </c>
      <c r="E695" t="str">
        <f>Healthcare!X695</f>
        <v>DEP03</v>
      </c>
      <c r="F695" t="str">
        <f>Healthcare!Y695</f>
        <v>D04</v>
      </c>
      <c r="G695" t="str">
        <f>Healthcare!Z695</f>
        <v>D010</v>
      </c>
      <c r="H695" t="str">
        <f>Healthcare!AA695</f>
        <v>W005</v>
      </c>
      <c r="I695" s="6">
        <f>Healthcare!L695</f>
        <v>146193.79</v>
      </c>
      <c r="J695">
        <f>Healthcare!M695</f>
        <v>117024.23</v>
      </c>
      <c r="K695" s="6">
        <f>Healthcare!V695</f>
        <v>29169.560000000012</v>
      </c>
      <c r="L695" t="str">
        <f>Healthcare!AF695</f>
        <v>PAY01</v>
      </c>
      <c r="M695" t="str">
        <f>Healthcare!AG695</f>
        <v>INS02</v>
      </c>
      <c r="N695">
        <f>Healthcare!AC695</f>
        <v>2024</v>
      </c>
      <c r="O695" t="str">
        <f>Healthcare!AB695</f>
        <v>Q3</v>
      </c>
      <c r="P695">
        <f>Healthcare!O695</f>
        <v>4</v>
      </c>
      <c r="Q695">
        <f>Healthcare!P695</f>
        <v>151</v>
      </c>
      <c r="R695">
        <f>Healthcare!Q695</f>
        <v>4</v>
      </c>
      <c r="S695" s="10" t="str">
        <f>Healthcare!AD695</f>
        <v>Aug</v>
      </c>
    </row>
    <row r="696" spans="1:19">
      <c r="A696" t="str">
        <f>Healthcare!A696</f>
        <v>P10695</v>
      </c>
      <c r="B696" s="5">
        <f>Healthcare!E696</f>
        <v>45801</v>
      </c>
      <c r="C696" s="5">
        <f>Healthcare!F696</f>
        <v>45803</v>
      </c>
      <c r="D696" t="str">
        <f>Healthcare!T696</f>
        <v>Discharged</v>
      </c>
      <c r="E696" t="str">
        <f>Healthcare!X696</f>
        <v>DEP06</v>
      </c>
      <c r="F696" t="str">
        <f>Healthcare!Y696</f>
        <v>D06</v>
      </c>
      <c r="G696" t="str">
        <f>Healthcare!Z696</f>
        <v>D006</v>
      </c>
      <c r="H696" t="str">
        <f>Healthcare!AA696</f>
        <v>W002</v>
      </c>
      <c r="I696" s="6">
        <f>Healthcare!L696</f>
        <v>19408.55</v>
      </c>
      <c r="J696">
        <f>Healthcare!M696</f>
        <v>16380.34</v>
      </c>
      <c r="K696" s="6">
        <f>Healthcare!V696</f>
        <v>3028.2099999999991</v>
      </c>
      <c r="L696" t="str">
        <f>Healthcare!AF696</f>
        <v>PAY06</v>
      </c>
      <c r="M696" t="str">
        <f>Healthcare!AG696</f>
        <v>INS08</v>
      </c>
      <c r="N696">
        <f>Healthcare!AC696</f>
        <v>2025</v>
      </c>
      <c r="O696" t="str">
        <f>Healthcare!AB696</f>
        <v>Q2</v>
      </c>
      <c r="P696">
        <f>Healthcare!O696</f>
        <v>2</v>
      </c>
      <c r="Q696">
        <f>Healthcare!P696</f>
        <v>126</v>
      </c>
      <c r="R696">
        <f>Healthcare!Q696</f>
        <v>4</v>
      </c>
      <c r="S696" s="10" t="str">
        <f>Healthcare!AD696</f>
        <v>May</v>
      </c>
    </row>
    <row r="697" spans="1:19">
      <c r="A697" t="str">
        <f>Healthcare!A697</f>
        <v>P10696</v>
      </c>
      <c r="B697" s="5">
        <f>Healthcare!E697</f>
        <v>45146</v>
      </c>
      <c r="C697" s="5">
        <f>Healthcare!F697</f>
        <v>45158</v>
      </c>
      <c r="D697" t="str">
        <f>Healthcare!T697</f>
        <v>Admitted</v>
      </c>
      <c r="E697" t="str">
        <f>Healthcare!X697</f>
        <v>DEP02</v>
      </c>
      <c r="F697" t="str">
        <f>Healthcare!Y697</f>
        <v>D05</v>
      </c>
      <c r="G697" t="str">
        <f>Healthcare!Z697</f>
        <v>D005</v>
      </c>
      <c r="H697" t="str">
        <f>Healthcare!AA697</f>
        <v>W001</v>
      </c>
      <c r="I697" s="6">
        <f>Healthcare!L697</f>
        <v>217665.74</v>
      </c>
      <c r="J697">
        <f>Healthcare!M697</f>
        <v>150183.35</v>
      </c>
      <c r="K697" s="6">
        <f>Healthcare!V697</f>
        <v>67482.389999999985</v>
      </c>
      <c r="L697" t="str">
        <f>Healthcare!AF697</f>
        <v>PAY06</v>
      </c>
      <c r="M697" t="str">
        <f>Healthcare!AG697</f>
        <v>INS04</v>
      </c>
      <c r="N697">
        <f>Healthcare!AC697</f>
        <v>2023</v>
      </c>
      <c r="O697" t="str">
        <f>Healthcare!AB697</f>
        <v>Q3</v>
      </c>
      <c r="P697">
        <f>Healthcare!O697</f>
        <v>12</v>
      </c>
      <c r="Q697">
        <f>Healthcare!P697</f>
        <v>127</v>
      </c>
      <c r="R697">
        <f>Healthcare!Q697</f>
        <v>4</v>
      </c>
      <c r="S697" s="10" t="str">
        <f>Healthcare!AD697</f>
        <v>Aug</v>
      </c>
    </row>
    <row r="698" spans="1:19">
      <c r="A698" t="str">
        <f>Healthcare!A698</f>
        <v>P10697</v>
      </c>
      <c r="B698" s="5">
        <f>Healthcare!E698</f>
        <v>44986</v>
      </c>
      <c r="C698" s="5">
        <f>Healthcare!F698</f>
        <v>44988</v>
      </c>
      <c r="D698" t="str">
        <f>Healthcare!T698</f>
        <v>Discharged</v>
      </c>
      <c r="E698" t="str">
        <f>Healthcare!X698</f>
        <v>DEP06</v>
      </c>
      <c r="F698" t="str">
        <f>Healthcare!Y698</f>
        <v>D02</v>
      </c>
      <c r="G698" t="str">
        <f>Healthcare!Z698</f>
        <v>D001</v>
      </c>
      <c r="H698" t="str">
        <f>Healthcare!AA698</f>
        <v>W004</v>
      </c>
      <c r="I698" s="6">
        <f>Healthcare!L698</f>
        <v>58899.07</v>
      </c>
      <c r="J698">
        <f>Healthcare!M698</f>
        <v>50617.13</v>
      </c>
      <c r="K698" s="6">
        <f>Healthcare!V698</f>
        <v>8281.9400000000023</v>
      </c>
      <c r="L698" t="str">
        <f>Healthcare!AF698</f>
        <v>PAY06</v>
      </c>
      <c r="M698" t="str">
        <f>Healthcare!AG698</f>
        <v>INS06</v>
      </c>
      <c r="N698">
        <f>Healthcare!AC698</f>
        <v>2023</v>
      </c>
      <c r="O698" t="str">
        <f>Healthcare!AB698</f>
        <v>Q1</v>
      </c>
      <c r="P698">
        <f>Healthcare!O698</f>
        <v>2</v>
      </c>
      <c r="Q698">
        <f>Healthcare!P698</f>
        <v>64</v>
      </c>
      <c r="R698">
        <f>Healthcare!Q698</f>
        <v>5</v>
      </c>
      <c r="S698" s="10" t="str">
        <f>Healthcare!AD698</f>
        <v>Mar</v>
      </c>
    </row>
    <row r="699" spans="1:19">
      <c r="A699" t="str">
        <f>Healthcare!A699</f>
        <v>P10698</v>
      </c>
      <c r="B699" s="5">
        <f>Healthcare!E699</f>
        <v>45276</v>
      </c>
      <c r="C699" s="5">
        <f>Healthcare!F699</f>
        <v>45294</v>
      </c>
      <c r="D699" t="str">
        <f>Healthcare!T699</f>
        <v>Discharged</v>
      </c>
      <c r="E699" t="str">
        <f>Healthcare!X699</f>
        <v>DEP10</v>
      </c>
      <c r="F699" t="str">
        <f>Healthcare!Y699</f>
        <v>D04</v>
      </c>
      <c r="G699" t="str">
        <f>Healthcare!Z699</f>
        <v>D012</v>
      </c>
      <c r="H699" t="str">
        <f>Healthcare!AA699</f>
        <v>W002</v>
      </c>
      <c r="I699" s="6">
        <f>Healthcare!L699</f>
        <v>159689.59</v>
      </c>
      <c r="J699">
        <f>Healthcare!M699</f>
        <v>115631.7</v>
      </c>
      <c r="K699" s="6">
        <f>Healthcare!V699</f>
        <v>44057.89</v>
      </c>
      <c r="L699" t="str">
        <f>Healthcare!AF699</f>
        <v>PAY03</v>
      </c>
      <c r="M699" t="str">
        <f>Healthcare!AG699</f>
        <v>INS02</v>
      </c>
      <c r="N699">
        <f>Healthcare!AC699</f>
        <v>2023</v>
      </c>
      <c r="O699" t="str">
        <f>Healthcare!AB699</f>
        <v>Q4</v>
      </c>
      <c r="P699">
        <f>Healthcare!O699</f>
        <v>18</v>
      </c>
      <c r="Q699">
        <f>Healthcare!P699</f>
        <v>138</v>
      </c>
      <c r="R699">
        <f>Healthcare!Q699</f>
        <v>3</v>
      </c>
      <c r="S699" s="10" t="str">
        <f>Healthcare!AD699</f>
        <v>Dec</v>
      </c>
    </row>
    <row r="700" spans="1:19">
      <c r="A700" t="str">
        <f>Healthcare!A700</f>
        <v>P10699</v>
      </c>
      <c r="B700" s="5">
        <f>Healthcare!E700</f>
        <v>45852</v>
      </c>
      <c r="C700" s="5">
        <f>Healthcare!F700</f>
        <v>45855</v>
      </c>
      <c r="D700" t="str">
        <f>Healthcare!T700</f>
        <v>Admitted</v>
      </c>
      <c r="E700" t="str">
        <f>Healthcare!X700</f>
        <v>DEP10</v>
      </c>
      <c r="F700" t="str">
        <f>Healthcare!Y700</f>
        <v>D05</v>
      </c>
      <c r="G700" t="str">
        <f>Healthcare!Z700</f>
        <v>D013</v>
      </c>
      <c r="H700" t="str">
        <f>Healthcare!AA700</f>
        <v>W001</v>
      </c>
      <c r="I700" s="6">
        <f>Healthcare!L700</f>
        <v>231546.53</v>
      </c>
      <c r="J700">
        <f>Healthcare!M700</f>
        <v>216952.68</v>
      </c>
      <c r="K700" s="6">
        <f>Healthcare!V700</f>
        <v>14593.850000000006</v>
      </c>
      <c r="L700" t="str">
        <f>Healthcare!AF700</f>
        <v>PAY06</v>
      </c>
      <c r="M700" t="str">
        <f>Healthcare!AG700</f>
        <v>INS04</v>
      </c>
      <c r="N700">
        <f>Healthcare!AC700</f>
        <v>2025</v>
      </c>
      <c r="O700" t="str">
        <f>Healthcare!AB700</f>
        <v>Q3</v>
      </c>
      <c r="P700">
        <f>Healthcare!O700</f>
        <v>3</v>
      </c>
      <c r="Q700">
        <f>Healthcare!P700</f>
        <v>208</v>
      </c>
      <c r="R700">
        <f>Healthcare!Q700</f>
        <v>4</v>
      </c>
      <c r="S700" s="10" t="str">
        <f>Healthcare!AD700</f>
        <v>Jul</v>
      </c>
    </row>
    <row r="701" spans="1:19">
      <c r="A701" t="str">
        <f>Healthcare!A701</f>
        <v>P10700</v>
      </c>
      <c r="B701" s="5">
        <f>Healthcare!E701</f>
        <v>45490</v>
      </c>
      <c r="C701" s="5">
        <f>Healthcare!F701</f>
        <v>45501</v>
      </c>
      <c r="D701" t="str">
        <f>Healthcare!T701</f>
        <v>Discharged</v>
      </c>
      <c r="E701" t="str">
        <f>Healthcare!X701</f>
        <v>DEP05</v>
      </c>
      <c r="F701" t="str">
        <f>Healthcare!Y701</f>
        <v>D06</v>
      </c>
      <c r="G701" t="str">
        <f>Healthcare!Z701</f>
        <v>D008</v>
      </c>
      <c r="H701" t="str">
        <f>Healthcare!AA701</f>
        <v>W003</v>
      </c>
      <c r="I701" s="6">
        <f>Healthcare!L701</f>
        <v>112710.49</v>
      </c>
      <c r="J701">
        <f>Healthcare!M701</f>
        <v>72437.72</v>
      </c>
      <c r="K701" s="6">
        <f>Healthcare!V701</f>
        <v>40272.770000000004</v>
      </c>
      <c r="L701" t="str">
        <f>Healthcare!AF701</f>
        <v>PAY01</v>
      </c>
      <c r="M701" t="str">
        <f>Healthcare!AG701</f>
        <v>INS05</v>
      </c>
      <c r="N701">
        <f>Healthcare!AC701</f>
        <v>2024</v>
      </c>
      <c r="O701" t="str">
        <f>Healthcare!AB701</f>
        <v>Q3</v>
      </c>
      <c r="P701">
        <f>Healthcare!O701</f>
        <v>11</v>
      </c>
      <c r="Q701">
        <f>Healthcare!P701</f>
        <v>121</v>
      </c>
      <c r="R701">
        <f>Healthcare!Q701</f>
        <v>3</v>
      </c>
      <c r="S701" s="10" t="str">
        <f>Healthcare!AD701</f>
        <v>Jul</v>
      </c>
    </row>
    <row r="702" spans="1:19">
      <c r="A702" t="str">
        <f>Healthcare!A702</f>
        <v>P10701</v>
      </c>
      <c r="B702" s="5">
        <f>Healthcare!E702</f>
        <v>45735</v>
      </c>
      <c r="C702" s="5">
        <f>Healthcare!F702</f>
        <v>45736</v>
      </c>
      <c r="D702" t="str">
        <f>Healthcare!T702</f>
        <v>Transferred</v>
      </c>
      <c r="E702" t="str">
        <f>Healthcare!X702</f>
        <v>DEP03</v>
      </c>
      <c r="F702" t="str">
        <f>Healthcare!Y702</f>
        <v>D03</v>
      </c>
      <c r="G702" t="str">
        <f>Healthcare!Z702</f>
        <v>D004</v>
      </c>
      <c r="H702" t="str">
        <f>Healthcare!AA702</f>
        <v>W001</v>
      </c>
      <c r="I702" s="6">
        <f>Healthcare!L702</f>
        <v>22255.51</v>
      </c>
      <c r="J702">
        <f>Healthcare!M702</f>
        <v>21978.6</v>
      </c>
      <c r="K702" s="6">
        <f>Healthcare!V702</f>
        <v>276.90999999999985</v>
      </c>
      <c r="L702" t="str">
        <f>Healthcare!AF702</f>
        <v>PAY06</v>
      </c>
      <c r="M702" t="str">
        <f>Healthcare!AG702</f>
        <v>INS08</v>
      </c>
      <c r="N702">
        <f>Healthcare!AC702</f>
        <v>2025</v>
      </c>
      <c r="O702" t="str">
        <f>Healthcare!AB702</f>
        <v>Q1</v>
      </c>
      <c r="P702">
        <f>Healthcare!O702</f>
        <v>1</v>
      </c>
      <c r="Q702">
        <f>Healthcare!P702</f>
        <v>141</v>
      </c>
      <c r="R702">
        <f>Healthcare!Q702</f>
        <v>3</v>
      </c>
      <c r="S702" s="10" t="str">
        <f>Healthcare!AD702</f>
        <v>Mar</v>
      </c>
    </row>
    <row r="703" spans="1:19">
      <c r="A703" t="str">
        <f>Healthcare!A703</f>
        <v>P10702</v>
      </c>
      <c r="B703" s="5">
        <f>Healthcare!E703</f>
        <v>45540</v>
      </c>
      <c r="C703" s="5">
        <f>Healthcare!F703</f>
        <v>45547</v>
      </c>
      <c r="D703" t="str">
        <f>Healthcare!T703</f>
        <v>Discharged</v>
      </c>
      <c r="E703" t="str">
        <f>Healthcare!X703</f>
        <v>DEP05</v>
      </c>
      <c r="F703" t="str">
        <f>Healthcare!Y703</f>
        <v>D04</v>
      </c>
      <c r="G703" t="str">
        <f>Healthcare!Z703</f>
        <v>D002</v>
      </c>
      <c r="H703" t="str">
        <f>Healthcare!AA703</f>
        <v>W001</v>
      </c>
      <c r="I703" s="6">
        <f>Healthcare!L703</f>
        <v>233334.88</v>
      </c>
      <c r="J703">
        <f>Healthcare!M703</f>
        <v>178261.11</v>
      </c>
      <c r="K703" s="6">
        <f>Healthcare!V703</f>
        <v>55073.770000000019</v>
      </c>
      <c r="L703" t="str">
        <f>Healthcare!AF703</f>
        <v>PAY01</v>
      </c>
      <c r="M703" t="str">
        <f>Healthcare!AG703</f>
        <v>INS02</v>
      </c>
      <c r="N703">
        <f>Healthcare!AC703</f>
        <v>2024</v>
      </c>
      <c r="O703" t="str">
        <f>Healthcare!AB703</f>
        <v>Q3</v>
      </c>
      <c r="P703">
        <f>Healthcare!O703</f>
        <v>7</v>
      </c>
      <c r="Q703">
        <f>Healthcare!P703</f>
        <v>102</v>
      </c>
      <c r="R703">
        <f>Healthcare!Q703</f>
        <v>4</v>
      </c>
      <c r="S703" s="10" t="str">
        <f>Healthcare!AD703</f>
        <v>Sep</v>
      </c>
    </row>
    <row r="704" spans="1:19">
      <c r="A704" t="str">
        <f>Healthcare!A704</f>
        <v>P10703</v>
      </c>
      <c r="B704" s="5">
        <f>Healthcare!E704</f>
        <v>45431</v>
      </c>
      <c r="C704" s="5">
        <f>Healthcare!F704</f>
        <v>45434</v>
      </c>
      <c r="D704" t="str">
        <f>Healthcare!T704</f>
        <v>Admitted</v>
      </c>
      <c r="E704" t="str">
        <f>Healthcare!X704</f>
        <v>DEP03</v>
      </c>
      <c r="F704" t="str">
        <f>Healthcare!Y704</f>
        <v>D07</v>
      </c>
      <c r="G704" t="str">
        <f>Healthcare!Z704</f>
        <v>D002</v>
      </c>
      <c r="H704" t="str">
        <f>Healthcare!AA704</f>
        <v>W005</v>
      </c>
      <c r="I704" s="6">
        <f>Healthcare!L704</f>
        <v>147233.82999999999</v>
      </c>
      <c r="J704">
        <f>Healthcare!M704</f>
        <v>100148.91</v>
      </c>
      <c r="K704" s="6">
        <f>Healthcare!V704</f>
        <v>47084.919999999984</v>
      </c>
      <c r="L704" t="str">
        <f>Healthcare!AF704</f>
        <v>PAY06</v>
      </c>
      <c r="M704" t="str">
        <f>Healthcare!AG704</f>
        <v>INS01</v>
      </c>
      <c r="N704">
        <f>Healthcare!AC704</f>
        <v>2024</v>
      </c>
      <c r="O704" t="str">
        <f>Healthcare!AB704</f>
        <v>Q2</v>
      </c>
      <c r="P704">
        <f>Healthcare!O704</f>
        <v>3</v>
      </c>
      <c r="Q704">
        <f>Healthcare!P704</f>
        <v>93</v>
      </c>
      <c r="R704">
        <f>Healthcare!Q704</f>
        <v>2</v>
      </c>
      <c r="S704" s="10" t="str">
        <f>Healthcare!AD704</f>
        <v>May</v>
      </c>
    </row>
    <row r="705" spans="1:19">
      <c r="A705" t="str">
        <f>Healthcare!A705</f>
        <v>P10704</v>
      </c>
      <c r="B705" s="5">
        <f>Healthcare!E705</f>
        <v>45289</v>
      </c>
      <c r="C705" s="5">
        <f>Healthcare!F705</f>
        <v>45306</v>
      </c>
      <c r="D705" t="str">
        <f>Healthcare!T705</f>
        <v>Discharged</v>
      </c>
      <c r="E705" t="str">
        <f>Healthcare!X705</f>
        <v>DEP05</v>
      </c>
      <c r="F705" t="str">
        <f>Healthcare!Y705</f>
        <v>D05</v>
      </c>
      <c r="G705" t="str">
        <f>Healthcare!Z705</f>
        <v>D012</v>
      </c>
      <c r="H705" t="str">
        <f>Healthcare!AA705</f>
        <v>W003</v>
      </c>
      <c r="I705" s="6">
        <f>Healthcare!L705</f>
        <v>204707.55</v>
      </c>
      <c r="J705">
        <f>Healthcare!M705</f>
        <v>143318.46</v>
      </c>
      <c r="K705" s="6">
        <f>Healthcare!V705</f>
        <v>61389.09</v>
      </c>
      <c r="L705" t="str">
        <f>Healthcare!AF705</f>
        <v>PAY02</v>
      </c>
      <c r="M705" t="str">
        <f>Healthcare!AG705</f>
        <v>INS05</v>
      </c>
      <c r="N705">
        <f>Healthcare!AC705</f>
        <v>2023</v>
      </c>
      <c r="O705" t="str">
        <f>Healthcare!AB705</f>
        <v>Q4</v>
      </c>
      <c r="P705">
        <f>Healthcare!O705</f>
        <v>17</v>
      </c>
      <c r="Q705">
        <f>Healthcare!P705</f>
        <v>13</v>
      </c>
      <c r="R705">
        <f>Healthcare!Q705</f>
        <v>2</v>
      </c>
      <c r="S705" s="10" t="str">
        <f>Healthcare!AD705</f>
        <v>Dec</v>
      </c>
    </row>
    <row r="706" spans="1:19">
      <c r="A706" t="str">
        <f>Healthcare!A706</f>
        <v>P10705</v>
      </c>
      <c r="B706" s="5">
        <f>Healthcare!E706</f>
        <v>44943</v>
      </c>
      <c r="C706" s="5" t="str">
        <f>Healthcare!F706</f>
        <v>Unknown</v>
      </c>
      <c r="D706" t="str">
        <f>Healthcare!T706</f>
        <v>Discharged</v>
      </c>
      <c r="E706" t="str">
        <f>Healthcare!X706</f>
        <v>DEP08</v>
      </c>
      <c r="F706" t="str">
        <f>Healthcare!Y706</f>
        <v>D07</v>
      </c>
      <c r="G706" t="str">
        <f>Healthcare!Z706</f>
        <v>D005</v>
      </c>
      <c r="H706" t="str">
        <f>Healthcare!AA706</f>
        <v>W001</v>
      </c>
      <c r="I706" s="6">
        <f>Healthcare!L706</f>
        <v>233572.66</v>
      </c>
      <c r="J706">
        <f>Healthcare!M706</f>
        <v>202165.98</v>
      </c>
      <c r="K706" s="6">
        <f>Healthcare!V706</f>
        <v>31406.679999999993</v>
      </c>
      <c r="L706" t="str">
        <f>Healthcare!AF706</f>
        <v>PAY01</v>
      </c>
      <c r="M706" t="str">
        <f>Healthcare!AG706</f>
        <v>INS07</v>
      </c>
      <c r="N706">
        <f>Healthcare!AC706</f>
        <v>2023</v>
      </c>
      <c r="O706" t="str">
        <f>Healthcare!AB706</f>
        <v>Q1</v>
      </c>
      <c r="P706">
        <f>Healthcare!O706</f>
        <v>9</v>
      </c>
      <c r="Q706">
        <f>Healthcare!P706</f>
        <v>72</v>
      </c>
      <c r="R706">
        <f>Healthcare!Q706</f>
        <v>5</v>
      </c>
      <c r="S706" s="10" t="str">
        <f>Healthcare!AD706</f>
        <v>Jan</v>
      </c>
    </row>
    <row r="707" spans="1:19">
      <c r="A707" t="str">
        <f>Healthcare!A707</f>
        <v>P10706</v>
      </c>
      <c r="B707" s="5">
        <f>Healthcare!E707</f>
        <v>45962</v>
      </c>
      <c r="C707" s="5">
        <f>Healthcare!F707</f>
        <v>45980</v>
      </c>
      <c r="D707" t="str">
        <f>Healthcare!T707</f>
        <v>Unknown</v>
      </c>
      <c r="E707" t="str">
        <f>Healthcare!X707</f>
        <v>DEP07</v>
      </c>
      <c r="F707" t="str">
        <f>Healthcare!Y707</f>
        <v>D04</v>
      </c>
      <c r="G707" t="str">
        <f>Healthcare!Z707</f>
        <v>D001</v>
      </c>
      <c r="H707" t="str">
        <f>Healthcare!AA707</f>
        <v>W002</v>
      </c>
      <c r="I707" s="6">
        <f>Healthcare!L707</f>
        <v>218114.27</v>
      </c>
      <c r="J707">
        <f>Healthcare!M707</f>
        <v>160001.16</v>
      </c>
      <c r="K707" s="6">
        <f>Healthcare!V707</f>
        <v>58113.109999999986</v>
      </c>
      <c r="L707" t="str">
        <f>Healthcare!AF707</f>
        <v>PAY03</v>
      </c>
      <c r="M707" t="str">
        <f>Healthcare!AG707</f>
        <v>INS04</v>
      </c>
      <c r="N707">
        <f>Healthcare!AC707</f>
        <v>2025</v>
      </c>
      <c r="O707" t="str">
        <f>Healthcare!AB707</f>
        <v>Q4</v>
      </c>
      <c r="P707">
        <f>Healthcare!O707</f>
        <v>18</v>
      </c>
      <c r="Q707">
        <f>Healthcare!P707</f>
        <v>185</v>
      </c>
      <c r="R707">
        <f>Healthcare!Q707</f>
        <v>4</v>
      </c>
      <c r="S707" s="10" t="str">
        <f>Healthcare!AD707</f>
        <v>Nov</v>
      </c>
    </row>
    <row r="708" spans="1:19">
      <c r="A708" t="str">
        <f>Healthcare!A708</f>
        <v>P10707</v>
      </c>
      <c r="B708" s="5">
        <f>Healthcare!E708</f>
        <v>44998</v>
      </c>
      <c r="C708" s="5">
        <f>Healthcare!F708</f>
        <v>45005</v>
      </c>
      <c r="D708" t="str">
        <f>Healthcare!T708</f>
        <v>Admitted</v>
      </c>
      <c r="E708" t="str">
        <f>Healthcare!X708</f>
        <v>DEP05</v>
      </c>
      <c r="F708" t="str">
        <f>Healthcare!Y708</f>
        <v>D04</v>
      </c>
      <c r="G708" t="str">
        <f>Healthcare!Z708</f>
        <v>D001</v>
      </c>
      <c r="H708" t="str">
        <f>Healthcare!AA708</f>
        <v>W005</v>
      </c>
      <c r="I708" s="6">
        <f>Healthcare!L708</f>
        <v>124620.87</v>
      </c>
      <c r="J708">
        <f>Healthcare!M708</f>
        <v>98646.34</v>
      </c>
      <c r="K708" s="6">
        <f>Healthcare!V708</f>
        <v>25974.53</v>
      </c>
      <c r="L708" t="str">
        <f>Healthcare!AF708</f>
        <v>PAY01</v>
      </c>
      <c r="M708" t="str">
        <f>Healthcare!AG708</f>
        <v>INS08</v>
      </c>
      <c r="N708">
        <f>Healthcare!AC708</f>
        <v>2023</v>
      </c>
      <c r="O708" t="str">
        <f>Healthcare!AB708</f>
        <v>Q1</v>
      </c>
      <c r="P708">
        <f>Healthcare!O708</f>
        <v>7</v>
      </c>
      <c r="Q708">
        <f>Healthcare!P708</f>
        <v>121</v>
      </c>
      <c r="R708">
        <f>Healthcare!Q708</f>
        <v>5</v>
      </c>
      <c r="S708" s="10" t="str">
        <f>Healthcare!AD708</f>
        <v>Mar</v>
      </c>
    </row>
    <row r="709" spans="1:19">
      <c r="A709" t="str">
        <f>Healthcare!A709</f>
        <v>P10708</v>
      </c>
      <c r="B709" s="5">
        <f>Healthcare!E709</f>
        <v>45785</v>
      </c>
      <c r="C709" s="5">
        <f>Healthcare!F709</f>
        <v>45786</v>
      </c>
      <c r="D709" t="str">
        <f>Healthcare!T709</f>
        <v>Admitted</v>
      </c>
      <c r="E709" t="str">
        <f>Healthcare!X709</f>
        <v>DEP09</v>
      </c>
      <c r="F709" t="str">
        <f>Healthcare!Y709</f>
        <v>D06</v>
      </c>
      <c r="G709" t="str">
        <f>Healthcare!Z709</f>
        <v>D003</v>
      </c>
      <c r="H709" t="str">
        <f>Healthcare!AA709</f>
        <v>W005</v>
      </c>
      <c r="I709" s="6">
        <f>Healthcare!L709</f>
        <v>67965.58</v>
      </c>
      <c r="J709">
        <f>Healthcare!M709</f>
        <v>67351.61</v>
      </c>
      <c r="K709" s="6">
        <f>Healthcare!V709</f>
        <v>613.97000000000116</v>
      </c>
      <c r="L709" t="str">
        <f>Healthcare!AF709</f>
        <v>PAY02</v>
      </c>
      <c r="M709" t="str">
        <f>Healthcare!AG709</f>
        <v>INS02</v>
      </c>
      <c r="N709">
        <f>Healthcare!AC709</f>
        <v>2025</v>
      </c>
      <c r="O709" t="str">
        <f>Healthcare!AB709</f>
        <v>Q2</v>
      </c>
      <c r="P709">
        <f>Healthcare!O709</f>
        <v>1</v>
      </c>
      <c r="Q709">
        <f>Healthcare!P709</f>
        <v>72</v>
      </c>
      <c r="R709">
        <f>Healthcare!Q709</f>
        <v>2</v>
      </c>
      <c r="S709" s="10" t="str">
        <f>Healthcare!AD709</f>
        <v>May</v>
      </c>
    </row>
    <row r="710" spans="1:19">
      <c r="A710" t="str">
        <f>Healthcare!A710</f>
        <v>P10709</v>
      </c>
      <c r="B710" s="5">
        <f>Healthcare!E710</f>
        <v>45687</v>
      </c>
      <c r="C710" s="5">
        <f>Healthcare!F710</f>
        <v>45840</v>
      </c>
      <c r="D710" t="str">
        <f>Healthcare!T710</f>
        <v>Discharged</v>
      </c>
      <c r="E710" t="str">
        <f>Healthcare!X710</f>
        <v>DEP01</v>
      </c>
      <c r="F710" t="str">
        <f>Healthcare!Y710</f>
        <v>D01</v>
      </c>
      <c r="G710" t="str">
        <f>Healthcare!Z710</f>
        <v>D004</v>
      </c>
      <c r="H710" t="str">
        <f>Healthcare!AA710</f>
        <v>W005</v>
      </c>
      <c r="I710" s="6">
        <f>Healthcare!L710</f>
        <v>121973.49</v>
      </c>
      <c r="J710">
        <f>Healthcare!M710</f>
        <v>87038.2</v>
      </c>
      <c r="K710" s="6">
        <f>Healthcare!V710</f>
        <v>34935.290000000008</v>
      </c>
      <c r="L710" t="str">
        <f>Healthcare!AF710</f>
        <v>PAY05</v>
      </c>
      <c r="M710" t="str">
        <f>Healthcare!AG710</f>
        <v>INS08</v>
      </c>
      <c r="N710">
        <f>Healthcare!AC710</f>
        <v>2025</v>
      </c>
      <c r="O710" t="str">
        <f>Healthcare!AB710</f>
        <v>Q1</v>
      </c>
      <c r="P710">
        <f>Healthcare!O710</f>
        <v>8</v>
      </c>
      <c r="Q710">
        <f>Healthcare!P710</f>
        <v>167</v>
      </c>
      <c r="R710">
        <f>Healthcare!Q710</f>
        <v>3</v>
      </c>
      <c r="S710" s="10" t="str">
        <f>Healthcare!AD710</f>
        <v>Jan</v>
      </c>
    </row>
    <row r="711" spans="1:19">
      <c r="A711" t="str">
        <f>Healthcare!A711</f>
        <v>P10710</v>
      </c>
      <c r="B711" s="5">
        <f>Healthcare!E711</f>
        <v>45520</v>
      </c>
      <c r="C711" s="5" t="str">
        <f>Healthcare!F711</f>
        <v>Unknown</v>
      </c>
      <c r="D711" t="str">
        <f>Healthcare!T711</f>
        <v>Discharged</v>
      </c>
      <c r="E711" t="str">
        <f>Healthcare!X711</f>
        <v>DEP03</v>
      </c>
      <c r="F711" t="str">
        <f>Healthcare!Y711</f>
        <v>D03</v>
      </c>
      <c r="G711" t="str">
        <f>Healthcare!Z711</f>
        <v>D009</v>
      </c>
      <c r="H711" t="str">
        <f>Healthcare!AA711</f>
        <v>W001</v>
      </c>
      <c r="I711" s="6">
        <f>Healthcare!L711</f>
        <v>106255.96</v>
      </c>
      <c r="J711">
        <f>Healthcare!M711</f>
        <v>91387.65</v>
      </c>
      <c r="K711" s="6">
        <f>Healthcare!V711</f>
        <v>14868.310000000012</v>
      </c>
      <c r="L711" t="str">
        <f>Healthcare!AF711</f>
        <v>PAY06</v>
      </c>
      <c r="M711" t="str">
        <f>Healthcare!AG711</f>
        <v>INS07</v>
      </c>
      <c r="N711">
        <f>Healthcare!AC711</f>
        <v>2024</v>
      </c>
      <c r="O711" t="str">
        <f>Healthcare!AB711</f>
        <v>Q3</v>
      </c>
      <c r="P711">
        <f>Healthcare!O711</f>
        <v>1</v>
      </c>
      <c r="Q711">
        <f>Healthcare!P711</f>
        <v>164</v>
      </c>
      <c r="R711">
        <f>Healthcare!Q711</f>
        <v>1</v>
      </c>
      <c r="S711" s="10" t="str">
        <f>Healthcare!AD711</f>
        <v>Aug</v>
      </c>
    </row>
    <row r="712" spans="1:19">
      <c r="A712" t="str">
        <f>Healthcare!A712</f>
        <v>P10711</v>
      </c>
      <c r="B712" s="5">
        <f>Healthcare!E712</f>
        <v>45775</v>
      </c>
      <c r="C712" s="5" t="str">
        <f>Healthcare!F712</f>
        <v>Unknown</v>
      </c>
      <c r="D712" t="str">
        <f>Healthcare!T712</f>
        <v>Discharged</v>
      </c>
      <c r="E712" t="str">
        <f>Healthcare!X712</f>
        <v>DEP10</v>
      </c>
      <c r="F712" t="str">
        <f>Healthcare!Y712</f>
        <v>D07</v>
      </c>
      <c r="G712" t="str">
        <f>Healthcare!Z712</f>
        <v>D002</v>
      </c>
      <c r="H712" t="str">
        <f>Healthcare!AA712</f>
        <v>W002</v>
      </c>
      <c r="I712" s="6">
        <f>Healthcare!L712</f>
        <v>146889.62</v>
      </c>
      <c r="J712">
        <f>Healthcare!M712</f>
        <v>117759.83</v>
      </c>
      <c r="K712" s="6">
        <f>Healthcare!V712</f>
        <v>29129.789999999994</v>
      </c>
      <c r="L712" t="str">
        <f>Healthcare!AF712</f>
        <v>PAY01</v>
      </c>
      <c r="M712" t="str">
        <f>Healthcare!AG712</f>
        <v>INS08</v>
      </c>
      <c r="N712">
        <f>Healthcare!AC712</f>
        <v>2025</v>
      </c>
      <c r="O712" t="str">
        <f>Healthcare!AB712</f>
        <v>Q2</v>
      </c>
      <c r="P712">
        <f>Healthcare!O712</f>
        <v>5</v>
      </c>
      <c r="Q712">
        <f>Healthcare!P712</f>
        <v>126</v>
      </c>
      <c r="R712">
        <f>Healthcare!Q712</f>
        <v>5</v>
      </c>
      <c r="S712" s="10" t="str">
        <f>Healthcare!AD712</f>
        <v>Apr</v>
      </c>
    </row>
    <row r="713" spans="1:19">
      <c r="A713" t="str">
        <f>Healthcare!A713</f>
        <v>P10712</v>
      </c>
      <c r="B713" s="5">
        <f>Healthcare!E713</f>
        <v>45706</v>
      </c>
      <c r="C713" s="5">
        <f>Healthcare!F713</f>
        <v>45708</v>
      </c>
      <c r="D713" t="str">
        <f>Healthcare!T713</f>
        <v>Unknown</v>
      </c>
      <c r="E713" t="str">
        <f>Healthcare!X713</f>
        <v>DEP02</v>
      </c>
      <c r="F713" t="str">
        <f>Healthcare!Y713</f>
        <v>D07</v>
      </c>
      <c r="G713" t="str">
        <f>Healthcare!Z713</f>
        <v>D004</v>
      </c>
      <c r="H713" t="str">
        <f>Healthcare!AA713</f>
        <v>W005</v>
      </c>
      <c r="I713" s="6">
        <f>Healthcare!L713</f>
        <v>37777.42</v>
      </c>
      <c r="J713">
        <f>Healthcare!M713</f>
        <v>26726.98</v>
      </c>
      <c r="K713" s="6">
        <f>Healthcare!V713</f>
        <v>11050.439999999999</v>
      </c>
      <c r="L713" t="str">
        <f>Healthcare!AF713</f>
        <v>PAY04</v>
      </c>
      <c r="M713" t="str">
        <f>Healthcare!AG713</f>
        <v>INS06</v>
      </c>
      <c r="N713">
        <f>Healthcare!AC713</f>
        <v>2025</v>
      </c>
      <c r="O713" t="str">
        <f>Healthcare!AB713</f>
        <v>Q1</v>
      </c>
      <c r="P713">
        <f>Healthcare!O713</f>
        <v>2</v>
      </c>
      <c r="Q713">
        <f>Healthcare!P713</f>
        <v>215</v>
      </c>
      <c r="R713">
        <f>Healthcare!Q713</f>
        <v>5</v>
      </c>
      <c r="S713" s="10" t="str">
        <f>Healthcare!AD713</f>
        <v>Feb</v>
      </c>
    </row>
    <row r="714" spans="1:19">
      <c r="A714" t="str">
        <f>Healthcare!A714</f>
        <v>P10713</v>
      </c>
      <c r="B714" s="5">
        <f>Healthcare!E714</f>
        <v>45544</v>
      </c>
      <c r="C714" s="5">
        <f>Healthcare!F714</f>
        <v>45554</v>
      </c>
      <c r="D714" t="str">
        <f>Healthcare!T714</f>
        <v>Transferred</v>
      </c>
      <c r="E714" t="str">
        <f>Healthcare!X714</f>
        <v>DEP09</v>
      </c>
      <c r="F714" t="str">
        <f>Healthcare!Y714</f>
        <v>D02</v>
      </c>
      <c r="G714" t="str">
        <f>Healthcare!Z714</f>
        <v>D009</v>
      </c>
      <c r="H714" t="str">
        <f>Healthcare!AA714</f>
        <v>W002</v>
      </c>
      <c r="I714" s="6">
        <f>Healthcare!L714</f>
        <v>25478.639999999999</v>
      </c>
      <c r="J714">
        <f>Healthcare!M714</f>
        <v>17055.099999999999</v>
      </c>
      <c r="K714" s="6">
        <f>Healthcare!V714</f>
        <v>8423.5400000000009</v>
      </c>
      <c r="L714" t="str">
        <f>Healthcare!AF714</f>
        <v>PAY02</v>
      </c>
      <c r="M714" t="str">
        <f>Healthcare!AG714</f>
        <v>INS07</v>
      </c>
      <c r="N714">
        <f>Healthcare!AC714</f>
        <v>2024</v>
      </c>
      <c r="O714" t="str">
        <f>Healthcare!AB714</f>
        <v>Q3</v>
      </c>
      <c r="P714">
        <f>Healthcare!O714</f>
        <v>10</v>
      </c>
      <c r="Q714">
        <f>Healthcare!P714</f>
        <v>92</v>
      </c>
      <c r="R714">
        <f>Healthcare!Q714</f>
        <v>3</v>
      </c>
      <c r="S714" s="10" t="str">
        <f>Healthcare!AD714</f>
        <v>Sep</v>
      </c>
    </row>
    <row r="715" spans="1:19">
      <c r="A715" t="str">
        <f>Healthcare!A715</f>
        <v>P10714</v>
      </c>
      <c r="B715" s="5">
        <f>Healthcare!E715</f>
        <v>45788</v>
      </c>
      <c r="C715" s="5">
        <f>Healthcare!F715</f>
        <v>45800</v>
      </c>
      <c r="D715" t="str">
        <f>Healthcare!T715</f>
        <v>Unknown</v>
      </c>
      <c r="E715" t="str">
        <f>Healthcare!X715</f>
        <v>DEP05</v>
      </c>
      <c r="F715" t="str">
        <f>Healthcare!Y715</f>
        <v>D04</v>
      </c>
      <c r="G715" t="str">
        <f>Healthcare!Z715</f>
        <v>D007</v>
      </c>
      <c r="H715" t="str">
        <f>Healthcare!AA715</f>
        <v>W004</v>
      </c>
      <c r="I715" s="6">
        <f>Healthcare!L715</f>
        <v>22028.45</v>
      </c>
      <c r="J715">
        <f>Healthcare!M715</f>
        <v>18432.599999999999</v>
      </c>
      <c r="K715" s="6">
        <f>Healthcare!V715</f>
        <v>3595.8500000000022</v>
      </c>
      <c r="L715" t="str">
        <f>Healthcare!AF715</f>
        <v>PAY06</v>
      </c>
      <c r="M715" t="str">
        <f>Healthcare!AG715</f>
        <v>INS06</v>
      </c>
      <c r="N715">
        <f>Healthcare!AC715</f>
        <v>2025</v>
      </c>
      <c r="O715" t="str">
        <f>Healthcare!AB715</f>
        <v>Q2</v>
      </c>
      <c r="P715">
        <f>Healthcare!O715</f>
        <v>12</v>
      </c>
      <c r="Q715">
        <f>Healthcare!P715</f>
        <v>81</v>
      </c>
      <c r="R715">
        <f>Healthcare!Q715</f>
        <v>4</v>
      </c>
      <c r="S715" s="10" t="str">
        <f>Healthcare!AD715</f>
        <v>May</v>
      </c>
    </row>
    <row r="716" spans="1:19">
      <c r="A716" t="str">
        <f>Healthcare!A716</f>
        <v>P10715</v>
      </c>
      <c r="B716" s="5">
        <f>Healthcare!E716</f>
        <v>45755</v>
      </c>
      <c r="C716" s="5">
        <f>Healthcare!F716</f>
        <v>45765</v>
      </c>
      <c r="D716" t="str">
        <f>Healthcare!T716</f>
        <v>Admitted</v>
      </c>
      <c r="E716" t="str">
        <f>Healthcare!X716</f>
        <v>DEP05</v>
      </c>
      <c r="F716" t="str">
        <f>Healthcare!Y716</f>
        <v>D07</v>
      </c>
      <c r="G716" t="str">
        <f>Healthcare!Z716</f>
        <v>D006</v>
      </c>
      <c r="H716" t="str">
        <f>Healthcare!AA716</f>
        <v>W005</v>
      </c>
      <c r="I716" s="6">
        <f>Healthcare!L716</f>
        <v>121044.95</v>
      </c>
      <c r="J716">
        <f>Healthcare!M716</f>
        <v>98646.34</v>
      </c>
      <c r="K716" s="6">
        <f>Healthcare!V716</f>
        <v>22398.61</v>
      </c>
      <c r="L716" t="str">
        <f>Healthcare!AF716</f>
        <v>PAY03</v>
      </c>
      <c r="M716" t="str">
        <f>Healthcare!AG716</f>
        <v>INS04</v>
      </c>
      <c r="N716">
        <f>Healthcare!AC716</f>
        <v>2025</v>
      </c>
      <c r="O716" t="str">
        <f>Healthcare!AB716</f>
        <v>Q2</v>
      </c>
      <c r="P716">
        <f>Healthcare!O716</f>
        <v>10</v>
      </c>
      <c r="Q716">
        <f>Healthcare!P716</f>
        <v>237</v>
      </c>
      <c r="R716">
        <f>Healthcare!Q716</f>
        <v>4</v>
      </c>
      <c r="S716" s="10" t="str">
        <f>Healthcare!AD716</f>
        <v>Apr</v>
      </c>
    </row>
    <row r="717" spans="1:19">
      <c r="A717" t="str">
        <f>Healthcare!A717</f>
        <v>P10716</v>
      </c>
      <c r="B717" s="5">
        <f>Healthcare!E717</f>
        <v>45524</v>
      </c>
      <c r="C717" s="5" t="str">
        <f>Healthcare!F717</f>
        <v>Unknown</v>
      </c>
      <c r="D717" t="str">
        <f>Healthcare!T717</f>
        <v>Unknown</v>
      </c>
      <c r="E717" t="str">
        <f>Healthcare!X717</f>
        <v>DEP07</v>
      </c>
      <c r="F717" t="str">
        <f>Healthcare!Y717</f>
        <v>D01</v>
      </c>
      <c r="G717" t="str">
        <f>Healthcare!Z717</f>
        <v>D008</v>
      </c>
      <c r="H717" t="str">
        <f>Healthcare!AA717</f>
        <v>W003</v>
      </c>
      <c r="I717" s="6">
        <f>Healthcare!L717</f>
        <v>143891.95000000001</v>
      </c>
      <c r="J717">
        <f>Healthcare!M717</f>
        <v>113652.09</v>
      </c>
      <c r="K717" s="6">
        <f>Healthcare!V717</f>
        <v>30239.860000000015</v>
      </c>
      <c r="L717" t="str">
        <f>Healthcare!AF717</f>
        <v>PAY06</v>
      </c>
      <c r="M717" t="str">
        <f>Healthcare!AG717</f>
        <v>INS06</v>
      </c>
      <c r="N717">
        <f>Healthcare!AC717</f>
        <v>2024</v>
      </c>
      <c r="O717" t="str">
        <f>Healthcare!AB717</f>
        <v>Q3</v>
      </c>
      <c r="P717">
        <f>Healthcare!O717</f>
        <v>5</v>
      </c>
      <c r="Q717">
        <f>Healthcare!P717</f>
        <v>215</v>
      </c>
      <c r="R717">
        <f>Healthcare!Q717</f>
        <v>4</v>
      </c>
      <c r="S717" s="10" t="str">
        <f>Healthcare!AD717</f>
        <v>Aug</v>
      </c>
    </row>
    <row r="718" spans="1:19">
      <c r="A718" t="str">
        <f>Healthcare!A718</f>
        <v>P10717</v>
      </c>
      <c r="B718" s="5">
        <f>Healthcare!E718</f>
        <v>45310</v>
      </c>
      <c r="C718" s="5">
        <f>Healthcare!F718</f>
        <v>45315</v>
      </c>
      <c r="D718" t="str">
        <f>Healthcare!T718</f>
        <v>Transferred</v>
      </c>
      <c r="E718" t="str">
        <f>Healthcare!X718</f>
        <v>DEP01</v>
      </c>
      <c r="F718" t="str">
        <f>Healthcare!Y718</f>
        <v>D04</v>
      </c>
      <c r="G718" t="str">
        <f>Healthcare!Z718</f>
        <v>D007</v>
      </c>
      <c r="H718" t="str">
        <f>Healthcare!AA718</f>
        <v>W003</v>
      </c>
      <c r="I718" s="6">
        <f>Healthcare!L718</f>
        <v>51827.21</v>
      </c>
      <c r="J718">
        <f>Healthcare!M718</f>
        <v>37335.040000000001</v>
      </c>
      <c r="K718" s="6">
        <f>Healthcare!V718</f>
        <v>14492.169999999998</v>
      </c>
      <c r="L718" t="str">
        <f>Healthcare!AF718</f>
        <v>PAY03</v>
      </c>
      <c r="M718" t="str">
        <f>Healthcare!AG718</f>
        <v>INS08</v>
      </c>
      <c r="N718">
        <f>Healthcare!AC718</f>
        <v>2024</v>
      </c>
      <c r="O718" t="str">
        <f>Healthcare!AB718</f>
        <v>Q1</v>
      </c>
      <c r="P718">
        <f>Healthcare!O718</f>
        <v>5</v>
      </c>
      <c r="Q718">
        <f>Healthcare!P718</f>
        <v>195</v>
      </c>
      <c r="R718">
        <f>Healthcare!Q718</f>
        <v>3</v>
      </c>
      <c r="S718" s="10" t="str">
        <f>Healthcare!AD718</f>
        <v>Jan</v>
      </c>
    </row>
    <row r="719" spans="1:19">
      <c r="A719" t="str">
        <f>Healthcare!A719</f>
        <v>P10718</v>
      </c>
      <c r="B719" s="5">
        <f>Healthcare!E719</f>
        <v>45994</v>
      </c>
      <c r="C719" s="5">
        <f>Healthcare!F719</f>
        <v>45997</v>
      </c>
      <c r="D719" t="str">
        <f>Healthcare!T719</f>
        <v>Discharged</v>
      </c>
      <c r="E719" t="str">
        <f>Healthcare!X719</f>
        <v>DEP03</v>
      </c>
      <c r="F719" t="str">
        <f>Healthcare!Y719</f>
        <v>D01</v>
      </c>
      <c r="G719" t="str">
        <f>Healthcare!Z719</f>
        <v>D002</v>
      </c>
      <c r="H719" t="str">
        <f>Healthcare!AA719</f>
        <v>W005</v>
      </c>
      <c r="I719" s="6">
        <f>Healthcare!L719</f>
        <v>145962.15</v>
      </c>
      <c r="J719">
        <f>Healthcare!M719</f>
        <v>119009.5</v>
      </c>
      <c r="K719" s="6">
        <f>Healthcare!V719</f>
        <v>26952.649999999994</v>
      </c>
      <c r="L719" t="str">
        <f>Healthcare!AF719</f>
        <v>PAY01</v>
      </c>
      <c r="M719" t="str">
        <f>Healthcare!AG719</f>
        <v>INS03</v>
      </c>
      <c r="N719">
        <f>Healthcare!AC719</f>
        <v>2025</v>
      </c>
      <c r="O719" t="str">
        <f>Healthcare!AB719</f>
        <v>Q4</v>
      </c>
      <c r="P719">
        <f>Healthcare!O719</f>
        <v>3</v>
      </c>
      <c r="Q719">
        <f>Healthcare!P719</f>
        <v>197</v>
      </c>
      <c r="R719">
        <f>Healthcare!Q719</f>
        <v>3</v>
      </c>
      <c r="S719" s="10" t="str">
        <f>Healthcare!AD719</f>
        <v>Dec</v>
      </c>
    </row>
    <row r="720" spans="1:19">
      <c r="A720" t="str">
        <f>Healthcare!A720</f>
        <v>P10719</v>
      </c>
      <c r="B720" s="5">
        <f>Healthcare!E720</f>
        <v>45797</v>
      </c>
      <c r="C720" s="5">
        <f>Healthcare!F720</f>
        <v>45783</v>
      </c>
      <c r="D720" t="str">
        <f>Healthcare!T720</f>
        <v>Admitted</v>
      </c>
      <c r="E720" t="str">
        <f>Healthcare!X720</f>
        <v>DEP08</v>
      </c>
      <c r="F720" t="str">
        <f>Healthcare!Y720</f>
        <v>D01</v>
      </c>
      <c r="G720" t="str">
        <f>Healthcare!Z720</f>
        <v>D005</v>
      </c>
      <c r="H720" t="str">
        <f>Healthcare!AA720</f>
        <v>W001</v>
      </c>
      <c r="I720" s="6">
        <f>Healthcare!L720</f>
        <v>8206.77</v>
      </c>
      <c r="J720">
        <f>Healthcare!M720</f>
        <v>6978.24</v>
      </c>
      <c r="K720" s="6">
        <f>Healthcare!V720</f>
        <v>1228.5300000000007</v>
      </c>
      <c r="L720" t="str">
        <f>Healthcare!AF720</f>
        <v>PAY06</v>
      </c>
      <c r="M720" t="str">
        <f>Healthcare!AG720</f>
        <v>INS03</v>
      </c>
      <c r="N720">
        <f>Healthcare!AC720</f>
        <v>2025</v>
      </c>
      <c r="O720" t="str">
        <f>Healthcare!AB720</f>
        <v>Q2</v>
      </c>
      <c r="P720">
        <f>Healthcare!O720</f>
        <v>16</v>
      </c>
      <c r="Q720">
        <f>Healthcare!P720</f>
        <v>155</v>
      </c>
      <c r="R720">
        <f>Healthcare!Q720</f>
        <v>4</v>
      </c>
      <c r="S720" s="10" t="str">
        <f>Healthcare!AD720</f>
        <v>May</v>
      </c>
    </row>
    <row r="721" spans="1:19">
      <c r="A721" t="str">
        <f>Healthcare!A721</f>
        <v>P10720</v>
      </c>
      <c r="B721" s="5">
        <f>Healthcare!E721</f>
        <v>45559</v>
      </c>
      <c r="C721" s="5">
        <f>Healthcare!F721</f>
        <v>45564</v>
      </c>
      <c r="D721" t="str">
        <f>Healthcare!T721</f>
        <v>Discharged</v>
      </c>
      <c r="E721" t="str">
        <f>Healthcare!X721</f>
        <v>DEP05</v>
      </c>
      <c r="F721" t="str">
        <f>Healthcare!Y721</f>
        <v>D05</v>
      </c>
      <c r="G721" t="str">
        <f>Healthcare!Z721</f>
        <v>D009</v>
      </c>
      <c r="H721" t="str">
        <f>Healthcare!AA721</f>
        <v>W005</v>
      </c>
      <c r="I721" s="6">
        <f>Healthcare!L721</f>
        <v>19432.36</v>
      </c>
      <c r="J721">
        <f>Healthcare!M721</f>
        <v>15491.14</v>
      </c>
      <c r="K721" s="6">
        <f>Healthcare!V721</f>
        <v>3941.2200000000012</v>
      </c>
      <c r="L721" t="str">
        <f>Healthcare!AF721</f>
        <v>PAY02</v>
      </c>
      <c r="M721" t="str">
        <f>Healthcare!AG721</f>
        <v>INS03</v>
      </c>
      <c r="N721">
        <f>Healthcare!AC721</f>
        <v>2024</v>
      </c>
      <c r="O721" t="str">
        <f>Healthcare!AB721</f>
        <v>Q3</v>
      </c>
      <c r="P721">
        <f>Healthcare!O721</f>
        <v>5</v>
      </c>
      <c r="Q721">
        <f>Healthcare!P721</f>
        <v>66</v>
      </c>
      <c r="R721">
        <f>Healthcare!Q721</f>
        <v>5</v>
      </c>
      <c r="S721" s="10" t="str">
        <f>Healthcare!AD721</f>
        <v>Sep</v>
      </c>
    </row>
    <row r="722" spans="1:19">
      <c r="A722" t="str">
        <f>Healthcare!A722</f>
        <v>P10721</v>
      </c>
      <c r="B722" s="5">
        <f>Healthcare!E722</f>
        <v>44959</v>
      </c>
      <c r="C722" s="5">
        <f>Healthcare!F722</f>
        <v>44964</v>
      </c>
      <c r="D722" t="str">
        <f>Healthcare!T722</f>
        <v>Discharged</v>
      </c>
      <c r="E722" t="str">
        <f>Healthcare!X722</f>
        <v>DEP06</v>
      </c>
      <c r="F722" t="str">
        <f>Healthcare!Y722</f>
        <v>D06</v>
      </c>
      <c r="G722" t="str">
        <f>Healthcare!Z722</f>
        <v>D004</v>
      </c>
      <c r="H722" t="str">
        <f>Healthcare!AA722</f>
        <v>W005</v>
      </c>
      <c r="I722" s="6">
        <f>Healthcare!L722</f>
        <v>164023.01999999999</v>
      </c>
      <c r="J722">
        <f>Healthcare!M722</f>
        <v>123118.85</v>
      </c>
      <c r="K722" s="6">
        <f>Healthcare!V722</f>
        <v>40904.169999999984</v>
      </c>
      <c r="L722" t="str">
        <f>Healthcare!AF722</f>
        <v>PAY06</v>
      </c>
      <c r="M722" t="str">
        <f>Healthcare!AG722</f>
        <v>INS07</v>
      </c>
      <c r="N722">
        <f>Healthcare!AC722</f>
        <v>2023</v>
      </c>
      <c r="O722" t="str">
        <f>Healthcare!AB722</f>
        <v>Q1</v>
      </c>
      <c r="P722">
        <f>Healthcare!O722</f>
        <v>5</v>
      </c>
      <c r="Q722">
        <f>Healthcare!P722</f>
        <v>201</v>
      </c>
      <c r="R722">
        <f>Healthcare!Q722</f>
        <v>5</v>
      </c>
      <c r="S722" s="10" t="str">
        <f>Healthcare!AD722</f>
        <v>Feb</v>
      </c>
    </row>
    <row r="723" spans="1:19">
      <c r="A723" t="str">
        <f>Healthcare!A723</f>
        <v>P10722</v>
      </c>
      <c r="B723" s="5">
        <f>Healthcare!E723</f>
        <v>45857</v>
      </c>
      <c r="C723" s="5" t="str">
        <f>Healthcare!F723</f>
        <v>Unknown</v>
      </c>
      <c r="D723" t="str">
        <f>Healthcare!T723</f>
        <v>Discharged</v>
      </c>
      <c r="E723" t="str">
        <f>Healthcare!X723</f>
        <v>DEP03</v>
      </c>
      <c r="F723" t="str">
        <f>Healthcare!Y723</f>
        <v>D04</v>
      </c>
      <c r="G723" t="str">
        <f>Healthcare!Z723</f>
        <v>D007</v>
      </c>
      <c r="H723" t="str">
        <f>Healthcare!AA723</f>
        <v>W001</v>
      </c>
      <c r="I723" s="6">
        <f>Healthcare!L723</f>
        <v>237728.4</v>
      </c>
      <c r="J723">
        <f>Healthcare!M723</f>
        <v>194777.84</v>
      </c>
      <c r="K723" s="6">
        <f>Healthcare!V723</f>
        <v>42950.559999999998</v>
      </c>
      <c r="L723" t="str">
        <f>Healthcare!AF723</f>
        <v>PAY06</v>
      </c>
      <c r="M723" t="str">
        <f>Healthcare!AG723</f>
        <v>INS08</v>
      </c>
      <c r="N723">
        <f>Healthcare!AC723</f>
        <v>2025</v>
      </c>
      <c r="O723" t="str">
        <f>Healthcare!AB723</f>
        <v>Q3</v>
      </c>
      <c r="P723">
        <f>Healthcare!O723</f>
        <v>1</v>
      </c>
      <c r="Q723">
        <f>Healthcare!P723</f>
        <v>32</v>
      </c>
      <c r="R723">
        <f>Healthcare!Q723</f>
        <v>4</v>
      </c>
      <c r="S723" s="10" t="str">
        <f>Healthcare!AD723</f>
        <v>Jul</v>
      </c>
    </row>
    <row r="724" spans="1:19">
      <c r="A724" t="str">
        <f>Healthcare!A724</f>
        <v>P10723</v>
      </c>
      <c r="B724" s="5">
        <f>Healthcare!E724</f>
        <v>45423</v>
      </c>
      <c r="C724" s="5">
        <f>Healthcare!F724</f>
        <v>45440</v>
      </c>
      <c r="D724" t="str">
        <f>Healthcare!T724</f>
        <v>Admitted</v>
      </c>
      <c r="E724" t="str">
        <f>Healthcare!X724</f>
        <v>DEP03</v>
      </c>
      <c r="F724" t="str">
        <f>Healthcare!Y724</f>
        <v>D04</v>
      </c>
      <c r="G724" t="str">
        <f>Healthcare!Z724</f>
        <v>D008</v>
      </c>
      <c r="H724" t="str">
        <f>Healthcare!AA724</f>
        <v>W004</v>
      </c>
      <c r="I724" s="6">
        <f>Healthcare!L724</f>
        <v>52124.7</v>
      </c>
      <c r="J724">
        <f>Healthcare!M724</f>
        <v>45366.18</v>
      </c>
      <c r="K724" s="6">
        <f>Healthcare!V724</f>
        <v>6758.5199999999968</v>
      </c>
      <c r="L724" t="str">
        <f>Healthcare!AF724</f>
        <v>PAY03</v>
      </c>
      <c r="M724" t="str">
        <f>Healthcare!AG724</f>
        <v>INS08</v>
      </c>
      <c r="N724">
        <f>Healthcare!AC724</f>
        <v>2024</v>
      </c>
      <c r="O724" t="str">
        <f>Healthcare!AB724</f>
        <v>Q2</v>
      </c>
      <c r="P724">
        <f>Healthcare!O724</f>
        <v>17</v>
      </c>
      <c r="Q724">
        <f>Healthcare!P724</f>
        <v>165</v>
      </c>
      <c r="R724">
        <f>Healthcare!Q724</f>
        <v>4</v>
      </c>
      <c r="S724" s="10" t="str">
        <f>Healthcare!AD724</f>
        <v>May</v>
      </c>
    </row>
    <row r="725" spans="1:19">
      <c r="A725" t="str">
        <f>Healthcare!A725</f>
        <v>P10724</v>
      </c>
      <c r="B725" s="5">
        <f>Healthcare!E725</f>
        <v>45290</v>
      </c>
      <c r="C725" s="5">
        <f>Healthcare!F725</f>
        <v>45295</v>
      </c>
      <c r="D725" t="str">
        <f>Healthcare!T725</f>
        <v>Discharged</v>
      </c>
      <c r="E725" t="str">
        <f>Healthcare!X725</f>
        <v>DEP08</v>
      </c>
      <c r="F725" t="str">
        <f>Healthcare!Y725</f>
        <v>D05</v>
      </c>
      <c r="G725" t="str">
        <f>Healthcare!Z725</f>
        <v>D005</v>
      </c>
      <c r="H725" t="str">
        <f>Healthcare!AA725</f>
        <v>W004</v>
      </c>
      <c r="I725" s="6">
        <f>Healthcare!L725</f>
        <v>206741.31</v>
      </c>
      <c r="J725">
        <f>Healthcare!M725</f>
        <v>151359.71</v>
      </c>
      <c r="K725" s="6">
        <f>Healthcare!V725</f>
        <v>55381.600000000006</v>
      </c>
      <c r="L725" t="str">
        <f>Healthcare!AF725</f>
        <v>PAY01</v>
      </c>
      <c r="M725" t="str">
        <f>Healthcare!AG725</f>
        <v>INS06</v>
      </c>
      <c r="N725">
        <f>Healthcare!AC725</f>
        <v>2023</v>
      </c>
      <c r="O725" t="str">
        <f>Healthcare!AB725</f>
        <v>Q4</v>
      </c>
      <c r="P725">
        <f>Healthcare!O725</f>
        <v>5</v>
      </c>
      <c r="Q725">
        <f>Healthcare!P725</f>
        <v>27</v>
      </c>
      <c r="R725">
        <f>Healthcare!Q725</f>
        <v>5</v>
      </c>
      <c r="S725" s="10" t="str">
        <f>Healthcare!AD725</f>
        <v>Dec</v>
      </c>
    </row>
    <row r="726" spans="1:19">
      <c r="A726" t="str">
        <f>Healthcare!A726</f>
        <v>P10725</v>
      </c>
      <c r="B726" s="5">
        <f>Healthcare!E726</f>
        <v>45302</v>
      </c>
      <c r="C726" s="5">
        <f>Healthcare!F726</f>
        <v>45315</v>
      </c>
      <c r="D726" t="str">
        <f>Healthcare!T726</f>
        <v>Transferred</v>
      </c>
      <c r="E726" t="str">
        <f>Healthcare!X726</f>
        <v>DEP01</v>
      </c>
      <c r="F726" t="str">
        <f>Healthcare!Y726</f>
        <v>D07</v>
      </c>
      <c r="G726" t="str">
        <f>Healthcare!Z726</f>
        <v>D006</v>
      </c>
      <c r="H726" t="str">
        <f>Healthcare!AA726</f>
        <v>W005</v>
      </c>
      <c r="I726" s="6">
        <f>Healthcare!L726</f>
        <v>176639.11</v>
      </c>
      <c r="J726">
        <f>Healthcare!M726</f>
        <v>164532.26999999999</v>
      </c>
      <c r="K726" s="6">
        <f>Healthcare!V726</f>
        <v>12106.839999999997</v>
      </c>
      <c r="L726" t="str">
        <f>Healthcare!AF726</f>
        <v>PAY02</v>
      </c>
      <c r="M726" t="str">
        <f>Healthcare!AG726</f>
        <v>INS06</v>
      </c>
      <c r="N726">
        <f>Healthcare!AC726</f>
        <v>2024</v>
      </c>
      <c r="O726" t="str">
        <f>Healthcare!AB726</f>
        <v>Q1</v>
      </c>
      <c r="P726">
        <f>Healthcare!O726</f>
        <v>13</v>
      </c>
      <c r="Q726">
        <f>Healthcare!P726</f>
        <v>183</v>
      </c>
      <c r="R726">
        <f>Healthcare!Q726</f>
        <v>4</v>
      </c>
      <c r="S726" s="10" t="str">
        <f>Healthcare!AD726</f>
        <v>Jan</v>
      </c>
    </row>
    <row r="727" spans="1:19">
      <c r="A727" t="str">
        <f>Healthcare!A727</f>
        <v>P10726</v>
      </c>
      <c r="B727" s="5">
        <f>Healthcare!E727</f>
        <v>44957</v>
      </c>
      <c r="C727" s="5">
        <f>Healthcare!F727</f>
        <v>44959</v>
      </c>
      <c r="D727" t="str">
        <f>Healthcare!T727</f>
        <v>Admitted</v>
      </c>
      <c r="E727" t="str">
        <f>Healthcare!X727</f>
        <v>DEP03</v>
      </c>
      <c r="F727" t="str">
        <f>Healthcare!Y727</f>
        <v>D05</v>
      </c>
      <c r="G727" t="str">
        <f>Healthcare!Z727</f>
        <v>D013</v>
      </c>
      <c r="H727" t="str">
        <f>Healthcare!AA727</f>
        <v>W005</v>
      </c>
      <c r="I727" s="6">
        <f>Healthcare!L727</f>
        <v>142492.26</v>
      </c>
      <c r="J727">
        <f>Healthcare!M727</f>
        <v>141361.76999999999</v>
      </c>
      <c r="K727" s="6">
        <f>Healthcare!V727</f>
        <v>1130.4900000000198</v>
      </c>
      <c r="L727" t="str">
        <f>Healthcare!AF727</f>
        <v>PAY04</v>
      </c>
      <c r="M727" t="str">
        <f>Healthcare!AG727</f>
        <v>INS08</v>
      </c>
      <c r="N727">
        <f>Healthcare!AC727</f>
        <v>2023</v>
      </c>
      <c r="O727" t="str">
        <f>Healthcare!AB727</f>
        <v>Q1</v>
      </c>
      <c r="P727">
        <f>Healthcare!O727</f>
        <v>2</v>
      </c>
      <c r="Q727">
        <f>Healthcare!P727</f>
        <v>37</v>
      </c>
      <c r="R727">
        <f>Healthcare!Q727</f>
        <v>4</v>
      </c>
      <c r="S727" s="10" t="str">
        <f>Healthcare!AD727</f>
        <v>Jan</v>
      </c>
    </row>
    <row r="728" spans="1:19">
      <c r="A728" t="str">
        <f>Healthcare!A728</f>
        <v>P10727</v>
      </c>
      <c r="B728" s="5">
        <f>Healthcare!E728</f>
        <v>45279</v>
      </c>
      <c r="C728" s="5">
        <f>Healthcare!F728</f>
        <v>45280</v>
      </c>
      <c r="D728" t="str">
        <f>Healthcare!T728</f>
        <v>Discharged</v>
      </c>
      <c r="E728" t="str">
        <f>Healthcare!X728</f>
        <v>DEP01</v>
      </c>
      <c r="F728" t="str">
        <f>Healthcare!Y728</f>
        <v>D04</v>
      </c>
      <c r="G728" t="str">
        <f>Healthcare!Z728</f>
        <v>D003</v>
      </c>
      <c r="H728" t="str">
        <f>Healthcare!AA728</f>
        <v>W002</v>
      </c>
      <c r="I728" s="6">
        <f>Healthcare!L728</f>
        <v>161597.48000000001</v>
      </c>
      <c r="J728">
        <f>Healthcare!M728</f>
        <v>150273.45000000001</v>
      </c>
      <c r="K728" s="6">
        <f>Healthcare!V728</f>
        <v>11324.029999999999</v>
      </c>
      <c r="L728" t="str">
        <f>Healthcare!AF728</f>
        <v>PAY02</v>
      </c>
      <c r="M728" t="str">
        <f>Healthcare!AG728</f>
        <v>INS04</v>
      </c>
      <c r="N728">
        <f>Healthcare!AC728</f>
        <v>2023</v>
      </c>
      <c r="O728" t="str">
        <f>Healthcare!AB728</f>
        <v>Q4</v>
      </c>
      <c r="P728">
        <f>Healthcare!O728</f>
        <v>1</v>
      </c>
      <c r="Q728">
        <f>Healthcare!P728</f>
        <v>30</v>
      </c>
      <c r="R728">
        <f>Healthcare!Q728</f>
        <v>4</v>
      </c>
      <c r="S728" s="10" t="str">
        <f>Healthcare!AD728</f>
        <v>Dec</v>
      </c>
    </row>
    <row r="729" spans="1:19">
      <c r="A729" t="str">
        <f>Healthcare!A729</f>
        <v>P10728</v>
      </c>
      <c r="B729" s="5">
        <f>Healthcare!E729</f>
        <v>45786</v>
      </c>
      <c r="C729" s="5" t="str">
        <f>Healthcare!F729</f>
        <v>Unknown</v>
      </c>
      <c r="D729" t="str">
        <f>Healthcare!T729</f>
        <v>Transferred</v>
      </c>
      <c r="E729" t="str">
        <f>Healthcare!X729</f>
        <v>DEP08</v>
      </c>
      <c r="F729" t="str">
        <f>Healthcare!Y729</f>
        <v>D05</v>
      </c>
      <c r="G729" t="str">
        <f>Healthcare!Z729</f>
        <v>D002</v>
      </c>
      <c r="H729" t="str">
        <f>Healthcare!AA729</f>
        <v>W003</v>
      </c>
      <c r="I729" s="6">
        <f>Healthcare!L729</f>
        <v>88460.88</v>
      </c>
      <c r="J729">
        <f>Healthcare!M729</f>
        <v>83592.67</v>
      </c>
      <c r="K729" s="6">
        <f>Healthcare!V729</f>
        <v>4868.2100000000064</v>
      </c>
      <c r="L729" t="str">
        <f>Healthcare!AF729</f>
        <v>PAY04</v>
      </c>
      <c r="M729" t="str">
        <f>Healthcare!AG729</f>
        <v>INS03</v>
      </c>
      <c r="N729">
        <f>Healthcare!AC729</f>
        <v>2025</v>
      </c>
      <c r="O729" t="str">
        <f>Healthcare!AB729</f>
        <v>Q2</v>
      </c>
      <c r="P729">
        <f>Healthcare!O729</f>
        <v>18</v>
      </c>
      <c r="Q729">
        <f>Healthcare!P729</f>
        <v>16</v>
      </c>
      <c r="R729">
        <f>Healthcare!Q729</f>
        <v>3</v>
      </c>
      <c r="S729" s="10" t="str">
        <f>Healthcare!AD729</f>
        <v>May</v>
      </c>
    </row>
    <row r="730" spans="1:19">
      <c r="A730" t="str">
        <f>Healthcare!A730</f>
        <v>P10729</v>
      </c>
      <c r="B730" s="5">
        <f>Healthcare!E730</f>
        <v>45218</v>
      </c>
      <c r="C730" s="5">
        <f>Healthcare!F730</f>
        <v>45222</v>
      </c>
      <c r="D730" t="str">
        <f>Healthcare!T730</f>
        <v>Discharged</v>
      </c>
      <c r="E730" t="str">
        <f>Healthcare!X730</f>
        <v>DEP01</v>
      </c>
      <c r="F730" t="str">
        <f>Healthcare!Y730</f>
        <v>D07</v>
      </c>
      <c r="G730" t="str">
        <f>Healthcare!Z730</f>
        <v>D007</v>
      </c>
      <c r="H730" t="str">
        <f>Healthcare!AA730</f>
        <v>W001</v>
      </c>
      <c r="I730" s="6">
        <f>Healthcare!L730</f>
        <v>246894.94</v>
      </c>
      <c r="J730">
        <f>Healthcare!M730</f>
        <v>184911.15</v>
      </c>
      <c r="K730" s="6">
        <f>Healthcare!V730</f>
        <v>61983.790000000008</v>
      </c>
      <c r="L730" t="str">
        <f>Healthcare!AF730</f>
        <v>PAY03</v>
      </c>
      <c r="M730" t="str">
        <f>Healthcare!AG730</f>
        <v>INS03</v>
      </c>
      <c r="N730">
        <f>Healthcare!AC730</f>
        <v>2023</v>
      </c>
      <c r="O730" t="str">
        <f>Healthcare!AB730</f>
        <v>Q4</v>
      </c>
      <c r="P730">
        <f>Healthcare!O730</f>
        <v>4</v>
      </c>
      <c r="Q730">
        <f>Healthcare!P730</f>
        <v>183</v>
      </c>
      <c r="R730">
        <f>Healthcare!Q730</f>
        <v>4</v>
      </c>
      <c r="S730" s="10" t="str">
        <f>Healthcare!AD730</f>
        <v>Oct</v>
      </c>
    </row>
    <row r="731" spans="1:19">
      <c r="A731" t="str">
        <f>Healthcare!A731</f>
        <v>P10730</v>
      </c>
      <c r="B731" s="5">
        <f>Healthcare!E731</f>
        <v>45776</v>
      </c>
      <c r="C731" s="5">
        <f>Healthcare!F731</f>
        <v>45662</v>
      </c>
      <c r="D731" t="str">
        <f>Healthcare!T731</f>
        <v>Discharged</v>
      </c>
      <c r="E731" t="str">
        <f>Healthcare!X731</f>
        <v>DEP03</v>
      </c>
      <c r="F731" t="str">
        <f>Healthcare!Y731</f>
        <v>D07</v>
      </c>
      <c r="G731" t="str">
        <f>Healthcare!Z731</f>
        <v>D002</v>
      </c>
      <c r="H731" t="str">
        <f>Healthcare!AA731</f>
        <v>W005</v>
      </c>
      <c r="I731" s="6">
        <f>Healthcare!L731</f>
        <v>190738.51</v>
      </c>
      <c r="J731">
        <f>Healthcare!M731</f>
        <v>172641.79</v>
      </c>
      <c r="K731" s="6">
        <f>Healthcare!V731</f>
        <v>18096.72</v>
      </c>
      <c r="L731" t="str">
        <f>Healthcare!AF731</f>
        <v>PAY04</v>
      </c>
      <c r="M731" t="str">
        <f>Healthcare!AG731</f>
        <v>INS07</v>
      </c>
      <c r="N731">
        <f>Healthcare!AC731</f>
        <v>2025</v>
      </c>
      <c r="O731" t="str">
        <f>Healthcare!AB731</f>
        <v>Q2</v>
      </c>
      <c r="P731">
        <f>Healthcare!O731</f>
        <v>2</v>
      </c>
      <c r="Q731">
        <f>Healthcare!P731</f>
        <v>162</v>
      </c>
      <c r="R731">
        <f>Healthcare!Q731</f>
        <v>1</v>
      </c>
      <c r="S731" s="10" t="str">
        <f>Healthcare!AD731</f>
        <v>Apr</v>
      </c>
    </row>
    <row r="732" spans="1:19">
      <c r="A732" t="str">
        <f>Healthcare!A732</f>
        <v>P10731</v>
      </c>
      <c r="B732" s="5">
        <f>Healthcare!E732</f>
        <v>46009</v>
      </c>
      <c r="C732" s="5">
        <f>Healthcare!F732</f>
        <v>46024</v>
      </c>
      <c r="D732" t="str">
        <f>Healthcare!T732</f>
        <v>Discharged</v>
      </c>
      <c r="E732" t="str">
        <f>Healthcare!X732</f>
        <v>DEP01</v>
      </c>
      <c r="F732" t="str">
        <f>Healthcare!Y732</f>
        <v>D06</v>
      </c>
      <c r="G732" t="str">
        <f>Healthcare!Z732</f>
        <v>D010</v>
      </c>
      <c r="H732" t="str">
        <f>Healthcare!AA732</f>
        <v>W005</v>
      </c>
      <c r="I732" s="6">
        <f>Healthcare!L732</f>
        <v>150689.21</v>
      </c>
      <c r="J732">
        <f>Healthcare!M732</f>
        <v>137807.94</v>
      </c>
      <c r="K732" s="6">
        <f>Healthcare!V732</f>
        <v>12881.26999999999</v>
      </c>
      <c r="L732" t="str">
        <f>Healthcare!AF732</f>
        <v>PAY02</v>
      </c>
      <c r="M732" t="str">
        <f>Healthcare!AG732</f>
        <v>INS06</v>
      </c>
      <c r="N732">
        <f>Healthcare!AC732</f>
        <v>2025</v>
      </c>
      <c r="O732" t="str">
        <f>Healthcare!AB732</f>
        <v>Q4</v>
      </c>
      <c r="P732">
        <f>Healthcare!O732</f>
        <v>15</v>
      </c>
      <c r="Q732">
        <f>Healthcare!P732</f>
        <v>124</v>
      </c>
      <c r="R732">
        <f>Healthcare!Q732</f>
        <v>2</v>
      </c>
      <c r="S732" s="10" t="str">
        <f>Healthcare!AD732</f>
        <v>Dec</v>
      </c>
    </row>
    <row r="733" spans="1:19">
      <c r="A733" t="str">
        <f>Healthcare!A733</f>
        <v>P10732</v>
      </c>
      <c r="B733" s="5">
        <f>Healthcare!E733</f>
        <v>45391</v>
      </c>
      <c r="C733" s="5">
        <f>Healthcare!F733</f>
        <v>45393</v>
      </c>
      <c r="D733" t="str">
        <f>Healthcare!T733</f>
        <v>Discharged</v>
      </c>
      <c r="E733" t="str">
        <f>Healthcare!X733</f>
        <v>DEP08</v>
      </c>
      <c r="F733" t="str">
        <f>Healthcare!Y733</f>
        <v>D04</v>
      </c>
      <c r="G733" t="str">
        <f>Healthcare!Z733</f>
        <v>D006</v>
      </c>
      <c r="H733" t="str">
        <f>Healthcare!AA733</f>
        <v>W005</v>
      </c>
      <c r="I733" s="6">
        <f>Healthcare!L733</f>
        <v>47560.14</v>
      </c>
      <c r="J733">
        <f>Healthcare!M733</f>
        <v>41097.14</v>
      </c>
      <c r="K733" s="6">
        <f>Healthcare!V733</f>
        <v>6463</v>
      </c>
      <c r="L733" t="str">
        <f>Healthcare!AF733</f>
        <v>PAY03</v>
      </c>
      <c r="M733" t="str">
        <f>Healthcare!AG733</f>
        <v>INS03</v>
      </c>
      <c r="N733">
        <f>Healthcare!AC733</f>
        <v>2024</v>
      </c>
      <c r="O733" t="str">
        <f>Healthcare!AB733</f>
        <v>Q2</v>
      </c>
      <c r="P733">
        <f>Healthcare!O733</f>
        <v>2</v>
      </c>
      <c r="Q733">
        <f>Healthcare!P733</f>
        <v>177</v>
      </c>
      <c r="R733">
        <f>Healthcare!Q733</f>
        <v>4</v>
      </c>
      <c r="S733" s="10" t="str">
        <f>Healthcare!AD733</f>
        <v>Apr</v>
      </c>
    </row>
    <row r="734" spans="1:19">
      <c r="A734" t="str">
        <f>Healthcare!A734</f>
        <v>P10733</v>
      </c>
      <c r="B734" s="5">
        <f>Healthcare!E734</f>
        <v>45710</v>
      </c>
      <c r="C734" s="5">
        <f>Healthcare!F734</f>
        <v>45994</v>
      </c>
      <c r="D734" t="str">
        <f>Healthcare!T734</f>
        <v>Discharged</v>
      </c>
      <c r="E734" t="str">
        <f>Healthcare!X734</f>
        <v>DEP02</v>
      </c>
      <c r="F734" t="str">
        <f>Healthcare!Y734</f>
        <v>D07</v>
      </c>
      <c r="G734" t="str">
        <f>Healthcare!Z734</f>
        <v>D012</v>
      </c>
      <c r="H734" t="str">
        <f>Healthcare!AA734</f>
        <v>W001</v>
      </c>
      <c r="I734" s="6">
        <f>Healthcare!L734</f>
        <v>7430.97</v>
      </c>
      <c r="J734">
        <f>Healthcare!M734</f>
        <v>6386.46</v>
      </c>
      <c r="K734" s="6">
        <f>Healthcare!V734</f>
        <v>1044.5100000000002</v>
      </c>
      <c r="L734" t="str">
        <f>Healthcare!AF734</f>
        <v>PAY01</v>
      </c>
      <c r="M734" t="str">
        <f>Healthcare!AG734</f>
        <v>INS06</v>
      </c>
      <c r="N734">
        <f>Healthcare!AC734</f>
        <v>2025</v>
      </c>
      <c r="O734" t="str">
        <f>Healthcare!AB734</f>
        <v>Q1</v>
      </c>
      <c r="P734">
        <f>Healthcare!O734</f>
        <v>18</v>
      </c>
      <c r="Q734">
        <f>Healthcare!P734</f>
        <v>96</v>
      </c>
      <c r="R734">
        <f>Healthcare!Q734</f>
        <v>2</v>
      </c>
      <c r="S734" s="10" t="str">
        <f>Healthcare!AD734</f>
        <v>Feb</v>
      </c>
    </row>
    <row r="735" spans="1:19">
      <c r="A735" t="str">
        <f>Healthcare!A735</f>
        <v>P10734</v>
      </c>
      <c r="B735" s="5">
        <f>Healthcare!E735</f>
        <v>45331</v>
      </c>
      <c r="C735" s="5" t="str">
        <f>Healthcare!F735</f>
        <v>Unknown</v>
      </c>
      <c r="D735" t="str">
        <f>Healthcare!T735</f>
        <v>Admitted</v>
      </c>
      <c r="E735" t="str">
        <f>Healthcare!X735</f>
        <v>DEP07</v>
      </c>
      <c r="F735" t="str">
        <f>Healthcare!Y735</f>
        <v>D05</v>
      </c>
      <c r="G735" t="str">
        <f>Healthcare!Z735</f>
        <v>D008</v>
      </c>
      <c r="H735" t="str">
        <f>Healthcare!AA735</f>
        <v>W004</v>
      </c>
      <c r="I735" s="6">
        <f>Healthcare!L735</f>
        <v>72312.149999999994</v>
      </c>
      <c r="J735">
        <f>Healthcare!M735</f>
        <v>65865.149999999994</v>
      </c>
      <c r="K735" s="6">
        <f>Healthcare!V735</f>
        <v>6447</v>
      </c>
      <c r="L735" t="str">
        <f>Healthcare!AF735</f>
        <v>PAY06</v>
      </c>
      <c r="M735" t="str">
        <f>Healthcare!AG735</f>
        <v>INS07</v>
      </c>
      <c r="N735">
        <f>Healthcare!AC735</f>
        <v>2024</v>
      </c>
      <c r="O735" t="str">
        <f>Healthcare!AB735</f>
        <v>Q1</v>
      </c>
      <c r="P735">
        <f>Healthcare!O735</f>
        <v>12</v>
      </c>
      <c r="Q735">
        <f>Healthcare!P735</f>
        <v>182</v>
      </c>
      <c r="R735">
        <f>Healthcare!Q735</f>
        <v>2</v>
      </c>
      <c r="S735" s="10" t="str">
        <f>Healthcare!AD735</f>
        <v>Feb</v>
      </c>
    </row>
    <row r="736" spans="1:19">
      <c r="A736" t="str">
        <f>Healthcare!A736</f>
        <v>P10735</v>
      </c>
      <c r="B736" s="5">
        <f>Healthcare!E736</f>
        <v>45681</v>
      </c>
      <c r="C736" s="5">
        <f>Healthcare!F736</f>
        <v>45684</v>
      </c>
      <c r="D736" t="str">
        <f>Healthcare!T736</f>
        <v>Discharged</v>
      </c>
      <c r="E736" t="str">
        <f>Healthcare!X736</f>
        <v>DEP03</v>
      </c>
      <c r="F736" t="str">
        <f>Healthcare!Y736</f>
        <v>D07</v>
      </c>
      <c r="G736" t="str">
        <f>Healthcare!Z736</f>
        <v>D011</v>
      </c>
      <c r="H736" t="str">
        <f>Healthcare!AA736</f>
        <v>W005</v>
      </c>
      <c r="I736" s="6">
        <f>Healthcare!L736</f>
        <v>102559.27</v>
      </c>
      <c r="J736">
        <f>Healthcare!M736</f>
        <v>78901.570000000007</v>
      </c>
      <c r="K736" s="6">
        <f>Healthcare!V736</f>
        <v>23657.699999999997</v>
      </c>
      <c r="L736" t="str">
        <f>Healthcare!AF736</f>
        <v>PAY02</v>
      </c>
      <c r="M736" t="str">
        <f>Healthcare!AG736</f>
        <v>INS04</v>
      </c>
      <c r="N736">
        <f>Healthcare!AC736</f>
        <v>2025</v>
      </c>
      <c r="O736" t="str">
        <f>Healthcare!AB736</f>
        <v>Q1</v>
      </c>
      <c r="P736">
        <f>Healthcare!O736</f>
        <v>3</v>
      </c>
      <c r="Q736">
        <f>Healthcare!P736</f>
        <v>227</v>
      </c>
      <c r="R736">
        <f>Healthcare!Q736</f>
        <v>5</v>
      </c>
      <c r="S736" s="10" t="str">
        <f>Healthcare!AD736</f>
        <v>Jan</v>
      </c>
    </row>
    <row r="737" spans="1:19">
      <c r="A737" t="str">
        <f>Healthcare!A737</f>
        <v>P10736</v>
      </c>
      <c r="B737" s="5">
        <f>Healthcare!E737</f>
        <v>45894</v>
      </c>
      <c r="C737" s="5">
        <f>Healthcare!F737</f>
        <v>45697</v>
      </c>
      <c r="D737" t="str">
        <f>Healthcare!T737</f>
        <v>Admitted</v>
      </c>
      <c r="E737" t="str">
        <f>Healthcare!X737</f>
        <v>DEP10</v>
      </c>
      <c r="F737" t="str">
        <f>Healthcare!Y737</f>
        <v>D04</v>
      </c>
      <c r="G737" t="str">
        <f>Healthcare!Z737</f>
        <v>D003</v>
      </c>
      <c r="H737" t="str">
        <f>Healthcare!AA737</f>
        <v>W001</v>
      </c>
      <c r="I737" s="6">
        <f>Healthcare!L737</f>
        <v>137637.14000000001</v>
      </c>
      <c r="J737">
        <f>Healthcare!M737</f>
        <v>133748.87</v>
      </c>
      <c r="K737" s="6">
        <f>Healthcare!V737</f>
        <v>3888.2700000000186</v>
      </c>
      <c r="L737" t="str">
        <f>Healthcare!AF737</f>
        <v>PAY01</v>
      </c>
      <c r="M737" t="str">
        <f>Healthcare!AG737</f>
        <v>INS07</v>
      </c>
      <c r="N737">
        <f>Healthcare!AC737</f>
        <v>2025</v>
      </c>
      <c r="O737" t="str">
        <f>Healthcare!AB737</f>
        <v>Q3</v>
      </c>
      <c r="P737">
        <f>Healthcare!O737</f>
        <v>8</v>
      </c>
      <c r="Q737">
        <f>Healthcare!P737</f>
        <v>237</v>
      </c>
      <c r="R737">
        <f>Healthcare!Q737</f>
        <v>4</v>
      </c>
      <c r="S737" s="10" t="str">
        <f>Healthcare!AD737</f>
        <v>Aug</v>
      </c>
    </row>
    <row r="738" spans="1:19">
      <c r="A738" t="str">
        <f>Healthcare!A738</f>
        <v>P10737</v>
      </c>
      <c r="B738" s="5">
        <f>Healthcare!E738</f>
        <v>45241</v>
      </c>
      <c r="C738" s="5">
        <f>Healthcare!F738</f>
        <v>45251</v>
      </c>
      <c r="D738" t="str">
        <f>Healthcare!T738</f>
        <v>Discharged</v>
      </c>
      <c r="E738" t="str">
        <f>Healthcare!X738</f>
        <v>DEP08</v>
      </c>
      <c r="F738" t="str">
        <f>Healthcare!Y738</f>
        <v>D02</v>
      </c>
      <c r="G738" t="str">
        <f>Healthcare!Z738</f>
        <v>D013</v>
      </c>
      <c r="H738" t="str">
        <f>Healthcare!AA738</f>
        <v>W003</v>
      </c>
      <c r="I738" s="6">
        <f>Healthcare!L738</f>
        <v>107155.75</v>
      </c>
      <c r="J738">
        <f>Healthcare!M738</f>
        <v>85568.23</v>
      </c>
      <c r="K738" s="6">
        <f>Healthcare!V738</f>
        <v>21587.520000000004</v>
      </c>
      <c r="L738" t="str">
        <f>Healthcare!AF738</f>
        <v>PAY03</v>
      </c>
      <c r="M738" t="str">
        <f>Healthcare!AG738</f>
        <v>INS04</v>
      </c>
      <c r="N738">
        <f>Healthcare!AC738</f>
        <v>2023</v>
      </c>
      <c r="O738" t="str">
        <f>Healthcare!AB738</f>
        <v>Q4</v>
      </c>
      <c r="P738">
        <f>Healthcare!O738</f>
        <v>10</v>
      </c>
      <c r="Q738">
        <f>Healthcare!P738</f>
        <v>14</v>
      </c>
      <c r="R738">
        <f>Healthcare!Q738</f>
        <v>5</v>
      </c>
      <c r="S738" s="10" t="str">
        <f>Healthcare!AD738</f>
        <v>Nov</v>
      </c>
    </row>
    <row r="739" spans="1:19">
      <c r="A739" t="str">
        <f>Healthcare!A739</f>
        <v>P10738</v>
      </c>
      <c r="B739" s="5">
        <f>Healthcare!E739</f>
        <v>45394</v>
      </c>
      <c r="C739" s="5" t="str">
        <f>Healthcare!F739</f>
        <v>Unknown</v>
      </c>
      <c r="D739" t="str">
        <f>Healthcare!T739</f>
        <v>Discharged</v>
      </c>
      <c r="E739" t="str">
        <f>Healthcare!X739</f>
        <v>DEP09</v>
      </c>
      <c r="F739" t="str">
        <f>Healthcare!Y739</f>
        <v>D05</v>
      </c>
      <c r="G739" t="str">
        <f>Healthcare!Z739</f>
        <v>D010</v>
      </c>
      <c r="H739" t="str">
        <f>Healthcare!AA739</f>
        <v>W002</v>
      </c>
      <c r="I739" s="6">
        <f>Healthcare!L739</f>
        <v>210532.82</v>
      </c>
      <c r="J739">
        <f>Healthcare!M739</f>
        <v>180764.02</v>
      </c>
      <c r="K739" s="6">
        <f>Healthcare!V739</f>
        <v>29768.800000000017</v>
      </c>
      <c r="L739" t="str">
        <f>Healthcare!AF739</f>
        <v>PAY06</v>
      </c>
      <c r="M739" t="str">
        <f>Healthcare!AG739</f>
        <v>INS05</v>
      </c>
      <c r="N739">
        <f>Healthcare!AC739</f>
        <v>2024</v>
      </c>
      <c r="O739" t="str">
        <f>Healthcare!AB739</f>
        <v>Q2</v>
      </c>
      <c r="P739">
        <f>Healthcare!O739</f>
        <v>17</v>
      </c>
      <c r="Q739">
        <f>Healthcare!P739</f>
        <v>185</v>
      </c>
      <c r="R739">
        <f>Healthcare!Q739</f>
        <v>4</v>
      </c>
      <c r="S739" s="10" t="str">
        <f>Healthcare!AD739</f>
        <v>Apr</v>
      </c>
    </row>
    <row r="740" spans="1:19">
      <c r="A740" t="str">
        <f>Healthcare!A740</f>
        <v>P10739</v>
      </c>
      <c r="B740" s="5">
        <f>Healthcare!E740</f>
        <v>44948</v>
      </c>
      <c r="C740" s="5">
        <f>Healthcare!F740</f>
        <v>44963</v>
      </c>
      <c r="D740" t="str">
        <f>Healthcare!T740</f>
        <v>Discharged</v>
      </c>
      <c r="E740" t="str">
        <f>Healthcare!X740</f>
        <v>DEP08</v>
      </c>
      <c r="F740" t="str">
        <f>Healthcare!Y740</f>
        <v>D03</v>
      </c>
      <c r="G740" t="str">
        <f>Healthcare!Z740</f>
        <v>D009</v>
      </c>
      <c r="H740" t="str">
        <f>Healthcare!AA740</f>
        <v>W005</v>
      </c>
      <c r="I740" s="6">
        <f>Healthcare!L740</f>
        <v>120863.11</v>
      </c>
      <c r="J740">
        <f>Healthcare!M740</f>
        <v>115774.78</v>
      </c>
      <c r="K740" s="6">
        <f>Healthcare!V740</f>
        <v>5088.3300000000017</v>
      </c>
      <c r="L740" t="str">
        <f>Healthcare!AF740</f>
        <v>PAY06</v>
      </c>
      <c r="M740" t="str">
        <f>Healthcare!AG740</f>
        <v>INS07</v>
      </c>
      <c r="N740">
        <f>Healthcare!AC740</f>
        <v>2023</v>
      </c>
      <c r="O740" t="str">
        <f>Healthcare!AB740</f>
        <v>Q1</v>
      </c>
      <c r="P740">
        <f>Healthcare!O740</f>
        <v>15</v>
      </c>
      <c r="Q740">
        <f>Healthcare!P740</f>
        <v>185</v>
      </c>
      <c r="R740">
        <f>Healthcare!Q740</f>
        <v>4</v>
      </c>
      <c r="S740" s="10" t="str">
        <f>Healthcare!AD740</f>
        <v>Jan</v>
      </c>
    </row>
    <row r="741" spans="1:19">
      <c r="A741" t="str">
        <f>Healthcare!A741</f>
        <v>P10740</v>
      </c>
      <c r="B741" s="5">
        <f>Healthcare!E741</f>
        <v>45405</v>
      </c>
      <c r="C741" s="5" t="str">
        <f>Healthcare!F741</f>
        <v>Unknown</v>
      </c>
      <c r="D741" t="str">
        <f>Healthcare!T741</f>
        <v>Discharged</v>
      </c>
      <c r="E741" t="str">
        <f>Healthcare!X741</f>
        <v>DEP10</v>
      </c>
      <c r="F741" t="str">
        <f>Healthcare!Y741</f>
        <v>D02</v>
      </c>
      <c r="G741" t="str">
        <f>Healthcare!Z741</f>
        <v>D013</v>
      </c>
      <c r="H741" t="str">
        <f>Healthcare!AA741</f>
        <v>W005</v>
      </c>
      <c r="I741" s="6">
        <f>Healthcare!L741</f>
        <v>66777.789999999994</v>
      </c>
      <c r="J741">
        <f>Healthcare!M741</f>
        <v>62534.86</v>
      </c>
      <c r="K741" s="6">
        <f>Healthcare!V741</f>
        <v>4242.929999999993</v>
      </c>
      <c r="L741" t="str">
        <f>Healthcare!AF741</f>
        <v>PAY01</v>
      </c>
      <c r="M741" t="str">
        <f>Healthcare!AG741</f>
        <v>INS01</v>
      </c>
      <c r="N741">
        <f>Healthcare!AC741</f>
        <v>2024</v>
      </c>
      <c r="O741" t="str">
        <f>Healthcare!AB741</f>
        <v>Q2</v>
      </c>
      <c r="P741">
        <f>Healthcare!O741</f>
        <v>6</v>
      </c>
      <c r="Q741">
        <f>Healthcare!P741</f>
        <v>121</v>
      </c>
      <c r="R741">
        <f>Healthcare!Q741</f>
        <v>4</v>
      </c>
      <c r="S741" s="10" t="str">
        <f>Healthcare!AD741</f>
        <v>Apr</v>
      </c>
    </row>
    <row r="742" spans="1:19">
      <c r="A742" t="str">
        <f>Healthcare!A742</f>
        <v>P10741</v>
      </c>
      <c r="B742" s="5" t="str">
        <f>Healthcare!E742</f>
        <v>Unknown</v>
      </c>
      <c r="C742" s="5">
        <f>Healthcare!F742</f>
        <v>45966</v>
      </c>
      <c r="D742" t="str">
        <f>Healthcare!T742</f>
        <v>Discharged</v>
      </c>
      <c r="E742" t="str">
        <f>Healthcare!X742</f>
        <v>DEP10</v>
      </c>
      <c r="F742" t="str">
        <f>Healthcare!Y742</f>
        <v>D05</v>
      </c>
      <c r="G742" t="str">
        <f>Healthcare!Z742</f>
        <v>D011</v>
      </c>
      <c r="H742" t="str">
        <f>Healthcare!AA742</f>
        <v>W002</v>
      </c>
      <c r="I742" s="6">
        <f>Healthcare!L742</f>
        <v>110492.71</v>
      </c>
      <c r="J742">
        <f>Healthcare!M742</f>
        <v>96792.6</v>
      </c>
      <c r="K742" s="6">
        <f>Healthcare!V742</f>
        <v>13700.11</v>
      </c>
      <c r="L742" t="str">
        <f>Healthcare!AF742</f>
        <v>PAY04</v>
      </c>
      <c r="M742" t="str">
        <f>Healthcare!AG742</f>
        <v>INS07</v>
      </c>
      <c r="N742" t="str">
        <f>Healthcare!AC742</f>
        <v>Unknown</v>
      </c>
      <c r="O742" t="str">
        <f>Healthcare!AB742</f>
        <v>Unknown</v>
      </c>
      <c r="P742">
        <f>Healthcare!O742</f>
        <v>15</v>
      </c>
      <c r="Q742">
        <f>Healthcare!P742</f>
        <v>225</v>
      </c>
      <c r="R742">
        <f>Healthcare!Q742</f>
        <v>1</v>
      </c>
      <c r="S742" s="10" t="str">
        <f>Healthcare!AD742</f>
        <v>Unknown</v>
      </c>
    </row>
    <row r="743" spans="1:19">
      <c r="A743" t="str">
        <f>Healthcare!A743</f>
        <v>P10742</v>
      </c>
      <c r="B743" s="5">
        <f>Healthcare!E743</f>
        <v>45878</v>
      </c>
      <c r="C743" s="5">
        <f>Healthcare!F743</f>
        <v>45890</v>
      </c>
      <c r="D743" t="str">
        <f>Healthcare!T743</f>
        <v>Transferred</v>
      </c>
      <c r="E743" t="str">
        <f>Healthcare!X743</f>
        <v>DEP02</v>
      </c>
      <c r="F743" t="str">
        <f>Healthcare!Y743</f>
        <v>D04</v>
      </c>
      <c r="G743" t="str">
        <f>Healthcare!Z743</f>
        <v>D002</v>
      </c>
      <c r="H743" t="str">
        <f>Healthcare!AA743</f>
        <v>W004</v>
      </c>
      <c r="I743" s="6">
        <f>Healthcare!L743</f>
        <v>28885.47</v>
      </c>
      <c r="J743">
        <f>Healthcare!M743</f>
        <v>20715.560000000001</v>
      </c>
      <c r="K743" s="6">
        <f>Healthcare!V743</f>
        <v>8169.91</v>
      </c>
      <c r="L743" t="str">
        <f>Healthcare!AF743</f>
        <v>PAY02</v>
      </c>
      <c r="M743" t="str">
        <f>Healthcare!AG743</f>
        <v>INS06</v>
      </c>
      <c r="N743">
        <f>Healthcare!AC743</f>
        <v>2025</v>
      </c>
      <c r="O743" t="str">
        <f>Healthcare!AB743</f>
        <v>Q3</v>
      </c>
      <c r="P743">
        <f>Healthcare!O743</f>
        <v>12</v>
      </c>
      <c r="Q743">
        <f>Healthcare!P743</f>
        <v>80</v>
      </c>
      <c r="R743">
        <f>Healthcare!Q743</f>
        <v>3</v>
      </c>
      <c r="S743" s="10" t="str">
        <f>Healthcare!AD743</f>
        <v>Aug</v>
      </c>
    </row>
    <row r="744" spans="1:19">
      <c r="A744" t="str">
        <f>Healthcare!A744</f>
        <v>P10743</v>
      </c>
      <c r="B744" s="5">
        <f>Healthcare!E744</f>
        <v>45773</v>
      </c>
      <c r="C744" s="5" t="str">
        <f>Healthcare!F744</f>
        <v>Unknown</v>
      </c>
      <c r="D744" t="str">
        <f>Healthcare!T744</f>
        <v>Discharged</v>
      </c>
      <c r="E744" t="str">
        <f>Healthcare!X744</f>
        <v>DEP07</v>
      </c>
      <c r="F744" t="str">
        <f>Healthcare!Y744</f>
        <v>D07</v>
      </c>
      <c r="G744" t="str">
        <f>Healthcare!Z744</f>
        <v>D007</v>
      </c>
      <c r="H744" t="str">
        <f>Healthcare!AA744</f>
        <v>W001</v>
      </c>
      <c r="I744" s="6">
        <f>Healthcare!L744</f>
        <v>125125.28</v>
      </c>
      <c r="J744">
        <f>Healthcare!M744</f>
        <v>98646.34</v>
      </c>
      <c r="K744" s="6">
        <f>Healthcare!V744</f>
        <v>26478.940000000002</v>
      </c>
      <c r="L744" t="str">
        <f>Healthcare!AF744</f>
        <v>PAY01</v>
      </c>
      <c r="M744" t="str">
        <f>Healthcare!AG744</f>
        <v>INS04</v>
      </c>
      <c r="N744">
        <f>Healthcare!AC744</f>
        <v>2025</v>
      </c>
      <c r="O744" t="str">
        <f>Healthcare!AB744</f>
        <v>Q2</v>
      </c>
      <c r="P744">
        <f>Healthcare!O744</f>
        <v>18</v>
      </c>
      <c r="Q744">
        <f>Healthcare!P744</f>
        <v>121</v>
      </c>
      <c r="R744">
        <f>Healthcare!Q744</f>
        <v>1</v>
      </c>
      <c r="S744" s="10" t="str">
        <f>Healthcare!AD744</f>
        <v>Apr</v>
      </c>
    </row>
    <row r="745" spans="1:19">
      <c r="A745" t="str">
        <f>Healthcare!A745</f>
        <v>P10744</v>
      </c>
      <c r="B745" s="5">
        <f>Healthcare!E745</f>
        <v>45698</v>
      </c>
      <c r="C745" s="5">
        <f>Healthcare!F745</f>
        <v>45706</v>
      </c>
      <c r="D745" t="str">
        <f>Healthcare!T745</f>
        <v>Discharged</v>
      </c>
      <c r="E745" t="str">
        <f>Healthcare!X745</f>
        <v>DEP04</v>
      </c>
      <c r="F745" t="str">
        <f>Healthcare!Y745</f>
        <v>D04</v>
      </c>
      <c r="G745" t="str">
        <f>Healthcare!Z745</f>
        <v>D013</v>
      </c>
      <c r="H745" t="str">
        <f>Healthcare!AA745</f>
        <v>W005</v>
      </c>
      <c r="I745" s="6">
        <f>Healthcare!L745</f>
        <v>141892.35</v>
      </c>
      <c r="J745">
        <f>Healthcare!M745</f>
        <v>111877.99</v>
      </c>
      <c r="K745" s="6">
        <f>Healthcare!V745</f>
        <v>30014.36</v>
      </c>
      <c r="L745" t="str">
        <f>Healthcare!AF745</f>
        <v>PAY03</v>
      </c>
      <c r="M745" t="str">
        <f>Healthcare!AG745</f>
        <v>INS07</v>
      </c>
      <c r="N745">
        <f>Healthcare!AC745</f>
        <v>2025</v>
      </c>
      <c r="O745" t="str">
        <f>Healthcare!AB745</f>
        <v>Q1</v>
      </c>
      <c r="P745">
        <f>Healthcare!O745</f>
        <v>8</v>
      </c>
      <c r="Q745">
        <f>Healthcare!P745</f>
        <v>66</v>
      </c>
      <c r="R745">
        <f>Healthcare!Q745</f>
        <v>4</v>
      </c>
      <c r="S745" s="10" t="str">
        <f>Healthcare!AD745</f>
        <v>Feb</v>
      </c>
    </row>
    <row r="746" spans="1:19">
      <c r="A746" t="str">
        <f>Healthcare!A746</f>
        <v>P10745</v>
      </c>
      <c r="B746" s="5">
        <f>Healthcare!E746</f>
        <v>45250</v>
      </c>
      <c r="C746" s="5">
        <f>Healthcare!F746</f>
        <v>45266</v>
      </c>
      <c r="D746" t="str">
        <f>Healthcare!T746</f>
        <v>Discharged</v>
      </c>
      <c r="E746" t="str">
        <f>Healthcare!X746</f>
        <v>DEP05</v>
      </c>
      <c r="F746" t="str">
        <f>Healthcare!Y746</f>
        <v>D06</v>
      </c>
      <c r="G746" t="str">
        <f>Healthcare!Z746</f>
        <v>D004</v>
      </c>
      <c r="H746" t="str">
        <f>Healthcare!AA746</f>
        <v>W005</v>
      </c>
      <c r="I746" s="6">
        <f>Healthcare!L746</f>
        <v>31673.55</v>
      </c>
      <c r="J746">
        <f>Healthcare!M746</f>
        <v>23068.78</v>
      </c>
      <c r="K746" s="6">
        <f>Healthcare!V746</f>
        <v>8604.77</v>
      </c>
      <c r="L746" t="str">
        <f>Healthcare!AF746</f>
        <v>PAY06</v>
      </c>
      <c r="M746" t="str">
        <f>Healthcare!AG746</f>
        <v>INS08</v>
      </c>
      <c r="N746">
        <f>Healthcare!AC746</f>
        <v>2023</v>
      </c>
      <c r="O746" t="str">
        <f>Healthcare!AB746</f>
        <v>Q4</v>
      </c>
      <c r="P746">
        <f>Healthcare!O746</f>
        <v>16</v>
      </c>
      <c r="Q746">
        <f>Healthcare!P746</f>
        <v>171</v>
      </c>
      <c r="R746">
        <f>Healthcare!Q746</f>
        <v>1</v>
      </c>
      <c r="S746" s="10" t="str">
        <f>Healthcare!AD746</f>
        <v>Nov</v>
      </c>
    </row>
    <row r="747" spans="1:19">
      <c r="A747" t="str">
        <f>Healthcare!A747</f>
        <v>P10746</v>
      </c>
      <c r="B747" s="5">
        <f>Healthcare!E747</f>
        <v>45692</v>
      </c>
      <c r="C747" s="5">
        <f>Healthcare!F747</f>
        <v>45779</v>
      </c>
      <c r="D747" t="str">
        <f>Healthcare!T747</f>
        <v>Discharged</v>
      </c>
      <c r="E747" t="str">
        <f>Healthcare!X747</f>
        <v>DEP01</v>
      </c>
      <c r="F747" t="str">
        <f>Healthcare!Y747</f>
        <v>D07</v>
      </c>
      <c r="G747" t="str">
        <f>Healthcare!Z747</f>
        <v>D006</v>
      </c>
      <c r="H747" t="str">
        <f>Healthcare!AA747</f>
        <v>W001</v>
      </c>
      <c r="I747" s="6">
        <f>Healthcare!L747</f>
        <v>204475.97</v>
      </c>
      <c r="J747">
        <f>Healthcare!M747</f>
        <v>179577.41</v>
      </c>
      <c r="K747" s="6">
        <f>Healthcare!V747</f>
        <v>24898.559999999998</v>
      </c>
      <c r="L747" t="str">
        <f>Healthcare!AF747</f>
        <v>PAY03</v>
      </c>
      <c r="M747" t="str">
        <f>Healthcare!AG747</f>
        <v>INS04</v>
      </c>
      <c r="N747">
        <f>Healthcare!AC747</f>
        <v>2025</v>
      </c>
      <c r="O747" t="str">
        <f>Healthcare!AB747</f>
        <v>Q1</v>
      </c>
      <c r="P747">
        <f>Healthcare!O747</f>
        <v>1</v>
      </c>
      <c r="Q747">
        <f>Healthcare!P747</f>
        <v>98</v>
      </c>
      <c r="R747">
        <f>Healthcare!Q747</f>
        <v>4</v>
      </c>
      <c r="S747" s="10" t="str">
        <f>Healthcare!AD747</f>
        <v>Feb</v>
      </c>
    </row>
    <row r="748" spans="1:19">
      <c r="A748" t="str">
        <f>Healthcare!A748</f>
        <v>P10747</v>
      </c>
      <c r="B748" s="5">
        <f>Healthcare!E748</f>
        <v>44997</v>
      </c>
      <c r="C748" s="5">
        <f>Healthcare!F748</f>
        <v>45005</v>
      </c>
      <c r="D748" t="str">
        <f>Healthcare!T748</f>
        <v>Transferred</v>
      </c>
      <c r="E748" t="str">
        <f>Healthcare!X748</f>
        <v>DEP09</v>
      </c>
      <c r="F748" t="str">
        <f>Healthcare!Y748</f>
        <v>D03</v>
      </c>
      <c r="G748" t="str">
        <f>Healthcare!Z748</f>
        <v>D011</v>
      </c>
      <c r="H748" t="str">
        <f>Healthcare!AA748</f>
        <v>W001</v>
      </c>
      <c r="I748" s="6">
        <f>Healthcare!L748</f>
        <v>53556.77</v>
      </c>
      <c r="J748">
        <f>Healthcare!M748</f>
        <v>52872.39</v>
      </c>
      <c r="K748" s="6">
        <f>Healthcare!V748</f>
        <v>684.37999999999738</v>
      </c>
      <c r="L748" t="str">
        <f>Healthcare!AF748</f>
        <v>PAY02</v>
      </c>
      <c r="M748" t="str">
        <f>Healthcare!AG748</f>
        <v>INS01</v>
      </c>
      <c r="N748">
        <f>Healthcare!AC748</f>
        <v>2023</v>
      </c>
      <c r="O748" t="str">
        <f>Healthcare!AB748</f>
        <v>Q1</v>
      </c>
      <c r="P748">
        <f>Healthcare!O748</f>
        <v>8</v>
      </c>
      <c r="Q748">
        <f>Healthcare!P748</f>
        <v>67</v>
      </c>
      <c r="R748">
        <f>Healthcare!Q748</f>
        <v>5</v>
      </c>
      <c r="S748" s="10" t="str">
        <f>Healthcare!AD748</f>
        <v>Mar</v>
      </c>
    </row>
    <row r="749" spans="1:19">
      <c r="A749" t="str">
        <f>Healthcare!A749</f>
        <v>P10748</v>
      </c>
      <c r="B749" s="5">
        <f>Healthcare!E749</f>
        <v>45510</v>
      </c>
      <c r="C749" s="5">
        <f>Healthcare!F749</f>
        <v>45517</v>
      </c>
      <c r="D749" t="str">
        <f>Healthcare!T749</f>
        <v>Discharged</v>
      </c>
      <c r="E749" t="str">
        <f>Healthcare!X749</f>
        <v>DEP05</v>
      </c>
      <c r="F749" t="str">
        <f>Healthcare!Y749</f>
        <v>D03</v>
      </c>
      <c r="G749" t="str">
        <f>Healthcare!Z749</f>
        <v>D013</v>
      </c>
      <c r="H749" t="str">
        <f>Healthcare!AA749</f>
        <v>W001</v>
      </c>
      <c r="I749" s="6">
        <f>Healthcare!L749</f>
        <v>219098.89</v>
      </c>
      <c r="J749">
        <f>Healthcare!M749</f>
        <v>209226.42</v>
      </c>
      <c r="K749" s="6">
        <f>Healthcare!V749</f>
        <v>9872.4700000000012</v>
      </c>
      <c r="L749" t="str">
        <f>Healthcare!AF749</f>
        <v>PAY03</v>
      </c>
      <c r="M749" t="str">
        <f>Healthcare!AG749</f>
        <v>INS01</v>
      </c>
      <c r="N749">
        <f>Healthcare!AC749</f>
        <v>2024</v>
      </c>
      <c r="O749" t="str">
        <f>Healthcare!AB749</f>
        <v>Q3</v>
      </c>
      <c r="P749">
        <f>Healthcare!O749</f>
        <v>7</v>
      </c>
      <c r="Q749">
        <f>Healthcare!P749</f>
        <v>105</v>
      </c>
      <c r="R749">
        <f>Healthcare!Q749</f>
        <v>3</v>
      </c>
      <c r="S749" s="10" t="str">
        <f>Healthcare!AD749</f>
        <v>Aug</v>
      </c>
    </row>
    <row r="750" spans="1:19">
      <c r="A750" t="str">
        <f>Healthcare!A750</f>
        <v>P10749</v>
      </c>
      <c r="B750" s="5">
        <f>Healthcare!E750</f>
        <v>45731</v>
      </c>
      <c r="C750" s="5">
        <f>Healthcare!F750</f>
        <v>45742</v>
      </c>
      <c r="D750" t="str">
        <f>Healthcare!T750</f>
        <v>Transferred</v>
      </c>
      <c r="E750" t="str">
        <f>Healthcare!X750</f>
        <v>DEP04</v>
      </c>
      <c r="F750" t="str">
        <f>Healthcare!Y750</f>
        <v>D06</v>
      </c>
      <c r="G750" t="str">
        <f>Healthcare!Z750</f>
        <v>D001</v>
      </c>
      <c r="H750" t="str">
        <f>Healthcare!AA750</f>
        <v>W004</v>
      </c>
      <c r="I750" s="6">
        <f>Healthcare!L750</f>
        <v>31681.34</v>
      </c>
      <c r="J750">
        <f>Healthcare!M750</f>
        <v>31367.51</v>
      </c>
      <c r="K750" s="6">
        <f>Healthcare!V750</f>
        <v>313.83000000000175</v>
      </c>
      <c r="L750" t="str">
        <f>Healthcare!AF750</f>
        <v>PAY02</v>
      </c>
      <c r="M750" t="str">
        <f>Healthcare!AG750</f>
        <v>INS03</v>
      </c>
      <c r="N750">
        <f>Healthcare!AC750</f>
        <v>2025</v>
      </c>
      <c r="O750" t="str">
        <f>Healthcare!AB750</f>
        <v>Q1</v>
      </c>
      <c r="P750">
        <f>Healthcare!O750</f>
        <v>11</v>
      </c>
      <c r="Q750">
        <f>Healthcare!P750</f>
        <v>107</v>
      </c>
      <c r="R750">
        <f>Healthcare!Q750</f>
        <v>4</v>
      </c>
      <c r="S750" s="10" t="str">
        <f>Healthcare!AD750</f>
        <v>Mar</v>
      </c>
    </row>
    <row r="751" spans="1:19">
      <c r="A751" t="str">
        <f>Healthcare!A751</f>
        <v>P10750</v>
      </c>
      <c r="B751" s="5">
        <f>Healthcare!E751</f>
        <v>45082</v>
      </c>
      <c r="C751" s="5">
        <f>Healthcare!F751</f>
        <v>45090</v>
      </c>
      <c r="D751" t="str">
        <f>Healthcare!T751</f>
        <v>Transferred</v>
      </c>
      <c r="E751" t="str">
        <f>Healthcare!X751</f>
        <v>DEP10</v>
      </c>
      <c r="F751" t="str">
        <f>Healthcare!Y751</f>
        <v>D07</v>
      </c>
      <c r="G751" t="str">
        <f>Healthcare!Z751</f>
        <v>D005</v>
      </c>
      <c r="H751" t="str">
        <f>Healthcare!AA751</f>
        <v>W001</v>
      </c>
      <c r="I751" s="6">
        <f>Healthcare!L751</f>
        <v>236178.14</v>
      </c>
      <c r="J751">
        <f>Healthcare!M751</f>
        <v>198870.44</v>
      </c>
      <c r="K751" s="6">
        <f>Healthcare!V751</f>
        <v>37307.700000000012</v>
      </c>
      <c r="L751" t="str">
        <f>Healthcare!AF751</f>
        <v>PAY06</v>
      </c>
      <c r="M751" t="str">
        <f>Healthcare!AG751</f>
        <v>INS08</v>
      </c>
      <c r="N751">
        <f>Healthcare!AC751</f>
        <v>2023</v>
      </c>
      <c r="O751" t="str">
        <f>Healthcare!AB751</f>
        <v>Q2</v>
      </c>
      <c r="P751">
        <f>Healthcare!O751</f>
        <v>8</v>
      </c>
      <c r="Q751">
        <f>Healthcare!P751</f>
        <v>43</v>
      </c>
      <c r="R751">
        <f>Healthcare!Q751</f>
        <v>4</v>
      </c>
      <c r="S751" s="10" t="str">
        <f>Healthcare!AD751</f>
        <v>Jun</v>
      </c>
    </row>
    <row r="752" spans="1:19">
      <c r="A752" t="str">
        <f>Healthcare!A752</f>
        <v>P10751</v>
      </c>
      <c r="B752" s="5">
        <f>Healthcare!E752</f>
        <v>45052</v>
      </c>
      <c r="C752" s="5">
        <f>Healthcare!F752</f>
        <v>45059</v>
      </c>
      <c r="D752" t="str">
        <f>Healthcare!T752</f>
        <v>Admitted</v>
      </c>
      <c r="E752" t="str">
        <f>Healthcare!X752</f>
        <v>DEP03</v>
      </c>
      <c r="F752" t="str">
        <f>Healthcare!Y752</f>
        <v>D02</v>
      </c>
      <c r="G752" t="str">
        <f>Healthcare!Z752</f>
        <v>D004</v>
      </c>
      <c r="H752" t="str">
        <f>Healthcare!AA752</f>
        <v>W001</v>
      </c>
      <c r="I752" s="6">
        <f>Healthcare!L752</f>
        <v>215364.81</v>
      </c>
      <c r="J752">
        <f>Healthcare!M752</f>
        <v>151397.14000000001</v>
      </c>
      <c r="K752" s="6">
        <f>Healthcare!V752</f>
        <v>63967.669999999984</v>
      </c>
      <c r="L752" t="str">
        <f>Healthcare!AF752</f>
        <v>PAY02</v>
      </c>
      <c r="M752" t="str">
        <f>Healthcare!AG752</f>
        <v>INS01</v>
      </c>
      <c r="N752">
        <f>Healthcare!AC752</f>
        <v>2023</v>
      </c>
      <c r="O752" t="str">
        <f>Healthcare!AB752</f>
        <v>Q2</v>
      </c>
      <c r="P752">
        <f>Healthcare!O752</f>
        <v>7</v>
      </c>
      <c r="Q752">
        <f>Healthcare!P752</f>
        <v>29</v>
      </c>
      <c r="R752">
        <f>Healthcare!Q752</f>
        <v>5</v>
      </c>
      <c r="S752" s="10" t="str">
        <f>Healthcare!AD752</f>
        <v>May</v>
      </c>
    </row>
    <row r="753" spans="1:19">
      <c r="A753" t="str">
        <f>Healthcare!A753</f>
        <v>P10752</v>
      </c>
      <c r="B753" s="5">
        <f>Healthcare!E753</f>
        <v>45118</v>
      </c>
      <c r="C753" s="5">
        <f>Healthcare!F753</f>
        <v>45135</v>
      </c>
      <c r="D753" t="str">
        <f>Healthcare!T753</f>
        <v>Discharged</v>
      </c>
      <c r="E753" t="str">
        <f>Healthcare!X753</f>
        <v>DEP03</v>
      </c>
      <c r="F753" t="str">
        <f>Healthcare!Y753</f>
        <v>D05</v>
      </c>
      <c r="G753" t="str">
        <f>Healthcare!Z753</f>
        <v>D008</v>
      </c>
      <c r="H753" t="str">
        <f>Healthcare!AA753</f>
        <v>W005</v>
      </c>
      <c r="I753" s="6">
        <f>Healthcare!L753</f>
        <v>175851.96</v>
      </c>
      <c r="J753">
        <f>Healthcare!M753</f>
        <v>148353.74</v>
      </c>
      <c r="K753" s="6">
        <f>Healthcare!V753</f>
        <v>27498.22</v>
      </c>
      <c r="L753" t="str">
        <f>Healthcare!AF753</f>
        <v>PAY04</v>
      </c>
      <c r="M753" t="str">
        <f>Healthcare!AG753</f>
        <v>INS02</v>
      </c>
      <c r="N753">
        <f>Healthcare!AC753</f>
        <v>2023</v>
      </c>
      <c r="O753" t="str">
        <f>Healthcare!AB753</f>
        <v>Q3</v>
      </c>
      <c r="P753">
        <f>Healthcare!O753</f>
        <v>17</v>
      </c>
      <c r="Q753">
        <f>Healthcare!P753</f>
        <v>156</v>
      </c>
      <c r="R753">
        <f>Healthcare!Q753</f>
        <v>3</v>
      </c>
      <c r="S753" s="10" t="str">
        <f>Healthcare!AD753</f>
        <v>Jul</v>
      </c>
    </row>
    <row r="754" spans="1:19">
      <c r="A754" t="str">
        <f>Healthcare!A754</f>
        <v>P10753</v>
      </c>
      <c r="B754" s="5">
        <f>Healthcare!E754</f>
        <v>45044</v>
      </c>
      <c r="C754" s="5">
        <f>Healthcare!F754</f>
        <v>45050</v>
      </c>
      <c r="D754" t="str">
        <f>Healthcare!T754</f>
        <v>Admitted</v>
      </c>
      <c r="E754" t="str">
        <f>Healthcare!X754</f>
        <v>DEP03</v>
      </c>
      <c r="F754" t="str">
        <f>Healthcare!Y754</f>
        <v>D05</v>
      </c>
      <c r="G754" t="str">
        <f>Healthcare!Z754</f>
        <v>D006</v>
      </c>
      <c r="H754" t="str">
        <f>Healthcare!AA754</f>
        <v>W001</v>
      </c>
      <c r="I754" s="6">
        <f>Healthcare!L754</f>
        <v>70546.94</v>
      </c>
      <c r="J754">
        <f>Healthcare!M754</f>
        <v>50797.8</v>
      </c>
      <c r="K754" s="6">
        <f>Healthcare!V754</f>
        <v>19749.14</v>
      </c>
      <c r="L754" t="str">
        <f>Healthcare!AF754</f>
        <v>PAY06</v>
      </c>
      <c r="M754" t="str">
        <f>Healthcare!AG754</f>
        <v>INS06</v>
      </c>
      <c r="N754">
        <f>Healthcare!AC754</f>
        <v>2023</v>
      </c>
      <c r="O754" t="str">
        <f>Healthcare!AB754</f>
        <v>Q2</v>
      </c>
      <c r="P754">
        <f>Healthcare!O754</f>
        <v>6</v>
      </c>
      <c r="Q754">
        <f>Healthcare!P754</f>
        <v>133</v>
      </c>
      <c r="R754">
        <f>Healthcare!Q754</f>
        <v>5</v>
      </c>
      <c r="S754" s="10" t="str">
        <f>Healthcare!AD754</f>
        <v>Apr</v>
      </c>
    </row>
    <row r="755" spans="1:19">
      <c r="A755" t="str">
        <f>Healthcare!A755</f>
        <v>P10754</v>
      </c>
      <c r="B755" s="5">
        <f>Healthcare!E755</f>
        <v>45580</v>
      </c>
      <c r="C755" s="5">
        <f>Healthcare!F755</f>
        <v>45592</v>
      </c>
      <c r="D755" t="str">
        <f>Healthcare!T755</f>
        <v>Unknown</v>
      </c>
      <c r="E755" t="str">
        <f>Healthcare!X755</f>
        <v>DEP04</v>
      </c>
      <c r="F755" t="str">
        <f>Healthcare!Y755</f>
        <v>D06</v>
      </c>
      <c r="G755" t="str">
        <f>Healthcare!Z755</f>
        <v>D002</v>
      </c>
      <c r="H755" t="str">
        <f>Healthcare!AA755</f>
        <v>W002</v>
      </c>
      <c r="I755" s="6">
        <f>Healthcare!L755</f>
        <v>41858.43</v>
      </c>
      <c r="J755">
        <f>Healthcare!M755</f>
        <v>40220.629999999997</v>
      </c>
      <c r="K755" s="6">
        <f>Healthcare!V755</f>
        <v>1637.8000000000029</v>
      </c>
      <c r="L755" t="str">
        <f>Healthcare!AF755</f>
        <v>PAY06</v>
      </c>
      <c r="M755" t="str">
        <f>Healthcare!AG755</f>
        <v>INS08</v>
      </c>
      <c r="N755">
        <f>Healthcare!AC755</f>
        <v>2024</v>
      </c>
      <c r="O755" t="str">
        <f>Healthcare!AB755</f>
        <v>Q4</v>
      </c>
      <c r="P755">
        <f>Healthcare!O755</f>
        <v>12</v>
      </c>
      <c r="Q755">
        <f>Healthcare!P755</f>
        <v>7</v>
      </c>
      <c r="R755">
        <f>Healthcare!Q755</f>
        <v>2</v>
      </c>
      <c r="S755" s="10" t="str">
        <f>Healthcare!AD755</f>
        <v>Oct</v>
      </c>
    </row>
    <row r="756" spans="1:19">
      <c r="A756" t="str">
        <f>Healthcare!A756</f>
        <v>P10755</v>
      </c>
      <c r="B756" s="5">
        <f>Healthcare!E756</f>
        <v>45515</v>
      </c>
      <c r="C756" s="5">
        <f>Healthcare!F756</f>
        <v>45521</v>
      </c>
      <c r="D756" t="str">
        <f>Healthcare!T756</f>
        <v>Transferred</v>
      </c>
      <c r="E756" t="str">
        <f>Healthcare!X756</f>
        <v>DEP05</v>
      </c>
      <c r="F756" t="str">
        <f>Healthcare!Y756</f>
        <v>D07</v>
      </c>
      <c r="G756" t="str">
        <f>Healthcare!Z756</f>
        <v>D008</v>
      </c>
      <c r="H756" t="str">
        <f>Healthcare!AA756</f>
        <v>W001</v>
      </c>
      <c r="I756" s="6">
        <f>Healthcare!L756</f>
        <v>44634.63</v>
      </c>
      <c r="J756">
        <f>Healthcare!M756</f>
        <v>31604.13</v>
      </c>
      <c r="K756" s="6">
        <f>Healthcare!V756</f>
        <v>13030.499999999996</v>
      </c>
      <c r="L756" t="str">
        <f>Healthcare!AF756</f>
        <v>PAY03</v>
      </c>
      <c r="M756" t="str">
        <f>Healthcare!AG756</f>
        <v>INS06</v>
      </c>
      <c r="N756">
        <f>Healthcare!AC756</f>
        <v>2024</v>
      </c>
      <c r="O756" t="str">
        <f>Healthcare!AB756</f>
        <v>Q3</v>
      </c>
      <c r="P756">
        <f>Healthcare!O756</f>
        <v>6</v>
      </c>
      <c r="Q756">
        <f>Healthcare!P756</f>
        <v>39</v>
      </c>
      <c r="R756">
        <f>Healthcare!Q756</f>
        <v>4</v>
      </c>
      <c r="S756" s="10" t="str">
        <f>Healthcare!AD756</f>
        <v>Aug</v>
      </c>
    </row>
    <row r="757" spans="1:19">
      <c r="A757" t="str">
        <f>Healthcare!A757</f>
        <v>P10756</v>
      </c>
      <c r="B757" s="5">
        <f>Healthcare!E757</f>
        <v>45290</v>
      </c>
      <c r="C757" s="5">
        <f>Healthcare!F757</f>
        <v>45295</v>
      </c>
      <c r="D757" t="str">
        <f>Healthcare!T757</f>
        <v>Discharged</v>
      </c>
      <c r="E757" t="str">
        <f>Healthcare!X757</f>
        <v>DEP03</v>
      </c>
      <c r="F757" t="str">
        <f>Healthcare!Y757</f>
        <v>D04</v>
      </c>
      <c r="G757" t="str">
        <f>Healthcare!Z757</f>
        <v>D010</v>
      </c>
      <c r="H757" t="str">
        <f>Healthcare!AA757</f>
        <v>W005</v>
      </c>
      <c r="I757" s="6">
        <f>Healthcare!L757</f>
        <v>237535.33</v>
      </c>
      <c r="J757">
        <f>Healthcare!M757</f>
        <v>193519.19</v>
      </c>
      <c r="K757" s="6">
        <f>Healthcare!V757</f>
        <v>44016.139999999985</v>
      </c>
      <c r="L757" t="str">
        <f>Healthcare!AF757</f>
        <v>PAY06</v>
      </c>
      <c r="M757" t="str">
        <f>Healthcare!AG757</f>
        <v>INS05</v>
      </c>
      <c r="N757">
        <f>Healthcare!AC757</f>
        <v>2023</v>
      </c>
      <c r="O757" t="str">
        <f>Healthcare!AB757</f>
        <v>Q4</v>
      </c>
      <c r="P757">
        <f>Healthcare!O757</f>
        <v>5</v>
      </c>
      <c r="Q757">
        <f>Healthcare!P757</f>
        <v>6</v>
      </c>
      <c r="R757">
        <f>Healthcare!Q757</f>
        <v>1</v>
      </c>
      <c r="S757" s="10" t="str">
        <f>Healthcare!AD757</f>
        <v>Dec</v>
      </c>
    </row>
    <row r="758" spans="1:19">
      <c r="A758" t="str">
        <f>Healthcare!A758</f>
        <v>P10757</v>
      </c>
      <c r="B758" s="5">
        <f>Healthcare!E758</f>
        <v>45651</v>
      </c>
      <c r="C758" s="5" t="str">
        <f>Healthcare!F758</f>
        <v>Unknown</v>
      </c>
      <c r="D758" t="str">
        <f>Healthcare!T758</f>
        <v>Admitted</v>
      </c>
      <c r="E758" t="str">
        <f>Healthcare!X758</f>
        <v>DEP10</v>
      </c>
      <c r="F758" t="str">
        <f>Healthcare!Y758</f>
        <v>D04</v>
      </c>
      <c r="G758" t="str">
        <f>Healthcare!Z758</f>
        <v>D005</v>
      </c>
      <c r="H758" t="str">
        <f>Healthcare!AA758</f>
        <v>W003</v>
      </c>
      <c r="I758" s="6">
        <f>Healthcare!L758</f>
        <v>51971.58</v>
      </c>
      <c r="J758">
        <f>Healthcare!M758</f>
        <v>35896.120000000003</v>
      </c>
      <c r="K758" s="6">
        <f>Healthcare!V758</f>
        <v>16075.46</v>
      </c>
      <c r="L758" t="str">
        <f>Healthcare!AF758</f>
        <v>PAY02</v>
      </c>
      <c r="M758" t="str">
        <f>Healthcare!AG758</f>
        <v>INS07</v>
      </c>
      <c r="N758">
        <f>Healthcare!AC758</f>
        <v>2024</v>
      </c>
      <c r="O758" t="str">
        <f>Healthcare!AB758</f>
        <v>Q4</v>
      </c>
      <c r="P758">
        <f>Healthcare!O758</f>
        <v>1</v>
      </c>
      <c r="Q758">
        <f>Healthcare!P758</f>
        <v>216</v>
      </c>
      <c r="R758">
        <f>Healthcare!Q758</f>
        <v>4</v>
      </c>
      <c r="S758" s="10" t="str">
        <f>Healthcare!AD758</f>
        <v>Dec</v>
      </c>
    </row>
    <row r="759" spans="1:19">
      <c r="A759" t="str">
        <f>Healthcare!A759</f>
        <v>P10758</v>
      </c>
      <c r="B759" s="5">
        <f>Healthcare!E759</f>
        <v>45641</v>
      </c>
      <c r="C759" s="5">
        <f>Healthcare!F759</f>
        <v>45650</v>
      </c>
      <c r="D759" t="str">
        <f>Healthcare!T759</f>
        <v>Discharged</v>
      </c>
      <c r="E759" t="str">
        <f>Healthcare!X759</f>
        <v>DEP07</v>
      </c>
      <c r="F759" t="str">
        <f>Healthcare!Y759</f>
        <v>D03</v>
      </c>
      <c r="G759" t="str">
        <f>Healthcare!Z759</f>
        <v>D004</v>
      </c>
      <c r="H759" t="str">
        <f>Healthcare!AA759</f>
        <v>W005</v>
      </c>
      <c r="I759" s="6">
        <f>Healthcare!L759</f>
        <v>46722.59</v>
      </c>
      <c r="J759">
        <f>Healthcare!M759</f>
        <v>39838.97</v>
      </c>
      <c r="K759" s="6">
        <f>Healthcare!V759</f>
        <v>6883.6199999999953</v>
      </c>
      <c r="L759" t="str">
        <f>Healthcare!AF759</f>
        <v>PAY03</v>
      </c>
      <c r="M759" t="str">
        <f>Healthcare!AG759</f>
        <v>INS06</v>
      </c>
      <c r="N759">
        <f>Healthcare!AC759</f>
        <v>2024</v>
      </c>
      <c r="O759" t="str">
        <f>Healthcare!AB759</f>
        <v>Q4</v>
      </c>
      <c r="P759">
        <f>Healthcare!O759</f>
        <v>9</v>
      </c>
      <c r="Q759">
        <f>Healthcare!P759</f>
        <v>104</v>
      </c>
      <c r="R759">
        <f>Healthcare!Q759</f>
        <v>4</v>
      </c>
      <c r="S759" s="10" t="str">
        <f>Healthcare!AD759</f>
        <v>Dec</v>
      </c>
    </row>
    <row r="760" spans="1:19">
      <c r="A760" t="str">
        <f>Healthcare!A760</f>
        <v>P10759</v>
      </c>
      <c r="B760" s="5">
        <f>Healthcare!E760</f>
        <v>45830</v>
      </c>
      <c r="C760" s="5">
        <f>Healthcare!F760</f>
        <v>45831</v>
      </c>
      <c r="D760" t="str">
        <f>Healthcare!T760</f>
        <v>Transferred</v>
      </c>
      <c r="E760" t="str">
        <f>Healthcare!X760</f>
        <v>DEP04</v>
      </c>
      <c r="F760" t="str">
        <f>Healthcare!Y760</f>
        <v>D04</v>
      </c>
      <c r="G760" t="str">
        <f>Healthcare!Z760</f>
        <v>D012</v>
      </c>
      <c r="H760" t="str">
        <f>Healthcare!AA760</f>
        <v>W005</v>
      </c>
      <c r="I760" s="6">
        <f>Healthcare!L760</f>
        <v>154835.21</v>
      </c>
      <c r="J760">
        <f>Healthcare!M760</f>
        <v>116394.37</v>
      </c>
      <c r="K760" s="6">
        <f>Healthcare!V760</f>
        <v>38440.839999999997</v>
      </c>
      <c r="L760" t="str">
        <f>Healthcare!AF760</f>
        <v>PAY01</v>
      </c>
      <c r="M760" t="str">
        <f>Healthcare!AG760</f>
        <v>INS08</v>
      </c>
      <c r="N760">
        <f>Healthcare!AC760</f>
        <v>2025</v>
      </c>
      <c r="O760" t="str">
        <f>Healthcare!AB760</f>
        <v>Q2</v>
      </c>
      <c r="P760">
        <f>Healthcare!O760</f>
        <v>1</v>
      </c>
      <c r="Q760">
        <f>Healthcare!P760</f>
        <v>183</v>
      </c>
      <c r="R760">
        <f>Healthcare!Q760</f>
        <v>3</v>
      </c>
      <c r="S760" s="10" t="str">
        <f>Healthcare!AD760</f>
        <v>Jun</v>
      </c>
    </row>
    <row r="761" spans="1:19">
      <c r="A761" t="str">
        <f>Healthcare!A761</f>
        <v>P10760</v>
      </c>
      <c r="B761" s="5">
        <f>Healthcare!E761</f>
        <v>44949</v>
      </c>
      <c r="C761" s="5">
        <f>Healthcare!F761</f>
        <v>44955</v>
      </c>
      <c r="D761" t="str">
        <f>Healthcare!T761</f>
        <v>Admitted</v>
      </c>
      <c r="E761" t="str">
        <f>Healthcare!X761</f>
        <v>DEP07</v>
      </c>
      <c r="F761" t="str">
        <f>Healthcare!Y761</f>
        <v>D02</v>
      </c>
      <c r="G761" t="str">
        <f>Healthcare!Z761</f>
        <v>D013</v>
      </c>
      <c r="H761" t="str">
        <f>Healthcare!AA761</f>
        <v>W005</v>
      </c>
      <c r="I761" s="6">
        <f>Healthcare!L761</f>
        <v>123663.9</v>
      </c>
      <c r="J761">
        <f>Healthcare!M761</f>
        <v>79386.63</v>
      </c>
      <c r="K761" s="6">
        <f>Healthcare!V761</f>
        <v>44277.26999999999</v>
      </c>
      <c r="L761" t="str">
        <f>Healthcare!AF761</f>
        <v>PAY01</v>
      </c>
      <c r="M761" t="str">
        <f>Healthcare!AG761</f>
        <v>INS01</v>
      </c>
      <c r="N761">
        <f>Healthcare!AC761</f>
        <v>2023</v>
      </c>
      <c r="O761" t="str">
        <f>Healthcare!AB761</f>
        <v>Q1</v>
      </c>
      <c r="P761">
        <f>Healthcare!O761</f>
        <v>6</v>
      </c>
      <c r="Q761">
        <f>Healthcare!P761</f>
        <v>150</v>
      </c>
      <c r="R761">
        <f>Healthcare!Q761</f>
        <v>1</v>
      </c>
      <c r="S761" s="10" t="str">
        <f>Healthcare!AD761</f>
        <v>Jan</v>
      </c>
    </row>
    <row r="762" spans="1:19">
      <c r="A762" t="str">
        <f>Healthcare!A762</f>
        <v>P10761</v>
      </c>
      <c r="B762" s="5">
        <f>Healthcare!E762</f>
        <v>45497</v>
      </c>
      <c r="C762" s="5">
        <f>Healthcare!F762</f>
        <v>45505</v>
      </c>
      <c r="D762" t="str">
        <f>Healthcare!T762</f>
        <v>Transferred</v>
      </c>
      <c r="E762" t="str">
        <f>Healthcare!X762</f>
        <v>DEP04</v>
      </c>
      <c r="F762" t="str">
        <f>Healthcare!Y762</f>
        <v>D01</v>
      </c>
      <c r="G762" t="str">
        <f>Healthcare!Z762</f>
        <v>D001</v>
      </c>
      <c r="H762" t="str">
        <f>Healthcare!AA762</f>
        <v>W005</v>
      </c>
      <c r="I762" s="6">
        <f>Healthcare!L762</f>
        <v>146433.89000000001</v>
      </c>
      <c r="J762">
        <f>Healthcare!M762</f>
        <v>123456.46</v>
      </c>
      <c r="K762" s="6">
        <f>Healthcare!V762</f>
        <v>22977.430000000008</v>
      </c>
      <c r="L762" t="str">
        <f>Healthcare!AF762</f>
        <v>PAY03</v>
      </c>
      <c r="M762" t="str">
        <f>Healthcare!AG762</f>
        <v>INS03</v>
      </c>
      <c r="N762">
        <f>Healthcare!AC762</f>
        <v>2024</v>
      </c>
      <c r="O762" t="str">
        <f>Healthcare!AB762</f>
        <v>Q3</v>
      </c>
      <c r="P762">
        <f>Healthcare!O762</f>
        <v>8</v>
      </c>
      <c r="Q762">
        <f>Healthcare!P762</f>
        <v>24</v>
      </c>
      <c r="R762">
        <f>Healthcare!Q762</f>
        <v>5</v>
      </c>
      <c r="S762" s="10" t="str">
        <f>Healthcare!AD762</f>
        <v>Jul</v>
      </c>
    </row>
    <row r="763" spans="1:19">
      <c r="A763" t="str">
        <f>Healthcare!A763</f>
        <v>P10762</v>
      </c>
      <c r="B763" s="5">
        <f>Healthcare!E763</f>
        <v>45646</v>
      </c>
      <c r="C763" s="5">
        <f>Healthcare!F763</f>
        <v>45660</v>
      </c>
      <c r="D763" t="str">
        <f>Healthcare!T763</f>
        <v>Unknown</v>
      </c>
      <c r="E763" t="str">
        <f>Healthcare!X763</f>
        <v>DEP08</v>
      </c>
      <c r="F763" t="str">
        <f>Healthcare!Y763</f>
        <v>D04</v>
      </c>
      <c r="G763" t="str">
        <f>Healthcare!Z763</f>
        <v>D003</v>
      </c>
      <c r="H763" t="str">
        <f>Healthcare!AA763</f>
        <v>W001</v>
      </c>
      <c r="I763" s="6">
        <f>Healthcare!L763</f>
        <v>170660.56</v>
      </c>
      <c r="J763">
        <f>Healthcare!M763</f>
        <v>150212.04999999999</v>
      </c>
      <c r="K763" s="6">
        <f>Healthcare!V763</f>
        <v>20448.510000000009</v>
      </c>
      <c r="L763" t="str">
        <f>Healthcare!AF763</f>
        <v>PAY04</v>
      </c>
      <c r="M763" t="str">
        <f>Healthcare!AG763</f>
        <v>INS07</v>
      </c>
      <c r="N763">
        <f>Healthcare!AC763</f>
        <v>2024</v>
      </c>
      <c r="O763" t="str">
        <f>Healthcare!AB763</f>
        <v>Q4</v>
      </c>
      <c r="P763">
        <f>Healthcare!O763</f>
        <v>14</v>
      </c>
      <c r="Q763">
        <f>Healthcare!P763</f>
        <v>108</v>
      </c>
      <c r="R763">
        <f>Healthcare!Q763</f>
        <v>4</v>
      </c>
      <c r="S763" s="10" t="str">
        <f>Healthcare!AD763</f>
        <v>Dec</v>
      </c>
    </row>
    <row r="764" spans="1:19">
      <c r="A764" t="str">
        <f>Healthcare!A764</f>
        <v>P10763</v>
      </c>
      <c r="B764" s="5">
        <f>Healthcare!E764</f>
        <v>45857</v>
      </c>
      <c r="C764" s="5">
        <f>Healthcare!F764</f>
        <v>45875</v>
      </c>
      <c r="D764" t="str">
        <f>Healthcare!T764</f>
        <v>Discharged</v>
      </c>
      <c r="E764" t="str">
        <f>Healthcare!X764</f>
        <v>DEP07</v>
      </c>
      <c r="F764" t="str">
        <f>Healthcare!Y764</f>
        <v>D02</v>
      </c>
      <c r="G764" t="str">
        <f>Healthcare!Z764</f>
        <v>D005</v>
      </c>
      <c r="H764" t="str">
        <f>Healthcare!AA764</f>
        <v>W005</v>
      </c>
      <c r="I764" s="6">
        <f>Healthcare!L764</f>
        <v>188842.44</v>
      </c>
      <c r="J764">
        <f>Healthcare!M764</f>
        <v>127370.61</v>
      </c>
      <c r="K764" s="6">
        <f>Healthcare!V764</f>
        <v>61471.83</v>
      </c>
      <c r="L764" t="str">
        <f>Healthcare!AF764</f>
        <v>PAY04</v>
      </c>
      <c r="M764" t="str">
        <f>Healthcare!AG764</f>
        <v>INS08</v>
      </c>
      <c r="N764">
        <f>Healthcare!AC764</f>
        <v>2025</v>
      </c>
      <c r="O764" t="str">
        <f>Healthcare!AB764</f>
        <v>Q3</v>
      </c>
      <c r="P764">
        <f>Healthcare!O764</f>
        <v>18</v>
      </c>
      <c r="Q764">
        <f>Healthcare!P764</f>
        <v>235</v>
      </c>
      <c r="R764">
        <f>Healthcare!Q764</f>
        <v>1</v>
      </c>
      <c r="S764" s="10" t="str">
        <f>Healthcare!AD764</f>
        <v>Jul</v>
      </c>
    </row>
    <row r="765" spans="1:19">
      <c r="A765" t="str">
        <f>Healthcare!A765</f>
        <v>P10764</v>
      </c>
      <c r="B765" s="5">
        <f>Healthcare!E765</f>
        <v>45966</v>
      </c>
      <c r="C765" s="5">
        <f>Healthcare!F765</f>
        <v>45802</v>
      </c>
      <c r="D765" t="str">
        <f>Healthcare!T765</f>
        <v>Discharged</v>
      </c>
      <c r="E765" t="str">
        <f>Healthcare!X765</f>
        <v>DEP02</v>
      </c>
      <c r="F765" t="str">
        <f>Healthcare!Y765</f>
        <v>D05</v>
      </c>
      <c r="G765" t="str">
        <f>Healthcare!Z765</f>
        <v>D001</v>
      </c>
      <c r="H765" t="str">
        <f>Healthcare!AA765</f>
        <v>W005</v>
      </c>
      <c r="I765" s="6">
        <f>Healthcare!L765</f>
        <v>154541.32</v>
      </c>
      <c r="J765">
        <f>Healthcare!M765</f>
        <v>116226.34</v>
      </c>
      <c r="K765" s="6">
        <f>Healthcare!V765</f>
        <v>38314.98000000001</v>
      </c>
      <c r="L765" t="str">
        <f>Healthcare!AF765</f>
        <v>PAY02</v>
      </c>
      <c r="M765" t="str">
        <f>Healthcare!AG765</f>
        <v>INS05</v>
      </c>
      <c r="N765">
        <f>Healthcare!AC765</f>
        <v>2025</v>
      </c>
      <c r="O765" t="str">
        <f>Healthcare!AB765</f>
        <v>Q4</v>
      </c>
      <c r="P765">
        <f>Healthcare!O765</f>
        <v>14</v>
      </c>
      <c r="Q765">
        <f>Healthcare!P765</f>
        <v>170</v>
      </c>
      <c r="R765">
        <f>Healthcare!Q765</f>
        <v>4</v>
      </c>
      <c r="S765" s="10" t="str">
        <f>Healthcare!AD765</f>
        <v>Nov</v>
      </c>
    </row>
    <row r="766" spans="1:19">
      <c r="A766" t="str">
        <f>Healthcare!A766</f>
        <v>P10765</v>
      </c>
      <c r="B766" s="5">
        <f>Healthcare!E766</f>
        <v>45587</v>
      </c>
      <c r="C766" s="5">
        <f>Healthcare!F766</f>
        <v>45588</v>
      </c>
      <c r="D766" t="str">
        <f>Healthcare!T766</f>
        <v>Discharged</v>
      </c>
      <c r="E766" t="str">
        <f>Healthcare!X766</f>
        <v>DEP01</v>
      </c>
      <c r="F766" t="str">
        <f>Healthcare!Y766</f>
        <v>D06</v>
      </c>
      <c r="G766" t="str">
        <f>Healthcare!Z766</f>
        <v>D012</v>
      </c>
      <c r="H766" t="str">
        <f>Healthcare!AA766</f>
        <v>W005</v>
      </c>
      <c r="I766" s="6">
        <f>Healthcare!L766</f>
        <v>207537.87</v>
      </c>
      <c r="J766">
        <f>Healthcare!M766</f>
        <v>147586.38</v>
      </c>
      <c r="K766" s="6">
        <f>Healthcare!V766</f>
        <v>59951.489999999991</v>
      </c>
      <c r="L766" t="str">
        <f>Healthcare!AF766</f>
        <v>PAY06</v>
      </c>
      <c r="M766" t="str">
        <f>Healthcare!AG766</f>
        <v>INS07</v>
      </c>
      <c r="N766">
        <f>Healthcare!AC766</f>
        <v>2024</v>
      </c>
      <c r="O766" t="str">
        <f>Healthcare!AB766</f>
        <v>Q4</v>
      </c>
      <c r="P766">
        <f>Healthcare!O766</f>
        <v>1</v>
      </c>
      <c r="Q766">
        <f>Healthcare!P766</f>
        <v>72</v>
      </c>
      <c r="R766">
        <f>Healthcare!Q766</f>
        <v>4</v>
      </c>
      <c r="S766" s="10" t="str">
        <f>Healthcare!AD766</f>
        <v>Oct</v>
      </c>
    </row>
    <row r="767" spans="1:19">
      <c r="A767" t="str">
        <f>Healthcare!A767</f>
        <v>P10766</v>
      </c>
      <c r="B767" s="5">
        <f>Healthcare!E767</f>
        <v>45290</v>
      </c>
      <c r="C767" s="5">
        <f>Healthcare!F767</f>
        <v>45307</v>
      </c>
      <c r="D767" t="str">
        <f>Healthcare!T767</f>
        <v>Discharged</v>
      </c>
      <c r="E767" t="str">
        <f>Healthcare!X767</f>
        <v>DEP03</v>
      </c>
      <c r="F767" t="str">
        <f>Healthcare!Y767</f>
        <v>D06</v>
      </c>
      <c r="G767" t="str">
        <f>Healthcare!Z767</f>
        <v>D009</v>
      </c>
      <c r="H767" t="str">
        <f>Healthcare!AA767</f>
        <v>W005</v>
      </c>
      <c r="I767" s="6">
        <f>Healthcare!L767</f>
        <v>32199.51</v>
      </c>
      <c r="J767">
        <f>Healthcare!M767</f>
        <v>26584.04</v>
      </c>
      <c r="K767" s="6">
        <f>Healthcare!V767</f>
        <v>5615.4699999999975</v>
      </c>
      <c r="L767" t="str">
        <f>Healthcare!AF767</f>
        <v>PAY02</v>
      </c>
      <c r="M767" t="str">
        <f>Healthcare!AG767</f>
        <v>INS06</v>
      </c>
      <c r="N767">
        <f>Healthcare!AC767</f>
        <v>2023</v>
      </c>
      <c r="O767" t="str">
        <f>Healthcare!AB767</f>
        <v>Q4</v>
      </c>
      <c r="P767">
        <f>Healthcare!O767</f>
        <v>17</v>
      </c>
      <c r="Q767">
        <f>Healthcare!P767</f>
        <v>87</v>
      </c>
      <c r="R767">
        <f>Healthcare!Q767</f>
        <v>4</v>
      </c>
      <c r="S767" s="10" t="str">
        <f>Healthcare!AD767</f>
        <v>Dec</v>
      </c>
    </row>
    <row r="768" spans="1:19">
      <c r="A768" t="str">
        <f>Healthcare!A768</f>
        <v>P10767</v>
      </c>
      <c r="B768" s="5">
        <f>Healthcare!E768</f>
        <v>45413</v>
      </c>
      <c r="C768" s="5">
        <f>Healthcare!F768</f>
        <v>45424</v>
      </c>
      <c r="D768" t="str">
        <f>Healthcare!T768</f>
        <v>Discharged</v>
      </c>
      <c r="E768" t="str">
        <f>Healthcare!X768</f>
        <v>DEP01</v>
      </c>
      <c r="F768" t="str">
        <f>Healthcare!Y768</f>
        <v>D01</v>
      </c>
      <c r="G768" t="str">
        <f>Healthcare!Z768</f>
        <v>D007</v>
      </c>
      <c r="H768" t="str">
        <f>Healthcare!AA768</f>
        <v>W001</v>
      </c>
      <c r="I768" s="6">
        <f>Healthcare!L768</f>
        <v>72363.55</v>
      </c>
      <c r="J768">
        <f>Healthcare!M768</f>
        <v>57517</v>
      </c>
      <c r="K768" s="6">
        <f>Healthcare!V768</f>
        <v>14846.550000000003</v>
      </c>
      <c r="L768" t="str">
        <f>Healthcare!AF768</f>
        <v>PAY06</v>
      </c>
      <c r="M768" t="str">
        <f>Healthcare!AG768</f>
        <v>INS05</v>
      </c>
      <c r="N768">
        <f>Healthcare!AC768</f>
        <v>2024</v>
      </c>
      <c r="O768" t="str">
        <f>Healthcare!AB768</f>
        <v>Q2</v>
      </c>
      <c r="P768">
        <f>Healthcare!O768</f>
        <v>11</v>
      </c>
      <c r="Q768">
        <f>Healthcare!P768</f>
        <v>112</v>
      </c>
      <c r="R768">
        <f>Healthcare!Q768</f>
        <v>4</v>
      </c>
      <c r="S768" s="10" t="str">
        <f>Healthcare!AD768</f>
        <v>May</v>
      </c>
    </row>
    <row r="769" spans="1:19">
      <c r="A769" t="str">
        <f>Healthcare!A769</f>
        <v>P10768</v>
      </c>
      <c r="B769" s="5">
        <f>Healthcare!E769</f>
        <v>45038</v>
      </c>
      <c r="C769" s="5">
        <f>Healthcare!F769</f>
        <v>45043</v>
      </c>
      <c r="D769" t="str">
        <f>Healthcare!T769</f>
        <v>Unknown</v>
      </c>
      <c r="E769" t="str">
        <f>Healthcare!X769</f>
        <v>DEP03</v>
      </c>
      <c r="F769" t="str">
        <f>Healthcare!Y769</f>
        <v>D04</v>
      </c>
      <c r="G769" t="str">
        <f>Healthcare!Z769</f>
        <v>D009</v>
      </c>
      <c r="H769" t="str">
        <f>Healthcare!AA769</f>
        <v>W003</v>
      </c>
      <c r="I769" s="6">
        <f>Healthcare!L769</f>
        <v>181858.1</v>
      </c>
      <c r="J769">
        <f>Healthcare!M769</f>
        <v>149903.01</v>
      </c>
      <c r="K769" s="6">
        <f>Healthcare!V769</f>
        <v>31955.089999999997</v>
      </c>
      <c r="L769" t="str">
        <f>Healthcare!AF769</f>
        <v>PAY04</v>
      </c>
      <c r="M769" t="str">
        <f>Healthcare!AG769</f>
        <v>INS06</v>
      </c>
      <c r="N769">
        <f>Healthcare!AC769</f>
        <v>2023</v>
      </c>
      <c r="O769" t="str">
        <f>Healthcare!AB769</f>
        <v>Q2</v>
      </c>
      <c r="P769">
        <f>Healthcare!O769</f>
        <v>5</v>
      </c>
      <c r="Q769">
        <f>Healthcare!P769</f>
        <v>133</v>
      </c>
      <c r="R769">
        <f>Healthcare!Q769</f>
        <v>1</v>
      </c>
      <c r="S769" s="10" t="str">
        <f>Healthcare!AD769</f>
        <v>Apr</v>
      </c>
    </row>
    <row r="770" spans="1:19">
      <c r="A770" t="str">
        <f>Healthcare!A770</f>
        <v>P10769</v>
      </c>
      <c r="B770" s="5">
        <f>Healthcare!E770</f>
        <v>45117</v>
      </c>
      <c r="C770" s="5" t="str">
        <f>Healthcare!F770</f>
        <v>Unknown</v>
      </c>
      <c r="D770" t="str">
        <f>Healthcare!T770</f>
        <v>Discharged</v>
      </c>
      <c r="E770" t="str">
        <f>Healthcare!X770</f>
        <v>DEP02</v>
      </c>
      <c r="F770" t="str">
        <f>Healthcare!Y770</f>
        <v>D01</v>
      </c>
      <c r="G770" t="str">
        <f>Healthcare!Z770</f>
        <v>D013</v>
      </c>
      <c r="H770" t="str">
        <f>Healthcare!AA770</f>
        <v>W005</v>
      </c>
      <c r="I770" s="6">
        <f>Healthcare!L770</f>
        <v>120298.61</v>
      </c>
      <c r="J770">
        <f>Healthcare!M770</f>
        <v>107532.3</v>
      </c>
      <c r="K770" s="6">
        <f>Healthcare!V770</f>
        <v>12766.309999999998</v>
      </c>
      <c r="L770" t="str">
        <f>Healthcare!AF770</f>
        <v>PAY01</v>
      </c>
      <c r="M770" t="str">
        <f>Healthcare!AG770</f>
        <v>INS05</v>
      </c>
      <c r="N770">
        <f>Healthcare!AC770</f>
        <v>2023</v>
      </c>
      <c r="O770" t="str">
        <f>Healthcare!AB770</f>
        <v>Q3</v>
      </c>
      <c r="P770">
        <f>Healthcare!O770</f>
        <v>11</v>
      </c>
      <c r="Q770">
        <f>Healthcare!P770</f>
        <v>110</v>
      </c>
      <c r="R770">
        <f>Healthcare!Q770</f>
        <v>5</v>
      </c>
      <c r="S770" s="10" t="str">
        <f>Healthcare!AD770</f>
        <v>Jul</v>
      </c>
    </row>
    <row r="771" spans="1:19">
      <c r="A771" t="str">
        <f>Healthcare!A771</f>
        <v>P10770</v>
      </c>
      <c r="B771" s="5">
        <f>Healthcare!E771</f>
        <v>45539</v>
      </c>
      <c r="C771" s="5">
        <f>Healthcare!F771</f>
        <v>45556</v>
      </c>
      <c r="D771" t="str">
        <f>Healthcare!T771</f>
        <v>Unknown</v>
      </c>
      <c r="E771" t="str">
        <f>Healthcare!X771</f>
        <v>DEP01</v>
      </c>
      <c r="F771" t="str">
        <f>Healthcare!Y771</f>
        <v>D01</v>
      </c>
      <c r="G771" t="str">
        <f>Healthcare!Z771</f>
        <v>D009</v>
      </c>
      <c r="H771" t="str">
        <f>Healthcare!AA771</f>
        <v>W001</v>
      </c>
      <c r="I771" s="6">
        <f>Healthcare!L771</f>
        <v>38958.03</v>
      </c>
      <c r="J771">
        <f>Healthcare!M771</f>
        <v>31483.47</v>
      </c>
      <c r="K771" s="6">
        <f>Healthcare!V771</f>
        <v>7474.5599999999977</v>
      </c>
      <c r="L771" t="str">
        <f>Healthcare!AF771</f>
        <v>PAY04</v>
      </c>
      <c r="M771" t="str">
        <f>Healthcare!AG771</f>
        <v>INS06</v>
      </c>
      <c r="N771">
        <f>Healthcare!AC771</f>
        <v>2024</v>
      </c>
      <c r="O771" t="str">
        <f>Healthcare!AB771</f>
        <v>Q3</v>
      </c>
      <c r="P771">
        <f>Healthcare!O771</f>
        <v>17</v>
      </c>
      <c r="Q771">
        <f>Healthcare!P771</f>
        <v>91</v>
      </c>
      <c r="R771">
        <f>Healthcare!Q771</f>
        <v>3</v>
      </c>
      <c r="S771" s="10" t="str">
        <f>Healthcare!AD771</f>
        <v>Sep</v>
      </c>
    </row>
    <row r="772" spans="1:19">
      <c r="A772" t="str">
        <f>Healthcare!A772</f>
        <v>P10771</v>
      </c>
      <c r="B772" s="5">
        <f>Healthcare!E772</f>
        <v>45172</v>
      </c>
      <c r="C772" s="5">
        <f>Healthcare!F772</f>
        <v>45011</v>
      </c>
      <c r="D772" t="str">
        <f>Healthcare!T772</f>
        <v>Transferred</v>
      </c>
      <c r="E772" t="str">
        <f>Healthcare!X772</f>
        <v>DEP01</v>
      </c>
      <c r="F772" t="str">
        <f>Healthcare!Y772</f>
        <v>D04</v>
      </c>
      <c r="G772" t="str">
        <f>Healthcare!Z772</f>
        <v>D005</v>
      </c>
      <c r="H772" t="str">
        <f>Healthcare!AA772</f>
        <v>W004</v>
      </c>
      <c r="I772" s="6">
        <f>Healthcare!L772</f>
        <v>16562.599999999999</v>
      </c>
      <c r="J772">
        <f>Healthcare!M772</f>
        <v>16534.11</v>
      </c>
      <c r="K772" s="6">
        <f>Healthcare!V772</f>
        <v>28.489999999997963</v>
      </c>
      <c r="L772" t="str">
        <f>Healthcare!AF772</f>
        <v>PAY04</v>
      </c>
      <c r="M772" t="str">
        <f>Healthcare!AG772</f>
        <v>INS06</v>
      </c>
      <c r="N772">
        <f>Healthcare!AC772</f>
        <v>2023</v>
      </c>
      <c r="O772" t="str">
        <f>Healthcare!AB772</f>
        <v>Q3</v>
      </c>
      <c r="P772">
        <f>Healthcare!O772</f>
        <v>17</v>
      </c>
      <c r="Q772">
        <f>Healthcare!P772</f>
        <v>112</v>
      </c>
      <c r="R772">
        <f>Healthcare!Q772</f>
        <v>4</v>
      </c>
      <c r="S772" s="10" t="str">
        <f>Healthcare!AD772</f>
        <v>Sep</v>
      </c>
    </row>
    <row r="773" spans="1:19">
      <c r="A773" t="str">
        <f>Healthcare!A773</f>
        <v>P10772</v>
      </c>
      <c r="B773" s="5">
        <f>Healthcare!E773</f>
        <v>45531</v>
      </c>
      <c r="C773" s="5">
        <f>Healthcare!F773</f>
        <v>45300</v>
      </c>
      <c r="D773" t="str">
        <f>Healthcare!T773</f>
        <v>Discharged</v>
      </c>
      <c r="E773" t="str">
        <f>Healthcare!X773</f>
        <v>DEP01</v>
      </c>
      <c r="F773" t="str">
        <f>Healthcare!Y773</f>
        <v>D03</v>
      </c>
      <c r="G773" t="str">
        <f>Healthcare!Z773</f>
        <v>D011</v>
      </c>
      <c r="H773" t="str">
        <f>Healthcare!AA773</f>
        <v>W004</v>
      </c>
      <c r="I773" s="6">
        <f>Healthcare!L773</f>
        <v>150176.01</v>
      </c>
      <c r="J773">
        <f>Healthcare!M773</f>
        <v>98261.17</v>
      </c>
      <c r="K773" s="6">
        <f>Healthcare!V773</f>
        <v>51914.840000000011</v>
      </c>
      <c r="L773" t="str">
        <f>Healthcare!AF773</f>
        <v>PAY06</v>
      </c>
      <c r="M773" t="str">
        <f>Healthcare!AG773</f>
        <v>INS06</v>
      </c>
      <c r="N773">
        <f>Healthcare!AC773</f>
        <v>2024</v>
      </c>
      <c r="O773" t="str">
        <f>Healthcare!AB773</f>
        <v>Q3</v>
      </c>
      <c r="P773">
        <f>Healthcare!O773</f>
        <v>5</v>
      </c>
      <c r="Q773">
        <f>Healthcare!P773</f>
        <v>44</v>
      </c>
      <c r="R773">
        <f>Healthcare!Q773</f>
        <v>4</v>
      </c>
      <c r="S773" s="10" t="str">
        <f>Healthcare!AD773</f>
        <v>Aug</v>
      </c>
    </row>
    <row r="774" spans="1:19">
      <c r="A774" t="str">
        <f>Healthcare!A774</f>
        <v>P10773</v>
      </c>
      <c r="B774" s="5">
        <f>Healthcare!E774</f>
        <v>45558</v>
      </c>
      <c r="C774" s="5">
        <f>Healthcare!F774</f>
        <v>45560</v>
      </c>
      <c r="D774" t="str">
        <f>Healthcare!T774</f>
        <v>Transferred</v>
      </c>
      <c r="E774" t="str">
        <f>Healthcare!X774</f>
        <v>DEP05</v>
      </c>
      <c r="F774" t="str">
        <f>Healthcare!Y774</f>
        <v>D07</v>
      </c>
      <c r="G774" t="str">
        <f>Healthcare!Z774</f>
        <v>D003</v>
      </c>
      <c r="H774" t="str">
        <f>Healthcare!AA774</f>
        <v>W003</v>
      </c>
      <c r="I774" s="6">
        <f>Healthcare!L774</f>
        <v>126554.96</v>
      </c>
      <c r="J774">
        <f>Healthcare!M774</f>
        <v>115161.68</v>
      </c>
      <c r="K774" s="6">
        <f>Healthcare!V774</f>
        <v>11393.280000000013</v>
      </c>
      <c r="L774" t="str">
        <f>Healthcare!AF774</f>
        <v>PAY03</v>
      </c>
      <c r="M774" t="str">
        <f>Healthcare!AG774</f>
        <v>INS04</v>
      </c>
      <c r="N774">
        <f>Healthcare!AC774</f>
        <v>2024</v>
      </c>
      <c r="O774" t="str">
        <f>Healthcare!AB774</f>
        <v>Q3</v>
      </c>
      <c r="P774">
        <f>Healthcare!O774</f>
        <v>2</v>
      </c>
      <c r="Q774">
        <f>Healthcare!P774</f>
        <v>213</v>
      </c>
      <c r="R774">
        <f>Healthcare!Q774</f>
        <v>4</v>
      </c>
      <c r="S774" s="10" t="str">
        <f>Healthcare!AD774</f>
        <v>Sep</v>
      </c>
    </row>
    <row r="775" spans="1:19">
      <c r="A775" t="str">
        <f>Healthcare!A775</f>
        <v>P10774</v>
      </c>
      <c r="B775" s="5">
        <f>Healthcare!E775</f>
        <v>45746</v>
      </c>
      <c r="C775" s="5">
        <f>Healthcare!F775</f>
        <v>45760</v>
      </c>
      <c r="D775" t="str">
        <f>Healthcare!T775</f>
        <v>Discharged</v>
      </c>
      <c r="E775" t="str">
        <f>Healthcare!X775</f>
        <v>DEP05</v>
      </c>
      <c r="F775" t="str">
        <f>Healthcare!Y775</f>
        <v>D03</v>
      </c>
      <c r="G775" t="str">
        <f>Healthcare!Z775</f>
        <v>D007</v>
      </c>
      <c r="H775" t="str">
        <f>Healthcare!AA775</f>
        <v>W001</v>
      </c>
      <c r="I775" s="6">
        <f>Healthcare!L775</f>
        <v>12013.99</v>
      </c>
      <c r="J775">
        <f>Healthcare!M775</f>
        <v>10751.77</v>
      </c>
      <c r="K775" s="6">
        <f>Healthcare!V775</f>
        <v>1262.2199999999993</v>
      </c>
      <c r="L775" t="str">
        <f>Healthcare!AF775</f>
        <v>PAY06</v>
      </c>
      <c r="M775" t="str">
        <f>Healthcare!AG775</f>
        <v>INS06</v>
      </c>
      <c r="N775">
        <f>Healthcare!AC775</f>
        <v>2025</v>
      </c>
      <c r="O775" t="str">
        <f>Healthcare!AB775</f>
        <v>Q1</v>
      </c>
      <c r="P775">
        <f>Healthcare!O775</f>
        <v>14</v>
      </c>
      <c r="Q775">
        <f>Healthcare!P775</f>
        <v>159</v>
      </c>
      <c r="R775">
        <f>Healthcare!Q775</f>
        <v>4</v>
      </c>
      <c r="S775" s="10" t="str">
        <f>Healthcare!AD775</f>
        <v>Mar</v>
      </c>
    </row>
    <row r="776" spans="1:19">
      <c r="A776" t="str">
        <f>Healthcare!A776</f>
        <v>P10775</v>
      </c>
      <c r="B776" s="5">
        <f>Healthcare!E776</f>
        <v>45190</v>
      </c>
      <c r="C776" s="5">
        <f>Healthcare!F776</f>
        <v>45191</v>
      </c>
      <c r="D776" t="str">
        <f>Healthcare!T776</f>
        <v>Discharged</v>
      </c>
      <c r="E776" t="str">
        <f>Healthcare!X776</f>
        <v>DEP08</v>
      </c>
      <c r="F776" t="str">
        <f>Healthcare!Y776</f>
        <v>D04</v>
      </c>
      <c r="G776" t="str">
        <f>Healthcare!Z776</f>
        <v>D004</v>
      </c>
      <c r="H776" t="str">
        <f>Healthcare!AA776</f>
        <v>W003</v>
      </c>
      <c r="I776" s="6">
        <f>Healthcare!L776</f>
        <v>146893.20000000001</v>
      </c>
      <c r="J776">
        <f>Healthcare!M776</f>
        <v>111160.42</v>
      </c>
      <c r="K776" s="6">
        <f>Healthcare!V776</f>
        <v>35732.780000000013</v>
      </c>
      <c r="L776" t="str">
        <f>Healthcare!AF776</f>
        <v>PAY06</v>
      </c>
      <c r="M776" t="str">
        <f>Healthcare!AG776</f>
        <v>INS08</v>
      </c>
      <c r="N776">
        <f>Healthcare!AC776</f>
        <v>2023</v>
      </c>
      <c r="O776" t="str">
        <f>Healthcare!AB776</f>
        <v>Q3</v>
      </c>
      <c r="P776">
        <f>Healthcare!O776</f>
        <v>1</v>
      </c>
      <c r="Q776">
        <f>Healthcare!P776</f>
        <v>93</v>
      </c>
      <c r="R776">
        <f>Healthcare!Q776</f>
        <v>4</v>
      </c>
      <c r="S776" s="10" t="str">
        <f>Healthcare!AD776</f>
        <v>Sep</v>
      </c>
    </row>
    <row r="777" spans="1:19">
      <c r="A777" t="str">
        <f>Healthcare!A777</f>
        <v>P10776</v>
      </c>
      <c r="B777" s="5">
        <f>Healthcare!E777</f>
        <v>46002</v>
      </c>
      <c r="C777" s="5" t="str">
        <f>Healthcare!F777</f>
        <v>Unknown</v>
      </c>
      <c r="D777" t="str">
        <f>Healthcare!T777</f>
        <v>Discharged</v>
      </c>
      <c r="E777" t="str">
        <f>Healthcare!X777</f>
        <v>DEP07</v>
      </c>
      <c r="F777" t="str">
        <f>Healthcare!Y777</f>
        <v>D05</v>
      </c>
      <c r="G777" t="str">
        <f>Healthcare!Z777</f>
        <v>D013</v>
      </c>
      <c r="H777" t="str">
        <f>Healthcare!AA777</f>
        <v>W002</v>
      </c>
      <c r="I777" s="6">
        <f>Healthcare!L777</f>
        <v>203741.87</v>
      </c>
      <c r="J777">
        <f>Healthcare!M777</f>
        <v>162629.04</v>
      </c>
      <c r="K777" s="6">
        <f>Healthcare!V777</f>
        <v>41112.829999999987</v>
      </c>
      <c r="L777" t="str">
        <f>Healthcare!AF777</f>
        <v>PAY02</v>
      </c>
      <c r="M777" t="str">
        <f>Healthcare!AG777</f>
        <v>INS08</v>
      </c>
      <c r="N777">
        <f>Healthcare!AC777</f>
        <v>2025</v>
      </c>
      <c r="O777" t="str">
        <f>Healthcare!AB777</f>
        <v>Q4</v>
      </c>
      <c r="P777">
        <f>Healthcare!O777</f>
        <v>6</v>
      </c>
      <c r="Q777">
        <f>Healthcare!P777</f>
        <v>159</v>
      </c>
      <c r="R777">
        <f>Healthcare!Q777</f>
        <v>4</v>
      </c>
      <c r="S777" s="10" t="str">
        <f>Healthcare!AD777</f>
        <v>Dec</v>
      </c>
    </row>
    <row r="778" spans="1:19">
      <c r="A778" t="str">
        <f>Healthcare!A778</f>
        <v>P10777</v>
      </c>
      <c r="B778" s="5">
        <f>Healthcare!E778</f>
        <v>45551</v>
      </c>
      <c r="C778" s="5">
        <f>Healthcare!F778</f>
        <v>45559</v>
      </c>
      <c r="D778" t="str">
        <f>Healthcare!T778</f>
        <v>Unknown</v>
      </c>
      <c r="E778" t="str">
        <f>Healthcare!X778</f>
        <v>DEP03</v>
      </c>
      <c r="F778" t="str">
        <f>Healthcare!Y778</f>
        <v>D04</v>
      </c>
      <c r="G778" t="str">
        <f>Healthcare!Z778</f>
        <v>D012</v>
      </c>
      <c r="H778" t="str">
        <f>Healthcare!AA778</f>
        <v>W002</v>
      </c>
      <c r="I778" s="6">
        <f>Healthcare!L778</f>
        <v>76878.45</v>
      </c>
      <c r="J778">
        <f>Healthcare!M778</f>
        <v>58522.76</v>
      </c>
      <c r="K778" s="6">
        <f>Healthcare!V778</f>
        <v>18355.689999999995</v>
      </c>
      <c r="L778" t="str">
        <f>Healthcare!AF778</f>
        <v>PAY03</v>
      </c>
      <c r="M778" t="str">
        <f>Healthcare!AG778</f>
        <v>INS01</v>
      </c>
      <c r="N778">
        <f>Healthcare!AC778</f>
        <v>2024</v>
      </c>
      <c r="O778" t="str">
        <f>Healthcare!AB778</f>
        <v>Q3</v>
      </c>
      <c r="P778">
        <f>Healthcare!O778</f>
        <v>8</v>
      </c>
      <c r="Q778">
        <f>Healthcare!P778</f>
        <v>212</v>
      </c>
      <c r="R778">
        <f>Healthcare!Q778</f>
        <v>4</v>
      </c>
      <c r="S778" s="10" t="str">
        <f>Healthcare!AD778</f>
        <v>Sep</v>
      </c>
    </row>
    <row r="779" spans="1:19">
      <c r="A779" t="str">
        <f>Healthcare!A779</f>
        <v>P10778</v>
      </c>
      <c r="B779" s="5">
        <f>Healthcare!E779</f>
        <v>45236</v>
      </c>
      <c r="C779" s="5">
        <f>Healthcare!F779</f>
        <v>45238</v>
      </c>
      <c r="D779" t="str">
        <f>Healthcare!T779</f>
        <v>Discharged</v>
      </c>
      <c r="E779" t="str">
        <f>Healthcare!X779</f>
        <v>DEP05</v>
      </c>
      <c r="F779" t="str">
        <f>Healthcare!Y779</f>
        <v>D03</v>
      </c>
      <c r="G779" t="str">
        <f>Healthcare!Z779</f>
        <v>D011</v>
      </c>
      <c r="H779" t="str">
        <f>Healthcare!AA779</f>
        <v>W002</v>
      </c>
      <c r="I779" s="6">
        <f>Healthcare!L779</f>
        <v>143631.35999999999</v>
      </c>
      <c r="J779">
        <f>Healthcare!M779</f>
        <v>136176.6</v>
      </c>
      <c r="K779" s="6">
        <f>Healthcare!V779</f>
        <v>7454.7599999999802</v>
      </c>
      <c r="L779" t="str">
        <f>Healthcare!AF779</f>
        <v>PAY06</v>
      </c>
      <c r="M779" t="str">
        <f>Healthcare!AG779</f>
        <v>INS03</v>
      </c>
      <c r="N779">
        <f>Healthcare!AC779</f>
        <v>2023</v>
      </c>
      <c r="O779" t="str">
        <f>Healthcare!AB779</f>
        <v>Q4</v>
      </c>
      <c r="P779">
        <f>Healthcare!O779</f>
        <v>2</v>
      </c>
      <c r="Q779">
        <f>Healthcare!P779</f>
        <v>121</v>
      </c>
      <c r="R779">
        <f>Healthcare!Q779</f>
        <v>2</v>
      </c>
      <c r="S779" s="10" t="str">
        <f>Healthcare!AD779</f>
        <v>Nov</v>
      </c>
    </row>
    <row r="780" spans="1:19">
      <c r="A780" t="str">
        <f>Healthcare!A780</f>
        <v>P10779</v>
      </c>
      <c r="B780" s="5">
        <f>Healthcare!E780</f>
        <v>45673</v>
      </c>
      <c r="C780" s="5">
        <f>Healthcare!F780</f>
        <v>45681</v>
      </c>
      <c r="D780" t="str">
        <f>Healthcare!T780</f>
        <v>Unknown</v>
      </c>
      <c r="E780" t="str">
        <f>Healthcare!X780</f>
        <v>DEP01</v>
      </c>
      <c r="F780" t="str">
        <f>Healthcare!Y780</f>
        <v>D07</v>
      </c>
      <c r="G780" t="str">
        <f>Healthcare!Z780</f>
        <v>D010</v>
      </c>
      <c r="H780" t="str">
        <f>Healthcare!AA780</f>
        <v>W005</v>
      </c>
      <c r="I780" s="6">
        <f>Healthcare!L780</f>
        <v>27374.75</v>
      </c>
      <c r="J780">
        <f>Healthcare!M780</f>
        <v>20428.830000000002</v>
      </c>
      <c r="K780" s="6">
        <f>Healthcare!V780</f>
        <v>6945.9199999999983</v>
      </c>
      <c r="L780" t="str">
        <f>Healthcare!AF780</f>
        <v>PAY04</v>
      </c>
      <c r="M780" t="str">
        <f>Healthcare!AG780</f>
        <v>INS06</v>
      </c>
      <c r="N780">
        <f>Healthcare!AC780</f>
        <v>2025</v>
      </c>
      <c r="O780" t="str">
        <f>Healthcare!AB780</f>
        <v>Q1</v>
      </c>
      <c r="P780">
        <f>Healthcare!O780</f>
        <v>8</v>
      </c>
      <c r="Q780">
        <f>Healthcare!P780</f>
        <v>90</v>
      </c>
      <c r="R780">
        <f>Healthcare!Q780</f>
        <v>4</v>
      </c>
      <c r="S780" s="10" t="str">
        <f>Healthcare!AD780</f>
        <v>Jan</v>
      </c>
    </row>
    <row r="781" spans="1:19">
      <c r="A781" t="str">
        <f>Healthcare!A781</f>
        <v>P10780</v>
      </c>
      <c r="B781" s="5">
        <f>Healthcare!E781</f>
        <v>45943</v>
      </c>
      <c r="C781" s="5">
        <f>Healthcare!F781</f>
        <v>45959</v>
      </c>
      <c r="D781" t="str">
        <f>Healthcare!T781</f>
        <v>Unknown</v>
      </c>
      <c r="E781" t="str">
        <f>Healthcare!X781</f>
        <v>DEP01</v>
      </c>
      <c r="F781" t="str">
        <f>Healthcare!Y781</f>
        <v>D04</v>
      </c>
      <c r="G781" t="str">
        <f>Healthcare!Z781</f>
        <v>D007</v>
      </c>
      <c r="H781" t="str">
        <f>Healthcare!AA781</f>
        <v>W005</v>
      </c>
      <c r="I781" s="6">
        <f>Healthcare!L781</f>
        <v>247668.39</v>
      </c>
      <c r="J781">
        <f>Healthcare!M781</f>
        <v>177982.67</v>
      </c>
      <c r="K781" s="6">
        <f>Healthcare!V781</f>
        <v>69685.72</v>
      </c>
      <c r="L781" t="str">
        <f>Healthcare!AF781</f>
        <v>PAY06</v>
      </c>
      <c r="M781" t="str">
        <f>Healthcare!AG781</f>
        <v>INS06</v>
      </c>
      <c r="N781">
        <f>Healthcare!AC781</f>
        <v>2025</v>
      </c>
      <c r="O781" t="str">
        <f>Healthcare!AB781</f>
        <v>Q4</v>
      </c>
      <c r="P781">
        <f>Healthcare!O781</f>
        <v>16</v>
      </c>
      <c r="Q781">
        <f>Healthcare!P781</f>
        <v>112</v>
      </c>
      <c r="R781">
        <f>Healthcare!Q781</f>
        <v>2</v>
      </c>
      <c r="S781" s="10" t="str">
        <f>Healthcare!AD781</f>
        <v>Oct</v>
      </c>
    </row>
    <row r="782" spans="1:19">
      <c r="A782" t="str">
        <f>Healthcare!A782</f>
        <v>P10781</v>
      </c>
      <c r="B782" s="5">
        <f>Healthcare!E782</f>
        <v>45528</v>
      </c>
      <c r="C782" s="5">
        <f>Healthcare!F782</f>
        <v>45538</v>
      </c>
      <c r="D782" t="str">
        <f>Healthcare!T782</f>
        <v>Transferred</v>
      </c>
      <c r="E782" t="str">
        <f>Healthcare!X782</f>
        <v>DEP02</v>
      </c>
      <c r="F782" t="str">
        <f>Healthcare!Y782</f>
        <v>D01</v>
      </c>
      <c r="G782" t="str">
        <f>Healthcare!Z782</f>
        <v>D012</v>
      </c>
      <c r="H782" t="str">
        <f>Healthcare!AA782</f>
        <v>W005</v>
      </c>
      <c r="I782" s="6">
        <f>Healthcare!L782</f>
        <v>124612.12</v>
      </c>
      <c r="J782">
        <f>Healthcare!M782</f>
        <v>103824.26</v>
      </c>
      <c r="K782" s="6">
        <f>Healthcare!V782</f>
        <v>20787.86</v>
      </c>
      <c r="L782" t="str">
        <f>Healthcare!AF782</f>
        <v>PAY02</v>
      </c>
      <c r="M782" t="str">
        <f>Healthcare!AG782</f>
        <v>INS04</v>
      </c>
      <c r="N782">
        <f>Healthcare!AC782</f>
        <v>2024</v>
      </c>
      <c r="O782" t="str">
        <f>Healthcare!AB782</f>
        <v>Q3</v>
      </c>
      <c r="P782">
        <f>Healthcare!O782</f>
        <v>10</v>
      </c>
      <c r="Q782">
        <f>Healthcare!P782</f>
        <v>141</v>
      </c>
      <c r="R782">
        <f>Healthcare!Q782</f>
        <v>4</v>
      </c>
      <c r="S782" s="10" t="str">
        <f>Healthcare!AD782</f>
        <v>Aug</v>
      </c>
    </row>
    <row r="783" spans="1:19">
      <c r="A783" t="str">
        <f>Healthcare!A783</f>
        <v>P10782</v>
      </c>
      <c r="B783" s="5">
        <f>Healthcare!E783</f>
        <v>45267</v>
      </c>
      <c r="C783" s="5">
        <f>Healthcare!F783</f>
        <v>45285</v>
      </c>
      <c r="D783" t="str">
        <f>Healthcare!T783</f>
        <v>Discharged</v>
      </c>
      <c r="E783" t="str">
        <f>Healthcare!X783</f>
        <v>DEP03</v>
      </c>
      <c r="F783" t="str">
        <f>Healthcare!Y783</f>
        <v>D02</v>
      </c>
      <c r="G783" t="str">
        <f>Healthcare!Z783</f>
        <v>D012</v>
      </c>
      <c r="H783" t="str">
        <f>Healthcare!AA783</f>
        <v>W001</v>
      </c>
      <c r="I783" s="6">
        <f>Healthcare!L783</f>
        <v>50164.95</v>
      </c>
      <c r="J783">
        <f>Healthcare!M783</f>
        <v>35672.89</v>
      </c>
      <c r="K783" s="6">
        <f>Healthcare!V783</f>
        <v>14492.059999999998</v>
      </c>
      <c r="L783" t="str">
        <f>Healthcare!AF783</f>
        <v>PAY03</v>
      </c>
      <c r="M783" t="str">
        <f>Healthcare!AG783</f>
        <v>INS06</v>
      </c>
      <c r="N783">
        <f>Healthcare!AC783</f>
        <v>2023</v>
      </c>
      <c r="O783" t="str">
        <f>Healthcare!AB783</f>
        <v>Q4</v>
      </c>
      <c r="P783">
        <f>Healthcare!O783</f>
        <v>18</v>
      </c>
      <c r="Q783">
        <f>Healthcare!P783</f>
        <v>213</v>
      </c>
      <c r="R783">
        <f>Healthcare!Q783</f>
        <v>2</v>
      </c>
      <c r="S783" s="10" t="str">
        <f>Healthcare!AD783</f>
        <v>Dec</v>
      </c>
    </row>
    <row r="784" spans="1:19">
      <c r="A784" t="str">
        <f>Healthcare!A784</f>
        <v>P10783</v>
      </c>
      <c r="B784" s="5">
        <f>Healthcare!E784</f>
        <v>45111</v>
      </c>
      <c r="C784" s="5">
        <f>Healthcare!F784</f>
        <v>45039</v>
      </c>
      <c r="D784" t="str">
        <f>Healthcare!T784</f>
        <v>Discharged</v>
      </c>
      <c r="E784" t="str">
        <f>Healthcare!X784</f>
        <v>DEP01</v>
      </c>
      <c r="F784" t="str">
        <f>Healthcare!Y784</f>
        <v>D05</v>
      </c>
      <c r="G784" t="str">
        <f>Healthcare!Z784</f>
        <v>D008</v>
      </c>
      <c r="H784" t="str">
        <f>Healthcare!AA784</f>
        <v>W002</v>
      </c>
      <c r="I784" s="6">
        <f>Healthcare!L784</f>
        <v>147988.47</v>
      </c>
      <c r="J784">
        <f>Healthcare!M784</f>
        <v>135416.46</v>
      </c>
      <c r="K784" s="6">
        <f>Healthcare!V784</f>
        <v>12572.010000000009</v>
      </c>
      <c r="L784" t="str">
        <f>Healthcare!AF784</f>
        <v>PAY01</v>
      </c>
      <c r="M784" t="str">
        <f>Healthcare!AG784</f>
        <v>INS08</v>
      </c>
      <c r="N784">
        <f>Healthcare!AC784</f>
        <v>2023</v>
      </c>
      <c r="O784" t="str">
        <f>Healthcare!AB784</f>
        <v>Q3</v>
      </c>
      <c r="P784">
        <f>Healthcare!O784</f>
        <v>16</v>
      </c>
      <c r="Q784">
        <f>Healthcare!P784</f>
        <v>86</v>
      </c>
      <c r="R784">
        <f>Healthcare!Q784</f>
        <v>5</v>
      </c>
      <c r="S784" s="10" t="str">
        <f>Healthcare!AD784</f>
        <v>Jul</v>
      </c>
    </row>
    <row r="785" spans="1:19">
      <c r="A785" t="str">
        <f>Healthcare!A785</f>
        <v>P10784</v>
      </c>
      <c r="B785" s="5">
        <f>Healthcare!E785</f>
        <v>45497</v>
      </c>
      <c r="C785" s="5">
        <f>Healthcare!F785</f>
        <v>45498</v>
      </c>
      <c r="D785" t="str">
        <f>Healthcare!T785</f>
        <v>Discharged</v>
      </c>
      <c r="E785" t="str">
        <f>Healthcare!X785</f>
        <v>DEP06</v>
      </c>
      <c r="F785" t="str">
        <f>Healthcare!Y785</f>
        <v>D01</v>
      </c>
      <c r="G785" t="str">
        <f>Healthcare!Z785</f>
        <v>D006</v>
      </c>
      <c r="H785" t="str">
        <f>Healthcare!AA785</f>
        <v>W003</v>
      </c>
      <c r="I785" s="6">
        <f>Healthcare!L785</f>
        <v>99456.18</v>
      </c>
      <c r="J785">
        <f>Healthcare!M785</f>
        <v>87762.53</v>
      </c>
      <c r="K785" s="6">
        <f>Healthcare!V785</f>
        <v>11693.649999999994</v>
      </c>
      <c r="L785" t="str">
        <f>Healthcare!AF785</f>
        <v>PAY01</v>
      </c>
      <c r="M785" t="str">
        <f>Healthcare!AG785</f>
        <v>INS07</v>
      </c>
      <c r="N785">
        <f>Healthcare!AC785</f>
        <v>2024</v>
      </c>
      <c r="O785" t="str">
        <f>Healthcare!AB785</f>
        <v>Q3</v>
      </c>
      <c r="P785">
        <f>Healthcare!O785</f>
        <v>1</v>
      </c>
      <c r="Q785">
        <f>Healthcare!P785</f>
        <v>91</v>
      </c>
      <c r="R785">
        <f>Healthcare!Q785</f>
        <v>2</v>
      </c>
      <c r="S785" s="10" t="str">
        <f>Healthcare!AD785</f>
        <v>Jul</v>
      </c>
    </row>
    <row r="786" spans="1:19">
      <c r="A786" t="str">
        <f>Healthcare!A786</f>
        <v>P10785</v>
      </c>
      <c r="B786" s="5">
        <f>Healthcare!E786</f>
        <v>45014</v>
      </c>
      <c r="C786" s="5">
        <f>Healthcare!F786</f>
        <v>45031</v>
      </c>
      <c r="D786" t="str">
        <f>Healthcare!T786</f>
        <v>Discharged</v>
      </c>
      <c r="E786" t="str">
        <f>Healthcare!X786</f>
        <v>DEP04</v>
      </c>
      <c r="F786" t="str">
        <f>Healthcare!Y786</f>
        <v>D04</v>
      </c>
      <c r="G786" t="str">
        <f>Healthcare!Z786</f>
        <v>D006</v>
      </c>
      <c r="H786" t="str">
        <f>Healthcare!AA786</f>
        <v>W003</v>
      </c>
      <c r="I786" s="6">
        <f>Healthcare!L786</f>
        <v>150153.76</v>
      </c>
      <c r="J786">
        <f>Healthcare!M786</f>
        <v>149209.95000000001</v>
      </c>
      <c r="K786" s="6">
        <f>Healthcare!V786</f>
        <v>943.80999999999767</v>
      </c>
      <c r="L786" t="str">
        <f>Healthcare!AF786</f>
        <v>PAY04</v>
      </c>
      <c r="M786" t="str">
        <f>Healthcare!AG786</f>
        <v>INS03</v>
      </c>
      <c r="N786">
        <f>Healthcare!AC786</f>
        <v>2023</v>
      </c>
      <c r="O786" t="str">
        <f>Healthcare!AB786</f>
        <v>Q1</v>
      </c>
      <c r="P786">
        <f>Healthcare!O786</f>
        <v>17</v>
      </c>
      <c r="Q786">
        <f>Healthcare!P786</f>
        <v>188</v>
      </c>
      <c r="R786">
        <f>Healthcare!Q786</f>
        <v>2</v>
      </c>
      <c r="S786" s="10" t="str">
        <f>Healthcare!AD786</f>
        <v>Mar</v>
      </c>
    </row>
    <row r="787" spans="1:19">
      <c r="A787" t="str">
        <f>Healthcare!A787</f>
        <v>P10786</v>
      </c>
      <c r="B787" s="5">
        <f>Healthcare!E787</f>
        <v>45308</v>
      </c>
      <c r="C787" s="5">
        <f>Healthcare!F787</f>
        <v>45312</v>
      </c>
      <c r="D787" t="str">
        <f>Healthcare!T787</f>
        <v>Discharged</v>
      </c>
      <c r="E787" t="str">
        <f>Healthcare!X787</f>
        <v>DEP01</v>
      </c>
      <c r="F787" t="str">
        <f>Healthcare!Y787</f>
        <v>D01</v>
      </c>
      <c r="G787" t="str">
        <f>Healthcare!Z787</f>
        <v>D002</v>
      </c>
      <c r="H787" t="str">
        <f>Healthcare!AA787</f>
        <v>W005</v>
      </c>
      <c r="I787" s="6">
        <f>Healthcare!L787</f>
        <v>248563.26</v>
      </c>
      <c r="J787">
        <f>Healthcare!M787</f>
        <v>190503.88</v>
      </c>
      <c r="K787" s="6">
        <f>Healthcare!V787</f>
        <v>58059.380000000005</v>
      </c>
      <c r="L787" t="str">
        <f>Healthcare!AF787</f>
        <v>PAY03</v>
      </c>
      <c r="M787" t="str">
        <f>Healthcare!AG787</f>
        <v>INS04</v>
      </c>
      <c r="N787">
        <f>Healthcare!AC787</f>
        <v>2024</v>
      </c>
      <c r="O787" t="str">
        <f>Healthcare!AB787</f>
        <v>Q1</v>
      </c>
      <c r="P787">
        <f>Healthcare!O787</f>
        <v>4</v>
      </c>
      <c r="Q787">
        <f>Healthcare!P787</f>
        <v>45</v>
      </c>
      <c r="R787">
        <f>Healthcare!Q787</f>
        <v>3</v>
      </c>
      <c r="S787" s="10" t="str">
        <f>Healthcare!AD787</f>
        <v>Jan</v>
      </c>
    </row>
    <row r="788" spans="1:19">
      <c r="A788" t="str">
        <f>Healthcare!A788</f>
        <v>P10787</v>
      </c>
      <c r="B788" s="5">
        <f>Healthcare!E788</f>
        <v>45057</v>
      </c>
      <c r="C788" s="5">
        <f>Healthcare!F788</f>
        <v>45067</v>
      </c>
      <c r="D788" t="str">
        <f>Healthcare!T788</f>
        <v>Discharged</v>
      </c>
      <c r="E788" t="str">
        <f>Healthcare!X788</f>
        <v>DEP03</v>
      </c>
      <c r="F788" t="str">
        <f>Healthcare!Y788</f>
        <v>D02</v>
      </c>
      <c r="G788" t="str">
        <f>Healthcare!Z788</f>
        <v>D009</v>
      </c>
      <c r="H788" t="str">
        <f>Healthcare!AA788</f>
        <v>W003</v>
      </c>
      <c r="I788" s="6">
        <f>Healthcare!L788</f>
        <v>145203.32</v>
      </c>
      <c r="J788">
        <f>Healthcare!M788</f>
        <v>98646.34</v>
      </c>
      <c r="K788" s="6">
        <f>Healthcare!V788</f>
        <v>46556.98000000001</v>
      </c>
      <c r="L788" t="str">
        <f>Healthcare!AF788</f>
        <v>PAY06</v>
      </c>
      <c r="M788" t="str">
        <f>Healthcare!AG788</f>
        <v>INS01</v>
      </c>
      <c r="N788">
        <f>Healthcare!AC788</f>
        <v>2023</v>
      </c>
      <c r="O788" t="str">
        <f>Healthcare!AB788</f>
        <v>Q2</v>
      </c>
      <c r="P788">
        <f>Healthcare!O788</f>
        <v>10</v>
      </c>
      <c r="Q788">
        <f>Healthcare!P788</f>
        <v>129</v>
      </c>
      <c r="R788">
        <f>Healthcare!Q788</f>
        <v>4</v>
      </c>
      <c r="S788" s="10" t="str">
        <f>Healthcare!AD788</f>
        <v>May</v>
      </c>
    </row>
    <row r="789" spans="1:19">
      <c r="A789" t="str">
        <f>Healthcare!A789</f>
        <v>P10788</v>
      </c>
      <c r="B789" s="5">
        <f>Healthcare!E789</f>
        <v>44939</v>
      </c>
      <c r="C789" s="5">
        <f>Healthcare!F789</f>
        <v>44946</v>
      </c>
      <c r="D789" t="str">
        <f>Healthcare!T789</f>
        <v>Discharged</v>
      </c>
      <c r="E789" t="str">
        <f>Healthcare!X789</f>
        <v>DEP06</v>
      </c>
      <c r="F789" t="str">
        <f>Healthcare!Y789</f>
        <v>D01</v>
      </c>
      <c r="G789" t="str">
        <f>Healthcare!Z789</f>
        <v>D002</v>
      </c>
      <c r="H789" t="str">
        <f>Healthcare!AA789</f>
        <v>W005</v>
      </c>
      <c r="I789" s="6">
        <f>Healthcare!L789</f>
        <v>232211.27</v>
      </c>
      <c r="J789">
        <f>Healthcare!M789</f>
        <v>189951.42</v>
      </c>
      <c r="K789" s="6">
        <f>Healthcare!V789</f>
        <v>42259.849999999977</v>
      </c>
      <c r="L789" t="str">
        <f>Healthcare!AF789</f>
        <v>PAY02</v>
      </c>
      <c r="M789" t="str">
        <f>Healthcare!AG789</f>
        <v>INS02</v>
      </c>
      <c r="N789">
        <f>Healthcare!AC789</f>
        <v>2023</v>
      </c>
      <c r="O789" t="str">
        <f>Healthcare!AB789</f>
        <v>Q1</v>
      </c>
      <c r="P789">
        <f>Healthcare!O789</f>
        <v>7</v>
      </c>
      <c r="Q789">
        <f>Healthcare!P789</f>
        <v>15</v>
      </c>
      <c r="R789">
        <f>Healthcare!Q789</f>
        <v>4</v>
      </c>
      <c r="S789" s="10" t="str">
        <f>Healthcare!AD789</f>
        <v>Jan</v>
      </c>
    </row>
    <row r="790" spans="1:19">
      <c r="A790" t="str">
        <f>Healthcare!A790</f>
        <v>P10789</v>
      </c>
      <c r="B790" s="5">
        <f>Healthcare!E790</f>
        <v>45047</v>
      </c>
      <c r="C790" s="5">
        <f>Healthcare!F790</f>
        <v>45174</v>
      </c>
      <c r="D790" t="str">
        <f>Healthcare!T790</f>
        <v>Discharged</v>
      </c>
      <c r="E790" t="str">
        <f>Healthcare!X790</f>
        <v>DEP09</v>
      </c>
      <c r="F790" t="str">
        <f>Healthcare!Y790</f>
        <v>D06</v>
      </c>
      <c r="G790" t="str">
        <f>Healthcare!Z790</f>
        <v>D011</v>
      </c>
      <c r="H790" t="str">
        <f>Healthcare!AA790</f>
        <v>W003</v>
      </c>
      <c r="I790" s="6">
        <f>Healthcare!L790</f>
        <v>153056.74</v>
      </c>
      <c r="J790">
        <f>Healthcare!M790</f>
        <v>114398.26</v>
      </c>
      <c r="K790" s="6">
        <f>Healthcare!V790</f>
        <v>38658.479999999996</v>
      </c>
      <c r="L790" t="str">
        <f>Healthcare!AF790</f>
        <v>PAY02</v>
      </c>
      <c r="M790" t="str">
        <f>Healthcare!AG790</f>
        <v>INS03</v>
      </c>
      <c r="N790">
        <f>Healthcare!AC790</f>
        <v>2023</v>
      </c>
      <c r="O790" t="str">
        <f>Healthcare!AB790</f>
        <v>Q2</v>
      </c>
      <c r="P790">
        <f>Healthcare!O790</f>
        <v>8</v>
      </c>
      <c r="Q790">
        <f>Healthcare!P790</f>
        <v>56</v>
      </c>
      <c r="R790">
        <f>Healthcare!Q790</f>
        <v>4</v>
      </c>
      <c r="S790" s="10" t="str">
        <f>Healthcare!AD790</f>
        <v>May</v>
      </c>
    </row>
    <row r="791" spans="1:19">
      <c r="A791" t="str">
        <f>Healthcare!A791</f>
        <v>P10790</v>
      </c>
      <c r="B791" s="5">
        <f>Healthcare!E791</f>
        <v>45585</v>
      </c>
      <c r="C791" s="5" t="str">
        <f>Healthcare!F791</f>
        <v>Unknown</v>
      </c>
      <c r="D791" t="str">
        <f>Healthcare!T791</f>
        <v>Transferred</v>
      </c>
      <c r="E791" t="str">
        <f>Healthcare!X791</f>
        <v>DEP01</v>
      </c>
      <c r="F791" t="str">
        <f>Healthcare!Y791</f>
        <v>D04</v>
      </c>
      <c r="G791" t="str">
        <f>Healthcare!Z791</f>
        <v>D001</v>
      </c>
      <c r="H791" t="str">
        <f>Healthcare!AA791</f>
        <v>W001</v>
      </c>
      <c r="I791" s="6">
        <f>Healthcare!L791</f>
        <v>81458.14</v>
      </c>
      <c r="J791">
        <f>Healthcare!M791</f>
        <v>60034.11</v>
      </c>
      <c r="K791" s="6">
        <f>Healthcare!V791</f>
        <v>21424.03</v>
      </c>
      <c r="L791" t="str">
        <f>Healthcare!AF791</f>
        <v>PAY01</v>
      </c>
      <c r="M791" t="str">
        <f>Healthcare!AG791</f>
        <v>INS03</v>
      </c>
      <c r="N791">
        <f>Healthcare!AC791</f>
        <v>2024</v>
      </c>
      <c r="O791" t="str">
        <f>Healthcare!AB791</f>
        <v>Q4</v>
      </c>
      <c r="P791">
        <f>Healthcare!O791</f>
        <v>9</v>
      </c>
      <c r="Q791">
        <f>Healthcare!P791</f>
        <v>159</v>
      </c>
      <c r="R791">
        <f>Healthcare!Q791</f>
        <v>5</v>
      </c>
      <c r="S791" s="10" t="str">
        <f>Healthcare!AD791</f>
        <v>Oct</v>
      </c>
    </row>
    <row r="792" spans="1:19">
      <c r="A792" t="str">
        <f>Healthcare!A792</f>
        <v>P10791</v>
      </c>
      <c r="B792" s="5">
        <f>Healthcare!E792</f>
        <v>45270</v>
      </c>
      <c r="C792" s="5">
        <f>Healthcare!F792</f>
        <v>45282</v>
      </c>
      <c r="D792" t="str">
        <f>Healthcare!T792</f>
        <v>Admitted</v>
      </c>
      <c r="E792" t="str">
        <f>Healthcare!X792</f>
        <v>DEP02</v>
      </c>
      <c r="F792" t="str">
        <f>Healthcare!Y792</f>
        <v>D03</v>
      </c>
      <c r="G792" t="str">
        <f>Healthcare!Z792</f>
        <v>D001</v>
      </c>
      <c r="H792" t="str">
        <f>Healthcare!AA792</f>
        <v>W005</v>
      </c>
      <c r="I792" s="6">
        <f>Healthcare!L792</f>
        <v>80437.09</v>
      </c>
      <c r="J792">
        <f>Healthcare!M792</f>
        <v>62199.39</v>
      </c>
      <c r="K792" s="6">
        <f>Healthcare!V792</f>
        <v>18237.699999999997</v>
      </c>
      <c r="L792" t="str">
        <f>Healthcare!AF792</f>
        <v>PAY04</v>
      </c>
      <c r="M792" t="str">
        <f>Healthcare!AG792</f>
        <v>INS03</v>
      </c>
      <c r="N792">
        <f>Healthcare!AC792</f>
        <v>2023</v>
      </c>
      <c r="O792" t="str">
        <f>Healthcare!AB792</f>
        <v>Q4</v>
      </c>
      <c r="P792">
        <f>Healthcare!O792</f>
        <v>12</v>
      </c>
      <c r="Q792">
        <f>Healthcare!P792</f>
        <v>65</v>
      </c>
      <c r="R792">
        <f>Healthcare!Q792</f>
        <v>4</v>
      </c>
      <c r="S792" s="10" t="str">
        <f>Healthcare!AD792</f>
        <v>Dec</v>
      </c>
    </row>
    <row r="793" spans="1:19">
      <c r="A793" t="str">
        <f>Healthcare!A793</f>
        <v>P10792</v>
      </c>
      <c r="B793" s="5">
        <f>Healthcare!E793</f>
        <v>45693</v>
      </c>
      <c r="C793" s="5">
        <f>Healthcare!F793</f>
        <v>45700</v>
      </c>
      <c r="D793" t="str">
        <f>Healthcare!T793</f>
        <v>Discharged</v>
      </c>
      <c r="E793" t="str">
        <f>Healthcare!X793</f>
        <v>DEP03</v>
      </c>
      <c r="F793" t="str">
        <f>Healthcare!Y793</f>
        <v>D03</v>
      </c>
      <c r="G793" t="str">
        <f>Healthcare!Z793</f>
        <v>D010</v>
      </c>
      <c r="H793" t="str">
        <f>Healthcare!AA793</f>
        <v>W002</v>
      </c>
      <c r="I793" s="6">
        <f>Healthcare!L793</f>
        <v>107232.21</v>
      </c>
      <c r="J793">
        <f>Healthcare!M793</f>
        <v>85229.23</v>
      </c>
      <c r="K793" s="6">
        <f>Healthcare!V793</f>
        <v>22002.98000000001</v>
      </c>
      <c r="L793" t="str">
        <f>Healthcare!AF793</f>
        <v>PAY02</v>
      </c>
      <c r="M793" t="str">
        <f>Healthcare!AG793</f>
        <v>INS05</v>
      </c>
      <c r="N793">
        <f>Healthcare!AC793</f>
        <v>2025</v>
      </c>
      <c r="O793" t="str">
        <f>Healthcare!AB793</f>
        <v>Q1</v>
      </c>
      <c r="P793">
        <f>Healthcare!O793</f>
        <v>7</v>
      </c>
      <c r="Q793">
        <f>Healthcare!P793</f>
        <v>18</v>
      </c>
      <c r="R793">
        <f>Healthcare!Q793</f>
        <v>5</v>
      </c>
      <c r="S793" s="10" t="str">
        <f>Healthcare!AD793</f>
        <v>Feb</v>
      </c>
    </row>
    <row r="794" spans="1:19">
      <c r="A794" t="str">
        <f>Healthcare!A794</f>
        <v>P10793</v>
      </c>
      <c r="B794" s="5">
        <f>Healthcare!E794</f>
        <v>45884</v>
      </c>
      <c r="C794" s="5">
        <f>Healthcare!F794</f>
        <v>45886</v>
      </c>
      <c r="D794" t="str">
        <f>Healthcare!T794</f>
        <v>Admitted</v>
      </c>
      <c r="E794" t="str">
        <f>Healthcare!X794</f>
        <v>DEP02</v>
      </c>
      <c r="F794" t="str">
        <f>Healthcare!Y794</f>
        <v>D04</v>
      </c>
      <c r="G794" t="str">
        <f>Healthcare!Z794</f>
        <v>D004</v>
      </c>
      <c r="H794" t="str">
        <f>Healthcare!AA794</f>
        <v>W001</v>
      </c>
      <c r="I794" s="6">
        <f>Healthcare!L794</f>
        <v>160213.19</v>
      </c>
      <c r="J794">
        <f>Healthcare!M794</f>
        <v>118144.75</v>
      </c>
      <c r="K794" s="6">
        <f>Healthcare!V794</f>
        <v>42068.44</v>
      </c>
      <c r="L794" t="str">
        <f>Healthcare!AF794</f>
        <v>PAY06</v>
      </c>
      <c r="M794" t="str">
        <f>Healthcare!AG794</f>
        <v>INS08</v>
      </c>
      <c r="N794">
        <f>Healthcare!AC794</f>
        <v>2025</v>
      </c>
      <c r="O794" t="str">
        <f>Healthcare!AB794</f>
        <v>Q3</v>
      </c>
      <c r="P794">
        <f>Healthcare!O794</f>
        <v>2</v>
      </c>
      <c r="Q794">
        <f>Healthcare!P794</f>
        <v>195</v>
      </c>
      <c r="R794">
        <f>Healthcare!Q794</f>
        <v>5</v>
      </c>
      <c r="S794" s="10" t="str">
        <f>Healthcare!AD794</f>
        <v>Aug</v>
      </c>
    </row>
    <row r="795" spans="1:19">
      <c r="A795" t="str">
        <f>Healthcare!A795</f>
        <v>P10794</v>
      </c>
      <c r="B795" s="5">
        <f>Healthcare!E795</f>
        <v>45906</v>
      </c>
      <c r="C795" s="5" t="str">
        <f>Healthcare!F795</f>
        <v>Unknown</v>
      </c>
      <c r="D795" t="str">
        <f>Healthcare!T795</f>
        <v>Discharged</v>
      </c>
      <c r="E795" t="str">
        <f>Healthcare!X795</f>
        <v>DEP03</v>
      </c>
      <c r="F795" t="str">
        <f>Healthcare!Y795</f>
        <v>D05</v>
      </c>
      <c r="G795" t="str">
        <f>Healthcare!Z795</f>
        <v>D006</v>
      </c>
      <c r="H795" t="str">
        <f>Healthcare!AA795</f>
        <v>W003</v>
      </c>
      <c r="I795" s="6">
        <f>Healthcare!L795</f>
        <v>214245.82</v>
      </c>
      <c r="J795">
        <f>Healthcare!M795</f>
        <v>132953.82</v>
      </c>
      <c r="K795" s="6">
        <f>Healthcare!V795</f>
        <v>81292</v>
      </c>
      <c r="L795" t="str">
        <f>Healthcare!AF795</f>
        <v>PAY03</v>
      </c>
      <c r="M795" t="str">
        <f>Healthcare!AG795</f>
        <v>INS01</v>
      </c>
      <c r="N795">
        <f>Healthcare!AC795</f>
        <v>2025</v>
      </c>
      <c r="O795" t="str">
        <f>Healthcare!AB795</f>
        <v>Q3</v>
      </c>
      <c r="P795">
        <f>Healthcare!O795</f>
        <v>16</v>
      </c>
      <c r="Q795">
        <f>Healthcare!P795</f>
        <v>52</v>
      </c>
      <c r="R795">
        <f>Healthcare!Q795</f>
        <v>3</v>
      </c>
      <c r="S795" s="10" t="str">
        <f>Healthcare!AD795</f>
        <v>Sep</v>
      </c>
    </row>
    <row r="796" spans="1:19">
      <c r="A796" t="str">
        <f>Healthcare!A796</f>
        <v>P10795</v>
      </c>
      <c r="B796" s="5">
        <f>Healthcare!E796</f>
        <v>45200</v>
      </c>
      <c r="C796" s="5">
        <f>Healthcare!F796</f>
        <v>45211</v>
      </c>
      <c r="D796" t="str">
        <f>Healthcare!T796</f>
        <v>Admitted</v>
      </c>
      <c r="E796" t="str">
        <f>Healthcare!X796</f>
        <v>DEP09</v>
      </c>
      <c r="F796" t="str">
        <f>Healthcare!Y796</f>
        <v>D07</v>
      </c>
      <c r="G796" t="str">
        <f>Healthcare!Z796</f>
        <v>D002</v>
      </c>
      <c r="H796" t="str">
        <f>Healthcare!AA796</f>
        <v>W003</v>
      </c>
      <c r="I796" s="6">
        <f>Healthcare!L796</f>
        <v>95575.360000000001</v>
      </c>
      <c r="J796">
        <f>Healthcare!M796</f>
        <v>77056.679999999993</v>
      </c>
      <c r="K796" s="6">
        <f>Healthcare!V796</f>
        <v>18518.680000000008</v>
      </c>
      <c r="L796" t="str">
        <f>Healthcare!AF796</f>
        <v>PAY06</v>
      </c>
      <c r="M796" t="str">
        <f>Healthcare!AG796</f>
        <v>INS06</v>
      </c>
      <c r="N796">
        <f>Healthcare!AC796</f>
        <v>2023</v>
      </c>
      <c r="O796" t="str">
        <f>Healthcare!AB796</f>
        <v>Q4</v>
      </c>
      <c r="P796">
        <f>Healthcare!O796</f>
        <v>11</v>
      </c>
      <c r="Q796">
        <f>Healthcare!P796</f>
        <v>71</v>
      </c>
      <c r="R796">
        <f>Healthcare!Q796</f>
        <v>3</v>
      </c>
      <c r="S796" s="10" t="str">
        <f>Healthcare!AD796</f>
        <v>Oct</v>
      </c>
    </row>
    <row r="797" spans="1:19">
      <c r="A797" t="str">
        <f>Healthcare!A797</f>
        <v>P10796</v>
      </c>
      <c r="B797" s="5">
        <f>Healthcare!E797</f>
        <v>45285</v>
      </c>
      <c r="C797" s="5">
        <f>Healthcare!F797</f>
        <v>45302</v>
      </c>
      <c r="D797" t="str">
        <f>Healthcare!T797</f>
        <v>Transferred</v>
      </c>
      <c r="E797" t="str">
        <f>Healthcare!X797</f>
        <v>DEP09</v>
      </c>
      <c r="F797" t="str">
        <f>Healthcare!Y797</f>
        <v>D05</v>
      </c>
      <c r="G797" t="str">
        <f>Healthcare!Z797</f>
        <v>D005</v>
      </c>
      <c r="H797" t="str">
        <f>Healthcare!AA797</f>
        <v>W001</v>
      </c>
      <c r="I797" s="6">
        <f>Healthcare!L797</f>
        <v>165811.12</v>
      </c>
      <c r="J797">
        <f>Healthcare!M797</f>
        <v>130919.02</v>
      </c>
      <c r="K797" s="6">
        <f>Healthcare!V797</f>
        <v>34892.099999999991</v>
      </c>
      <c r="L797" t="str">
        <f>Healthcare!AF797</f>
        <v>PAY02</v>
      </c>
      <c r="M797" t="str">
        <f>Healthcare!AG797</f>
        <v>INS06</v>
      </c>
      <c r="N797">
        <f>Healthcare!AC797</f>
        <v>2023</v>
      </c>
      <c r="O797" t="str">
        <f>Healthcare!AB797</f>
        <v>Q4</v>
      </c>
      <c r="P797">
        <f>Healthcare!O797</f>
        <v>17</v>
      </c>
      <c r="Q797">
        <f>Healthcare!P797</f>
        <v>43</v>
      </c>
      <c r="R797">
        <f>Healthcare!Q797</f>
        <v>1</v>
      </c>
      <c r="S797" s="10" t="str">
        <f>Healthcare!AD797</f>
        <v>Dec</v>
      </c>
    </row>
    <row r="798" spans="1:19">
      <c r="A798" t="str">
        <f>Healthcare!A798</f>
        <v>P10797</v>
      </c>
      <c r="B798" s="5">
        <f>Healthcare!E798</f>
        <v>45732</v>
      </c>
      <c r="C798" s="5">
        <f>Healthcare!F798</f>
        <v>45742</v>
      </c>
      <c r="D798" t="str">
        <f>Healthcare!T798</f>
        <v>Discharged</v>
      </c>
      <c r="E798" t="str">
        <f>Healthcare!X798</f>
        <v>DEP05</v>
      </c>
      <c r="F798" t="str">
        <f>Healthcare!Y798</f>
        <v>D06</v>
      </c>
      <c r="G798" t="str">
        <f>Healthcare!Z798</f>
        <v>D009</v>
      </c>
      <c r="H798" t="str">
        <f>Healthcare!AA798</f>
        <v>W003</v>
      </c>
      <c r="I798" s="6">
        <f>Healthcare!L798</f>
        <v>193930.56</v>
      </c>
      <c r="J798">
        <f>Healthcare!M798</f>
        <v>183841.35</v>
      </c>
      <c r="K798" s="6">
        <f>Healthcare!V798</f>
        <v>10089.209999999992</v>
      </c>
      <c r="L798" t="str">
        <f>Healthcare!AF798</f>
        <v>PAY03</v>
      </c>
      <c r="M798" t="str">
        <f>Healthcare!AG798</f>
        <v>INS07</v>
      </c>
      <c r="N798">
        <f>Healthcare!AC798</f>
        <v>2025</v>
      </c>
      <c r="O798" t="str">
        <f>Healthcare!AB798</f>
        <v>Q1</v>
      </c>
      <c r="P798">
        <f>Healthcare!O798</f>
        <v>10</v>
      </c>
      <c r="Q798">
        <f>Healthcare!P798</f>
        <v>190</v>
      </c>
      <c r="R798">
        <f>Healthcare!Q798</f>
        <v>3</v>
      </c>
      <c r="S798" s="10" t="str">
        <f>Healthcare!AD798</f>
        <v>Mar</v>
      </c>
    </row>
    <row r="799" spans="1:19">
      <c r="A799" t="str">
        <f>Healthcare!A799</f>
        <v>P10798</v>
      </c>
      <c r="B799" s="5">
        <f>Healthcare!E799</f>
        <v>45414</v>
      </c>
      <c r="C799" s="5">
        <f>Healthcare!F799</f>
        <v>45427</v>
      </c>
      <c r="D799" t="str">
        <f>Healthcare!T799</f>
        <v>Unknown</v>
      </c>
      <c r="E799" t="str">
        <f>Healthcare!X799</f>
        <v>DEP10</v>
      </c>
      <c r="F799" t="str">
        <f>Healthcare!Y799</f>
        <v>D02</v>
      </c>
      <c r="G799" t="str">
        <f>Healthcare!Z799</f>
        <v>D009</v>
      </c>
      <c r="H799" t="str">
        <f>Healthcare!AA799</f>
        <v>W004</v>
      </c>
      <c r="I799" s="6">
        <f>Healthcare!L799</f>
        <v>156916.47</v>
      </c>
      <c r="J799">
        <f>Healthcare!M799</f>
        <v>116209.45</v>
      </c>
      <c r="K799" s="6">
        <f>Healthcare!V799</f>
        <v>40707.020000000004</v>
      </c>
      <c r="L799" t="str">
        <f>Healthcare!AF799</f>
        <v>PAY03</v>
      </c>
      <c r="M799" t="str">
        <f>Healthcare!AG799</f>
        <v>INS07</v>
      </c>
      <c r="N799">
        <f>Healthcare!AC799</f>
        <v>2024</v>
      </c>
      <c r="O799" t="str">
        <f>Healthcare!AB799</f>
        <v>Q2</v>
      </c>
      <c r="P799">
        <f>Healthcare!O799</f>
        <v>13</v>
      </c>
      <c r="Q799">
        <f>Healthcare!P799</f>
        <v>78</v>
      </c>
      <c r="R799">
        <f>Healthcare!Q799</f>
        <v>2</v>
      </c>
      <c r="S799" s="10" t="str">
        <f>Healthcare!AD799</f>
        <v>May</v>
      </c>
    </row>
    <row r="800" spans="1:19">
      <c r="A800" t="str">
        <f>Healthcare!A800</f>
        <v>P10799</v>
      </c>
      <c r="B800" s="5">
        <f>Healthcare!E800</f>
        <v>45807</v>
      </c>
      <c r="C800" s="5" t="str">
        <f>Healthcare!F800</f>
        <v>Unknown</v>
      </c>
      <c r="D800" t="str">
        <f>Healthcare!T800</f>
        <v>Unknown</v>
      </c>
      <c r="E800" t="str">
        <f>Healthcare!X800</f>
        <v>DEP01</v>
      </c>
      <c r="F800" t="str">
        <f>Healthcare!Y800</f>
        <v>D07</v>
      </c>
      <c r="G800" t="str">
        <f>Healthcare!Z800</f>
        <v>D005</v>
      </c>
      <c r="H800" t="str">
        <f>Healthcare!AA800</f>
        <v>W004</v>
      </c>
      <c r="I800" s="6">
        <f>Healthcare!L800</f>
        <v>201700.44</v>
      </c>
      <c r="J800">
        <f>Healthcare!M800</f>
        <v>170525.32</v>
      </c>
      <c r="K800" s="6">
        <f>Healthcare!V800</f>
        <v>31175.119999999995</v>
      </c>
      <c r="L800" t="str">
        <f>Healthcare!AF800</f>
        <v>PAY02</v>
      </c>
      <c r="M800" t="str">
        <f>Healthcare!AG800</f>
        <v>INS01</v>
      </c>
      <c r="N800">
        <f>Healthcare!AC800</f>
        <v>2025</v>
      </c>
      <c r="O800" t="str">
        <f>Healthcare!AB800</f>
        <v>Q2</v>
      </c>
      <c r="P800">
        <f>Healthcare!O800</f>
        <v>6</v>
      </c>
      <c r="Q800">
        <f>Healthcare!P800</f>
        <v>167</v>
      </c>
      <c r="R800">
        <f>Healthcare!Q800</f>
        <v>4</v>
      </c>
      <c r="S800" s="10" t="str">
        <f>Healthcare!AD800</f>
        <v>May</v>
      </c>
    </row>
    <row r="801" spans="1:19">
      <c r="A801" t="str">
        <f>Healthcare!A801</f>
        <v>P10800</v>
      </c>
      <c r="B801" s="5">
        <f>Healthcare!E801</f>
        <v>45495</v>
      </c>
      <c r="C801" s="5">
        <f>Healthcare!F801</f>
        <v>45498</v>
      </c>
      <c r="D801" t="str">
        <f>Healthcare!T801</f>
        <v>Discharged</v>
      </c>
      <c r="E801" t="str">
        <f>Healthcare!X801</f>
        <v>DEP03</v>
      </c>
      <c r="F801" t="str">
        <f>Healthcare!Y801</f>
        <v>D07</v>
      </c>
      <c r="G801" t="str">
        <f>Healthcare!Z801</f>
        <v>D006</v>
      </c>
      <c r="H801" t="str">
        <f>Healthcare!AA801</f>
        <v>W002</v>
      </c>
      <c r="I801" s="6">
        <f>Healthcare!L801</f>
        <v>148346.13</v>
      </c>
      <c r="J801">
        <f>Healthcare!M801</f>
        <v>129055.33</v>
      </c>
      <c r="K801" s="6">
        <f>Healthcare!V801</f>
        <v>19290.800000000003</v>
      </c>
      <c r="L801" t="str">
        <f>Healthcare!AF801</f>
        <v>PAY01</v>
      </c>
      <c r="M801" t="str">
        <f>Healthcare!AG801</f>
        <v>INS03</v>
      </c>
      <c r="N801">
        <f>Healthcare!AC801</f>
        <v>2024</v>
      </c>
      <c r="O801" t="str">
        <f>Healthcare!AB801</f>
        <v>Q3</v>
      </c>
      <c r="P801">
        <f>Healthcare!O801</f>
        <v>3</v>
      </c>
      <c r="Q801">
        <f>Healthcare!P801</f>
        <v>213</v>
      </c>
      <c r="R801">
        <f>Healthcare!Q801</f>
        <v>5</v>
      </c>
      <c r="S801" s="10" t="str">
        <f>Healthcare!AD801</f>
        <v>Jul</v>
      </c>
    </row>
    <row r="802" spans="1:19">
      <c r="A802" t="str">
        <f>Healthcare!A802</f>
        <v>P10801</v>
      </c>
      <c r="B802" s="5">
        <f>Healthcare!E802</f>
        <v>45079</v>
      </c>
      <c r="C802" s="5">
        <f>Healthcare!F802</f>
        <v>45083</v>
      </c>
      <c r="D802" t="str">
        <f>Healthcare!T802</f>
        <v>Admitted</v>
      </c>
      <c r="E802" t="str">
        <f>Healthcare!X802</f>
        <v>DEP07</v>
      </c>
      <c r="F802" t="str">
        <f>Healthcare!Y802</f>
        <v>D02</v>
      </c>
      <c r="G802" t="str">
        <f>Healthcare!Z802</f>
        <v>D006</v>
      </c>
      <c r="H802" t="str">
        <f>Healthcare!AA802</f>
        <v>W003</v>
      </c>
      <c r="I802" s="6">
        <f>Healthcare!L802</f>
        <v>64740.76</v>
      </c>
      <c r="J802">
        <f>Healthcare!M802</f>
        <v>58910.27</v>
      </c>
      <c r="K802" s="6">
        <f>Healthcare!V802</f>
        <v>5830.4900000000052</v>
      </c>
      <c r="L802" t="str">
        <f>Healthcare!AF802</f>
        <v>PAY06</v>
      </c>
      <c r="M802" t="str">
        <f>Healthcare!AG802</f>
        <v>INS01</v>
      </c>
      <c r="N802">
        <f>Healthcare!AC802</f>
        <v>2023</v>
      </c>
      <c r="O802" t="str">
        <f>Healthcare!AB802</f>
        <v>Q2</v>
      </c>
      <c r="P802">
        <f>Healthcare!O802</f>
        <v>4</v>
      </c>
      <c r="Q802">
        <f>Healthcare!P802</f>
        <v>51</v>
      </c>
      <c r="R802">
        <f>Healthcare!Q802</f>
        <v>4</v>
      </c>
      <c r="S802" s="10" t="str">
        <f>Healthcare!AD802</f>
        <v>Jun</v>
      </c>
    </row>
    <row r="803" spans="1:19">
      <c r="A803" t="str">
        <f>Healthcare!A803</f>
        <v>P10802</v>
      </c>
      <c r="B803" s="5">
        <f>Healthcare!E803</f>
        <v>45978</v>
      </c>
      <c r="C803" s="5">
        <f>Healthcare!F803</f>
        <v>45995</v>
      </c>
      <c r="D803" t="str">
        <f>Healthcare!T803</f>
        <v>Discharged</v>
      </c>
      <c r="E803" t="str">
        <f>Healthcare!X803</f>
        <v>DEP09</v>
      </c>
      <c r="F803" t="str">
        <f>Healthcare!Y803</f>
        <v>D04</v>
      </c>
      <c r="G803" t="str">
        <f>Healthcare!Z803</f>
        <v>D005</v>
      </c>
      <c r="H803" t="str">
        <f>Healthcare!AA803</f>
        <v>W005</v>
      </c>
      <c r="I803" s="6">
        <f>Healthcare!L803</f>
        <v>161632.60999999999</v>
      </c>
      <c r="J803">
        <f>Healthcare!M803</f>
        <v>116082.13</v>
      </c>
      <c r="K803" s="6">
        <f>Healthcare!V803</f>
        <v>45550.479999999981</v>
      </c>
      <c r="L803" t="str">
        <f>Healthcare!AF803</f>
        <v>PAY03</v>
      </c>
      <c r="M803" t="str">
        <f>Healthcare!AG803</f>
        <v>INS08</v>
      </c>
      <c r="N803">
        <f>Healthcare!AC803</f>
        <v>2025</v>
      </c>
      <c r="O803" t="str">
        <f>Healthcare!AB803</f>
        <v>Q4</v>
      </c>
      <c r="P803">
        <f>Healthcare!O803</f>
        <v>17</v>
      </c>
      <c r="Q803">
        <f>Healthcare!P803</f>
        <v>89</v>
      </c>
      <c r="R803">
        <f>Healthcare!Q803</f>
        <v>4</v>
      </c>
      <c r="S803" s="10" t="str">
        <f>Healthcare!AD803</f>
        <v>Nov</v>
      </c>
    </row>
    <row r="804" spans="1:19">
      <c r="A804" t="str">
        <f>Healthcare!A804</f>
        <v>P10803</v>
      </c>
      <c r="B804" s="5">
        <f>Healthcare!E804</f>
        <v>45591</v>
      </c>
      <c r="C804" s="5">
        <f>Healthcare!F804</f>
        <v>45608</v>
      </c>
      <c r="D804" t="str">
        <f>Healthcare!T804</f>
        <v>Discharged</v>
      </c>
      <c r="E804" t="str">
        <f>Healthcare!X804</f>
        <v>DEP02</v>
      </c>
      <c r="F804" t="str">
        <f>Healthcare!Y804</f>
        <v>D05</v>
      </c>
      <c r="G804" t="str">
        <f>Healthcare!Z804</f>
        <v>D001</v>
      </c>
      <c r="H804" t="str">
        <f>Healthcare!AA804</f>
        <v>W002</v>
      </c>
      <c r="I804" s="6">
        <f>Healthcare!L804</f>
        <v>194323.48</v>
      </c>
      <c r="J804">
        <f>Healthcare!M804</f>
        <v>139902.68</v>
      </c>
      <c r="K804" s="6">
        <f>Healthcare!V804</f>
        <v>54420.800000000017</v>
      </c>
      <c r="L804" t="str">
        <f>Healthcare!AF804</f>
        <v>PAY05</v>
      </c>
      <c r="M804" t="str">
        <f>Healthcare!AG804</f>
        <v>INS08</v>
      </c>
      <c r="N804">
        <f>Healthcare!AC804</f>
        <v>2024</v>
      </c>
      <c r="O804" t="str">
        <f>Healthcare!AB804</f>
        <v>Q4</v>
      </c>
      <c r="P804">
        <f>Healthcare!O804</f>
        <v>17</v>
      </c>
      <c r="Q804">
        <f>Healthcare!P804</f>
        <v>178</v>
      </c>
      <c r="R804">
        <f>Healthcare!Q804</f>
        <v>4</v>
      </c>
      <c r="S804" s="10" t="str">
        <f>Healthcare!AD804</f>
        <v>Oct</v>
      </c>
    </row>
    <row r="805" spans="1:19">
      <c r="A805" t="str">
        <f>Healthcare!A805</f>
        <v>P10804</v>
      </c>
      <c r="B805" s="5">
        <f>Healthcare!E805</f>
        <v>45847</v>
      </c>
      <c r="C805" s="5">
        <f>Healthcare!F805</f>
        <v>45864</v>
      </c>
      <c r="D805" t="str">
        <f>Healthcare!T805</f>
        <v>Admitted</v>
      </c>
      <c r="E805" t="str">
        <f>Healthcare!X805</f>
        <v>DEP07</v>
      </c>
      <c r="F805" t="str">
        <f>Healthcare!Y805</f>
        <v>D04</v>
      </c>
      <c r="G805" t="str">
        <f>Healthcare!Z805</f>
        <v>D011</v>
      </c>
      <c r="H805" t="str">
        <f>Healthcare!AA805</f>
        <v>W005</v>
      </c>
      <c r="I805" s="6">
        <f>Healthcare!L805</f>
        <v>236887.93</v>
      </c>
      <c r="J805">
        <f>Healthcare!M805</f>
        <v>189115.57</v>
      </c>
      <c r="K805" s="6">
        <f>Healthcare!V805</f>
        <v>47772.359999999986</v>
      </c>
      <c r="L805" t="str">
        <f>Healthcare!AF805</f>
        <v>PAY04</v>
      </c>
      <c r="M805" t="str">
        <f>Healthcare!AG805</f>
        <v>INS08</v>
      </c>
      <c r="N805">
        <f>Healthcare!AC805</f>
        <v>2025</v>
      </c>
      <c r="O805" t="str">
        <f>Healthcare!AB805</f>
        <v>Q3</v>
      </c>
      <c r="P805">
        <f>Healthcare!O805</f>
        <v>17</v>
      </c>
      <c r="Q805">
        <f>Healthcare!P805</f>
        <v>199</v>
      </c>
      <c r="R805">
        <f>Healthcare!Q805</f>
        <v>5</v>
      </c>
      <c r="S805" s="10" t="str">
        <f>Healthcare!AD805</f>
        <v>Jul</v>
      </c>
    </row>
    <row r="806" spans="1:19">
      <c r="A806" t="str">
        <f>Healthcare!A806</f>
        <v>P10805</v>
      </c>
      <c r="B806" s="5">
        <f>Healthcare!E806</f>
        <v>45449</v>
      </c>
      <c r="C806" s="5">
        <f>Healthcare!F806</f>
        <v>45460</v>
      </c>
      <c r="D806" t="str">
        <f>Healthcare!T806</f>
        <v>Admitted</v>
      </c>
      <c r="E806" t="str">
        <f>Healthcare!X806</f>
        <v>DEP09</v>
      </c>
      <c r="F806" t="str">
        <f>Healthcare!Y806</f>
        <v>D05</v>
      </c>
      <c r="G806" t="str">
        <f>Healthcare!Z806</f>
        <v>D012</v>
      </c>
      <c r="H806" t="str">
        <f>Healthcare!AA806</f>
        <v>W005</v>
      </c>
      <c r="I806" s="6">
        <f>Healthcare!L806</f>
        <v>19506</v>
      </c>
      <c r="J806">
        <f>Healthcare!M806</f>
        <v>15389.39</v>
      </c>
      <c r="K806" s="6">
        <f>Healthcare!V806</f>
        <v>4116.6100000000006</v>
      </c>
      <c r="L806" t="str">
        <f>Healthcare!AF806</f>
        <v>PAY01</v>
      </c>
      <c r="M806" t="str">
        <f>Healthcare!AG806</f>
        <v>INS08</v>
      </c>
      <c r="N806">
        <f>Healthcare!AC806</f>
        <v>2024</v>
      </c>
      <c r="O806" t="str">
        <f>Healthcare!AB806</f>
        <v>Q2</v>
      </c>
      <c r="P806">
        <f>Healthcare!O806</f>
        <v>11</v>
      </c>
      <c r="Q806">
        <f>Healthcare!P806</f>
        <v>125</v>
      </c>
      <c r="R806">
        <f>Healthcare!Q806</f>
        <v>5</v>
      </c>
      <c r="S806" s="10" t="str">
        <f>Healthcare!AD806</f>
        <v>Jun</v>
      </c>
    </row>
    <row r="807" spans="1:19">
      <c r="A807" t="str">
        <f>Healthcare!A807</f>
        <v>P10806</v>
      </c>
      <c r="B807" s="5">
        <f>Healthcare!E807</f>
        <v>45475</v>
      </c>
      <c r="C807" s="5">
        <f>Healthcare!F807</f>
        <v>45480</v>
      </c>
      <c r="D807" t="str">
        <f>Healthcare!T807</f>
        <v>Admitted</v>
      </c>
      <c r="E807" t="str">
        <f>Healthcare!X807</f>
        <v>DEP06</v>
      </c>
      <c r="F807" t="str">
        <f>Healthcare!Y807</f>
        <v>D07</v>
      </c>
      <c r="G807" t="str">
        <f>Healthcare!Z807</f>
        <v>D002</v>
      </c>
      <c r="H807" t="str">
        <f>Healthcare!AA807</f>
        <v>W004</v>
      </c>
      <c r="I807" s="6">
        <f>Healthcare!L807</f>
        <v>45406.22</v>
      </c>
      <c r="J807">
        <f>Healthcare!M807</f>
        <v>30869.88</v>
      </c>
      <c r="K807" s="6">
        <f>Healthcare!V807</f>
        <v>14536.34</v>
      </c>
      <c r="L807" t="str">
        <f>Healthcare!AF807</f>
        <v>PAY03</v>
      </c>
      <c r="M807" t="str">
        <f>Healthcare!AG807</f>
        <v>INS03</v>
      </c>
      <c r="N807">
        <f>Healthcare!AC807</f>
        <v>2024</v>
      </c>
      <c r="O807" t="str">
        <f>Healthcare!AB807</f>
        <v>Q3</v>
      </c>
      <c r="P807">
        <f>Healthcare!O807</f>
        <v>5</v>
      </c>
      <c r="Q807">
        <f>Healthcare!P807</f>
        <v>17</v>
      </c>
      <c r="R807">
        <f>Healthcare!Q807</f>
        <v>4</v>
      </c>
      <c r="S807" s="10" t="str">
        <f>Healthcare!AD807</f>
        <v>Jul</v>
      </c>
    </row>
    <row r="808" spans="1:19">
      <c r="A808" t="str">
        <f>Healthcare!A808</f>
        <v>P10807</v>
      </c>
      <c r="B808" s="5">
        <f>Healthcare!E808</f>
        <v>45240</v>
      </c>
      <c r="C808" s="5">
        <f>Healthcare!F808</f>
        <v>45258</v>
      </c>
      <c r="D808" t="str">
        <f>Healthcare!T808</f>
        <v>Discharged</v>
      </c>
      <c r="E808" t="str">
        <f>Healthcare!X808</f>
        <v>DEP05</v>
      </c>
      <c r="F808" t="str">
        <f>Healthcare!Y808</f>
        <v>D07</v>
      </c>
      <c r="G808" t="str">
        <f>Healthcare!Z808</f>
        <v>D011</v>
      </c>
      <c r="H808" t="str">
        <f>Healthcare!AA808</f>
        <v>W004</v>
      </c>
      <c r="I808" s="6">
        <f>Healthcare!L808</f>
        <v>69399.7</v>
      </c>
      <c r="J808">
        <f>Healthcare!M808</f>
        <v>54801.279999999999</v>
      </c>
      <c r="K808" s="6">
        <f>Healthcare!V808</f>
        <v>14598.419999999998</v>
      </c>
      <c r="L808" t="str">
        <f>Healthcare!AF808</f>
        <v>PAY05</v>
      </c>
      <c r="M808" t="str">
        <f>Healthcare!AG808</f>
        <v>INS08</v>
      </c>
      <c r="N808">
        <f>Healthcare!AC808</f>
        <v>2023</v>
      </c>
      <c r="O808" t="str">
        <f>Healthcare!AB808</f>
        <v>Q4</v>
      </c>
      <c r="P808">
        <f>Healthcare!O808</f>
        <v>18</v>
      </c>
      <c r="Q808">
        <f>Healthcare!P808</f>
        <v>239</v>
      </c>
      <c r="R808">
        <f>Healthcare!Q808</f>
        <v>1</v>
      </c>
      <c r="S808" s="10" t="str">
        <f>Healthcare!AD808</f>
        <v>Nov</v>
      </c>
    </row>
    <row r="809" spans="1:19">
      <c r="A809" t="str">
        <f>Healthcare!A809</f>
        <v>P10808</v>
      </c>
      <c r="B809" s="5">
        <f>Healthcare!E809</f>
        <v>45812</v>
      </c>
      <c r="C809" s="5">
        <f>Healthcare!F809</f>
        <v>45813</v>
      </c>
      <c r="D809" t="str">
        <f>Healthcare!T809</f>
        <v>Admitted</v>
      </c>
      <c r="E809" t="str">
        <f>Healthcare!X809</f>
        <v>DEP04</v>
      </c>
      <c r="F809" t="str">
        <f>Healthcare!Y809</f>
        <v>D05</v>
      </c>
      <c r="G809" t="str">
        <f>Healthcare!Z809</f>
        <v>D012</v>
      </c>
      <c r="H809" t="str">
        <f>Healthcare!AA809</f>
        <v>W004</v>
      </c>
      <c r="I809" s="6">
        <f>Healthcare!L809</f>
        <v>163541.72</v>
      </c>
      <c r="J809">
        <f>Healthcare!M809</f>
        <v>153799.41</v>
      </c>
      <c r="K809" s="6">
        <f>Healthcare!V809</f>
        <v>9742.3099999999977</v>
      </c>
      <c r="L809" t="str">
        <f>Healthcare!AF809</f>
        <v>PAY02</v>
      </c>
      <c r="M809" t="str">
        <f>Healthcare!AG809</f>
        <v>INS07</v>
      </c>
      <c r="N809">
        <f>Healthcare!AC809</f>
        <v>2025</v>
      </c>
      <c r="O809" t="str">
        <f>Healthcare!AB809</f>
        <v>Q2</v>
      </c>
      <c r="P809">
        <f>Healthcare!O809</f>
        <v>1</v>
      </c>
      <c r="Q809">
        <f>Healthcare!P809</f>
        <v>28</v>
      </c>
      <c r="R809">
        <f>Healthcare!Q809</f>
        <v>5</v>
      </c>
      <c r="S809" s="10" t="str">
        <f>Healthcare!AD809</f>
        <v>Jun</v>
      </c>
    </row>
    <row r="810" spans="1:19">
      <c r="A810" t="str">
        <f>Healthcare!A810</f>
        <v>P10809</v>
      </c>
      <c r="B810" s="5">
        <f>Healthcare!E810</f>
        <v>45675</v>
      </c>
      <c r="C810" s="5">
        <f>Healthcare!F810</f>
        <v>45679</v>
      </c>
      <c r="D810" t="str">
        <f>Healthcare!T810</f>
        <v>Unknown</v>
      </c>
      <c r="E810" t="str">
        <f>Healthcare!X810</f>
        <v>DEP03</v>
      </c>
      <c r="F810" t="str">
        <f>Healthcare!Y810</f>
        <v>D07</v>
      </c>
      <c r="G810" t="str">
        <f>Healthcare!Z810</f>
        <v>D006</v>
      </c>
      <c r="H810" t="str">
        <f>Healthcare!AA810</f>
        <v>W001</v>
      </c>
      <c r="I810" s="6">
        <f>Healthcare!L810</f>
        <v>248373.88</v>
      </c>
      <c r="J810">
        <f>Healthcare!M810</f>
        <v>180886.63</v>
      </c>
      <c r="K810" s="6">
        <f>Healthcare!V810</f>
        <v>67487.25</v>
      </c>
      <c r="L810" t="str">
        <f>Healthcare!AF810</f>
        <v>PAY06</v>
      </c>
      <c r="M810" t="str">
        <f>Healthcare!AG810</f>
        <v>INS04</v>
      </c>
      <c r="N810">
        <f>Healthcare!AC810</f>
        <v>2025</v>
      </c>
      <c r="O810" t="str">
        <f>Healthcare!AB810</f>
        <v>Q1</v>
      </c>
      <c r="P810">
        <f>Healthcare!O810</f>
        <v>4</v>
      </c>
      <c r="Q810">
        <f>Healthcare!P810</f>
        <v>45</v>
      </c>
      <c r="R810">
        <f>Healthcare!Q810</f>
        <v>4</v>
      </c>
      <c r="S810" s="10" t="str">
        <f>Healthcare!AD810</f>
        <v>Jan</v>
      </c>
    </row>
    <row r="811" spans="1:19">
      <c r="A811" t="str">
        <f>Healthcare!A811</f>
        <v>P10810</v>
      </c>
      <c r="B811" s="5">
        <f>Healthcare!E811</f>
        <v>45665</v>
      </c>
      <c r="C811" s="5">
        <f>Healthcare!F811</f>
        <v>45683</v>
      </c>
      <c r="D811" t="str">
        <f>Healthcare!T811</f>
        <v>Discharged</v>
      </c>
      <c r="E811" t="str">
        <f>Healthcare!X811</f>
        <v>DEP04</v>
      </c>
      <c r="F811" t="str">
        <f>Healthcare!Y811</f>
        <v>D05</v>
      </c>
      <c r="G811" t="str">
        <f>Healthcare!Z811</f>
        <v>D013</v>
      </c>
      <c r="H811" t="str">
        <f>Healthcare!AA811</f>
        <v>W005</v>
      </c>
      <c r="I811" s="6">
        <f>Healthcare!L811</f>
        <v>116163.54</v>
      </c>
      <c r="J811">
        <f>Healthcare!M811</f>
        <v>86933.61</v>
      </c>
      <c r="K811" s="6">
        <f>Healthcare!V811</f>
        <v>29229.929999999993</v>
      </c>
      <c r="L811" t="str">
        <f>Healthcare!AF811</f>
        <v>PAY01</v>
      </c>
      <c r="M811" t="str">
        <f>Healthcare!AG811</f>
        <v>INS07</v>
      </c>
      <c r="N811">
        <f>Healthcare!AC811</f>
        <v>2025</v>
      </c>
      <c r="O811" t="str">
        <f>Healthcare!AB811</f>
        <v>Q1</v>
      </c>
      <c r="P811">
        <f>Healthcare!O811</f>
        <v>18</v>
      </c>
      <c r="Q811">
        <f>Healthcare!P811</f>
        <v>137</v>
      </c>
      <c r="R811">
        <f>Healthcare!Q811</f>
        <v>4</v>
      </c>
      <c r="S811" s="10" t="str">
        <f>Healthcare!AD811</f>
        <v>Jan</v>
      </c>
    </row>
    <row r="812" spans="1:19">
      <c r="A812" t="str">
        <f>Healthcare!A812</f>
        <v>P10811</v>
      </c>
      <c r="B812" s="5">
        <f>Healthcare!E812</f>
        <v>45227</v>
      </c>
      <c r="C812" s="5">
        <f>Healthcare!F812</f>
        <v>45240</v>
      </c>
      <c r="D812" t="str">
        <f>Healthcare!T812</f>
        <v>Unknown</v>
      </c>
      <c r="E812" t="str">
        <f>Healthcare!X812</f>
        <v>DEP07</v>
      </c>
      <c r="F812" t="str">
        <f>Healthcare!Y812</f>
        <v>D05</v>
      </c>
      <c r="G812" t="str">
        <f>Healthcare!Z812</f>
        <v>D011</v>
      </c>
      <c r="H812" t="str">
        <f>Healthcare!AA812</f>
        <v>W003</v>
      </c>
      <c r="I812" s="6">
        <f>Healthcare!L812</f>
        <v>156657.24</v>
      </c>
      <c r="J812">
        <f>Healthcare!M812</f>
        <v>134053.70000000001</v>
      </c>
      <c r="K812" s="6">
        <f>Healthcare!V812</f>
        <v>22603.539999999979</v>
      </c>
      <c r="L812" t="str">
        <f>Healthcare!AF812</f>
        <v>PAY06</v>
      </c>
      <c r="M812" t="str">
        <f>Healthcare!AG812</f>
        <v>INS06</v>
      </c>
      <c r="N812">
        <f>Healthcare!AC812</f>
        <v>2023</v>
      </c>
      <c r="O812" t="str">
        <f>Healthcare!AB812</f>
        <v>Q4</v>
      </c>
      <c r="P812">
        <f>Healthcare!O812</f>
        <v>13</v>
      </c>
      <c r="Q812">
        <f>Healthcare!P812</f>
        <v>112</v>
      </c>
      <c r="R812">
        <f>Healthcare!Q812</f>
        <v>3</v>
      </c>
      <c r="S812" s="10" t="str">
        <f>Healthcare!AD812</f>
        <v>Oct</v>
      </c>
    </row>
    <row r="813" spans="1:19">
      <c r="A813" t="str">
        <f>Healthcare!A813</f>
        <v>P10812</v>
      </c>
      <c r="B813" s="5">
        <f>Healthcare!E813</f>
        <v>45844</v>
      </c>
      <c r="C813" s="5">
        <f>Healthcare!F813</f>
        <v>45846</v>
      </c>
      <c r="D813" t="str">
        <f>Healthcare!T813</f>
        <v>Transferred</v>
      </c>
      <c r="E813" t="str">
        <f>Healthcare!X813</f>
        <v>DEP06</v>
      </c>
      <c r="F813" t="str">
        <f>Healthcare!Y813</f>
        <v>D04</v>
      </c>
      <c r="G813" t="str">
        <f>Healthcare!Z813</f>
        <v>D012</v>
      </c>
      <c r="H813" t="str">
        <f>Healthcare!AA813</f>
        <v>W001</v>
      </c>
      <c r="I813" s="6">
        <f>Healthcare!L813</f>
        <v>146278.93</v>
      </c>
      <c r="J813">
        <f>Healthcare!M813</f>
        <v>96715.24</v>
      </c>
      <c r="K813" s="6">
        <f>Healthcare!V813</f>
        <v>49563.689999999988</v>
      </c>
      <c r="L813" t="str">
        <f>Healthcare!AF813</f>
        <v>PAY01</v>
      </c>
      <c r="M813" t="str">
        <f>Healthcare!AG813</f>
        <v>INS06</v>
      </c>
      <c r="N813">
        <f>Healthcare!AC813</f>
        <v>2025</v>
      </c>
      <c r="O813" t="str">
        <f>Healthcare!AB813</f>
        <v>Q3</v>
      </c>
      <c r="P813">
        <f>Healthcare!O813</f>
        <v>2</v>
      </c>
      <c r="Q813">
        <f>Healthcare!P813</f>
        <v>165</v>
      </c>
      <c r="R813">
        <f>Healthcare!Q813</f>
        <v>4</v>
      </c>
      <c r="S813" s="10" t="str">
        <f>Healthcare!AD813</f>
        <v>Jul</v>
      </c>
    </row>
    <row r="814" spans="1:19">
      <c r="A814" t="str">
        <f>Healthcare!A814</f>
        <v>P10813</v>
      </c>
      <c r="B814" s="5">
        <f>Healthcare!E814</f>
        <v>45546</v>
      </c>
      <c r="C814" s="5">
        <f>Healthcare!F814</f>
        <v>45558</v>
      </c>
      <c r="D814" t="str">
        <f>Healthcare!T814</f>
        <v>Admitted</v>
      </c>
      <c r="E814" t="str">
        <f>Healthcare!X814</f>
        <v>DEP04</v>
      </c>
      <c r="F814" t="str">
        <f>Healthcare!Y814</f>
        <v>D07</v>
      </c>
      <c r="G814" t="str">
        <f>Healthcare!Z814</f>
        <v>D013</v>
      </c>
      <c r="H814" t="str">
        <f>Healthcare!AA814</f>
        <v>W002</v>
      </c>
      <c r="I814" s="6">
        <f>Healthcare!L814</f>
        <v>102734.29</v>
      </c>
      <c r="J814">
        <f>Healthcare!M814</f>
        <v>70550.350000000006</v>
      </c>
      <c r="K814" s="6">
        <f>Healthcare!V814</f>
        <v>32183.939999999988</v>
      </c>
      <c r="L814" t="str">
        <f>Healthcare!AF814</f>
        <v>PAY03</v>
      </c>
      <c r="M814" t="str">
        <f>Healthcare!AG814</f>
        <v>INS07</v>
      </c>
      <c r="N814">
        <f>Healthcare!AC814</f>
        <v>2024</v>
      </c>
      <c r="O814" t="str">
        <f>Healthcare!AB814</f>
        <v>Q3</v>
      </c>
      <c r="P814">
        <f>Healthcare!O814</f>
        <v>12</v>
      </c>
      <c r="Q814">
        <f>Healthcare!P814</f>
        <v>72</v>
      </c>
      <c r="R814">
        <f>Healthcare!Q814</f>
        <v>4</v>
      </c>
      <c r="S814" s="10" t="str">
        <f>Healthcare!AD814</f>
        <v>Sep</v>
      </c>
    </row>
    <row r="815" spans="1:19">
      <c r="A815" t="str">
        <f>Healthcare!A815</f>
        <v>P10814</v>
      </c>
      <c r="B815" s="5">
        <f>Healthcare!E815</f>
        <v>45131</v>
      </c>
      <c r="C815" s="5">
        <f>Healthcare!F815</f>
        <v>45136</v>
      </c>
      <c r="D815" t="str">
        <f>Healthcare!T815</f>
        <v>Discharged</v>
      </c>
      <c r="E815" t="str">
        <f>Healthcare!X815</f>
        <v>DEP01</v>
      </c>
      <c r="F815" t="str">
        <f>Healthcare!Y815</f>
        <v>D07</v>
      </c>
      <c r="G815" t="str">
        <f>Healthcare!Z815</f>
        <v>D013</v>
      </c>
      <c r="H815" t="str">
        <f>Healthcare!AA815</f>
        <v>W001</v>
      </c>
      <c r="I815" s="6">
        <f>Healthcare!L815</f>
        <v>128909.03</v>
      </c>
      <c r="J815">
        <f>Healthcare!M815</f>
        <v>121773.12</v>
      </c>
      <c r="K815" s="6">
        <f>Healthcare!V815</f>
        <v>7135.9100000000035</v>
      </c>
      <c r="L815" t="str">
        <f>Healthcare!AF815</f>
        <v>PAY03</v>
      </c>
      <c r="M815" t="str">
        <f>Healthcare!AG815</f>
        <v>INS05</v>
      </c>
      <c r="N815">
        <f>Healthcare!AC815</f>
        <v>2023</v>
      </c>
      <c r="O815" t="str">
        <f>Healthcare!AB815</f>
        <v>Q3</v>
      </c>
      <c r="P815">
        <f>Healthcare!O815</f>
        <v>5</v>
      </c>
      <c r="Q815">
        <f>Healthcare!P815</f>
        <v>11</v>
      </c>
      <c r="R815">
        <f>Healthcare!Q815</f>
        <v>4</v>
      </c>
      <c r="S815" s="10" t="str">
        <f>Healthcare!AD815</f>
        <v>Jul</v>
      </c>
    </row>
    <row r="816" spans="1:19">
      <c r="A816" t="str">
        <f>Healthcare!A816</f>
        <v>P10815</v>
      </c>
      <c r="B816" s="5">
        <f>Healthcare!E816</f>
        <v>45857</v>
      </c>
      <c r="C816" s="5">
        <f>Healthcare!F816</f>
        <v>45859</v>
      </c>
      <c r="D816" t="str">
        <f>Healthcare!T816</f>
        <v>Admitted</v>
      </c>
      <c r="E816" t="str">
        <f>Healthcare!X816</f>
        <v>DEP10</v>
      </c>
      <c r="F816" t="str">
        <f>Healthcare!Y816</f>
        <v>D07</v>
      </c>
      <c r="G816" t="str">
        <f>Healthcare!Z816</f>
        <v>D008</v>
      </c>
      <c r="H816" t="str">
        <f>Healthcare!AA816</f>
        <v>W001</v>
      </c>
      <c r="I816" s="6">
        <f>Healthcare!L816</f>
        <v>83656.149999999994</v>
      </c>
      <c r="J816">
        <f>Healthcare!M816</f>
        <v>66576.03</v>
      </c>
      <c r="K816" s="6">
        <f>Healthcare!V816</f>
        <v>17080.119999999995</v>
      </c>
      <c r="L816" t="str">
        <f>Healthcare!AF816</f>
        <v>PAY01</v>
      </c>
      <c r="M816" t="str">
        <f>Healthcare!AG816</f>
        <v>INS06</v>
      </c>
      <c r="N816">
        <f>Healthcare!AC816</f>
        <v>2025</v>
      </c>
      <c r="O816" t="str">
        <f>Healthcare!AB816</f>
        <v>Q3</v>
      </c>
      <c r="P816">
        <f>Healthcare!O816</f>
        <v>2</v>
      </c>
      <c r="Q816">
        <f>Healthcare!P816</f>
        <v>225</v>
      </c>
      <c r="R816">
        <f>Healthcare!Q816</f>
        <v>4</v>
      </c>
      <c r="S816" s="10" t="str">
        <f>Healthcare!AD816</f>
        <v>Jul</v>
      </c>
    </row>
    <row r="817" spans="1:19">
      <c r="A817" t="str">
        <f>Healthcare!A817</f>
        <v>P10816</v>
      </c>
      <c r="B817" s="5">
        <f>Healthcare!E817</f>
        <v>45578</v>
      </c>
      <c r="C817" s="5">
        <f>Healthcare!F817</f>
        <v>45593</v>
      </c>
      <c r="D817" t="str">
        <f>Healthcare!T817</f>
        <v>Transferred</v>
      </c>
      <c r="E817" t="str">
        <f>Healthcare!X817</f>
        <v>DEP01</v>
      </c>
      <c r="F817" t="str">
        <f>Healthcare!Y817</f>
        <v>D06</v>
      </c>
      <c r="G817" t="str">
        <f>Healthcare!Z817</f>
        <v>D011</v>
      </c>
      <c r="H817" t="str">
        <f>Healthcare!AA817</f>
        <v>W005</v>
      </c>
      <c r="I817" s="6">
        <f>Healthcare!L817</f>
        <v>132387.41</v>
      </c>
      <c r="J817">
        <f>Healthcare!M817</f>
        <v>104976.08</v>
      </c>
      <c r="K817" s="6">
        <f>Healthcare!V817</f>
        <v>27411.33</v>
      </c>
      <c r="L817" t="str">
        <f>Healthcare!AF817</f>
        <v>PAY04</v>
      </c>
      <c r="M817" t="str">
        <f>Healthcare!AG817</f>
        <v>INS05</v>
      </c>
      <c r="N817">
        <f>Healthcare!AC817</f>
        <v>2024</v>
      </c>
      <c r="O817" t="str">
        <f>Healthcare!AB817</f>
        <v>Q4</v>
      </c>
      <c r="P817">
        <f>Healthcare!O817</f>
        <v>15</v>
      </c>
      <c r="Q817">
        <f>Healthcare!P817</f>
        <v>229</v>
      </c>
      <c r="R817">
        <f>Healthcare!Q817</f>
        <v>4</v>
      </c>
      <c r="S817" s="10" t="str">
        <f>Healthcare!AD817</f>
        <v>Oct</v>
      </c>
    </row>
    <row r="818" spans="1:19">
      <c r="A818" t="str">
        <f>Healthcare!A818</f>
        <v>P10817</v>
      </c>
      <c r="B818" s="5">
        <f>Healthcare!E818</f>
        <v>45587</v>
      </c>
      <c r="C818" s="5">
        <f>Healthcare!F818</f>
        <v>45589</v>
      </c>
      <c r="D818" t="str">
        <f>Healthcare!T818</f>
        <v>Discharged</v>
      </c>
      <c r="E818" t="str">
        <f>Healthcare!X818</f>
        <v>DEP06</v>
      </c>
      <c r="F818" t="str">
        <f>Healthcare!Y818</f>
        <v>D04</v>
      </c>
      <c r="G818" t="str">
        <f>Healthcare!Z818</f>
        <v>D010</v>
      </c>
      <c r="H818" t="str">
        <f>Healthcare!AA818</f>
        <v>W005</v>
      </c>
      <c r="I818" s="6">
        <f>Healthcare!L818</f>
        <v>157876.84</v>
      </c>
      <c r="J818">
        <f>Healthcare!M818</f>
        <v>141845.01999999999</v>
      </c>
      <c r="K818" s="6">
        <f>Healthcare!V818</f>
        <v>16031.820000000007</v>
      </c>
      <c r="L818" t="str">
        <f>Healthcare!AF818</f>
        <v>PAY03</v>
      </c>
      <c r="M818" t="str">
        <f>Healthcare!AG818</f>
        <v>INS02</v>
      </c>
      <c r="N818">
        <f>Healthcare!AC818</f>
        <v>2024</v>
      </c>
      <c r="O818" t="str">
        <f>Healthcare!AB818</f>
        <v>Q4</v>
      </c>
      <c r="P818">
        <f>Healthcare!O818</f>
        <v>2</v>
      </c>
      <c r="Q818">
        <f>Healthcare!P818</f>
        <v>203</v>
      </c>
      <c r="R818">
        <f>Healthcare!Q818</f>
        <v>4</v>
      </c>
      <c r="S818" s="10" t="str">
        <f>Healthcare!AD818</f>
        <v>Oct</v>
      </c>
    </row>
    <row r="819" spans="1:19">
      <c r="A819" t="str">
        <f>Healthcare!A819</f>
        <v>P10818</v>
      </c>
      <c r="B819" s="5" t="str">
        <f>Healthcare!E819</f>
        <v>Unknown</v>
      </c>
      <c r="C819" s="5" t="str">
        <f>Healthcare!F819</f>
        <v>Unknown</v>
      </c>
      <c r="D819" t="str">
        <f>Healthcare!T819</f>
        <v>Admitted</v>
      </c>
      <c r="E819" t="str">
        <f>Healthcare!X819</f>
        <v>DEP05</v>
      </c>
      <c r="F819" t="str">
        <f>Healthcare!Y819</f>
        <v>D07</v>
      </c>
      <c r="G819" t="str">
        <f>Healthcare!Z819</f>
        <v>D002</v>
      </c>
      <c r="H819" t="str">
        <f>Healthcare!AA819</f>
        <v>W003</v>
      </c>
      <c r="I819" s="6">
        <f>Healthcare!L819</f>
        <v>238560.26</v>
      </c>
      <c r="J819">
        <f>Healthcare!M819</f>
        <v>171743.85</v>
      </c>
      <c r="K819" s="6">
        <f>Healthcare!V819</f>
        <v>66816.41</v>
      </c>
      <c r="L819" t="str">
        <f>Healthcare!AF819</f>
        <v>PAY05</v>
      </c>
      <c r="M819" t="str">
        <f>Healthcare!AG819</f>
        <v>INS06</v>
      </c>
      <c r="N819" t="str">
        <f>Healthcare!AC819</f>
        <v>Unknown</v>
      </c>
      <c r="O819" t="str">
        <f>Healthcare!AB819</f>
        <v>Unknown</v>
      </c>
      <c r="P819">
        <f>Healthcare!O819</f>
        <v>1</v>
      </c>
      <c r="Q819">
        <f>Healthcare!P819</f>
        <v>60</v>
      </c>
      <c r="R819">
        <f>Healthcare!Q819</f>
        <v>3</v>
      </c>
      <c r="S819" s="10" t="str">
        <f>Healthcare!AD819</f>
        <v>Unknown</v>
      </c>
    </row>
    <row r="820" spans="1:19">
      <c r="A820" t="str">
        <f>Healthcare!A820</f>
        <v>P10819</v>
      </c>
      <c r="B820" s="5">
        <f>Healthcare!E820</f>
        <v>45353</v>
      </c>
      <c r="C820" s="5">
        <f>Healthcare!F820</f>
        <v>45355</v>
      </c>
      <c r="D820" t="str">
        <f>Healthcare!T820</f>
        <v>Transferred</v>
      </c>
      <c r="E820" t="str">
        <f>Healthcare!X820</f>
        <v>DEP04</v>
      </c>
      <c r="F820" t="str">
        <f>Healthcare!Y820</f>
        <v>D02</v>
      </c>
      <c r="G820" t="str">
        <f>Healthcare!Z820</f>
        <v>D004</v>
      </c>
      <c r="H820" t="str">
        <f>Healthcare!AA820</f>
        <v>W005</v>
      </c>
      <c r="I820" s="6">
        <f>Healthcare!L820</f>
        <v>93651.47</v>
      </c>
      <c r="J820">
        <f>Healthcare!M820</f>
        <v>71529.27</v>
      </c>
      <c r="K820" s="6">
        <f>Healthcare!V820</f>
        <v>22122.199999999997</v>
      </c>
      <c r="L820" t="str">
        <f>Healthcare!AF820</f>
        <v>PAY02</v>
      </c>
      <c r="M820" t="str">
        <f>Healthcare!AG820</f>
        <v>INS08</v>
      </c>
      <c r="N820">
        <f>Healthcare!AC820</f>
        <v>2024</v>
      </c>
      <c r="O820" t="str">
        <f>Healthcare!AB820</f>
        <v>Q1</v>
      </c>
      <c r="P820">
        <f>Healthcare!O820</f>
        <v>2</v>
      </c>
      <c r="Q820">
        <f>Healthcare!P820</f>
        <v>169</v>
      </c>
      <c r="R820">
        <f>Healthcare!Q820</f>
        <v>3</v>
      </c>
      <c r="S820" s="10" t="str">
        <f>Healthcare!AD820</f>
        <v>Mar</v>
      </c>
    </row>
    <row r="821" spans="1:19">
      <c r="A821" t="str">
        <f>Healthcare!A821</f>
        <v>P10820</v>
      </c>
      <c r="B821" s="5">
        <f>Healthcare!E821</f>
        <v>45714</v>
      </c>
      <c r="C821" s="5">
        <f>Healthcare!F821</f>
        <v>45730</v>
      </c>
      <c r="D821" t="str">
        <f>Healthcare!T821</f>
        <v>Unknown</v>
      </c>
      <c r="E821" t="str">
        <f>Healthcare!X821</f>
        <v>DEP08</v>
      </c>
      <c r="F821" t="str">
        <f>Healthcare!Y821</f>
        <v>D04</v>
      </c>
      <c r="G821" t="str">
        <f>Healthcare!Z821</f>
        <v>D007</v>
      </c>
      <c r="H821" t="str">
        <f>Healthcare!AA821</f>
        <v>W005</v>
      </c>
      <c r="I821" s="6">
        <f>Healthcare!L821</f>
        <v>186395.09</v>
      </c>
      <c r="J821">
        <f>Healthcare!M821</f>
        <v>135382.26999999999</v>
      </c>
      <c r="K821" s="6">
        <f>Healthcare!V821</f>
        <v>51012.820000000007</v>
      </c>
      <c r="L821" t="str">
        <f>Healthcare!AF821</f>
        <v>PAY02</v>
      </c>
      <c r="M821" t="str">
        <f>Healthcare!AG821</f>
        <v>INS08</v>
      </c>
      <c r="N821">
        <f>Healthcare!AC821</f>
        <v>2025</v>
      </c>
      <c r="O821" t="str">
        <f>Healthcare!AB821</f>
        <v>Q1</v>
      </c>
      <c r="P821">
        <f>Healthcare!O821</f>
        <v>16</v>
      </c>
      <c r="Q821">
        <f>Healthcare!P821</f>
        <v>77</v>
      </c>
      <c r="R821">
        <f>Healthcare!Q821</f>
        <v>2</v>
      </c>
      <c r="S821" s="10" t="str">
        <f>Healthcare!AD821</f>
        <v>Feb</v>
      </c>
    </row>
    <row r="822" spans="1:19">
      <c r="A822" t="str">
        <f>Healthcare!A822</f>
        <v>P10821</v>
      </c>
      <c r="B822" s="5">
        <f>Healthcare!E822</f>
        <v>45487</v>
      </c>
      <c r="C822" s="5">
        <f>Healthcare!F822</f>
        <v>45503</v>
      </c>
      <c r="D822" t="str">
        <f>Healthcare!T822</f>
        <v>Discharged</v>
      </c>
      <c r="E822" t="str">
        <f>Healthcare!X822</f>
        <v>DEP01</v>
      </c>
      <c r="F822" t="str">
        <f>Healthcare!Y822</f>
        <v>D05</v>
      </c>
      <c r="G822" t="str">
        <f>Healthcare!Z822</f>
        <v>D003</v>
      </c>
      <c r="H822" t="str">
        <f>Healthcare!AA822</f>
        <v>W005</v>
      </c>
      <c r="I822" s="6">
        <f>Healthcare!L822</f>
        <v>52840.43</v>
      </c>
      <c r="J822">
        <f>Healthcare!M822</f>
        <v>47350.07</v>
      </c>
      <c r="K822" s="6">
        <f>Healthcare!V822</f>
        <v>5490.3600000000006</v>
      </c>
      <c r="L822" t="str">
        <f>Healthcare!AF822</f>
        <v>PAY06</v>
      </c>
      <c r="M822" t="str">
        <f>Healthcare!AG822</f>
        <v>INS08</v>
      </c>
      <c r="N822">
        <f>Healthcare!AC822</f>
        <v>2024</v>
      </c>
      <c r="O822" t="str">
        <f>Healthcare!AB822</f>
        <v>Q3</v>
      </c>
      <c r="P822">
        <f>Healthcare!O822</f>
        <v>16</v>
      </c>
      <c r="Q822">
        <f>Healthcare!P822</f>
        <v>78</v>
      </c>
      <c r="R822">
        <f>Healthcare!Q822</f>
        <v>1</v>
      </c>
      <c r="S822" s="10" t="str">
        <f>Healthcare!AD822</f>
        <v>Jul</v>
      </c>
    </row>
    <row r="823" spans="1:19">
      <c r="A823" t="str">
        <f>Healthcare!A823</f>
        <v>P10822</v>
      </c>
      <c r="B823" s="5">
        <f>Healthcare!E823</f>
        <v>45310</v>
      </c>
      <c r="C823" s="5">
        <f>Healthcare!F823</f>
        <v>45314</v>
      </c>
      <c r="D823" t="str">
        <f>Healthcare!T823</f>
        <v>Discharged</v>
      </c>
      <c r="E823" t="str">
        <f>Healthcare!X823</f>
        <v>DEP05</v>
      </c>
      <c r="F823" t="str">
        <f>Healthcare!Y823</f>
        <v>D07</v>
      </c>
      <c r="G823" t="str">
        <f>Healthcare!Z823</f>
        <v>D002</v>
      </c>
      <c r="H823" t="str">
        <f>Healthcare!AA823</f>
        <v>W001</v>
      </c>
      <c r="I823" s="6">
        <f>Healthcare!L823</f>
        <v>116270.72</v>
      </c>
      <c r="J823">
        <f>Healthcare!M823</f>
        <v>96677.8</v>
      </c>
      <c r="K823" s="6">
        <f>Healthcare!V823</f>
        <v>19592.919999999998</v>
      </c>
      <c r="L823" t="str">
        <f>Healthcare!AF823</f>
        <v>PAY06</v>
      </c>
      <c r="M823" t="str">
        <f>Healthcare!AG823</f>
        <v>INS06</v>
      </c>
      <c r="N823">
        <f>Healthcare!AC823</f>
        <v>2024</v>
      </c>
      <c r="O823" t="str">
        <f>Healthcare!AB823</f>
        <v>Q1</v>
      </c>
      <c r="P823">
        <f>Healthcare!O823</f>
        <v>4</v>
      </c>
      <c r="Q823">
        <f>Healthcare!P823</f>
        <v>111</v>
      </c>
      <c r="R823">
        <f>Healthcare!Q823</f>
        <v>4</v>
      </c>
      <c r="S823" s="10" t="str">
        <f>Healthcare!AD823</f>
        <v>Jan</v>
      </c>
    </row>
    <row r="824" spans="1:19">
      <c r="A824" t="str">
        <f>Healthcare!A824</f>
        <v>P10823</v>
      </c>
      <c r="B824" s="5">
        <f>Healthcare!E824</f>
        <v>45075</v>
      </c>
      <c r="C824" s="5">
        <f>Healthcare!F824</f>
        <v>45082</v>
      </c>
      <c r="D824" t="str">
        <f>Healthcare!T824</f>
        <v>Transferred</v>
      </c>
      <c r="E824" t="str">
        <f>Healthcare!X824</f>
        <v>DEP08</v>
      </c>
      <c r="F824" t="str">
        <f>Healthcare!Y824</f>
        <v>D03</v>
      </c>
      <c r="G824" t="str">
        <f>Healthcare!Z824</f>
        <v>D003</v>
      </c>
      <c r="H824" t="str">
        <f>Healthcare!AA824</f>
        <v>W004</v>
      </c>
      <c r="I824" s="6">
        <f>Healthcare!L824</f>
        <v>123334.98</v>
      </c>
      <c r="J824">
        <f>Healthcare!M824</f>
        <v>102355.67</v>
      </c>
      <c r="K824" s="6">
        <f>Healthcare!V824</f>
        <v>20979.309999999998</v>
      </c>
      <c r="L824" t="str">
        <f>Healthcare!AF824</f>
        <v>PAY06</v>
      </c>
      <c r="M824" t="str">
        <f>Healthcare!AG824</f>
        <v>INS06</v>
      </c>
      <c r="N824">
        <f>Healthcare!AC824</f>
        <v>2023</v>
      </c>
      <c r="O824" t="str">
        <f>Healthcare!AB824</f>
        <v>Q2</v>
      </c>
      <c r="P824">
        <f>Healthcare!O824</f>
        <v>7</v>
      </c>
      <c r="Q824">
        <f>Healthcare!P824</f>
        <v>29</v>
      </c>
      <c r="R824">
        <f>Healthcare!Q824</f>
        <v>4</v>
      </c>
      <c r="S824" s="10" t="str">
        <f>Healthcare!AD824</f>
        <v>May</v>
      </c>
    </row>
    <row r="825" spans="1:19">
      <c r="A825" t="str">
        <f>Healthcare!A825</f>
        <v>P10824</v>
      </c>
      <c r="B825" s="5">
        <f>Healthcare!E825</f>
        <v>45698</v>
      </c>
      <c r="C825" s="5">
        <f>Healthcare!F825</f>
        <v>45700</v>
      </c>
      <c r="D825" t="str">
        <f>Healthcare!T825</f>
        <v>Discharged</v>
      </c>
      <c r="E825" t="str">
        <f>Healthcare!X825</f>
        <v>DEP08</v>
      </c>
      <c r="F825" t="str">
        <f>Healthcare!Y825</f>
        <v>D04</v>
      </c>
      <c r="G825" t="str">
        <f>Healthcare!Z825</f>
        <v>D005</v>
      </c>
      <c r="H825" t="str">
        <f>Healthcare!AA825</f>
        <v>W001</v>
      </c>
      <c r="I825" s="6">
        <f>Healthcare!L825</f>
        <v>96453.49</v>
      </c>
      <c r="J825">
        <f>Healthcare!M825</f>
        <v>83941.88</v>
      </c>
      <c r="K825" s="6">
        <f>Healthcare!V825</f>
        <v>12511.61</v>
      </c>
      <c r="L825" t="str">
        <f>Healthcare!AF825</f>
        <v>PAY02</v>
      </c>
      <c r="M825" t="str">
        <f>Healthcare!AG825</f>
        <v>INS07</v>
      </c>
      <c r="N825">
        <f>Healthcare!AC825</f>
        <v>2025</v>
      </c>
      <c r="O825" t="str">
        <f>Healthcare!AB825</f>
        <v>Q1</v>
      </c>
      <c r="P825">
        <f>Healthcare!O825</f>
        <v>2</v>
      </c>
      <c r="Q825">
        <f>Healthcare!P825</f>
        <v>205</v>
      </c>
      <c r="R825">
        <f>Healthcare!Q825</f>
        <v>5</v>
      </c>
      <c r="S825" s="10" t="str">
        <f>Healthcare!AD825</f>
        <v>Feb</v>
      </c>
    </row>
    <row r="826" spans="1:19">
      <c r="A826" t="str">
        <f>Healthcare!A826</f>
        <v>P10825</v>
      </c>
      <c r="B826" s="5">
        <f>Healthcare!E826</f>
        <v>45612</v>
      </c>
      <c r="C826" s="5" t="str">
        <f>Healthcare!F826</f>
        <v>Unknown</v>
      </c>
      <c r="D826" t="str">
        <f>Healthcare!T826</f>
        <v>Discharged</v>
      </c>
      <c r="E826" t="str">
        <f>Healthcare!X826</f>
        <v>DEP03</v>
      </c>
      <c r="F826" t="str">
        <f>Healthcare!Y826</f>
        <v>D05</v>
      </c>
      <c r="G826" t="str">
        <f>Healthcare!Z826</f>
        <v>D005</v>
      </c>
      <c r="H826" t="str">
        <f>Healthcare!AA826</f>
        <v>W005</v>
      </c>
      <c r="I826" s="6">
        <f>Healthcare!L826</f>
        <v>231526.5</v>
      </c>
      <c r="J826">
        <f>Healthcare!M826</f>
        <v>222844.59</v>
      </c>
      <c r="K826" s="6">
        <f>Healthcare!V826</f>
        <v>8681.9100000000035</v>
      </c>
      <c r="L826" t="str">
        <f>Healthcare!AF826</f>
        <v>PAY01</v>
      </c>
      <c r="M826" t="str">
        <f>Healthcare!AG826</f>
        <v>INS04</v>
      </c>
      <c r="N826">
        <f>Healthcare!AC826</f>
        <v>2024</v>
      </c>
      <c r="O826" t="str">
        <f>Healthcare!AB826</f>
        <v>Q4</v>
      </c>
      <c r="P826">
        <f>Healthcare!O826</f>
        <v>11</v>
      </c>
      <c r="Q826">
        <f>Healthcare!P826</f>
        <v>107</v>
      </c>
      <c r="R826">
        <f>Healthcare!Q826</f>
        <v>4</v>
      </c>
      <c r="S826" s="10" t="str">
        <f>Healthcare!AD826</f>
        <v>Nov</v>
      </c>
    </row>
    <row r="827" spans="1:19">
      <c r="A827" t="str">
        <f>Healthcare!A827</f>
        <v>P10826</v>
      </c>
      <c r="B827" s="5">
        <f>Healthcare!E827</f>
        <v>45659</v>
      </c>
      <c r="C827" s="5">
        <f>Healthcare!F827</f>
        <v>45662</v>
      </c>
      <c r="D827" t="str">
        <f>Healthcare!T827</f>
        <v>Discharged</v>
      </c>
      <c r="E827" t="str">
        <f>Healthcare!X827</f>
        <v>DEP03</v>
      </c>
      <c r="F827" t="str">
        <f>Healthcare!Y827</f>
        <v>D04</v>
      </c>
      <c r="G827" t="str">
        <f>Healthcare!Z827</f>
        <v>D013</v>
      </c>
      <c r="H827" t="str">
        <f>Healthcare!AA827</f>
        <v>W005</v>
      </c>
      <c r="I827" s="6">
        <f>Healthcare!L827</f>
        <v>130472.01</v>
      </c>
      <c r="J827">
        <f>Healthcare!M827</f>
        <v>111221.24</v>
      </c>
      <c r="K827" s="6">
        <f>Healthcare!V827</f>
        <v>19250.76999999999</v>
      </c>
      <c r="L827" t="str">
        <f>Healthcare!AF827</f>
        <v>PAY04</v>
      </c>
      <c r="M827" t="str">
        <f>Healthcare!AG827</f>
        <v>INS08</v>
      </c>
      <c r="N827">
        <f>Healthcare!AC827</f>
        <v>2025</v>
      </c>
      <c r="O827" t="str">
        <f>Healthcare!AB827</f>
        <v>Q1</v>
      </c>
      <c r="P827">
        <f>Healthcare!O827</f>
        <v>3</v>
      </c>
      <c r="Q827">
        <f>Healthcare!P827</f>
        <v>59</v>
      </c>
      <c r="R827">
        <f>Healthcare!Q827</f>
        <v>2</v>
      </c>
      <c r="S827" s="10" t="str">
        <f>Healthcare!AD827</f>
        <v>Jan</v>
      </c>
    </row>
    <row r="828" spans="1:19">
      <c r="A828" t="str">
        <f>Healthcare!A828</f>
        <v>P10827</v>
      </c>
      <c r="B828" s="5">
        <f>Healthcare!E828</f>
        <v>45910</v>
      </c>
      <c r="C828" s="5">
        <f>Healthcare!F828</f>
        <v>45918</v>
      </c>
      <c r="D828" t="str">
        <f>Healthcare!T828</f>
        <v>Unknown</v>
      </c>
      <c r="E828" t="str">
        <f>Healthcare!X828</f>
        <v>DEP05</v>
      </c>
      <c r="F828" t="str">
        <f>Healthcare!Y828</f>
        <v>D04</v>
      </c>
      <c r="G828" t="str">
        <f>Healthcare!Z828</f>
        <v>D001</v>
      </c>
      <c r="H828" t="str">
        <f>Healthcare!AA828</f>
        <v>W005</v>
      </c>
      <c r="I828" s="6">
        <f>Healthcare!L828</f>
        <v>25294.55</v>
      </c>
      <c r="J828">
        <f>Healthcare!M828</f>
        <v>19604.57</v>
      </c>
      <c r="K828" s="6">
        <f>Healthcare!V828</f>
        <v>5689.98</v>
      </c>
      <c r="L828" t="str">
        <f>Healthcare!AF828</f>
        <v>PAY02</v>
      </c>
      <c r="M828" t="str">
        <f>Healthcare!AG828</f>
        <v>INS02</v>
      </c>
      <c r="N828">
        <f>Healthcare!AC828</f>
        <v>2025</v>
      </c>
      <c r="O828" t="str">
        <f>Healthcare!AB828</f>
        <v>Q3</v>
      </c>
      <c r="P828">
        <f>Healthcare!O828</f>
        <v>8</v>
      </c>
      <c r="Q828">
        <f>Healthcare!P828</f>
        <v>115</v>
      </c>
      <c r="R828">
        <f>Healthcare!Q828</f>
        <v>4</v>
      </c>
      <c r="S828" s="10" t="str">
        <f>Healthcare!AD828</f>
        <v>Sep</v>
      </c>
    </row>
    <row r="829" spans="1:19">
      <c r="A829" t="str">
        <f>Healthcare!A829</f>
        <v>P10828</v>
      </c>
      <c r="B829" s="5">
        <f>Healthcare!E829</f>
        <v>44931</v>
      </c>
      <c r="C829" s="5">
        <f>Healthcare!F829</f>
        <v>44936</v>
      </c>
      <c r="D829" t="str">
        <f>Healthcare!T829</f>
        <v>Discharged</v>
      </c>
      <c r="E829" t="str">
        <f>Healthcare!X829</f>
        <v>DEP05</v>
      </c>
      <c r="F829" t="str">
        <f>Healthcare!Y829</f>
        <v>D03</v>
      </c>
      <c r="G829" t="str">
        <f>Healthcare!Z829</f>
        <v>D001</v>
      </c>
      <c r="H829" t="str">
        <f>Healthcare!AA829</f>
        <v>W005</v>
      </c>
      <c r="I829" s="6">
        <f>Healthcare!L829</f>
        <v>231313.19</v>
      </c>
      <c r="J829">
        <f>Healthcare!M829</f>
        <v>141884.26999999999</v>
      </c>
      <c r="K829" s="6">
        <f>Healthcare!V829</f>
        <v>89428.920000000013</v>
      </c>
      <c r="L829" t="str">
        <f>Healthcare!AF829</f>
        <v>PAY06</v>
      </c>
      <c r="M829" t="str">
        <f>Healthcare!AG829</f>
        <v>INS01</v>
      </c>
      <c r="N829">
        <f>Healthcare!AC829</f>
        <v>2023</v>
      </c>
      <c r="O829" t="str">
        <f>Healthcare!AB829</f>
        <v>Q1</v>
      </c>
      <c r="P829">
        <f>Healthcare!O829</f>
        <v>5</v>
      </c>
      <c r="Q829">
        <f>Healthcare!P829</f>
        <v>72</v>
      </c>
      <c r="R829">
        <f>Healthcare!Q829</f>
        <v>3</v>
      </c>
      <c r="S829" s="10" t="str">
        <f>Healthcare!AD829</f>
        <v>Jan</v>
      </c>
    </row>
    <row r="830" spans="1:19">
      <c r="A830" t="str">
        <f>Healthcare!A830</f>
        <v>P10829</v>
      </c>
      <c r="B830" s="5">
        <f>Healthcare!E830</f>
        <v>45122</v>
      </c>
      <c r="C830" s="5">
        <f>Healthcare!F830</f>
        <v>45126</v>
      </c>
      <c r="D830" t="str">
        <f>Healthcare!T830</f>
        <v>Admitted</v>
      </c>
      <c r="E830" t="str">
        <f>Healthcare!X830</f>
        <v>DEP09</v>
      </c>
      <c r="F830" t="str">
        <f>Healthcare!Y830</f>
        <v>D07</v>
      </c>
      <c r="G830" t="str">
        <f>Healthcare!Z830</f>
        <v>D008</v>
      </c>
      <c r="H830" t="str">
        <f>Healthcare!AA830</f>
        <v>W001</v>
      </c>
      <c r="I830" s="6">
        <f>Healthcare!L830</f>
        <v>121398.91</v>
      </c>
      <c r="J830">
        <f>Healthcare!M830</f>
        <v>96452.78</v>
      </c>
      <c r="K830" s="6">
        <f>Healthcare!V830</f>
        <v>24946.130000000005</v>
      </c>
      <c r="L830" t="str">
        <f>Healthcare!AF830</f>
        <v>PAY03</v>
      </c>
      <c r="M830" t="str">
        <f>Healthcare!AG830</f>
        <v>INS06</v>
      </c>
      <c r="N830">
        <f>Healthcare!AC830</f>
        <v>2023</v>
      </c>
      <c r="O830" t="str">
        <f>Healthcare!AB830</f>
        <v>Q3</v>
      </c>
      <c r="P830">
        <f>Healthcare!O830</f>
        <v>4</v>
      </c>
      <c r="Q830">
        <f>Healthcare!P830</f>
        <v>70</v>
      </c>
      <c r="R830">
        <f>Healthcare!Q830</f>
        <v>5</v>
      </c>
      <c r="S830" s="10" t="str">
        <f>Healthcare!AD830</f>
        <v>Jul</v>
      </c>
    </row>
    <row r="831" spans="1:19">
      <c r="A831" t="str">
        <f>Healthcare!A831</f>
        <v>P10830</v>
      </c>
      <c r="B831" s="5">
        <f>Healthcare!E831</f>
        <v>45287</v>
      </c>
      <c r="C831" s="5">
        <f>Healthcare!F831</f>
        <v>45289</v>
      </c>
      <c r="D831" t="str">
        <f>Healthcare!T831</f>
        <v>Transferred</v>
      </c>
      <c r="E831" t="str">
        <f>Healthcare!X831</f>
        <v>DEP09</v>
      </c>
      <c r="F831" t="str">
        <f>Healthcare!Y831</f>
        <v>D01</v>
      </c>
      <c r="G831" t="str">
        <f>Healthcare!Z831</f>
        <v>D009</v>
      </c>
      <c r="H831" t="str">
        <f>Healthcare!AA831</f>
        <v>W003</v>
      </c>
      <c r="I831" s="6">
        <f>Healthcare!L831</f>
        <v>240317.87</v>
      </c>
      <c r="J831">
        <f>Healthcare!M831</f>
        <v>180612.59</v>
      </c>
      <c r="K831" s="6">
        <f>Healthcare!V831</f>
        <v>59705.279999999999</v>
      </c>
      <c r="L831" t="str">
        <f>Healthcare!AF831</f>
        <v>PAY04</v>
      </c>
      <c r="M831" t="str">
        <f>Healthcare!AG831</f>
        <v>INS05</v>
      </c>
      <c r="N831">
        <f>Healthcare!AC831</f>
        <v>2023</v>
      </c>
      <c r="O831" t="str">
        <f>Healthcare!AB831</f>
        <v>Q4</v>
      </c>
      <c r="P831">
        <f>Healthcare!O831</f>
        <v>2</v>
      </c>
      <c r="Q831">
        <f>Healthcare!P831</f>
        <v>16</v>
      </c>
      <c r="R831">
        <f>Healthcare!Q831</f>
        <v>2</v>
      </c>
      <c r="S831" s="10" t="str">
        <f>Healthcare!AD831</f>
        <v>Dec</v>
      </c>
    </row>
    <row r="832" spans="1:19">
      <c r="A832" t="str">
        <f>Healthcare!A832</f>
        <v>P10831</v>
      </c>
      <c r="B832" s="5">
        <f>Healthcare!E832</f>
        <v>45507</v>
      </c>
      <c r="C832" s="5">
        <f>Healthcare!F832</f>
        <v>45518</v>
      </c>
      <c r="D832" t="str">
        <f>Healthcare!T832</f>
        <v>Discharged</v>
      </c>
      <c r="E832" t="str">
        <f>Healthcare!X832</f>
        <v>DEP07</v>
      </c>
      <c r="F832" t="str">
        <f>Healthcare!Y832</f>
        <v>D07</v>
      </c>
      <c r="G832" t="str">
        <f>Healthcare!Z832</f>
        <v>D007</v>
      </c>
      <c r="H832" t="str">
        <f>Healthcare!AA832</f>
        <v>W005</v>
      </c>
      <c r="I832" s="6">
        <f>Healthcare!L832</f>
        <v>193697.48</v>
      </c>
      <c r="J832">
        <f>Healthcare!M832</f>
        <v>171000.7</v>
      </c>
      <c r="K832" s="6">
        <f>Healthcare!V832</f>
        <v>22696.78</v>
      </c>
      <c r="L832" t="str">
        <f>Healthcare!AF832</f>
        <v>PAY06</v>
      </c>
      <c r="M832" t="str">
        <f>Healthcare!AG832</f>
        <v>INS04</v>
      </c>
      <c r="N832">
        <f>Healthcare!AC832</f>
        <v>2024</v>
      </c>
      <c r="O832" t="str">
        <f>Healthcare!AB832</f>
        <v>Q3</v>
      </c>
      <c r="P832">
        <f>Healthcare!O832</f>
        <v>11</v>
      </c>
      <c r="Q832">
        <f>Healthcare!P832</f>
        <v>114</v>
      </c>
      <c r="R832">
        <f>Healthcare!Q832</f>
        <v>1</v>
      </c>
      <c r="S832" s="10" t="str">
        <f>Healthcare!AD832</f>
        <v>Aug</v>
      </c>
    </row>
    <row r="833" spans="1:19">
      <c r="A833" t="str">
        <f>Healthcare!A833</f>
        <v>P10832</v>
      </c>
      <c r="B833" s="5">
        <f>Healthcare!E833</f>
        <v>45665</v>
      </c>
      <c r="C833" s="5">
        <f>Healthcare!F833</f>
        <v>45671</v>
      </c>
      <c r="D833" t="str">
        <f>Healthcare!T833</f>
        <v>Transferred</v>
      </c>
      <c r="E833" t="str">
        <f>Healthcare!X833</f>
        <v>DEP04</v>
      </c>
      <c r="F833" t="str">
        <f>Healthcare!Y833</f>
        <v>D02</v>
      </c>
      <c r="G833" t="str">
        <f>Healthcare!Z833</f>
        <v>D005</v>
      </c>
      <c r="H833" t="str">
        <f>Healthcare!AA833</f>
        <v>W004</v>
      </c>
      <c r="I833" s="6">
        <f>Healthcare!L833</f>
        <v>209122.7</v>
      </c>
      <c r="J833">
        <f>Healthcare!M833</f>
        <v>167378.15</v>
      </c>
      <c r="K833" s="6">
        <f>Healthcare!V833</f>
        <v>41744.550000000017</v>
      </c>
      <c r="L833" t="str">
        <f>Healthcare!AF833</f>
        <v>PAY02</v>
      </c>
      <c r="M833" t="str">
        <f>Healthcare!AG833</f>
        <v>INS06</v>
      </c>
      <c r="N833">
        <f>Healthcare!AC833</f>
        <v>2025</v>
      </c>
      <c r="O833" t="str">
        <f>Healthcare!AB833</f>
        <v>Q1</v>
      </c>
      <c r="P833">
        <f>Healthcare!O833</f>
        <v>6</v>
      </c>
      <c r="Q833">
        <f>Healthcare!P833</f>
        <v>50</v>
      </c>
      <c r="R833">
        <f>Healthcare!Q833</f>
        <v>4</v>
      </c>
      <c r="S833" s="10" t="str">
        <f>Healthcare!AD833</f>
        <v>Jan</v>
      </c>
    </row>
    <row r="834" spans="1:19">
      <c r="A834" t="str">
        <f>Healthcare!A834</f>
        <v>P10833</v>
      </c>
      <c r="B834" s="5">
        <f>Healthcare!E834</f>
        <v>45437</v>
      </c>
      <c r="C834" s="5">
        <f>Healthcare!F834</f>
        <v>45450</v>
      </c>
      <c r="D834" t="str">
        <f>Healthcare!T834</f>
        <v>Admitted</v>
      </c>
      <c r="E834" t="str">
        <f>Healthcare!X834</f>
        <v>DEP03</v>
      </c>
      <c r="F834" t="str">
        <f>Healthcare!Y834</f>
        <v>D06</v>
      </c>
      <c r="G834" t="str">
        <f>Healthcare!Z834</f>
        <v>D011</v>
      </c>
      <c r="H834" t="str">
        <f>Healthcare!AA834</f>
        <v>W003</v>
      </c>
      <c r="I834" s="6">
        <f>Healthcare!L834</f>
        <v>219843.84</v>
      </c>
      <c r="J834">
        <f>Healthcare!M834</f>
        <v>214818.47</v>
      </c>
      <c r="K834" s="6">
        <f>Healthcare!V834</f>
        <v>5025.3699999999953</v>
      </c>
      <c r="L834" t="str">
        <f>Healthcare!AF834</f>
        <v>PAY02</v>
      </c>
      <c r="M834" t="str">
        <f>Healthcare!AG834</f>
        <v>INS04</v>
      </c>
      <c r="N834">
        <f>Healthcare!AC834</f>
        <v>2024</v>
      </c>
      <c r="O834" t="str">
        <f>Healthcare!AB834</f>
        <v>Q2</v>
      </c>
      <c r="P834">
        <f>Healthcare!O834</f>
        <v>13</v>
      </c>
      <c r="Q834">
        <f>Healthcare!P834</f>
        <v>105</v>
      </c>
      <c r="R834">
        <f>Healthcare!Q834</f>
        <v>4</v>
      </c>
      <c r="S834" s="10" t="str">
        <f>Healthcare!AD834</f>
        <v>May</v>
      </c>
    </row>
    <row r="835" spans="1:19">
      <c r="A835" t="str">
        <f>Healthcare!A835</f>
        <v>P10834</v>
      </c>
      <c r="B835" s="5">
        <f>Healthcare!E835</f>
        <v>45722</v>
      </c>
      <c r="C835" s="5">
        <f>Healthcare!F835</f>
        <v>45738</v>
      </c>
      <c r="D835" t="str">
        <f>Healthcare!T835</f>
        <v>Discharged</v>
      </c>
      <c r="E835" t="str">
        <f>Healthcare!X835</f>
        <v>DEP09</v>
      </c>
      <c r="F835" t="str">
        <f>Healthcare!Y835</f>
        <v>D04</v>
      </c>
      <c r="G835" t="str">
        <f>Healthcare!Z835</f>
        <v>D012</v>
      </c>
      <c r="H835" t="str">
        <f>Healthcare!AA835</f>
        <v>W001</v>
      </c>
      <c r="I835" s="6">
        <f>Healthcare!L835</f>
        <v>120018.21</v>
      </c>
      <c r="J835">
        <f>Healthcare!M835</f>
        <v>107090.58</v>
      </c>
      <c r="K835" s="6">
        <f>Healthcare!V835</f>
        <v>12927.630000000005</v>
      </c>
      <c r="L835" t="str">
        <f>Healthcare!AF835</f>
        <v>PAY01</v>
      </c>
      <c r="M835" t="str">
        <f>Healthcare!AG835</f>
        <v>INS02</v>
      </c>
      <c r="N835">
        <f>Healthcare!AC835</f>
        <v>2025</v>
      </c>
      <c r="O835" t="str">
        <f>Healthcare!AB835</f>
        <v>Q1</v>
      </c>
      <c r="P835">
        <f>Healthcare!O835</f>
        <v>16</v>
      </c>
      <c r="Q835">
        <f>Healthcare!P835</f>
        <v>226</v>
      </c>
      <c r="R835">
        <f>Healthcare!Q835</f>
        <v>4</v>
      </c>
      <c r="S835" s="10" t="str">
        <f>Healthcare!AD835</f>
        <v>Mar</v>
      </c>
    </row>
    <row r="836" spans="1:19">
      <c r="A836" t="str">
        <f>Healthcare!A836</f>
        <v>P10835</v>
      </c>
      <c r="B836" s="5">
        <f>Healthcare!E836</f>
        <v>45890</v>
      </c>
      <c r="C836" s="5">
        <f>Healthcare!F836</f>
        <v>45898</v>
      </c>
      <c r="D836" t="str">
        <f>Healthcare!T836</f>
        <v>Discharged</v>
      </c>
      <c r="E836" t="str">
        <f>Healthcare!X836</f>
        <v>DEP05</v>
      </c>
      <c r="F836" t="str">
        <f>Healthcare!Y836</f>
        <v>D04</v>
      </c>
      <c r="G836" t="str">
        <f>Healthcare!Z836</f>
        <v>D013</v>
      </c>
      <c r="H836" t="str">
        <f>Healthcare!AA836</f>
        <v>W005</v>
      </c>
      <c r="I836" s="6">
        <f>Healthcare!L836</f>
        <v>26304.92</v>
      </c>
      <c r="J836">
        <f>Healthcare!M836</f>
        <v>23730.81</v>
      </c>
      <c r="K836" s="6">
        <f>Healthcare!V836</f>
        <v>2574.1099999999969</v>
      </c>
      <c r="L836" t="str">
        <f>Healthcare!AF836</f>
        <v>PAY01</v>
      </c>
      <c r="M836" t="str">
        <f>Healthcare!AG836</f>
        <v>INS06</v>
      </c>
      <c r="N836">
        <f>Healthcare!AC836</f>
        <v>2025</v>
      </c>
      <c r="O836" t="str">
        <f>Healthcare!AB836</f>
        <v>Q3</v>
      </c>
      <c r="P836">
        <f>Healthcare!O836</f>
        <v>8</v>
      </c>
      <c r="Q836">
        <f>Healthcare!P836</f>
        <v>133</v>
      </c>
      <c r="R836">
        <f>Healthcare!Q836</f>
        <v>2</v>
      </c>
      <c r="S836" s="10" t="str">
        <f>Healthcare!AD836</f>
        <v>Aug</v>
      </c>
    </row>
    <row r="837" spans="1:19">
      <c r="A837" t="str">
        <f>Healthcare!A837</f>
        <v>P10836</v>
      </c>
      <c r="B837" s="5">
        <f>Healthcare!E837</f>
        <v>45914</v>
      </c>
      <c r="C837" s="5">
        <f>Healthcare!F837</f>
        <v>45932</v>
      </c>
      <c r="D837" t="str">
        <f>Healthcare!T837</f>
        <v>Admitted</v>
      </c>
      <c r="E837" t="str">
        <f>Healthcare!X837</f>
        <v>DEP01</v>
      </c>
      <c r="F837" t="str">
        <f>Healthcare!Y837</f>
        <v>D06</v>
      </c>
      <c r="G837" t="str">
        <f>Healthcare!Z837</f>
        <v>D006</v>
      </c>
      <c r="H837" t="str">
        <f>Healthcare!AA837</f>
        <v>W005</v>
      </c>
      <c r="I837" s="6">
        <f>Healthcare!L837</f>
        <v>183649.08</v>
      </c>
      <c r="J837">
        <f>Healthcare!M837</f>
        <v>126012.97</v>
      </c>
      <c r="K837" s="6">
        <f>Healthcare!V837</f>
        <v>57636.109999999986</v>
      </c>
      <c r="L837" t="str">
        <f>Healthcare!AF837</f>
        <v>PAY04</v>
      </c>
      <c r="M837" t="str">
        <f>Healthcare!AG837</f>
        <v>INS06</v>
      </c>
      <c r="N837">
        <f>Healthcare!AC837</f>
        <v>2025</v>
      </c>
      <c r="O837" t="str">
        <f>Healthcare!AB837</f>
        <v>Q3</v>
      </c>
      <c r="P837">
        <f>Healthcare!O837</f>
        <v>18</v>
      </c>
      <c r="Q837">
        <f>Healthcare!P837</f>
        <v>38</v>
      </c>
      <c r="R837">
        <f>Healthcare!Q837</f>
        <v>2</v>
      </c>
      <c r="S837" s="10" t="str">
        <f>Healthcare!AD837</f>
        <v>Sep</v>
      </c>
    </row>
    <row r="838" spans="1:19">
      <c r="A838" t="str">
        <f>Healthcare!A838</f>
        <v>P10837</v>
      </c>
      <c r="B838" s="5">
        <f>Healthcare!E838</f>
        <v>45211</v>
      </c>
      <c r="C838" s="5" t="str">
        <f>Healthcare!F838</f>
        <v>Unknown</v>
      </c>
      <c r="D838" t="str">
        <f>Healthcare!T838</f>
        <v>Discharged</v>
      </c>
      <c r="E838" t="str">
        <f>Healthcare!X838</f>
        <v>DEP08</v>
      </c>
      <c r="F838" t="str">
        <f>Healthcare!Y838</f>
        <v>D05</v>
      </c>
      <c r="G838" t="str">
        <f>Healthcare!Z838</f>
        <v>D003</v>
      </c>
      <c r="H838" t="str">
        <f>Healthcare!AA838</f>
        <v>W005</v>
      </c>
      <c r="I838" s="6">
        <f>Healthcare!L838</f>
        <v>212003.94</v>
      </c>
      <c r="J838">
        <f>Healthcare!M838</f>
        <v>211589</v>
      </c>
      <c r="K838" s="6">
        <f>Healthcare!V838</f>
        <v>414.94000000000233</v>
      </c>
      <c r="L838" t="str">
        <f>Healthcare!AF838</f>
        <v>PAY04</v>
      </c>
      <c r="M838" t="str">
        <f>Healthcare!AG838</f>
        <v>INS08</v>
      </c>
      <c r="N838">
        <f>Healthcare!AC838</f>
        <v>2023</v>
      </c>
      <c r="O838" t="str">
        <f>Healthcare!AB838</f>
        <v>Q4</v>
      </c>
      <c r="P838">
        <f>Healthcare!O838</f>
        <v>10</v>
      </c>
      <c r="Q838">
        <f>Healthcare!P838</f>
        <v>33</v>
      </c>
      <c r="R838">
        <f>Healthcare!Q838</f>
        <v>3</v>
      </c>
      <c r="S838" s="10" t="str">
        <f>Healthcare!AD838</f>
        <v>Oct</v>
      </c>
    </row>
    <row r="839" spans="1:19">
      <c r="A839" t="str">
        <f>Healthcare!A839</f>
        <v>P10838</v>
      </c>
      <c r="B839" s="5">
        <f>Healthcare!E839</f>
        <v>44983</v>
      </c>
      <c r="C839" s="5">
        <f>Healthcare!F839</f>
        <v>44987</v>
      </c>
      <c r="D839" t="str">
        <f>Healthcare!T839</f>
        <v>Unknown</v>
      </c>
      <c r="E839" t="str">
        <f>Healthcare!X839</f>
        <v>DEP03</v>
      </c>
      <c r="F839" t="str">
        <f>Healthcare!Y839</f>
        <v>D05</v>
      </c>
      <c r="G839" t="str">
        <f>Healthcare!Z839</f>
        <v>D005</v>
      </c>
      <c r="H839" t="str">
        <f>Healthcare!AA839</f>
        <v>W005</v>
      </c>
      <c r="I839" s="6">
        <f>Healthcare!L839</f>
        <v>10887.12</v>
      </c>
      <c r="J839">
        <f>Healthcare!M839</f>
        <v>8256.86</v>
      </c>
      <c r="K839" s="6">
        <f>Healthcare!V839</f>
        <v>2630.26</v>
      </c>
      <c r="L839" t="str">
        <f>Healthcare!AF839</f>
        <v>PAY06</v>
      </c>
      <c r="M839" t="str">
        <f>Healthcare!AG839</f>
        <v>INS08</v>
      </c>
      <c r="N839">
        <f>Healthcare!AC839</f>
        <v>2023</v>
      </c>
      <c r="O839" t="str">
        <f>Healthcare!AB839</f>
        <v>Q1</v>
      </c>
      <c r="P839">
        <f>Healthcare!O839</f>
        <v>4</v>
      </c>
      <c r="Q839">
        <f>Healthcare!P839</f>
        <v>64</v>
      </c>
      <c r="R839">
        <f>Healthcare!Q839</f>
        <v>5</v>
      </c>
      <c r="S839" s="10" t="str">
        <f>Healthcare!AD839</f>
        <v>Feb</v>
      </c>
    </row>
    <row r="840" spans="1:19">
      <c r="A840" t="str">
        <f>Healthcare!A840</f>
        <v>P10839</v>
      </c>
      <c r="B840" s="5">
        <f>Healthcare!E840</f>
        <v>45004</v>
      </c>
      <c r="C840" s="5">
        <f>Healthcare!F840</f>
        <v>45007</v>
      </c>
      <c r="D840" t="str">
        <f>Healthcare!T840</f>
        <v>Transferred</v>
      </c>
      <c r="E840" t="str">
        <f>Healthcare!X840</f>
        <v>DEP06</v>
      </c>
      <c r="F840" t="str">
        <f>Healthcare!Y840</f>
        <v>D04</v>
      </c>
      <c r="G840" t="str">
        <f>Healthcare!Z840</f>
        <v>D004</v>
      </c>
      <c r="H840" t="str">
        <f>Healthcare!AA840</f>
        <v>W005</v>
      </c>
      <c r="I840" s="6">
        <f>Healthcare!L840</f>
        <v>5079.43</v>
      </c>
      <c r="J840">
        <f>Healthcare!M840</f>
        <v>4436.8999999999996</v>
      </c>
      <c r="K840" s="6">
        <f>Healthcare!V840</f>
        <v>642.53000000000065</v>
      </c>
      <c r="L840" t="str">
        <f>Healthcare!AF840</f>
        <v>PAY06</v>
      </c>
      <c r="M840" t="str">
        <f>Healthcare!AG840</f>
        <v>INS06</v>
      </c>
      <c r="N840">
        <f>Healthcare!AC840</f>
        <v>2023</v>
      </c>
      <c r="O840" t="str">
        <f>Healthcare!AB840</f>
        <v>Q1</v>
      </c>
      <c r="P840">
        <f>Healthcare!O840</f>
        <v>3</v>
      </c>
      <c r="Q840">
        <f>Healthcare!P840</f>
        <v>186</v>
      </c>
      <c r="R840">
        <f>Healthcare!Q840</f>
        <v>2</v>
      </c>
      <c r="S840" s="10" t="str">
        <f>Healthcare!AD840</f>
        <v>Mar</v>
      </c>
    </row>
    <row r="841" spans="1:19">
      <c r="A841" t="str">
        <f>Healthcare!A841</f>
        <v>P10840</v>
      </c>
      <c r="B841" s="5">
        <f>Healthcare!E841</f>
        <v>45176</v>
      </c>
      <c r="C841" s="5">
        <f>Healthcare!F841</f>
        <v>45183</v>
      </c>
      <c r="D841" t="str">
        <f>Healthcare!T841</f>
        <v>Discharged</v>
      </c>
      <c r="E841" t="str">
        <f>Healthcare!X841</f>
        <v>DEP03</v>
      </c>
      <c r="F841" t="str">
        <f>Healthcare!Y841</f>
        <v>D05</v>
      </c>
      <c r="G841" t="str">
        <f>Healthcare!Z841</f>
        <v>D011</v>
      </c>
      <c r="H841" t="str">
        <f>Healthcare!AA841</f>
        <v>W001</v>
      </c>
      <c r="I841" s="6">
        <f>Healthcare!L841</f>
        <v>67130.45</v>
      </c>
      <c r="J841">
        <f>Healthcare!M841</f>
        <v>67058.210000000006</v>
      </c>
      <c r="K841" s="6">
        <f>Healthcare!V841</f>
        <v>72.239999999990687</v>
      </c>
      <c r="L841" t="str">
        <f>Healthcare!AF841</f>
        <v>PAY05</v>
      </c>
      <c r="M841" t="str">
        <f>Healthcare!AG841</f>
        <v>INS08</v>
      </c>
      <c r="N841">
        <f>Healthcare!AC841</f>
        <v>2023</v>
      </c>
      <c r="O841" t="str">
        <f>Healthcare!AB841</f>
        <v>Q3</v>
      </c>
      <c r="P841">
        <f>Healthcare!O841</f>
        <v>7</v>
      </c>
      <c r="Q841">
        <f>Healthcare!P841</f>
        <v>58</v>
      </c>
      <c r="R841">
        <f>Healthcare!Q841</f>
        <v>5</v>
      </c>
      <c r="S841" s="10" t="str">
        <f>Healthcare!AD841</f>
        <v>Sep</v>
      </c>
    </row>
    <row r="842" spans="1:19">
      <c r="A842" t="str">
        <f>Healthcare!A842</f>
        <v>P10841</v>
      </c>
      <c r="B842" s="5">
        <f>Healthcare!E842</f>
        <v>45127</v>
      </c>
      <c r="C842" s="5">
        <f>Healthcare!F842</f>
        <v>45137</v>
      </c>
      <c r="D842" t="str">
        <f>Healthcare!T842</f>
        <v>Discharged</v>
      </c>
      <c r="E842" t="str">
        <f>Healthcare!X842</f>
        <v>DEP05</v>
      </c>
      <c r="F842" t="str">
        <f>Healthcare!Y842</f>
        <v>D06</v>
      </c>
      <c r="G842" t="str">
        <f>Healthcare!Z842</f>
        <v>D008</v>
      </c>
      <c r="H842" t="str">
        <f>Healthcare!AA842</f>
        <v>W001</v>
      </c>
      <c r="I842" s="6">
        <f>Healthcare!L842</f>
        <v>226787.52</v>
      </c>
      <c r="J842">
        <f>Healthcare!M842</f>
        <v>185102.86</v>
      </c>
      <c r="K842" s="6">
        <f>Healthcare!V842</f>
        <v>41684.660000000003</v>
      </c>
      <c r="L842" t="str">
        <f>Healthcare!AF842</f>
        <v>PAY04</v>
      </c>
      <c r="M842" t="str">
        <f>Healthcare!AG842</f>
        <v>INS04</v>
      </c>
      <c r="N842">
        <f>Healthcare!AC842</f>
        <v>2023</v>
      </c>
      <c r="O842" t="str">
        <f>Healthcare!AB842</f>
        <v>Q3</v>
      </c>
      <c r="P842">
        <f>Healthcare!O842</f>
        <v>10</v>
      </c>
      <c r="Q842">
        <f>Healthcare!P842</f>
        <v>46</v>
      </c>
      <c r="R842">
        <f>Healthcare!Q842</f>
        <v>4</v>
      </c>
      <c r="S842" s="10" t="str">
        <f>Healthcare!AD842</f>
        <v>Jul</v>
      </c>
    </row>
    <row r="843" spans="1:19">
      <c r="A843" t="str">
        <f>Healthcare!A843</f>
        <v>P10842</v>
      </c>
      <c r="B843" s="5">
        <f>Healthcare!E843</f>
        <v>45932</v>
      </c>
      <c r="C843" s="5">
        <f>Healthcare!F843</f>
        <v>45945</v>
      </c>
      <c r="D843" t="str">
        <f>Healthcare!T843</f>
        <v>Discharged</v>
      </c>
      <c r="E843" t="str">
        <f>Healthcare!X843</f>
        <v>DEP08</v>
      </c>
      <c r="F843" t="str">
        <f>Healthcare!Y843</f>
        <v>D04</v>
      </c>
      <c r="G843" t="str">
        <f>Healthcare!Z843</f>
        <v>D005</v>
      </c>
      <c r="H843" t="str">
        <f>Healthcare!AA843</f>
        <v>W001</v>
      </c>
      <c r="I843" s="6">
        <f>Healthcare!L843</f>
        <v>139641.67000000001</v>
      </c>
      <c r="J843">
        <f>Healthcare!M843</f>
        <v>99320.52</v>
      </c>
      <c r="K843" s="6">
        <f>Healthcare!V843</f>
        <v>40321.150000000009</v>
      </c>
      <c r="L843" t="str">
        <f>Healthcare!AF843</f>
        <v>PAY06</v>
      </c>
      <c r="M843" t="str">
        <f>Healthcare!AG843</f>
        <v>INS01</v>
      </c>
      <c r="N843">
        <f>Healthcare!AC843</f>
        <v>2025</v>
      </c>
      <c r="O843" t="str">
        <f>Healthcare!AB843</f>
        <v>Q4</v>
      </c>
      <c r="P843">
        <f>Healthcare!O843</f>
        <v>13</v>
      </c>
      <c r="Q843">
        <f>Healthcare!P843</f>
        <v>168</v>
      </c>
      <c r="R843">
        <f>Healthcare!Q843</f>
        <v>4</v>
      </c>
      <c r="S843" s="10" t="str">
        <f>Healthcare!AD843</f>
        <v>Oct</v>
      </c>
    </row>
    <row r="844" spans="1:19">
      <c r="A844" t="str">
        <f>Healthcare!A844</f>
        <v>P10843</v>
      </c>
      <c r="B844" s="5">
        <f>Healthcare!E844</f>
        <v>45814</v>
      </c>
      <c r="C844" s="5">
        <f>Healthcare!F844</f>
        <v>45820</v>
      </c>
      <c r="D844" t="str">
        <f>Healthcare!T844</f>
        <v>Discharged</v>
      </c>
      <c r="E844" t="str">
        <f>Healthcare!X844</f>
        <v>DEP08</v>
      </c>
      <c r="F844" t="str">
        <f>Healthcare!Y844</f>
        <v>D05</v>
      </c>
      <c r="G844" t="str">
        <f>Healthcare!Z844</f>
        <v>D006</v>
      </c>
      <c r="H844" t="str">
        <f>Healthcare!AA844</f>
        <v>W002</v>
      </c>
      <c r="I844" s="6">
        <f>Healthcare!L844</f>
        <v>85940.95</v>
      </c>
      <c r="J844">
        <f>Healthcare!M844</f>
        <v>64683.47</v>
      </c>
      <c r="K844" s="6">
        <f>Healthcare!V844</f>
        <v>21257.479999999996</v>
      </c>
      <c r="L844" t="str">
        <f>Healthcare!AF844</f>
        <v>PAY03</v>
      </c>
      <c r="M844" t="str">
        <f>Healthcare!AG844</f>
        <v>INS02</v>
      </c>
      <c r="N844">
        <f>Healthcare!AC844</f>
        <v>2025</v>
      </c>
      <c r="O844" t="str">
        <f>Healthcare!AB844</f>
        <v>Q2</v>
      </c>
      <c r="P844">
        <f>Healthcare!O844</f>
        <v>6</v>
      </c>
      <c r="Q844">
        <f>Healthcare!P844</f>
        <v>172</v>
      </c>
      <c r="R844">
        <f>Healthcare!Q844</f>
        <v>4</v>
      </c>
      <c r="S844" s="10" t="str">
        <f>Healthcare!AD844</f>
        <v>Jun</v>
      </c>
    </row>
    <row r="845" spans="1:19">
      <c r="A845" t="str">
        <f>Healthcare!A845</f>
        <v>P10844</v>
      </c>
      <c r="B845" s="5">
        <f>Healthcare!E845</f>
        <v>45379</v>
      </c>
      <c r="C845" s="5" t="str">
        <f>Healthcare!F845</f>
        <v>Unknown</v>
      </c>
      <c r="D845" t="str">
        <f>Healthcare!T845</f>
        <v>Transferred</v>
      </c>
      <c r="E845" t="str">
        <f>Healthcare!X845</f>
        <v>DEP03</v>
      </c>
      <c r="F845" t="str">
        <f>Healthcare!Y845</f>
        <v>D02</v>
      </c>
      <c r="G845" t="str">
        <f>Healthcare!Z845</f>
        <v>D001</v>
      </c>
      <c r="H845" t="str">
        <f>Healthcare!AA845</f>
        <v>W002</v>
      </c>
      <c r="I845" s="6">
        <f>Healthcare!L845</f>
        <v>114225.88</v>
      </c>
      <c r="J845">
        <f>Healthcare!M845</f>
        <v>94674.83</v>
      </c>
      <c r="K845" s="6">
        <f>Healthcare!V845</f>
        <v>19551.050000000003</v>
      </c>
      <c r="L845" t="str">
        <f>Healthcare!AF845</f>
        <v>PAY06</v>
      </c>
      <c r="M845" t="str">
        <f>Healthcare!AG845</f>
        <v>INS06</v>
      </c>
      <c r="N845">
        <f>Healthcare!AC845</f>
        <v>2024</v>
      </c>
      <c r="O845" t="str">
        <f>Healthcare!AB845</f>
        <v>Q1</v>
      </c>
      <c r="P845">
        <f>Healthcare!O845</f>
        <v>2</v>
      </c>
      <c r="Q845">
        <f>Healthcare!P845</f>
        <v>58</v>
      </c>
      <c r="R845">
        <f>Healthcare!Q845</f>
        <v>5</v>
      </c>
      <c r="S845" s="10" t="str">
        <f>Healthcare!AD845</f>
        <v>Mar</v>
      </c>
    </row>
    <row r="846" spans="1:19">
      <c r="A846" t="str">
        <f>Healthcare!A846</f>
        <v>P10845</v>
      </c>
      <c r="B846" s="5">
        <f>Healthcare!E846</f>
        <v>45529</v>
      </c>
      <c r="C846" s="5">
        <f>Healthcare!F846</f>
        <v>45538</v>
      </c>
      <c r="D846" t="str">
        <f>Healthcare!T846</f>
        <v>Discharged</v>
      </c>
      <c r="E846" t="str">
        <f>Healthcare!X846</f>
        <v>DEP05</v>
      </c>
      <c r="F846" t="str">
        <f>Healthcare!Y846</f>
        <v>D07</v>
      </c>
      <c r="G846" t="str">
        <f>Healthcare!Z846</f>
        <v>D008</v>
      </c>
      <c r="H846" t="str">
        <f>Healthcare!AA846</f>
        <v>W005</v>
      </c>
      <c r="I846" s="6">
        <f>Healthcare!L846</f>
        <v>162949.79</v>
      </c>
      <c r="J846">
        <f>Healthcare!M846</f>
        <v>148353.82</v>
      </c>
      <c r="K846" s="6">
        <f>Healthcare!V846</f>
        <v>14595.970000000001</v>
      </c>
      <c r="L846" t="str">
        <f>Healthcare!AF846</f>
        <v>PAY02</v>
      </c>
      <c r="M846" t="str">
        <f>Healthcare!AG846</f>
        <v>INS08</v>
      </c>
      <c r="N846">
        <f>Healthcare!AC846</f>
        <v>2024</v>
      </c>
      <c r="O846" t="str">
        <f>Healthcare!AB846</f>
        <v>Q3</v>
      </c>
      <c r="P846">
        <f>Healthcare!O846</f>
        <v>9</v>
      </c>
      <c r="Q846">
        <f>Healthcare!P846</f>
        <v>71</v>
      </c>
      <c r="R846">
        <f>Healthcare!Q846</f>
        <v>1</v>
      </c>
      <c r="S846" s="10" t="str">
        <f>Healthcare!AD846</f>
        <v>Aug</v>
      </c>
    </row>
    <row r="847" spans="1:19">
      <c r="A847" t="str">
        <f>Healthcare!A847</f>
        <v>P10846</v>
      </c>
      <c r="B847" s="5">
        <f>Healthcare!E847</f>
        <v>45272</v>
      </c>
      <c r="C847" s="5">
        <f>Healthcare!F847</f>
        <v>45279</v>
      </c>
      <c r="D847" t="str">
        <f>Healthcare!T847</f>
        <v>Discharged</v>
      </c>
      <c r="E847" t="str">
        <f>Healthcare!X847</f>
        <v>DEP03</v>
      </c>
      <c r="F847" t="str">
        <f>Healthcare!Y847</f>
        <v>D02</v>
      </c>
      <c r="G847" t="str">
        <f>Healthcare!Z847</f>
        <v>D004</v>
      </c>
      <c r="H847" t="str">
        <f>Healthcare!AA847</f>
        <v>W005</v>
      </c>
      <c r="I847" s="6">
        <f>Healthcare!L847</f>
        <v>37151.730000000003</v>
      </c>
      <c r="J847">
        <f>Healthcare!M847</f>
        <v>32160.92</v>
      </c>
      <c r="K847" s="6">
        <f>Healthcare!V847</f>
        <v>4990.8100000000049</v>
      </c>
      <c r="L847" t="str">
        <f>Healthcare!AF847</f>
        <v>PAY04</v>
      </c>
      <c r="M847" t="str">
        <f>Healthcare!AG847</f>
        <v>INS07</v>
      </c>
      <c r="N847">
        <f>Healthcare!AC847</f>
        <v>2023</v>
      </c>
      <c r="O847" t="str">
        <f>Healthcare!AB847</f>
        <v>Q4</v>
      </c>
      <c r="P847">
        <f>Healthcare!O847</f>
        <v>7</v>
      </c>
      <c r="Q847">
        <f>Healthcare!P847</f>
        <v>121</v>
      </c>
      <c r="R847">
        <f>Healthcare!Q847</f>
        <v>3</v>
      </c>
      <c r="S847" s="10" t="str">
        <f>Healthcare!AD847</f>
        <v>Dec</v>
      </c>
    </row>
    <row r="848" spans="1:19">
      <c r="A848" t="str">
        <f>Healthcare!A848</f>
        <v>P10847</v>
      </c>
      <c r="B848" s="5">
        <f>Healthcare!E848</f>
        <v>45690</v>
      </c>
      <c r="C848" s="5">
        <f>Healthcare!F848</f>
        <v>45694</v>
      </c>
      <c r="D848" t="str">
        <f>Healthcare!T848</f>
        <v>Discharged</v>
      </c>
      <c r="E848" t="str">
        <f>Healthcare!X848</f>
        <v>DEP05</v>
      </c>
      <c r="F848" t="str">
        <f>Healthcare!Y848</f>
        <v>D01</v>
      </c>
      <c r="G848" t="str">
        <f>Healthcare!Z848</f>
        <v>D011</v>
      </c>
      <c r="H848" t="str">
        <f>Healthcare!AA848</f>
        <v>W004</v>
      </c>
      <c r="I848" s="6">
        <f>Healthcare!L848</f>
        <v>50574.38</v>
      </c>
      <c r="J848">
        <f>Healthcare!M848</f>
        <v>47002.77</v>
      </c>
      <c r="K848" s="6">
        <f>Healthcare!V848</f>
        <v>3571.6100000000006</v>
      </c>
      <c r="L848" t="str">
        <f>Healthcare!AF848</f>
        <v>PAY06</v>
      </c>
      <c r="M848" t="str">
        <f>Healthcare!AG848</f>
        <v>INS02</v>
      </c>
      <c r="N848">
        <f>Healthcare!AC848</f>
        <v>2025</v>
      </c>
      <c r="O848" t="str">
        <f>Healthcare!AB848</f>
        <v>Q1</v>
      </c>
      <c r="P848">
        <f>Healthcare!O848</f>
        <v>4</v>
      </c>
      <c r="Q848">
        <f>Healthcare!P848</f>
        <v>47</v>
      </c>
      <c r="R848">
        <f>Healthcare!Q848</f>
        <v>4</v>
      </c>
      <c r="S848" s="10" t="str">
        <f>Healthcare!AD848</f>
        <v>Feb</v>
      </c>
    </row>
    <row r="849" spans="1:19">
      <c r="A849" t="str">
        <f>Healthcare!A849</f>
        <v>P10848</v>
      </c>
      <c r="B849" s="5">
        <f>Healthcare!E849</f>
        <v>45516</v>
      </c>
      <c r="C849" s="5">
        <f>Healthcare!F849</f>
        <v>45527</v>
      </c>
      <c r="D849" t="str">
        <f>Healthcare!T849</f>
        <v>Discharged</v>
      </c>
      <c r="E849" t="str">
        <f>Healthcare!X849</f>
        <v>DEP03</v>
      </c>
      <c r="F849" t="str">
        <f>Healthcare!Y849</f>
        <v>D02</v>
      </c>
      <c r="G849" t="str">
        <f>Healthcare!Z849</f>
        <v>D001</v>
      </c>
      <c r="H849" t="str">
        <f>Healthcare!AA849</f>
        <v>W004</v>
      </c>
      <c r="I849" s="6">
        <f>Healthcare!L849</f>
        <v>197194.22</v>
      </c>
      <c r="J849">
        <f>Healthcare!M849</f>
        <v>164747.22</v>
      </c>
      <c r="K849" s="6">
        <f>Healthcare!V849</f>
        <v>32447</v>
      </c>
      <c r="L849" t="str">
        <f>Healthcare!AF849</f>
        <v>PAY03</v>
      </c>
      <c r="M849" t="str">
        <f>Healthcare!AG849</f>
        <v>INS07</v>
      </c>
      <c r="N849">
        <f>Healthcare!AC849</f>
        <v>2024</v>
      </c>
      <c r="O849" t="str">
        <f>Healthcare!AB849</f>
        <v>Q3</v>
      </c>
      <c r="P849">
        <f>Healthcare!O849</f>
        <v>11</v>
      </c>
      <c r="Q849">
        <f>Healthcare!P849</f>
        <v>29</v>
      </c>
      <c r="R849">
        <f>Healthcare!Q849</f>
        <v>5</v>
      </c>
      <c r="S849" s="10" t="str">
        <f>Healthcare!AD849</f>
        <v>Aug</v>
      </c>
    </row>
    <row r="850" spans="1:19">
      <c r="A850" t="str">
        <f>Healthcare!A850</f>
        <v>P10849</v>
      </c>
      <c r="B850" s="5">
        <f>Healthcare!E850</f>
        <v>45392</v>
      </c>
      <c r="C850" s="5">
        <f>Healthcare!F850</f>
        <v>45407</v>
      </c>
      <c r="D850" t="str">
        <f>Healthcare!T850</f>
        <v>Admitted</v>
      </c>
      <c r="E850" t="str">
        <f>Healthcare!X850</f>
        <v>DEP05</v>
      </c>
      <c r="F850" t="str">
        <f>Healthcare!Y850</f>
        <v>D06</v>
      </c>
      <c r="G850" t="str">
        <f>Healthcare!Z850</f>
        <v>D004</v>
      </c>
      <c r="H850" t="str">
        <f>Healthcare!AA850</f>
        <v>W005</v>
      </c>
      <c r="I850" s="6">
        <f>Healthcare!L850</f>
        <v>57424.86</v>
      </c>
      <c r="J850">
        <f>Healthcare!M850</f>
        <v>43254.94</v>
      </c>
      <c r="K850" s="6">
        <f>Healthcare!V850</f>
        <v>14169.919999999998</v>
      </c>
      <c r="L850" t="str">
        <f>Healthcare!AF850</f>
        <v>PAY06</v>
      </c>
      <c r="M850" t="str">
        <f>Healthcare!AG850</f>
        <v>INS05</v>
      </c>
      <c r="N850">
        <f>Healthcare!AC850</f>
        <v>2024</v>
      </c>
      <c r="O850" t="str">
        <f>Healthcare!AB850</f>
        <v>Q2</v>
      </c>
      <c r="P850">
        <f>Healthcare!O850</f>
        <v>15</v>
      </c>
      <c r="Q850">
        <f>Healthcare!P850</f>
        <v>236</v>
      </c>
      <c r="R850">
        <f>Healthcare!Q850</f>
        <v>4</v>
      </c>
      <c r="S850" s="10" t="str">
        <f>Healthcare!AD850</f>
        <v>Apr</v>
      </c>
    </row>
    <row r="851" spans="1:19">
      <c r="A851" t="str">
        <f>Healthcare!A851</f>
        <v>P10850</v>
      </c>
      <c r="B851" s="5">
        <f>Healthcare!E851</f>
        <v>45785</v>
      </c>
      <c r="C851" s="5">
        <f>Healthcare!F851</f>
        <v>45799</v>
      </c>
      <c r="D851" t="str">
        <f>Healthcare!T851</f>
        <v>Unknown</v>
      </c>
      <c r="E851" t="str">
        <f>Healthcare!X851</f>
        <v>DEP01</v>
      </c>
      <c r="F851" t="str">
        <f>Healthcare!Y851</f>
        <v>D05</v>
      </c>
      <c r="G851" t="str">
        <f>Healthcare!Z851</f>
        <v>D003</v>
      </c>
      <c r="H851" t="str">
        <f>Healthcare!AA851</f>
        <v>W005</v>
      </c>
      <c r="I851" s="6">
        <f>Healthcare!L851</f>
        <v>223731.12</v>
      </c>
      <c r="J851">
        <f>Healthcare!M851</f>
        <v>177662.41</v>
      </c>
      <c r="K851" s="6">
        <f>Healthcare!V851</f>
        <v>46068.709999999992</v>
      </c>
      <c r="L851" t="str">
        <f>Healthcare!AF851</f>
        <v>PAY03</v>
      </c>
      <c r="M851" t="str">
        <f>Healthcare!AG851</f>
        <v>INS02</v>
      </c>
      <c r="N851">
        <f>Healthcare!AC851</f>
        <v>2025</v>
      </c>
      <c r="O851" t="str">
        <f>Healthcare!AB851</f>
        <v>Q2</v>
      </c>
      <c r="P851">
        <f>Healthcare!O851</f>
        <v>14</v>
      </c>
      <c r="Q851">
        <f>Healthcare!P851</f>
        <v>144</v>
      </c>
      <c r="R851">
        <f>Healthcare!Q851</f>
        <v>4</v>
      </c>
      <c r="S851" s="10" t="str">
        <f>Healthcare!AD851</f>
        <v>May</v>
      </c>
    </row>
    <row r="852" spans="1:19">
      <c r="A852" t="str">
        <f>Healthcare!A852</f>
        <v>P10851</v>
      </c>
      <c r="B852" s="5">
        <f>Healthcare!E852</f>
        <v>45068</v>
      </c>
      <c r="C852" s="5">
        <f>Healthcare!F852</f>
        <v>45078</v>
      </c>
      <c r="D852" t="str">
        <f>Healthcare!T852</f>
        <v>Discharged</v>
      </c>
      <c r="E852" t="str">
        <f>Healthcare!X852</f>
        <v>DEP06</v>
      </c>
      <c r="F852" t="str">
        <f>Healthcare!Y852</f>
        <v>D06</v>
      </c>
      <c r="G852" t="str">
        <f>Healthcare!Z852</f>
        <v>D008</v>
      </c>
      <c r="H852" t="str">
        <f>Healthcare!AA852</f>
        <v>W005</v>
      </c>
      <c r="I852" s="6">
        <f>Healthcare!L852</f>
        <v>56938.12</v>
      </c>
      <c r="J852">
        <f>Healthcare!M852</f>
        <v>48602.86</v>
      </c>
      <c r="K852" s="6">
        <f>Healthcare!V852</f>
        <v>8335.260000000002</v>
      </c>
      <c r="L852" t="str">
        <f>Healthcare!AF852</f>
        <v>PAY06</v>
      </c>
      <c r="M852" t="str">
        <f>Healthcare!AG852</f>
        <v>INS02</v>
      </c>
      <c r="N852">
        <f>Healthcare!AC852</f>
        <v>2023</v>
      </c>
      <c r="O852" t="str">
        <f>Healthcare!AB852</f>
        <v>Q2</v>
      </c>
      <c r="P852">
        <f>Healthcare!O852</f>
        <v>10</v>
      </c>
      <c r="Q852">
        <f>Healthcare!P852</f>
        <v>54</v>
      </c>
      <c r="R852">
        <f>Healthcare!Q852</f>
        <v>4</v>
      </c>
      <c r="S852" s="10" t="str">
        <f>Healthcare!AD852</f>
        <v>May</v>
      </c>
    </row>
    <row r="853" spans="1:19">
      <c r="A853" t="str">
        <f>Healthcare!A853</f>
        <v>P10852</v>
      </c>
      <c r="B853" s="5">
        <f>Healthcare!E853</f>
        <v>45362</v>
      </c>
      <c r="C853" s="5" t="str">
        <f>Healthcare!F853</f>
        <v>Unknown</v>
      </c>
      <c r="D853" t="str">
        <f>Healthcare!T853</f>
        <v>Discharged</v>
      </c>
      <c r="E853" t="str">
        <f>Healthcare!X853</f>
        <v>DEP05</v>
      </c>
      <c r="F853" t="str">
        <f>Healthcare!Y853</f>
        <v>D05</v>
      </c>
      <c r="G853" t="str">
        <f>Healthcare!Z853</f>
        <v>D008</v>
      </c>
      <c r="H853" t="str">
        <f>Healthcare!AA853</f>
        <v>W001</v>
      </c>
      <c r="I853" s="6">
        <f>Healthcare!L853</f>
        <v>114956.38</v>
      </c>
      <c r="J853">
        <f>Healthcare!M853</f>
        <v>91085.03</v>
      </c>
      <c r="K853" s="6">
        <f>Healthcare!V853</f>
        <v>23871.350000000006</v>
      </c>
      <c r="L853" t="str">
        <f>Healthcare!AF853</f>
        <v>PAY02</v>
      </c>
      <c r="M853" t="str">
        <f>Healthcare!AG853</f>
        <v>INS05</v>
      </c>
      <c r="N853">
        <f>Healthcare!AC853</f>
        <v>2024</v>
      </c>
      <c r="O853" t="str">
        <f>Healthcare!AB853</f>
        <v>Q1</v>
      </c>
      <c r="P853">
        <f>Healthcare!O853</f>
        <v>10</v>
      </c>
      <c r="Q853">
        <f>Healthcare!P853</f>
        <v>189</v>
      </c>
      <c r="R853">
        <f>Healthcare!Q853</f>
        <v>5</v>
      </c>
      <c r="S853" s="10" t="str">
        <f>Healthcare!AD853</f>
        <v>Mar</v>
      </c>
    </row>
    <row r="854" spans="1:19">
      <c r="A854" t="str">
        <f>Healthcare!A854</f>
        <v>P10853</v>
      </c>
      <c r="B854" s="5">
        <f>Healthcare!E854</f>
        <v>45416</v>
      </c>
      <c r="C854" s="5">
        <f>Healthcare!F854</f>
        <v>45423</v>
      </c>
      <c r="D854" t="str">
        <f>Healthcare!T854</f>
        <v>Admitted</v>
      </c>
      <c r="E854" t="str">
        <f>Healthcare!X854</f>
        <v>DEP09</v>
      </c>
      <c r="F854" t="str">
        <f>Healthcare!Y854</f>
        <v>D04</v>
      </c>
      <c r="G854" t="str">
        <f>Healthcare!Z854</f>
        <v>D001</v>
      </c>
      <c r="H854" t="str">
        <f>Healthcare!AA854</f>
        <v>W003</v>
      </c>
      <c r="I854" s="6">
        <f>Healthcare!L854</f>
        <v>74551.37</v>
      </c>
      <c r="J854">
        <f>Healthcare!M854</f>
        <v>73006.31</v>
      </c>
      <c r="K854" s="6">
        <f>Healthcare!V854</f>
        <v>1545.0599999999977</v>
      </c>
      <c r="L854" t="str">
        <f>Healthcare!AF854</f>
        <v>PAY06</v>
      </c>
      <c r="M854" t="str">
        <f>Healthcare!AG854</f>
        <v>INS08</v>
      </c>
      <c r="N854">
        <f>Healthcare!AC854</f>
        <v>2024</v>
      </c>
      <c r="O854" t="str">
        <f>Healthcare!AB854</f>
        <v>Q2</v>
      </c>
      <c r="P854">
        <f>Healthcare!O854</f>
        <v>7</v>
      </c>
      <c r="Q854">
        <f>Healthcare!P854</f>
        <v>222</v>
      </c>
      <c r="R854">
        <f>Healthcare!Q854</f>
        <v>2</v>
      </c>
      <c r="S854" s="10" t="str">
        <f>Healthcare!AD854</f>
        <v>May</v>
      </c>
    </row>
    <row r="855" spans="1:19">
      <c r="A855" t="str">
        <f>Healthcare!A855</f>
        <v>P10854</v>
      </c>
      <c r="B855" s="5">
        <f>Healthcare!E855</f>
        <v>45211</v>
      </c>
      <c r="C855" s="5" t="str">
        <f>Healthcare!F855</f>
        <v>Unknown</v>
      </c>
      <c r="D855" t="str">
        <f>Healthcare!T855</f>
        <v>Discharged</v>
      </c>
      <c r="E855" t="str">
        <f>Healthcare!X855</f>
        <v>DEP03</v>
      </c>
      <c r="F855" t="str">
        <f>Healthcare!Y855</f>
        <v>D04</v>
      </c>
      <c r="G855" t="str">
        <f>Healthcare!Z855</f>
        <v>D002</v>
      </c>
      <c r="H855" t="str">
        <f>Healthcare!AA855</f>
        <v>W003</v>
      </c>
      <c r="I855" s="6">
        <f>Healthcare!L855</f>
        <v>232083.77</v>
      </c>
      <c r="J855">
        <f>Healthcare!M855</f>
        <v>225481.4</v>
      </c>
      <c r="K855" s="6">
        <f>Healthcare!V855</f>
        <v>6602.3699999999953</v>
      </c>
      <c r="L855" t="str">
        <f>Healthcare!AF855</f>
        <v>PAY06</v>
      </c>
      <c r="M855" t="str">
        <f>Healthcare!AG855</f>
        <v>INS08</v>
      </c>
      <c r="N855">
        <f>Healthcare!AC855</f>
        <v>2023</v>
      </c>
      <c r="O855" t="str">
        <f>Healthcare!AB855</f>
        <v>Q4</v>
      </c>
      <c r="P855">
        <f>Healthcare!O855</f>
        <v>5</v>
      </c>
      <c r="Q855">
        <f>Healthcare!P855</f>
        <v>121</v>
      </c>
      <c r="R855">
        <f>Healthcare!Q855</f>
        <v>4</v>
      </c>
      <c r="S855" s="10" t="str">
        <f>Healthcare!AD855</f>
        <v>Oct</v>
      </c>
    </row>
    <row r="856" spans="1:19">
      <c r="A856" t="str">
        <f>Healthcare!A856</f>
        <v>P10855</v>
      </c>
      <c r="B856" s="5">
        <f>Healthcare!E856</f>
        <v>45660</v>
      </c>
      <c r="C856" s="5">
        <f>Healthcare!F856</f>
        <v>45661</v>
      </c>
      <c r="D856" t="str">
        <f>Healthcare!T856</f>
        <v>Discharged</v>
      </c>
      <c r="E856" t="str">
        <f>Healthcare!X856</f>
        <v>DEP01</v>
      </c>
      <c r="F856" t="str">
        <f>Healthcare!Y856</f>
        <v>D04</v>
      </c>
      <c r="G856" t="str">
        <f>Healthcare!Z856</f>
        <v>D002</v>
      </c>
      <c r="H856" t="str">
        <f>Healthcare!AA856</f>
        <v>W001</v>
      </c>
      <c r="I856" s="6">
        <f>Healthcare!L856</f>
        <v>14565.36</v>
      </c>
      <c r="J856">
        <f>Healthcare!M856</f>
        <v>10117.49</v>
      </c>
      <c r="K856" s="6">
        <f>Healthcare!V856</f>
        <v>4447.8700000000008</v>
      </c>
      <c r="L856" t="str">
        <f>Healthcare!AF856</f>
        <v>PAY05</v>
      </c>
      <c r="M856" t="str">
        <f>Healthcare!AG856</f>
        <v>INS08</v>
      </c>
      <c r="N856">
        <f>Healthcare!AC856</f>
        <v>2025</v>
      </c>
      <c r="O856" t="str">
        <f>Healthcare!AB856</f>
        <v>Q1</v>
      </c>
      <c r="P856">
        <f>Healthcare!O856</f>
        <v>1</v>
      </c>
      <c r="Q856">
        <f>Healthcare!P856</f>
        <v>67</v>
      </c>
      <c r="R856">
        <f>Healthcare!Q856</f>
        <v>4</v>
      </c>
      <c r="S856" s="10" t="str">
        <f>Healthcare!AD856</f>
        <v>Jan</v>
      </c>
    </row>
    <row r="857" spans="1:19">
      <c r="A857" t="str">
        <f>Healthcare!A857</f>
        <v>P10856</v>
      </c>
      <c r="B857" s="5">
        <f>Healthcare!E857</f>
        <v>45979</v>
      </c>
      <c r="C857" s="5">
        <f>Healthcare!F857</f>
        <v>45991</v>
      </c>
      <c r="D857" t="str">
        <f>Healthcare!T857</f>
        <v>Transferred</v>
      </c>
      <c r="E857" t="str">
        <f>Healthcare!X857</f>
        <v>DEP04</v>
      </c>
      <c r="F857" t="str">
        <f>Healthcare!Y857</f>
        <v>D01</v>
      </c>
      <c r="G857" t="str">
        <f>Healthcare!Z857</f>
        <v>D012</v>
      </c>
      <c r="H857" t="str">
        <f>Healthcare!AA857</f>
        <v>W002</v>
      </c>
      <c r="I857" s="6">
        <f>Healthcare!L857</f>
        <v>145893.35999999999</v>
      </c>
      <c r="J857">
        <f>Healthcare!M857</f>
        <v>123894.36</v>
      </c>
      <c r="K857" s="6">
        <f>Healthcare!V857</f>
        <v>21998.999999999985</v>
      </c>
      <c r="L857" t="str">
        <f>Healthcare!AF857</f>
        <v>PAY01</v>
      </c>
      <c r="M857" t="str">
        <f>Healthcare!AG857</f>
        <v>INS06</v>
      </c>
      <c r="N857">
        <f>Healthcare!AC857</f>
        <v>2025</v>
      </c>
      <c r="O857" t="str">
        <f>Healthcare!AB857</f>
        <v>Q4</v>
      </c>
      <c r="P857">
        <f>Healthcare!O857</f>
        <v>12</v>
      </c>
      <c r="Q857">
        <f>Healthcare!P857</f>
        <v>41</v>
      </c>
      <c r="R857">
        <f>Healthcare!Q857</f>
        <v>4</v>
      </c>
      <c r="S857" s="10" t="str">
        <f>Healthcare!AD857</f>
        <v>Nov</v>
      </c>
    </row>
    <row r="858" spans="1:19">
      <c r="A858" t="str">
        <f>Healthcare!A858</f>
        <v>P10857</v>
      </c>
      <c r="B858" s="5">
        <f>Healthcare!E858</f>
        <v>44953</v>
      </c>
      <c r="C858" s="5" t="str">
        <f>Healthcare!F858</f>
        <v>Unknown</v>
      </c>
      <c r="D858" t="str">
        <f>Healthcare!T858</f>
        <v>Discharged</v>
      </c>
      <c r="E858" t="str">
        <f>Healthcare!X858</f>
        <v>DEP05</v>
      </c>
      <c r="F858" t="str">
        <f>Healthcare!Y858</f>
        <v>D03</v>
      </c>
      <c r="G858" t="str">
        <f>Healthcare!Z858</f>
        <v>D011</v>
      </c>
      <c r="H858" t="str">
        <f>Healthcare!AA858</f>
        <v>W001</v>
      </c>
      <c r="I858" s="6">
        <f>Healthcare!L858</f>
        <v>175576.65</v>
      </c>
      <c r="J858">
        <f>Healthcare!M858</f>
        <v>171362.64</v>
      </c>
      <c r="K858" s="6">
        <f>Healthcare!V858</f>
        <v>4214.0099999999802</v>
      </c>
      <c r="L858" t="str">
        <f>Healthcare!AF858</f>
        <v>PAY06</v>
      </c>
      <c r="M858" t="str">
        <f>Healthcare!AG858</f>
        <v>INS08</v>
      </c>
      <c r="N858">
        <f>Healthcare!AC858</f>
        <v>2023</v>
      </c>
      <c r="O858" t="str">
        <f>Healthcare!AB858</f>
        <v>Q1</v>
      </c>
      <c r="P858">
        <f>Healthcare!O858</f>
        <v>4</v>
      </c>
      <c r="Q858">
        <f>Healthcare!P858</f>
        <v>176</v>
      </c>
      <c r="R858">
        <f>Healthcare!Q858</f>
        <v>4</v>
      </c>
      <c r="S858" s="10" t="str">
        <f>Healthcare!AD858</f>
        <v>Jan</v>
      </c>
    </row>
    <row r="859" spans="1:19">
      <c r="A859" t="str">
        <f>Healthcare!A859</f>
        <v>P10858</v>
      </c>
      <c r="B859" s="5">
        <f>Healthcare!E859</f>
        <v>45078</v>
      </c>
      <c r="C859" s="5">
        <f>Healthcare!F859</f>
        <v>45080</v>
      </c>
      <c r="D859" t="str">
        <f>Healthcare!T859</f>
        <v>Discharged</v>
      </c>
      <c r="E859" t="str">
        <f>Healthcare!X859</f>
        <v>DEP05</v>
      </c>
      <c r="F859" t="str">
        <f>Healthcare!Y859</f>
        <v>D04</v>
      </c>
      <c r="G859" t="str">
        <f>Healthcare!Z859</f>
        <v>D004</v>
      </c>
      <c r="H859" t="str">
        <f>Healthcare!AA859</f>
        <v>W003</v>
      </c>
      <c r="I859" s="6">
        <f>Healthcare!L859</f>
        <v>120918.96</v>
      </c>
      <c r="J859">
        <f>Healthcare!M859</f>
        <v>98371.59</v>
      </c>
      <c r="K859" s="6">
        <f>Healthcare!V859</f>
        <v>22547.37000000001</v>
      </c>
      <c r="L859" t="str">
        <f>Healthcare!AF859</f>
        <v>PAY06</v>
      </c>
      <c r="M859" t="str">
        <f>Healthcare!AG859</f>
        <v>INS06</v>
      </c>
      <c r="N859">
        <f>Healthcare!AC859</f>
        <v>2023</v>
      </c>
      <c r="O859" t="str">
        <f>Healthcare!AB859</f>
        <v>Q2</v>
      </c>
      <c r="P859">
        <f>Healthcare!O859</f>
        <v>2</v>
      </c>
      <c r="Q859">
        <f>Healthcare!P859</f>
        <v>118</v>
      </c>
      <c r="R859">
        <f>Healthcare!Q859</f>
        <v>1</v>
      </c>
      <c r="S859" s="10" t="str">
        <f>Healthcare!AD859</f>
        <v>Jun</v>
      </c>
    </row>
    <row r="860" spans="1:19">
      <c r="A860" t="str">
        <f>Healthcare!A860</f>
        <v>P10859</v>
      </c>
      <c r="B860" s="5">
        <f>Healthcare!E860</f>
        <v>45775</v>
      </c>
      <c r="C860" s="5">
        <f>Healthcare!F860</f>
        <v>45783</v>
      </c>
      <c r="D860" t="str">
        <f>Healthcare!T860</f>
        <v>Admitted</v>
      </c>
      <c r="E860" t="str">
        <f>Healthcare!X860</f>
        <v>DEP03</v>
      </c>
      <c r="F860" t="str">
        <f>Healthcare!Y860</f>
        <v>D05</v>
      </c>
      <c r="G860" t="str">
        <f>Healthcare!Z860</f>
        <v>D004</v>
      </c>
      <c r="H860" t="str">
        <f>Healthcare!AA860</f>
        <v>W003</v>
      </c>
      <c r="I860" s="6">
        <f>Healthcare!L860</f>
        <v>152552.82</v>
      </c>
      <c r="J860">
        <f>Healthcare!M860</f>
        <v>107774.3</v>
      </c>
      <c r="K860" s="6">
        <f>Healthcare!V860</f>
        <v>44778.520000000004</v>
      </c>
      <c r="L860" t="str">
        <f>Healthcare!AF860</f>
        <v>PAY06</v>
      </c>
      <c r="M860" t="str">
        <f>Healthcare!AG860</f>
        <v>INS07</v>
      </c>
      <c r="N860">
        <f>Healthcare!AC860</f>
        <v>2025</v>
      </c>
      <c r="O860" t="str">
        <f>Healthcare!AB860</f>
        <v>Q2</v>
      </c>
      <c r="P860">
        <f>Healthcare!O860</f>
        <v>8</v>
      </c>
      <c r="Q860">
        <f>Healthcare!P860</f>
        <v>12</v>
      </c>
      <c r="R860">
        <f>Healthcare!Q860</f>
        <v>4</v>
      </c>
      <c r="S860" s="10" t="str">
        <f>Healthcare!AD860</f>
        <v>Apr</v>
      </c>
    </row>
    <row r="861" spans="1:19">
      <c r="A861" t="str">
        <f>Healthcare!A861</f>
        <v>P10860</v>
      </c>
      <c r="B861" s="5">
        <f>Healthcare!E861</f>
        <v>45932</v>
      </c>
      <c r="C861" s="5">
        <f>Healthcare!F861</f>
        <v>45950</v>
      </c>
      <c r="D861" t="str">
        <f>Healthcare!T861</f>
        <v>Discharged</v>
      </c>
      <c r="E861" t="str">
        <f>Healthcare!X861</f>
        <v>DEP01</v>
      </c>
      <c r="F861" t="str">
        <f>Healthcare!Y861</f>
        <v>D07</v>
      </c>
      <c r="G861" t="str">
        <f>Healthcare!Z861</f>
        <v>D010</v>
      </c>
      <c r="H861" t="str">
        <f>Healthcare!AA861</f>
        <v>W005</v>
      </c>
      <c r="I861" s="6">
        <f>Healthcare!L861</f>
        <v>143605.85999999999</v>
      </c>
      <c r="J861">
        <f>Healthcare!M861</f>
        <v>139104.54</v>
      </c>
      <c r="K861" s="6">
        <f>Healthcare!V861</f>
        <v>4501.3199999999779</v>
      </c>
      <c r="L861" t="str">
        <f>Healthcare!AF861</f>
        <v>PAY04</v>
      </c>
      <c r="M861" t="str">
        <f>Healthcare!AG861</f>
        <v>INS02</v>
      </c>
      <c r="N861">
        <f>Healthcare!AC861</f>
        <v>2025</v>
      </c>
      <c r="O861" t="str">
        <f>Healthcare!AB861</f>
        <v>Q4</v>
      </c>
      <c r="P861">
        <f>Healthcare!O861</f>
        <v>18</v>
      </c>
      <c r="Q861">
        <f>Healthcare!P861</f>
        <v>240</v>
      </c>
      <c r="R861">
        <f>Healthcare!Q861</f>
        <v>4</v>
      </c>
      <c r="S861" s="10" t="str">
        <f>Healthcare!AD861</f>
        <v>Oct</v>
      </c>
    </row>
    <row r="862" spans="1:19">
      <c r="A862" t="str">
        <f>Healthcare!A862</f>
        <v>P10861</v>
      </c>
      <c r="B862" s="5">
        <f>Healthcare!E862</f>
        <v>45574</v>
      </c>
      <c r="C862" s="5">
        <f>Healthcare!F862</f>
        <v>45586</v>
      </c>
      <c r="D862" t="str">
        <f>Healthcare!T862</f>
        <v>Discharged</v>
      </c>
      <c r="E862" t="str">
        <f>Healthcare!X862</f>
        <v>DEP05</v>
      </c>
      <c r="F862" t="str">
        <f>Healthcare!Y862</f>
        <v>D04</v>
      </c>
      <c r="G862" t="str">
        <f>Healthcare!Z862</f>
        <v>D005</v>
      </c>
      <c r="H862" t="str">
        <f>Healthcare!AA862</f>
        <v>W005</v>
      </c>
      <c r="I862" s="6">
        <f>Healthcare!L862</f>
        <v>168978.7</v>
      </c>
      <c r="J862">
        <f>Healthcare!M862</f>
        <v>165448.01</v>
      </c>
      <c r="K862" s="6">
        <f>Healthcare!V862</f>
        <v>3530.6900000000023</v>
      </c>
      <c r="L862" t="str">
        <f>Healthcare!AF862</f>
        <v>PAY04</v>
      </c>
      <c r="M862" t="str">
        <f>Healthcare!AG862</f>
        <v>INS02</v>
      </c>
      <c r="N862">
        <f>Healthcare!AC862</f>
        <v>2024</v>
      </c>
      <c r="O862" t="str">
        <f>Healthcare!AB862</f>
        <v>Q4</v>
      </c>
      <c r="P862">
        <f>Healthcare!O862</f>
        <v>12</v>
      </c>
      <c r="Q862">
        <f>Healthcare!P862</f>
        <v>103</v>
      </c>
      <c r="R862">
        <f>Healthcare!Q862</f>
        <v>4</v>
      </c>
      <c r="S862" s="10" t="str">
        <f>Healthcare!AD862</f>
        <v>Oct</v>
      </c>
    </row>
    <row r="863" spans="1:19">
      <c r="A863" t="str">
        <f>Healthcare!A863</f>
        <v>P10862</v>
      </c>
      <c r="B863" s="5">
        <f>Healthcare!E863</f>
        <v>45711</v>
      </c>
      <c r="C863" s="5">
        <f>Healthcare!F863</f>
        <v>45729</v>
      </c>
      <c r="D863" t="str">
        <f>Healthcare!T863</f>
        <v>Discharged</v>
      </c>
      <c r="E863" t="str">
        <f>Healthcare!X863</f>
        <v>DEP05</v>
      </c>
      <c r="F863" t="str">
        <f>Healthcare!Y863</f>
        <v>D06</v>
      </c>
      <c r="G863" t="str">
        <f>Healthcare!Z863</f>
        <v>D004</v>
      </c>
      <c r="H863" t="str">
        <f>Healthcare!AA863</f>
        <v>W001</v>
      </c>
      <c r="I863" s="6">
        <f>Healthcare!L863</f>
        <v>216926.07999999999</v>
      </c>
      <c r="J863">
        <f>Healthcare!M863</f>
        <v>200701.78</v>
      </c>
      <c r="K863" s="6">
        <f>Healthcare!V863</f>
        <v>16224.299999999988</v>
      </c>
      <c r="L863" t="str">
        <f>Healthcare!AF863</f>
        <v>PAY01</v>
      </c>
      <c r="M863" t="str">
        <f>Healthcare!AG863</f>
        <v>INS03</v>
      </c>
      <c r="N863">
        <f>Healthcare!AC863</f>
        <v>2025</v>
      </c>
      <c r="O863" t="str">
        <f>Healthcare!AB863</f>
        <v>Q1</v>
      </c>
      <c r="P863">
        <f>Healthcare!O863</f>
        <v>18</v>
      </c>
      <c r="Q863">
        <f>Healthcare!P863</f>
        <v>229</v>
      </c>
      <c r="R863">
        <f>Healthcare!Q863</f>
        <v>4</v>
      </c>
      <c r="S863" s="10" t="str">
        <f>Healthcare!AD863</f>
        <v>Feb</v>
      </c>
    </row>
    <row r="864" spans="1:19">
      <c r="A864" t="str">
        <f>Healthcare!A864</f>
        <v>P10863</v>
      </c>
      <c r="B864" s="5">
        <f>Healthcare!E864</f>
        <v>45228</v>
      </c>
      <c r="C864" s="5">
        <f>Healthcare!F864</f>
        <v>45235</v>
      </c>
      <c r="D864" t="str">
        <f>Healthcare!T864</f>
        <v>Discharged</v>
      </c>
      <c r="E864" t="str">
        <f>Healthcare!X864</f>
        <v>DEP02</v>
      </c>
      <c r="F864" t="str">
        <f>Healthcare!Y864</f>
        <v>D01</v>
      </c>
      <c r="G864" t="str">
        <f>Healthcare!Z864</f>
        <v>D010</v>
      </c>
      <c r="H864" t="str">
        <f>Healthcare!AA864</f>
        <v>W005</v>
      </c>
      <c r="I864" s="6">
        <f>Healthcare!L864</f>
        <v>227900.19</v>
      </c>
      <c r="J864">
        <f>Healthcare!M864</f>
        <v>198516.17</v>
      </c>
      <c r="K864" s="6">
        <f>Healthcare!V864</f>
        <v>29384.01999999999</v>
      </c>
      <c r="L864" t="str">
        <f>Healthcare!AF864</f>
        <v>PAY04</v>
      </c>
      <c r="M864" t="str">
        <f>Healthcare!AG864</f>
        <v>INS04</v>
      </c>
      <c r="N864">
        <f>Healthcare!AC864</f>
        <v>2023</v>
      </c>
      <c r="O864" t="str">
        <f>Healthcare!AB864</f>
        <v>Q4</v>
      </c>
      <c r="P864">
        <f>Healthcare!O864</f>
        <v>7</v>
      </c>
      <c r="Q864">
        <f>Healthcare!P864</f>
        <v>123</v>
      </c>
      <c r="R864">
        <f>Healthcare!Q864</f>
        <v>3</v>
      </c>
      <c r="S864" s="10" t="str">
        <f>Healthcare!AD864</f>
        <v>Oct</v>
      </c>
    </row>
    <row r="865" spans="1:19">
      <c r="A865" t="str">
        <f>Healthcare!A865</f>
        <v>P10864</v>
      </c>
      <c r="B865" s="5">
        <f>Healthcare!E865</f>
        <v>45246</v>
      </c>
      <c r="C865" s="5">
        <f>Healthcare!F865</f>
        <v>45248</v>
      </c>
      <c r="D865" t="str">
        <f>Healthcare!T865</f>
        <v>Discharged</v>
      </c>
      <c r="E865" t="str">
        <f>Healthcare!X865</f>
        <v>DEP03</v>
      </c>
      <c r="F865" t="str">
        <f>Healthcare!Y865</f>
        <v>D05</v>
      </c>
      <c r="G865" t="str">
        <f>Healthcare!Z865</f>
        <v>D003</v>
      </c>
      <c r="H865" t="str">
        <f>Healthcare!AA865</f>
        <v>W002</v>
      </c>
      <c r="I865" s="6">
        <f>Healthcare!L865</f>
        <v>123663.9</v>
      </c>
      <c r="J865">
        <f>Healthcare!M865</f>
        <v>14754.29</v>
      </c>
      <c r="K865" s="6">
        <f>Healthcare!V865</f>
        <v>108909.60999999999</v>
      </c>
      <c r="L865" t="str">
        <f>Healthcare!AF865</f>
        <v>PAY01</v>
      </c>
      <c r="M865" t="str">
        <f>Healthcare!AG865</f>
        <v>INS02</v>
      </c>
      <c r="N865">
        <f>Healthcare!AC865</f>
        <v>2023</v>
      </c>
      <c r="O865" t="str">
        <f>Healthcare!AB865</f>
        <v>Q4</v>
      </c>
      <c r="P865">
        <f>Healthcare!O865</f>
        <v>2</v>
      </c>
      <c r="Q865">
        <f>Healthcare!P865</f>
        <v>201</v>
      </c>
      <c r="R865">
        <f>Healthcare!Q865</f>
        <v>4</v>
      </c>
      <c r="S865" s="10" t="str">
        <f>Healthcare!AD865</f>
        <v>Nov</v>
      </c>
    </row>
    <row r="866" spans="1:19">
      <c r="A866" t="str">
        <f>Healthcare!A866</f>
        <v>P10865</v>
      </c>
      <c r="B866" s="5">
        <f>Healthcare!E866</f>
        <v>45186</v>
      </c>
      <c r="C866" s="5">
        <f>Healthcare!F866</f>
        <v>45199</v>
      </c>
      <c r="D866" t="str">
        <f>Healthcare!T866</f>
        <v>Discharged</v>
      </c>
      <c r="E866" t="str">
        <f>Healthcare!X866</f>
        <v>DEP05</v>
      </c>
      <c r="F866" t="str">
        <f>Healthcare!Y866</f>
        <v>D03</v>
      </c>
      <c r="G866" t="str">
        <f>Healthcare!Z866</f>
        <v>D004</v>
      </c>
      <c r="H866" t="str">
        <f>Healthcare!AA866</f>
        <v>W005</v>
      </c>
      <c r="I866" s="6">
        <f>Healthcare!L866</f>
        <v>123663.9</v>
      </c>
      <c r="J866">
        <f>Healthcare!M866</f>
        <v>205251.5</v>
      </c>
      <c r="K866" s="6">
        <f>Healthcare!V866</f>
        <v>-81587.600000000006</v>
      </c>
      <c r="L866" t="str">
        <f>Healthcare!AF866</f>
        <v>PAY06</v>
      </c>
      <c r="M866" t="str">
        <f>Healthcare!AG866</f>
        <v>INS01</v>
      </c>
      <c r="N866">
        <f>Healthcare!AC866</f>
        <v>2023</v>
      </c>
      <c r="O866" t="str">
        <f>Healthcare!AB866</f>
        <v>Q3</v>
      </c>
      <c r="P866">
        <f>Healthcare!O866</f>
        <v>13</v>
      </c>
      <c r="Q866">
        <f>Healthcare!P866</f>
        <v>120</v>
      </c>
      <c r="R866">
        <f>Healthcare!Q866</f>
        <v>4</v>
      </c>
      <c r="S866" s="10" t="str">
        <f>Healthcare!AD866</f>
        <v>Sep</v>
      </c>
    </row>
    <row r="867" spans="1:19">
      <c r="A867" t="str">
        <f>Healthcare!A867</f>
        <v>P10866</v>
      </c>
      <c r="B867" s="5">
        <f>Healthcare!E867</f>
        <v>45685</v>
      </c>
      <c r="C867" s="5">
        <f>Healthcare!F867</f>
        <v>45699</v>
      </c>
      <c r="D867" t="str">
        <f>Healthcare!T867</f>
        <v>Transferred</v>
      </c>
      <c r="E867" t="str">
        <f>Healthcare!X867</f>
        <v>DEP03</v>
      </c>
      <c r="F867" t="str">
        <f>Healthcare!Y867</f>
        <v>D01</v>
      </c>
      <c r="G867" t="str">
        <f>Healthcare!Z867</f>
        <v>D006</v>
      </c>
      <c r="H867" t="str">
        <f>Healthcare!AA867</f>
        <v>W005</v>
      </c>
      <c r="I867" s="6">
        <f>Healthcare!L867</f>
        <v>217104.02</v>
      </c>
      <c r="J867">
        <f>Healthcare!M867</f>
        <v>169007.94</v>
      </c>
      <c r="K867" s="6">
        <f>Healthcare!V867</f>
        <v>48096.079999999987</v>
      </c>
      <c r="L867" t="str">
        <f>Healthcare!AF867</f>
        <v>PAY03</v>
      </c>
      <c r="M867" t="str">
        <f>Healthcare!AG867</f>
        <v>INS05</v>
      </c>
      <c r="N867">
        <f>Healthcare!AC867</f>
        <v>2025</v>
      </c>
      <c r="O867" t="str">
        <f>Healthcare!AB867</f>
        <v>Q1</v>
      </c>
      <c r="P867">
        <f>Healthcare!O867</f>
        <v>14</v>
      </c>
      <c r="Q867">
        <f>Healthcare!P867</f>
        <v>99</v>
      </c>
      <c r="R867">
        <f>Healthcare!Q867</f>
        <v>2</v>
      </c>
      <c r="S867" s="10" t="str">
        <f>Healthcare!AD867</f>
        <v>Jan</v>
      </c>
    </row>
    <row r="868" spans="1:19">
      <c r="A868" t="str">
        <f>Healthcare!A868</f>
        <v>P10867</v>
      </c>
      <c r="B868" s="5">
        <f>Healthcare!E868</f>
        <v>45970</v>
      </c>
      <c r="C868" s="5">
        <f>Healthcare!F868</f>
        <v>45972</v>
      </c>
      <c r="D868" t="str">
        <f>Healthcare!T868</f>
        <v>Unknown</v>
      </c>
      <c r="E868" t="str">
        <f>Healthcare!X868</f>
        <v>DEP01</v>
      </c>
      <c r="F868" t="str">
        <f>Healthcare!Y868</f>
        <v>D01</v>
      </c>
      <c r="G868" t="str">
        <f>Healthcare!Z868</f>
        <v>D004</v>
      </c>
      <c r="H868" t="str">
        <f>Healthcare!AA868</f>
        <v>W001</v>
      </c>
      <c r="I868" s="6">
        <f>Healthcare!L868</f>
        <v>17705.37</v>
      </c>
      <c r="J868">
        <f>Healthcare!M868</f>
        <v>12733.03</v>
      </c>
      <c r="K868" s="6">
        <f>Healthcare!V868</f>
        <v>4972.3399999999983</v>
      </c>
      <c r="L868" t="str">
        <f>Healthcare!AF868</f>
        <v>PAY01</v>
      </c>
      <c r="M868" t="str">
        <f>Healthcare!AG868</f>
        <v>INS04</v>
      </c>
      <c r="N868">
        <f>Healthcare!AC868</f>
        <v>2025</v>
      </c>
      <c r="O868" t="str">
        <f>Healthcare!AB868</f>
        <v>Q4</v>
      </c>
      <c r="P868">
        <f>Healthcare!O868</f>
        <v>2</v>
      </c>
      <c r="Q868">
        <f>Healthcare!P868</f>
        <v>108</v>
      </c>
      <c r="R868">
        <f>Healthcare!Q868</f>
        <v>4</v>
      </c>
      <c r="S868" s="10" t="str">
        <f>Healthcare!AD868</f>
        <v>Nov</v>
      </c>
    </row>
    <row r="869" spans="1:19">
      <c r="A869" t="str">
        <f>Healthcare!A869</f>
        <v>P10868</v>
      </c>
      <c r="B869" s="5">
        <f>Healthcare!E869</f>
        <v>45577</v>
      </c>
      <c r="C869" s="5">
        <f>Healthcare!F869</f>
        <v>45590</v>
      </c>
      <c r="D869" t="str">
        <f>Healthcare!T869</f>
        <v>Unknown</v>
      </c>
      <c r="E869" t="str">
        <f>Healthcare!X869</f>
        <v>DEP03</v>
      </c>
      <c r="F869" t="str">
        <f>Healthcare!Y869</f>
        <v>D04</v>
      </c>
      <c r="G869" t="str">
        <f>Healthcare!Z869</f>
        <v>D010</v>
      </c>
      <c r="H869" t="str">
        <f>Healthcare!AA869</f>
        <v>W005</v>
      </c>
      <c r="I869" s="6">
        <f>Healthcare!L869</f>
        <v>67410.350000000006</v>
      </c>
      <c r="J869">
        <f>Healthcare!M869</f>
        <v>66643.22</v>
      </c>
      <c r="K869" s="6">
        <f>Healthcare!V869</f>
        <v>767.13000000000466</v>
      </c>
      <c r="L869" t="str">
        <f>Healthcare!AF869</f>
        <v>PAY02</v>
      </c>
      <c r="M869" t="str">
        <f>Healthcare!AG869</f>
        <v>INS08</v>
      </c>
      <c r="N869">
        <f>Healthcare!AC869</f>
        <v>2024</v>
      </c>
      <c r="O869" t="str">
        <f>Healthcare!AB869</f>
        <v>Q4</v>
      </c>
      <c r="P869">
        <f>Healthcare!O869</f>
        <v>13</v>
      </c>
      <c r="Q869">
        <f>Healthcare!P869</f>
        <v>160</v>
      </c>
      <c r="R869">
        <f>Healthcare!Q869</f>
        <v>1</v>
      </c>
      <c r="S869" s="10" t="str">
        <f>Healthcare!AD869</f>
        <v>Oct</v>
      </c>
    </row>
    <row r="870" spans="1:19">
      <c r="A870" t="str">
        <f>Healthcare!A870</f>
        <v>P10869</v>
      </c>
      <c r="B870" s="5">
        <f>Healthcare!E870</f>
        <v>45889</v>
      </c>
      <c r="C870" s="5">
        <f>Healthcare!F870</f>
        <v>45902</v>
      </c>
      <c r="D870" t="str">
        <f>Healthcare!T870</f>
        <v>Discharged</v>
      </c>
      <c r="E870" t="str">
        <f>Healthcare!X870</f>
        <v>DEP04</v>
      </c>
      <c r="F870" t="str">
        <f>Healthcare!Y870</f>
        <v>D03</v>
      </c>
      <c r="G870" t="str">
        <f>Healthcare!Z870</f>
        <v>D003</v>
      </c>
      <c r="H870" t="str">
        <f>Healthcare!AA870</f>
        <v>W001</v>
      </c>
      <c r="I870" s="6">
        <f>Healthcare!L870</f>
        <v>42058.26</v>
      </c>
      <c r="J870">
        <f>Healthcare!M870</f>
        <v>35452.89</v>
      </c>
      <c r="K870" s="6">
        <f>Healthcare!V870</f>
        <v>6605.3700000000026</v>
      </c>
      <c r="L870" t="str">
        <f>Healthcare!AF870</f>
        <v>PAY01</v>
      </c>
      <c r="M870" t="str">
        <f>Healthcare!AG870</f>
        <v>INS01</v>
      </c>
      <c r="N870">
        <f>Healthcare!AC870</f>
        <v>2025</v>
      </c>
      <c r="O870" t="str">
        <f>Healthcare!AB870</f>
        <v>Q3</v>
      </c>
      <c r="P870">
        <f>Healthcare!O870</f>
        <v>13</v>
      </c>
      <c r="Q870">
        <f>Healthcare!P870</f>
        <v>15</v>
      </c>
      <c r="R870">
        <f>Healthcare!Q870</f>
        <v>5</v>
      </c>
      <c r="S870" s="10" t="str">
        <f>Healthcare!AD870</f>
        <v>Aug</v>
      </c>
    </row>
    <row r="871" spans="1:19">
      <c r="A871" t="str">
        <f>Healthcare!A871</f>
        <v>P10870</v>
      </c>
      <c r="B871" s="5">
        <f>Healthcare!E871</f>
        <v>45969</v>
      </c>
      <c r="C871" s="5">
        <f>Healthcare!F871</f>
        <v>45975</v>
      </c>
      <c r="D871" t="str">
        <f>Healthcare!T871</f>
        <v>Discharged</v>
      </c>
      <c r="E871" t="str">
        <f>Healthcare!X871</f>
        <v>DEP08</v>
      </c>
      <c r="F871" t="str">
        <f>Healthcare!Y871</f>
        <v>D06</v>
      </c>
      <c r="G871" t="str">
        <f>Healthcare!Z871</f>
        <v>D003</v>
      </c>
      <c r="H871" t="str">
        <f>Healthcare!AA871</f>
        <v>W005</v>
      </c>
      <c r="I871" s="6">
        <f>Healthcare!L871</f>
        <v>118360.83</v>
      </c>
      <c r="J871">
        <f>Healthcare!M871</f>
        <v>84971.75</v>
      </c>
      <c r="K871" s="6">
        <f>Healthcare!V871</f>
        <v>33389.08</v>
      </c>
      <c r="L871" t="str">
        <f>Healthcare!AF871</f>
        <v>PAY04</v>
      </c>
      <c r="M871" t="str">
        <f>Healthcare!AG871</f>
        <v>INS05</v>
      </c>
      <c r="N871">
        <f>Healthcare!AC871</f>
        <v>2025</v>
      </c>
      <c r="O871" t="str">
        <f>Healthcare!AB871</f>
        <v>Q4</v>
      </c>
      <c r="P871">
        <f>Healthcare!O871</f>
        <v>6</v>
      </c>
      <c r="Q871">
        <f>Healthcare!P871</f>
        <v>148</v>
      </c>
      <c r="R871">
        <f>Healthcare!Q871</f>
        <v>1</v>
      </c>
      <c r="S871" s="10" t="str">
        <f>Healthcare!AD871</f>
        <v>Nov</v>
      </c>
    </row>
    <row r="872" spans="1:19">
      <c r="A872" t="str">
        <f>Healthcare!A872</f>
        <v>P10871</v>
      </c>
      <c r="B872" s="5">
        <f>Healthcare!E872</f>
        <v>45381</v>
      </c>
      <c r="C872" s="5">
        <f>Healthcare!F872</f>
        <v>45390</v>
      </c>
      <c r="D872" t="str">
        <f>Healthcare!T872</f>
        <v>Discharged</v>
      </c>
      <c r="E872" t="str">
        <f>Healthcare!X872</f>
        <v>DEP01</v>
      </c>
      <c r="F872" t="str">
        <f>Healthcare!Y872</f>
        <v>D04</v>
      </c>
      <c r="G872" t="str">
        <f>Healthcare!Z872</f>
        <v>D011</v>
      </c>
      <c r="H872" t="str">
        <f>Healthcare!AA872</f>
        <v>W003</v>
      </c>
      <c r="I872" s="6">
        <f>Healthcare!L872</f>
        <v>81683.960000000006</v>
      </c>
      <c r="J872">
        <f>Healthcare!M872</f>
        <v>59634.720000000001</v>
      </c>
      <c r="K872" s="6">
        <f>Healthcare!V872</f>
        <v>22049.240000000005</v>
      </c>
      <c r="L872" t="str">
        <f>Healthcare!AF872</f>
        <v>PAY03</v>
      </c>
      <c r="M872" t="str">
        <f>Healthcare!AG872</f>
        <v>INS07</v>
      </c>
      <c r="N872">
        <f>Healthcare!AC872</f>
        <v>2024</v>
      </c>
      <c r="O872" t="str">
        <f>Healthcare!AB872</f>
        <v>Q1</v>
      </c>
      <c r="P872">
        <f>Healthcare!O872</f>
        <v>9</v>
      </c>
      <c r="Q872">
        <f>Healthcare!P872</f>
        <v>121</v>
      </c>
      <c r="R872">
        <f>Healthcare!Q872</f>
        <v>4</v>
      </c>
      <c r="S872" s="10" t="str">
        <f>Healthcare!AD872</f>
        <v>Mar</v>
      </c>
    </row>
    <row r="873" spans="1:19">
      <c r="A873" t="str">
        <f>Healthcare!A873</f>
        <v>P10872</v>
      </c>
      <c r="B873" s="5">
        <f>Healthcare!E873</f>
        <v>45900</v>
      </c>
      <c r="C873" s="5">
        <f>Healthcare!F873</f>
        <v>45916</v>
      </c>
      <c r="D873" t="str">
        <f>Healthcare!T873</f>
        <v>Unknown</v>
      </c>
      <c r="E873" t="str">
        <f>Healthcare!X873</f>
        <v>DEP03</v>
      </c>
      <c r="F873" t="str">
        <f>Healthcare!Y873</f>
        <v>D04</v>
      </c>
      <c r="G873" t="str">
        <f>Healthcare!Z873</f>
        <v>D013</v>
      </c>
      <c r="H873" t="str">
        <f>Healthcare!AA873</f>
        <v>W003</v>
      </c>
      <c r="I873" s="6">
        <f>Healthcare!L873</f>
        <v>220007.88</v>
      </c>
      <c r="J873">
        <f>Healthcare!M873</f>
        <v>155979.46</v>
      </c>
      <c r="K873" s="6">
        <f>Healthcare!V873</f>
        <v>64028.420000000013</v>
      </c>
      <c r="L873" t="str">
        <f>Healthcare!AF873</f>
        <v>PAY06</v>
      </c>
      <c r="M873" t="str">
        <f>Healthcare!AG873</f>
        <v>INS08</v>
      </c>
      <c r="N873">
        <f>Healthcare!AC873</f>
        <v>2025</v>
      </c>
      <c r="O873" t="str">
        <f>Healthcare!AB873</f>
        <v>Q3</v>
      </c>
      <c r="P873">
        <f>Healthcare!O873</f>
        <v>16</v>
      </c>
      <c r="Q873">
        <f>Healthcare!P873</f>
        <v>86</v>
      </c>
      <c r="R873">
        <f>Healthcare!Q873</f>
        <v>3</v>
      </c>
      <c r="S873" s="10" t="str">
        <f>Healthcare!AD873</f>
        <v>Aug</v>
      </c>
    </row>
    <row r="874" spans="1:19">
      <c r="A874" t="str">
        <f>Healthcare!A874</f>
        <v>P10873</v>
      </c>
      <c r="B874" s="5">
        <f>Healthcare!E874</f>
        <v>45033</v>
      </c>
      <c r="C874" s="5">
        <f>Healthcare!F874</f>
        <v>45045</v>
      </c>
      <c r="D874" t="str">
        <f>Healthcare!T874</f>
        <v>Discharged</v>
      </c>
      <c r="E874" t="str">
        <f>Healthcare!X874</f>
        <v>DEP02</v>
      </c>
      <c r="F874" t="str">
        <f>Healthcare!Y874</f>
        <v>D04</v>
      </c>
      <c r="G874" t="str">
        <f>Healthcare!Z874</f>
        <v>D012</v>
      </c>
      <c r="H874" t="str">
        <f>Healthcare!AA874</f>
        <v>W001</v>
      </c>
      <c r="I874" s="6">
        <f>Healthcare!L874</f>
        <v>25749.08</v>
      </c>
      <c r="J874">
        <f>Healthcare!M874</f>
        <v>22021.62</v>
      </c>
      <c r="K874" s="6">
        <f>Healthcare!V874</f>
        <v>3727.4600000000028</v>
      </c>
      <c r="L874" t="str">
        <f>Healthcare!AF874</f>
        <v>PAY05</v>
      </c>
      <c r="M874" t="str">
        <f>Healthcare!AG874</f>
        <v>INS06</v>
      </c>
      <c r="N874">
        <f>Healthcare!AC874</f>
        <v>2023</v>
      </c>
      <c r="O874" t="str">
        <f>Healthcare!AB874</f>
        <v>Q2</v>
      </c>
      <c r="P874">
        <f>Healthcare!O874</f>
        <v>12</v>
      </c>
      <c r="Q874">
        <f>Healthcare!P874</f>
        <v>205</v>
      </c>
      <c r="R874">
        <f>Healthcare!Q874</f>
        <v>4</v>
      </c>
      <c r="S874" s="10" t="str">
        <f>Healthcare!AD874</f>
        <v>Apr</v>
      </c>
    </row>
    <row r="875" spans="1:19">
      <c r="A875" t="str">
        <f>Healthcare!A875</f>
        <v>P10874</v>
      </c>
      <c r="B875" s="5">
        <f>Healthcare!E875</f>
        <v>45471</v>
      </c>
      <c r="C875" s="5" t="str">
        <f>Healthcare!F875</f>
        <v>Unknown</v>
      </c>
      <c r="D875" t="str">
        <f>Healthcare!T875</f>
        <v>Admitted</v>
      </c>
      <c r="E875" t="str">
        <f>Healthcare!X875</f>
        <v>DEP03</v>
      </c>
      <c r="F875" t="str">
        <f>Healthcare!Y875</f>
        <v>D06</v>
      </c>
      <c r="G875" t="str">
        <f>Healthcare!Z875</f>
        <v>D011</v>
      </c>
      <c r="H875" t="str">
        <f>Healthcare!AA875</f>
        <v>W003</v>
      </c>
      <c r="I875" s="6">
        <f>Healthcare!L875</f>
        <v>234201.86</v>
      </c>
      <c r="J875">
        <f>Healthcare!M875</f>
        <v>230335.87</v>
      </c>
      <c r="K875" s="6">
        <f>Healthcare!V875</f>
        <v>3865.9899999999907</v>
      </c>
      <c r="L875" t="str">
        <f>Healthcare!AF875</f>
        <v>PAY03</v>
      </c>
      <c r="M875" t="str">
        <f>Healthcare!AG875</f>
        <v>INS07</v>
      </c>
      <c r="N875">
        <f>Healthcare!AC875</f>
        <v>2024</v>
      </c>
      <c r="O875" t="str">
        <f>Healthcare!AB875</f>
        <v>Q2</v>
      </c>
      <c r="P875">
        <f>Healthcare!O875</f>
        <v>1</v>
      </c>
      <c r="Q875">
        <f>Healthcare!P875</f>
        <v>177</v>
      </c>
      <c r="R875">
        <f>Healthcare!Q875</f>
        <v>4</v>
      </c>
      <c r="S875" s="10" t="str">
        <f>Healthcare!AD875</f>
        <v>Jun</v>
      </c>
    </row>
    <row r="876" spans="1:19">
      <c r="A876" t="str">
        <f>Healthcare!A876</f>
        <v>P10875</v>
      </c>
      <c r="B876" s="5">
        <f>Healthcare!E876</f>
        <v>45160</v>
      </c>
      <c r="C876" s="5">
        <f>Healthcare!F876</f>
        <v>45171</v>
      </c>
      <c r="D876" t="str">
        <f>Healthcare!T876</f>
        <v>Unknown</v>
      </c>
      <c r="E876" t="str">
        <f>Healthcare!X876</f>
        <v>DEP01</v>
      </c>
      <c r="F876" t="str">
        <f>Healthcare!Y876</f>
        <v>D04</v>
      </c>
      <c r="G876" t="str">
        <f>Healthcare!Z876</f>
        <v>D001</v>
      </c>
      <c r="H876" t="str">
        <f>Healthcare!AA876</f>
        <v>W005</v>
      </c>
      <c r="I876" s="6">
        <f>Healthcare!L876</f>
        <v>227198.54</v>
      </c>
      <c r="J876">
        <f>Healthcare!M876</f>
        <v>161570.54999999999</v>
      </c>
      <c r="K876" s="6">
        <f>Healthcare!V876</f>
        <v>65627.99000000002</v>
      </c>
      <c r="L876" t="str">
        <f>Healthcare!AF876</f>
        <v>PAY06</v>
      </c>
      <c r="M876" t="str">
        <f>Healthcare!AG876</f>
        <v>INS05</v>
      </c>
      <c r="N876">
        <f>Healthcare!AC876</f>
        <v>2023</v>
      </c>
      <c r="O876" t="str">
        <f>Healthcare!AB876</f>
        <v>Q3</v>
      </c>
      <c r="P876">
        <f>Healthcare!O876</f>
        <v>11</v>
      </c>
      <c r="Q876">
        <f>Healthcare!P876</f>
        <v>184</v>
      </c>
      <c r="R876">
        <f>Healthcare!Q876</f>
        <v>2</v>
      </c>
      <c r="S876" s="10" t="str">
        <f>Healthcare!AD876</f>
        <v>Aug</v>
      </c>
    </row>
    <row r="877" spans="1:19">
      <c r="A877" t="str">
        <f>Healthcare!A877</f>
        <v>P10876</v>
      </c>
      <c r="B877" s="5">
        <f>Healthcare!E877</f>
        <v>45579</v>
      </c>
      <c r="C877" s="5">
        <f>Healthcare!F877</f>
        <v>45589</v>
      </c>
      <c r="D877" t="str">
        <f>Healthcare!T877</f>
        <v>Transferred</v>
      </c>
      <c r="E877" t="str">
        <f>Healthcare!X877</f>
        <v>DEP03</v>
      </c>
      <c r="F877" t="str">
        <f>Healthcare!Y877</f>
        <v>D02</v>
      </c>
      <c r="G877" t="str">
        <f>Healthcare!Z877</f>
        <v>D005</v>
      </c>
      <c r="H877" t="str">
        <f>Healthcare!AA877</f>
        <v>W003</v>
      </c>
      <c r="I877" s="6">
        <f>Healthcare!L877</f>
        <v>223871.65</v>
      </c>
      <c r="J877">
        <f>Healthcare!M877</f>
        <v>152335.82999999999</v>
      </c>
      <c r="K877" s="6">
        <f>Healthcare!V877</f>
        <v>71535.820000000007</v>
      </c>
      <c r="L877" t="str">
        <f>Healthcare!AF877</f>
        <v>PAY06</v>
      </c>
      <c r="M877" t="str">
        <f>Healthcare!AG877</f>
        <v>INS06</v>
      </c>
      <c r="N877">
        <f>Healthcare!AC877</f>
        <v>2024</v>
      </c>
      <c r="O877" t="str">
        <f>Healthcare!AB877</f>
        <v>Q4</v>
      </c>
      <c r="P877">
        <f>Healthcare!O877</f>
        <v>10</v>
      </c>
      <c r="Q877">
        <f>Healthcare!P877</f>
        <v>77</v>
      </c>
      <c r="R877">
        <f>Healthcare!Q877</f>
        <v>4</v>
      </c>
      <c r="S877" s="10" t="str">
        <f>Healthcare!AD877</f>
        <v>Oct</v>
      </c>
    </row>
    <row r="878" spans="1:19">
      <c r="A878" t="str">
        <f>Healthcare!A878</f>
        <v>P10877</v>
      </c>
      <c r="B878" s="5">
        <f>Healthcare!E878</f>
        <v>45761</v>
      </c>
      <c r="C878" s="5">
        <f>Healthcare!F878</f>
        <v>45775</v>
      </c>
      <c r="D878" t="str">
        <f>Healthcare!T878</f>
        <v>Admitted</v>
      </c>
      <c r="E878" t="str">
        <f>Healthcare!X878</f>
        <v>DEP05</v>
      </c>
      <c r="F878" t="str">
        <f>Healthcare!Y878</f>
        <v>D06</v>
      </c>
      <c r="G878" t="str">
        <f>Healthcare!Z878</f>
        <v>D006</v>
      </c>
      <c r="H878" t="str">
        <f>Healthcare!AA878</f>
        <v>W005</v>
      </c>
      <c r="I878" s="6">
        <f>Healthcare!L878</f>
        <v>99729.23</v>
      </c>
      <c r="J878">
        <f>Healthcare!M878</f>
        <v>77705.119999999995</v>
      </c>
      <c r="K878" s="6">
        <f>Healthcare!V878</f>
        <v>22024.11</v>
      </c>
      <c r="L878" t="str">
        <f>Healthcare!AF878</f>
        <v>PAY04</v>
      </c>
      <c r="M878" t="str">
        <f>Healthcare!AG878</f>
        <v>INS04</v>
      </c>
      <c r="N878">
        <f>Healthcare!AC878</f>
        <v>2025</v>
      </c>
      <c r="O878" t="str">
        <f>Healthcare!AB878</f>
        <v>Q2</v>
      </c>
      <c r="P878">
        <f>Healthcare!O878</f>
        <v>14</v>
      </c>
      <c r="Q878">
        <f>Healthcare!P878</f>
        <v>232</v>
      </c>
      <c r="R878">
        <f>Healthcare!Q878</f>
        <v>3</v>
      </c>
      <c r="S878" s="10" t="str">
        <f>Healthcare!AD878</f>
        <v>Apr</v>
      </c>
    </row>
    <row r="879" spans="1:19">
      <c r="A879" t="str">
        <f>Healthcare!A879</f>
        <v>P10878</v>
      </c>
      <c r="B879" s="5">
        <f>Healthcare!E879</f>
        <v>44976</v>
      </c>
      <c r="C879" s="5">
        <f>Healthcare!F879</f>
        <v>44994</v>
      </c>
      <c r="D879" t="str">
        <f>Healthcare!T879</f>
        <v>Admitted</v>
      </c>
      <c r="E879" t="str">
        <f>Healthcare!X879</f>
        <v>DEP07</v>
      </c>
      <c r="F879" t="str">
        <f>Healthcare!Y879</f>
        <v>D06</v>
      </c>
      <c r="G879" t="str">
        <f>Healthcare!Z879</f>
        <v>D005</v>
      </c>
      <c r="H879" t="str">
        <f>Healthcare!AA879</f>
        <v>W001</v>
      </c>
      <c r="I879" s="6">
        <f>Healthcare!L879</f>
        <v>219659.38</v>
      </c>
      <c r="J879">
        <f>Healthcare!M879</f>
        <v>205819.12</v>
      </c>
      <c r="K879" s="6">
        <f>Healthcare!V879</f>
        <v>13840.260000000009</v>
      </c>
      <c r="L879" t="str">
        <f>Healthcare!AF879</f>
        <v>PAY01</v>
      </c>
      <c r="M879" t="str">
        <f>Healthcare!AG879</f>
        <v>INS06</v>
      </c>
      <c r="N879">
        <f>Healthcare!AC879</f>
        <v>2023</v>
      </c>
      <c r="O879" t="str">
        <f>Healthcare!AB879</f>
        <v>Q1</v>
      </c>
      <c r="P879">
        <f>Healthcare!O879</f>
        <v>18</v>
      </c>
      <c r="Q879">
        <f>Healthcare!P879</f>
        <v>56</v>
      </c>
      <c r="R879">
        <f>Healthcare!Q879</f>
        <v>1</v>
      </c>
      <c r="S879" s="10" t="str">
        <f>Healthcare!AD879</f>
        <v>Feb</v>
      </c>
    </row>
    <row r="880" spans="1:19">
      <c r="A880" t="str">
        <f>Healthcare!A880</f>
        <v>P10879</v>
      </c>
      <c r="B880" s="5">
        <f>Healthcare!E880</f>
        <v>45407</v>
      </c>
      <c r="C880" s="5">
        <f>Healthcare!F880</f>
        <v>45410</v>
      </c>
      <c r="D880" t="str">
        <f>Healthcare!T880</f>
        <v>Admitted</v>
      </c>
      <c r="E880" t="str">
        <f>Healthcare!X880</f>
        <v>DEP06</v>
      </c>
      <c r="F880" t="str">
        <f>Healthcare!Y880</f>
        <v>D01</v>
      </c>
      <c r="G880" t="str">
        <f>Healthcare!Z880</f>
        <v>D004</v>
      </c>
      <c r="H880" t="str">
        <f>Healthcare!AA880</f>
        <v>W004</v>
      </c>
      <c r="I880" s="6">
        <f>Healthcare!L880</f>
        <v>213767.96</v>
      </c>
      <c r="J880">
        <f>Healthcare!M880</f>
        <v>190496.68</v>
      </c>
      <c r="K880" s="6">
        <f>Healthcare!V880</f>
        <v>23271.279999999999</v>
      </c>
      <c r="L880" t="str">
        <f>Healthcare!AF880</f>
        <v>PAY02</v>
      </c>
      <c r="M880" t="str">
        <f>Healthcare!AG880</f>
        <v>INS04</v>
      </c>
      <c r="N880">
        <f>Healthcare!AC880</f>
        <v>2024</v>
      </c>
      <c r="O880" t="str">
        <f>Healthcare!AB880</f>
        <v>Q2</v>
      </c>
      <c r="P880">
        <f>Healthcare!O880</f>
        <v>3</v>
      </c>
      <c r="Q880">
        <f>Healthcare!P880</f>
        <v>49</v>
      </c>
      <c r="R880">
        <f>Healthcare!Q880</f>
        <v>4</v>
      </c>
      <c r="S880" s="10" t="str">
        <f>Healthcare!AD880</f>
        <v>Apr</v>
      </c>
    </row>
    <row r="881" spans="1:19">
      <c r="A881" t="str">
        <f>Healthcare!A881</f>
        <v>P10880</v>
      </c>
      <c r="B881" s="5">
        <f>Healthcare!E881</f>
        <v>45423</v>
      </c>
      <c r="C881" s="5">
        <f>Healthcare!F881</f>
        <v>45437</v>
      </c>
      <c r="D881" t="str">
        <f>Healthcare!T881</f>
        <v>Discharged</v>
      </c>
      <c r="E881" t="str">
        <f>Healthcare!X881</f>
        <v>DEP06</v>
      </c>
      <c r="F881" t="str">
        <f>Healthcare!Y881</f>
        <v>D01</v>
      </c>
      <c r="G881" t="str">
        <f>Healthcare!Z881</f>
        <v>D009</v>
      </c>
      <c r="H881" t="str">
        <f>Healthcare!AA881</f>
        <v>W005</v>
      </c>
      <c r="I881" s="6">
        <f>Healthcare!L881</f>
        <v>197745.24</v>
      </c>
      <c r="J881">
        <f>Healthcare!M881</f>
        <v>146746.57999999999</v>
      </c>
      <c r="K881" s="6">
        <f>Healthcare!V881</f>
        <v>50998.66</v>
      </c>
      <c r="L881" t="str">
        <f>Healthcare!AF881</f>
        <v>PAY04</v>
      </c>
      <c r="M881" t="str">
        <f>Healthcare!AG881</f>
        <v>INS08</v>
      </c>
      <c r="N881">
        <f>Healthcare!AC881</f>
        <v>2024</v>
      </c>
      <c r="O881" t="str">
        <f>Healthcare!AB881</f>
        <v>Q2</v>
      </c>
      <c r="P881">
        <f>Healthcare!O881</f>
        <v>14</v>
      </c>
      <c r="Q881">
        <f>Healthcare!P881</f>
        <v>40</v>
      </c>
      <c r="R881">
        <f>Healthcare!Q881</f>
        <v>4</v>
      </c>
      <c r="S881" s="10" t="str">
        <f>Healthcare!AD881</f>
        <v>May</v>
      </c>
    </row>
    <row r="882" spans="1:19">
      <c r="A882" t="str">
        <f>Healthcare!A882</f>
        <v>P10881</v>
      </c>
      <c r="B882" s="5">
        <f>Healthcare!E882</f>
        <v>45427</v>
      </c>
      <c r="C882" s="5">
        <f>Healthcare!F882</f>
        <v>45428</v>
      </c>
      <c r="D882" t="str">
        <f>Healthcare!T882</f>
        <v>Discharged</v>
      </c>
      <c r="E882" t="str">
        <f>Healthcare!X882</f>
        <v>DEP08</v>
      </c>
      <c r="F882" t="str">
        <f>Healthcare!Y882</f>
        <v>D03</v>
      </c>
      <c r="G882" t="str">
        <f>Healthcare!Z882</f>
        <v>D010</v>
      </c>
      <c r="H882" t="str">
        <f>Healthcare!AA882</f>
        <v>W002</v>
      </c>
      <c r="I882" s="6">
        <f>Healthcare!L882</f>
        <v>113346.49</v>
      </c>
      <c r="J882">
        <f>Healthcare!M882</f>
        <v>80289.929999999993</v>
      </c>
      <c r="K882" s="6">
        <f>Healthcare!V882</f>
        <v>33056.560000000012</v>
      </c>
      <c r="L882" t="str">
        <f>Healthcare!AF882</f>
        <v>PAY04</v>
      </c>
      <c r="M882" t="str">
        <f>Healthcare!AG882</f>
        <v>INS08</v>
      </c>
      <c r="N882">
        <f>Healthcare!AC882</f>
        <v>2024</v>
      </c>
      <c r="O882" t="str">
        <f>Healthcare!AB882</f>
        <v>Q2</v>
      </c>
      <c r="P882">
        <f>Healthcare!O882</f>
        <v>1</v>
      </c>
      <c r="Q882">
        <f>Healthcare!P882</f>
        <v>40</v>
      </c>
      <c r="R882">
        <f>Healthcare!Q882</f>
        <v>2</v>
      </c>
      <c r="S882" s="10" t="str">
        <f>Healthcare!AD882</f>
        <v>May</v>
      </c>
    </row>
    <row r="883" spans="1:19">
      <c r="A883" t="str">
        <f>Healthcare!A883</f>
        <v>P10882</v>
      </c>
      <c r="B883" s="5">
        <f>Healthcare!E883</f>
        <v>45742</v>
      </c>
      <c r="C883" s="5">
        <f>Healthcare!F883</f>
        <v>45747</v>
      </c>
      <c r="D883" t="str">
        <f>Healthcare!T883</f>
        <v>Unknown</v>
      </c>
      <c r="E883" t="str">
        <f>Healthcare!X883</f>
        <v>DEP06</v>
      </c>
      <c r="F883" t="str">
        <f>Healthcare!Y883</f>
        <v>D03</v>
      </c>
      <c r="G883" t="str">
        <f>Healthcare!Z883</f>
        <v>D013</v>
      </c>
      <c r="H883" t="str">
        <f>Healthcare!AA883</f>
        <v>W002</v>
      </c>
      <c r="I883" s="6">
        <f>Healthcare!L883</f>
        <v>231892.14</v>
      </c>
      <c r="J883">
        <f>Healthcare!M883</f>
        <v>190210.2</v>
      </c>
      <c r="K883" s="6">
        <f>Healthcare!V883</f>
        <v>41681.94</v>
      </c>
      <c r="L883" t="str">
        <f>Healthcare!AF883</f>
        <v>PAY06</v>
      </c>
      <c r="M883" t="str">
        <f>Healthcare!AG883</f>
        <v>INS06</v>
      </c>
      <c r="N883">
        <f>Healthcare!AC883</f>
        <v>2025</v>
      </c>
      <c r="O883" t="str">
        <f>Healthcare!AB883</f>
        <v>Q1</v>
      </c>
      <c r="P883">
        <f>Healthcare!O883</f>
        <v>5</v>
      </c>
      <c r="Q883">
        <f>Healthcare!P883</f>
        <v>236</v>
      </c>
      <c r="R883">
        <f>Healthcare!Q883</f>
        <v>5</v>
      </c>
      <c r="S883" s="10" t="str">
        <f>Healthcare!AD883</f>
        <v>Mar</v>
      </c>
    </row>
    <row r="884" spans="1:19">
      <c r="A884" t="str">
        <f>Healthcare!A884</f>
        <v>P10883</v>
      </c>
      <c r="B884" s="5">
        <f>Healthcare!E884</f>
        <v>45592</v>
      </c>
      <c r="C884" s="5">
        <f>Healthcare!F884</f>
        <v>45333</v>
      </c>
      <c r="D884" t="str">
        <f>Healthcare!T884</f>
        <v>Transferred</v>
      </c>
      <c r="E884" t="str">
        <f>Healthcare!X884</f>
        <v>DEP01</v>
      </c>
      <c r="F884" t="str">
        <f>Healthcare!Y884</f>
        <v>D01</v>
      </c>
      <c r="G884" t="str">
        <f>Healthcare!Z884</f>
        <v>D001</v>
      </c>
      <c r="H884" t="str">
        <f>Healthcare!AA884</f>
        <v>W005</v>
      </c>
      <c r="I884" s="6">
        <f>Healthcare!L884</f>
        <v>74629.899999999994</v>
      </c>
      <c r="J884">
        <f>Healthcare!M884</f>
        <v>98646.34</v>
      </c>
      <c r="K884" s="6">
        <f>Healthcare!V884</f>
        <v>-24016.440000000002</v>
      </c>
      <c r="L884" t="str">
        <f>Healthcare!AF884</f>
        <v>PAY05</v>
      </c>
      <c r="M884" t="str">
        <f>Healthcare!AG884</f>
        <v>INS06</v>
      </c>
      <c r="N884">
        <f>Healthcare!AC884</f>
        <v>2024</v>
      </c>
      <c r="O884" t="str">
        <f>Healthcare!AB884</f>
        <v>Q4</v>
      </c>
      <c r="P884">
        <f>Healthcare!O884</f>
        <v>6</v>
      </c>
      <c r="Q884">
        <f>Healthcare!P884</f>
        <v>86</v>
      </c>
      <c r="R884">
        <f>Healthcare!Q884</f>
        <v>4</v>
      </c>
      <c r="S884" s="10" t="str">
        <f>Healthcare!AD884</f>
        <v>Oct</v>
      </c>
    </row>
    <row r="885" spans="1:19">
      <c r="A885" t="str">
        <f>Healthcare!A885</f>
        <v>P10884</v>
      </c>
      <c r="B885" s="5">
        <f>Healthcare!E885</f>
        <v>45522</v>
      </c>
      <c r="C885" s="5">
        <f>Healthcare!F885</f>
        <v>45526</v>
      </c>
      <c r="D885" t="str">
        <f>Healthcare!T885</f>
        <v>Transferred</v>
      </c>
      <c r="E885" t="str">
        <f>Healthcare!X885</f>
        <v>DEP03</v>
      </c>
      <c r="F885" t="str">
        <f>Healthcare!Y885</f>
        <v>D07</v>
      </c>
      <c r="G885" t="str">
        <f>Healthcare!Z885</f>
        <v>D013</v>
      </c>
      <c r="H885" t="str">
        <f>Healthcare!AA885</f>
        <v>W001</v>
      </c>
      <c r="I885" s="6">
        <f>Healthcare!L885</f>
        <v>122004.37</v>
      </c>
      <c r="J885">
        <f>Healthcare!M885</f>
        <v>83071.210000000006</v>
      </c>
      <c r="K885" s="6">
        <f>Healthcare!V885</f>
        <v>38933.159999999989</v>
      </c>
      <c r="L885" t="str">
        <f>Healthcare!AF885</f>
        <v>PAY06</v>
      </c>
      <c r="M885" t="str">
        <f>Healthcare!AG885</f>
        <v>INS02</v>
      </c>
      <c r="N885">
        <f>Healthcare!AC885</f>
        <v>2024</v>
      </c>
      <c r="O885" t="str">
        <f>Healthcare!AB885</f>
        <v>Q3</v>
      </c>
      <c r="P885">
        <f>Healthcare!O885</f>
        <v>4</v>
      </c>
      <c r="Q885">
        <f>Healthcare!P885</f>
        <v>22</v>
      </c>
      <c r="R885">
        <f>Healthcare!Q885</f>
        <v>3</v>
      </c>
      <c r="S885" s="10" t="str">
        <f>Healthcare!AD885</f>
        <v>Aug</v>
      </c>
    </row>
    <row r="886" spans="1:19">
      <c r="A886" t="str">
        <f>Healthcare!A886</f>
        <v>P10885</v>
      </c>
      <c r="B886" s="5">
        <f>Healthcare!E886</f>
        <v>45444</v>
      </c>
      <c r="C886" s="5">
        <f>Healthcare!F886</f>
        <v>45314</v>
      </c>
      <c r="D886" t="str">
        <f>Healthcare!T886</f>
        <v>Admitted</v>
      </c>
      <c r="E886" t="str">
        <f>Healthcare!X886</f>
        <v>DEP06</v>
      </c>
      <c r="F886" t="str">
        <f>Healthcare!Y886</f>
        <v>D04</v>
      </c>
      <c r="G886" t="str">
        <f>Healthcare!Z886</f>
        <v>D012</v>
      </c>
      <c r="H886" t="str">
        <f>Healthcare!AA886</f>
        <v>W001</v>
      </c>
      <c r="I886" s="6">
        <f>Healthcare!L886</f>
        <v>160764.37</v>
      </c>
      <c r="J886">
        <f>Healthcare!M886</f>
        <v>142748.76</v>
      </c>
      <c r="K886" s="6">
        <f>Healthcare!V886</f>
        <v>18015.609999999986</v>
      </c>
      <c r="L886" t="str">
        <f>Healthcare!AF886</f>
        <v>PAY03</v>
      </c>
      <c r="M886" t="str">
        <f>Healthcare!AG886</f>
        <v>INS02</v>
      </c>
      <c r="N886">
        <f>Healthcare!AC886</f>
        <v>2024</v>
      </c>
      <c r="O886" t="str">
        <f>Healthcare!AB886</f>
        <v>Q2</v>
      </c>
      <c r="P886">
        <f>Healthcare!O886</f>
        <v>17</v>
      </c>
      <c r="Q886">
        <f>Healthcare!P886</f>
        <v>169</v>
      </c>
      <c r="R886">
        <f>Healthcare!Q886</f>
        <v>1</v>
      </c>
      <c r="S886" s="10" t="str">
        <f>Healthcare!AD886</f>
        <v>Jun</v>
      </c>
    </row>
    <row r="887" spans="1:19">
      <c r="A887" t="str">
        <f>Healthcare!A887</f>
        <v>P10886</v>
      </c>
      <c r="B887" s="5">
        <f>Healthcare!E887</f>
        <v>45258</v>
      </c>
      <c r="C887" s="5">
        <f>Healthcare!F887</f>
        <v>45266</v>
      </c>
      <c r="D887" t="str">
        <f>Healthcare!T887</f>
        <v>Discharged</v>
      </c>
      <c r="E887" t="str">
        <f>Healthcare!X887</f>
        <v>DEP08</v>
      </c>
      <c r="F887" t="str">
        <f>Healthcare!Y887</f>
        <v>D03</v>
      </c>
      <c r="G887" t="str">
        <f>Healthcare!Z887</f>
        <v>D001</v>
      </c>
      <c r="H887" t="str">
        <f>Healthcare!AA887</f>
        <v>W005</v>
      </c>
      <c r="I887" s="6">
        <f>Healthcare!L887</f>
        <v>159412.01</v>
      </c>
      <c r="J887">
        <f>Healthcare!M887</f>
        <v>129973.8</v>
      </c>
      <c r="K887" s="6">
        <f>Healthcare!V887</f>
        <v>29438.210000000006</v>
      </c>
      <c r="L887" t="str">
        <f>Healthcare!AF887</f>
        <v>PAY01</v>
      </c>
      <c r="M887" t="str">
        <f>Healthcare!AG887</f>
        <v>INS05</v>
      </c>
      <c r="N887">
        <f>Healthcare!AC887</f>
        <v>2023</v>
      </c>
      <c r="O887" t="str">
        <f>Healthcare!AB887</f>
        <v>Q4</v>
      </c>
      <c r="P887">
        <f>Healthcare!O887</f>
        <v>8</v>
      </c>
      <c r="Q887">
        <f>Healthcare!P887</f>
        <v>231</v>
      </c>
      <c r="R887">
        <f>Healthcare!Q887</f>
        <v>1</v>
      </c>
      <c r="S887" s="10" t="str">
        <f>Healthcare!AD887</f>
        <v>Nov</v>
      </c>
    </row>
    <row r="888" spans="1:19">
      <c r="A888" t="str">
        <f>Healthcare!A888</f>
        <v>P10887</v>
      </c>
      <c r="B888" s="5">
        <f>Healthcare!E888</f>
        <v>45595</v>
      </c>
      <c r="C888" s="5">
        <f>Healthcare!F888</f>
        <v>45611</v>
      </c>
      <c r="D888" t="str">
        <f>Healthcare!T888</f>
        <v>Discharged</v>
      </c>
      <c r="E888" t="str">
        <f>Healthcare!X888</f>
        <v>DEP03</v>
      </c>
      <c r="F888" t="str">
        <f>Healthcare!Y888</f>
        <v>D05</v>
      </c>
      <c r="G888" t="str">
        <f>Healthcare!Z888</f>
        <v>D004</v>
      </c>
      <c r="H888" t="str">
        <f>Healthcare!AA888</f>
        <v>W005</v>
      </c>
      <c r="I888" s="6">
        <f>Healthcare!L888</f>
        <v>99279.49</v>
      </c>
      <c r="J888">
        <f>Healthcare!M888</f>
        <v>83401.02</v>
      </c>
      <c r="K888" s="6">
        <f>Healthcare!V888</f>
        <v>15878.470000000001</v>
      </c>
      <c r="L888" t="str">
        <f>Healthcare!AF888</f>
        <v>PAY04</v>
      </c>
      <c r="M888" t="str">
        <f>Healthcare!AG888</f>
        <v>INS04</v>
      </c>
      <c r="N888">
        <f>Healthcare!AC888</f>
        <v>2024</v>
      </c>
      <c r="O888" t="str">
        <f>Healthcare!AB888</f>
        <v>Q4</v>
      </c>
      <c r="P888">
        <f>Healthcare!O888</f>
        <v>16</v>
      </c>
      <c r="Q888">
        <f>Healthcare!P888</f>
        <v>99</v>
      </c>
      <c r="R888">
        <f>Healthcare!Q888</f>
        <v>4</v>
      </c>
      <c r="S888" s="10" t="str">
        <f>Healthcare!AD888</f>
        <v>Oct</v>
      </c>
    </row>
    <row r="889" spans="1:19">
      <c r="A889" t="str">
        <f>Healthcare!A889</f>
        <v>P10888</v>
      </c>
      <c r="B889" s="5">
        <f>Healthcare!E889</f>
        <v>45784</v>
      </c>
      <c r="C889" s="5">
        <f>Healthcare!F889</f>
        <v>45796</v>
      </c>
      <c r="D889" t="str">
        <f>Healthcare!T889</f>
        <v>Transferred</v>
      </c>
      <c r="E889" t="str">
        <f>Healthcare!X889</f>
        <v>DEP06</v>
      </c>
      <c r="F889" t="str">
        <f>Healthcare!Y889</f>
        <v>D05</v>
      </c>
      <c r="G889" t="str">
        <f>Healthcare!Z889</f>
        <v>D005</v>
      </c>
      <c r="H889" t="str">
        <f>Healthcare!AA889</f>
        <v>W002</v>
      </c>
      <c r="I889" s="6">
        <f>Healthcare!L889</f>
        <v>51579.040000000001</v>
      </c>
      <c r="J889">
        <f>Healthcare!M889</f>
        <v>44794.81</v>
      </c>
      <c r="K889" s="6">
        <f>Healthcare!V889</f>
        <v>6784.2300000000032</v>
      </c>
      <c r="L889" t="str">
        <f>Healthcare!AF889</f>
        <v>PAY06</v>
      </c>
      <c r="M889" t="str">
        <f>Healthcare!AG889</f>
        <v>INS08</v>
      </c>
      <c r="N889">
        <f>Healthcare!AC889</f>
        <v>2025</v>
      </c>
      <c r="O889" t="str">
        <f>Healthcare!AB889</f>
        <v>Q2</v>
      </c>
      <c r="P889">
        <f>Healthcare!O889</f>
        <v>12</v>
      </c>
      <c r="Q889">
        <f>Healthcare!P889</f>
        <v>224</v>
      </c>
      <c r="R889">
        <f>Healthcare!Q889</f>
        <v>4</v>
      </c>
      <c r="S889" s="10" t="str">
        <f>Healthcare!AD889</f>
        <v>May</v>
      </c>
    </row>
    <row r="890" spans="1:19">
      <c r="A890" t="str">
        <f>Healthcare!A890</f>
        <v>P10889</v>
      </c>
      <c r="B890" s="5">
        <f>Healthcare!E890</f>
        <v>45967</v>
      </c>
      <c r="C890" s="5">
        <f>Healthcare!F890</f>
        <v>45977</v>
      </c>
      <c r="D890" t="str">
        <f>Healthcare!T890</f>
        <v>Unknown</v>
      </c>
      <c r="E890" t="str">
        <f>Healthcare!X890</f>
        <v>DEP05</v>
      </c>
      <c r="F890" t="str">
        <f>Healthcare!Y890</f>
        <v>D07</v>
      </c>
      <c r="G890" t="str">
        <f>Healthcare!Z890</f>
        <v>D009</v>
      </c>
      <c r="H890" t="str">
        <f>Healthcare!AA890</f>
        <v>W001</v>
      </c>
      <c r="I890" s="6">
        <f>Healthcare!L890</f>
        <v>141311.04000000001</v>
      </c>
      <c r="J890">
        <f>Healthcare!M890</f>
        <v>113956.87</v>
      </c>
      <c r="K890" s="6">
        <f>Healthcare!V890</f>
        <v>27354.170000000013</v>
      </c>
      <c r="L890" t="str">
        <f>Healthcare!AF890</f>
        <v>PAY06</v>
      </c>
      <c r="M890" t="str">
        <f>Healthcare!AG890</f>
        <v>INS08</v>
      </c>
      <c r="N890">
        <f>Healthcare!AC890</f>
        <v>2025</v>
      </c>
      <c r="O890" t="str">
        <f>Healthcare!AB890</f>
        <v>Q4</v>
      </c>
      <c r="P890">
        <f>Healthcare!O890</f>
        <v>10</v>
      </c>
      <c r="Q890">
        <f>Healthcare!P890</f>
        <v>69</v>
      </c>
      <c r="R890">
        <f>Healthcare!Q890</f>
        <v>5</v>
      </c>
      <c r="S890" s="10" t="str">
        <f>Healthcare!AD890</f>
        <v>Nov</v>
      </c>
    </row>
    <row r="891" spans="1:19">
      <c r="A891" t="str">
        <f>Healthcare!A891</f>
        <v>P10890</v>
      </c>
      <c r="B891" s="5">
        <f>Healthcare!E891</f>
        <v>44943</v>
      </c>
      <c r="C891" s="5">
        <f>Healthcare!F891</f>
        <v>44945</v>
      </c>
      <c r="D891" t="str">
        <f>Healthcare!T891</f>
        <v>Discharged</v>
      </c>
      <c r="E891" t="str">
        <f>Healthcare!X891</f>
        <v>DEP07</v>
      </c>
      <c r="F891" t="str">
        <f>Healthcare!Y891</f>
        <v>D03</v>
      </c>
      <c r="G891" t="str">
        <f>Healthcare!Z891</f>
        <v>D007</v>
      </c>
      <c r="H891" t="str">
        <f>Healthcare!AA891</f>
        <v>W004</v>
      </c>
      <c r="I891" s="6">
        <f>Healthcare!L891</f>
        <v>123663.9</v>
      </c>
      <c r="J891">
        <f>Healthcare!M891</f>
        <v>10938.69</v>
      </c>
      <c r="K891" s="6">
        <f>Healthcare!V891</f>
        <v>112725.20999999999</v>
      </c>
      <c r="L891" t="str">
        <f>Healthcare!AF891</f>
        <v>PAY02</v>
      </c>
      <c r="M891" t="str">
        <f>Healthcare!AG891</f>
        <v>INS08</v>
      </c>
      <c r="N891">
        <f>Healthcare!AC891</f>
        <v>2023</v>
      </c>
      <c r="O891" t="str">
        <f>Healthcare!AB891</f>
        <v>Q1</v>
      </c>
      <c r="P891">
        <f>Healthcare!O891</f>
        <v>2</v>
      </c>
      <c r="Q891">
        <f>Healthcare!P891</f>
        <v>121</v>
      </c>
      <c r="R891">
        <f>Healthcare!Q891</f>
        <v>4</v>
      </c>
      <c r="S891" s="10" t="str">
        <f>Healthcare!AD891</f>
        <v>Jan</v>
      </c>
    </row>
    <row r="892" spans="1:19">
      <c r="A892" t="str">
        <f>Healthcare!A892</f>
        <v>P10891</v>
      </c>
      <c r="B892" s="5">
        <f>Healthcare!E892</f>
        <v>45200</v>
      </c>
      <c r="C892" s="5">
        <f>Healthcare!F892</f>
        <v>44946</v>
      </c>
      <c r="D892" t="str">
        <f>Healthcare!T892</f>
        <v>Discharged</v>
      </c>
      <c r="E892" t="str">
        <f>Healthcare!X892</f>
        <v>DEP01</v>
      </c>
      <c r="F892" t="str">
        <f>Healthcare!Y892</f>
        <v>D06</v>
      </c>
      <c r="G892" t="str">
        <f>Healthcare!Z892</f>
        <v>D009</v>
      </c>
      <c r="H892" t="str">
        <f>Healthcare!AA892</f>
        <v>W003</v>
      </c>
      <c r="I892" s="6">
        <f>Healthcare!L892</f>
        <v>25817.78</v>
      </c>
      <c r="J892">
        <f>Healthcare!M892</f>
        <v>20732.330000000002</v>
      </c>
      <c r="K892" s="6">
        <f>Healthcare!V892</f>
        <v>5085.4499999999971</v>
      </c>
      <c r="L892" t="str">
        <f>Healthcare!AF892</f>
        <v>PAY04</v>
      </c>
      <c r="M892" t="str">
        <f>Healthcare!AG892</f>
        <v>INS08</v>
      </c>
      <c r="N892">
        <f>Healthcare!AC892</f>
        <v>2023</v>
      </c>
      <c r="O892" t="str">
        <f>Healthcare!AB892</f>
        <v>Q4</v>
      </c>
      <c r="P892">
        <f>Healthcare!O892</f>
        <v>10</v>
      </c>
      <c r="Q892">
        <f>Healthcare!P892</f>
        <v>231</v>
      </c>
      <c r="R892">
        <f>Healthcare!Q892</f>
        <v>2</v>
      </c>
      <c r="S892" s="10" t="str">
        <f>Healthcare!AD892</f>
        <v>Oct</v>
      </c>
    </row>
    <row r="893" spans="1:19">
      <c r="A893" t="str">
        <f>Healthcare!A893</f>
        <v>P10892</v>
      </c>
      <c r="B893" s="5">
        <f>Healthcare!E893</f>
        <v>45268</v>
      </c>
      <c r="C893" s="5">
        <f>Healthcare!F893</f>
        <v>45281</v>
      </c>
      <c r="D893" t="str">
        <f>Healthcare!T893</f>
        <v>Discharged</v>
      </c>
      <c r="E893" t="str">
        <f>Healthcare!X893</f>
        <v>DEP02</v>
      </c>
      <c r="F893" t="str">
        <f>Healthcare!Y893</f>
        <v>D05</v>
      </c>
      <c r="G893" t="str">
        <f>Healthcare!Z893</f>
        <v>D008</v>
      </c>
      <c r="H893" t="str">
        <f>Healthcare!AA893</f>
        <v>W005</v>
      </c>
      <c r="I893" s="6">
        <f>Healthcare!L893</f>
        <v>138961.76</v>
      </c>
      <c r="J893">
        <f>Healthcare!M893</f>
        <v>96158.42</v>
      </c>
      <c r="K893" s="6">
        <f>Healthcare!V893</f>
        <v>42803.340000000011</v>
      </c>
      <c r="L893" t="str">
        <f>Healthcare!AF893</f>
        <v>PAY02</v>
      </c>
      <c r="M893" t="str">
        <f>Healthcare!AG893</f>
        <v>INS07</v>
      </c>
      <c r="N893">
        <f>Healthcare!AC893</f>
        <v>2023</v>
      </c>
      <c r="O893" t="str">
        <f>Healthcare!AB893</f>
        <v>Q4</v>
      </c>
      <c r="P893">
        <f>Healthcare!O893</f>
        <v>13</v>
      </c>
      <c r="Q893">
        <f>Healthcare!P893</f>
        <v>51</v>
      </c>
      <c r="R893">
        <f>Healthcare!Q893</f>
        <v>5</v>
      </c>
      <c r="S893" s="10" t="str">
        <f>Healthcare!AD893</f>
        <v>Dec</v>
      </c>
    </row>
    <row r="894" spans="1:19">
      <c r="A894" t="str">
        <f>Healthcare!A894</f>
        <v>P10893</v>
      </c>
      <c r="B894" s="5">
        <f>Healthcare!E894</f>
        <v>45119</v>
      </c>
      <c r="C894" s="5" t="str">
        <f>Healthcare!F894</f>
        <v>Unknown</v>
      </c>
      <c r="D894" t="str">
        <f>Healthcare!T894</f>
        <v>Discharged</v>
      </c>
      <c r="E894" t="str">
        <f>Healthcare!X894</f>
        <v>DEP07</v>
      </c>
      <c r="F894" t="str">
        <f>Healthcare!Y894</f>
        <v>D02</v>
      </c>
      <c r="G894" t="str">
        <f>Healthcare!Z894</f>
        <v>D011</v>
      </c>
      <c r="H894" t="str">
        <f>Healthcare!AA894</f>
        <v>W001</v>
      </c>
      <c r="I894" s="6">
        <f>Healthcare!L894</f>
        <v>189560.22</v>
      </c>
      <c r="J894">
        <f>Healthcare!M894</f>
        <v>171853.65</v>
      </c>
      <c r="K894" s="6">
        <f>Healthcare!V894</f>
        <v>17706.570000000007</v>
      </c>
      <c r="L894" t="str">
        <f>Healthcare!AF894</f>
        <v>PAY06</v>
      </c>
      <c r="M894" t="str">
        <f>Healthcare!AG894</f>
        <v>INS02</v>
      </c>
      <c r="N894">
        <f>Healthcare!AC894</f>
        <v>2023</v>
      </c>
      <c r="O894" t="str">
        <f>Healthcare!AB894</f>
        <v>Q3</v>
      </c>
      <c r="P894">
        <f>Healthcare!O894</f>
        <v>3</v>
      </c>
      <c r="Q894">
        <f>Healthcare!P894</f>
        <v>183</v>
      </c>
      <c r="R894">
        <f>Healthcare!Q894</f>
        <v>1</v>
      </c>
      <c r="S894" s="10" t="str">
        <f>Healthcare!AD894</f>
        <v>Jul</v>
      </c>
    </row>
    <row r="895" spans="1:19">
      <c r="A895" t="str">
        <f>Healthcare!A895</f>
        <v>P10894</v>
      </c>
      <c r="B895" s="5">
        <f>Healthcare!E895</f>
        <v>45134</v>
      </c>
      <c r="C895" s="5">
        <f>Healthcare!F895</f>
        <v>45140</v>
      </c>
      <c r="D895" t="str">
        <f>Healthcare!T895</f>
        <v>Discharged</v>
      </c>
      <c r="E895" t="str">
        <f>Healthcare!X895</f>
        <v>DEP01</v>
      </c>
      <c r="F895" t="str">
        <f>Healthcare!Y895</f>
        <v>D05</v>
      </c>
      <c r="G895" t="str">
        <f>Healthcare!Z895</f>
        <v>D006</v>
      </c>
      <c r="H895" t="str">
        <f>Healthcare!AA895</f>
        <v>W003</v>
      </c>
      <c r="I895" s="6">
        <f>Healthcare!L895</f>
        <v>31835.75</v>
      </c>
      <c r="J895">
        <f>Healthcare!M895</f>
        <v>22531.09</v>
      </c>
      <c r="K895" s="6">
        <f>Healthcare!V895</f>
        <v>9304.66</v>
      </c>
      <c r="L895" t="str">
        <f>Healthcare!AF895</f>
        <v>PAY06</v>
      </c>
      <c r="M895" t="str">
        <f>Healthcare!AG895</f>
        <v>INS08</v>
      </c>
      <c r="N895">
        <f>Healthcare!AC895</f>
        <v>2023</v>
      </c>
      <c r="O895" t="str">
        <f>Healthcare!AB895</f>
        <v>Q3</v>
      </c>
      <c r="P895">
        <f>Healthcare!O895</f>
        <v>6</v>
      </c>
      <c r="Q895">
        <f>Healthcare!P895</f>
        <v>45</v>
      </c>
      <c r="R895">
        <f>Healthcare!Q895</f>
        <v>1</v>
      </c>
      <c r="S895" s="10" t="str">
        <f>Healthcare!AD895</f>
        <v>Jul</v>
      </c>
    </row>
    <row r="896" spans="1:19">
      <c r="A896" t="str">
        <f>Healthcare!A896</f>
        <v>P10895</v>
      </c>
      <c r="B896" s="5">
        <f>Healthcare!E896</f>
        <v>45219</v>
      </c>
      <c r="C896" s="5">
        <f>Healthcare!F896</f>
        <v>45224</v>
      </c>
      <c r="D896" t="str">
        <f>Healthcare!T896</f>
        <v>Discharged</v>
      </c>
      <c r="E896" t="str">
        <f>Healthcare!X896</f>
        <v>DEP03</v>
      </c>
      <c r="F896" t="str">
        <f>Healthcare!Y896</f>
        <v>D07</v>
      </c>
      <c r="G896" t="str">
        <f>Healthcare!Z896</f>
        <v>D003</v>
      </c>
      <c r="H896" t="str">
        <f>Healthcare!AA896</f>
        <v>W004</v>
      </c>
      <c r="I896" s="6">
        <f>Healthcare!L896</f>
        <v>58822.09</v>
      </c>
      <c r="J896">
        <f>Healthcare!M896</f>
        <v>57898.16</v>
      </c>
      <c r="K896" s="6">
        <f>Healthcare!V896</f>
        <v>923.92999999999302</v>
      </c>
      <c r="L896" t="str">
        <f>Healthcare!AF896</f>
        <v>PAY03</v>
      </c>
      <c r="M896" t="str">
        <f>Healthcare!AG896</f>
        <v>INS06</v>
      </c>
      <c r="N896">
        <f>Healthcare!AC896</f>
        <v>2023</v>
      </c>
      <c r="O896" t="str">
        <f>Healthcare!AB896</f>
        <v>Q4</v>
      </c>
      <c r="P896">
        <f>Healthcare!O896</f>
        <v>5</v>
      </c>
      <c r="Q896">
        <f>Healthcare!P896</f>
        <v>199</v>
      </c>
      <c r="R896">
        <f>Healthcare!Q896</f>
        <v>4</v>
      </c>
      <c r="S896" s="10" t="str">
        <f>Healthcare!AD896</f>
        <v>Oct</v>
      </c>
    </row>
    <row r="897" spans="1:19">
      <c r="A897" t="str">
        <f>Healthcare!A897</f>
        <v>P10896</v>
      </c>
      <c r="B897" s="5">
        <f>Healthcare!E897</f>
        <v>45413</v>
      </c>
      <c r="C897" s="5">
        <f>Healthcare!F897</f>
        <v>45417</v>
      </c>
      <c r="D897" t="str">
        <f>Healthcare!T897</f>
        <v>Transferred</v>
      </c>
      <c r="E897" t="str">
        <f>Healthcare!X897</f>
        <v>DEP09</v>
      </c>
      <c r="F897" t="str">
        <f>Healthcare!Y897</f>
        <v>D02</v>
      </c>
      <c r="G897" t="str">
        <f>Healthcare!Z897</f>
        <v>D010</v>
      </c>
      <c r="H897" t="str">
        <f>Healthcare!AA897</f>
        <v>W004</v>
      </c>
      <c r="I897" s="6">
        <f>Healthcare!L897</f>
        <v>111786.95</v>
      </c>
      <c r="J897">
        <f>Healthcare!M897</f>
        <v>80226.09</v>
      </c>
      <c r="K897" s="6">
        <f>Healthcare!V897</f>
        <v>31560.86</v>
      </c>
      <c r="L897" t="str">
        <f>Healthcare!AF897</f>
        <v>PAY03</v>
      </c>
      <c r="M897" t="str">
        <f>Healthcare!AG897</f>
        <v>INS02</v>
      </c>
      <c r="N897">
        <f>Healthcare!AC897</f>
        <v>2024</v>
      </c>
      <c r="O897" t="str">
        <f>Healthcare!AB897</f>
        <v>Q2</v>
      </c>
      <c r="P897">
        <f>Healthcare!O897</f>
        <v>4</v>
      </c>
      <c r="Q897">
        <f>Healthcare!P897</f>
        <v>161</v>
      </c>
      <c r="R897">
        <f>Healthcare!Q897</f>
        <v>2</v>
      </c>
      <c r="S897" s="10" t="str">
        <f>Healthcare!AD897</f>
        <v>May</v>
      </c>
    </row>
    <row r="898" spans="1:19">
      <c r="A898" t="str">
        <f>Healthcare!A898</f>
        <v>P10897</v>
      </c>
      <c r="B898" s="5">
        <f>Healthcare!E898</f>
        <v>45248</v>
      </c>
      <c r="C898" s="5">
        <f>Healthcare!F898</f>
        <v>45264</v>
      </c>
      <c r="D898" t="str">
        <f>Healthcare!T898</f>
        <v>Transferred</v>
      </c>
      <c r="E898" t="str">
        <f>Healthcare!X898</f>
        <v>DEP01</v>
      </c>
      <c r="F898" t="str">
        <f>Healthcare!Y898</f>
        <v>D04</v>
      </c>
      <c r="G898" t="str">
        <f>Healthcare!Z898</f>
        <v>D009</v>
      </c>
      <c r="H898" t="str">
        <f>Healthcare!AA898</f>
        <v>W005</v>
      </c>
      <c r="I898" s="6">
        <f>Healthcare!L898</f>
        <v>6410.41</v>
      </c>
      <c r="J898">
        <f>Healthcare!M898</f>
        <v>5801.4</v>
      </c>
      <c r="K898" s="6">
        <f>Healthcare!V898</f>
        <v>609.01000000000022</v>
      </c>
      <c r="L898" t="str">
        <f>Healthcare!AF898</f>
        <v>PAY02</v>
      </c>
      <c r="M898" t="str">
        <f>Healthcare!AG898</f>
        <v>INS02</v>
      </c>
      <c r="N898">
        <f>Healthcare!AC898</f>
        <v>2023</v>
      </c>
      <c r="O898" t="str">
        <f>Healthcare!AB898</f>
        <v>Q4</v>
      </c>
      <c r="P898">
        <f>Healthcare!O898</f>
        <v>16</v>
      </c>
      <c r="Q898">
        <f>Healthcare!P898</f>
        <v>34</v>
      </c>
      <c r="R898">
        <f>Healthcare!Q898</f>
        <v>4</v>
      </c>
      <c r="S898" s="10" t="str">
        <f>Healthcare!AD898</f>
        <v>Nov</v>
      </c>
    </row>
    <row r="899" spans="1:19">
      <c r="A899" t="str">
        <f>Healthcare!A899</f>
        <v>P10898</v>
      </c>
      <c r="B899" s="5">
        <f>Healthcare!E899</f>
        <v>45431</v>
      </c>
      <c r="C899" s="5">
        <f>Healthcare!F899</f>
        <v>45444</v>
      </c>
      <c r="D899" t="str">
        <f>Healthcare!T899</f>
        <v>Admitted</v>
      </c>
      <c r="E899" t="str">
        <f>Healthcare!X899</f>
        <v>DEP03</v>
      </c>
      <c r="F899" t="str">
        <f>Healthcare!Y899</f>
        <v>D02</v>
      </c>
      <c r="G899" t="str">
        <f>Healthcare!Z899</f>
        <v>D013</v>
      </c>
      <c r="H899" t="str">
        <f>Healthcare!AA899</f>
        <v>W005</v>
      </c>
      <c r="I899" s="6">
        <f>Healthcare!L899</f>
        <v>56413.22</v>
      </c>
      <c r="J899">
        <f>Healthcare!M899</f>
        <v>44511.02</v>
      </c>
      <c r="K899" s="6">
        <f>Healthcare!V899</f>
        <v>11902.200000000004</v>
      </c>
      <c r="L899" t="str">
        <f>Healthcare!AF899</f>
        <v>PAY05</v>
      </c>
      <c r="M899" t="str">
        <f>Healthcare!AG899</f>
        <v>INS06</v>
      </c>
      <c r="N899">
        <f>Healthcare!AC899</f>
        <v>2024</v>
      </c>
      <c r="O899" t="str">
        <f>Healthcare!AB899</f>
        <v>Q2</v>
      </c>
      <c r="P899">
        <f>Healthcare!O899</f>
        <v>13</v>
      </c>
      <c r="Q899">
        <f>Healthcare!P899</f>
        <v>128</v>
      </c>
      <c r="R899">
        <f>Healthcare!Q899</f>
        <v>2</v>
      </c>
      <c r="S899" s="10" t="str">
        <f>Healthcare!AD899</f>
        <v>May</v>
      </c>
    </row>
    <row r="900" spans="1:19">
      <c r="A900" t="str">
        <f>Healthcare!A900</f>
        <v>P10899</v>
      </c>
      <c r="B900" s="5">
        <f>Healthcare!E900</f>
        <v>45195</v>
      </c>
      <c r="C900" s="5">
        <f>Healthcare!F900</f>
        <v>45208</v>
      </c>
      <c r="D900" t="str">
        <f>Healthcare!T900</f>
        <v>Transferred</v>
      </c>
      <c r="E900" t="str">
        <f>Healthcare!X900</f>
        <v>DEP06</v>
      </c>
      <c r="F900" t="str">
        <f>Healthcare!Y900</f>
        <v>D04</v>
      </c>
      <c r="G900" t="str">
        <f>Healthcare!Z900</f>
        <v>D005</v>
      </c>
      <c r="H900" t="str">
        <f>Healthcare!AA900</f>
        <v>W005</v>
      </c>
      <c r="I900" s="6">
        <f>Healthcare!L900</f>
        <v>123663.9</v>
      </c>
      <c r="J900">
        <f>Healthcare!M900</f>
        <v>142390.72</v>
      </c>
      <c r="K900" s="6">
        <f>Healthcare!V900</f>
        <v>-18726.820000000007</v>
      </c>
      <c r="L900" t="str">
        <f>Healthcare!AF900</f>
        <v>PAY06</v>
      </c>
      <c r="M900" t="str">
        <f>Healthcare!AG900</f>
        <v>INS08</v>
      </c>
      <c r="N900">
        <f>Healthcare!AC900</f>
        <v>2023</v>
      </c>
      <c r="O900" t="str">
        <f>Healthcare!AB900</f>
        <v>Q3</v>
      </c>
      <c r="P900">
        <f>Healthcare!O900</f>
        <v>13</v>
      </c>
      <c r="Q900">
        <f>Healthcare!P900</f>
        <v>84</v>
      </c>
      <c r="R900">
        <f>Healthcare!Q900</f>
        <v>5</v>
      </c>
      <c r="S900" s="10" t="str">
        <f>Healthcare!AD900</f>
        <v>Sep</v>
      </c>
    </row>
    <row r="901" spans="1:19">
      <c r="A901" t="str">
        <f>Healthcare!A901</f>
        <v>P10900</v>
      </c>
      <c r="B901" s="5">
        <f>Healthcare!E901</f>
        <v>45226</v>
      </c>
      <c r="C901" s="5">
        <f>Healthcare!F901</f>
        <v>45234</v>
      </c>
      <c r="D901" t="str">
        <f>Healthcare!T901</f>
        <v>Discharged</v>
      </c>
      <c r="E901" t="str">
        <f>Healthcare!X901</f>
        <v>DEP06</v>
      </c>
      <c r="F901" t="str">
        <f>Healthcare!Y901</f>
        <v>D04</v>
      </c>
      <c r="G901" t="str">
        <f>Healthcare!Z901</f>
        <v>D006</v>
      </c>
      <c r="H901" t="str">
        <f>Healthcare!AA901</f>
        <v>W001</v>
      </c>
      <c r="I901" s="6">
        <f>Healthcare!L901</f>
        <v>21190.45</v>
      </c>
      <c r="J901">
        <f>Healthcare!M901</f>
        <v>98646.34</v>
      </c>
      <c r="K901" s="6">
        <f>Healthcare!V901</f>
        <v>-77455.89</v>
      </c>
      <c r="L901" t="str">
        <f>Healthcare!AF901</f>
        <v>PAY02</v>
      </c>
      <c r="M901" t="str">
        <f>Healthcare!AG901</f>
        <v>INS03</v>
      </c>
      <c r="N901">
        <f>Healthcare!AC901</f>
        <v>2023</v>
      </c>
      <c r="O901" t="str">
        <f>Healthcare!AB901</f>
        <v>Q4</v>
      </c>
      <c r="P901">
        <f>Healthcare!O901</f>
        <v>8</v>
      </c>
      <c r="Q901">
        <f>Healthcare!P901</f>
        <v>175</v>
      </c>
      <c r="R901">
        <f>Healthcare!Q901</f>
        <v>3</v>
      </c>
      <c r="S901" s="10" t="str">
        <f>Healthcare!AD901</f>
        <v>Oct</v>
      </c>
    </row>
    <row r="902" spans="1:19">
      <c r="A902" t="str">
        <f>Healthcare!A902</f>
        <v>P10901</v>
      </c>
      <c r="B902" s="5">
        <f>Healthcare!E902</f>
        <v>45330</v>
      </c>
      <c r="C902" s="5">
        <f>Healthcare!F902</f>
        <v>45333</v>
      </c>
      <c r="D902" t="str">
        <f>Healthcare!T902</f>
        <v>Discharged</v>
      </c>
      <c r="E902" t="str">
        <f>Healthcare!X902</f>
        <v>DEP01</v>
      </c>
      <c r="F902" t="str">
        <f>Healthcare!Y902</f>
        <v>D04</v>
      </c>
      <c r="G902" t="str">
        <f>Healthcare!Z902</f>
        <v>D002</v>
      </c>
      <c r="H902" t="str">
        <f>Healthcare!AA902</f>
        <v>W005</v>
      </c>
      <c r="I902" s="6">
        <f>Healthcare!L902</f>
        <v>57510.25</v>
      </c>
      <c r="J902">
        <f>Healthcare!M902</f>
        <v>44355.8</v>
      </c>
      <c r="K902" s="6">
        <f>Healthcare!V902</f>
        <v>13154.449999999997</v>
      </c>
      <c r="L902" t="str">
        <f>Healthcare!AF902</f>
        <v>PAY01</v>
      </c>
      <c r="M902" t="str">
        <f>Healthcare!AG902</f>
        <v>INS06</v>
      </c>
      <c r="N902">
        <f>Healthcare!AC902</f>
        <v>2024</v>
      </c>
      <c r="O902" t="str">
        <f>Healthcare!AB902</f>
        <v>Q1</v>
      </c>
      <c r="P902">
        <f>Healthcare!O902</f>
        <v>3</v>
      </c>
      <c r="Q902">
        <f>Healthcare!P902</f>
        <v>149</v>
      </c>
      <c r="R902">
        <f>Healthcare!Q902</f>
        <v>2</v>
      </c>
      <c r="S902" s="10" t="str">
        <f>Healthcare!AD902</f>
        <v>Feb</v>
      </c>
    </row>
    <row r="903" spans="1:19">
      <c r="A903" t="str">
        <f>Healthcare!A903</f>
        <v>P10902</v>
      </c>
      <c r="B903" s="5">
        <f>Healthcare!E903</f>
        <v>44945</v>
      </c>
      <c r="C903" s="5">
        <f>Healthcare!F903</f>
        <v>44960</v>
      </c>
      <c r="D903" t="str">
        <f>Healthcare!T903</f>
        <v>Discharged</v>
      </c>
      <c r="E903" t="str">
        <f>Healthcare!X903</f>
        <v>DEP05</v>
      </c>
      <c r="F903" t="str">
        <f>Healthcare!Y903</f>
        <v>D02</v>
      </c>
      <c r="G903" t="str">
        <f>Healthcare!Z903</f>
        <v>D012</v>
      </c>
      <c r="H903" t="str">
        <f>Healthcare!AA903</f>
        <v>W001</v>
      </c>
      <c r="I903" s="6">
        <f>Healthcare!L903</f>
        <v>199127.82</v>
      </c>
      <c r="J903">
        <f>Healthcare!M903</f>
        <v>145552.26</v>
      </c>
      <c r="K903" s="6">
        <f>Healthcare!V903</f>
        <v>53575.56</v>
      </c>
      <c r="L903" t="str">
        <f>Healthcare!AF903</f>
        <v>PAY03</v>
      </c>
      <c r="M903" t="str">
        <f>Healthcare!AG903</f>
        <v>INS03</v>
      </c>
      <c r="N903">
        <f>Healthcare!AC903</f>
        <v>2023</v>
      </c>
      <c r="O903" t="str">
        <f>Healthcare!AB903</f>
        <v>Q1</v>
      </c>
      <c r="P903">
        <f>Healthcare!O903</f>
        <v>15</v>
      </c>
      <c r="Q903">
        <f>Healthcare!P903</f>
        <v>160</v>
      </c>
      <c r="R903">
        <f>Healthcare!Q903</f>
        <v>5</v>
      </c>
      <c r="S903" s="10" t="str">
        <f>Healthcare!AD903</f>
        <v>Jan</v>
      </c>
    </row>
    <row r="904" spans="1:19">
      <c r="A904" t="str">
        <f>Healthcare!A904</f>
        <v>P10903</v>
      </c>
      <c r="B904" s="5">
        <f>Healthcare!E904</f>
        <v>45620</v>
      </c>
      <c r="C904" s="5">
        <f>Healthcare!F904</f>
        <v>45633</v>
      </c>
      <c r="D904" t="str">
        <f>Healthcare!T904</f>
        <v>Discharged</v>
      </c>
      <c r="E904" t="str">
        <f>Healthcare!X904</f>
        <v>DEP04</v>
      </c>
      <c r="F904" t="str">
        <f>Healthcare!Y904</f>
        <v>D04</v>
      </c>
      <c r="G904" t="str">
        <f>Healthcare!Z904</f>
        <v>D007</v>
      </c>
      <c r="H904" t="str">
        <f>Healthcare!AA904</f>
        <v>W002</v>
      </c>
      <c r="I904" s="6">
        <f>Healthcare!L904</f>
        <v>125882.78</v>
      </c>
      <c r="J904">
        <f>Healthcare!M904</f>
        <v>104703.91</v>
      </c>
      <c r="K904" s="6">
        <f>Healthcare!V904</f>
        <v>21178.869999999995</v>
      </c>
      <c r="L904" t="str">
        <f>Healthcare!AF904</f>
        <v>PAY06</v>
      </c>
      <c r="M904" t="str">
        <f>Healthcare!AG904</f>
        <v>INS06</v>
      </c>
      <c r="N904">
        <f>Healthcare!AC904</f>
        <v>2024</v>
      </c>
      <c r="O904" t="str">
        <f>Healthcare!AB904</f>
        <v>Q4</v>
      </c>
      <c r="P904">
        <f>Healthcare!O904</f>
        <v>13</v>
      </c>
      <c r="Q904">
        <f>Healthcare!P904</f>
        <v>192</v>
      </c>
      <c r="R904">
        <f>Healthcare!Q904</f>
        <v>2</v>
      </c>
      <c r="S904" s="10" t="str">
        <f>Healthcare!AD904</f>
        <v>Nov</v>
      </c>
    </row>
    <row r="905" spans="1:19">
      <c r="A905" t="str">
        <f>Healthcare!A905</f>
        <v>P10904</v>
      </c>
      <c r="B905" s="5">
        <f>Healthcare!E905</f>
        <v>45128</v>
      </c>
      <c r="C905" s="5">
        <f>Healthcare!F905</f>
        <v>45135</v>
      </c>
      <c r="D905" t="str">
        <f>Healthcare!T905</f>
        <v>Unknown</v>
      </c>
      <c r="E905" t="str">
        <f>Healthcare!X905</f>
        <v>DEP04</v>
      </c>
      <c r="F905" t="str">
        <f>Healthcare!Y905</f>
        <v>D04</v>
      </c>
      <c r="G905" t="str">
        <f>Healthcare!Z905</f>
        <v>D006</v>
      </c>
      <c r="H905" t="str">
        <f>Healthcare!AA905</f>
        <v>W005</v>
      </c>
      <c r="I905" s="6">
        <f>Healthcare!L905</f>
        <v>206233.16</v>
      </c>
      <c r="J905">
        <f>Healthcare!M905</f>
        <v>154625.78</v>
      </c>
      <c r="K905" s="6">
        <f>Healthcare!V905</f>
        <v>51607.380000000005</v>
      </c>
      <c r="L905" t="str">
        <f>Healthcare!AF905</f>
        <v>PAY04</v>
      </c>
      <c r="M905" t="str">
        <f>Healthcare!AG905</f>
        <v>INS04</v>
      </c>
      <c r="N905">
        <f>Healthcare!AC905</f>
        <v>2023</v>
      </c>
      <c r="O905" t="str">
        <f>Healthcare!AB905</f>
        <v>Q3</v>
      </c>
      <c r="P905">
        <f>Healthcare!O905</f>
        <v>7</v>
      </c>
      <c r="Q905">
        <f>Healthcare!P905</f>
        <v>40</v>
      </c>
      <c r="R905">
        <f>Healthcare!Q905</f>
        <v>4</v>
      </c>
      <c r="S905" s="10" t="str">
        <f>Healthcare!AD905</f>
        <v>Jul</v>
      </c>
    </row>
    <row r="906" spans="1:19">
      <c r="A906" t="str">
        <f>Healthcare!A906</f>
        <v>P10905</v>
      </c>
      <c r="B906" s="5">
        <f>Healthcare!E906</f>
        <v>45537</v>
      </c>
      <c r="C906" s="5">
        <f>Healthcare!F906</f>
        <v>45543</v>
      </c>
      <c r="D906" t="str">
        <f>Healthcare!T906</f>
        <v>Discharged</v>
      </c>
      <c r="E906" t="str">
        <f>Healthcare!X906</f>
        <v>DEP03</v>
      </c>
      <c r="F906" t="str">
        <f>Healthcare!Y906</f>
        <v>D06</v>
      </c>
      <c r="G906" t="str">
        <f>Healthcare!Z906</f>
        <v>D011</v>
      </c>
      <c r="H906" t="str">
        <f>Healthcare!AA906</f>
        <v>W005</v>
      </c>
      <c r="I906" s="6">
        <f>Healthcare!L906</f>
        <v>129061.28</v>
      </c>
      <c r="J906">
        <f>Healthcare!M906</f>
        <v>113611.31</v>
      </c>
      <c r="K906" s="6">
        <f>Healthcare!V906</f>
        <v>15449.970000000001</v>
      </c>
      <c r="L906" t="str">
        <f>Healthcare!AF906</f>
        <v>PAY04</v>
      </c>
      <c r="M906" t="str">
        <f>Healthcare!AG906</f>
        <v>INS04</v>
      </c>
      <c r="N906">
        <f>Healthcare!AC906</f>
        <v>2024</v>
      </c>
      <c r="O906" t="str">
        <f>Healthcare!AB906</f>
        <v>Q3</v>
      </c>
      <c r="P906">
        <f>Healthcare!O906</f>
        <v>6</v>
      </c>
      <c r="Q906">
        <f>Healthcare!P906</f>
        <v>141</v>
      </c>
      <c r="R906">
        <f>Healthcare!Q906</f>
        <v>4</v>
      </c>
      <c r="S906" s="10" t="str">
        <f>Healthcare!AD906</f>
        <v>Sep</v>
      </c>
    </row>
    <row r="907" spans="1:19">
      <c r="A907" t="str">
        <f>Healthcare!A907</f>
        <v>P10906</v>
      </c>
      <c r="B907" s="5">
        <f>Healthcare!E907</f>
        <v>45377</v>
      </c>
      <c r="C907" s="5">
        <f>Healthcare!F907</f>
        <v>45393</v>
      </c>
      <c r="D907" t="str">
        <f>Healthcare!T907</f>
        <v>Unknown</v>
      </c>
      <c r="E907" t="str">
        <f>Healthcare!X907</f>
        <v>DEP01</v>
      </c>
      <c r="F907" t="str">
        <f>Healthcare!Y907</f>
        <v>D07</v>
      </c>
      <c r="G907" t="str">
        <f>Healthcare!Z907</f>
        <v>D005</v>
      </c>
      <c r="H907" t="str">
        <f>Healthcare!AA907</f>
        <v>W002</v>
      </c>
      <c r="I907" s="6">
        <f>Healthcare!L907</f>
        <v>173298.57</v>
      </c>
      <c r="J907">
        <f>Healthcare!M907</f>
        <v>161107.42000000001</v>
      </c>
      <c r="K907" s="6">
        <f>Healthcare!V907</f>
        <v>12191.149999999994</v>
      </c>
      <c r="L907" t="str">
        <f>Healthcare!AF907</f>
        <v>PAY02</v>
      </c>
      <c r="M907" t="str">
        <f>Healthcare!AG907</f>
        <v>INS01</v>
      </c>
      <c r="N907">
        <f>Healthcare!AC907</f>
        <v>2024</v>
      </c>
      <c r="O907" t="str">
        <f>Healthcare!AB907</f>
        <v>Q1</v>
      </c>
      <c r="P907">
        <f>Healthcare!O907</f>
        <v>16</v>
      </c>
      <c r="Q907">
        <f>Healthcare!P907</f>
        <v>152</v>
      </c>
      <c r="R907">
        <f>Healthcare!Q907</f>
        <v>3</v>
      </c>
      <c r="S907" s="10" t="str">
        <f>Healthcare!AD907</f>
        <v>Mar</v>
      </c>
    </row>
    <row r="908" spans="1:19">
      <c r="A908" t="str">
        <f>Healthcare!A908</f>
        <v>P10907</v>
      </c>
      <c r="B908" s="5">
        <f>Healthcare!E908</f>
        <v>45189</v>
      </c>
      <c r="C908" s="5">
        <f>Healthcare!F908</f>
        <v>45206</v>
      </c>
      <c r="D908" t="str">
        <f>Healthcare!T908</f>
        <v>Discharged</v>
      </c>
      <c r="E908" t="str">
        <f>Healthcare!X908</f>
        <v>DEP02</v>
      </c>
      <c r="F908" t="str">
        <f>Healthcare!Y908</f>
        <v>D03</v>
      </c>
      <c r="G908" t="str">
        <f>Healthcare!Z908</f>
        <v>D004</v>
      </c>
      <c r="H908" t="str">
        <f>Healthcare!AA908</f>
        <v>W005</v>
      </c>
      <c r="I908" s="6">
        <f>Healthcare!L908</f>
        <v>24157.52</v>
      </c>
      <c r="J908">
        <f>Healthcare!M908</f>
        <v>20145.080000000002</v>
      </c>
      <c r="K908" s="6">
        <f>Healthcare!V908</f>
        <v>4012.4399999999987</v>
      </c>
      <c r="L908" t="str">
        <f>Healthcare!AF908</f>
        <v>PAY02</v>
      </c>
      <c r="M908" t="str">
        <f>Healthcare!AG908</f>
        <v>INS03</v>
      </c>
      <c r="N908">
        <f>Healthcare!AC908</f>
        <v>2023</v>
      </c>
      <c r="O908" t="str">
        <f>Healthcare!AB908</f>
        <v>Q3</v>
      </c>
      <c r="P908">
        <f>Healthcare!O908</f>
        <v>17</v>
      </c>
      <c r="Q908">
        <f>Healthcare!P908</f>
        <v>154</v>
      </c>
      <c r="R908">
        <f>Healthcare!Q908</f>
        <v>4</v>
      </c>
      <c r="S908" s="10" t="str">
        <f>Healthcare!AD908</f>
        <v>Sep</v>
      </c>
    </row>
    <row r="909" spans="1:19">
      <c r="A909" t="str">
        <f>Healthcare!A909</f>
        <v>P10908</v>
      </c>
      <c r="B909" s="5">
        <f>Healthcare!E909</f>
        <v>45931</v>
      </c>
      <c r="C909" s="5">
        <f>Healthcare!F909</f>
        <v>45935</v>
      </c>
      <c r="D909" t="str">
        <f>Healthcare!T909</f>
        <v>Discharged</v>
      </c>
      <c r="E909" t="str">
        <f>Healthcare!X909</f>
        <v>DEP06</v>
      </c>
      <c r="F909" t="str">
        <f>Healthcare!Y909</f>
        <v>D07</v>
      </c>
      <c r="G909" t="str">
        <f>Healthcare!Z909</f>
        <v>D002</v>
      </c>
      <c r="H909" t="str">
        <f>Healthcare!AA909</f>
        <v>W005</v>
      </c>
      <c r="I909" s="6">
        <f>Healthcare!L909</f>
        <v>246991.58</v>
      </c>
      <c r="J909">
        <f>Healthcare!M909</f>
        <v>211186.47</v>
      </c>
      <c r="K909" s="6">
        <f>Healthcare!V909</f>
        <v>35805.109999999986</v>
      </c>
      <c r="L909" t="str">
        <f>Healthcare!AF909</f>
        <v>PAY03</v>
      </c>
      <c r="M909" t="str">
        <f>Healthcare!AG909</f>
        <v>INS02</v>
      </c>
      <c r="N909">
        <f>Healthcare!AC909</f>
        <v>2025</v>
      </c>
      <c r="O909" t="str">
        <f>Healthcare!AB909</f>
        <v>Q4</v>
      </c>
      <c r="P909">
        <f>Healthcare!O909</f>
        <v>4</v>
      </c>
      <c r="Q909">
        <f>Healthcare!P909</f>
        <v>29</v>
      </c>
      <c r="R909">
        <f>Healthcare!Q909</f>
        <v>4</v>
      </c>
      <c r="S909" s="10" t="str">
        <f>Healthcare!AD909</f>
        <v>Oct</v>
      </c>
    </row>
    <row r="910" spans="1:19">
      <c r="A910" t="str">
        <f>Healthcare!A910</f>
        <v>P10909</v>
      </c>
      <c r="B910" s="5">
        <f>Healthcare!E910</f>
        <v>45648</v>
      </c>
      <c r="C910" s="5">
        <f>Healthcare!F910</f>
        <v>45663</v>
      </c>
      <c r="D910" t="str">
        <f>Healthcare!T910</f>
        <v>Discharged</v>
      </c>
      <c r="E910" t="str">
        <f>Healthcare!X910</f>
        <v>DEP03</v>
      </c>
      <c r="F910" t="str">
        <f>Healthcare!Y910</f>
        <v>D07</v>
      </c>
      <c r="G910" t="str">
        <f>Healthcare!Z910</f>
        <v>D002</v>
      </c>
      <c r="H910" t="str">
        <f>Healthcare!AA910</f>
        <v>W005</v>
      </c>
      <c r="I910" s="6">
        <f>Healthcare!L910</f>
        <v>106091.72</v>
      </c>
      <c r="J910">
        <f>Healthcare!M910</f>
        <v>93640.87</v>
      </c>
      <c r="K910" s="6">
        <f>Healthcare!V910</f>
        <v>12450.850000000006</v>
      </c>
      <c r="L910" t="str">
        <f>Healthcare!AF910</f>
        <v>PAY01</v>
      </c>
      <c r="M910" t="str">
        <f>Healthcare!AG910</f>
        <v>INS05</v>
      </c>
      <c r="N910">
        <f>Healthcare!AC910</f>
        <v>2024</v>
      </c>
      <c r="O910" t="str">
        <f>Healthcare!AB910</f>
        <v>Q4</v>
      </c>
      <c r="P910">
        <f>Healthcare!O910</f>
        <v>15</v>
      </c>
      <c r="Q910">
        <f>Healthcare!P910</f>
        <v>121</v>
      </c>
      <c r="R910">
        <f>Healthcare!Q910</f>
        <v>4</v>
      </c>
      <c r="S910" s="10" t="str">
        <f>Healthcare!AD910</f>
        <v>Dec</v>
      </c>
    </row>
    <row r="911" spans="1:19">
      <c r="A911" t="str">
        <f>Healthcare!A911</f>
        <v>P10910</v>
      </c>
      <c r="B911" s="5">
        <f>Healthcare!E911</f>
        <v>45325</v>
      </c>
      <c r="C911" s="5">
        <f>Healthcare!F911</f>
        <v>45339</v>
      </c>
      <c r="D911" t="str">
        <f>Healthcare!T911</f>
        <v>Transferred</v>
      </c>
      <c r="E911" t="str">
        <f>Healthcare!X911</f>
        <v>DEP05</v>
      </c>
      <c r="F911" t="str">
        <f>Healthcare!Y911</f>
        <v>D03</v>
      </c>
      <c r="G911" t="str">
        <f>Healthcare!Z911</f>
        <v>D004</v>
      </c>
      <c r="H911" t="str">
        <f>Healthcare!AA911</f>
        <v>W003</v>
      </c>
      <c r="I911" s="6">
        <f>Healthcare!L911</f>
        <v>118876.09</v>
      </c>
      <c r="J911">
        <f>Healthcare!M911</f>
        <v>85465.27</v>
      </c>
      <c r="K911" s="6">
        <f>Healthcare!V911</f>
        <v>33410.819999999992</v>
      </c>
      <c r="L911" t="str">
        <f>Healthcare!AF911</f>
        <v>PAY03</v>
      </c>
      <c r="M911" t="str">
        <f>Healthcare!AG911</f>
        <v>INS05</v>
      </c>
      <c r="N911">
        <f>Healthcare!AC911</f>
        <v>2024</v>
      </c>
      <c r="O911" t="str">
        <f>Healthcare!AB911</f>
        <v>Q1</v>
      </c>
      <c r="P911">
        <f>Healthcare!O911</f>
        <v>14</v>
      </c>
      <c r="Q911">
        <f>Healthcare!P911</f>
        <v>153</v>
      </c>
      <c r="R911">
        <f>Healthcare!Q911</f>
        <v>1</v>
      </c>
      <c r="S911" s="10" t="str">
        <f>Healthcare!AD911</f>
        <v>Feb</v>
      </c>
    </row>
    <row r="912" spans="1:19">
      <c r="A912" t="str">
        <f>Healthcare!A912</f>
        <v>P10911</v>
      </c>
      <c r="B912" s="5">
        <f>Healthcare!E912</f>
        <v>45180</v>
      </c>
      <c r="C912" s="5">
        <f>Healthcare!F912</f>
        <v>45185</v>
      </c>
      <c r="D912" t="str">
        <f>Healthcare!T912</f>
        <v>Transferred</v>
      </c>
      <c r="E912" t="str">
        <f>Healthcare!X912</f>
        <v>DEP07</v>
      </c>
      <c r="F912" t="str">
        <f>Healthcare!Y912</f>
        <v>D03</v>
      </c>
      <c r="G912" t="str">
        <f>Healthcare!Z912</f>
        <v>D003</v>
      </c>
      <c r="H912" t="str">
        <f>Healthcare!AA912</f>
        <v>W002</v>
      </c>
      <c r="I912" s="6">
        <f>Healthcare!L912</f>
        <v>158949.1</v>
      </c>
      <c r="J912">
        <f>Healthcare!M912</f>
        <v>154694.48000000001</v>
      </c>
      <c r="K912" s="6">
        <f>Healthcare!V912</f>
        <v>4254.6199999999953</v>
      </c>
      <c r="L912" t="str">
        <f>Healthcare!AF912</f>
        <v>PAY02</v>
      </c>
      <c r="M912" t="str">
        <f>Healthcare!AG912</f>
        <v>INS08</v>
      </c>
      <c r="N912">
        <f>Healthcare!AC912</f>
        <v>2023</v>
      </c>
      <c r="O912" t="str">
        <f>Healthcare!AB912</f>
        <v>Q3</v>
      </c>
      <c r="P912">
        <f>Healthcare!O912</f>
        <v>5</v>
      </c>
      <c r="Q912">
        <f>Healthcare!P912</f>
        <v>203</v>
      </c>
      <c r="R912">
        <f>Healthcare!Q912</f>
        <v>5</v>
      </c>
      <c r="S912" s="10" t="str">
        <f>Healthcare!AD912</f>
        <v>Sep</v>
      </c>
    </row>
    <row r="913" spans="1:19">
      <c r="A913" t="str">
        <f>Healthcare!A913</f>
        <v>P10912</v>
      </c>
      <c r="B913" s="5">
        <f>Healthcare!E913</f>
        <v>45311</v>
      </c>
      <c r="C913" s="5">
        <f>Healthcare!F913</f>
        <v>45324</v>
      </c>
      <c r="D913" t="str">
        <f>Healthcare!T913</f>
        <v>Transferred</v>
      </c>
      <c r="E913" t="str">
        <f>Healthcare!X913</f>
        <v>DEP03</v>
      </c>
      <c r="F913" t="str">
        <f>Healthcare!Y913</f>
        <v>D07</v>
      </c>
      <c r="G913" t="str">
        <f>Healthcare!Z913</f>
        <v>D003</v>
      </c>
      <c r="H913" t="str">
        <f>Healthcare!AA913</f>
        <v>W003</v>
      </c>
      <c r="I913" s="6">
        <f>Healthcare!L913</f>
        <v>123663.9</v>
      </c>
      <c r="J913">
        <f>Healthcare!M913</f>
        <v>116212.2</v>
      </c>
      <c r="K913" s="6">
        <f>Healthcare!V913</f>
        <v>7451.6999999999971</v>
      </c>
      <c r="L913" t="str">
        <f>Healthcare!AF913</f>
        <v>PAY02</v>
      </c>
      <c r="M913" t="str">
        <f>Healthcare!AG913</f>
        <v>INS01</v>
      </c>
      <c r="N913">
        <f>Healthcare!AC913</f>
        <v>2024</v>
      </c>
      <c r="O913" t="str">
        <f>Healthcare!AB913</f>
        <v>Q1</v>
      </c>
      <c r="P913">
        <f>Healthcare!O913</f>
        <v>13</v>
      </c>
      <c r="Q913">
        <f>Healthcare!P913</f>
        <v>30</v>
      </c>
      <c r="R913">
        <f>Healthcare!Q913</f>
        <v>4</v>
      </c>
      <c r="S913" s="10" t="str">
        <f>Healthcare!AD913</f>
        <v>Jan</v>
      </c>
    </row>
    <row r="914" spans="1:19">
      <c r="A914" t="str">
        <f>Healthcare!A914</f>
        <v>P10913</v>
      </c>
      <c r="B914" s="5">
        <f>Healthcare!E914</f>
        <v>45804</v>
      </c>
      <c r="C914" s="5">
        <f>Healthcare!F914</f>
        <v>45814</v>
      </c>
      <c r="D914" t="str">
        <f>Healthcare!T914</f>
        <v>Discharged</v>
      </c>
      <c r="E914" t="str">
        <f>Healthcare!X914</f>
        <v>DEP05</v>
      </c>
      <c r="F914" t="str">
        <f>Healthcare!Y914</f>
        <v>D04</v>
      </c>
      <c r="G914" t="str">
        <f>Healthcare!Z914</f>
        <v>D001</v>
      </c>
      <c r="H914" t="str">
        <f>Healthcare!AA914</f>
        <v>W001</v>
      </c>
      <c r="I914" s="6">
        <f>Healthcare!L914</f>
        <v>158335.34</v>
      </c>
      <c r="J914">
        <f>Healthcare!M914</f>
        <v>95506</v>
      </c>
      <c r="K914" s="6">
        <f>Healthcare!V914</f>
        <v>62829.34</v>
      </c>
      <c r="L914" t="str">
        <f>Healthcare!AF914</f>
        <v>PAY01</v>
      </c>
      <c r="M914" t="str">
        <f>Healthcare!AG914</f>
        <v>INS07</v>
      </c>
      <c r="N914">
        <f>Healthcare!AC914</f>
        <v>2025</v>
      </c>
      <c r="O914" t="str">
        <f>Healthcare!AB914</f>
        <v>Q2</v>
      </c>
      <c r="P914">
        <f>Healthcare!O914</f>
        <v>10</v>
      </c>
      <c r="Q914">
        <f>Healthcare!P914</f>
        <v>196</v>
      </c>
      <c r="R914">
        <f>Healthcare!Q914</f>
        <v>3</v>
      </c>
      <c r="S914" s="10" t="str">
        <f>Healthcare!AD914</f>
        <v>May</v>
      </c>
    </row>
    <row r="915" spans="1:19">
      <c r="A915" t="str">
        <f>Healthcare!A915</f>
        <v>P10914</v>
      </c>
      <c r="B915" s="5">
        <f>Healthcare!E915</f>
        <v>45174</v>
      </c>
      <c r="C915" s="5" t="str">
        <f>Healthcare!F915</f>
        <v>Unknown</v>
      </c>
      <c r="D915" t="str">
        <f>Healthcare!T915</f>
        <v>Discharged</v>
      </c>
      <c r="E915" t="str">
        <f>Healthcare!X915</f>
        <v>DEP03</v>
      </c>
      <c r="F915" t="str">
        <f>Healthcare!Y915</f>
        <v>D01</v>
      </c>
      <c r="G915" t="str">
        <f>Healthcare!Z915</f>
        <v>D012</v>
      </c>
      <c r="H915" t="str">
        <f>Healthcare!AA915</f>
        <v>W005</v>
      </c>
      <c r="I915" s="6">
        <f>Healthcare!L915</f>
        <v>78143.399999999994</v>
      </c>
      <c r="J915">
        <f>Healthcare!M915</f>
        <v>49915.74</v>
      </c>
      <c r="K915" s="6">
        <f>Healthcare!V915</f>
        <v>28227.659999999996</v>
      </c>
      <c r="L915" t="str">
        <f>Healthcare!AF915</f>
        <v>PAY01</v>
      </c>
      <c r="M915" t="str">
        <f>Healthcare!AG915</f>
        <v>INS07</v>
      </c>
      <c r="N915">
        <f>Healthcare!AC915</f>
        <v>2023</v>
      </c>
      <c r="O915" t="str">
        <f>Healthcare!AB915</f>
        <v>Q3</v>
      </c>
      <c r="P915">
        <f>Healthcare!O915</f>
        <v>16</v>
      </c>
      <c r="Q915">
        <f>Healthcare!P915</f>
        <v>48</v>
      </c>
      <c r="R915">
        <f>Healthcare!Q915</f>
        <v>5</v>
      </c>
      <c r="S915" s="10" t="str">
        <f>Healthcare!AD915</f>
        <v>Sep</v>
      </c>
    </row>
    <row r="916" spans="1:19">
      <c r="A916" t="str">
        <f>Healthcare!A916</f>
        <v>P10915</v>
      </c>
      <c r="B916" s="5">
        <f>Healthcare!E916</f>
        <v>45481</v>
      </c>
      <c r="C916" s="5">
        <f>Healthcare!F916</f>
        <v>45486</v>
      </c>
      <c r="D916" t="str">
        <f>Healthcare!T916</f>
        <v>Unknown</v>
      </c>
      <c r="E916" t="str">
        <f>Healthcare!X916</f>
        <v>DEP01</v>
      </c>
      <c r="F916" t="str">
        <f>Healthcare!Y916</f>
        <v>D06</v>
      </c>
      <c r="G916" t="str">
        <f>Healthcare!Z916</f>
        <v>D008</v>
      </c>
      <c r="H916" t="str">
        <f>Healthcare!AA916</f>
        <v>W001</v>
      </c>
      <c r="I916" s="6">
        <f>Healthcare!L916</f>
        <v>63051.06</v>
      </c>
      <c r="J916">
        <f>Healthcare!M916</f>
        <v>44274.26</v>
      </c>
      <c r="K916" s="6">
        <f>Healthcare!V916</f>
        <v>18776.799999999996</v>
      </c>
      <c r="L916" t="str">
        <f>Healthcare!AF916</f>
        <v>PAY02</v>
      </c>
      <c r="M916" t="str">
        <f>Healthcare!AG916</f>
        <v>INS04</v>
      </c>
      <c r="N916">
        <f>Healthcare!AC916</f>
        <v>2024</v>
      </c>
      <c r="O916" t="str">
        <f>Healthcare!AB916</f>
        <v>Q3</v>
      </c>
      <c r="P916">
        <f>Healthcare!O916</f>
        <v>5</v>
      </c>
      <c r="Q916">
        <f>Healthcare!P916</f>
        <v>158</v>
      </c>
      <c r="R916">
        <f>Healthcare!Q916</f>
        <v>5</v>
      </c>
      <c r="S916" s="10" t="str">
        <f>Healthcare!AD916</f>
        <v>Jul</v>
      </c>
    </row>
    <row r="917" spans="1:19">
      <c r="A917" t="str">
        <f>Healthcare!A917</f>
        <v>P10916</v>
      </c>
      <c r="B917" s="5">
        <f>Healthcare!E917</f>
        <v>45060</v>
      </c>
      <c r="C917" s="5">
        <f>Healthcare!F917</f>
        <v>45067</v>
      </c>
      <c r="D917" t="str">
        <f>Healthcare!T917</f>
        <v>Admitted</v>
      </c>
      <c r="E917" t="str">
        <f>Healthcare!X917</f>
        <v>DEP10</v>
      </c>
      <c r="F917" t="str">
        <f>Healthcare!Y917</f>
        <v>D06</v>
      </c>
      <c r="G917" t="str">
        <f>Healthcare!Z917</f>
        <v>D012</v>
      </c>
      <c r="H917" t="str">
        <f>Healthcare!AA917</f>
        <v>W001</v>
      </c>
      <c r="I917" s="6">
        <f>Healthcare!L917</f>
        <v>210095.75</v>
      </c>
      <c r="J917">
        <f>Healthcare!M917</f>
        <v>190202.45</v>
      </c>
      <c r="K917" s="6">
        <f>Healthcare!V917</f>
        <v>19893.299999999988</v>
      </c>
      <c r="L917" t="str">
        <f>Healthcare!AF917</f>
        <v>PAY06</v>
      </c>
      <c r="M917" t="str">
        <f>Healthcare!AG917</f>
        <v>INS04</v>
      </c>
      <c r="N917">
        <f>Healthcare!AC917</f>
        <v>2023</v>
      </c>
      <c r="O917" t="str">
        <f>Healthcare!AB917</f>
        <v>Q2</v>
      </c>
      <c r="P917">
        <f>Healthcare!O917</f>
        <v>7</v>
      </c>
      <c r="Q917">
        <f>Healthcare!P917</f>
        <v>164</v>
      </c>
      <c r="R917">
        <f>Healthcare!Q917</f>
        <v>1</v>
      </c>
      <c r="S917" s="10" t="str">
        <f>Healthcare!AD917</f>
        <v>May</v>
      </c>
    </row>
    <row r="918" spans="1:19">
      <c r="A918" t="str">
        <f>Healthcare!A918</f>
        <v>P10917</v>
      </c>
      <c r="B918" s="5">
        <f>Healthcare!E918</f>
        <v>45708</v>
      </c>
      <c r="C918" s="5">
        <f>Healthcare!F918</f>
        <v>45722</v>
      </c>
      <c r="D918" t="str">
        <f>Healthcare!T918</f>
        <v>Discharged</v>
      </c>
      <c r="E918" t="str">
        <f>Healthcare!X918</f>
        <v>DEP08</v>
      </c>
      <c r="F918" t="str">
        <f>Healthcare!Y918</f>
        <v>D06</v>
      </c>
      <c r="G918" t="str">
        <f>Healthcare!Z918</f>
        <v>D001</v>
      </c>
      <c r="H918" t="str">
        <f>Healthcare!AA918</f>
        <v>W005</v>
      </c>
      <c r="I918" s="6">
        <f>Healthcare!L918</f>
        <v>143537.23000000001</v>
      </c>
      <c r="J918">
        <f>Healthcare!M918</f>
        <v>110453.89</v>
      </c>
      <c r="K918" s="6">
        <f>Healthcare!V918</f>
        <v>33083.340000000011</v>
      </c>
      <c r="L918" t="str">
        <f>Healthcare!AF918</f>
        <v>PAY01</v>
      </c>
      <c r="M918" t="str">
        <f>Healthcare!AG918</f>
        <v>INS07</v>
      </c>
      <c r="N918">
        <f>Healthcare!AC918</f>
        <v>2025</v>
      </c>
      <c r="O918" t="str">
        <f>Healthcare!AB918</f>
        <v>Q1</v>
      </c>
      <c r="P918">
        <f>Healthcare!O918</f>
        <v>14</v>
      </c>
      <c r="Q918">
        <f>Healthcare!P918</f>
        <v>103</v>
      </c>
      <c r="R918">
        <f>Healthcare!Q918</f>
        <v>2</v>
      </c>
      <c r="S918" s="10" t="str">
        <f>Healthcare!AD918</f>
        <v>Feb</v>
      </c>
    </row>
    <row r="919" spans="1:19">
      <c r="A919" t="str">
        <f>Healthcare!A919</f>
        <v>P10918</v>
      </c>
      <c r="B919" s="5" t="str">
        <f>Healthcare!E919</f>
        <v>Unknown</v>
      </c>
      <c r="C919" s="5" t="str">
        <f>Healthcare!F919</f>
        <v>Unknown</v>
      </c>
      <c r="D919" t="str">
        <f>Healthcare!T919</f>
        <v>Discharged</v>
      </c>
      <c r="E919" t="str">
        <f>Healthcare!X919</f>
        <v>DEP06</v>
      </c>
      <c r="F919" t="str">
        <f>Healthcare!Y919</f>
        <v>D03</v>
      </c>
      <c r="G919" t="str">
        <f>Healthcare!Z919</f>
        <v>D001</v>
      </c>
      <c r="H919" t="str">
        <f>Healthcare!AA919</f>
        <v>W005</v>
      </c>
      <c r="I919" s="6">
        <f>Healthcare!L919</f>
        <v>66195.179999999993</v>
      </c>
      <c r="J919">
        <f>Healthcare!M919</f>
        <v>51017.57</v>
      </c>
      <c r="K919" s="6">
        <f>Healthcare!V919</f>
        <v>15177.609999999993</v>
      </c>
      <c r="L919" t="str">
        <f>Healthcare!AF919</f>
        <v>PAY04</v>
      </c>
      <c r="M919" t="str">
        <f>Healthcare!AG919</f>
        <v>INS01</v>
      </c>
      <c r="N919" t="str">
        <f>Healthcare!AC919</f>
        <v>Unknown</v>
      </c>
      <c r="O919" t="str">
        <f>Healthcare!AB919</f>
        <v>Unknown</v>
      </c>
      <c r="P919">
        <f>Healthcare!O919</f>
        <v>10</v>
      </c>
      <c r="Q919">
        <f>Healthcare!P919</f>
        <v>193</v>
      </c>
      <c r="R919">
        <f>Healthcare!Q919</f>
        <v>4</v>
      </c>
      <c r="S919" s="10" t="str">
        <f>Healthcare!AD919</f>
        <v>Unknown</v>
      </c>
    </row>
    <row r="920" spans="1:19">
      <c r="A920" t="str">
        <f>Healthcare!A920</f>
        <v>P10919</v>
      </c>
      <c r="B920" s="5">
        <f>Healthcare!E920</f>
        <v>45345</v>
      </c>
      <c r="C920" s="5">
        <f>Healthcare!F920</f>
        <v>45356</v>
      </c>
      <c r="D920" t="str">
        <f>Healthcare!T920</f>
        <v>Discharged</v>
      </c>
      <c r="E920" t="str">
        <f>Healthcare!X920</f>
        <v>DEP01</v>
      </c>
      <c r="F920" t="str">
        <f>Healthcare!Y920</f>
        <v>D02</v>
      </c>
      <c r="G920" t="str">
        <f>Healthcare!Z920</f>
        <v>D001</v>
      </c>
      <c r="H920" t="str">
        <f>Healthcare!AA920</f>
        <v>W003</v>
      </c>
      <c r="I920" s="6">
        <f>Healthcare!L920</f>
        <v>243585.1</v>
      </c>
      <c r="J920">
        <f>Healthcare!M920</f>
        <v>195129.31</v>
      </c>
      <c r="K920" s="6">
        <f>Healthcare!V920</f>
        <v>48455.790000000008</v>
      </c>
      <c r="L920" t="str">
        <f>Healthcare!AF920</f>
        <v>PAY03</v>
      </c>
      <c r="M920" t="str">
        <f>Healthcare!AG920</f>
        <v>INS07</v>
      </c>
      <c r="N920">
        <f>Healthcare!AC920</f>
        <v>2024</v>
      </c>
      <c r="O920" t="str">
        <f>Healthcare!AB920</f>
        <v>Q1</v>
      </c>
      <c r="P920">
        <f>Healthcare!O920</f>
        <v>11</v>
      </c>
      <c r="Q920">
        <f>Healthcare!P920</f>
        <v>138</v>
      </c>
      <c r="R920">
        <f>Healthcare!Q920</f>
        <v>5</v>
      </c>
      <c r="S920" s="10" t="str">
        <f>Healthcare!AD920</f>
        <v>Feb</v>
      </c>
    </row>
    <row r="921" spans="1:19">
      <c r="A921" t="str">
        <f>Healthcare!A921</f>
        <v>P10920</v>
      </c>
      <c r="B921" s="5">
        <f>Healthcare!E921</f>
        <v>45998</v>
      </c>
      <c r="C921" s="5" t="str">
        <f>Healthcare!F921</f>
        <v>Unknown</v>
      </c>
      <c r="D921" t="str">
        <f>Healthcare!T921</f>
        <v>Discharged</v>
      </c>
      <c r="E921" t="str">
        <f>Healthcare!X921</f>
        <v>DEP05</v>
      </c>
      <c r="F921" t="str">
        <f>Healthcare!Y921</f>
        <v>D02</v>
      </c>
      <c r="G921" t="str">
        <f>Healthcare!Z921</f>
        <v>D001</v>
      </c>
      <c r="H921" t="str">
        <f>Healthcare!AA921</f>
        <v>W005</v>
      </c>
      <c r="I921" s="6">
        <f>Healthcare!L921</f>
        <v>36252.620000000003</v>
      </c>
      <c r="J921">
        <f>Healthcare!M921</f>
        <v>32133.439999999999</v>
      </c>
      <c r="K921" s="6">
        <f>Healthcare!V921</f>
        <v>4119.1800000000039</v>
      </c>
      <c r="L921" t="str">
        <f>Healthcare!AF921</f>
        <v>PAY06</v>
      </c>
      <c r="M921" t="str">
        <f>Healthcare!AG921</f>
        <v>INS04</v>
      </c>
      <c r="N921">
        <f>Healthcare!AC921</f>
        <v>2025</v>
      </c>
      <c r="O921" t="str">
        <f>Healthcare!AB921</f>
        <v>Q4</v>
      </c>
      <c r="P921">
        <f>Healthcare!O921</f>
        <v>7</v>
      </c>
      <c r="Q921">
        <f>Healthcare!P921</f>
        <v>59</v>
      </c>
      <c r="R921">
        <f>Healthcare!Q921</f>
        <v>5</v>
      </c>
      <c r="S921" s="10" t="str">
        <f>Healthcare!AD921</f>
        <v>Dec</v>
      </c>
    </row>
    <row r="922" spans="1:19">
      <c r="A922" t="str">
        <f>Healthcare!A922</f>
        <v>P10921</v>
      </c>
      <c r="B922" s="5">
        <f>Healthcare!E922</f>
        <v>45461</v>
      </c>
      <c r="C922" s="5">
        <f>Healthcare!F922</f>
        <v>45476</v>
      </c>
      <c r="D922" t="str">
        <f>Healthcare!T922</f>
        <v>Transferred</v>
      </c>
      <c r="E922" t="str">
        <f>Healthcare!X922</f>
        <v>DEP03</v>
      </c>
      <c r="F922" t="str">
        <f>Healthcare!Y922</f>
        <v>D04</v>
      </c>
      <c r="G922" t="str">
        <f>Healthcare!Z922</f>
        <v>D008</v>
      </c>
      <c r="H922" t="str">
        <f>Healthcare!AA922</f>
        <v>W005</v>
      </c>
      <c r="I922" s="6">
        <f>Healthcare!L922</f>
        <v>67025.72</v>
      </c>
      <c r="J922">
        <f>Healthcare!M922</f>
        <v>55815.48</v>
      </c>
      <c r="K922" s="6">
        <f>Healthcare!V922</f>
        <v>11210.239999999998</v>
      </c>
      <c r="L922" t="str">
        <f>Healthcare!AF922</f>
        <v>PAY06</v>
      </c>
      <c r="M922" t="str">
        <f>Healthcare!AG922</f>
        <v>INS08</v>
      </c>
      <c r="N922">
        <f>Healthcare!AC922</f>
        <v>2024</v>
      </c>
      <c r="O922" t="str">
        <f>Healthcare!AB922</f>
        <v>Q2</v>
      </c>
      <c r="P922">
        <f>Healthcare!O922</f>
        <v>15</v>
      </c>
      <c r="Q922">
        <f>Healthcare!P922</f>
        <v>119</v>
      </c>
      <c r="R922">
        <f>Healthcare!Q922</f>
        <v>2</v>
      </c>
      <c r="S922" s="10" t="str">
        <f>Healthcare!AD922</f>
        <v>Jun</v>
      </c>
    </row>
    <row r="923" spans="1:19">
      <c r="A923" t="str">
        <f>Healthcare!A923</f>
        <v>P10922</v>
      </c>
      <c r="B923" s="5">
        <f>Healthcare!E923</f>
        <v>45351</v>
      </c>
      <c r="C923" s="5">
        <f>Healthcare!F923</f>
        <v>45363</v>
      </c>
      <c r="D923" t="str">
        <f>Healthcare!T923</f>
        <v>Discharged</v>
      </c>
      <c r="E923" t="str">
        <f>Healthcare!X923</f>
        <v>DEP01</v>
      </c>
      <c r="F923" t="str">
        <f>Healthcare!Y923</f>
        <v>D02</v>
      </c>
      <c r="G923" t="str">
        <f>Healthcare!Z923</f>
        <v>D002</v>
      </c>
      <c r="H923" t="str">
        <f>Healthcare!AA923</f>
        <v>W003</v>
      </c>
      <c r="I923" s="6">
        <f>Healthcare!L923</f>
        <v>221028.49</v>
      </c>
      <c r="J923">
        <f>Healthcare!M923</f>
        <v>176217.51</v>
      </c>
      <c r="K923" s="6">
        <f>Healthcare!V923</f>
        <v>44810.979999999981</v>
      </c>
      <c r="L923" t="str">
        <f>Healthcare!AF923</f>
        <v>PAY06</v>
      </c>
      <c r="M923" t="str">
        <f>Healthcare!AG923</f>
        <v>INS03</v>
      </c>
      <c r="N923">
        <f>Healthcare!AC923</f>
        <v>2024</v>
      </c>
      <c r="O923" t="str">
        <f>Healthcare!AB923</f>
        <v>Q1</v>
      </c>
      <c r="P923">
        <f>Healthcare!O923</f>
        <v>12</v>
      </c>
      <c r="Q923">
        <f>Healthcare!P923</f>
        <v>237</v>
      </c>
      <c r="R923">
        <f>Healthcare!Q923</f>
        <v>1</v>
      </c>
      <c r="S923" s="10" t="str">
        <f>Healthcare!AD923</f>
        <v>Feb</v>
      </c>
    </row>
    <row r="924" spans="1:19">
      <c r="A924" t="str">
        <f>Healthcare!A924</f>
        <v>P10923</v>
      </c>
      <c r="B924" s="5">
        <f>Healthcare!E924</f>
        <v>45839</v>
      </c>
      <c r="C924" s="5">
        <f>Healthcare!F924</f>
        <v>45843</v>
      </c>
      <c r="D924" t="str">
        <f>Healthcare!T924</f>
        <v>Discharged</v>
      </c>
      <c r="E924" t="str">
        <f>Healthcare!X924</f>
        <v>DEP01</v>
      </c>
      <c r="F924" t="str">
        <f>Healthcare!Y924</f>
        <v>D06</v>
      </c>
      <c r="G924" t="str">
        <f>Healthcare!Z924</f>
        <v>D007</v>
      </c>
      <c r="H924" t="str">
        <f>Healthcare!AA924</f>
        <v>W005</v>
      </c>
      <c r="I924" s="6">
        <f>Healthcare!L924</f>
        <v>16285.02</v>
      </c>
      <c r="J924">
        <f>Healthcare!M924</f>
        <v>13257.84</v>
      </c>
      <c r="K924" s="6">
        <f>Healthcare!V924</f>
        <v>3027.1800000000003</v>
      </c>
      <c r="L924" t="str">
        <f>Healthcare!AF924</f>
        <v>PAY06</v>
      </c>
      <c r="M924" t="str">
        <f>Healthcare!AG924</f>
        <v>INS02</v>
      </c>
      <c r="N924">
        <f>Healthcare!AC924</f>
        <v>2025</v>
      </c>
      <c r="O924" t="str">
        <f>Healthcare!AB924</f>
        <v>Q3</v>
      </c>
      <c r="P924">
        <f>Healthcare!O924</f>
        <v>4</v>
      </c>
      <c r="Q924">
        <f>Healthcare!P924</f>
        <v>142</v>
      </c>
      <c r="R924">
        <f>Healthcare!Q924</f>
        <v>5</v>
      </c>
      <c r="S924" s="10" t="str">
        <f>Healthcare!AD924</f>
        <v>Jul</v>
      </c>
    </row>
    <row r="925" spans="1:19">
      <c r="A925" t="str">
        <f>Healthcare!A925</f>
        <v>P10924</v>
      </c>
      <c r="B925" s="5">
        <f>Healthcare!E925</f>
        <v>45716</v>
      </c>
      <c r="C925" s="5">
        <f>Healthcare!F925</f>
        <v>45723</v>
      </c>
      <c r="D925" t="str">
        <f>Healthcare!T925</f>
        <v>Discharged</v>
      </c>
      <c r="E925" t="str">
        <f>Healthcare!X925</f>
        <v>DEP10</v>
      </c>
      <c r="F925" t="str">
        <f>Healthcare!Y925</f>
        <v>D01</v>
      </c>
      <c r="G925" t="str">
        <f>Healthcare!Z925</f>
        <v>D005</v>
      </c>
      <c r="H925" t="str">
        <f>Healthcare!AA925</f>
        <v>W001</v>
      </c>
      <c r="I925" s="6">
        <f>Healthcare!L925</f>
        <v>7879.58</v>
      </c>
      <c r="J925">
        <f>Healthcare!M925</f>
        <v>7525.36</v>
      </c>
      <c r="K925" s="6">
        <f>Healthcare!V925</f>
        <v>354.22000000000025</v>
      </c>
      <c r="L925" t="str">
        <f>Healthcare!AF925</f>
        <v>PAY02</v>
      </c>
      <c r="M925" t="str">
        <f>Healthcare!AG925</f>
        <v>INS05</v>
      </c>
      <c r="N925">
        <f>Healthcare!AC925</f>
        <v>2025</v>
      </c>
      <c r="O925" t="str">
        <f>Healthcare!AB925</f>
        <v>Q1</v>
      </c>
      <c r="P925">
        <f>Healthcare!O925</f>
        <v>7</v>
      </c>
      <c r="Q925">
        <f>Healthcare!P925</f>
        <v>41</v>
      </c>
      <c r="R925">
        <f>Healthcare!Q925</f>
        <v>4</v>
      </c>
      <c r="S925" s="10" t="str">
        <f>Healthcare!AD925</f>
        <v>Feb</v>
      </c>
    </row>
    <row r="926" spans="1:19">
      <c r="A926" t="str">
        <f>Healthcare!A926</f>
        <v>P10925</v>
      </c>
      <c r="B926" s="5">
        <f>Healthcare!E926</f>
        <v>45899</v>
      </c>
      <c r="C926" s="5">
        <f>Healthcare!F926</f>
        <v>45901</v>
      </c>
      <c r="D926" t="str">
        <f>Healthcare!T926</f>
        <v>Admitted</v>
      </c>
      <c r="E926" t="str">
        <f>Healthcare!X926</f>
        <v>DEP08</v>
      </c>
      <c r="F926" t="str">
        <f>Healthcare!Y926</f>
        <v>D07</v>
      </c>
      <c r="G926" t="str">
        <f>Healthcare!Z926</f>
        <v>D011</v>
      </c>
      <c r="H926" t="str">
        <f>Healthcare!AA926</f>
        <v>W005</v>
      </c>
      <c r="I926" s="6">
        <f>Healthcare!L926</f>
        <v>15272.36</v>
      </c>
      <c r="J926">
        <f>Healthcare!M926</f>
        <v>14114.83</v>
      </c>
      <c r="K926" s="6">
        <f>Healthcare!V926</f>
        <v>1157.5300000000007</v>
      </c>
      <c r="L926" t="str">
        <f>Healthcare!AF926</f>
        <v>PAY04</v>
      </c>
      <c r="M926" t="str">
        <f>Healthcare!AG926</f>
        <v>INS07</v>
      </c>
      <c r="N926">
        <f>Healthcare!AC926</f>
        <v>2025</v>
      </c>
      <c r="O926" t="str">
        <f>Healthcare!AB926</f>
        <v>Q3</v>
      </c>
      <c r="P926">
        <f>Healthcare!O926</f>
        <v>2</v>
      </c>
      <c r="Q926">
        <f>Healthcare!P926</f>
        <v>60</v>
      </c>
      <c r="R926">
        <f>Healthcare!Q926</f>
        <v>5</v>
      </c>
      <c r="S926" s="10" t="str">
        <f>Healthcare!AD926</f>
        <v>Aug</v>
      </c>
    </row>
    <row r="927" spans="1:19">
      <c r="A927" t="str">
        <f>Healthcare!A927</f>
        <v>P10926</v>
      </c>
      <c r="B927" s="5">
        <f>Healthcare!E927</f>
        <v>45024</v>
      </c>
      <c r="C927" s="5">
        <f>Healthcare!F927</f>
        <v>45039</v>
      </c>
      <c r="D927" t="str">
        <f>Healthcare!T927</f>
        <v>Admitted</v>
      </c>
      <c r="E927" t="str">
        <f>Healthcare!X927</f>
        <v>DEP04</v>
      </c>
      <c r="F927" t="str">
        <f>Healthcare!Y927</f>
        <v>D04</v>
      </c>
      <c r="G927" t="str">
        <f>Healthcare!Z927</f>
        <v>D004</v>
      </c>
      <c r="H927" t="str">
        <f>Healthcare!AA927</f>
        <v>W003</v>
      </c>
      <c r="I927" s="6">
        <f>Healthcare!L927</f>
        <v>71785.259999999995</v>
      </c>
      <c r="J927">
        <f>Healthcare!M927</f>
        <v>60177.24</v>
      </c>
      <c r="K927" s="6">
        <f>Healthcare!V927</f>
        <v>11608.019999999997</v>
      </c>
      <c r="L927" t="str">
        <f>Healthcare!AF927</f>
        <v>PAY06</v>
      </c>
      <c r="M927" t="str">
        <f>Healthcare!AG927</f>
        <v>INS04</v>
      </c>
      <c r="N927">
        <f>Healthcare!AC927</f>
        <v>2023</v>
      </c>
      <c r="O927" t="str">
        <f>Healthcare!AB927</f>
        <v>Q2</v>
      </c>
      <c r="P927">
        <f>Healthcare!O927</f>
        <v>15</v>
      </c>
      <c r="Q927">
        <f>Healthcare!P927</f>
        <v>231</v>
      </c>
      <c r="R927">
        <f>Healthcare!Q927</f>
        <v>4</v>
      </c>
      <c r="S927" s="10" t="str">
        <f>Healthcare!AD927</f>
        <v>Apr</v>
      </c>
    </row>
    <row r="928" spans="1:19">
      <c r="A928" t="str">
        <f>Healthcare!A928</f>
        <v>P10927</v>
      </c>
      <c r="B928" s="5">
        <f>Healthcare!E928</f>
        <v>45485</v>
      </c>
      <c r="C928" s="5" t="str">
        <f>Healthcare!F928</f>
        <v>Unknown</v>
      </c>
      <c r="D928" t="str">
        <f>Healthcare!T928</f>
        <v>Admitted</v>
      </c>
      <c r="E928" t="str">
        <f>Healthcare!X928</f>
        <v>DEP07</v>
      </c>
      <c r="F928" t="str">
        <f>Healthcare!Y928</f>
        <v>D02</v>
      </c>
      <c r="G928" t="str">
        <f>Healthcare!Z928</f>
        <v>D009</v>
      </c>
      <c r="H928" t="str">
        <f>Healthcare!AA928</f>
        <v>W005</v>
      </c>
      <c r="I928" s="6">
        <f>Healthcare!L928</f>
        <v>147889.71</v>
      </c>
      <c r="J928">
        <f>Healthcare!M928</f>
        <v>123315.99</v>
      </c>
      <c r="K928" s="6">
        <f>Healthcare!V928</f>
        <v>24573.719999999987</v>
      </c>
      <c r="L928" t="str">
        <f>Healthcare!AF928</f>
        <v>PAY03</v>
      </c>
      <c r="M928" t="str">
        <f>Healthcare!AG928</f>
        <v>INS07</v>
      </c>
      <c r="N928">
        <f>Healthcare!AC928</f>
        <v>2024</v>
      </c>
      <c r="O928" t="str">
        <f>Healthcare!AB928</f>
        <v>Q3</v>
      </c>
      <c r="P928">
        <f>Healthcare!O928</f>
        <v>10</v>
      </c>
      <c r="Q928">
        <f>Healthcare!P928</f>
        <v>122</v>
      </c>
      <c r="R928">
        <f>Healthcare!Q928</f>
        <v>5</v>
      </c>
      <c r="S928" s="10" t="str">
        <f>Healthcare!AD928</f>
        <v>Jul</v>
      </c>
    </row>
    <row r="929" spans="1:19">
      <c r="A929" t="str">
        <f>Healthcare!A929</f>
        <v>P10928</v>
      </c>
      <c r="B929" s="5">
        <f>Healthcare!E929</f>
        <v>45082</v>
      </c>
      <c r="C929" s="5">
        <f>Healthcare!F929</f>
        <v>45093</v>
      </c>
      <c r="D929" t="str">
        <f>Healthcare!T929</f>
        <v>Unknown</v>
      </c>
      <c r="E929" t="str">
        <f>Healthcare!X929</f>
        <v>DEP05</v>
      </c>
      <c r="F929" t="str">
        <f>Healthcare!Y929</f>
        <v>D03</v>
      </c>
      <c r="G929" t="str">
        <f>Healthcare!Z929</f>
        <v>D005</v>
      </c>
      <c r="H929" t="str">
        <f>Healthcare!AA929</f>
        <v>W005</v>
      </c>
      <c r="I929" s="6">
        <f>Healthcare!L929</f>
        <v>156442.59</v>
      </c>
      <c r="J929">
        <f>Healthcare!M929</f>
        <v>146528.81</v>
      </c>
      <c r="K929" s="6">
        <f>Healthcare!V929</f>
        <v>9913.7799999999988</v>
      </c>
      <c r="L929" t="str">
        <f>Healthcare!AF929</f>
        <v>PAY03</v>
      </c>
      <c r="M929" t="str">
        <f>Healthcare!AG929</f>
        <v>INS03</v>
      </c>
      <c r="N929">
        <f>Healthcare!AC929</f>
        <v>2023</v>
      </c>
      <c r="O929" t="str">
        <f>Healthcare!AB929</f>
        <v>Q2</v>
      </c>
      <c r="P929">
        <f>Healthcare!O929</f>
        <v>11</v>
      </c>
      <c r="Q929">
        <f>Healthcare!P929</f>
        <v>169</v>
      </c>
      <c r="R929">
        <f>Healthcare!Q929</f>
        <v>1</v>
      </c>
      <c r="S929" s="10" t="str">
        <f>Healthcare!AD929</f>
        <v>Jun</v>
      </c>
    </row>
    <row r="930" spans="1:19">
      <c r="A930" t="str">
        <f>Healthcare!A930</f>
        <v>P10929</v>
      </c>
      <c r="B930" s="5" t="str">
        <f>Healthcare!E930</f>
        <v>Unknown</v>
      </c>
      <c r="C930" s="5">
        <f>Healthcare!F930</f>
        <v>45207</v>
      </c>
      <c r="D930" t="str">
        <f>Healthcare!T930</f>
        <v>Admitted</v>
      </c>
      <c r="E930" t="str">
        <f>Healthcare!X930</f>
        <v>DEP01</v>
      </c>
      <c r="F930" t="str">
        <f>Healthcare!Y930</f>
        <v>D01</v>
      </c>
      <c r="G930" t="str">
        <f>Healthcare!Z930</f>
        <v>D009</v>
      </c>
      <c r="H930" t="str">
        <f>Healthcare!AA930</f>
        <v>W001</v>
      </c>
      <c r="I930" s="6">
        <f>Healthcare!L930</f>
        <v>66906.53</v>
      </c>
      <c r="J930">
        <f>Healthcare!M930</f>
        <v>64005.47</v>
      </c>
      <c r="K930" s="6">
        <f>Healthcare!V930</f>
        <v>2901.0599999999977</v>
      </c>
      <c r="L930" t="str">
        <f>Healthcare!AF930</f>
        <v>PAY04</v>
      </c>
      <c r="M930" t="str">
        <f>Healthcare!AG930</f>
        <v>INS03</v>
      </c>
      <c r="N930" t="str">
        <f>Healthcare!AC930</f>
        <v>Unknown</v>
      </c>
      <c r="O930" t="str">
        <f>Healthcare!AB930</f>
        <v>Unknown</v>
      </c>
      <c r="P930">
        <f>Healthcare!O930</f>
        <v>14</v>
      </c>
      <c r="Q930">
        <f>Healthcare!P930</f>
        <v>151</v>
      </c>
      <c r="R930">
        <f>Healthcare!Q930</f>
        <v>2</v>
      </c>
      <c r="S930" s="10" t="str">
        <f>Healthcare!AD930</f>
        <v>Unknown</v>
      </c>
    </row>
    <row r="931" spans="1:19">
      <c r="A931" t="str">
        <f>Healthcare!A931</f>
        <v>P10930</v>
      </c>
      <c r="B931" s="5">
        <f>Healthcare!E931</f>
        <v>45844</v>
      </c>
      <c r="C931" s="5">
        <f>Healthcare!F931</f>
        <v>45853</v>
      </c>
      <c r="D931" t="str">
        <f>Healthcare!T931</f>
        <v>Discharged</v>
      </c>
      <c r="E931" t="str">
        <f>Healthcare!X931</f>
        <v>DEP03</v>
      </c>
      <c r="F931" t="str">
        <f>Healthcare!Y931</f>
        <v>D05</v>
      </c>
      <c r="G931" t="str">
        <f>Healthcare!Z931</f>
        <v>D012</v>
      </c>
      <c r="H931" t="str">
        <f>Healthcare!AA931</f>
        <v>W005</v>
      </c>
      <c r="I931" s="6">
        <f>Healthcare!L931</f>
        <v>113547.63</v>
      </c>
      <c r="J931">
        <f>Healthcare!M931</f>
        <v>96880.88</v>
      </c>
      <c r="K931" s="6">
        <f>Healthcare!V931</f>
        <v>16666.75</v>
      </c>
      <c r="L931" t="str">
        <f>Healthcare!AF931</f>
        <v>PAY04</v>
      </c>
      <c r="M931" t="str">
        <f>Healthcare!AG931</f>
        <v>INS06</v>
      </c>
      <c r="N931">
        <f>Healthcare!AC931</f>
        <v>2025</v>
      </c>
      <c r="O931" t="str">
        <f>Healthcare!AB931</f>
        <v>Q3</v>
      </c>
      <c r="P931">
        <f>Healthcare!O931</f>
        <v>9</v>
      </c>
      <c r="Q931">
        <f>Healthcare!P931</f>
        <v>200</v>
      </c>
      <c r="R931">
        <f>Healthcare!Q931</f>
        <v>4</v>
      </c>
      <c r="S931" s="10" t="str">
        <f>Healthcare!AD931</f>
        <v>Jul</v>
      </c>
    </row>
    <row r="932" spans="1:19">
      <c r="A932" t="str">
        <f>Healthcare!A932</f>
        <v>P10931</v>
      </c>
      <c r="B932" s="5">
        <f>Healthcare!E932</f>
        <v>45694</v>
      </c>
      <c r="C932" s="5">
        <f>Healthcare!F932</f>
        <v>45695</v>
      </c>
      <c r="D932" t="str">
        <f>Healthcare!T932</f>
        <v>Discharged</v>
      </c>
      <c r="E932" t="str">
        <f>Healthcare!X932</f>
        <v>DEP04</v>
      </c>
      <c r="F932" t="str">
        <f>Healthcare!Y932</f>
        <v>D05</v>
      </c>
      <c r="G932" t="str">
        <f>Healthcare!Z932</f>
        <v>D004</v>
      </c>
      <c r="H932" t="str">
        <f>Healthcare!AA932</f>
        <v>W004</v>
      </c>
      <c r="I932" s="6">
        <f>Healthcare!L932</f>
        <v>176092.45</v>
      </c>
      <c r="J932">
        <f>Healthcare!M932</f>
        <v>115172.76</v>
      </c>
      <c r="K932" s="6">
        <f>Healthcare!V932</f>
        <v>60919.690000000017</v>
      </c>
      <c r="L932" t="str">
        <f>Healthcare!AF932</f>
        <v>PAY06</v>
      </c>
      <c r="M932" t="str">
        <f>Healthcare!AG932</f>
        <v>INS07</v>
      </c>
      <c r="N932">
        <f>Healthcare!AC932</f>
        <v>2025</v>
      </c>
      <c r="O932" t="str">
        <f>Healthcare!AB932</f>
        <v>Q1</v>
      </c>
      <c r="P932">
        <f>Healthcare!O932</f>
        <v>1</v>
      </c>
      <c r="Q932">
        <f>Healthcare!P932</f>
        <v>191</v>
      </c>
      <c r="R932">
        <f>Healthcare!Q932</f>
        <v>3</v>
      </c>
      <c r="S932" s="10" t="str">
        <f>Healthcare!AD932</f>
        <v>Feb</v>
      </c>
    </row>
    <row r="933" spans="1:19">
      <c r="A933" t="str">
        <f>Healthcare!A933</f>
        <v>P10932</v>
      </c>
      <c r="B933" s="5">
        <f>Healthcare!E933</f>
        <v>45141</v>
      </c>
      <c r="C933" s="5">
        <f>Healthcare!F933</f>
        <v>45003</v>
      </c>
      <c r="D933" t="str">
        <f>Healthcare!T933</f>
        <v>Discharged</v>
      </c>
      <c r="E933" t="str">
        <f>Healthcare!X933</f>
        <v>DEP02</v>
      </c>
      <c r="F933" t="str">
        <f>Healthcare!Y933</f>
        <v>D04</v>
      </c>
      <c r="G933" t="str">
        <f>Healthcare!Z933</f>
        <v>D012</v>
      </c>
      <c r="H933" t="str">
        <f>Healthcare!AA933</f>
        <v>W004</v>
      </c>
      <c r="I933" s="6">
        <f>Healthcare!L933</f>
        <v>139061.42000000001</v>
      </c>
      <c r="J933">
        <f>Healthcare!M933</f>
        <v>107911.54</v>
      </c>
      <c r="K933" s="6">
        <f>Healthcare!V933</f>
        <v>31149.880000000019</v>
      </c>
      <c r="L933" t="str">
        <f>Healthcare!AF933</f>
        <v>PAY04</v>
      </c>
      <c r="M933" t="str">
        <f>Healthcare!AG933</f>
        <v>INS01</v>
      </c>
      <c r="N933">
        <f>Healthcare!AC933</f>
        <v>2023</v>
      </c>
      <c r="O933" t="str">
        <f>Healthcare!AB933</f>
        <v>Q3</v>
      </c>
      <c r="P933">
        <f>Healthcare!O933</f>
        <v>10</v>
      </c>
      <c r="Q933">
        <f>Healthcare!P933</f>
        <v>192</v>
      </c>
      <c r="R933">
        <f>Healthcare!Q933</f>
        <v>4</v>
      </c>
      <c r="S933" s="10" t="str">
        <f>Healthcare!AD933</f>
        <v>Aug</v>
      </c>
    </row>
    <row r="934" spans="1:19">
      <c r="A934" t="str">
        <f>Healthcare!A934</f>
        <v>P10933</v>
      </c>
      <c r="B934" s="5">
        <f>Healthcare!E934</f>
        <v>45658</v>
      </c>
      <c r="C934" s="5">
        <f>Healthcare!F934</f>
        <v>45661</v>
      </c>
      <c r="D934" t="str">
        <f>Healthcare!T934</f>
        <v>Transferred</v>
      </c>
      <c r="E934" t="str">
        <f>Healthcare!X934</f>
        <v>DEP03</v>
      </c>
      <c r="F934" t="str">
        <f>Healthcare!Y934</f>
        <v>D07</v>
      </c>
      <c r="G934" t="str">
        <f>Healthcare!Z934</f>
        <v>D009</v>
      </c>
      <c r="H934" t="str">
        <f>Healthcare!AA934</f>
        <v>W003</v>
      </c>
      <c r="I934" s="6">
        <f>Healthcare!L934</f>
        <v>79248.210000000006</v>
      </c>
      <c r="J934">
        <f>Healthcare!M934</f>
        <v>63520.12</v>
      </c>
      <c r="K934" s="6">
        <f>Healthcare!V934</f>
        <v>15728.090000000004</v>
      </c>
      <c r="L934" t="str">
        <f>Healthcare!AF934</f>
        <v>PAY02</v>
      </c>
      <c r="M934" t="str">
        <f>Healthcare!AG934</f>
        <v>INS06</v>
      </c>
      <c r="N934">
        <f>Healthcare!AC934</f>
        <v>2025</v>
      </c>
      <c r="O934" t="str">
        <f>Healthcare!AB934</f>
        <v>Q1</v>
      </c>
      <c r="P934">
        <f>Healthcare!O934</f>
        <v>3</v>
      </c>
      <c r="Q934">
        <f>Healthcare!P934</f>
        <v>29</v>
      </c>
      <c r="R934">
        <f>Healthcare!Q934</f>
        <v>4</v>
      </c>
      <c r="S934" s="10" t="str">
        <f>Healthcare!AD934</f>
        <v>Jan</v>
      </c>
    </row>
    <row r="935" spans="1:19">
      <c r="A935" t="str">
        <f>Healthcare!A935</f>
        <v>P10934</v>
      </c>
      <c r="B935" s="5">
        <f>Healthcare!E935</f>
        <v>45270</v>
      </c>
      <c r="C935" s="5">
        <f>Healthcare!F935</f>
        <v>45274</v>
      </c>
      <c r="D935" t="str">
        <f>Healthcare!T935</f>
        <v>Discharged</v>
      </c>
      <c r="E935" t="str">
        <f>Healthcare!X935</f>
        <v>DEP04</v>
      </c>
      <c r="F935" t="str">
        <f>Healthcare!Y935</f>
        <v>D02</v>
      </c>
      <c r="G935" t="str">
        <f>Healthcare!Z935</f>
        <v>D011</v>
      </c>
      <c r="H935" t="str">
        <f>Healthcare!AA935</f>
        <v>W005</v>
      </c>
      <c r="I935" s="6">
        <f>Healthcare!L935</f>
        <v>202165.96</v>
      </c>
      <c r="J935">
        <f>Healthcare!M935</f>
        <v>190572.51</v>
      </c>
      <c r="K935" s="6">
        <f>Healthcare!V935</f>
        <v>11593.449999999983</v>
      </c>
      <c r="L935" t="str">
        <f>Healthcare!AF935</f>
        <v>PAY06</v>
      </c>
      <c r="M935" t="str">
        <f>Healthcare!AG935</f>
        <v>INS08</v>
      </c>
      <c r="N935">
        <f>Healthcare!AC935</f>
        <v>2023</v>
      </c>
      <c r="O935" t="str">
        <f>Healthcare!AB935</f>
        <v>Q4</v>
      </c>
      <c r="P935">
        <f>Healthcare!O935</f>
        <v>4</v>
      </c>
      <c r="Q935">
        <f>Healthcare!P935</f>
        <v>138</v>
      </c>
      <c r="R935">
        <f>Healthcare!Q935</f>
        <v>5</v>
      </c>
      <c r="S935" s="10" t="str">
        <f>Healthcare!AD935</f>
        <v>Dec</v>
      </c>
    </row>
    <row r="936" spans="1:19">
      <c r="A936" t="str">
        <f>Healthcare!A936</f>
        <v>P10935</v>
      </c>
      <c r="B936" s="5">
        <f>Healthcare!E936</f>
        <v>45114</v>
      </c>
      <c r="C936" s="5">
        <f>Healthcare!F936</f>
        <v>45132</v>
      </c>
      <c r="D936" t="str">
        <f>Healthcare!T936</f>
        <v>Unknown</v>
      </c>
      <c r="E936" t="str">
        <f>Healthcare!X936</f>
        <v>DEP05</v>
      </c>
      <c r="F936" t="str">
        <f>Healthcare!Y936</f>
        <v>D01</v>
      </c>
      <c r="G936" t="str">
        <f>Healthcare!Z936</f>
        <v>D008</v>
      </c>
      <c r="H936" t="str">
        <f>Healthcare!AA936</f>
        <v>W004</v>
      </c>
      <c r="I936" s="6">
        <f>Healthcare!L936</f>
        <v>240228.04</v>
      </c>
      <c r="J936">
        <f>Healthcare!M936</f>
        <v>227192.61</v>
      </c>
      <c r="K936" s="6">
        <f>Healthcare!V936</f>
        <v>13035.430000000022</v>
      </c>
      <c r="L936" t="str">
        <f>Healthcare!AF936</f>
        <v>PAY06</v>
      </c>
      <c r="M936" t="str">
        <f>Healthcare!AG936</f>
        <v>INS01</v>
      </c>
      <c r="N936">
        <f>Healthcare!AC936</f>
        <v>2023</v>
      </c>
      <c r="O936" t="str">
        <f>Healthcare!AB936</f>
        <v>Q3</v>
      </c>
      <c r="P936">
        <f>Healthcare!O936</f>
        <v>18</v>
      </c>
      <c r="Q936">
        <f>Healthcare!P936</f>
        <v>226</v>
      </c>
      <c r="R936">
        <f>Healthcare!Q936</f>
        <v>4</v>
      </c>
      <c r="S936" s="10" t="str">
        <f>Healthcare!AD936</f>
        <v>Jul</v>
      </c>
    </row>
    <row r="937" spans="1:19">
      <c r="A937" t="str">
        <f>Healthcare!A937</f>
        <v>P10936</v>
      </c>
      <c r="B937" s="5">
        <f>Healthcare!E937</f>
        <v>45894</v>
      </c>
      <c r="C937" s="5">
        <f>Healthcare!F937</f>
        <v>45901</v>
      </c>
      <c r="D937" t="str">
        <f>Healthcare!T937</f>
        <v>Discharged</v>
      </c>
      <c r="E937" t="str">
        <f>Healthcare!X937</f>
        <v>DEP03</v>
      </c>
      <c r="F937" t="str">
        <f>Healthcare!Y937</f>
        <v>D07</v>
      </c>
      <c r="G937" t="str">
        <f>Healthcare!Z937</f>
        <v>D012</v>
      </c>
      <c r="H937" t="str">
        <f>Healthcare!AA937</f>
        <v>W001</v>
      </c>
      <c r="I937" s="6">
        <f>Healthcare!L937</f>
        <v>51168.85</v>
      </c>
      <c r="J937">
        <f>Healthcare!M937</f>
        <v>40919.83</v>
      </c>
      <c r="K937" s="6">
        <f>Healthcare!V937</f>
        <v>10249.019999999997</v>
      </c>
      <c r="L937" t="str">
        <f>Healthcare!AF937</f>
        <v>PAY02</v>
      </c>
      <c r="M937" t="str">
        <f>Healthcare!AG937</f>
        <v>INS05</v>
      </c>
      <c r="N937">
        <f>Healthcare!AC937</f>
        <v>2025</v>
      </c>
      <c r="O937" t="str">
        <f>Healthcare!AB937</f>
        <v>Q3</v>
      </c>
      <c r="P937">
        <f>Healthcare!O937</f>
        <v>7</v>
      </c>
      <c r="Q937">
        <f>Healthcare!P937</f>
        <v>169</v>
      </c>
      <c r="R937">
        <f>Healthcare!Q937</f>
        <v>5</v>
      </c>
      <c r="S937" s="10" t="str">
        <f>Healthcare!AD937</f>
        <v>Aug</v>
      </c>
    </row>
    <row r="938" spans="1:19">
      <c r="A938" t="str">
        <f>Healthcare!A938</f>
        <v>P10937</v>
      </c>
      <c r="B938" s="5">
        <f>Healthcare!E938</f>
        <v>45567</v>
      </c>
      <c r="C938" s="5">
        <f>Healthcare!F938</f>
        <v>45578</v>
      </c>
      <c r="D938" t="str">
        <f>Healthcare!T938</f>
        <v>Unknown</v>
      </c>
      <c r="E938" t="str">
        <f>Healthcare!X938</f>
        <v>DEP03</v>
      </c>
      <c r="F938" t="str">
        <f>Healthcare!Y938</f>
        <v>D07</v>
      </c>
      <c r="G938" t="str">
        <f>Healthcare!Z938</f>
        <v>D002</v>
      </c>
      <c r="H938" t="str">
        <f>Healthcare!AA938</f>
        <v>W001</v>
      </c>
      <c r="I938" s="6">
        <f>Healthcare!L938</f>
        <v>187954.81</v>
      </c>
      <c r="J938">
        <f>Healthcare!M938</f>
        <v>149924.20000000001</v>
      </c>
      <c r="K938" s="6">
        <f>Healthcare!V938</f>
        <v>38030.609999999986</v>
      </c>
      <c r="L938" t="str">
        <f>Healthcare!AF938</f>
        <v>PAY06</v>
      </c>
      <c r="M938" t="str">
        <f>Healthcare!AG938</f>
        <v>INS01</v>
      </c>
      <c r="N938">
        <f>Healthcare!AC938</f>
        <v>2024</v>
      </c>
      <c r="O938" t="str">
        <f>Healthcare!AB938</f>
        <v>Q4</v>
      </c>
      <c r="P938">
        <f>Healthcare!O938</f>
        <v>11</v>
      </c>
      <c r="Q938">
        <f>Healthcare!P938</f>
        <v>231</v>
      </c>
      <c r="R938">
        <f>Healthcare!Q938</f>
        <v>5</v>
      </c>
      <c r="S938" s="10" t="str">
        <f>Healthcare!AD938</f>
        <v>Oct</v>
      </c>
    </row>
    <row r="939" spans="1:19">
      <c r="A939" t="str">
        <f>Healthcare!A939</f>
        <v>P10938</v>
      </c>
      <c r="B939" s="5">
        <f>Healthcare!E939</f>
        <v>45710</v>
      </c>
      <c r="C939" s="5">
        <f>Healthcare!F939</f>
        <v>45723</v>
      </c>
      <c r="D939" t="str">
        <f>Healthcare!T939</f>
        <v>Discharged</v>
      </c>
      <c r="E939" t="str">
        <f>Healthcare!X939</f>
        <v>DEP03</v>
      </c>
      <c r="F939" t="str">
        <f>Healthcare!Y939</f>
        <v>D01</v>
      </c>
      <c r="G939" t="str">
        <f>Healthcare!Z939</f>
        <v>D008</v>
      </c>
      <c r="H939" t="str">
        <f>Healthcare!AA939</f>
        <v>W002</v>
      </c>
      <c r="I939" s="6">
        <f>Healthcare!L939</f>
        <v>160020.94</v>
      </c>
      <c r="J939">
        <f>Healthcare!M939</f>
        <v>143898.21</v>
      </c>
      <c r="K939" s="6">
        <f>Healthcare!V939</f>
        <v>16122.73000000001</v>
      </c>
      <c r="L939" t="str">
        <f>Healthcare!AF939</f>
        <v>PAY06</v>
      </c>
      <c r="M939" t="str">
        <f>Healthcare!AG939</f>
        <v>INS08</v>
      </c>
      <c r="N939">
        <f>Healthcare!AC939</f>
        <v>2025</v>
      </c>
      <c r="O939" t="str">
        <f>Healthcare!AB939</f>
        <v>Q1</v>
      </c>
      <c r="P939">
        <f>Healthcare!O939</f>
        <v>13</v>
      </c>
      <c r="Q939">
        <f>Healthcare!P939</f>
        <v>39</v>
      </c>
      <c r="R939">
        <f>Healthcare!Q939</f>
        <v>2</v>
      </c>
      <c r="S939" s="10" t="str">
        <f>Healthcare!AD939</f>
        <v>Feb</v>
      </c>
    </row>
    <row r="940" spans="1:19">
      <c r="A940" t="str">
        <f>Healthcare!A940</f>
        <v>P10939</v>
      </c>
      <c r="B940" s="5">
        <f>Healthcare!E940</f>
        <v>45943</v>
      </c>
      <c r="C940" s="5">
        <f>Healthcare!F940</f>
        <v>45946</v>
      </c>
      <c r="D940" t="str">
        <f>Healthcare!T940</f>
        <v>Admitted</v>
      </c>
      <c r="E940" t="str">
        <f>Healthcare!X940</f>
        <v>DEP01</v>
      </c>
      <c r="F940" t="str">
        <f>Healthcare!Y940</f>
        <v>D03</v>
      </c>
      <c r="G940" t="str">
        <f>Healthcare!Z940</f>
        <v>D011</v>
      </c>
      <c r="H940" t="str">
        <f>Healthcare!AA940</f>
        <v>W005</v>
      </c>
      <c r="I940" s="6">
        <f>Healthcare!L940</f>
        <v>166357.06</v>
      </c>
      <c r="J940">
        <f>Healthcare!M940</f>
        <v>125849.92</v>
      </c>
      <c r="K940" s="6">
        <f>Healthcare!V940</f>
        <v>40507.14</v>
      </c>
      <c r="L940" t="str">
        <f>Healthcare!AF940</f>
        <v>PAY05</v>
      </c>
      <c r="M940" t="str">
        <f>Healthcare!AG940</f>
        <v>INS08</v>
      </c>
      <c r="N940">
        <f>Healthcare!AC940</f>
        <v>2025</v>
      </c>
      <c r="O940" t="str">
        <f>Healthcare!AB940</f>
        <v>Q4</v>
      </c>
      <c r="P940">
        <f>Healthcare!O940</f>
        <v>3</v>
      </c>
      <c r="Q940">
        <f>Healthcare!P940</f>
        <v>167</v>
      </c>
      <c r="R940">
        <f>Healthcare!Q940</f>
        <v>5</v>
      </c>
      <c r="S940" s="10" t="str">
        <f>Healthcare!AD940</f>
        <v>Oct</v>
      </c>
    </row>
    <row r="941" spans="1:19">
      <c r="A941" t="str">
        <f>Healthcare!A941</f>
        <v>P10940</v>
      </c>
      <c r="B941" s="5">
        <f>Healthcare!E941</f>
        <v>45223</v>
      </c>
      <c r="C941" s="5">
        <f>Healthcare!F941</f>
        <v>45235</v>
      </c>
      <c r="D941" t="str">
        <f>Healthcare!T941</f>
        <v>Unknown</v>
      </c>
      <c r="E941" t="str">
        <f>Healthcare!X941</f>
        <v>DEP10</v>
      </c>
      <c r="F941" t="str">
        <f>Healthcare!Y941</f>
        <v>D01</v>
      </c>
      <c r="G941" t="str">
        <f>Healthcare!Z941</f>
        <v>D007</v>
      </c>
      <c r="H941" t="str">
        <f>Healthcare!AA941</f>
        <v>W005</v>
      </c>
      <c r="I941" s="6">
        <f>Healthcare!L941</f>
        <v>170030.63</v>
      </c>
      <c r="J941">
        <f>Healthcare!M941</f>
        <v>147729.01999999999</v>
      </c>
      <c r="K941" s="6">
        <f>Healthcare!V941</f>
        <v>22301.610000000015</v>
      </c>
      <c r="L941" t="str">
        <f>Healthcare!AF941</f>
        <v>PAY06</v>
      </c>
      <c r="M941" t="str">
        <f>Healthcare!AG941</f>
        <v>INS02</v>
      </c>
      <c r="N941">
        <f>Healthcare!AC941</f>
        <v>2023</v>
      </c>
      <c r="O941" t="str">
        <f>Healthcare!AB941</f>
        <v>Q4</v>
      </c>
      <c r="P941">
        <f>Healthcare!O941</f>
        <v>12</v>
      </c>
      <c r="Q941">
        <f>Healthcare!P941</f>
        <v>121</v>
      </c>
      <c r="R941">
        <f>Healthcare!Q941</f>
        <v>1</v>
      </c>
      <c r="S941" s="10" t="str">
        <f>Healthcare!AD941</f>
        <v>Oct</v>
      </c>
    </row>
    <row r="942" spans="1:19">
      <c r="A942" t="str">
        <f>Healthcare!A942</f>
        <v>P10941</v>
      </c>
      <c r="B942" s="5">
        <f>Healthcare!E942</f>
        <v>45625</v>
      </c>
      <c r="C942" s="5">
        <f>Healthcare!F942</f>
        <v>45627</v>
      </c>
      <c r="D942" t="str">
        <f>Healthcare!T942</f>
        <v>Discharged</v>
      </c>
      <c r="E942" t="str">
        <f>Healthcare!X942</f>
        <v>DEP01</v>
      </c>
      <c r="F942" t="str">
        <f>Healthcare!Y942</f>
        <v>D04</v>
      </c>
      <c r="G942" t="str">
        <f>Healthcare!Z942</f>
        <v>D012</v>
      </c>
      <c r="H942" t="str">
        <f>Healthcare!AA942</f>
        <v>W005</v>
      </c>
      <c r="I942" s="6">
        <f>Healthcare!L942</f>
        <v>243082.96</v>
      </c>
      <c r="J942">
        <f>Healthcare!M942</f>
        <v>186290.53</v>
      </c>
      <c r="K942" s="6">
        <f>Healthcare!V942</f>
        <v>56792.429999999993</v>
      </c>
      <c r="L942" t="str">
        <f>Healthcare!AF942</f>
        <v>PAY02</v>
      </c>
      <c r="M942" t="str">
        <f>Healthcare!AG942</f>
        <v>INS08</v>
      </c>
      <c r="N942">
        <f>Healthcare!AC942</f>
        <v>2024</v>
      </c>
      <c r="O942" t="str">
        <f>Healthcare!AB942</f>
        <v>Q4</v>
      </c>
      <c r="P942">
        <f>Healthcare!O942</f>
        <v>2</v>
      </c>
      <c r="Q942">
        <f>Healthcare!P942</f>
        <v>116</v>
      </c>
      <c r="R942">
        <f>Healthcare!Q942</f>
        <v>4</v>
      </c>
      <c r="S942" s="10" t="str">
        <f>Healthcare!AD942</f>
        <v>Nov</v>
      </c>
    </row>
    <row r="943" spans="1:19">
      <c r="A943" t="str">
        <f>Healthcare!A943</f>
        <v>P10942</v>
      </c>
      <c r="B943" s="5">
        <f>Healthcare!E943</f>
        <v>45413</v>
      </c>
      <c r="C943" s="5">
        <f>Healthcare!F943</f>
        <v>45416</v>
      </c>
      <c r="D943" t="str">
        <f>Healthcare!T943</f>
        <v>Admitted</v>
      </c>
      <c r="E943" t="str">
        <f>Healthcare!X943</f>
        <v>DEP01</v>
      </c>
      <c r="F943" t="str">
        <f>Healthcare!Y943</f>
        <v>D07</v>
      </c>
      <c r="G943" t="str">
        <f>Healthcare!Z943</f>
        <v>D008</v>
      </c>
      <c r="H943" t="str">
        <f>Healthcare!AA943</f>
        <v>W005</v>
      </c>
      <c r="I943" s="6">
        <f>Healthcare!L943</f>
        <v>221549.65</v>
      </c>
      <c r="J943">
        <f>Healthcare!M943</f>
        <v>211137.65</v>
      </c>
      <c r="K943" s="6">
        <f>Healthcare!V943</f>
        <v>10412</v>
      </c>
      <c r="L943" t="str">
        <f>Healthcare!AF943</f>
        <v>PAY06</v>
      </c>
      <c r="M943" t="str">
        <f>Healthcare!AG943</f>
        <v>INS07</v>
      </c>
      <c r="N943">
        <f>Healthcare!AC943</f>
        <v>2024</v>
      </c>
      <c r="O943" t="str">
        <f>Healthcare!AB943</f>
        <v>Q2</v>
      </c>
      <c r="P943">
        <f>Healthcare!O943</f>
        <v>3</v>
      </c>
      <c r="Q943">
        <f>Healthcare!P943</f>
        <v>10</v>
      </c>
      <c r="R943">
        <f>Healthcare!Q943</f>
        <v>2</v>
      </c>
      <c r="S943" s="10" t="str">
        <f>Healthcare!AD943</f>
        <v>May</v>
      </c>
    </row>
    <row r="944" spans="1:19">
      <c r="A944" t="str">
        <f>Healthcare!A944</f>
        <v>P10943</v>
      </c>
      <c r="B944" s="5">
        <f>Healthcare!E944</f>
        <v>45452</v>
      </c>
      <c r="C944" s="5">
        <f>Healthcare!F944</f>
        <v>45469</v>
      </c>
      <c r="D944" t="str">
        <f>Healthcare!T944</f>
        <v>Discharged</v>
      </c>
      <c r="E944" t="str">
        <f>Healthcare!X944</f>
        <v>DEP05</v>
      </c>
      <c r="F944" t="str">
        <f>Healthcare!Y944</f>
        <v>D03</v>
      </c>
      <c r="G944" t="str">
        <f>Healthcare!Z944</f>
        <v>D011</v>
      </c>
      <c r="H944" t="str">
        <f>Healthcare!AA944</f>
        <v>W005</v>
      </c>
      <c r="I944" s="6">
        <f>Healthcare!L944</f>
        <v>44200.89</v>
      </c>
      <c r="J944">
        <f>Healthcare!M944</f>
        <v>32718.92</v>
      </c>
      <c r="K944" s="6">
        <f>Healthcare!V944</f>
        <v>11481.970000000001</v>
      </c>
      <c r="L944" t="str">
        <f>Healthcare!AF944</f>
        <v>PAY04</v>
      </c>
      <c r="M944" t="str">
        <f>Healthcare!AG944</f>
        <v>INS08</v>
      </c>
      <c r="N944">
        <f>Healthcare!AC944</f>
        <v>2024</v>
      </c>
      <c r="O944" t="str">
        <f>Healthcare!AB944</f>
        <v>Q2</v>
      </c>
      <c r="P944">
        <f>Healthcare!O944</f>
        <v>17</v>
      </c>
      <c r="Q944">
        <f>Healthcare!P944</f>
        <v>83</v>
      </c>
      <c r="R944">
        <f>Healthcare!Q944</f>
        <v>2</v>
      </c>
      <c r="S944" s="10" t="str">
        <f>Healthcare!AD944</f>
        <v>Jun</v>
      </c>
    </row>
    <row r="945" spans="1:19">
      <c r="A945" t="str">
        <f>Healthcare!A945</f>
        <v>P10944</v>
      </c>
      <c r="B945" s="5">
        <f>Healthcare!E945</f>
        <v>45605</v>
      </c>
      <c r="C945" s="5">
        <f>Healthcare!F945</f>
        <v>45613</v>
      </c>
      <c r="D945" t="str">
        <f>Healthcare!T945</f>
        <v>Discharged</v>
      </c>
      <c r="E945" t="str">
        <f>Healthcare!X945</f>
        <v>DEP03</v>
      </c>
      <c r="F945" t="str">
        <f>Healthcare!Y945</f>
        <v>D04</v>
      </c>
      <c r="G945" t="str">
        <f>Healthcare!Z945</f>
        <v>D002</v>
      </c>
      <c r="H945" t="str">
        <f>Healthcare!AA945</f>
        <v>W001</v>
      </c>
      <c r="I945" s="6">
        <f>Healthcare!L945</f>
        <v>202437.53</v>
      </c>
      <c r="J945">
        <f>Healthcare!M945</f>
        <v>194210.36</v>
      </c>
      <c r="K945" s="6">
        <f>Healthcare!V945</f>
        <v>8227.1700000000128</v>
      </c>
      <c r="L945" t="str">
        <f>Healthcare!AF945</f>
        <v>PAY06</v>
      </c>
      <c r="M945" t="str">
        <f>Healthcare!AG945</f>
        <v>INS03</v>
      </c>
      <c r="N945">
        <f>Healthcare!AC945</f>
        <v>2024</v>
      </c>
      <c r="O945" t="str">
        <f>Healthcare!AB945</f>
        <v>Q4</v>
      </c>
      <c r="P945">
        <f>Healthcare!O945</f>
        <v>8</v>
      </c>
      <c r="Q945">
        <f>Healthcare!P945</f>
        <v>199</v>
      </c>
      <c r="R945">
        <f>Healthcare!Q945</f>
        <v>4</v>
      </c>
      <c r="S945" s="10" t="str">
        <f>Healthcare!AD945</f>
        <v>Nov</v>
      </c>
    </row>
    <row r="946" spans="1:19">
      <c r="A946" t="str">
        <f>Healthcare!A946</f>
        <v>P10945</v>
      </c>
      <c r="B946" s="5">
        <f>Healthcare!E946</f>
        <v>45153</v>
      </c>
      <c r="C946" s="5">
        <f>Healthcare!F946</f>
        <v>45170</v>
      </c>
      <c r="D946" t="str">
        <f>Healthcare!T946</f>
        <v>Discharged</v>
      </c>
      <c r="E946" t="str">
        <f>Healthcare!X946</f>
        <v>DEP05</v>
      </c>
      <c r="F946" t="str">
        <f>Healthcare!Y946</f>
        <v>D03</v>
      </c>
      <c r="G946" t="str">
        <f>Healthcare!Z946</f>
        <v>D011</v>
      </c>
      <c r="H946" t="str">
        <f>Healthcare!AA946</f>
        <v>W005</v>
      </c>
      <c r="I946" s="6">
        <f>Healthcare!L946</f>
        <v>110605.42</v>
      </c>
      <c r="J946">
        <f>Healthcare!M946</f>
        <v>85038.38</v>
      </c>
      <c r="K946" s="6">
        <f>Healthcare!V946</f>
        <v>25567.039999999994</v>
      </c>
      <c r="L946" t="str">
        <f>Healthcare!AF946</f>
        <v>PAY03</v>
      </c>
      <c r="M946" t="str">
        <f>Healthcare!AG946</f>
        <v>INS03</v>
      </c>
      <c r="N946">
        <f>Healthcare!AC946</f>
        <v>2023</v>
      </c>
      <c r="O946" t="str">
        <f>Healthcare!AB946</f>
        <v>Q3</v>
      </c>
      <c r="P946">
        <f>Healthcare!O946</f>
        <v>17</v>
      </c>
      <c r="Q946">
        <f>Healthcare!P946</f>
        <v>114</v>
      </c>
      <c r="R946">
        <f>Healthcare!Q946</f>
        <v>4</v>
      </c>
      <c r="S946" s="10" t="str">
        <f>Healthcare!AD946</f>
        <v>Aug</v>
      </c>
    </row>
    <row r="947" spans="1:19">
      <c r="A947" t="str">
        <f>Healthcare!A947</f>
        <v>P10946</v>
      </c>
      <c r="B947" s="5">
        <f>Healthcare!E947</f>
        <v>45089</v>
      </c>
      <c r="C947" s="5">
        <f>Healthcare!F947</f>
        <v>45097</v>
      </c>
      <c r="D947" t="str">
        <f>Healthcare!T947</f>
        <v>Discharged</v>
      </c>
      <c r="E947" t="str">
        <f>Healthcare!X947</f>
        <v>DEP05</v>
      </c>
      <c r="F947" t="str">
        <f>Healthcare!Y947</f>
        <v>D04</v>
      </c>
      <c r="G947" t="str">
        <f>Healthcare!Z947</f>
        <v>D004</v>
      </c>
      <c r="H947" t="str">
        <f>Healthcare!AA947</f>
        <v>W005</v>
      </c>
      <c r="I947" s="6">
        <f>Healthcare!L947</f>
        <v>224562.72</v>
      </c>
      <c r="J947">
        <f>Healthcare!M947</f>
        <v>178697.89</v>
      </c>
      <c r="K947" s="6">
        <f>Healthcare!V947</f>
        <v>45864.829999999987</v>
      </c>
      <c r="L947" t="str">
        <f>Healthcare!AF947</f>
        <v>PAY04</v>
      </c>
      <c r="M947" t="str">
        <f>Healthcare!AG947</f>
        <v>INS02</v>
      </c>
      <c r="N947">
        <f>Healthcare!AC947</f>
        <v>2023</v>
      </c>
      <c r="O947" t="str">
        <f>Healthcare!AB947</f>
        <v>Q2</v>
      </c>
      <c r="P947">
        <f>Healthcare!O947</f>
        <v>8</v>
      </c>
      <c r="Q947">
        <f>Healthcare!P947</f>
        <v>89</v>
      </c>
      <c r="R947">
        <f>Healthcare!Q947</f>
        <v>3</v>
      </c>
      <c r="S947" s="10" t="str">
        <f>Healthcare!AD947</f>
        <v>Jun</v>
      </c>
    </row>
    <row r="948" spans="1:19">
      <c r="A948" t="str">
        <f>Healthcare!A948</f>
        <v>P10947</v>
      </c>
      <c r="B948" s="5">
        <f>Healthcare!E948</f>
        <v>45168</v>
      </c>
      <c r="C948" s="5">
        <f>Healthcare!F948</f>
        <v>45184</v>
      </c>
      <c r="D948" t="str">
        <f>Healthcare!T948</f>
        <v>Discharged</v>
      </c>
      <c r="E948" t="str">
        <f>Healthcare!X948</f>
        <v>DEP10</v>
      </c>
      <c r="F948" t="str">
        <f>Healthcare!Y948</f>
        <v>D05</v>
      </c>
      <c r="G948" t="str">
        <f>Healthcare!Z948</f>
        <v>D008</v>
      </c>
      <c r="H948" t="str">
        <f>Healthcare!AA948</f>
        <v>W005</v>
      </c>
      <c r="I948" s="6">
        <f>Healthcare!L948</f>
        <v>103049.14</v>
      </c>
      <c r="J948">
        <f>Healthcare!M948</f>
        <v>74358.45</v>
      </c>
      <c r="K948" s="6">
        <f>Healthcare!V948</f>
        <v>28690.690000000002</v>
      </c>
      <c r="L948" t="str">
        <f>Healthcare!AF948</f>
        <v>PAY06</v>
      </c>
      <c r="M948" t="str">
        <f>Healthcare!AG948</f>
        <v>INS08</v>
      </c>
      <c r="N948">
        <f>Healthcare!AC948</f>
        <v>2023</v>
      </c>
      <c r="O948" t="str">
        <f>Healthcare!AB948</f>
        <v>Q3</v>
      </c>
      <c r="P948">
        <f>Healthcare!O948</f>
        <v>16</v>
      </c>
      <c r="Q948">
        <f>Healthcare!P948</f>
        <v>96</v>
      </c>
      <c r="R948">
        <f>Healthcare!Q948</f>
        <v>4</v>
      </c>
      <c r="S948" s="10" t="str">
        <f>Healthcare!AD948</f>
        <v>Aug</v>
      </c>
    </row>
    <row r="949" spans="1:19">
      <c r="A949" t="str">
        <f>Healthcare!A949</f>
        <v>P10948</v>
      </c>
      <c r="B949" s="5">
        <f>Healthcare!E949</f>
        <v>45004</v>
      </c>
      <c r="C949" s="5">
        <f>Healthcare!F949</f>
        <v>45007</v>
      </c>
      <c r="D949" t="str">
        <f>Healthcare!T949</f>
        <v>Unknown</v>
      </c>
      <c r="E949" t="str">
        <f>Healthcare!X949</f>
        <v>DEP10</v>
      </c>
      <c r="F949" t="str">
        <f>Healthcare!Y949</f>
        <v>D06</v>
      </c>
      <c r="G949" t="str">
        <f>Healthcare!Z949</f>
        <v>D001</v>
      </c>
      <c r="H949" t="str">
        <f>Healthcare!AA949</f>
        <v>W004</v>
      </c>
      <c r="I949" s="6">
        <f>Healthcare!L949</f>
        <v>45206.61</v>
      </c>
      <c r="J949">
        <f>Healthcare!M949</f>
        <v>33605.47</v>
      </c>
      <c r="K949" s="6">
        <f>Healthcare!V949</f>
        <v>11601.14</v>
      </c>
      <c r="L949" t="str">
        <f>Healthcare!AF949</f>
        <v>PAY01</v>
      </c>
      <c r="M949" t="str">
        <f>Healthcare!AG949</f>
        <v>INS07</v>
      </c>
      <c r="N949">
        <f>Healthcare!AC949</f>
        <v>2023</v>
      </c>
      <c r="O949" t="str">
        <f>Healthcare!AB949</f>
        <v>Q1</v>
      </c>
      <c r="P949">
        <f>Healthcare!O949</f>
        <v>3</v>
      </c>
      <c r="Q949">
        <f>Healthcare!P949</f>
        <v>139</v>
      </c>
      <c r="R949">
        <f>Healthcare!Q949</f>
        <v>5</v>
      </c>
      <c r="S949" s="10" t="str">
        <f>Healthcare!AD949</f>
        <v>Mar</v>
      </c>
    </row>
    <row r="950" spans="1:19">
      <c r="A950" t="str">
        <f>Healthcare!A950</f>
        <v>P10949</v>
      </c>
      <c r="B950" s="5" t="str">
        <f>Healthcare!E950</f>
        <v>Unknown</v>
      </c>
      <c r="C950" s="5">
        <f>Healthcare!F950</f>
        <v>45351</v>
      </c>
      <c r="D950" t="str">
        <f>Healthcare!T950</f>
        <v>Unknown</v>
      </c>
      <c r="E950" t="str">
        <f>Healthcare!X950</f>
        <v>DEP06</v>
      </c>
      <c r="F950" t="str">
        <f>Healthcare!Y950</f>
        <v>D04</v>
      </c>
      <c r="G950" t="str">
        <f>Healthcare!Z950</f>
        <v>D008</v>
      </c>
      <c r="H950" t="str">
        <f>Healthcare!AA950</f>
        <v>W001</v>
      </c>
      <c r="I950" s="6">
        <f>Healthcare!L950</f>
        <v>217940.58</v>
      </c>
      <c r="J950">
        <f>Healthcare!M950</f>
        <v>191375.59</v>
      </c>
      <c r="K950" s="6">
        <f>Healthcare!V950</f>
        <v>26564.989999999991</v>
      </c>
      <c r="L950" t="str">
        <f>Healthcare!AF950</f>
        <v>PAY03</v>
      </c>
      <c r="M950" t="str">
        <f>Healthcare!AG950</f>
        <v>INS02</v>
      </c>
      <c r="N950" t="str">
        <f>Healthcare!AC950</f>
        <v>Unknown</v>
      </c>
      <c r="O950" t="str">
        <f>Healthcare!AB950</f>
        <v>Unknown</v>
      </c>
      <c r="P950">
        <f>Healthcare!O950</f>
        <v>7</v>
      </c>
      <c r="Q950">
        <f>Healthcare!P950</f>
        <v>100</v>
      </c>
      <c r="R950">
        <f>Healthcare!Q950</f>
        <v>4</v>
      </c>
      <c r="S950" s="10" t="str">
        <f>Healthcare!AD950</f>
        <v>Unknown</v>
      </c>
    </row>
    <row r="951" spans="1:19">
      <c r="A951" t="str">
        <f>Healthcare!A951</f>
        <v>P10950</v>
      </c>
      <c r="B951" s="5">
        <f>Healthcare!E951</f>
        <v>45752</v>
      </c>
      <c r="C951" s="5">
        <f>Healthcare!F951</f>
        <v>45757</v>
      </c>
      <c r="D951" t="str">
        <f>Healthcare!T951</f>
        <v>Admitted</v>
      </c>
      <c r="E951" t="str">
        <f>Healthcare!X951</f>
        <v>DEP01</v>
      </c>
      <c r="F951" t="str">
        <f>Healthcare!Y951</f>
        <v>D02</v>
      </c>
      <c r="G951" t="str">
        <f>Healthcare!Z951</f>
        <v>D009</v>
      </c>
      <c r="H951" t="str">
        <f>Healthcare!AA951</f>
        <v>W005</v>
      </c>
      <c r="I951" s="6">
        <f>Healthcare!L951</f>
        <v>100284.21</v>
      </c>
      <c r="J951">
        <f>Healthcare!M951</f>
        <v>81471.33</v>
      </c>
      <c r="K951" s="6">
        <f>Healthcare!V951</f>
        <v>18812.880000000005</v>
      </c>
      <c r="L951" t="str">
        <f>Healthcare!AF951</f>
        <v>PAY02</v>
      </c>
      <c r="M951" t="str">
        <f>Healthcare!AG951</f>
        <v>INS01</v>
      </c>
      <c r="N951">
        <f>Healthcare!AC951</f>
        <v>2025</v>
      </c>
      <c r="O951" t="str">
        <f>Healthcare!AB951</f>
        <v>Q2</v>
      </c>
      <c r="P951">
        <f>Healthcare!O951</f>
        <v>5</v>
      </c>
      <c r="Q951">
        <f>Healthcare!P951</f>
        <v>81</v>
      </c>
      <c r="R951">
        <f>Healthcare!Q951</f>
        <v>2</v>
      </c>
      <c r="S951" s="10" t="str">
        <f>Healthcare!AD951</f>
        <v>Apr</v>
      </c>
    </row>
    <row r="952" spans="1:19">
      <c r="A952" t="str">
        <f>Healthcare!A952</f>
        <v>P10951</v>
      </c>
      <c r="B952" s="5">
        <f>Healthcare!E952</f>
        <v>44967</v>
      </c>
      <c r="C952" s="5" t="str">
        <f>Healthcare!F952</f>
        <v>Unknown</v>
      </c>
      <c r="D952" t="str">
        <f>Healthcare!T952</f>
        <v>Discharged</v>
      </c>
      <c r="E952" t="str">
        <f>Healthcare!X952</f>
        <v>DEP04</v>
      </c>
      <c r="F952" t="str">
        <f>Healthcare!Y952</f>
        <v>D04</v>
      </c>
      <c r="G952" t="str">
        <f>Healthcare!Z952</f>
        <v>D011</v>
      </c>
      <c r="H952" t="str">
        <f>Healthcare!AA952</f>
        <v>W004</v>
      </c>
      <c r="I952" s="6">
        <f>Healthcare!L952</f>
        <v>123663.9</v>
      </c>
      <c r="J952">
        <f>Healthcare!M952</f>
        <v>164017.51</v>
      </c>
      <c r="K952" s="6">
        <f>Healthcare!V952</f>
        <v>-40353.610000000015</v>
      </c>
      <c r="L952" t="str">
        <f>Healthcare!AF952</f>
        <v>PAY04</v>
      </c>
      <c r="M952" t="str">
        <f>Healthcare!AG952</f>
        <v>INS05</v>
      </c>
      <c r="N952">
        <f>Healthcare!AC952</f>
        <v>2023</v>
      </c>
      <c r="O952" t="str">
        <f>Healthcare!AB952</f>
        <v>Q1</v>
      </c>
      <c r="P952">
        <f>Healthcare!O952</f>
        <v>16</v>
      </c>
      <c r="Q952">
        <f>Healthcare!P952</f>
        <v>71</v>
      </c>
      <c r="R952">
        <f>Healthcare!Q952</f>
        <v>4</v>
      </c>
      <c r="S952" s="10" t="str">
        <f>Healthcare!AD952</f>
        <v>Feb</v>
      </c>
    </row>
    <row r="953" spans="1:19">
      <c r="A953" t="str">
        <f>Healthcare!A953</f>
        <v>P10952</v>
      </c>
      <c r="B953" s="5">
        <f>Healthcare!E953</f>
        <v>45916</v>
      </c>
      <c r="C953" s="5">
        <f>Healthcare!F953</f>
        <v>45928</v>
      </c>
      <c r="D953" t="str">
        <f>Healthcare!T953</f>
        <v>Discharged</v>
      </c>
      <c r="E953" t="str">
        <f>Healthcare!X953</f>
        <v>DEP09</v>
      </c>
      <c r="F953" t="str">
        <f>Healthcare!Y953</f>
        <v>D05</v>
      </c>
      <c r="G953" t="str">
        <f>Healthcare!Z953</f>
        <v>D001</v>
      </c>
      <c r="H953" t="str">
        <f>Healthcare!AA953</f>
        <v>W002</v>
      </c>
      <c r="I953" s="6">
        <f>Healthcare!L953</f>
        <v>26254.39</v>
      </c>
      <c r="J953">
        <f>Healthcare!M953</f>
        <v>23135.49</v>
      </c>
      <c r="K953" s="6">
        <f>Healthcare!V953</f>
        <v>3118.8999999999978</v>
      </c>
      <c r="L953" t="str">
        <f>Healthcare!AF953</f>
        <v>PAY04</v>
      </c>
      <c r="M953" t="str">
        <f>Healthcare!AG953</f>
        <v>INS04</v>
      </c>
      <c r="N953">
        <f>Healthcare!AC953</f>
        <v>2025</v>
      </c>
      <c r="O953" t="str">
        <f>Healthcare!AB953</f>
        <v>Q3</v>
      </c>
      <c r="P953">
        <f>Healthcare!O953</f>
        <v>12</v>
      </c>
      <c r="Q953">
        <f>Healthcare!P953</f>
        <v>47</v>
      </c>
      <c r="R953">
        <f>Healthcare!Q953</f>
        <v>5</v>
      </c>
      <c r="S953" s="10" t="str">
        <f>Healthcare!AD953</f>
        <v>Sep</v>
      </c>
    </row>
    <row r="954" spans="1:19">
      <c r="A954" t="str">
        <f>Healthcare!A954</f>
        <v>P10953</v>
      </c>
      <c r="B954" s="5">
        <f>Healthcare!E954</f>
        <v>45594</v>
      </c>
      <c r="C954" s="5">
        <f>Healthcare!F954</f>
        <v>45604</v>
      </c>
      <c r="D954" t="str">
        <f>Healthcare!T954</f>
        <v>Discharged</v>
      </c>
      <c r="E954" t="str">
        <f>Healthcare!X954</f>
        <v>DEP07</v>
      </c>
      <c r="F954" t="str">
        <f>Healthcare!Y954</f>
        <v>D03</v>
      </c>
      <c r="G954" t="str">
        <f>Healthcare!Z954</f>
        <v>D009</v>
      </c>
      <c r="H954" t="str">
        <f>Healthcare!AA954</f>
        <v>W002</v>
      </c>
      <c r="I954" s="6">
        <f>Healthcare!L954</f>
        <v>57607.14</v>
      </c>
      <c r="J954">
        <f>Healthcare!M954</f>
        <v>47125.95</v>
      </c>
      <c r="K954" s="6">
        <f>Healthcare!V954</f>
        <v>10481.190000000002</v>
      </c>
      <c r="L954" t="str">
        <f>Healthcare!AF954</f>
        <v>PAY06</v>
      </c>
      <c r="M954" t="str">
        <f>Healthcare!AG954</f>
        <v>INS04</v>
      </c>
      <c r="N954">
        <f>Healthcare!AC954</f>
        <v>2024</v>
      </c>
      <c r="O954" t="str">
        <f>Healthcare!AB954</f>
        <v>Q4</v>
      </c>
      <c r="P954">
        <f>Healthcare!O954</f>
        <v>10</v>
      </c>
      <c r="Q954">
        <f>Healthcare!P954</f>
        <v>173</v>
      </c>
      <c r="R954">
        <f>Healthcare!Q954</f>
        <v>4</v>
      </c>
      <c r="S954" s="10" t="str">
        <f>Healthcare!AD954</f>
        <v>Oct</v>
      </c>
    </row>
    <row r="955" spans="1:19">
      <c r="A955" t="str">
        <f>Healthcare!A955</f>
        <v>P10954</v>
      </c>
      <c r="B955" s="5">
        <f>Healthcare!E955</f>
        <v>45882</v>
      </c>
      <c r="C955" s="5">
        <f>Healthcare!F955</f>
        <v>45886</v>
      </c>
      <c r="D955" t="str">
        <f>Healthcare!T955</f>
        <v>Transferred</v>
      </c>
      <c r="E955" t="str">
        <f>Healthcare!X955</f>
        <v>DEP01</v>
      </c>
      <c r="F955" t="str">
        <f>Healthcare!Y955</f>
        <v>D04</v>
      </c>
      <c r="G955" t="str">
        <f>Healthcare!Z955</f>
        <v>D008</v>
      </c>
      <c r="H955" t="str">
        <f>Healthcare!AA955</f>
        <v>W001</v>
      </c>
      <c r="I955" s="6">
        <f>Healthcare!L955</f>
        <v>237562.29</v>
      </c>
      <c r="J955">
        <f>Healthcare!M955</f>
        <v>156631.13</v>
      </c>
      <c r="K955" s="6">
        <f>Healthcare!V955</f>
        <v>80931.16</v>
      </c>
      <c r="L955" t="str">
        <f>Healthcare!AF955</f>
        <v>PAY01</v>
      </c>
      <c r="M955" t="str">
        <f>Healthcare!AG955</f>
        <v>INS05</v>
      </c>
      <c r="N955">
        <f>Healthcare!AC955</f>
        <v>2025</v>
      </c>
      <c r="O955" t="str">
        <f>Healthcare!AB955</f>
        <v>Q3</v>
      </c>
      <c r="P955">
        <f>Healthcare!O955</f>
        <v>4</v>
      </c>
      <c r="Q955">
        <f>Healthcare!P955</f>
        <v>121</v>
      </c>
      <c r="R955">
        <f>Healthcare!Q955</f>
        <v>4</v>
      </c>
      <c r="S955" s="10" t="str">
        <f>Healthcare!AD955</f>
        <v>Aug</v>
      </c>
    </row>
    <row r="956" spans="1:19">
      <c r="A956" t="str">
        <f>Healthcare!A956</f>
        <v>P10955</v>
      </c>
      <c r="B956" s="5">
        <f>Healthcare!E956</f>
        <v>45926</v>
      </c>
      <c r="C956" s="5">
        <f>Healthcare!F956</f>
        <v>45936</v>
      </c>
      <c r="D956" t="str">
        <f>Healthcare!T956</f>
        <v>Transferred</v>
      </c>
      <c r="E956" t="str">
        <f>Healthcare!X956</f>
        <v>DEP06</v>
      </c>
      <c r="F956" t="str">
        <f>Healthcare!Y956</f>
        <v>D02</v>
      </c>
      <c r="G956" t="str">
        <f>Healthcare!Z956</f>
        <v>D011</v>
      </c>
      <c r="H956" t="str">
        <f>Healthcare!AA956</f>
        <v>W005</v>
      </c>
      <c r="I956" s="6">
        <f>Healthcare!L956</f>
        <v>55464.18</v>
      </c>
      <c r="J956">
        <f>Healthcare!M956</f>
        <v>37443.25</v>
      </c>
      <c r="K956" s="6">
        <f>Healthcare!V956</f>
        <v>18020.93</v>
      </c>
      <c r="L956" t="str">
        <f>Healthcare!AF956</f>
        <v>PAY02</v>
      </c>
      <c r="M956" t="str">
        <f>Healthcare!AG956</f>
        <v>INS06</v>
      </c>
      <c r="N956">
        <f>Healthcare!AC956</f>
        <v>2025</v>
      </c>
      <c r="O956" t="str">
        <f>Healthcare!AB956</f>
        <v>Q3</v>
      </c>
      <c r="P956">
        <f>Healthcare!O956</f>
        <v>10</v>
      </c>
      <c r="Q956">
        <f>Healthcare!P956</f>
        <v>65</v>
      </c>
      <c r="R956">
        <f>Healthcare!Q956</f>
        <v>3</v>
      </c>
      <c r="S956" s="10" t="str">
        <f>Healthcare!AD956</f>
        <v>Sep</v>
      </c>
    </row>
    <row r="957" spans="1:19">
      <c r="A957" t="str">
        <f>Healthcare!A957</f>
        <v>P10956</v>
      </c>
      <c r="B957" s="5">
        <f>Healthcare!E957</f>
        <v>46014</v>
      </c>
      <c r="C957" s="5">
        <f>Healthcare!F957</f>
        <v>46023</v>
      </c>
      <c r="D957" t="str">
        <f>Healthcare!T957</f>
        <v>Discharged</v>
      </c>
      <c r="E957" t="str">
        <f>Healthcare!X957</f>
        <v>DEP03</v>
      </c>
      <c r="F957" t="str">
        <f>Healthcare!Y957</f>
        <v>D03</v>
      </c>
      <c r="G957" t="str">
        <f>Healthcare!Z957</f>
        <v>D013</v>
      </c>
      <c r="H957" t="str">
        <f>Healthcare!AA957</f>
        <v>W001</v>
      </c>
      <c r="I957" s="6">
        <f>Healthcare!L957</f>
        <v>43991.96</v>
      </c>
      <c r="J957">
        <f>Healthcare!M957</f>
        <v>40582.54</v>
      </c>
      <c r="K957" s="6">
        <f>Healthcare!V957</f>
        <v>3409.4199999999983</v>
      </c>
      <c r="L957" t="str">
        <f>Healthcare!AF957</f>
        <v>PAY05</v>
      </c>
      <c r="M957" t="str">
        <f>Healthcare!AG957</f>
        <v>INS06</v>
      </c>
      <c r="N957">
        <f>Healthcare!AC957</f>
        <v>2025</v>
      </c>
      <c r="O957" t="str">
        <f>Healthcare!AB957</f>
        <v>Q4</v>
      </c>
      <c r="P957">
        <f>Healthcare!O957</f>
        <v>9</v>
      </c>
      <c r="Q957">
        <f>Healthcare!P957</f>
        <v>172</v>
      </c>
      <c r="R957">
        <f>Healthcare!Q957</f>
        <v>5</v>
      </c>
      <c r="S957" s="10" t="str">
        <f>Healthcare!AD957</f>
        <v>Dec</v>
      </c>
    </row>
    <row r="958" spans="1:19">
      <c r="A958" t="str">
        <f>Healthcare!A958</f>
        <v>P10957</v>
      </c>
      <c r="B958" s="5">
        <f>Healthcare!E958</f>
        <v>45581</v>
      </c>
      <c r="C958" s="5">
        <f>Healthcare!F958</f>
        <v>45592</v>
      </c>
      <c r="D958" t="str">
        <f>Healthcare!T958</f>
        <v>Admitted</v>
      </c>
      <c r="E958" t="str">
        <f>Healthcare!X958</f>
        <v>DEP06</v>
      </c>
      <c r="F958" t="str">
        <f>Healthcare!Y958</f>
        <v>D03</v>
      </c>
      <c r="G958" t="str">
        <f>Healthcare!Z958</f>
        <v>D003</v>
      </c>
      <c r="H958" t="str">
        <f>Healthcare!AA958</f>
        <v>W001</v>
      </c>
      <c r="I958" s="6">
        <f>Healthcare!L958</f>
        <v>234860.44</v>
      </c>
      <c r="J958">
        <f>Healthcare!M958</f>
        <v>214701.29</v>
      </c>
      <c r="K958" s="6">
        <f>Healthcare!V958</f>
        <v>20159.149999999994</v>
      </c>
      <c r="L958" t="str">
        <f>Healthcare!AF958</f>
        <v>PAY06</v>
      </c>
      <c r="M958" t="str">
        <f>Healthcare!AG958</f>
        <v>INS06</v>
      </c>
      <c r="N958">
        <f>Healthcare!AC958</f>
        <v>2024</v>
      </c>
      <c r="O958" t="str">
        <f>Healthcare!AB958</f>
        <v>Q4</v>
      </c>
      <c r="P958">
        <f>Healthcare!O958</f>
        <v>11</v>
      </c>
      <c r="Q958">
        <f>Healthcare!P958</f>
        <v>108</v>
      </c>
      <c r="R958">
        <f>Healthcare!Q958</f>
        <v>1</v>
      </c>
      <c r="S958" s="10" t="str">
        <f>Healthcare!AD958</f>
        <v>Oct</v>
      </c>
    </row>
    <row r="959" spans="1:19">
      <c r="A959" t="str">
        <f>Healthcare!A959</f>
        <v>P10958</v>
      </c>
      <c r="B959" s="5">
        <f>Healthcare!E959</f>
        <v>45812</v>
      </c>
      <c r="C959" s="5">
        <f>Healthcare!F959</f>
        <v>45818</v>
      </c>
      <c r="D959" t="str">
        <f>Healthcare!T959</f>
        <v>Admitted</v>
      </c>
      <c r="E959" t="str">
        <f>Healthcare!X959</f>
        <v>DEP10</v>
      </c>
      <c r="F959" t="str">
        <f>Healthcare!Y959</f>
        <v>D04</v>
      </c>
      <c r="G959" t="str">
        <f>Healthcare!Z959</f>
        <v>D011</v>
      </c>
      <c r="H959" t="str">
        <f>Healthcare!AA959</f>
        <v>W005</v>
      </c>
      <c r="I959" s="6">
        <f>Healthcare!L959</f>
        <v>226206.69</v>
      </c>
      <c r="J959">
        <f>Healthcare!M959</f>
        <v>165798.78</v>
      </c>
      <c r="K959" s="6">
        <f>Healthcare!V959</f>
        <v>60407.91</v>
      </c>
      <c r="L959" t="str">
        <f>Healthcare!AF959</f>
        <v>PAY06</v>
      </c>
      <c r="M959" t="str">
        <f>Healthcare!AG959</f>
        <v>INS06</v>
      </c>
      <c r="N959">
        <f>Healthcare!AC959</f>
        <v>2025</v>
      </c>
      <c r="O959" t="str">
        <f>Healthcare!AB959</f>
        <v>Q2</v>
      </c>
      <c r="P959">
        <f>Healthcare!O959</f>
        <v>6</v>
      </c>
      <c r="Q959">
        <f>Healthcare!P959</f>
        <v>209</v>
      </c>
      <c r="R959">
        <f>Healthcare!Q959</f>
        <v>5</v>
      </c>
      <c r="S959" s="10" t="str">
        <f>Healthcare!AD959</f>
        <v>Jun</v>
      </c>
    </row>
    <row r="960" spans="1:19">
      <c r="A960" t="str">
        <f>Healthcare!A960</f>
        <v>P10959</v>
      </c>
      <c r="B960" s="5">
        <f>Healthcare!E960</f>
        <v>45189</v>
      </c>
      <c r="C960" s="5">
        <f>Healthcare!F960</f>
        <v>45194</v>
      </c>
      <c r="D960" t="str">
        <f>Healthcare!T960</f>
        <v>Transferred</v>
      </c>
      <c r="E960" t="str">
        <f>Healthcare!X960</f>
        <v>DEP05</v>
      </c>
      <c r="F960" t="str">
        <f>Healthcare!Y960</f>
        <v>D04</v>
      </c>
      <c r="G960" t="str">
        <f>Healthcare!Z960</f>
        <v>D012</v>
      </c>
      <c r="H960" t="str">
        <f>Healthcare!AA960</f>
        <v>W005</v>
      </c>
      <c r="I960" s="6">
        <f>Healthcare!L960</f>
        <v>59544.77</v>
      </c>
      <c r="J960">
        <f>Healthcare!M960</f>
        <v>56334.23</v>
      </c>
      <c r="K960" s="6">
        <f>Healthcare!V960</f>
        <v>3210.5399999999936</v>
      </c>
      <c r="L960" t="str">
        <f>Healthcare!AF960</f>
        <v>PAY01</v>
      </c>
      <c r="M960" t="str">
        <f>Healthcare!AG960</f>
        <v>INS01</v>
      </c>
      <c r="N960">
        <f>Healthcare!AC960</f>
        <v>2023</v>
      </c>
      <c r="O960" t="str">
        <f>Healthcare!AB960</f>
        <v>Q3</v>
      </c>
      <c r="P960">
        <f>Healthcare!O960</f>
        <v>5</v>
      </c>
      <c r="Q960">
        <f>Healthcare!P960</f>
        <v>197</v>
      </c>
      <c r="R960">
        <f>Healthcare!Q960</f>
        <v>4</v>
      </c>
      <c r="S960" s="10" t="str">
        <f>Healthcare!AD960</f>
        <v>Sep</v>
      </c>
    </row>
    <row r="961" spans="1:19">
      <c r="A961" t="str">
        <f>Healthcare!A961</f>
        <v>P10960</v>
      </c>
      <c r="B961" s="5">
        <f>Healthcare!E961</f>
        <v>45055</v>
      </c>
      <c r="C961" s="5">
        <f>Healthcare!F961</f>
        <v>45064</v>
      </c>
      <c r="D961" t="str">
        <f>Healthcare!T961</f>
        <v>Transferred</v>
      </c>
      <c r="E961" t="str">
        <f>Healthcare!X961</f>
        <v>DEP01</v>
      </c>
      <c r="F961" t="str">
        <f>Healthcare!Y961</f>
        <v>D01</v>
      </c>
      <c r="G961" t="str">
        <f>Healthcare!Z961</f>
        <v>D005</v>
      </c>
      <c r="H961" t="str">
        <f>Healthcare!AA961</f>
        <v>W005</v>
      </c>
      <c r="I961" s="6">
        <f>Healthcare!L961</f>
        <v>228757.81</v>
      </c>
      <c r="J961">
        <f>Healthcare!M961</f>
        <v>178164.3</v>
      </c>
      <c r="K961" s="6">
        <f>Healthcare!V961</f>
        <v>50593.510000000009</v>
      </c>
      <c r="L961" t="str">
        <f>Healthcare!AF961</f>
        <v>PAY06</v>
      </c>
      <c r="M961" t="str">
        <f>Healthcare!AG961</f>
        <v>INS03</v>
      </c>
      <c r="N961">
        <f>Healthcare!AC961</f>
        <v>2023</v>
      </c>
      <c r="O961" t="str">
        <f>Healthcare!AB961</f>
        <v>Q2</v>
      </c>
      <c r="P961">
        <f>Healthcare!O961</f>
        <v>9</v>
      </c>
      <c r="Q961">
        <f>Healthcare!P961</f>
        <v>210</v>
      </c>
      <c r="R961">
        <f>Healthcare!Q961</f>
        <v>5</v>
      </c>
      <c r="S961" s="10" t="str">
        <f>Healthcare!AD961</f>
        <v>May</v>
      </c>
    </row>
    <row r="962" spans="1:19">
      <c r="A962" t="str">
        <f>Healthcare!A962</f>
        <v>P10961</v>
      </c>
      <c r="B962" s="5">
        <f>Healthcare!E962</f>
        <v>45998</v>
      </c>
      <c r="C962" s="5">
        <f>Healthcare!F962</f>
        <v>46011</v>
      </c>
      <c r="D962" t="str">
        <f>Healthcare!T962</f>
        <v>Admitted</v>
      </c>
      <c r="E962" t="str">
        <f>Healthcare!X962</f>
        <v>DEP04</v>
      </c>
      <c r="F962" t="str">
        <f>Healthcare!Y962</f>
        <v>D04</v>
      </c>
      <c r="G962" t="str">
        <f>Healthcare!Z962</f>
        <v>D004</v>
      </c>
      <c r="H962" t="str">
        <f>Healthcare!AA962</f>
        <v>W002</v>
      </c>
      <c r="I962" s="6">
        <f>Healthcare!L962</f>
        <v>168874.23999999999</v>
      </c>
      <c r="J962">
        <f>Healthcare!M962</f>
        <v>158577.84</v>
      </c>
      <c r="K962" s="6">
        <f>Healthcare!V962</f>
        <v>10296.399999999994</v>
      </c>
      <c r="L962" t="str">
        <f>Healthcare!AF962</f>
        <v>PAY02</v>
      </c>
      <c r="M962" t="str">
        <f>Healthcare!AG962</f>
        <v>INS07</v>
      </c>
      <c r="N962">
        <f>Healthcare!AC962</f>
        <v>2025</v>
      </c>
      <c r="O962" t="str">
        <f>Healthcare!AB962</f>
        <v>Q4</v>
      </c>
      <c r="P962">
        <f>Healthcare!O962</f>
        <v>13</v>
      </c>
      <c r="Q962">
        <f>Healthcare!P962</f>
        <v>47</v>
      </c>
      <c r="R962">
        <f>Healthcare!Q962</f>
        <v>2</v>
      </c>
      <c r="S962" s="10" t="str">
        <f>Healthcare!AD962</f>
        <v>Dec</v>
      </c>
    </row>
    <row r="963" spans="1:19">
      <c r="A963" t="str">
        <f>Healthcare!A963</f>
        <v>P10962</v>
      </c>
      <c r="B963" s="5">
        <f>Healthcare!E963</f>
        <v>45485</v>
      </c>
      <c r="C963" s="5">
        <f>Healthcare!F963</f>
        <v>45498</v>
      </c>
      <c r="D963" t="str">
        <f>Healthcare!T963</f>
        <v>Unknown</v>
      </c>
      <c r="E963" t="str">
        <f>Healthcare!X963</f>
        <v>DEP03</v>
      </c>
      <c r="F963" t="str">
        <f>Healthcare!Y963</f>
        <v>D06</v>
      </c>
      <c r="G963" t="str">
        <f>Healthcare!Z963</f>
        <v>D005</v>
      </c>
      <c r="H963" t="str">
        <f>Healthcare!AA963</f>
        <v>W001</v>
      </c>
      <c r="I963" s="6">
        <f>Healthcare!L963</f>
        <v>172394.1</v>
      </c>
      <c r="J963">
        <f>Healthcare!M963</f>
        <v>135165.46</v>
      </c>
      <c r="K963" s="6">
        <f>Healthcare!V963</f>
        <v>37228.640000000014</v>
      </c>
      <c r="L963" t="str">
        <f>Healthcare!AF963</f>
        <v>PAY02</v>
      </c>
      <c r="M963" t="str">
        <f>Healthcare!AG963</f>
        <v>INS02</v>
      </c>
      <c r="N963">
        <f>Healthcare!AC963</f>
        <v>2024</v>
      </c>
      <c r="O963" t="str">
        <f>Healthcare!AB963</f>
        <v>Q3</v>
      </c>
      <c r="P963">
        <f>Healthcare!O963</f>
        <v>13</v>
      </c>
      <c r="Q963">
        <f>Healthcare!P963</f>
        <v>24</v>
      </c>
      <c r="R963">
        <f>Healthcare!Q963</f>
        <v>2</v>
      </c>
      <c r="S963" s="10" t="str">
        <f>Healthcare!AD963</f>
        <v>Jul</v>
      </c>
    </row>
    <row r="964" spans="1:19">
      <c r="A964" t="str">
        <f>Healthcare!A964</f>
        <v>P10963</v>
      </c>
      <c r="B964" s="5">
        <f>Healthcare!E964</f>
        <v>45805</v>
      </c>
      <c r="C964" s="5">
        <f>Healthcare!F964</f>
        <v>45822</v>
      </c>
      <c r="D964" t="str">
        <f>Healthcare!T964</f>
        <v>Transferred</v>
      </c>
      <c r="E964" t="str">
        <f>Healthcare!X964</f>
        <v>DEP03</v>
      </c>
      <c r="F964" t="str">
        <f>Healthcare!Y964</f>
        <v>D05</v>
      </c>
      <c r="G964" t="str">
        <f>Healthcare!Z964</f>
        <v>D006</v>
      </c>
      <c r="H964" t="str">
        <f>Healthcare!AA964</f>
        <v>W003</v>
      </c>
      <c r="I964" s="6">
        <f>Healthcare!L964</f>
        <v>234927.16</v>
      </c>
      <c r="J964">
        <f>Healthcare!M964</f>
        <v>191371.79</v>
      </c>
      <c r="K964" s="6">
        <f>Healthcare!V964</f>
        <v>43555.369999999995</v>
      </c>
      <c r="L964" t="str">
        <f>Healthcare!AF964</f>
        <v>PAY01</v>
      </c>
      <c r="M964" t="str">
        <f>Healthcare!AG964</f>
        <v>INS06</v>
      </c>
      <c r="N964">
        <f>Healthcare!AC964</f>
        <v>2025</v>
      </c>
      <c r="O964" t="str">
        <f>Healthcare!AB964</f>
        <v>Q2</v>
      </c>
      <c r="P964">
        <f>Healthcare!O964</f>
        <v>17</v>
      </c>
      <c r="Q964">
        <f>Healthcare!P964</f>
        <v>39</v>
      </c>
      <c r="R964">
        <f>Healthcare!Q964</f>
        <v>3</v>
      </c>
      <c r="S964" s="10" t="str">
        <f>Healthcare!AD964</f>
        <v>May</v>
      </c>
    </row>
    <row r="965" spans="1:19">
      <c r="A965" t="str">
        <f>Healthcare!A965</f>
        <v>P10964</v>
      </c>
      <c r="B965" s="5">
        <f>Healthcare!E965</f>
        <v>45915</v>
      </c>
      <c r="C965" s="5">
        <f>Healthcare!F965</f>
        <v>45917</v>
      </c>
      <c r="D965" t="str">
        <f>Healthcare!T965</f>
        <v>Transferred</v>
      </c>
      <c r="E965" t="str">
        <f>Healthcare!X965</f>
        <v>DEP01</v>
      </c>
      <c r="F965" t="str">
        <f>Healthcare!Y965</f>
        <v>D04</v>
      </c>
      <c r="G965" t="str">
        <f>Healthcare!Z965</f>
        <v>D002</v>
      </c>
      <c r="H965" t="str">
        <f>Healthcare!AA965</f>
        <v>W005</v>
      </c>
      <c r="I965" s="6">
        <f>Healthcare!L965</f>
        <v>29330.83</v>
      </c>
      <c r="J965">
        <f>Healthcare!M965</f>
        <v>20357.189999999999</v>
      </c>
      <c r="K965" s="6">
        <f>Healthcare!V965</f>
        <v>8973.6400000000031</v>
      </c>
      <c r="L965" t="str">
        <f>Healthcare!AF965</f>
        <v>PAY03</v>
      </c>
      <c r="M965" t="str">
        <f>Healthcare!AG965</f>
        <v>INS06</v>
      </c>
      <c r="N965">
        <f>Healthcare!AC965</f>
        <v>2025</v>
      </c>
      <c r="O965" t="str">
        <f>Healthcare!AB965</f>
        <v>Q3</v>
      </c>
      <c r="P965">
        <f>Healthcare!O965</f>
        <v>2</v>
      </c>
      <c r="Q965">
        <f>Healthcare!P965</f>
        <v>124</v>
      </c>
      <c r="R965">
        <f>Healthcare!Q965</f>
        <v>4</v>
      </c>
      <c r="S965" s="10" t="str">
        <f>Healthcare!AD965</f>
        <v>Sep</v>
      </c>
    </row>
    <row r="966" spans="1:19">
      <c r="A966" t="str">
        <f>Healthcare!A966</f>
        <v>P10965</v>
      </c>
      <c r="B966" s="5">
        <f>Healthcare!E966</f>
        <v>45137</v>
      </c>
      <c r="C966" s="5">
        <f>Healthcare!F966</f>
        <v>45154</v>
      </c>
      <c r="D966" t="str">
        <f>Healthcare!T966</f>
        <v>Discharged</v>
      </c>
      <c r="E966" t="str">
        <f>Healthcare!X966</f>
        <v>DEP04</v>
      </c>
      <c r="F966" t="str">
        <f>Healthcare!Y966</f>
        <v>D01</v>
      </c>
      <c r="G966" t="str">
        <f>Healthcare!Z966</f>
        <v>D005</v>
      </c>
      <c r="H966" t="str">
        <f>Healthcare!AA966</f>
        <v>W005</v>
      </c>
      <c r="I966" s="6">
        <f>Healthcare!L966</f>
        <v>221796.93</v>
      </c>
      <c r="J966">
        <f>Healthcare!M966</f>
        <v>141122.29</v>
      </c>
      <c r="K966" s="6">
        <f>Healthcare!V966</f>
        <v>80674.639999999985</v>
      </c>
      <c r="L966" t="str">
        <f>Healthcare!AF966</f>
        <v>PAY04</v>
      </c>
      <c r="M966" t="str">
        <f>Healthcare!AG966</f>
        <v>INS01</v>
      </c>
      <c r="N966">
        <f>Healthcare!AC966</f>
        <v>2023</v>
      </c>
      <c r="O966" t="str">
        <f>Healthcare!AB966</f>
        <v>Q3</v>
      </c>
      <c r="P966">
        <f>Healthcare!O966</f>
        <v>17</v>
      </c>
      <c r="Q966">
        <f>Healthcare!P966</f>
        <v>221</v>
      </c>
      <c r="R966">
        <f>Healthcare!Q966</f>
        <v>5</v>
      </c>
      <c r="S966" s="10" t="str">
        <f>Healthcare!AD966</f>
        <v>Jul</v>
      </c>
    </row>
    <row r="967" spans="1:19">
      <c r="A967" t="str">
        <f>Healthcare!A967</f>
        <v>P10966</v>
      </c>
      <c r="B967" s="5">
        <f>Healthcare!E967</f>
        <v>45923</v>
      </c>
      <c r="C967" s="5">
        <f>Healthcare!F967</f>
        <v>45924</v>
      </c>
      <c r="D967" t="str">
        <f>Healthcare!T967</f>
        <v>Admitted</v>
      </c>
      <c r="E967" t="str">
        <f>Healthcare!X967</f>
        <v>DEP09</v>
      </c>
      <c r="F967" t="str">
        <f>Healthcare!Y967</f>
        <v>D04</v>
      </c>
      <c r="G967" t="str">
        <f>Healthcare!Z967</f>
        <v>D011</v>
      </c>
      <c r="H967" t="str">
        <f>Healthcare!AA967</f>
        <v>W002</v>
      </c>
      <c r="I967" s="6">
        <f>Healthcare!L967</f>
        <v>114030.57</v>
      </c>
      <c r="J967">
        <f>Healthcare!M967</f>
        <v>84042.22</v>
      </c>
      <c r="K967" s="6">
        <f>Healthcare!V967</f>
        <v>29988.350000000006</v>
      </c>
      <c r="L967" t="str">
        <f>Healthcare!AF967</f>
        <v>PAY06</v>
      </c>
      <c r="M967" t="str">
        <f>Healthcare!AG967</f>
        <v>INS08</v>
      </c>
      <c r="N967">
        <f>Healthcare!AC967</f>
        <v>2025</v>
      </c>
      <c r="O967" t="str">
        <f>Healthcare!AB967</f>
        <v>Q3</v>
      </c>
      <c r="P967">
        <f>Healthcare!O967</f>
        <v>1</v>
      </c>
      <c r="Q967">
        <f>Healthcare!P967</f>
        <v>22</v>
      </c>
      <c r="R967">
        <f>Healthcare!Q967</f>
        <v>5</v>
      </c>
      <c r="S967" s="10" t="str">
        <f>Healthcare!AD967</f>
        <v>Sep</v>
      </c>
    </row>
    <row r="968" spans="1:19">
      <c r="A968" t="str">
        <f>Healthcare!A968</f>
        <v>P10967</v>
      </c>
      <c r="B968" s="5">
        <f>Healthcare!E968</f>
        <v>45749</v>
      </c>
      <c r="C968" s="5">
        <f>Healthcare!F968</f>
        <v>45750</v>
      </c>
      <c r="D968" t="str">
        <f>Healthcare!T968</f>
        <v>Discharged</v>
      </c>
      <c r="E968" t="str">
        <f>Healthcare!X968</f>
        <v>DEP03</v>
      </c>
      <c r="F968" t="str">
        <f>Healthcare!Y968</f>
        <v>D01</v>
      </c>
      <c r="G968" t="str">
        <f>Healthcare!Z968</f>
        <v>D002</v>
      </c>
      <c r="H968" t="str">
        <f>Healthcare!AA968</f>
        <v>W003</v>
      </c>
      <c r="I968" s="6">
        <f>Healthcare!L968</f>
        <v>177690.15</v>
      </c>
      <c r="J968">
        <f>Healthcare!M968</f>
        <v>136741.26999999999</v>
      </c>
      <c r="K968" s="6">
        <f>Healthcare!V968</f>
        <v>40948.880000000005</v>
      </c>
      <c r="L968" t="str">
        <f>Healthcare!AF968</f>
        <v>PAY01</v>
      </c>
      <c r="M968" t="str">
        <f>Healthcare!AG968</f>
        <v>INS08</v>
      </c>
      <c r="N968">
        <f>Healthcare!AC968</f>
        <v>2025</v>
      </c>
      <c r="O968" t="str">
        <f>Healthcare!AB968</f>
        <v>Q2</v>
      </c>
      <c r="P968">
        <f>Healthcare!O968</f>
        <v>1</v>
      </c>
      <c r="Q968">
        <f>Healthcare!P968</f>
        <v>75</v>
      </c>
      <c r="R968">
        <f>Healthcare!Q968</f>
        <v>4</v>
      </c>
      <c r="S968" s="10" t="str">
        <f>Healthcare!AD968</f>
        <v>Apr</v>
      </c>
    </row>
    <row r="969" spans="1:19">
      <c r="A969" t="str">
        <f>Healthcare!A969</f>
        <v>P10968</v>
      </c>
      <c r="B969" s="5">
        <f>Healthcare!E969</f>
        <v>45564</v>
      </c>
      <c r="C969" s="5">
        <f>Healthcare!F969</f>
        <v>45575</v>
      </c>
      <c r="D969" t="str">
        <f>Healthcare!T969</f>
        <v>Discharged</v>
      </c>
      <c r="E969" t="str">
        <f>Healthcare!X969</f>
        <v>DEP08</v>
      </c>
      <c r="F969" t="str">
        <f>Healthcare!Y969</f>
        <v>D03</v>
      </c>
      <c r="G969" t="str">
        <f>Healthcare!Z969</f>
        <v>D001</v>
      </c>
      <c r="H969" t="str">
        <f>Healthcare!AA969</f>
        <v>W003</v>
      </c>
      <c r="I969" s="6">
        <f>Healthcare!L969</f>
        <v>32724.14</v>
      </c>
      <c r="J969">
        <f>Healthcare!M969</f>
        <v>30116.73</v>
      </c>
      <c r="K969" s="6">
        <f>Healthcare!V969</f>
        <v>2607.41</v>
      </c>
      <c r="L969" t="str">
        <f>Healthcare!AF969</f>
        <v>PAY01</v>
      </c>
      <c r="M969" t="str">
        <f>Healthcare!AG969</f>
        <v>INS02</v>
      </c>
      <c r="N969">
        <f>Healthcare!AC969</f>
        <v>2024</v>
      </c>
      <c r="O969" t="str">
        <f>Healthcare!AB969</f>
        <v>Q3</v>
      </c>
      <c r="P969">
        <f>Healthcare!O969</f>
        <v>11</v>
      </c>
      <c r="Q969">
        <f>Healthcare!P969</f>
        <v>121</v>
      </c>
      <c r="R969">
        <f>Healthcare!Q969</f>
        <v>1</v>
      </c>
      <c r="S969" s="10" t="str">
        <f>Healthcare!AD969</f>
        <v>Sep</v>
      </c>
    </row>
    <row r="970" spans="1:19">
      <c r="A970" t="str">
        <f>Healthcare!A970</f>
        <v>P10969</v>
      </c>
      <c r="B970" s="5">
        <f>Healthcare!E970</f>
        <v>45922</v>
      </c>
      <c r="C970" s="5">
        <f>Healthcare!F970</f>
        <v>45923</v>
      </c>
      <c r="D970" t="str">
        <f>Healthcare!T970</f>
        <v>Discharged</v>
      </c>
      <c r="E970" t="str">
        <f>Healthcare!X970</f>
        <v>DEP10</v>
      </c>
      <c r="F970" t="str">
        <f>Healthcare!Y970</f>
        <v>D04</v>
      </c>
      <c r="G970" t="str">
        <f>Healthcare!Z970</f>
        <v>D002</v>
      </c>
      <c r="H970" t="str">
        <f>Healthcare!AA970</f>
        <v>W003</v>
      </c>
      <c r="I970" s="6">
        <f>Healthcare!L970</f>
        <v>223579.8</v>
      </c>
      <c r="J970">
        <f>Healthcare!M970</f>
        <v>161450.14000000001</v>
      </c>
      <c r="K970" s="6">
        <f>Healthcare!V970</f>
        <v>62129.659999999974</v>
      </c>
      <c r="L970" t="str">
        <f>Healthcare!AF970</f>
        <v>PAY04</v>
      </c>
      <c r="M970" t="str">
        <f>Healthcare!AG970</f>
        <v>INS03</v>
      </c>
      <c r="N970">
        <f>Healthcare!AC970</f>
        <v>2025</v>
      </c>
      <c r="O970" t="str">
        <f>Healthcare!AB970</f>
        <v>Q3</v>
      </c>
      <c r="P970">
        <f>Healthcare!O970</f>
        <v>1</v>
      </c>
      <c r="Q970">
        <f>Healthcare!P970</f>
        <v>69</v>
      </c>
      <c r="R970">
        <f>Healthcare!Q970</f>
        <v>4</v>
      </c>
      <c r="S970" s="10" t="str">
        <f>Healthcare!AD970</f>
        <v>Sep</v>
      </c>
    </row>
    <row r="971" spans="1:19">
      <c r="A971" t="str">
        <f>Healthcare!A971</f>
        <v>P10970</v>
      </c>
      <c r="B971" s="5">
        <f>Healthcare!E971</f>
        <v>45051</v>
      </c>
      <c r="C971" s="5">
        <f>Healthcare!F971</f>
        <v>45052</v>
      </c>
      <c r="D971" t="str">
        <f>Healthcare!T971</f>
        <v>Discharged</v>
      </c>
      <c r="E971" t="str">
        <f>Healthcare!X971</f>
        <v>DEP05</v>
      </c>
      <c r="F971" t="str">
        <f>Healthcare!Y971</f>
        <v>D02</v>
      </c>
      <c r="G971" t="str">
        <f>Healthcare!Z971</f>
        <v>D012</v>
      </c>
      <c r="H971" t="str">
        <f>Healthcare!AA971</f>
        <v>W005</v>
      </c>
      <c r="I971" s="6">
        <f>Healthcare!L971</f>
        <v>200261.93</v>
      </c>
      <c r="J971">
        <f>Healthcare!M971</f>
        <v>171775.04</v>
      </c>
      <c r="K971" s="6">
        <f>Healthcare!V971</f>
        <v>28486.889999999985</v>
      </c>
      <c r="L971" t="str">
        <f>Healthcare!AF971</f>
        <v>PAY01</v>
      </c>
      <c r="M971" t="str">
        <f>Healthcare!AG971</f>
        <v>INS08</v>
      </c>
      <c r="N971">
        <f>Healthcare!AC971</f>
        <v>2023</v>
      </c>
      <c r="O971" t="str">
        <f>Healthcare!AB971</f>
        <v>Q2</v>
      </c>
      <c r="P971">
        <f>Healthcare!O971</f>
        <v>1</v>
      </c>
      <c r="Q971">
        <f>Healthcare!P971</f>
        <v>176</v>
      </c>
      <c r="R971">
        <f>Healthcare!Q971</f>
        <v>4</v>
      </c>
      <c r="S971" s="10" t="str">
        <f>Healthcare!AD971</f>
        <v>May</v>
      </c>
    </row>
    <row r="972" spans="1:19">
      <c r="A972" t="str">
        <f>Healthcare!A972</f>
        <v>P10971</v>
      </c>
      <c r="B972" s="5">
        <f>Healthcare!E972</f>
        <v>45502</v>
      </c>
      <c r="C972" s="5">
        <f>Healthcare!F972</f>
        <v>45520</v>
      </c>
      <c r="D972" t="str">
        <f>Healthcare!T972</f>
        <v>Transferred</v>
      </c>
      <c r="E972" t="str">
        <f>Healthcare!X972</f>
        <v>DEP04</v>
      </c>
      <c r="F972" t="str">
        <f>Healthcare!Y972</f>
        <v>D04</v>
      </c>
      <c r="G972" t="str">
        <f>Healthcare!Z972</f>
        <v>D012</v>
      </c>
      <c r="H972" t="str">
        <f>Healthcare!AA972</f>
        <v>W005</v>
      </c>
      <c r="I972" s="6">
        <f>Healthcare!L972</f>
        <v>211315.08</v>
      </c>
      <c r="J972">
        <f>Healthcare!M972</f>
        <v>138419.20000000001</v>
      </c>
      <c r="K972" s="6">
        <f>Healthcare!V972</f>
        <v>72895.879999999976</v>
      </c>
      <c r="L972" t="str">
        <f>Healthcare!AF972</f>
        <v>PAY06</v>
      </c>
      <c r="M972" t="str">
        <f>Healthcare!AG972</f>
        <v>INS01</v>
      </c>
      <c r="N972">
        <f>Healthcare!AC972</f>
        <v>2024</v>
      </c>
      <c r="O972" t="str">
        <f>Healthcare!AB972</f>
        <v>Q3</v>
      </c>
      <c r="P972">
        <f>Healthcare!O972</f>
        <v>18</v>
      </c>
      <c r="Q972">
        <f>Healthcare!P972</f>
        <v>93</v>
      </c>
      <c r="R972">
        <f>Healthcare!Q972</f>
        <v>4</v>
      </c>
      <c r="S972" s="10" t="str">
        <f>Healthcare!AD972</f>
        <v>Jul</v>
      </c>
    </row>
    <row r="973" spans="1:19">
      <c r="A973" t="str">
        <f>Healthcare!A973</f>
        <v>P10972</v>
      </c>
      <c r="B973" s="5">
        <f>Healthcare!E973</f>
        <v>45895</v>
      </c>
      <c r="C973" s="5">
        <f>Healthcare!F973</f>
        <v>45908</v>
      </c>
      <c r="D973" t="str">
        <f>Healthcare!T973</f>
        <v>Unknown</v>
      </c>
      <c r="E973" t="str">
        <f>Healthcare!X973</f>
        <v>DEP02</v>
      </c>
      <c r="F973" t="str">
        <f>Healthcare!Y973</f>
        <v>D05</v>
      </c>
      <c r="G973" t="str">
        <f>Healthcare!Z973</f>
        <v>D008</v>
      </c>
      <c r="H973" t="str">
        <f>Healthcare!AA973</f>
        <v>W004</v>
      </c>
      <c r="I973" s="6">
        <f>Healthcare!L973</f>
        <v>106036.08</v>
      </c>
      <c r="J973">
        <f>Healthcare!M973</f>
        <v>98646.34</v>
      </c>
      <c r="K973" s="6">
        <f>Healthcare!V973</f>
        <v>7389.7400000000052</v>
      </c>
      <c r="L973" t="str">
        <f>Healthcare!AF973</f>
        <v>PAY01</v>
      </c>
      <c r="M973" t="str">
        <f>Healthcare!AG973</f>
        <v>INS02</v>
      </c>
      <c r="N973">
        <f>Healthcare!AC973</f>
        <v>2025</v>
      </c>
      <c r="O973" t="str">
        <f>Healthcare!AB973</f>
        <v>Q3</v>
      </c>
      <c r="P973">
        <f>Healthcare!O973</f>
        <v>13</v>
      </c>
      <c r="Q973">
        <f>Healthcare!P973</f>
        <v>149</v>
      </c>
      <c r="R973">
        <f>Healthcare!Q973</f>
        <v>4</v>
      </c>
      <c r="S973" s="10" t="str">
        <f>Healthcare!AD973</f>
        <v>Aug</v>
      </c>
    </row>
    <row r="974" spans="1:19">
      <c r="A974" t="str">
        <f>Healthcare!A974</f>
        <v>P10973</v>
      </c>
      <c r="B974" s="5">
        <f>Healthcare!E974</f>
        <v>45299</v>
      </c>
      <c r="C974" s="5" t="str">
        <f>Healthcare!F974</f>
        <v>Unknown</v>
      </c>
      <c r="D974" t="str">
        <f>Healthcare!T974</f>
        <v>Transferred</v>
      </c>
      <c r="E974" t="str">
        <f>Healthcare!X974</f>
        <v>DEP06</v>
      </c>
      <c r="F974" t="str">
        <f>Healthcare!Y974</f>
        <v>D07</v>
      </c>
      <c r="G974" t="str">
        <f>Healthcare!Z974</f>
        <v>D007</v>
      </c>
      <c r="H974" t="str">
        <f>Healthcare!AA974</f>
        <v>W005</v>
      </c>
      <c r="I974" s="6">
        <f>Healthcare!L974</f>
        <v>120398.56</v>
      </c>
      <c r="J974">
        <f>Healthcare!M974</f>
        <v>100801.65</v>
      </c>
      <c r="K974" s="6">
        <f>Healthcare!V974</f>
        <v>19596.910000000003</v>
      </c>
      <c r="L974" t="str">
        <f>Healthcare!AF974</f>
        <v>PAY05</v>
      </c>
      <c r="M974" t="str">
        <f>Healthcare!AG974</f>
        <v>INS08</v>
      </c>
      <c r="N974">
        <f>Healthcare!AC974</f>
        <v>2024</v>
      </c>
      <c r="O974" t="str">
        <f>Healthcare!AB974</f>
        <v>Q1</v>
      </c>
      <c r="P974">
        <f>Healthcare!O974</f>
        <v>14</v>
      </c>
      <c r="Q974">
        <f>Healthcare!P974</f>
        <v>118</v>
      </c>
      <c r="R974">
        <f>Healthcare!Q974</f>
        <v>4</v>
      </c>
      <c r="S974" s="10" t="str">
        <f>Healthcare!AD974</f>
        <v>Jan</v>
      </c>
    </row>
    <row r="975" spans="1:19">
      <c r="A975" t="str">
        <f>Healthcare!A975</f>
        <v>P10974</v>
      </c>
      <c r="B975" s="5">
        <f>Healthcare!E975</f>
        <v>45415</v>
      </c>
      <c r="C975" s="5">
        <f>Healthcare!F975</f>
        <v>45427</v>
      </c>
      <c r="D975" t="str">
        <f>Healthcare!T975</f>
        <v>Admitted</v>
      </c>
      <c r="E975" t="str">
        <f>Healthcare!X975</f>
        <v>DEP06</v>
      </c>
      <c r="F975" t="str">
        <f>Healthcare!Y975</f>
        <v>D07</v>
      </c>
      <c r="G975" t="str">
        <f>Healthcare!Z975</f>
        <v>D001</v>
      </c>
      <c r="H975" t="str">
        <f>Healthcare!AA975</f>
        <v>W003</v>
      </c>
      <c r="I975" s="6">
        <f>Healthcare!L975</f>
        <v>48889.26</v>
      </c>
      <c r="J975">
        <f>Healthcare!M975</f>
        <v>40189.9</v>
      </c>
      <c r="K975" s="6">
        <f>Healthcare!V975</f>
        <v>8699.36</v>
      </c>
      <c r="L975" t="str">
        <f>Healthcare!AF975</f>
        <v>PAY01</v>
      </c>
      <c r="M975" t="str">
        <f>Healthcare!AG975</f>
        <v>INS07</v>
      </c>
      <c r="N975">
        <f>Healthcare!AC975</f>
        <v>2024</v>
      </c>
      <c r="O975" t="str">
        <f>Healthcare!AB975</f>
        <v>Q2</v>
      </c>
      <c r="P975">
        <f>Healthcare!O975</f>
        <v>12</v>
      </c>
      <c r="Q975">
        <f>Healthcare!P975</f>
        <v>235</v>
      </c>
      <c r="R975">
        <f>Healthcare!Q975</f>
        <v>3</v>
      </c>
      <c r="S975" s="10" t="str">
        <f>Healthcare!AD975</f>
        <v>May</v>
      </c>
    </row>
    <row r="976" spans="1:19">
      <c r="A976" t="str">
        <f>Healthcare!A976</f>
        <v>P10975</v>
      </c>
      <c r="B976" s="5">
        <f>Healthcare!E976</f>
        <v>44931</v>
      </c>
      <c r="C976" s="5">
        <f>Healthcare!F976</f>
        <v>44944</v>
      </c>
      <c r="D976" t="str">
        <f>Healthcare!T976</f>
        <v>Transferred</v>
      </c>
      <c r="E976" t="str">
        <f>Healthcare!X976</f>
        <v>DEP01</v>
      </c>
      <c r="F976" t="str">
        <f>Healthcare!Y976</f>
        <v>D03</v>
      </c>
      <c r="G976" t="str">
        <f>Healthcare!Z976</f>
        <v>D007</v>
      </c>
      <c r="H976" t="str">
        <f>Healthcare!AA976</f>
        <v>W005</v>
      </c>
      <c r="I976" s="6">
        <f>Healthcare!L976</f>
        <v>110817.39</v>
      </c>
      <c r="J976">
        <f>Healthcare!M976</f>
        <v>83898.61</v>
      </c>
      <c r="K976" s="6">
        <f>Healthcare!V976</f>
        <v>26918.78</v>
      </c>
      <c r="L976" t="str">
        <f>Healthcare!AF976</f>
        <v>PAY01</v>
      </c>
      <c r="M976" t="str">
        <f>Healthcare!AG976</f>
        <v>INS02</v>
      </c>
      <c r="N976">
        <f>Healthcare!AC976</f>
        <v>2023</v>
      </c>
      <c r="O976" t="str">
        <f>Healthcare!AB976</f>
        <v>Q1</v>
      </c>
      <c r="P976">
        <f>Healthcare!O976</f>
        <v>13</v>
      </c>
      <c r="Q976">
        <f>Healthcare!P976</f>
        <v>40</v>
      </c>
      <c r="R976">
        <f>Healthcare!Q976</f>
        <v>5</v>
      </c>
      <c r="S976" s="10" t="str">
        <f>Healthcare!AD976</f>
        <v>Jan</v>
      </c>
    </row>
    <row r="977" spans="1:19">
      <c r="A977" t="str">
        <f>Healthcare!A977</f>
        <v>P10976</v>
      </c>
      <c r="B977" s="5">
        <f>Healthcare!E977</f>
        <v>45992</v>
      </c>
      <c r="C977" s="5">
        <f>Healthcare!F977</f>
        <v>45993</v>
      </c>
      <c r="D977" t="str">
        <f>Healthcare!T977</f>
        <v>Admitted</v>
      </c>
      <c r="E977" t="str">
        <f>Healthcare!X977</f>
        <v>DEP10</v>
      </c>
      <c r="F977" t="str">
        <f>Healthcare!Y977</f>
        <v>D05</v>
      </c>
      <c r="G977" t="str">
        <f>Healthcare!Z977</f>
        <v>D011</v>
      </c>
      <c r="H977" t="str">
        <f>Healthcare!AA977</f>
        <v>W001</v>
      </c>
      <c r="I977" s="6">
        <f>Healthcare!L977</f>
        <v>133528.29999999999</v>
      </c>
      <c r="J977">
        <f>Healthcare!M977</f>
        <v>106448.1</v>
      </c>
      <c r="K977" s="6">
        <f>Healthcare!V977</f>
        <v>27080.199999999983</v>
      </c>
      <c r="L977" t="str">
        <f>Healthcare!AF977</f>
        <v>PAY02</v>
      </c>
      <c r="M977" t="str">
        <f>Healthcare!AG977</f>
        <v>INS07</v>
      </c>
      <c r="N977">
        <f>Healthcare!AC977</f>
        <v>2025</v>
      </c>
      <c r="O977" t="str">
        <f>Healthcare!AB977</f>
        <v>Q4</v>
      </c>
      <c r="P977">
        <f>Healthcare!O977</f>
        <v>1</v>
      </c>
      <c r="Q977">
        <f>Healthcare!P977</f>
        <v>118</v>
      </c>
      <c r="R977">
        <f>Healthcare!Q977</f>
        <v>4</v>
      </c>
      <c r="S977" s="10" t="str">
        <f>Healthcare!AD977</f>
        <v>Dec</v>
      </c>
    </row>
    <row r="978" spans="1:19">
      <c r="A978" t="str">
        <f>Healthcare!A978</f>
        <v>P10977</v>
      </c>
      <c r="B978" s="5">
        <f>Healthcare!E978</f>
        <v>45177</v>
      </c>
      <c r="C978" s="5">
        <f>Healthcare!F978</f>
        <v>45185</v>
      </c>
      <c r="D978" t="str">
        <f>Healthcare!T978</f>
        <v>Unknown</v>
      </c>
      <c r="E978" t="str">
        <f>Healthcare!X978</f>
        <v>DEP02</v>
      </c>
      <c r="F978" t="str">
        <f>Healthcare!Y978</f>
        <v>D04</v>
      </c>
      <c r="G978" t="str">
        <f>Healthcare!Z978</f>
        <v>D008</v>
      </c>
      <c r="H978" t="str">
        <f>Healthcare!AA978</f>
        <v>W005</v>
      </c>
      <c r="I978" s="6">
        <f>Healthcare!L978</f>
        <v>242287.61</v>
      </c>
      <c r="J978">
        <f>Healthcare!M978</f>
        <v>210318.92</v>
      </c>
      <c r="K978" s="6">
        <f>Healthcare!V978</f>
        <v>31968.689999999973</v>
      </c>
      <c r="L978" t="str">
        <f>Healthcare!AF978</f>
        <v>PAY06</v>
      </c>
      <c r="M978" t="str">
        <f>Healthcare!AG978</f>
        <v>INS08</v>
      </c>
      <c r="N978">
        <f>Healthcare!AC978</f>
        <v>2023</v>
      </c>
      <c r="O978" t="str">
        <f>Healthcare!AB978</f>
        <v>Q3</v>
      </c>
      <c r="P978">
        <f>Healthcare!O978</f>
        <v>8</v>
      </c>
      <c r="Q978">
        <f>Healthcare!P978</f>
        <v>111</v>
      </c>
      <c r="R978">
        <f>Healthcare!Q978</f>
        <v>4</v>
      </c>
      <c r="S978" s="10" t="str">
        <f>Healthcare!AD978</f>
        <v>Sep</v>
      </c>
    </row>
    <row r="979" spans="1:19">
      <c r="A979" t="str">
        <f>Healthcare!A979</f>
        <v>P10978</v>
      </c>
      <c r="B979" s="5">
        <f>Healthcare!E979</f>
        <v>45158</v>
      </c>
      <c r="C979" s="5">
        <f>Healthcare!F979</f>
        <v>45174</v>
      </c>
      <c r="D979" t="str">
        <f>Healthcare!T979</f>
        <v>Discharged</v>
      </c>
      <c r="E979" t="str">
        <f>Healthcare!X979</f>
        <v>DEP04</v>
      </c>
      <c r="F979" t="str">
        <f>Healthcare!Y979</f>
        <v>D05</v>
      </c>
      <c r="G979" t="str">
        <f>Healthcare!Z979</f>
        <v>D002</v>
      </c>
      <c r="H979" t="str">
        <f>Healthcare!AA979</f>
        <v>W005</v>
      </c>
      <c r="I979" s="6">
        <f>Healthcare!L979</f>
        <v>30926.68</v>
      </c>
      <c r="J979">
        <f>Healthcare!M979</f>
        <v>23823.95</v>
      </c>
      <c r="K979" s="6">
        <f>Healthcare!V979</f>
        <v>7102.73</v>
      </c>
      <c r="L979" t="str">
        <f>Healthcare!AF979</f>
        <v>PAY03</v>
      </c>
      <c r="M979" t="str">
        <f>Healthcare!AG979</f>
        <v>INS04</v>
      </c>
      <c r="N979">
        <f>Healthcare!AC979</f>
        <v>2023</v>
      </c>
      <c r="O979" t="str">
        <f>Healthcare!AB979</f>
        <v>Q3</v>
      </c>
      <c r="P979">
        <f>Healthcare!O979</f>
        <v>16</v>
      </c>
      <c r="Q979">
        <f>Healthcare!P979</f>
        <v>199</v>
      </c>
      <c r="R979">
        <f>Healthcare!Q979</f>
        <v>3</v>
      </c>
      <c r="S979" s="10" t="str">
        <f>Healthcare!AD979</f>
        <v>Aug</v>
      </c>
    </row>
    <row r="980" spans="1:19">
      <c r="A980" t="str">
        <f>Healthcare!A980</f>
        <v>P10979</v>
      </c>
      <c r="B980" s="5">
        <f>Healthcare!E980</f>
        <v>45483</v>
      </c>
      <c r="C980" s="5" t="str">
        <f>Healthcare!F980</f>
        <v>Unknown</v>
      </c>
      <c r="D980" t="str">
        <f>Healthcare!T980</f>
        <v>Discharged</v>
      </c>
      <c r="E980" t="str">
        <f>Healthcare!X980</f>
        <v>DEP06</v>
      </c>
      <c r="F980" t="str">
        <f>Healthcare!Y980</f>
        <v>D06</v>
      </c>
      <c r="G980" t="str">
        <f>Healthcare!Z980</f>
        <v>D010</v>
      </c>
      <c r="H980" t="str">
        <f>Healthcare!AA980</f>
        <v>W001</v>
      </c>
      <c r="I980" s="6">
        <f>Healthcare!L980</f>
        <v>16249.53</v>
      </c>
      <c r="J980">
        <f>Healthcare!M980</f>
        <v>13352.84</v>
      </c>
      <c r="K980" s="6">
        <f>Healthcare!V980</f>
        <v>2896.6900000000005</v>
      </c>
      <c r="L980" t="str">
        <f>Healthcare!AF980</f>
        <v>PAY02</v>
      </c>
      <c r="M980" t="str">
        <f>Healthcare!AG980</f>
        <v>INS05</v>
      </c>
      <c r="N980">
        <f>Healthcare!AC980</f>
        <v>2024</v>
      </c>
      <c r="O980" t="str">
        <f>Healthcare!AB980</f>
        <v>Q3</v>
      </c>
      <c r="P980">
        <f>Healthcare!O980</f>
        <v>3</v>
      </c>
      <c r="Q980">
        <f>Healthcare!P980</f>
        <v>38</v>
      </c>
      <c r="R980">
        <f>Healthcare!Q980</f>
        <v>4</v>
      </c>
      <c r="S980" s="10" t="str">
        <f>Healthcare!AD980</f>
        <v>Jul</v>
      </c>
    </row>
    <row r="981" spans="1:19">
      <c r="A981" t="str">
        <f>Healthcare!A981</f>
        <v>P10980</v>
      </c>
      <c r="B981" s="5">
        <f>Healthcare!E981</f>
        <v>44954</v>
      </c>
      <c r="C981" s="5">
        <f>Healthcare!F981</f>
        <v>44966</v>
      </c>
      <c r="D981" t="str">
        <f>Healthcare!T981</f>
        <v>Transferred</v>
      </c>
      <c r="E981" t="str">
        <f>Healthcare!X981</f>
        <v>DEP02</v>
      </c>
      <c r="F981" t="str">
        <f>Healthcare!Y981</f>
        <v>D03</v>
      </c>
      <c r="G981" t="str">
        <f>Healthcare!Z981</f>
        <v>D007</v>
      </c>
      <c r="H981" t="str">
        <f>Healthcare!AA981</f>
        <v>W005</v>
      </c>
      <c r="I981" s="6">
        <f>Healthcare!L981</f>
        <v>56001.43</v>
      </c>
      <c r="J981">
        <f>Healthcare!M981</f>
        <v>45974.31</v>
      </c>
      <c r="K981" s="6">
        <f>Healthcare!V981</f>
        <v>10027.120000000003</v>
      </c>
      <c r="L981" t="str">
        <f>Healthcare!AF981</f>
        <v>PAY02</v>
      </c>
      <c r="M981" t="str">
        <f>Healthcare!AG981</f>
        <v>INS08</v>
      </c>
      <c r="N981">
        <f>Healthcare!AC981</f>
        <v>2023</v>
      </c>
      <c r="O981" t="str">
        <f>Healthcare!AB981</f>
        <v>Q1</v>
      </c>
      <c r="P981">
        <f>Healthcare!O981</f>
        <v>12</v>
      </c>
      <c r="Q981">
        <f>Healthcare!P981</f>
        <v>7</v>
      </c>
      <c r="R981">
        <f>Healthcare!Q981</f>
        <v>4</v>
      </c>
      <c r="S981" s="10" t="str">
        <f>Healthcare!AD981</f>
        <v>Jan</v>
      </c>
    </row>
    <row r="982" spans="1:19">
      <c r="A982" t="str">
        <f>Healthcare!A982</f>
        <v>P10981</v>
      </c>
      <c r="B982" s="5">
        <f>Healthcare!E982</f>
        <v>45145</v>
      </c>
      <c r="C982" s="5">
        <f>Healthcare!F982</f>
        <v>45159</v>
      </c>
      <c r="D982" t="str">
        <f>Healthcare!T982</f>
        <v>Admitted</v>
      </c>
      <c r="E982" t="str">
        <f>Healthcare!X982</f>
        <v>DEP05</v>
      </c>
      <c r="F982" t="str">
        <f>Healthcare!Y982</f>
        <v>D06</v>
      </c>
      <c r="G982" t="str">
        <f>Healthcare!Z982</f>
        <v>D010</v>
      </c>
      <c r="H982" t="str">
        <f>Healthcare!AA982</f>
        <v>W002</v>
      </c>
      <c r="I982" s="6">
        <f>Healthcare!L982</f>
        <v>123663.9</v>
      </c>
      <c r="J982">
        <f>Healthcare!M982</f>
        <v>112148.87</v>
      </c>
      <c r="K982" s="6">
        <f>Healthcare!V982</f>
        <v>11515.029999999999</v>
      </c>
      <c r="L982" t="str">
        <f>Healthcare!AF982</f>
        <v>PAY02</v>
      </c>
      <c r="M982" t="str">
        <f>Healthcare!AG982</f>
        <v>INS03</v>
      </c>
      <c r="N982">
        <f>Healthcare!AC982</f>
        <v>2023</v>
      </c>
      <c r="O982" t="str">
        <f>Healthcare!AB982</f>
        <v>Q3</v>
      </c>
      <c r="P982">
        <f>Healthcare!O982</f>
        <v>14</v>
      </c>
      <c r="Q982">
        <f>Healthcare!P982</f>
        <v>38</v>
      </c>
      <c r="R982">
        <f>Healthcare!Q982</f>
        <v>1</v>
      </c>
      <c r="S982" s="10" t="str">
        <f>Healthcare!AD982</f>
        <v>Aug</v>
      </c>
    </row>
    <row r="983" spans="1:19">
      <c r="A983" t="str">
        <f>Healthcare!A983</f>
        <v>P10982</v>
      </c>
      <c r="B983" s="5">
        <f>Healthcare!E983</f>
        <v>45688</v>
      </c>
      <c r="C983" s="5">
        <f>Healthcare!F983</f>
        <v>45699</v>
      </c>
      <c r="D983" t="str">
        <f>Healthcare!T983</f>
        <v>Discharged</v>
      </c>
      <c r="E983" t="str">
        <f>Healthcare!X983</f>
        <v>DEP03</v>
      </c>
      <c r="F983" t="str">
        <f>Healthcare!Y983</f>
        <v>D03</v>
      </c>
      <c r="G983" t="str">
        <f>Healthcare!Z983</f>
        <v>D002</v>
      </c>
      <c r="H983" t="str">
        <f>Healthcare!AA983</f>
        <v>W001</v>
      </c>
      <c r="I983" s="6">
        <f>Healthcare!L983</f>
        <v>162366.29999999999</v>
      </c>
      <c r="J983">
        <f>Healthcare!M983</f>
        <v>127413.17</v>
      </c>
      <c r="K983" s="6">
        <f>Healthcare!V983</f>
        <v>34953.12999999999</v>
      </c>
      <c r="L983" t="str">
        <f>Healthcare!AF983</f>
        <v>PAY04</v>
      </c>
      <c r="M983" t="str">
        <f>Healthcare!AG983</f>
        <v>INS08</v>
      </c>
      <c r="N983">
        <f>Healthcare!AC983</f>
        <v>2025</v>
      </c>
      <c r="O983" t="str">
        <f>Healthcare!AB983</f>
        <v>Q1</v>
      </c>
      <c r="P983">
        <f>Healthcare!O983</f>
        <v>11</v>
      </c>
      <c r="Q983">
        <f>Healthcare!P983</f>
        <v>47</v>
      </c>
      <c r="R983">
        <f>Healthcare!Q983</f>
        <v>1</v>
      </c>
      <c r="S983" s="10" t="str">
        <f>Healthcare!AD983</f>
        <v>Jan</v>
      </c>
    </row>
    <row r="984" spans="1:19">
      <c r="A984" t="str">
        <f>Healthcare!A984</f>
        <v>P10983</v>
      </c>
      <c r="B984" s="5">
        <f>Healthcare!E984</f>
        <v>45070</v>
      </c>
      <c r="C984" s="5">
        <f>Healthcare!F984</f>
        <v>45076</v>
      </c>
      <c r="D984" t="str">
        <f>Healthcare!T984</f>
        <v>Transferred</v>
      </c>
      <c r="E984" t="str">
        <f>Healthcare!X984</f>
        <v>DEP04</v>
      </c>
      <c r="F984" t="str">
        <f>Healthcare!Y984</f>
        <v>D04</v>
      </c>
      <c r="G984" t="str">
        <f>Healthcare!Z984</f>
        <v>D013</v>
      </c>
      <c r="H984" t="str">
        <f>Healthcare!AA984</f>
        <v>W003</v>
      </c>
      <c r="I984" s="6">
        <f>Healthcare!L984</f>
        <v>60819.519999999997</v>
      </c>
      <c r="J984">
        <f>Healthcare!M984</f>
        <v>42922.28</v>
      </c>
      <c r="K984" s="6">
        <f>Healthcare!V984</f>
        <v>17897.239999999998</v>
      </c>
      <c r="L984" t="str">
        <f>Healthcare!AF984</f>
        <v>PAY04</v>
      </c>
      <c r="M984" t="str">
        <f>Healthcare!AG984</f>
        <v>INS06</v>
      </c>
      <c r="N984">
        <f>Healthcare!AC984</f>
        <v>2023</v>
      </c>
      <c r="O984" t="str">
        <f>Healthcare!AB984</f>
        <v>Q2</v>
      </c>
      <c r="P984">
        <f>Healthcare!O984</f>
        <v>6</v>
      </c>
      <c r="Q984">
        <f>Healthcare!P984</f>
        <v>207</v>
      </c>
      <c r="R984">
        <f>Healthcare!Q984</f>
        <v>4</v>
      </c>
      <c r="S984" s="10" t="str">
        <f>Healthcare!AD984</f>
        <v>May</v>
      </c>
    </row>
    <row r="985" spans="1:19">
      <c r="A985" t="str">
        <f>Healthcare!A985</f>
        <v>P10984</v>
      </c>
      <c r="B985" s="5">
        <f>Healthcare!E985</f>
        <v>45556</v>
      </c>
      <c r="C985" s="5">
        <f>Healthcare!F985</f>
        <v>45564</v>
      </c>
      <c r="D985" t="str">
        <f>Healthcare!T985</f>
        <v>Unknown</v>
      </c>
      <c r="E985" t="str">
        <f>Healthcare!X985</f>
        <v>DEP08</v>
      </c>
      <c r="F985" t="str">
        <f>Healthcare!Y985</f>
        <v>D01</v>
      </c>
      <c r="G985" t="str">
        <f>Healthcare!Z985</f>
        <v>D009</v>
      </c>
      <c r="H985" t="str">
        <f>Healthcare!AA985</f>
        <v>W004</v>
      </c>
      <c r="I985" s="6">
        <f>Healthcare!L985</f>
        <v>154312.38</v>
      </c>
      <c r="J985">
        <f>Healthcare!M985</f>
        <v>99169.83</v>
      </c>
      <c r="K985" s="6">
        <f>Healthcare!V985</f>
        <v>55142.55</v>
      </c>
      <c r="L985" t="str">
        <f>Healthcare!AF985</f>
        <v>PAY03</v>
      </c>
      <c r="M985" t="str">
        <f>Healthcare!AG985</f>
        <v>INS07</v>
      </c>
      <c r="N985">
        <f>Healthcare!AC985</f>
        <v>2024</v>
      </c>
      <c r="O985" t="str">
        <f>Healthcare!AB985</f>
        <v>Q3</v>
      </c>
      <c r="P985">
        <f>Healthcare!O985</f>
        <v>8</v>
      </c>
      <c r="Q985">
        <f>Healthcare!P985</f>
        <v>211</v>
      </c>
      <c r="R985">
        <f>Healthcare!Q985</f>
        <v>4</v>
      </c>
      <c r="S985" s="10" t="str">
        <f>Healthcare!AD985</f>
        <v>Sep</v>
      </c>
    </row>
    <row r="986" spans="1:19">
      <c r="A986" t="str">
        <f>Healthcare!A986</f>
        <v>P10985</v>
      </c>
      <c r="B986" s="5">
        <f>Healthcare!E986</f>
        <v>45516</v>
      </c>
      <c r="C986" s="5">
        <f>Healthcare!F986</f>
        <v>45522</v>
      </c>
      <c r="D986" t="str">
        <f>Healthcare!T986</f>
        <v>Admitted</v>
      </c>
      <c r="E986" t="str">
        <f>Healthcare!X986</f>
        <v>DEP03</v>
      </c>
      <c r="F986" t="str">
        <f>Healthcare!Y986</f>
        <v>D06</v>
      </c>
      <c r="G986" t="str">
        <f>Healthcare!Z986</f>
        <v>D013</v>
      </c>
      <c r="H986" t="str">
        <f>Healthcare!AA986</f>
        <v>W001</v>
      </c>
      <c r="I986" s="6">
        <f>Healthcare!L986</f>
        <v>93076.92</v>
      </c>
      <c r="J986">
        <f>Healthcare!M986</f>
        <v>62503.31</v>
      </c>
      <c r="K986" s="6">
        <f>Healthcare!V986</f>
        <v>30573.61</v>
      </c>
      <c r="L986" t="str">
        <f>Healthcare!AF986</f>
        <v>PAY03</v>
      </c>
      <c r="M986" t="str">
        <f>Healthcare!AG986</f>
        <v>INS07</v>
      </c>
      <c r="N986">
        <f>Healthcare!AC986</f>
        <v>2024</v>
      </c>
      <c r="O986" t="str">
        <f>Healthcare!AB986</f>
        <v>Q3</v>
      </c>
      <c r="P986">
        <f>Healthcare!O986</f>
        <v>6</v>
      </c>
      <c r="Q986">
        <f>Healthcare!P986</f>
        <v>13</v>
      </c>
      <c r="R986">
        <f>Healthcare!Q986</f>
        <v>4</v>
      </c>
      <c r="S986" s="10" t="str">
        <f>Healthcare!AD986</f>
        <v>Aug</v>
      </c>
    </row>
    <row r="987" spans="1:19">
      <c r="A987" t="str">
        <f>Healthcare!A987</f>
        <v>P10986</v>
      </c>
      <c r="B987" s="5">
        <f>Healthcare!E987</f>
        <v>45563</v>
      </c>
      <c r="C987" s="5">
        <f>Healthcare!F987</f>
        <v>45566</v>
      </c>
      <c r="D987" t="str">
        <f>Healthcare!T987</f>
        <v>Discharged</v>
      </c>
      <c r="E987" t="str">
        <f>Healthcare!X987</f>
        <v>DEP03</v>
      </c>
      <c r="F987" t="str">
        <f>Healthcare!Y987</f>
        <v>D07</v>
      </c>
      <c r="G987" t="str">
        <f>Healthcare!Z987</f>
        <v>D011</v>
      </c>
      <c r="H987" t="str">
        <f>Healthcare!AA987</f>
        <v>W003</v>
      </c>
      <c r="I987" s="6">
        <f>Healthcare!L987</f>
        <v>242490.46</v>
      </c>
      <c r="J987">
        <f>Healthcare!M987</f>
        <v>233673.65</v>
      </c>
      <c r="K987" s="6">
        <f>Healthcare!V987</f>
        <v>8816.8099999999977</v>
      </c>
      <c r="L987" t="str">
        <f>Healthcare!AF987</f>
        <v>PAY01</v>
      </c>
      <c r="M987" t="str">
        <f>Healthcare!AG987</f>
        <v>INS08</v>
      </c>
      <c r="N987">
        <f>Healthcare!AC987</f>
        <v>2024</v>
      </c>
      <c r="O987" t="str">
        <f>Healthcare!AB987</f>
        <v>Q3</v>
      </c>
      <c r="P987">
        <f>Healthcare!O987</f>
        <v>3</v>
      </c>
      <c r="Q987">
        <f>Healthcare!P987</f>
        <v>167</v>
      </c>
      <c r="R987">
        <f>Healthcare!Q987</f>
        <v>2</v>
      </c>
      <c r="S987" s="10" t="str">
        <f>Healthcare!AD987</f>
        <v>Sep</v>
      </c>
    </row>
    <row r="988" spans="1:19">
      <c r="A988" t="str">
        <f>Healthcare!A988</f>
        <v>P10987</v>
      </c>
      <c r="B988" s="5">
        <f>Healthcare!E988</f>
        <v>45912</v>
      </c>
      <c r="C988" s="5">
        <f>Healthcare!F988</f>
        <v>45928</v>
      </c>
      <c r="D988" t="str">
        <f>Healthcare!T988</f>
        <v>Unknown</v>
      </c>
      <c r="E988" t="str">
        <f>Healthcare!X988</f>
        <v>DEP03</v>
      </c>
      <c r="F988" t="str">
        <f>Healthcare!Y988</f>
        <v>D03</v>
      </c>
      <c r="G988" t="str">
        <f>Healthcare!Z988</f>
        <v>D011</v>
      </c>
      <c r="H988" t="str">
        <f>Healthcare!AA988</f>
        <v>W005</v>
      </c>
      <c r="I988" s="6">
        <f>Healthcare!L988</f>
        <v>123663.9</v>
      </c>
      <c r="J988">
        <f>Healthcare!M988</f>
        <v>5563.93</v>
      </c>
      <c r="K988" s="6">
        <f>Healthcare!V988</f>
        <v>118099.97</v>
      </c>
      <c r="L988" t="str">
        <f>Healthcare!AF988</f>
        <v>PAY01</v>
      </c>
      <c r="M988" t="str">
        <f>Healthcare!AG988</f>
        <v>INS08</v>
      </c>
      <c r="N988">
        <f>Healthcare!AC988</f>
        <v>2025</v>
      </c>
      <c r="O988" t="str">
        <f>Healthcare!AB988</f>
        <v>Q3</v>
      </c>
      <c r="P988">
        <f>Healthcare!O988</f>
        <v>16</v>
      </c>
      <c r="Q988">
        <f>Healthcare!P988</f>
        <v>201</v>
      </c>
      <c r="R988">
        <f>Healthcare!Q988</f>
        <v>3</v>
      </c>
      <c r="S988" s="10" t="str">
        <f>Healthcare!AD988</f>
        <v>Sep</v>
      </c>
    </row>
    <row r="989" spans="1:19">
      <c r="A989" t="str">
        <f>Healthcare!A989</f>
        <v>P10988</v>
      </c>
      <c r="B989" s="5">
        <f>Healthcare!E989</f>
        <v>45543</v>
      </c>
      <c r="C989" s="5">
        <f>Healthcare!F989</f>
        <v>45548</v>
      </c>
      <c r="D989" t="str">
        <f>Healthcare!T989</f>
        <v>Discharged</v>
      </c>
      <c r="E989" t="str">
        <f>Healthcare!X989</f>
        <v>DEP02</v>
      </c>
      <c r="F989" t="str">
        <f>Healthcare!Y989</f>
        <v>D02</v>
      </c>
      <c r="G989" t="str">
        <f>Healthcare!Z989</f>
        <v>D005</v>
      </c>
      <c r="H989" t="str">
        <f>Healthcare!AA989</f>
        <v>W002</v>
      </c>
      <c r="I989" s="6">
        <f>Healthcare!L989</f>
        <v>66802.38</v>
      </c>
      <c r="J989">
        <f>Healthcare!M989</f>
        <v>61078.720000000001</v>
      </c>
      <c r="K989" s="6">
        <f>Healthcare!V989</f>
        <v>5723.6600000000035</v>
      </c>
      <c r="L989" t="str">
        <f>Healthcare!AF989</f>
        <v>PAY03</v>
      </c>
      <c r="M989" t="str">
        <f>Healthcare!AG989</f>
        <v>INS02</v>
      </c>
      <c r="N989">
        <f>Healthcare!AC989</f>
        <v>2024</v>
      </c>
      <c r="O989" t="str">
        <f>Healthcare!AB989</f>
        <v>Q3</v>
      </c>
      <c r="P989">
        <f>Healthcare!O989</f>
        <v>5</v>
      </c>
      <c r="Q989">
        <f>Healthcare!P989</f>
        <v>77</v>
      </c>
      <c r="R989">
        <f>Healthcare!Q989</f>
        <v>3</v>
      </c>
      <c r="S989" s="10" t="str">
        <f>Healthcare!AD989</f>
        <v>Sep</v>
      </c>
    </row>
    <row r="990" spans="1:19">
      <c r="A990" t="str">
        <f>Healthcare!A990</f>
        <v>P10989</v>
      </c>
      <c r="B990" s="5">
        <f>Healthcare!E990</f>
        <v>45494</v>
      </c>
      <c r="C990" s="5">
        <f>Healthcare!F990</f>
        <v>45505</v>
      </c>
      <c r="D990" t="str">
        <f>Healthcare!T990</f>
        <v>Discharged</v>
      </c>
      <c r="E990" t="str">
        <f>Healthcare!X990</f>
        <v>DEP03</v>
      </c>
      <c r="F990" t="str">
        <f>Healthcare!Y990</f>
        <v>D06</v>
      </c>
      <c r="G990" t="str">
        <f>Healthcare!Z990</f>
        <v>D013</v>
      </c>
      <c r="H990" t="str">
        <f>Healthcare!AA990</f>
        <v>W003</v>
      </c>
      <c r="I990" s="6">
        <f>Healthcare!L990</f>
        <v>45693.08</v>
      </c>
      <c r="J990">
        <f>Healthcare!M990</f>
        <v>37651.629999999997</v>
      </c>
      <c r="K990" s="6">
        <f>Healthcare!V990</f>
        <v>8041.4500000000044</v>
      </c>
      <c r="L990" t="str">
        <f>Healthcare!AF990</f>
        <v>PAY02</v>
      </c>
      <c r="M990" t="str">
        <f>Healthcare!AG990</f>
        <v>INS02</v>
      </c>
      <c r="N990">
        <f>Healthcare!AC990</f>
        <v>2024</v>
      </c>
      <c r="O990" t="str">
        <f>Healthcare!AB990</f>
        <v>Q3</v>
      </c>
      <c r="P990">
        <f>Healthcare!O990</f>
        <v>11</v>
      </c>
      <c r="Q990">
        <f>Healthcare!P990</f>
        <v>61</v>
      </c>
      <c r="R990">
        <f>Healthcare!Q990</f>
        <v>5</v>
      </c>
      <c r="S990" s="10" t="str">
        <f>Healthcare!AD990</f>
        <v>Jul</v>
      </c>
    </row>
    <row r="991" spans="1:19">
      <c r="A991" t="str">
        <f>Healthcare!A991</f>
        <v>P10990</v>
      </c>
      <c r="B991" s="5">
        <f>Healthcare!E991</f>
        <v>45901</v>
      </c>
      <c r="C991" s="5" t="str">
        <f>Healthcare!F991</f>
        <v>Unknown</v>
      </c>
      <c r="D991" t="str">
        <f>Healthcare!T991</f>
        <v>Discharged</v>
      </c>
      <c r="E991" t="str">
        <f>Healthcare!X991</f>
        <v>DEP04</v>
      </c>
      <c r="F991" t="str">
        <f>Healthcare!Y991</f>
        <v>D02</v>
      </c>
      <c r="G991" t="str">
        <f>Healthcare!Z991</f>
        <v>D006</v>
      </c>
      <c r="H991" t="str">
        <f>Healthcare!AA991</f>
        <v>W005</v>
      </c>
      <c r="I991" s="6">
        <f>Healthcare!L991</f>
        <v>179358.39</v>
      </c>
      <c r="J991">
        <f>Healthcare!M991</f>
        <v>127313.16</v>
      </c>
      <c r="K991" s="6">
        <f>Healthcare!V991</f>
        <v>52045.23000000001</v>
      </c>
      <c r="L991" t="str">
        <f>Healthcare!AF991</f>
        <v>PAY06</v>
      </c>
      <c r="M991" t="str">
        <f>Healthcare!AG991</f>
        <v>INS01</v>
      </c>
      <c r="N991">
        <f>Healthcare!AC991</f>
        <v>2025</v>
      </c>
      <c r="O991" t="str">
        <f>Healthcare!AB991</f>
        <v>Q3</v>
      </c>
      <c r="P991">
        <f>Healthcare!O991</f>
        <v>9</v>
      </c>
      <c r="Q991">
        <f>Healthcare!P991</f>
        <v>66</v>
      </c>
      <c r="R991">
        <f>Healthcare!Q991</f>
        <v>4</v>
      </c>
      <c r="S991" s="10" t="str">
        <f>Healthcare!AD991</f>
        <v>Sep</v>
      </c>
    </row>
    <row r="992" spans="1:19">
      <c r="A992" t="str">
        <f>Healthcare!A992</f>
        <v>P10991</v>
      </c>
      <c r="B992" s="5">
        <f>Healthcare!E992</f>
        <v>45034</v>
      </c>
      <c r="C992" s="5">
        <f>Healthcare!F992</f>
        <v>45043</v>
      </c>
      <c r="D992" t="str">
        <f>Healthcare!T992</f>
        <v>Discharged</v>
      </c>
      <c r="E992" t="str">
        <f>Healthcare!X992</f>
        <v>DEP01</v>
      </c>
      <c r="F992" t="str">
        <f>Healthcare!Y992</f>
        <v>D05</v>
      </c>
      <c r="G992" t="str">
        <f>Healthcare!Z992</f>
        <v>D007</v>
      </c>
      <c r="H992" t="str">
        <f>Healthcare!AA992</f>
        <v>W001</v>
      </c>
      <c r="I992" s="6">
        <f>Healthcare!L992</f>
        <v>99834.39</v>
      </c>
      <c r="J992">
        <f>Healthcare!M992</f>
        <v>72241.05</v>
      </c>
      <c r="K992" s="6">
        <f>Healthcare!V992</f>
        <v>27593.339999999997</v>
      </c>
      <c r="L992" t="str">
        <f>Healthcare!AF992</f>
        <v>PAY06</v>
      </c>
      <c r="M992" t="str">
        <f>Healthcare!AG992</f>
        <v>INS02</v>
      </c>
      <c r="N992">
        <f>Healthcare!AC992</f>
        <v>2023</v>
      </c>
      <c r="O992" t="str">
        <f>Healthcare!AB992</f>
        <v>Q2</v>
      </c>
      <c r="P992">
        <f>Healthcare!O992</f>
        <v>9</v>
      </c>
      <c r="Q992">
        <f>Healthcare!P992</f>
        <v>163</v>
      </c>
      <c r="R992">
        <f>Healthcare!Q992</f>
        <v>3</v>
      </c>
      <c r="S992" s="10" t="str">
        <f>Healthcare!AD992</f>
        <v>Apr</v>
      </c>
    </row>
    <row r="993" spans="1:19">
      <c r="A993" t="str">
        <f>Healthcare!A993</f>
        <v>P10992</v>
      </c>
      <c r="B993" s="5">
        <f>Healthcare!E993</f>
        <v>45384</v>
      </c>
      <c r="C993" s="5">
        <f>Healthcare!F993</f>
        <v>45394</v>
      </c>
      <c r="D993" t="str">
        <f>Healthcare!T993</f>
        <v>Discharged</v>
      </c>
      <c r="E993" t="str">
        <f>Healthcare!X993</f>
        <v>DEP07</v>
      </c>
      <c r="F993" t="str">
        <f>Healthcare!Y993</f>
        <v>D04</v>
      </c>
      <c r="G993" t="str">
        <f>Healthcare!Z993</f>
        <v>D013</v>
      </c>
      <c r="H993" t="str">
        <f>Healthcare!AA993</f>
        <v>W005</v>
      </c>
      <c r="I993" s="6">
        <f>Healthcare!L993</f>
        <v>178955.28</v>
      </c>
      <c r="J993">
        <f>Healthcare!M993</f>
        <v>124619.34</v>
      </c>
      <c r="K993" s="6">
        <f>Healthcare!V993</f>
        <v>54335.94</v>
      </c>
      <c r="L993" t="str">
        <f>Healthcare!AF993</f>
        <v>PAY02</v>
      </c>
      <c r="M993" t="str">
        <f>Healthcare!AG993</f>
        <v>INS08</v>
      </c>
      <c r="N993">
        <f>Healthcare!AC993</f>
        <v>2024</v>
      </c>
      <c r="O993" t="str">
        <f>Healthcare!AB993</f>
        <v>Q2</v>
      </c>
      <c r="P993">
        <f>Healthcare!O993</f>
        <v>10</v>
      </c>
      <c r="Q993">
        <f>Healthcare!P993</f>
        <v>182</v>
      </c>
      <c r="R993">
        <f>Healthcare!Q993</f>
        <v>4</v>
      </c>
      <c r="S993" s="10" t="str">
        <f>Healthcare!AD993</f>
        <v>Apr</v>
      </c>
    </row>
    <row r="994" spans="1:19">
      <c r="A994" t="str">
        <f>Healthcare!A994</f>
        <v>P10993</v>
      </c>
      <c r="B994" s="5">
        <f>Healthcare!E994</f>
        <v>45673</v>
      </c>
      <c r="C994" s="5" t="str">
        <f>Healthcare!F994</f>
        <v>Unknown</v>
      </c>
      <c r="D994" t="str">
        <f>Healthcare!T994</f>
        <v>Discharged</v>
      </c>
      <c r="E994" t="str">
        <f>Healthcare!X994</f>
        <v>DEP09</v>
      </c>
      <c r="F994" t="str">
        <f>Healthcare!Y994</f>
        <v>D01</v>
      </c>
      <c r="G994" t="str">
        <f>Healthcare!Z994</f>
        <v>D008</v>
      </c>
      <c r="H994" t="str">
        <f>Healthcare!AA994</f>
        <v>W001</v>
      </c>
      <c r="I994" s="6">
        <f>Healthcare!L994</f>
        <v>110365.06</v>
      </c>
      <c r="J994">
        <f>Healthcare!M994</f>
        <v>87607.59</v>
      </c>
      <c r="K994" s="6">
        <f>Healthcare!V994</f>
        <v>22757.47</v>
      </c>
      <c r="L994" t="str">
        <f>Healthcare!AF994</f>
        <v>PAY06</v>
      </c>
      <c r="M994" t="str">
        <f>Healthcare!AG994</f>
        <v>INS06</v>
      </c>
      <c r="N994">
        <f>Healthcare!AC994</f>
        <v>2025</v>
      </c>
      <c r="O994" t="str">
        <f>Healthcare!AB994</f>
        <v>Q1</v>
      </c>
      <c r="P994">
        <f>Healthcare!O994</f>
        <v>14</v>
      </c>
      <c r="Q994">
        <f>Healthcare!P994</f>
        <v>79</v>
      </c>
      <c r="R994">
        <f>Healthcare!Q994</f>
        <v>3</v>
      </c>
      <c r="S994" s="10" t="str">
        <f>Healthcare!AD994</f>
        <v>Jan</v>
      </c>
    </row>
    <row r="995" spans="1:19">
      <c r="A995" t="str">
        <f>Healthcare!A995</f>
        <v>P10994</v>
      </c>
      <c r="B995" s="5">
        <f>Healthcare!E995</f>
        <v>45088</v>
      </c>
      <c r="C995" s="5">
        <f>Healthcare!F995</f>
        <v>45098</v>
      </c>
      <c r="D995" t="str">
        <f>Healthcare!T995</f>
        <v>Discharged</v>
      </c>
      <c r="E995" t="str">
        <f>Healthcare!X995</f>
        <v>DEP08</v>
      </c>
      <c r="F995" t="str">
        <f>Healthcare!Y995</f>
        <v>D04</v>
      </c>
      <c r="G995" t="str">
        <f>Healthcare!Z995</f>
        <v>D003</v>
      </c>
      <c r="H995" t="str">
        <f>Healthcare!AA995</f>
        <v>W005</v>
      </c>
      <c r="I995" s="6">
        <f>Healthcare!L995</f>
        <v>183838.19</v>
      </c>
      <c r="J995">
        <f>Healthcare!M995</f>
        <v>123203.92</v>
      </c>
      <c r="K995" s="6">
        <f>Healthcare!V995</f>
        <v>60634.270000000004</v>
      </c>
      <c r="L995" t="str">
        <f>Healthcare!AF995</f>
        <v>PAY01</v>
      </c>
      <c r="M995" t="str">
        <f>Healthcare!AG995</f>
        <v>INS03</v>
      </c>
      <c r="N995">
        <f>Healthcare!AC995</f>
        <v>2023</v>
      </c>
      <c r="O995" t="str">
        <f>Healthcare!AB995</f>
        <v>Q2</v>
      </c>
      <c r="P995">
        <f>Healthcare!O995</f>
        <v>10</v>
      </c>
      <c r="Q995">
        <f>Healthcare!P995</f>
        <v>217</v>
      </c>
      <c r="R995">
        <f>Healthcare!Q995</f>
        <v>4</v>
      </c>
      <c r="S995" s="10" t="str">
        <f>Healthcare!AD995</f>
        <v>Jun</v>
      </c>
    </row>
    <row r="996" spans="1:19">
      <c r="A996" t="str">
        <f>Healthcare!A996</f>
        <v>P10995</v>
      </c>
      <c r="B996" s="5">
        <f>Healthcare!E996</f>
        <v>45650</v>
      </c>
      <c r="C996" s="5">
        <f>Healthcare!F996</f>
        <v>45664</v>
      </c>
      <c r="D996" t="str">
        <f>Healthcare!T996</f>
        <v>Discharged</v>
      </c>
      <c r="E996" t="str">
        <f>Healthcare!X996</f>
        <v>DEP01</v>
      </c>
      <c r="F996" t="str">
        <f>Healthcare!Y996</f>
        <v>D01</v>
      </c>
      <c r="G996" t="str">
        <f>Healthcare!Z996</f>
        <v>D011</v>
      </c>
      <c r="H996" t="str">
        <f>Healthcare!AA996</f>
        <v>W005</v>
      </c>
      <c r="I996" s="6">
        <f>Healthcare!L996</f>
        <v>96997.84</v>
      </c>
      <c r="J996">
        <f>Healthcare!M996</f>
        <v>85478.61</v>
      </c>
      <c r="K996" s="6">
        <f>Healthcare!V996</f>
        <v>11519.229999999996</v>
      </c>
      <c r="L996" t="str">
        <f>Healthcare!AF996</f>
        <v>PAY03</v>
      </c>
      <c r="M996" t="str">
        <f>Healthcare!AG996</f>
        <v>INS08</v>
      </c>
      <c r="N996">
        <f>Healthcare!AC996</f>
        <v>2024</v>
      </c>
      <c r="O996" t="str">
        <f>Healthcare!AB996</f>
        <v>Q4</v>
      </c>
      <c r="P996">
        <f>Healthcare!O996</f>
        <v>14</v>
      </c>
      <c r="Q996">
        <f>Healthcare!P996</f>
        <v>142</v>
      </c>
      <c r="R996">
        <f>Healthcare!Q996</f>
        <v>3</v>
      </c>
      <c r="S996" s="10" t="str">
        <f>Healthcare!AD996</f>
        <v>Dec</v>
      </c>
    </row>
    <row r="997" spans="1:19">
      <c r="A997" t="str">
        <f>Healthcare!A997</f>
        <v>P10996</v>
      </c>
      <c r="B997" s="5">
        <f>Healthcare!E997</f>
        <v>45935</v>
      </c>
      <c r="C997" s="5" t="str">
        <f>Healthcare!F997</f>
        <v>Unknown</v>
      </c>
      <c r="D997" t="str">
        <f>Healthcare!T997</f>
        <v>Unknown</v>
      </c>
      <c r="E997" t="str">
        <f>Healthcare!X997</f>
        <v>DEP06</v>
      </c>
      <c r="F997" t="str">
        <f>Healthcare!Y997</f>
        <v>D01</v>
      </c>
      <c r="G997" t="str">
        <f>Healthcare!Z997</f>
        <v>D005</v>
      </c>
      <c r="H997" t="str">
        <f>Healthcare!AA997</f>
        <v>W001</v>
      </c>
      <c r="I997" s="6">
        <f>Healthcare!L997</f>
        <v>57431.41</v>
      </c>
      <c r="J997">
        <f>Healthcare!M997</f>
        <v>48072.57</v>
      </c>
      <c r="K997" s="6">
        <f>Healthcare!V997</f>
        <v>9358.8400000000038</v>
      </c>
      <c r="L997" t="str">
        <f>Healthcare!AF997</f>
        <v>PAY02</v>
      </c>
      <c r="M997" t="str">
        <f>Healthcare!AG997</f>
        <v>INS08</v>
      </c>
      <c r="N997">
        <f>Healthcare!AC997</f>
        <v>2025</v>
      </c>
      <c r="O997" t="str">
        <f>Healthcare!AB997</f>
        <v>Q4</v>
      </c>
      <c r="P997">
        <f>Healthcare!O997</f>
        <v>10</v>
      </c>
      <c r="Q997">
        <f>Healthcare!P997</f>
        <v>231</v>
      </c>
      <c r="R997">
        <f>Healthcare!Q997</f>
        <v>4</v>
      </c>
      <c r="S997" s="10" t="str">
        <f>Healthcare!AD997</f>
        <v>Oct</v>
      </c>
    </row>
    <row r="998" spans="1:19">
      <c r="A998" t="str">
        <f>Healthcare!A998</f>
        <v>P10997</v>
      </c>
      <c r="B998" s="5">
        <f>Healthcare!E998</f>
        <v>45847</v>
      </c>
      <c r="C998" s="5" t="str">
        <f>Healthcare!F998</f>
        <v>Unknown</v>
      </c>
      <c r="D998" t="str">
        <f>Healthcare!T998</f>
        <v>Transferred</v>
      </c>
      <c r="E998" t="str">
        <f>Healthcare!X998</f>
        <v>DEP06</v>
      </c>
      <c r="F998" t="str">
        <f>Healthcare!Y998</f>
        <v>D04</v>
      </c>
      <c r="G998" t="str">
        <f>Healthcare!Z998</f>
        <v>D011</v>
      </c>
      <c r="H998" t="str">
        <f>Healthcare!AA998</f>
        <v>W003</v>
      </c>
      <c r="I998" s="6">
        <f>Healthcare!L998</f>
        <v>23290.27</v>
      </c>
      <c r="J998">
        <f>Healthcare!M998</f>
        <v>18778.88</v>
      </c>
      <c r="K998" s="6">
        <f>Healthcare!V998</f>
        <v>4511.3899999999994</v>
      </c>
      <c r="L998" t="str">
        <f>Healthcare!AF998</f>
        <v>PAY06</v>
      </c>
      <c r="M998" t="str">
        <f>Healthcare!AG998</f>
        <v>INS05</v>
      </c>
      <c r="N998">
        <f>Healthcare!AC998</f>
        <v>2025</v>
      </c>
      <c r="O998" t="str">
        <f>Healthcare!AB998</f>
        <v>Q3</v>
      </c>
      <c r="P998">
        <f>Healthcare!O998</f>
        <v>12</v>
      </c>
      <c r="Q998">
        <f>Healthcare!P998</f>
        <v>16</v>
      </c>
      <c r="R998">
        <f>Healthcare!Q998</f>
        <v>5</v>
      </c>
      <c r="S998" s="10" t="str">
        <f>Healthcare!AD998</f>
        <v>Jul</v>
      </c>
    </row>
    <row r="999" spans="1:19">
      <c r="A999" t="str">
        <f>Healthcare!A999</f>
        <v>P10998</v>
      </c>
      <c r="B999" s="5">
        <f>Healthcare!E999</f>
        <v>45605</v>
      </c>
      <c r="C999" s="5">
        <f>Healthcare!F999</f>
        <v>45612</v>
      </c>
      <c r="D999" t="str">
        <f>Healthcare!T999</f>
        <v>Discharged</v>
      </c>
      <c r="E999" t="str">
        <f>Healthcare!X999</f>
        <v>DEP02</v>
      </c>
      <c r="F999" t="str">
        <f>Healthcare!Y999</f>
        <v>D04</v>
      </c>
      <c r="G999" t="str">
        <f>Healthcare!Z999</f>
        <v>D003</v>
      </c>
      <c r="H999" t="str">
        <f>Healthcare!AA999</f>
        <v>W002</v>
      </c>
      <c r="I999" s="6">
        <f>Healthcare!L999</f>
        <v>199163.97</v>
      </c>
      <c r="J999">
        <f>Healthcare!M999</f>
        <v>179865.39</v>
      </c>
      <c r="K999" s="6">
        <f>Healthcare!V999</f>
        <v>19298.579999999987</v>
      </c>
      <c r="L999" t="str">
        <f>Healthcare!AF999</f>
        <v>PAY02</v>
      </c>
      <c r="M999" t="str">
        <f>Healthcare!AG999</f>
        <v>INS06</v>
      </c>
      <c r="N999">
        <f>Healthcare!AC999</f>
        <v>2024</v>
      </c>
      <c r="O999" t="str">
        <f>Healthcare!AB999</f>
        <v>Q4</v>
      </c>
      <c r="P999">
        <f>Healthcare!O999</f>
        <v>7</v>
      </c>
      <c r="Q999">
        <f>Healthcare!P999</f>
        <v>30</v>
      </c>
      <c r="R999">
        <f>Healthcare!Q999</f>
        <v>4</v>
      </c>
      <c r="S999" s="10" t="str">
        <f>Healthcare!AD999</f>
        <v>Nov</v>
      </c>
    </row>
    <row r="1000" spans="1:19">
      <c r="A1000" t="str">
        <f>Healthcare!A1000</f>
        <v>P10999</v>
      </c>
      <c r="B1000" s="5">
        <f>Healthcare!E1000</f>
        <v>45045</v>
      </c>
      <c r="C1000" s="5">
        <f>Healthcare!F1000</f>
        <v>45056</v>
      </c>
      <c r="D1000" t="str">
        <f>Healthcare!T1000</f>
        <v>Admitted</v>
      </c>
      <c r="E1000" t="str">
        <f>Healthcare!X1000</f>
        <v>DEP01</v>
      </c>
      <c r="F1000" t="str">
        <f>Healthcare!Y1000</f>
        <v>D01</v>
      </c>
      <c r="G1000" t="str">
        <f>Healthcare!Z1000</f>
        <v>D006</v>
      </c>
      <c r="H1000" t="str">
        <f>Healthcare!AA1000</f>
        <v>W002</v>
      </c>
      <c r="I1000" s="6">
        <f>Healthcare!L1000</f>
        <v>147571.92000000001</v>
      </c>
      <c r="J1000">
        <f>Healthcare!M1000</f>
        <v>126556.41</v>
      </c>
      <c r="K1000" s="6">
        <f>Healthcare!V1000</f>
        <v>21015.510000000009</v>
      </c>
      <c r="L1000" t="str">
        <f>Healthcare!AF1000</f>
        <v>PAY05</v>
      </c>
      <c r="M1000" t="str">
        <f>Healthcare!AG1000</f>
        <v>INS08</v>
      </c>
      <c r="N1000">
        <f>Healthcare!AC1000</f>
        <v>2023</v>
      </c>
      <c r="O1000" t="str">
        <f>Healthcare!AB1000</f>
        <v>Q2</v>
      </c>
      <c r="P1000">
        <f>Healthcare!O1000</f>
        <v>11</v>
      </c>
      <c r="Q1000">
        <f>Healthcare!P1000</f>
        <v>150</v>
      </c>
      <c r="R1000">
        <f>Healthcare!Q1000</f>
        <v>4</v>
      </c>
      <c r="S1000" s="10" t="str">
        <f>Healthcare!AD1000</f>
        <v>Apr</v>
      </c>
    </row>
    <row r="1001" spans="1:19">
      <c r="A1001" t="str">
        <f>Healthcare!A1001</f>
        <v>P11000</v>
      </c>
      <c r="B1001" s="5">
        <f>Healthcare!E1001</f>
        <v>45249</v>
      </c>
      <c r="C1001" s="5">
        <f>Healthcare!F1001</f>
        <v>45259</v>
      </c>
      <c r="D1001" t="str">
        <f>Healthcare!T1001</f>
        <v>Discharged</v>
      </c>
      <c r="E1001" t="str">
        <f>Healthcare!X1001</f>
        <v>DEP05</v>
      </c>
      <c r="F1001" t="str">
        <f>Healthcare!Y1001</f>
        <v>D04</v>
      </c>
      <c r="G1001" t="str">
        <f>Healthcare!Z1001</f>
        <v>D008</v>
      </c>
      <c r="H1001" t="str">
        <f>Healthcare!AA1001</f>
        <v>W002</v>
      </c>
      <c r="I1001" s="6">
        <f>Healthcare!L1001</f>
        <v>28823.26</v>
      </c>
      <c r="J1001">
        <f>Healthcare!M1001</f>
        <v>22566.49</v>
      </c>
      <c r="K1001" s="6">
        <f>Healthcare!V1001</f>
        <v>6256.7699999999968</v>
      </c>
      <c r="L1001" t="str">
        <f>Healthcare!AF1001</f>
        <v>PAY06</v>
      </c>
      <c r="M1001" t="str">
        <f>Healthcare!AG1001</f>
        <v>INS04</v>
      </c>
      <c r="N1001">
        <f>Healthcare!AC1001</f>
        <v>2023</v>
      </c>
      <c r="O1001" t="str">
        <f>Healthcare!AB1001</f>
        <v>Q4</v>
      </c>
      <c r="P1001">
        <f>Healthcare!O1001</f>
        <v>10</v>
      </c>
      <c r="Q1001">
        <f>Healthcare!P1001</f>
        <v>169</v>
      </c>
      <c r="R1001">
        <f>Healthcare!Q1001</f>
        <v>4</v>
      </c>
      <c r="S1001" s="10" t="str">
        <f>Healthcare!AD1001</f>
        <v>Nov</v>
      </c>
    </row>
    <row r="1002" spans="1:19">
      <c r="A1002" t="str">
        <f>Healthcare!A1002</f>
        <v>P11001</v>
      </c>
      <c r="B1002" s="5">
        <f>Healthcare!E1002</f>
        <v>45003</v>
      </c>
      <c r="C1002" s="5">
        <f>Healthcare!F1002</f>
        <v>45008</v>
      </c>
      <c r="D1002" t="str">
        <f>Healthcare!T1002</f>
        <v>Transferred</v>
      </c>
      <c r="E1002" t="str">
        <f>Healthcare!X1002</f>
        <v>DEP07</v>
      </c>
      <c r="F1002" t="str">
        <f>Healthcare!Y1002</f>
        <v>D02</v>
      </c>
      <c r="G1002" t="str">
        <f>Healthcare!Z1002</f>
        <v>D008</v>
      </c>
      <c r="H1002" t="str">
        <f>Healthcare!AA1002</f>
        <v>W004</v>
      </c>
      <c r="I1002" s="6">
        <f>Healthcare!L1002</f>
        <v>186530.62</v>
      </c>
      <c r="J1002">
        <f>Healthcare!M1002</f>
        <v>169395.53</v>
      </c>
      <c r="K1002" s="6">
        <f>Healthcare!V1002</f>
        <v>17135.089999999997</v>
      </c>
      <c r="L1002" t="str">
        <f>Healthcare!AF1002</f>
        <v>PAY03</v>
      </c>
      <c r="M1002" t="str">
        <f>Healthcare!AG1002</f>
        <v>INS06</v>
      </c>
      <c r="N1002">
        <f>Healthcare!AC1002</f>
        <v>2023</v>
      </c>
      <c r="O1002" t="str">
        <f>Healthcare!AB1002</f>
        <v>Q1</v>
      </c>
      <c r="P1002">
        <f>Healthcare!O1002</f>
        <v>5</v>
      </c>
      <c r="Q1002">
        <f>Healthcare!P1002</f>
        <v>31</v>
      </c>
      <c r="R1002">
        <f>Healthcare!Q1002</f>
        <v>3</v>
      </c>
      <c r="S1002" s="10" t="str">
        <f>Healthcare!AD1002</f>
        <v>Mar</v>
      </c>
    </row>
    <row r="1003" spans="1:19">
      <c r="A1003" t="str">
        <f>Healthcare!A1003</f>
        <v>P11002</v>
      </c>
      <c r="B1003" s="5">
        <f>Healthcare!E1003</f>
        <v>45187</v>
      </c>
      <c r="C1003" s="5">
        <f>Healthcare!F1003</f>
        <v>45203</v>
      </c>
      <c r="D1003" t="str">
        <f>Healthcare!T1003</f>
        <v>Admitted</v>
      </c>
      <c r="E1003" t="str">
        <f>Healthcare!X1003</f>
        <v>DEP07</v>
      </c>
      <c r="F1003" t="str">
        <f>Healthcare!Y1003</f>
        <v>D05</v>
      </c>
      <c r="G1003" t="str">
        <f>Healthcare!Z1003</f>
        <v>D013</v>
      </c>
      <c r="H1003" t="str">
        <f>Healthcare!AA1003</f>
        <v>W005</v>
      </c>
      <c r="I1003" s="6">
        <f>Healthcare!L1003</f>
        <v>159634.19</v>
      </c>
      <c r="J1003">
        <f>Healthcare!M1003</f>
        <v>139697.63</v>
      </c>
      <c r="K1003" s="6">
        <f>Healthcare!V1003</f>
        <v>19936.559999999998</v>
      </c>
      <c r="L1003" t="str">
        <f>Healthcare!AF1003</f>
        <v>PAY05</v>
      </c>
      <c r="M1003" t="str">
        <f>Healthcare!AG1003</f>
        <v>INS06</v>
      </c>
      <c r="N1003">
        <f>Healthcare!AC1003</f>
        <v>2023</v>
      </c>
      <c r="O1003" t="str">
        <f>Healthcare!AB1003</f>
        <v>Q3</v>
      </c>
      <c r="P1003">
        <f>Healthcare!O1003</f>
        <v>16</v>
      </c>
      <c r="Q1003">
        <f>Healthcare!P1003</f>
        <v>121</v>
      </c>
      <c r="R1003">
        <f>Healthcare!Q1003</f>
        <v>4</v>
      </c>
      <c r="S1003" s="10" t="str">
        <f>Healthcare!AD1003</f>
        <v>Sep</v>
      </c>
    </row>
    <row r="1004" spans="1:19">
      <c r="A1004" t="str">
        <f>Healthcare!A1004</f>
        <v>P11003</v>
      </c>
      <c r="B1004" s="5">
        <f>Healthcare!E1004</f>
        <v>45731</v>
      </c>
      <c r="C1004" s="5">
        <f>Healthcare!F1004</f>
        <v>45738</v>
      </c>
      <c r="D1004" t="str">
        <f>Healthcare!T1004</f>
        <v>Discharged</v>
      </c>
      <c r="E1004" t="str">
        <f>Healthcare!X1004</f>
        <v>DEP05</v>
      </c>
      <c r="F1004" t="str">
        <f>Healthcare!Y1004</f>
        <v>D04</v>
      </c>
      <c r="G1004" t="str">
        <f>Healthcare!Z1004</f>
        <v>D012</v>
      </c>
      <c r="H1004" t="str">
        <f>Healthcare!AA1004</f>
        <v>W005</v>
      </c>
      <c r="I1004" s="6">
        <f>Healthcare!L1004</f>
        <v>116850.84</v>
      </c>
      <c r="J1004">
        <f>Healthcare!M1004</f>
        <v>94660.56</v>
      </c>
      <c r="K1004" s="6">
        <f>Healthcare!V1004</f>
        <v>22190.28</v>
      </c>
      <c r="L1004" t="str">
        <f>Healthcare!AF1004</f>
        <v>PAY06</v>
      </c>
      <c r="M1004" t="str">
        <f>Healthcare!AG1004</f>
        <v>INS01</v>
      </c>
      <c r="N1004">
        <f>Healthcare!AC1004</f>
        <v>2025</v>
      </c>
      <c r="O1004" t="str">
        <f>Healthcare!AB1004</f>
        <v>Q1</v>
      </c>
      <c r="P1004">
        <f>Healthcare!O1004</f>
        <v>7</v>
      </c>
      <c r="Q1004">
        <f>Healthcare!P1004</f>
        <v>62</v>
      </c>
      <c r="R1004">
        <f>Healthcare!Q1004</f>
        <v>2</v>
      </c>
      <c r="S1004" s="10" t="str">
        <f>Healthcare!AD1004</f>
        <v>Mar</v>
      </c>
    </row>
    <row r="1005" spans="1:19">
      <c r="A1005" t="str">
        <f>Healthcare!A1005</f>
        <v>P11004</v>
      </c>
      <c r="B1005" s="5">
        <f>Healthcare!E1005</f>
        <v>45953</v>
      </c>
      <c r="C1005" s="5">
        <f>Healthcare!F1005</f>
        <v>45957</v>
      </c>
      <c r="D1005" t="str">
        <f>Healthcare!T1005</f>
        <v>Discharged</v>
      </c>
      <c r="E1005" t="str">
        <f>Healthcare!X1005</f>
        <v>DEP05</v>
      </c>
      <c r="F1005" t="str">
        <f>Healthcare!Y1005</f>
        <v>D06</v>
      </c>
      <c r="G1005" t="str">
        <f>Healthcare!Z1005</f>
        <v>D001</v>
      </c>
      <c r="H1005" t="str">
        <f>Healthcare!AA1005</f>
        <v>W004</v>
      </c>
      <c r="I1005" s="6">
        <f>Healthcare!L1005</f>
        <v>212132.23</v>
      </c>
      <c r="J1005">
        <f>Healthcare!M1005</f>
        <v>198890.45</v>
      </c>
      <c r="K1005" s="6">
        <f>Healthcare!V1005</f>
        <v>13241.779999999999</v>
      </c>
      <c r="L1005" t="str">
        <f>Healthcare!AF1005</f>
        <v>PAY01</v>
      </c>
      <c r="M1005" t="str">
        <f>Healthcare!AG1005</f>
        <v>INS02</v>
      </c>
      <c r="N1005">
        <f>Healthcare!AC1005</f>
        <v>2025</v>
      </c>
      <c r="O1005" t="str">
        <f>Healthcare!AB1005</f>
        <v>Q4</v>
      </c>
      <c r="P1005">
        <f>Healthcare!O1005</f>
        <v>4</v>
      </c>
      <c r="Q1005">
        <f>Healthcare!P1005</f>
        <v>178</v>
      </c>
      <c r="R1005">
        <f>Healthcare!Q1005</f>
        <v>3</v>
      </c>
      <c r="S1005" s="10" t="str">
        <f>Healthcare!AD1005</f>
        <v>Oct</v>
      </c>
    </row>
    <row r="1006" spans="1:19">
      <c r="A1006" t="str">
        <f>Healthcare!A1006</f>
        <v>P11005</v>
      </c>
      <c r="B1006" s="5">
        <f>Healthcare!E1006</f>
        <v>45102</v>
      </c>
      <c r="C1006" s="5">
        <f>Healthcare!F1006</f>
        <v>45110</v>
      </c>
      <c r="D1006" t="str">
        <f>Healthcare!T1006</f>
        <v>Discharged</v>
      </c>
      <c r="E1006" t="str">
        <f>Healthcare!X1006</f>
        <v>DEP01</v>
      </c>
      <c r="F1006" t="str">
        <f>Healthcare!Y1006</f>
        <v>D04</v>
      </c>
      <c r="G1006" t="str">
        <f>Healthcare!Z1006</f>
        <v>D004</v>
      </c>
      <c r="H1006" t="str">
        <f>Healthcare!AA1006</f>
        <v>W005</v>
      </c>
      <c r="I1006" s="6">
        <f>Healthcare!L1006</f>
        <v>167957.82</v>
      </c>
      <c r="J1006">
        <f>Healthcare!M1006</f>
        <v>133282.21</v>
      </c>
      <c r="K1006" s="6">
        <f>Healthcare!V1006</f>
        <v>34675.610000000015</v>
      </c>
      <c r="L1006" t="str">
        <f>Healthcare!AF1006</f>
        <v>PAY04</v>
      </c>
      <c r="M1006" t="str">
        <f>Healthcare!AG1006</f>
        <v>INS08</v>
      </c>
      <c r="N1006">
        <f>Healthcare!AC1006</f>
        <v>2023</v>
      </c>
      <c r="O1006" t="str">
        <f>Healthcare!AB1006</f>
        <v>Q2</v>
      </c>
      <c r="P1006">
        <f>Healthcare!O1006</f>
        <v>8</v>
      </c>
      <c r="Q1006">
        <f>Healthcare!P1006</f>
        <v>14</v>
      </c>
      <c r="R1006">
        <f>Healthcare!Q1006</f>
        <v>4</v>
      </c>
      <c r="S1006" s="10" t="str">
        <f>Healthcare!AD1006</f>
        <v>Jun</v>
      </c>
    </row>
    <row r="1007" spans="1:19">
      <c r="A1007" t="str">
        <f>Healthcare!A1007</f>
        <v>P11006</v>
      </c>
      <c r="B1007" s="5">
        <f>Healthcare!E1007</f>
        <v>45183</v>
      </c>
      <c r="C1007" s="5">
        <f>Healthcare!F1007</f>
        <v>45188</v>
      </c>
      <c r="D1007" t="str">
        <f>Healthcare!T1007</f>
        <v>Unknown</v>
      </c>
      <c r="E1007" t="str">
        <f>Healthcare!X1007</f>
        <v>DEP01</v>
      </c>
      <c r="F1007" t="str">
        <f>Healthcare!Y1007</f>
        <v>D05</v>
      </c>
      <c r="G1007" t="str">
        <f>Healthcare!Z1007</f>
        <v>D010</v>
      </c>
      <c r="H1007" t="str">
        <f>Healthcare!AA1007</f>
        <v>W005</v>
      </c>
      <c r="I1007" s="6">
        <f>Healthcare!L1007</f>
        <v>115111</v>
      </c>
      <c r="J1007">
        <f>Healthcare!M1007</f>
        <v>81521.2</v>
      </c>
      <c r="K1007" s="6">
        <f>Healthcare!V1007</f>
        <v>33589.800000000003</v>
      </c>
      <c r="L1007" t="str">
        <f>Healthcare!AF1007</f>
        <v>PAY03</v>
      </c>
      <c r="M1007" t="str">
        <f>Healthcare!AG1007</f>
        <v>INS03</v>
      </c>
      <c r="N1007">
        <f>Healthcare!AC1007</f>
        <v>2023</v>
      </c>
      <c r="O1007" t="str">
        <f>Healthcare!AB1007</f>
        <v>Q3</v>
      </c>
      <c r="P1007">
        <f>Healthcare!O1007</f>
        <v>5</v>
      </c>
      <c r="Q1007">
        <f>Healthcare!P1007</f>
        <v>59</v>
      </c>
      <c r="R1007">
        <f>Healthcare!Q1007</f>
        <v>4</v>
      </c>
      <c r="S1007" s="10" t="str">
        <f>Healthcare!AD1007</f>
        <v>Sep</v>
      </c>
    </row>
    <row r="1008" spans="1:19">
      <c r="A1008" t="str">
        <f>Healthcare!A1008</f>
        <v>P11007</v>
      </c>
      <c r="B1008" s="5">
        <f>Healthcare!E1008</f>
        <v>45386</v>
      </c>
      <c r="C1008" s="5">
        <f>Healthcare!F1008</f>
        <v>45392</v>
      </c>
      <c r="D1008" t="str">
        <f>Healthcare!T1008</f>
        <v>Discharged</v>
      </c>
      <c r="E1008" t="str">
        <f>Healthcare!X1008</f>
        <v>DEP05</v>
      </c>
      <c r="F1008" t="str">
        <f>Healthcare!Y1008</f>
        <v>D02</v>
      </c>
      <c r="G1008" t="str">
        <f>Healthcare!Z1008</f>
        <v>D010</v>
      </c>
      <c r="H1008" t="str">
        <f>Healthcare!AA1008</f>
        <v>W001</v>
      </c>
      <c r="I1008" s="6">
        <f>Healthcare!L1008</f>
        <v>235225.03</v>
      </c>
      <c r="J1008">
        <f>Healthcare!M1008</f>
        <v>178701.74</v>
      </c>
      <c r="K1008" s="6">
        <f>Healthcare!V1008</f>
        <v>56523.290000000008</v>
      </c>
      <c r="L1008" t="str">
        <f>Healthcare!AF1008</f>
        <v>PAY01</v>
      </c>
      <c r="M1008" t="str">
        <f>Healthcare!AG1008</f>
        <v>INS08</v>
      </c>
      <c r="N1008">
        <f>Healthcare!AC1008</f>
        <v>2024</v>
      </c>
      <c r="O1008" t="str">
        <f>Healthcare!AB1008</f>
        <v>Q2</v>
      </c>
      <c r="P1008">
        <f>Healthcare!O1008</f>
        <v>6</v>
      </c>
      <c r="Q1008">
        <f>Healthcare!P1008</f>
        <v>16</v>
      </c>
      <c r="R1008">
        <f>Healthcare!Q1008</f>
        <v>5</v>
      </c>
      <c r="S1008" s="10" t="str">
        <f>Healthcare!AD1008</f>
        <v>Apr</v>
      </c>
    </row>
    <row r="1009" spans="1:19">
      <c r="A1009" t="str">
        <f>Healthcare!A1009</f>
        <v>P11008</v>
      </c>
      <c r="B1009" s="5">
        <f>Healthcare!E1009</f>
        <v>45052</v>
      </c>
      <c r="C1009" s="5">
        <f>Healthcare!F1009</f>
        <v>45061</v>
      </c>
      <c r="D1009" t="str">
        <f>Healthcare!T1009</f>
        <v>Transferred</v>
      </c>
      <c r="E1009" t="str">
        <f>Healthcare!X1009</f>
        <v>DEP06</v>
      </c>
      <c r="F1009" t="str">
        <f>Healthcare!Y1009</f>
        <v>D04</v>
      </c>
      <c r="G1009" t="str">
        <f>Healthcare!Z1009</f>
        <v>D002</v>
      </c>
      <c r="H1009" t="str">
        <f>Healthcare!AA1009</f>
        <v>W005</v>
      </c>
      <c r="I1009" s="6">
        <f>Healthcare!L1009</f>
        <v>76827.62</v>
      </c>
      <c r="J1009">
        <f>Healthcare!M1009</f>
        <v>56254.27</v>
      </c>
      <c r="K1009" s="6">
        <f>Healthcare!V1009</f>
        <v>20573.349999999999</v>
      </c>
      <c r="L1009" t="str">
        <f>Healthcare!AF1009</f>
        <v>PAY02</v>
      </c>
      <c r="M1009" t="str">
        <f>Healthcare!AG1009</f>
        <v>INS08</v>
      </c>
      <c r="N1009">
        <f>Healthcare!AC1009</f>
        <v>2023</v>
      </c>
      <c r="O1009" t="str">
        <f>Healthcare!AB1009</f>
        <v>Q2</v>
      </c>
      <c r="P1009">
        <f>Healthcare!O1009</f>
        <v>9</v>
      </c>
      <c r="Q1009">
        <f>Healthcare!P1009</f>
        <v>167</v>
      </c>
      <c r="R1009">
        <f>Healthcare!Q1009</f>
        <v>4</v>
      </c>
      <c r="S1009" s="10" t="str">
        <f>Healthcare!AD1009</f>
        <v>May</v>
      </c>
    </row>
    <row r="1010" spans="1:19">
      <c r="A1010" t="str">
        <f>Healthcare!A1010</f>
        <v>P11009</v>
      </c>
      <c r="B1010" s="5">
        <f>Healthcare!E1010</f>
        <v>45561</v>
      </c>
      <c r="C1010" s="5">
        <f>Healthcare!F1010</f>
        <v>45568</v>
      </c>
      <c r="D1010" t="str">
        <f>Healthcare!T1010</f>
        <v>Transferred</v>
      </c>
      <c r="E1010" t="str">
        <f>Healthcare!X1010</f>
        <v>DEP04</v>
      </c>
      <c r="F1010" t="str">
        <f>Healthcare!Y1010</f>
        <v>D04</v>
      </c>
      <c r="G1010" t="str">
        <f>Healthcare!Z1010</f>
        <v>D008</v>
      </c>
      <c r="H1010" t="str">
        <f>Healthcare!AA1010</f>
        <v>W002</v>
      </c>
      <c r="I1010" s="6">
        <f>Healthcare!L1010</f>
        <v>28057.7</v>
      </c>
      <c r="J1010">
        <f>Healthcare!M1010</f>
        <v>23363.78</v>
      </c>
      <c r="K1010" s="6">
        <f>Healthcare!V1010</f>
        <v>4693.9200000000019</v>
      </c>
      <c r="L1010" t="str">
        <f>Healthcare!AF1010</f>
        <v>PAY03</v>
      </c>
      <c r="M1010" t="str">
        <f>Healthcare!AG1010</f>
        <v>INS08</v>
      </c>
      <c r="N1010">
        <f>Healthcare!AC1010</f>
        <v>2024</v>
      </c>
      <c r="O1010" t="str">
        <f>Healthcare!AB1010</f>
        <v>Q3</v>
      </c>
      <c r="P1010">
        <f>Healthcare!O1010</f>
        <v>7</v>
      </c>
      <c r="Q1010">
        <f>Healthcare!P1010</f>
        <v>151</v>
      </c>
      <c r="R1010">
        <f>Healthcare!Q1010</f>
        <v>4</v>
      </c>
      <c r="S1010" s="10" t="str">
        <f>Healthcare!AD1010</f>
        <v>Sep</v>
      </c>
    </row>
    <row r="1011" spans="1:19">
      <c r="A1011" t="str">
        <f>Healthcare!A1011</f>
        <v>P11010</v>
      </c>
      <c r="B1011" s="5">
        <f>Healthcare!E1011</f>
        <v>45760</v>
      </c>
      <c r="C1011" s="5">
        <f>Healthcare!F1011</f>
        <v>45771</v>
      </c>
      <c r="D1011" t="str">
        <f>Healthcare!T1011</f>
        <v>Discharged</v>
      </c>
      <c r="E1011" t="str">
        <f>Healthcare!X1011</f>
        <v>DEP09</v>
      </c>
      <c r="F1011" t="str">
        <f>Healthcare!Y1011</f>
        <v>D04</v>
      </c>
      <c r="G1011" t="str">
        <f>Healthcare!Z1011</f>
        <v>D005</v>
      </c>
      <c r="H1011" t="str">
        <f>Healthcare!AA1011</f>
        <v>W004</v>
      </c>
      <c r="I1011" s="6">
        <f>Healthcare!L1011</f>
        <v>194598.34</v>
      </c>
      <c r="J1011">
        <f>Healthcare!M1011</f>
        <v>184005</v>
      </c>
      <c r="K1011" s="6">
        <f>Healthcare!V1011</f>
        <v>10593.339999999997</v>
      </c>
      <c r="L1011" t="str">
        <f>Healthcare!AF1011</f>
        <v>PAY03</v>
      </c>
      <c r="M1011" t="str">
        <f>Healthcare!AG1011</f>
        <v>INS06</v>
      </c>
      <c r="N1011">
        <f>Healthcare!AC1011</f>
        <v>2025</v>
      </c>
      <c r="O1011" t="str">
        <f>Healthcare!AB1011</f>
        <v>Q2</v>
      </c>
      <c r="P1011">
        <f>Healthcare!O1011</f>
        <v>11</v>
      </c>
      <c r="Q1011">
        <f>Healthcare!P1011</f>
        <v>191</v>
      </c>
      <c r="R1011">
        <f>Healthcare!Q1011</f>
        <v>4</v>
      </c>
      <c r="S1011" s="10" t="str">
        <f>Healthcare!AD1011</f>
        <v>Apr</v>
      </c>
    </row>
    <row r="1012" spans="1:19">
      <c r="A1012" t="str">
        <f>Healthcare!A1012</f>
        <v>P11011</v>
      </c>
      <c r="B1012" s="5">
        <f>Healthcare!E1012</f>
        <v>45370</v>
      </c>
      <c r="C1012" s="5" t="str">
        <f>Healthcare!F1012</f>
        <v>Unknown</v>
      </c>
      <c r="D1012" t="str">
        <f>Healthcare!T1012</f>
        <v>Transferred</v>
      </c>
      <c r="E1012" t="str">
        <f>Healthcare!X1012</f>
        <v>DEP03</v>
      </c>
      <c r="F1012" t="str">
        <f>Healthcare!Y1012</f>
        <v>D05</v>
      </c>
      <c r="G1012" t="str">
        <f>Healthcare!Z1012</f>
        <v>D007</v>
      </c>
      <c r="H1012" t="str">
        <f>Healthcare!AA1012</f>
        <v>W001</v>
      </c>
      <c r="I1012" s="6">
        <f>Healthcare!L1012</f>
        <v>125089.21</v>
      </c>
      <c r="J1012">
        <f>Healthcare!M1012</f>
        <v>79284.08</v>
      </c>
      <c r="K1012" s="6">
        <f>Healthcare!V1012</f>
        <v>45805.130000000005</v>
      </c>
      <c r="L1012" t="str">
        <f>Healthcare!AF1012</f>
        <v>PAY06</v>
      </c>
      <c r="M1012" t="str">
        <f>Healthcare!AG1012</f>
        <v>INS08</v>
      </c>
      <c r="N1012">
        <f>Healthcare!AC1012</f>
        <v>2024</v>
      </c>
      <c r="O1012" t="str">
        <f>Healthcare!AB1012</f>
        <v>Q1</v>
      </c>
      <c r="P1012">
        <f>Healthcare!O1012</f>
        <v>10</v>
      </c>
      <c r="Q1012">
        <f>Healthcare!P1012</f>
        <v>240</v>
      </c>
      <c r="R1012">
        <f>Healthcare!Q1012</f>
        <v>4</v>
      </c>
      <c r="S1012" s="10" t="str">
        <f>Healthcare!AD1012</f>
        <v>Mar</v>
      </c>
    </row>
    <row r="1013" spans="1:19">
      <c r="A1013" t="str">
        <f>Healthcare!A1013</f>
        <v>P11012</v>
      </c>
      <c r="B1013" s="5">
        <f>Healthcare!E1013</f>
        <v>45913</v>
      </c>
      <c r="C1013" s="5">
        <f>Healthcare!F1013</f>
        <v>45926</v>
      </c>
      <c r="D1013" t="str">
        <f>Healthcare!T1013</f>
        <v>Admitted</v>
      </c>
      <c r="E1013" t="str">
        <f>Healthcare!X1013</f>
        <v>DEP01</v>
      </c>
      <c r="F1013" t="str">
        <f>Healthcare!Y1013</f>
        <v>D01</v>
      </c>
      <c r="G1013" t="str">
        <f>Healthcare!Z1013</f>
        <v>D002</v>
      </c>
      <c r="H1013" t="str">
        <f>Healthcare!AA1013</f>
        <v>W001</v>
      </c>
      <c r="I1013" s="6">
        <f>Healthcare!L1013</f>
        <v>92549.79</v>
      </c>
      <c r="J1013">
        <f>Healthcare!M1013</f>
        <v>57457.07</v>
      </c>
      <c r="K1013" s="6">
        <f>Healthcare!V1013</f>
        <v>35092.719999999994</v>
      </c>
      <c r="L1013" t="str">
        <f>Healthcare!AF1013</f>
        <v>PAY02</v>
      </c>
      <c r="M1013" t="str">
        <f>Healthcare!AG1013</f>
        <v>INS02</v>
      </c>
      <c r="N1013">
        <f>Healthcare!AC1013</f>
        <v>2025</v>
      </c>
      <c r="O1013" t="str">
        <f>Healthcare!AB1013</f>
        <v>Q3</v>
      </c>
      <c r="P1013">
        <f>Healthcare!O1013</f>
        <v>13</v>
      </c>
      <c r="Q1013">
        <f>Healthcare!P1013</f>
        <v>228</v>
      </c>
      <c r="R1013">
        <f>Healthcare!Q1013</f>
        <v>4</v>
      </c>
      <c r="S1013" s="10" t="str">
        <f>Healthcare!AD1013</f>
        <v>Sep</v>
      </c>
    </row>
    <row r="1014" spans="1:19">
      <c r="A1014" t="str">
        <f>Healthcare!A1014</f>
        <v>P11013</v>
      </c>
      <c r="B1014" s="5">
        <f>Healthcare!E1014</f>
        <v>45844</v>
      </c>
      <c r="C1014" s="5">
        <f>Healthcare!F1014</f>
        <v>45845</v>
      </c>
      <c r="D1014" t="str">
        <f>Healthcare!T1014</f>
        <v>Unknown</v>
      </c>
      <c r="E1014" t="str">
        <f>Healthcare!X1014</f>
        <v>DEP07</v>
      </c>
      <c r="F1014" t="str">
        <f>Healthcare!Y1014</f>
        <v>D02</v>
      </c>
      <c r="G1014" t="str">
        <f>Healthcare!Z1014</f>
        <v>D009</v>
      </c>
      <c r="H1014" t="str">
        <f>Healthcare!AA1014</f>
        <v>W005</v>
      </c>
      <c r="I1014" s="6">
        <f>Healthcare!L1014</f>
        <v>122784.41</v>
      </c>
      <c r="J1014">
        <f>Healthcare!M1014</f>
        <v>108024.49</v>
      </c>
      <c r="K1014" s="6">
        <f>Healthcare!V1014</f>
        <v>14759.919999999998</v>
      </c>
      <c r="L1014" t="str">
        <f>Healthcare!AF1014</f>
        <v>PAY02</v>
      </c>
      <c r="M1014" t="str">
        <f>Healthcare!AG1014</f>
        <v>INS02</v>
      </c>
      <c r="N1014">
        <f>Healthcare!AC1014</f>
        <v>2025</v>
      </c>
      <c r="O1014" t="str">
        <f>Healthcare!AB1014</f>
        <v>Q3</v>
      </c>
      <c r="P1014">
        <f>Healthcare!O1014</f>
        <v>1</v>
      </c>
      <c r="Q1014">
        <f>Healthcare!P1014</f>
        <v>65</v>
      </c>
      <c r="R1014">
        <f>Healthcare!Q1014</f>
        <v>5</v>
      </c>
      <c r="S1014" s="10" t="str">
        <f>Healthcare!AD1014</f>
        <v>Jul</v>
      </c>
    </row>
    <row r="1015" spans="1:19">
      <c r="A1015" t="str">
        <f>Healthcare!A1015</f>
        <v>P11014</v>
      </c>
      <c r="B1015" s="5">
        <f>Healthcare!E1015</f>
        <v>45091</v>
      </c>
      <c r="C1015" s="5">
        <f>Healthcare!F1015</f>
        <v>45095</v>
      </c>
      <c r="D1015" t="str">
        <f>Healthcare!T1015</f>
        <v>Transferred</v>
      </c>
      <c r="E1015" t="str">
        <f>Healthcare!X1015</f>
        <v>DEP03</v>
      </c>
      <c r="F1015" t="str">
        <f>Healthcare!Y1015</f>
        <v>D04</v>
      </c>
      <c r="G1015" t="str">
        <f>Healthcare!Z1015</f>
        <v>D008</v>
      </c>
      <c r="H1015" t="str">
        <f>Healthcare!AA1015</f>
        <v>W002</v>
      </c>
      <c r="I1015" s="6">
        <f>Healthcare!L1015</f>
        <v>107472.77</v>
      </c>
      <c r="J1015">
        <f>Healthcare!M1015</f>
        <v>73626.13</v>
      </c>
      <c r="K1015" s="6">
        <f>Healthcare!V1015</f>
        <v>33846.639999999999</v>
      </c>
      <c r="L1015" t="str">
        <f>Healthcare!AF1015</f>
        <v>PAY02</v>
      </c>
      <c r="M1015" t="str">
        <f>Healthcare!AG1015</f>
        <v>INS08</v>
      </c>
      <c r="N1015">
        <f>Healthcare!AC1015</f>
        <v>2023</v>
      </c>
      <c r="O1015" t="str">
        <f>Healthcare!AB1015</f>
        <v>Q2</v>
      </c>
      <c r="P1015">
        <f>Healthcare!O1015</f>
        <v>4</v>
      </c>
      <c r="Q1015">
        <f>Healthcare!P1015</f>
        <v>154</v>
      </c>
      <c r="R1015">
        <f>Healthcare!Q1015</f>
        <v>4</v>
      </c>
      <c r="S1015" s="10" t="str">
        <f>Healthcare!AD1015</f>
        <v>Jun</v>
      </c>
    </row>
    <row r="1016" spans="1:19">
      <c r="A1016" t="str">
        <f>Healthcare!A1016</f>
        <v>P11015</v>
      </c>
      <c r="B1016" s="5">
        <f>Healthcare!E1016</f>
        <v>45756</v>
      </c>
      <c r="C1016" s="5">
        <f>Healthcare!F1016</f>
        <v>45772</v>
      </c>
      <c r="D1016" t="str">
        <f>Healthcare!T1016</f>
        <v>Discharged</v>
      </c>
      <c r="E1016" t="str">
        <f>Healthcare!X1016</f>
        <v>DEP01</v>
      </c>
      <c r="F1016" t="str">
        <f>Healthcare!Y1016</f>
        <v>D04</v>
      </c>
      <c r="G1016" t="str">
        <f>Healthcare!Z1016</f>
        <v>D005</v>
      </c>
      <c r="H1016" t="str">
        <f>Healthcare!AA1016</f>
        <v>W001</v>
      </c>
      <c r="I1016" s="6">
        <f>Healthcare!L1016</f>
        <v>67764.78</v>
      </c>
      <c r="J1016">
        <f>Healthcare!M1016</f>
        <v>58194.2</v>
      </c>
      <c r="K1016" s="6">
        <f>Healthcare!V1016</f>
        <v>9570.5800000000017</v>
      </c>
      <c r="L1016" t="str">
        <f>Healthcare!AF1016</f>
        <v>PAY02</v>
      </c>
      <c r="M1016" t="str">
        <f>Healthcare!AG1016</f>
        <v>INS03</v>
      </c>
      <c r="N1016">
        <f>Healthcare!AC1016</f>
        <v>2025</v>
      </c>
      <c r="O1016" t="str">
        <f>Healthcare!AB1016</f>
        <v>Q2</v>
      </c>
      <c r="P1016">
        <f>Healthcare!O1016</f>
        <v>16</v>
      </c>
      <c r="Q1016">
        <f>Healthcare!P1016</f>
        <v>131</v>
      </c>
      <c r="R1016">
        <f>Healthcare!Q1016</f>
        <v>4</v>
      </c>
      <c r="S1016" s="10" t="str">
        <f>Healthcare!AD1016</f>
        <v>Apr</v>
      </c>
    </row>
    <row r="1017" spans="1:19">
      <c r="A1017" t="str">
        <f>Healthcare!A1017</f>
        <v>P11016</v>
      </c>
      <c r="B1017" s="5">
        <f>Healthcare!E1017</f>
        <v>45911</v>
      </c>
      <c r="C1017" s="5" t="str">
        <f>Healthcare!F1017</f>
        <v>Unknown</v>
      </c>
      <c r="D1017" t="str">
        <f>Healthcare!T1017</f>
        <v>Discharged</v>
      </c>
      <c r="E1017" t="str">
        <f>Healthcare!X1017</f>
        <v>DEP01</v>
      </c>
      <c r="F1017" t="str">
        <f>Healthcare!Y1017</f>
        <v>D03</v>
      </c>
      <c r="G1017" t="str">
        <f>Healthcare!Z1017</f>
        <v>D009</v>
      </c>
      <c r="H1017" t="str">
        <f>Healthcare!AA1017</f>
        <v>W001</v>
      </c>
      <c r="I1017" s="6">
        <f>Healthcare!L1017</f>
        <v>40996.31</v>
      </c>
      <c r="J1017">
        <f>Healthcare!M1017</f>
        <v>98646.34</v>
      </c>
      <c r="K1017" s="6">
        <f>Healthcare!V1017</f>
        <v>-57650.03</v>
      </c>
      <c r="L1017" t="str">
        <f>Healthcare!AF1017</f>
        <v>PAY01</v>
      </c>
      <c r="M1017" t="str">
        <f>Healthcare!AG1017</f>
        <v>INS03</v>
      </c>
      <c r="N1017">
        <f>Healthcare!AC1017</f>
        <v>2025</v>
      </c>
      <c r="O1017" t="str">
        <f>Healthcare!AB1017</f>
        <v>Q3</v>
      </c>
      <c r="P1017">
        <f>Healthcare!O1017</f>
        <v>13</v>
      </c>
      <c r="Q1017">
        <f>Healthcare!P1017</f>
        <v>34</v>
      </c>
      <c r="R1017">
        <f>Healthcare!Q1017</f>
        <v>4</v>
      </c>
      <c r="S1017" s="10" t="str">
        <f>Healthcare!AD1017</f>
        <v>Sep</v>
      </c>
    </row>
    <row r="1018" spans="1:19">
      <c r="A1018" t="str">
        <f>Healthcare!A1018</f>
        <v>P11017</v>
      </c>
      <c r="B1018" s="5">
        <f>Healthcare!E1018</f>
        <v>45294</v>
      </c>
      <c r="C1018" s="5">
        <f>Healthcare!F1018</f>
        <v>45305</v>
      </c>
      <c r="D1018" t="str">
        <f>Healthcare!T1018</f>
        <v>Discharged</v>
      </c>
      <c r="E1018" t="str">
        <f>Healthcare!X1018</f>
        <v>DEP06</v>
      </c>
      <c r="F1018" t="str">
        <f>Healthcare!Y1018</f>
        <v>D07</v>
      </c>
      <c r="G1018" t="str">
        <f>Healthcare!Z1018</f>
        <v>D007</v>
      </c>
      <c r="H1018" t="str">
        <f>Healthcare!AA1018</f>
        <v>W002</v>
      </c>
      <c r="I1018" s="6">
        <f>Healthcare!L1018</f>
        <v>228098.56</v>
      </c>
      <c r="J1018">
        <f>Healthcare!M1018</f>
        <v>185708.79</v>
      </c>
      <c r="K1018" s="6">
        <f>Healthcare!V1018</f>
        <v>42389.76999999999</v>
      </c>
      <c r="L1018" t="str">
        <f>Healthcare!AF1018</f>
        <v>PAY02</v>
      </c>
      <c r="M1018" t="str">
        <f>Healthcare!AG1018</f>
        <v>INS06</v>
      </c>
      <c r="N1018">
        <f>Healthcare!AC1018</f>
        <v>2024</v>
      </c>
      <c r="O1018" t="str">
        <f>Healthcare!AB1018</f>
        <v>Q1</v>
      </c>
      <c r="P1018">
        <f>Healthcare!O1018</f>
        <v>11</v>
      </c>
      <c r="Q1018">
        <f>Healthcare!P1018</f>
        <v>159</v>
      </c>
      <c r="R1018">
        <f>Healthcare!Q1018</f>
        <v>4</v>
      </c>
      <c r="S1018" s="10" t="str">
        <f>Healthcare!AD1018</f>
        <v>Jan</v>
      </c>
    </row>
    <row r="1019" spans="1:19">
      <c r="A1019" t="str">
        <f>Healthcare!A1019</f>
        <v>P11018</v>
      </c>
      <c r="B1019" s="5">
        <f>Healthcare!E1019</f>
        <v>45164</v>
      </c>
      <c r="C1019" s="5">
        <f>Healthcare!F1019</f>
        <v>45167</v>
      </c>
      <c r="D1019" t="str">
        <f>Healthcare!T1019</f>
        <v>Discharged</v>
      </c>
      <c r="E1019" t="str">
        <f>Healthcare!X1019</f>
        <v>DEP05</v>
      </c>
      <c r="F1019" t="str">
        <f>Healthcare!Y1019</f>
        <v>D01</v>
      </c>
      <c r="G1019" t="str">
        <f>Healthcare!Z1019</f>
        <v>D005</v>
      </c>
      <c r="H1019" t="str">
        <f>Healthcare!AA1019</f>
        <v>W001</v>
      </c>
      <c r="I1019" s="6">
        <f>Healthcare!L1019</f>
        <v>66232.23</v>
      </c>
      <c r="J1019">
        <f>Healthcare!M1019</f>
        <v>54378.9</v>
      </c>
      <c r="K1019" s="6">
        <f>Healthcare!V1019</f>
        <v>11853.329999999994</v>
      </c>
      <c r="L1019" t="str">
        <f>Healthcare!AF1019</f>
        <v>PAY02</v>
      </c>
      <c r="M1019" t="str">
        <f>Healthcare!AG1019</f>
        <v>INS06</v>
      </c>
      <c r="N1019">
        <f>Healthcare!AC1019</f>
        <v>2023</v>
      </c>
      <c r="O1019" t="str">
        <f>Healthcare!AB1019</f>
        <v>Q3</v>
      </c>
      <c r="P1019">
        <f>Healthcare!O1019</f>
        <v>3</v>
      </c>
      <c r="Q1019">
        <f>Healthcare!P1019</f>
        <v>11</v>
      </c>
      <c r="R1019">
        <f>Healthcare!Q1019</f>
        <v>5</v>
      </c>
      <c r="S1019" s="10" t="str">
        <f>Healthcare!AD1019</f>
        <v>Aug</v>
      </c>
    </row>
    <row r="1020" spans="1:19">
      <c r="A1020" t="str">
        <f>Healthcare!A1020</f>
        <v>P11019</v>
      </c>
      <c r="B1020" s="5">
        <f>Healthcare!E1020</f>
        <v>45127</v>
      </c>
      <c r="C1020" s="5" t="str">
        <f>Healthcare!F1020</f>
        <v>Unknown</v>
      </c>
      <c r="D1020" t="str">
        <f>Healthcare!T1020</f>
        <v>Admitted</v>
      </c>
      <c r="E1020" t="str">
        <f>Healthcare!X1020</f>
        <v>DEP03</v>
      </c>
      <c r="F1020" t="str">
        <f>Healthcare!Y1020</f>
        <v>D07</v>
      </c>
      <c r="G1020" t="str">
        <f>Healthcare!Z1020</f>
        <v>D002</v>
      </c>
      <c r="H1020" t="str">
        <f>Healthcare!AA1020</f>
        <v>W003</v>
      </c>
      <c r="I1020" s="6">
        <f>Healthcare!L1020</f>
        <v>118320.61</v>
      </c>
      <c r="J1020">
        <f>Healthcare!M1020</f>
        <v>97465.05</v>
      </c>
      <c r="K1020" s="6">
        <f>Healthcare!V1020</f>
        <v>20855.559999999998</v>
      </c>
      <c r="L1020" t="str">
        <f>Healthcare!AF1020</f>
        <v>PAY06</v>
      </c>
      <c r="M1020" t="str">
        <f>Healthcare!AG1020</f>
        <v>INS01</v>
      </c>
      <c r="N1020">
        <f>Healthcare!AC1020</f>
        <v>2023</v>
      </c>
      <c r="O1020" t="str">
        <f>Healthcare!AB1020</f>
        <v>Q3</v>
      </c>
      <c r="P1020">
        <f>Healthcare!O1020</f>
        <v>5</v>
      </c>
      <c r="Q1020">
        <f>Healthcare!P1020</f>
        <v>231</v>
      </c>
      <c r="R1020">
        <f>Healthcare!Q1020</f>
        <v>4</v>
      </c>
      <c r="S1020" s="10" t="str">
        <f>Healthcare!AD1020</f>
        <v>Jul</v>
      </c>
    </row>
    <row r="1021" spans="1:19">
      <c r="A1021" t="str">
        <f>Healthcare!A1021</f>
        <v>P11020</v>
      </c>
      <c r="B1021" s="5">
        <f>Healthcare!E1021</f>
        <v>45662</v>
      </c>
      <c r="C1021" s="5">
        <f>Healthcare!F1021</f>
        <v>45678</v>
      </c>
      <c r="D1021" t="str">
        <f>Healthcare!T1021</f>
        <v>Discharged</v>
      </c>
      <c r="E1021" t="str">
        <f>Healthcare!X1021</f>
        <v>DEP10</v>
      </c>
      <c r="F1021" t="str">
        <f>Healthcare!Y1021</f>
        <v>D02</v>
      </c>
      <c r="G1021" t="str">
        <f>Healthcare!Z1021</f>
        <v>D013</v>
      </c>
      <c r="H1021" t="str">
        <f>Healthcare!AA1021</f>
        <v>W005</v>
      </c>
      <c r="I1021" s="6">
        <f>Healthcare!L1021</f>
        <v>142170.45000000001</v>
      </c>
      <c r="J1021">
        <f>Healthcare!M1021</f>
        <v>114178.73</v>
      </c>
      <c r="K1021" s="6">
        <f>Healthcare!V1021</f>
        <v>27991.720000000016</v>
      </c>
      <c r="L1021" t="str">
        <f>Healthcare!AF1021</f>
        <v>PAY02</v>
      </c>
      <c r="M1021" t="str">
        <f>Healthcare!AG1021</f>
        <v>INS05</v>
      </c>
      <c r="N1021">
        <f>Healthcare!AC1021</f>
        <v>2025</v>
      </c>
      <c r="O1021" t="str">
        <f>Healthcare!AB1021</f>
        <v>Q1</v>
      </c>
      <c r="P1021">
        <f>Healthcare!O1021</f>
        <v>16</v>
      </c>
      <c r="Q1021">
        <f>Healthcare!P1021</f>
        <v>70</v>
      </c>
      <c r="R1021">
        <f>Healthcare!Q1021</f>
        <v>4</v>
      </c>
      <c r="S1021" s="10" t="str">
        <f>Healthcare!AD1021</f>
        <v>Jan</v>
      </c>
    </row>
    <row r="1022" spans="1:19">
      <c r="A1022" t="str">
        <f>Healthcare!A1022</f>
        <v>P11021</v>
      </c>
      <c r="B1022" s="5">
        <f>Healthcare!E1022</f>
        <v>45674</v>
      </c>
      <c r="C1022" s="5">
        <f>Healthcare!F1022</f>
        <v>45692</v>
      </c>
      <c r="D1022" t="str">
        <f>Healthcare!T1022</f>
        <v>Discharged</v>
      </c>
      <c r="E1022" t="str">
        <f>Healthcare!X1022</f>
        <v>DEP05</v>
      </c>
      <c r="F1022" t="str">
        <f>Healthcare!Y1022</f>
        <v>D03</v>
      </c>
      <c r="G1022" t="str">
        <f>Healthcare!Z1022</f>
        <v>D007</v>
      </c>
      <c r="H1022" t="str">
        <f>Healthcare!AA1022</f>
        <v>W002</v>
      </c>
      <c r="I1022" s="6">
        <f>Healthcare!L1022</f>
        <v>10080.73</v>
      </c>
      <c r="J1022">
        <f>Healthcare!M1022</f>
        <v>8698.7800000000007</v>
      </c>
      <c r="K1022" s="6">
        <f>Healthcare!V1022</f>
        <v>1381.9499999999989</v>
      </c>
      <c r="L1022" t="str">
        <f>Healthcare!AF1022</f>
        <v>PAY06</v>
      </c>
      <c r="M1022" t="str">
        <f>Healthcare!AG1022</f>
        <v>INS01</v>
      </c>
      <c r="N1022">
        <f>Healthcare!AC1022</f>
        <v>2025</v>
      </c>
      <c r="O1022" t="str">
        <f>Healthcare!AB1022</f>
        <v>Q1</v>
      </c>
      <c r="P1022">
        <f>Healthcare!O1022</f>
        <v>18</v>
      </c>
      <c r="Q1022">
        <f>Healthcare!P1022</f>
        <v>97</v>
      </c>
      <c r="R1022">
        <f>Healthcare!Q1022</f>
        <v>4</v>
      </c>
      <c r="S1022" s="10" t="str">
        <f>Healthcare!AD1022</f>
        <v>Jan</v>
      </c>
    </row>
    <row r="1023" spans="1:19">
      <c r="A1023" t="str">
        <f>Healthcare!A1023</f>
        <v>P11022</v>
      </c>
      <c r="B1023" s="5">
        <f>Healthcare!E1023</f>
        <v>45278</v>
      </c>
      <c r="C1023" s="5">
        <f>Healthcare!F1023</f>
        <v>45323</v>
      </c>
      <c r="D1023" t="str">
        <f>Healthcare!T1023</f>
        <v>Discharged</v>
      </c>
      <c r="E1023" t="str">
        <f>Healthcare!X1023</f>
        <v>DEP08</v>
      </c>
      <c r="F1023" t="str">
        <f>Healthcare!Y1023</f>
        <v>D05</v>
      </c>
      <c r="G1023" t="str">
        <f>Healthcare!Z1023</f>
        <v>D011</v>
      </c>
      <c r="H1023" t="str">
        <f>Healthcare!AA1023</f>
        <v>W002</v>
      </c>
      <c r="I1023" s="6">
        <f>Healthcare!L1023</f>
        <v>88861.59</v>
      </c>
      <c r="J1023">
        <f>Healthcare!M1023</f>
        <v>62274.27</v>
      </c>
      <c r="K1023" s="6">
        <f>Healthcare!V1023</f>
        <v>26587.32</v>
      </c>
      <c r="L1023" t="str">
        <f>Healthcare!AF1023</f>
        <v>PAY04</v>
      </c>
      <c r="M1023" t="str">
        <f>Healthcare!AG1023</f>
        <v>INS08</v>
      </c>
      <c r="N1023">
        <f>Healthcare!AC1023</f>
        <v>2023</v>
      </c>
      <c r="O1023" t="str">
        <f>Healthcare!AB1023</f>
        <v>Q4</v>
      </c>
      <c r="P1023">
        <f>Healthcare!O1023</f>
        <v>15</v>
      </c>
      <c r="Q1023">
        <f>Healthcare!P1023</f>
        <v>39</v>
      </c>
      <c r="R1023">
        <f>Healthcare!Q1023</f>
        <v>1</v>
      </c>
      <c r="S1023" s="10" t="str">
        <f>Healthcare!AD1023</f>
        <v>Dec</v>
      </c>
    </row>
    <row r="1024" spans="1:19">
      <c r="A1024" t="str">
        <f>Healthcare!A1024</f>
        <v>P11023</v>
      </c>
      <c r="B1024" s="5">
        <f>Healthcare!E1024</f>
        <v>45597</v>
      </c>
      <c r="C1024" s="5">
        <f>Healthcare!F1024</f>
        <v>45609</v>
      </c>
      <c r="D1024" t="str">
        <f>Healthcare!T1024</f>
        <v>Transferred</v>
      </c>
      <c r="E1024" t="str">
        <f>Healthcare!X1024</f>
        <v>DEP01</v>
      </c>
      <c r="F1024" t="str">
        <f>Healthcare!Y1024</f>
        <v>D01</v>
      </c>
      <c r="G1024" t="str">
        <f>Healthcare!Z1024</f>
        <v>D007</v>
      </c>
      <c r="H1024" t="str">
        <f>Healthcare!AA1024</f>
        <v>W002</v>
      </c>
      <c r="I1024" s="6">
        <f>Healthcare!L1024</f>
        <v>239356.28</v>
      </c>
      <c r="J1024">
        <f>Healthcare!M1024</f>
        <v>169873.14</v>
      </c>
      <c r="K1024" s="6">
        <f>Healthcare!V1024</f>
        <v>69483.139999999985</v>
      </c>
      <c r="L1024" t="str">
        <f>Healthcare!AF1024</f>
        <v>PAY06</v>
      </c>
      <c r="M1024" t="str">
        <f>Healthcare!AG1024</f>
        <v>INS03</v>
      </c>
      <c r="N1024">
        <f>Healthcare!AC1024</f>
        <v>2024</v>
      </c>
      <c r="O1024" t="str">
        <f>Healthcare!AB1024</f>
        <v>Q4</v>
      </c>
      <c r="P1024">
        <f>Healthcare!O1024</f>
        <v>12</v>
      </c>
      <c r="Q1024">
        <f>Healthcare!P1024</f>
        <v>34</v>
      </c>
      <c r="R1024">
        <f>Healthcare!Q1024</f>
        <v>5</v>
      </c>
      <c r="S1024" s="10" t="str">
        <f>Healthcare!AD1024</f>
        <v>Nov</v>
      </c>
    </row>
    <row r="1025" spans="1:19">
      <c r="A1025" t="str">
        <f>Healthcare!A1025</f>
        <v>P11024</v>
      </c>
      <c r="B1025" s="5">
        <f>Healthcare!E1025</f>
        <v>45483</v>
      </c>
      <c r="C1025" s="5">
        <f>Healthcare!F1025</f>
        <v>45488</v>
      </c>
      <c r="D1025" t="str">
        <f>Healthcare!T1025</f>
        <v>Discharged</v>
      </c>
      <c r="E1025" t="str">
        <f>Healthcare!X1025</f>
        <v>DEP01</v>
      </c>
      <c r="F1025" t="str">
        <f>Healthcare!Y1025</f>
        <v>D03</v>
      </c>
      <c r="G1025" t="str">
        <f>Healthcare!Z1025</f>
        <v>D012</v>
      </c>
      <c r="H1025" t="str">
        <f>Healthcare!AA1025</f>
        <v>W005</v>
      </c>
      <c r="I1025" s="6">
        <f>Healthcare!L1025</f>
        <v>84396.27</v>
      </c>
      <c r="J1025">
        <f>Healthcare!M1025</f>
        <v>73618.42</v>
      </c>
      <c r="K1025" s="6">
        <f>Healthcare!V1025</f>
        <v>10777.850000000006</v>
      </c>
      <c r="L1025" t="str">
        <f>Healthcare!AF1025</f>
        <v>PAY02</v>
      </c>
      <c r="M1025" t="str">
        <f>Healthcare!AG1025</f>
        <v>INS06</v>
      </c>
      <c r="N1025">
        <f>Healthcare!AC1025</f>
        <v>2024</v>
      </c>
      <c r="O1025" t="str">
        <f>Healthcare!AB1025</f>
        <v>Q3</v>
      </c>
      <c r="P1025">
        <f>Healthcare!O1025</f>
        <v>5</v>
      </c>
      <c r="Q1025">
        <f>Healthcare!P1025</f>
        <v>116</v>
      </c>
      <c r="R1025">
        <f>Healthcare!Q1025</f>
        <v>3</v>
      </c>
      <c r="S1025" s="10" t="str">
        <f>Healthcare!AD1025</f>
        <v>Jul</v>
      </c>
    </row>
    <row r="1026" spans="1:19">
      <c r="A1026" t="str">
        <f>Healthcare!A1026</f>
        <v>P11025</v>
      </c>
      <c r="B1026" s="5">
        <f>Healthcare!E1026</f>
        <v>45444</v>
      </c>
      <c r="C1026" s="5">
        <f>Healthcare!F1026</f>
        <v>45447</v>
      </c>
      <c r="D1026" t="str">
        <f>Healthcare!T1026</f>
        <v>Unknown</v>
      </c>
      <c r="E1026" t="str">
        <f>Healthcare!X1026</f>
        <v>DEP08</v>
      </c>
      <c r="F1026" t="str">
        <f>Healthcare!Y1026</f>
        <v>D07</v>
      </c>
      <c r="G1026" t="str">
        <f>Healthcare!Z1026</f>
        <v>D004</v>
      </c>
      <c r="H1026" t="str">
        <f>Healthcare!AA1026</f>
        <v>W005</v>
      </c>
      <c r="I1026" s="6">
        <f>Healthcare!L1026</f>
        <v>67816.039999999994</v>
      </c>
      <c r="J1026">
        <f>Healthcare!M1026</f>
        <v>45180.47</v>
      </c>
      <c r="K1026" s="6">
        <f>Healthcare!V1026</f>
        <v>22635.569999999992</v>
      </c>
      <c r="L1026" t="str">
        <f>Healthcare!AF1026</f>
        <v>PAY02</v>
      </c>
      <c r="M1026" t="str">
        <f>Healthcare!AG1026</f>
        <v>INS06</v>
      </c>
      <c r="N1026">
        <f>Healthcare!AC1026</f>
        <v>2024</v>
      </c>
      <c r="O1026" t="str">
        <f>Healthcare!AB1026</f>
        <v>Q2</v>
      </c>
      <c r="P1026">
        <f>Healthcare!O1026</f>
        <v>3</v>
      </c>
      <c r="Q1026">
        <f>Healthcare!P1026</f>
        <v>180</v>
      </c>
      <c r="R1026">
        <f>Healthcare!Q1026</f>
        <v>4</v>
      </c>
      <c r="S1026" s="10" t="str">
        <f>Healthcare!AD1026</f>
        <v>Jun</v>
      </c>
    </row>
    <row r="1027" spans="1:19">
      <c r="A1027" t="str">
        <f>Healthcare!A1027</f>
        <v>P11026</v>
      </c>
      <c r="B1027" s="5">
        <f>Healthcare!E1027</f>
        <v>45577</v>
      </c>
      <c r="C1027" s="5">
        <f>Healthcare!F1027</f>
        <v>45578</v>
      </c>
      <c r="D1027" t="str">
        <f>Healthcare!T1027</f>
        <v>Admitted</v>
      </c>
      <c r="E1027" t="str">
        <f>Healthcare!X1027</f>
        <v>DEP05</v>
      </c>
      <c r="F1027" t="str">
        <f>Healthcare!Y1027</f>
        <v>D07</v>
      </c>
      <c r="G1027" t="str">
        <f>Healthcare!Z1027</f>
        <v>D002</v>
      </c>
      <c r="H1027" t="str">
        <f>Healthcare!AA1027</f>
        <v>W002</v>
      </c>
      <c r="I1027" s="6">
        <f>Healthcare!L1027</f>
        <v>183374.95</v>
      </c>
      <c r="J1027">
        <f>Healthcare!M1027</f>
        <v>135083.29</v>
      </c>
      <c r="K1027" s="6">
        <f>Healthcare!V1027</f>
        <v>48291.66</v>
      </c>
      <c r="L1027" t="str">
        <f>Healthcare!AF1027</f>
        <v>PAY01</v>
      </c>
      <c r="M1027" t="str">
        <f>Healthcare!AG1027</f>
        <v>INS05</v>
      </c>
      <c r="N1027">
        <f>Healthcare!AC1027</f>
        <v>2024</v>
      </c>
      <c r="O1027" t="str">
        <f>Healthcare!AB1027</f>
        <v>Q4</v>
      </c>
      <c r="P1027">
        <f>Healthcare!O1027</f>
        <v>1</v>
      </c>
      <c r="Q1027">
        <f>Healthcare!P1027</f>
        <v>219</v>
      </c>
      <c r="R1027">
        <f>Healthcare!Q1027</f>
        <v>3</v>
      </c>
      <c r="S1027" s="10" t="str">
        <f>Healthcare!AD1027</f>
        <v>Oct</v>
      </c>
    </row>
    <row r="1028" spans="1:19">
      <c r="A1028" t="str">
        <f>Healthcare!A1028</f>
        <v>P11027</v>
      </c>
      <c r="B1028" s="5">
        <f>Healthcare!E1028</f>
        <v>45553</v>
      </c>
      <c r="C1028" s="5">
        <f>Healthcare!F1028</f>
        <v>45569</v>
      </c>
      <c r="D1028" t="str">
        <f>Healthcare!T1028</f>
        <v>Transferred</v>
      </c>
      <c r="E1028" t="str">
        <f>Healthcare!X1028</f>
        <v>DEP09</v>
      </c>
      <c r="F1028" t="str">
        <f>Healthcare!Y1028</f>
        <v>D03</v>
      </c>
      <c r="G1028" t="str">
        <f>Healthcare!Z1028</f>
        <v>D011</v>
      </c>
      <c r="H1028" t="str">
        <f>Healthcare!AA1028</f>
        <v>W005</v>
      </c>
      <c r="I1028" s="6">
        <f>Healthcare!L1028</f>
        <v>92622.77</v>
      </c>
      <c r="J1028">
        <f>Healthcare!M1028</f>
        <v>67251.72</v>
      </c>
      <c r="K1028" s="6">
        <f>Healthcare!V1028</f>
        <v>25371.050000000003</v>
      </c>
      <c r="L1028" t="str">
        <f>Healthcare!AF1028</f>
        <v>PAY02</v>
      </c>
      <c r="M1028" t="str">
        <f>Healthcare!AG1028</f>
        <v>INS08</v>
      </c>
      <c r="N1028">
        <f>Healthcare!AC1028</f>
        <v>2024</v>
      </c>
      <c r="O1028" t="str">
        <f>Healthcare!AB1028</f>
        <v>Q3</v>
      </c>
      <c r="P1028">
        <f>Healthcare!O1028</f>
        <v>16</v>
      </c>
      <c r="Q1028">
        <f>Healthcare!P1028</f>
        <v>239</v>
      </c>
      <c r="R1028">
        <f>Healthcare!Q1028</f>
        <v>5</v>
      </c>
      <c r="S1028" s="10" t="str">
        <f>Healthcare!AD1028</f>
        <v>Sep</v>
      </c>
    </row>
    <row r="1029" spans="1:19">
      <c r="A1029" t="str">
        <f>Healthcare!A1029</f>
        <v>P11028</v>
      </c>
      <c r="B1029" s="5">
        <f>Healthcare!E1029</f>
        <v>46019</v>
      </c>
      <c r="C1029" s="5" t="str">
        <f>Healthcare!F1029</f>
        <v>Unknown</v>
      </c>
      <c r="D1029" t="str">
        <f>Healthcare!T1029</f>
        <v>Admitted</v>
      </c>
      <c r="E1029" t="str">
        <f>Healthcare!X1029</f>
        <v>DEP05</v>
      </c>
      <c r="F1029" t="str">
        <f>Healthcare!Y1029</f>
        <v>D04</v>
      </c>
      <c r="G1029" t="str">
        <f>Healthcare!Z1029</f>
        <v>D001</v>
      </c>
      <c r="H1029" t="str">
        <f>Healthcare!AA1029</f>
        <v>W001</v>
      </c>
      <c r="I1029" s="6">
        <f>Healthcare!L1029</f>
        <v>209600.58</v>
      </c>
      <c r="J1029">
        <f>Healthcare!M1029</f>
        <v>143411.01999999999</v>
      </c>
      <c r="K1029" s="6">
        <f>Healthcare!V1029</f>
        <v>66189.56</v>
      </c>
      <c r="L1029" t="str">
        <f>Healthcare!AF1029</f>
        <v>PAY02</v>
      </c>
      <c r="M1029" t="str">
        <f>Healthcare!AG1029</f>
        <v>INS05</v>
      </c>
      <c r="N1029">
        <f>Healthcare!AC1029</f>
        <v>2025</v>
      </c>
      <c r="O1029" t="str">
        <f>Healthcare!AB1029</f>
        <v>Q4</v>
      </c>
      <c r="P1029">
        <f>Healthcare!O1029</f>
        <v>17</v>
      </c>
      <c r="Q1029">
        <f>Healthcare!P1029</f>
        <v>232</v>
      </c>
      <c r="R1029">
        <f>Healthcare!Q1029</f>
        <v>5</v>
      </c>
      <c r="S1029" s="10" t="str">
        <f>Healthcare!AD1029</f>
        <v>Dec</v>
      </c>
    </row>
    <row r="1030" spans="1:19">
      <c r="A1030" t="str">
        <f>Healthcare!A1030</f>
        <v>P11029</v>
      </c>
      <c r="B1030" s="5">
        <f>Healthcare!E1030</f>
        <v>45107</v>
      </c>
      <c r="C1030" s="5">
        <f>Healthcare!F1030</f>
        <v>45111</v>
      </c>
      <c r="D1030" t="str">
        <f>Healthcare!T1030</f>
        <v>Unknown</v>
      </c>
      <c r="E1030" t="str">
        <f>Healthcare!X1030</f>
        <v>DEP05</v>
      </c>
      <c r="F1030" t="str">
        <f>Healthcare!Y1030</f>
        <v>D04</v>
      </c>
      <c r="G1030" t="str">
        <f>Healthcare!Z1030</f>
        <v>D010</v>
      </c>
      <c r="H1030" t="str">
        <f>Healthcare!AA1030</f>
        <v>W001</v>
      </c>
      <c r="I1030" s="6">
        <f>Healthcare!L1030</f>
        <v>177888.7</v>
      </c>
      <c r="J1030">
        <f>Healthcare!M1030</f>
        <v>149483.57</v>
      </c>
      <c r="K1030" s="6">
        <f>Healthcare!V1030</f>
        <v>28405.130000000005</v>
      </c>
      <c r="L1030" t="str">
        <f>Healthcare!AF1030</f>
        <v>PAY02</v>
      </c>
      <c r="M1030" t="str">
        <f>Healthcare!AG1030</f>
        <v>INS03</v>
      </c>
      <c r="N1030">
        <f>Healthcare!AC1030</f>
        <v>2023</v>
      </c>
      <c r="O1030" t="str">
        <f>Healthcare!AB1030</f>
        <v>Q2</v>
      </c>
      <c r="P1030">
        <f>Healthcare!O1030</f>
        <v>4</v>
      </c>
      <c r="Q1030">
        <f>Healthcare!P1030</f>
        <v>41</v>
      </c>
      <c r="R1030">
        <f>Healthcare!Q1030</f>
        <v>4</v>
      </c>
      <c r="S1030" s="10" t="str">
        <f>Healthcare!AD1030</f>
        <v>Jun</v>
      </c>
    </row>
    <row r="1031" spans="1:19">
      <c r="A1031" t="str">
        <f>Healthcare!A1031</f>
        <v>P11030</v>
      </c>
      <c r="B1031" s="5" t="str">
        <f>Healthcare!E1031</f>
        <v>Unknown</v>
      </c>
      <c r="C1031" s="5">
        <f>Healthcare!F1031</f>
        <v>45172</v>
      </c>
      <c r="D1031" t="str">
        <f>Healthcare!T1031</f>
        <v>Admitted</v>
      </c>
      <c r="E1031" t="str">
        <f>Healthcare!X1031</f>
        <v>DEP03</v>
      </c>
      <c r="F1031" t="str">
        <f>Healthcare!Y1031</f>
        <v>D07</v>
      </c>
      <c r="G1031" t="str">
        <f>Healthcare!Z1031</f>
        <v>D006</v>
      </c>
      <c r="H1031" t="str">
        <f>Healthcare!AA1031</f>
        <v>W005</v>
      </c>
      <c r="I1031" s="6">
        <f>Healthcare!L1031</f>
        <v>4421.1899999999996</v>
      </c>
      <c r="J1031">
        <f>Healthcare!M1031</f>
        <v>3019.03</v>
      </c>
      <c r="K1031" s="6">
        <f>Healthcare!V1031</f>
        <v>1402.1599999999994</v>
      </c>
      <c r="L1031" t="str">
        <f>Healthcare!AF1031</f>
        <v>PAY01</v>
      </c>
      <c r="M1031" t="str">
        <f>Healthcare!AG1031</f>
        <v>INS03</v>
      </c>
      <c r="N1031" t="str">
        <f>Healthcare!AC1031</f>
        <v>Unknown</v>
      </c>
      <c r="O1031" t="str">
        <f>Healthcare!AB1031</f>
        <v>Unknown</v>
      </c>
      <c r="P1031">
        <f>Healthcare!O1031</f>
        <v>7</v>
      </c>
      <c r="Q1031">
        <f>Healthcare!P1031</f>
        <v>122</v>
      </c>
      <c r="R1031">
        <f>Healthcare!Q1031</f>
        <v>4</v>
      </c>
      <c r="S1031" s="10" t="str">
        <f>Healthcare!AD1031</f>
        <v>Unknown</v>
      </c>
    </row>
    <row r="1032" spans="1:19">
      <c r="A1032" t="str">
        <f>Healthcare!A1032</f>
        <v>P11031</v>
      </c>
      <c r="B1032" s="5">
        <f>Healthcare!E1032</f>
        <v>45599</v>
      </c>
      <c r="C1032" s="5">
        <f>Healthcare!F1032</f>
        <v>45612</v>
      </c>
      <c r="D1032" t="str">
        <f>Healthcare!T1032</f>
        <v>Admitted</v>
      </c>
      <c r="E1032" t="str">
        <f>Healthcare!X1032</f>
        <v>DEP05</v>
      </c>
      <c r="F1032" t="str">
        <f>Healthcare!Y1032</f>
        <v>D03</v>
      </c>
      <c r="G1032" t="str">
        <f>Healthcare!Z1032</f>
        <v>D004</v>
      </c>
      <c r="H1032" t="str">
        <f>Healthcare!AA1032</f>
        <v>W005</v>
      </c>
      <c r="I1032" s="6">
        <f>Healthcare!L1032</f>
        <v>131415.48000000001</v>
      </c>
      <c r="J1032">
        <f>Healthcare!M1032</f>
        <v>115412.75</v>
      </c>
      <c r="K1032" s="6">
        <f>Healthcare!V1032</f>
        <v>16002.73000000001</v>
      </c>
      <c r="L1032" t="str">
        <f>Healthcare!AF1032</f>
        <v>PAY02</v>
      </c>
      <c r="M1032" t="str">
        <f>Healthcare!AG1032</f>
        <v>INS01</v>
      </c>
      <c r="N1032">
        <f>Healthcare!AC1032</f>
        <v>2024</v>
      </c>
      <c r="O1032" t="str">
        <f>Healthcare!AB1032</f>
        <v>Q4</v>
      </c>
      <c r="P1032">
        <f>Healthcare!O1032</f>
        <v>13</v>
      </c>
      <c r="Q1032">
        <f>Healthcare!P1032</f>
        <v>230</v>
      </c>
      <c r="R1032">
        <f>Healthcare!Q1032</f>
        <v>4</v>
      </c>
      <c r="S1032" s="10" t="str">
        <f>Healthcare!AD1032</f>
        <v>Nov</v>
      </c>
    </row>
    <row r="1033" spans="1:19">
      <c r="A1033" t="str">
        <f>Healthcare!A1033</f>
        <v>P11032</v>
      </c>
      <c r="B1033" s="5">
        <f>Healthcare!E1033</f>
        <v>45509</v>
      </c>
      <c r="C1033" s="5">
        <f>Healthcare!F1033</f>
        <v>45519</v>
      </c>
      <c r="D1033" t="str">
        <f>Healthcare!T1033</f>
        <v>Discharged</v>
      </c>
      <c r="E1033" t="str">
        <f>Healthcare!X1033</f>
        <v>DEP10</v>
      </c>
      <c r="F1033" t="str">
        <f>Healthcare!Y1033</f>
        <v>D05</v>
      </c>
      <c r="G1033" t="str">
        <f>Healthcare!Z1033</f>
        <v>D010</v>
      </c>
      <c r="H1033" t="str">
        <f>Healthcare!AA1033</f>
        <v>W004</v>
      </c>
      <c r="I1033" s="6">
        <f>Healthcare!L1033</f>
        <v>71083.19</v>
      </c>
      <c r="J1033">
        <f>Healthcare!M1033</f>
        <v>59394.97</v>
      </c>
      <c r="K1033" s="6">
        <f>Healthcare!V1033</f>
        <v>11688.220000000001</v>
      </c>
      <c r="L1033" t="str">
        <f>Healthcare!AF1033</f>
        <v>PAY02</v>
      </c>
      <c r="M1033" t="str">
        <f>Healthcare!AG1033</f>
        <v>INS04</v>
      </c>
      <c r="N1033">
        <f>Healthcare!AC1033</f>
        <v>2024</v>
      </c>
      <c r="O1033" t="str">
        <f>Healthcare!AB1033</f>
        <v>Q3</v>
      </c>
      <c r="P1033">
        <f>Healthcare!O1033</f>
        <v>10</v>
      </c>
      <c r="Q1033">
        <f>Healthcare!P1033</f>
        <v>121</v>
      </c>
      <c r="R1033">
        <f>Healthcare!Q1033</f>
        <v>3</v>
      </c>
      <c r="S1033" s="10" t="str">
        <f>Healthcare!AD1033</f>
        <v>Aug</v>
      </c>
    </row>
    <row r="1034" spans="1:19">
      <c r="A1034" t="str">
        <f>Healthcare!A1034</f>
        <v>P11033</v>
      </c>
      <c r="B1034" s="5">
        <f>Healthcare!E1034</f>
        <v>45423</v>
      </c>
      <c r="C1034" s="5">
        <f>Healthcare!F1034</f>
        <v>45603</v>
      </c>
      <c r="D1034" t="str">
        <f>Healthcare!T1034</f>
        <v>Discharged</v>
      </c>
      <c r="E1034" t="str">
        <f>Healthcare!X1034</f>
        <v>DEP04</v>
      </c>
      <c r="F1034" t="str">
        <f>Healthcare!Y1034</f>
        <v>D07</v>
      </c>
      <c r="G1034" t="str">
        <f>Healthcare!Z1034</f>
        <v>D003</v>
      </c>
      <c r="H1034" t="str">
        <f>Healthcare!AA1034</f>
        <v>W005</v>
      </c>
      <c r="I1034" s="6">
        <f>Healthcare!L1034</f>
        <v>127804.69</v>
      </c>
      <c r="J1034">
        <f>Healthcare!M1034</f>
        <v>106733.77</v>
      </c>
      <c r="K1034" s="6">
        <f>Healthcare!V1034</f>
        <v>21070.92</v>
      </c>
      <c r="L1034" t="str">
        <f>Healthcare!AF1034</f>
        <v>PAY02</v>
      </c>
      <c r="M1034" t="str">
        <f>Healthcare!AG1034</f>
        <v>INS02</v>
      </c>
      <c r="N1034">
        <f>Healthcare!AC1034</f>
        <v>2024</v>
      </c>
      <c r="O1034" t="str">
        <f>Healthcare!AB1034</f>
        <v>Q2</v>
      </c>
      <c r="P1034">
        <f>Healthcare!O1034</f>
        <v>2</v>
      </c>
      <c r="Q1034">
        <f>Healthcare!P1034</f>
        <v>198</v>
      </c>
      <c r="R1034">
        <f>Healthcare!Q1034</f>
        <v>4</v>
      </c>
      <c r="S1034" s="10" t="str">
        <f>Healthcare!AD1034</f>
        <v>May</v>
      </c>
    </row>
    <row r="1035" spans="1:19">
      <c r="A1035" t="str">
        <f>Healthcare!A1035</f>
        <v>P11034</v>
      </c>
      <c r="B1035" s="5">
        <f>Healthcare!E1035</f>
        <v>45322</v>
      </c>
      <c r="C1035" s="5">
        <f>Healthcare!F1035</f>
        <v>45333</v>
      </c>
      <c r="D1035" t="str">
        <f>Healthcare!T1035</f>
        <v>Unknown</v>
      </c>
      <c r="E1035" t="str">
        <f>Healthcare!X1035</f>
        <v>DEP01</v>
      </c>
      <c r="F1035" t="str">
        <f>Healthcare!Y1035</f>
        <v>D01</v>
      </c>
      <c r="G1035" t="str">
        <f>Healthcare!Z1035</f>
        <v>D009</v>
      </c>
      <c r="H1035" t="str">
        <f>Healthcare!AA1035</f>
        <v>W004</v>
      </c>
      <c r="I1035" s="6">
        <f>Healthcare!L1035</f>
        <v>128195.61</v>
      </c>
      <c r="J1035">
        <f>Healthcare!M1035</f>
        <v>104655.21</v>
      </c>
      <c r="K1035" s="6">
        <f>Healthcare!V1035</f>
        <v>23540.399999999994</v>
      </c>
      <c r="L1035" t="str">
        <f>Healthcare!AF1035</f>
        <v>PAY02</v>
      </c>
      <c r="M1035" t="str">
        <f>Healthcare!AG1035</f>
        <v>INS06</v>
      </c>
      <c r="N1035">
        <f>Healthcare!AC1035</f>
        <v>2024</v>
      </c>
      <c r="O1035" t="str">
        <f>Healthcare!AB1035</f>
        <v>Q1</v>
      </c>
      <c r="P1035">
        <f>Healthcare!O1035</f>
        <v>11</v>
      </c>
      <c r="Q1035">
        <f>Healthcare!P1035</f>
        <v>45</v>
      </c>
      <c r="R1035">
        <f>Healthcare!Q1035</f>
        <v>3</v>
      </c>
      <c r="S1035" s="10" t="str">
        <f>Healthcare!AD1035</f>
        <v>Jan</v>
      </c>
    </row>
    <row r="1036" spans="1:19">
      <c r="A1036" t="str">
        <f>Healthcare!A1036</f>
        <v>P11035</v>
      </c>
      <c r="B1036" s="5">
        <f>Healthcare!E1036</f>
        <v>45731</v>
      </c>
      <c r="C1036" s="5">
        <f>Healthcare!F1036</f>
        <v>45742</v>
      </c>
      <c r="D1036" t="str">
        <f>Healthcare!T1036</f>
        <v>Admitted</v>
      </c>
      <c r="E1036" t="str">
        <f>Healthcare!X1036</f>
        <v>DEP02</v>
      </c>
      <c r="F1036" t="str">
        <f>Healthcare!Y1036</f>
        <v>D02</v>
      </c>
      <c r="G1036" t="str">
        <f>Healthcare!Z1036</f>
        <v>D005</v>
      </c>
      <c r="H1036" t="str">
        <f>Healthcare!AA1036</f>
        <v>W002</v>
      </c>
      <c r="I1036" s="6">
        <f>Healthcare!L1036</f>
        <v>202693.35</v>
      </c>
      <c r="J1036">
        <f>Healthcare!M1036</f>
        <v>179772.92</v>
      </c>
      <c r="K1036" s="6">
        <f>Healthcare!V1036</f>
        <v>22920.429999999993</v>
      </c>
      <c r="L1036" t="str">
        <f>Healthcare!AF1036</f>
        <v>PAY06</v>
      </c>
      <c r="M1036" t="str">
        <f>Healthcare!AG1036</f>
        <v>INS02</v>
      </c>
      <c r="N1036">
        <f>Healthcare!AC1036</f>
        <v>2025</v>
      </c>
      <c r="O1036" t="str">
        <f>Healthcare!AB1036</f>
        <v>Q1</v>
      </c>
      <c r="P1036">
        <f>Healthcare!O1036</f>
        <v>11</v>
      </c>
      <c r="Q1036">
        <f>Healthcare!P1036</f>
        <v>44</v>
      </c>
      <c r="R1036">
        <f>Healthcare!Q1036</f>
        <v>5</v>
      </c>
      <c r="S1036" s="10" t="str">
        <f>Healthcare!AD1036</f>
        <v>Mar</v>
      </c>
    </row>
    <row r="1037" spans="1:19">
      <c r="A1037" t="str">
        <f>Healthcare!A1037</f>
        <v>P11036</v>
      </c>
      <c r="B1037" s="5">
        <f>Healthcare!E1037</f>
        <v>45010</v>
      </c>
      <c r="C1037" s="5">
        <f>Healthcare!F1037</f>
        <v>45024</v>
      </c>
      <c r="D1037" t="str">
        <f>Healthcare!T1037</f>
        <v>Discharged</v>
      </c>
      <c r="E1037" t="str">
        <f>Healthcare!X1037</f>
        <v>DEP07</v>
      </c>
      <c r="F1037" t="str">
        <f>Healthcare!Y1037</f>
        <v>D03</v>
      </c>
      <c r="G1037" t="str">
        <f>Healthcare!Z1037</f>
        <v>D004</v>
      </c>
      <c r="H1037" t="str">
        <f>Healthcare!AA1037</f>
        <v>W001</v>
      </c>
      <c r="I1037" s="6">
        <f>Healthcare!L1037</f>
        <v>243657.82</v>
      </c>
      <c r="J1037">
        <f>Healthcare!M1037</f>
        <v>239053.99</v>
      </c>
      <c r="K1037" s="6">
        <f>Healthcare!V1037</f>
        <v>4603.8300000000163</v>
      </c>
      <c r="L1037" t="str">
        <f>Healthcare!AF1037</f>
        <v>PAY06</v>
      </c>
      <c r="M1037" t="str">
        <f>Healthcare!AG1037</f>
        <v>INS06</v>
      </c>
      <c r="N1037">
        <f>Healthcare!AC1037</f>
        <v>2023</v>
      </c>
      <c r="O1037" t="str">
        <f>Healthcare!AB1037</f>
        <v>Q1</v>
      </c>
      <c r="P1037">
        <f>Healthcare!O1037</f>
        <v>14</v>
      </c>
      <c r="Q1037">
        <f>Healthcare!P1037</f>
        <v>207</v>
      </c>
      <c r="R1037">
        <f>Healthcare!Q1037</f>
        <v>5</v>
      </c>
      <c r="S1037" s="10" t="str">
        <f>Healthcare!AD1037</f>
        <v>Mar</v>
      </c>
    </row>
    <row r="1038" spans="1:19">
      <c r="A1038" t="str">
        <f>Healthcare!A1038</f>
        <v>P11037</v>
      </c>
      <c r="B1038" s="5">
        <f>Healthcare!E1038</f>
        <v>45756</v>
      </c>
      <c r="C1038" s="5">
        <f>Healthcare!F1038</f>
        <v>45760</v>
      </c>
      <c r="D1038" t="str">
        <f>Healthcare!T1038</f>
        <v>Discharged</v>
      </c>
      <c r="E1038" t="str">
        <f>Healthcare!X1038</f>
        <v>DEP09</v>
      </c>
      <c r="F1038" t="str">
        <f>Healthcare!Y1038</f>
        <v>D06</v>
      </c>
      <c r="G1038" t="str">
        <f>Healthcare!Z1038</f>
        <v>D003</v>
      </c>
      <c r="H1038" t="str">
        <f>Healthcare!AA1038</f>
        <v>W003</v>
      </c>
      <c r="I1038" s="6">
        <f>Healthcare!L1038</f>
        <v>163154.07999999999</v>
      </c>
      <c r="J1038">
        <f>Healthcare!M1038</f>
        <v>126619.25</v>
      </c>
      <c r="K1038" s="6">
        <f>Healthcare!V1038</f>
        <v>36534.829999999987</v>
      </c>
      <c r="L1038" t="str">
        <f>Healthcare!AF1038</f>
        <v>PAY02</v>
      </c>
      <c r="M1038" t="str">
        <f>Healthcare!AG1038</f>
        <v>INS08</v>
      </c>
      <c r="N1038">
        <f>Healthcare!AC1038</f>
        <v>2025</v>
      </c>
      <c r="O1038" t="str">
        <f>Healthcare!AB1038</f>
        <v>Q2</v>
      </c>
      <c r="P1038">
        <f>Healthcare!O1038</f>
        <v>4</v>
      </c>
      <c r="Q1038">
        <f>Healthcare!P1038</f>
        <v>11</v>
      </c>
      <c r="R1038">
        <f>Healthcare!Q1038</f>
        <v>5</v>
      </c>
      <c r="S1038" s="10" t="str">
        <f>Healthcare!AD1038</f>
        <v>Apr</v>
      </c>
    </row>
    <row r="1039" spans="1:19">
      <c r="A1039" t="str">
        <f>Healthcare!A1039</f>
        <v>P11038</v>
      </c>
      <c r="B1039" s="5">
        <f>Healthcare!E1039</f>
        <v>45565</v>
      </c>
      <c r="C1039" s="5">
        <f>Healthcare!F1039</f>
        <v>45572</v>
      </c>
      <c r="D1039" t="str">
        <f>Healthcare!T1039</f>
        <v>Admitted</v>
      </c>
      <c r="E1039" t="str">
        <f>Healthcare!X1039</f>
        <v>DEP09</v>
      </c>
      <c r="F1039" t="str">
        <f>Healthcare!Y1039</f>
        <v>D07</v>
      </c>
      <c r="G1039" t="str">
        <f>Healthcare!Z1039</f>
        <v>D010</v>
      </c>
      <c r="H1039" t="str">
        <f>Healthcare!AA1039</f>
        <v>W005</v>
      </c>
      <c r="I1039" s="6">
        <f>Healthcare!L1039</f>
        <v>145198.19</v>
      </c>
      <c r="J1039">
        <f>Healthcare!M1039</f>
        <v>93894.36</v>
      </c>
      <c r="K1039" s="6">
        <f>Healthcare!V1039</f>
        <v>51303.83</v>
      </c>
      <c r="L1039" t="str">
        <f>Healthcare!AF1039</f>
        <v>PAY01</v>
      </c>
      <c r="M1039" t="str">
        <f>Healthcare!AG1039</f>
        <v>INS01</v>
      </c>
      <c r="N1039">
        <f>Healthcare!AC1039</f>
        <v>2024</v>
      </c>
      <c r="O1039" t="str">
        <f>Healthcare!AB1039</f>
        <v>Q3</v>
      </c>
      <c r="P1039">
        <f>Healthcare!O1039</f>
        <v>7</v>
      </c>
      <c r="Q1039">
        <f>Healthcare!P1039</f>
        <v>178</v>
      </c>
      <c r="R1039">
        <f>Healthcare!Q1039</f>
        <v>4</v>
      </c>
      <c r="S1039" s="10" t="str">
        <f>Healthcare!AD1039</f>
        <v>Sep</v>
      </c>
    </row>
    <row r="1040" spans="1:19">
      <c r="A1040" t="str">
        <f>Healthcare!A1040</f>
        <v>P11039</v>
      </c>
      <c r="B1040" s="5">
        <f>Healthcare!E1040</f>
        <v>45617</v>
      </c>
      <c r="C1040" s="5">
        <f>Healthcare!F1040</f>
        <v>45618</v>
      </c>
      <c r="D1040" t="str">
        <f>Healthcare!T1040</f>
        <v>Admitted</v>
      </c>
      <c r="E1040" t="str">
        <f>Healthcare!X1040</f>
        <v>DEP02</v>
      </c>
      <c r="F1040" t="str">
        <f>Healthcare!Y1040</f>
        <v>D01</v>
      </c>
      <c r="G1040" t="str">
        <f>Healthcare!Z1040</f>
        <v>D013</v>
      </c>
      <c r="H1040" t="str">
        <f>Healthcare!AA1040</f>
        <v>W005</v>
      </c>
      <c r="I1040" s="6">
        <f>Healthcare!L1040</f>
        <v>161720.46</v>
      </c>
      <c r="J1040">
        <f>Healthcare!M1040</f>
        <v>108639.07</v>
      </c>
      <c r="K1040" s="6">
        <f>Healthcare!V1040</f>
        <v>53081.389999999985</v>
      </c>
      <c r="L1040" t="str">
        <f>Healthcare!AF1040</f>
        <v>PAY03</v>
      </c>
      <c r="M1040" t="str">
        <f>Healthcare!AG1040</f>
        <v>INS06</v>
      </c>
      <c r="N1040">
        <f>Healthcare!AC1040</f>
        <v>2024</v>
      </c>
      <c r="O1040" t="str">
        <f>Healthcare!AB1040</f>
        <v>Q4</v>
      </c>
      <c r="P1040">
        <f>Healthcare!O1040</f>
        <v>1</v>
      </c>
      <c r="Q1040">
        <f>Healthcare!P1040</f>
        <v>189</v>
      </c>
      <c r="R1040">
        <f>Healthcare!Q1040</f>
        <v>2</v>
      </c>
      <c r="S1040" s="10" t="str">
        <f>Healthcare!AD1040</f>
        <v>Nov</v>
      </c>
    </row>
    <row r="1041" spans="1:19">
      <c r="A1041" t="str">
        <f>Healthcare!A1041</f>
        <v>P11040</v>
      </c>
      <c r="B1041" s="5">
        <f>Healthcare!E1041</f>
        <v>45400</v>
      </c>
      <c r="C1041" s="5">
        <f>Healthcare!F1041</f>
        <v>45403</v>
      </c>
      <c r="D1041" t="str">
        <f>Healthcare!T1041</f>
        <v>Admitted</v>
      </c>
      <c r="E1041" t="str">
        <f>Healthcare!X1041</f>
        <v>DEP09</v>
      </c>
      <c r="F1041" t="str">
        <f>Healthcare!Y1041</f>
        <v>D07</v>
      </c>
      <c r="G1041" t="str">
        <f>Healthcare!Z1041</f>
        <v>D001</v>
      </c>
      <c r="H1041" t="str">
        <f>Healthcare!AA1041</f>
        <v>W005</v>
      </c>
      <c r="I1041" s="6">
        <f>Healthcare!L1041</f>
        <v>38809.72</v>
      </c>
      <c r="J1041">
        <f>Healthcare!M1041</f>
        <v>37064.46</v>
      </c>
      <c r="K1041" s="6">
        <f>Healthcare!V1041</f>
        <v>1745.260000000002</v>
      </c>
      <c r="L1041" t="str">
        <f>Healthcare!AF1041</f>
        <v>PAY06</v>
      </c>
      <c r="M1041" t="str">
        <f>Healthcare!AG1041</f>
        <v>INS08</v>
      </c>
      <c r="N1041">
        <f>Healthcare!AC1041</f>
        <v>2024</v>
      </c>
      <c r="O1041" t="str">
        <f>Healthcare!AB1041</f>
        <v>Q2</v>
      </c>
      <c r="P1041">
        <f>Healthcare!O1041</f>
        <v>3</v>
      </c>
      <c r="Q1041">
        <f>Healthcare!P1041</f>
        <v>62</v>
      </c>
      <c r="R1041">
        <f>Healthcare!Q1041</f>
        <v>1</v>
      </c>
      <c r="S1041" s="10" t="str">
        <f>Healthcare!AD1041</f>
        <v>Apr</v>
      </c>
    </row>
    <row r="1042" spans="1:19">
      <c r="A1042" t="str">
        <f>Healthcare!A1042</f>
        <v>P11041</v>
      </c>
      <c r="B1042" s="5">
        <f>Healthcare!E1042</f>
        <v>45838</v>
      </c>
      <c r="C1042" s="5">
        <f>Healthcare!F1042</f>
        <v>45844</v>
      </c>
      <c r="D1042" t="str">
        <f>Healthcare!T1042</f>
        <v>Admitted</v>
      </c>
      <c r="E1042" t="str">
        <f>Healthcare!X1042</f>
        <v>DEP09</v>
      </c>
      <c r="F1042" t="str">
        <f>Healthcare!Y1042</f>
        <v>D07</v>
      </c>
      <c r="G1042" t="str">
        <f>Healthcare!Z1042</f>
        <v>D008</v>
      </c>
      <c r="H1042" t="str">
        <f>Healthcare!AA1042</f>
        <v>W005</v>
      </c>
      <c r="I1042" s="6">
        <f>Healthcare!L1042</f>
        <v>39804.660000000003</v>
      </c>
      <c r="J1042">
        <f>Healthcare!M1042</f>
        <v>30385.27</v>
      </c>
      <c r="K1042" s="6">
        <f>Healthcare!V1042</f>
        <v>9419.3900000000031</v>
      </c>
      <c r="L1042" t="str">
        <f>Healthcare!AF1042</f>
        <v>PAY06</v>
      </c>
      <c r="M1042" t="str">
        <f>Healthcare!AG1042</f>
        <v>INS01</v>
      </c>
      <c r="N1042">
        <f>Healthcare!AC1042</f>
        <v>2025</v>
      </c>
      <c r="O1042" t="str">
        <f>Healthcare!AB1042</f>
        <v>Q2</v>
      </c>
      <c r="P1042">
        <f>Healthcare!O1042</f>
        <v>6</v>
      </c>
      <c r="Q1042">
        <f>Healthcare!P1042</f>
        <v>217</v>
      </c>
      <c r="R1042">
        <f>Healthcare!Q1042</f>
        <v>1</v>
      </c>
      <c r="S1042" s="10" t="str">
        <f>Healthcare!AD1042</f>
        <v>Jun</v>
      </c>
    </row>
    <row r="1043" spans="1:19">
      <c r="A1043" t="str">
        <f>Healthcare!A1043</f>
        <v>P11042</v>
      </c>
      <c r="B1043" s="5">
        <f>Healthcare!E1043</f>
        <v>45470</v>
      </c>
      <c r="C1043" s="5">
        <f>Healthcare!F1043</f>
        <v>45485</v>
      </c>
      <c r="D1043" t="str">
        <f>Healthcare!T1043</f>
        <v>Discharged</v>
      </c>
      <c r="E1043" t="str">
        <f>Healthcare!X1043</f>
        <v>DEP01</v>
      </c>
      <c r="F1043" t="str">
        <f>Healthcare!Y1043</f>
        <v>D02</v>
      </c>
      <c r="G1043" t="str">
        <f>Healthcare!Z1043</f>
        <v>D012</v>
      </c>
      <c r="H1043" t="str">
        <f>Healthcare!AA1043</f>
        <v>W005</v>
      </c>
      <c r="I1043" s="6">
        <f>Healthcare!L1043</f>
        <v>92042.32</v>
      </c>
      <c r="J1043">
        <f>Healthcare!M1043</f>
        <v>76939.520000000004</v>
      </c>
      <c r="K1043" s="6">
        <f>Healthcare!V1043</f>
        <v>15102.800000000003</v>
      </c>
      <c r="L1043" t="str">
        <f>Healthcare!AF1043</f>
        <v>PAY04</v>
      </c>
      <c r="M1043" t="str">
        <f>Healthcare!AG1043</f>
        <v>INS07</v>
      </c>
      <c r="N1043">
        <f>Healthcare!AC1043</f>
        <v>2024</v>
      </c>
      <c r="O1043" t="str">
        <f>Healthcare!AB1043</f>
        <v>Q2</v>
      </c>
      <c r="P1043">
        <f>Healthcare!O1043</f>
        <v>15</v>
      </c>
      <c r="Q1043">
        <f>Healthcare!P1043</f>
        <v>124</v>
      </c>
      <c r="R1043">
        <f>Healthcare!Q1043</f>
        <v>5</v>
      </c>
      <c r="S1043" s="10" t="str">
        <f>Healthcare!AD1043</f>
        <v>Jun</v>
      </c>
    </row>
    <row r="1044" spans="1:19">
      <c r="A1044" t="str">
        <f>Healthcare!A1044</f>
        <v>P11043</v>
      </c>
      <c r="B1044" s="5" t="str">
        <f>Healthcare!E1044</f>
        <v>Unknown</v>
      </c>
      <c r="C1044" s="5">
        <f>Healthcare!F1044</f>
        <v>45861</v>
      </c>
      <c r="D1044" t="str">
        <f>Healthcare!T1044</f>
        <v>Discharged</v>
      </c>
      <c r="E1044" t="str">
        <f>Healthcare!X1044</f>
        <v>DEP09</v>
      </c>
      <c r="F1044" t="str">
        <f>Healthcare!Y1044</f>
        <v>D04</v>
      </c>
      <c r="G1044" t="str">
        <f>Healthcare!Z1044</f>
        <v>D002</v>
      </c>
      <c r="H1044" t="str">
        <f>Healthcare!AA1044</f>
        <v>W001</v>
      </c>
      <c r="I1044" s="6">
        <f>Healthcare!L1044</f>
        <v>36241.89</v>
      </c>
      <c r="J1044">
        <f>Healthcare!M1044</f>
        <v>35084.839999999997</v>
      </c>
      <c r="K1044" s="6">
        <f>Healthcare!V1044</f>
        <v>1157.0500000000029</v>
      </c>
      <c r="L1044" t="str">
        <f>Healthcare!AF1044</f>
        <v>PAY04</v>
      </c>
      <c r="M1044" t="str">
        <f>Healthcare!AG1044</f>
        <v>INS08</v>
      </c>
      <c r="N1044" t="str">
        <f>Healthcare!AC1044</f>
        <v>Unknown</v>
      </c>
      <c r="O1044" t="str">
        <f>Healthcare!AB1044</f>
        <v>Unknown</v>
      </c>
      <c r="P1044">
        <f>Healthcare!O1044</f>
        <v>5</v>
      </c>
      <c r="Q1044">
        <f>Healthcare!P1044</f>
        <v>121</v>
      </c>
      <c r="R1044">
        <f>Healthcare!Q1044</f>
        <v>2</v>
      </c>
      <c r="S1044" s="10" t="str">
        <f>Healthcare!AD1044</f>
        <v>Unknown</v>
      </c>
    </row>
    <row r="1045" spans="1:19">
      <c r="A1045" t="str">
        <f>Healthcare!A1045</f>
        <v>P11044</v>
      </c>
      <c r="B1045" s="5">
        <f>Healthcare!E1045</f>
        <v>45749</v>
      </c>
      <c r="C1045" s="5">
        <f>Healthcare!F1045</f>
        <v>45762</v>
      </c>
      <c r="D1045" t="str">
        <f>Healthcare!T1045</f>
        <v>Transferred</v>
      </c>
      <c r="E1045" t="str">
        <f>Healthcare!X1045</f>
        <v>DEP02</v>
      </c>
      <c r="F1045" t="str">
        <f>Healthcare!Y1045</f>
        <v>D02</v>
      </c>
      <c r="G1045" t="str">
        <f>Healthcare!Z1045</f>
        <v>D009</v>
      </c>
      <c r="H1045" t="str">
        <f>Healthcare!AA1045</f>
        <v>W001</v>
      </c>
      <c r="I1045" s="6">
        <f>Healthcare!L1045</f>
        <v>38225.449999999997</v>
      </c>
      <c r="J1045">
        <f>Healthcare!M1045</f>
        <v>98646.34</v>
      </c>
      <c r="K1045" s="6">
        <f>Healthcare!V1045</f>
        <v>-60420.89</v>
      </c>
      <c r="L1045" t="str">
        <f>Healthcare!AF1045</f>
        <v>PAY06</v>
      </c>
      <c r="M1045" t="str">
        <f>Healthcare!AG1045</f>
        <v>INS05</v>
      </c>
      <c r="N1045">
        <f>Healthcare!AC1045</f>
        <v>2025</v>
      </c>
      <c r="O1045" t="str">
        <f>Healthcare!AB1045</f>
        <v>Q2</v>
      </c>
      <c r="P1045">
        <f>Healthcare!O1045</f>
        <v>13</v>
      </c>
      <c r="Q1045">
        <f>Healthcare!P1045</f>
        <v>234</v>
      </c>
      <c r="R1045">
        <f>Healthcare!Q1045</f>
        <v>2</v>
      </c>
      <c r="S1045" s="10" t="str">
        <f>Healthcare!AD1045</f>
        <v>Apr</v>
      </c>
    </row>
    <row r="1046" spans="1:19">
      <c r="A1046" t="str">
        <f>Healthcare!A1046</f>
        <v>P11045</v>
      </c>
      <c r="B1046" s="5">
        <f>Healthcare!E1046</f>
        <v>45169</v>
      </c>
      <c r="C1046" s="5" t="str">
        <f>Healthcare!F1046</f>
        <v>Unknown</v>
      </c>
      <c r="D1046" t="str">
        <f>Healthcare!T1046</f>
        <v>Unknown</v>
      </c>
      <c r="E1046" t="str">
        <f>Healthcare!X1046</f>
        <v>DEP06</v>
      </c>
      <c r="F1046" t="str">
        <f>Healthcare!Y1046</f>
        <v>D07</v>
      </c>
      <c r="G1046" t="str">
        <f>Healthcare!Z1046</f>
        <v>D013</v>
      </c>
      <c r="H1046" t="str">
        <f>Healthcare!AA1046</f>
        <v>W005</v>
      </c>
      <c r="I1046" s="6">
        <f>Healthcare!L1046</f>
        <v>218375.09</v>
      </c>
      <c r="J1046">
        <f>Healthcare!M1046</f>
        <v>176906.91</v>
      </c>
      <c r="K1046" s="6">
        <f>Healthcare!V1046</f>
        <v>41468.179999999993</v>
      </c>
      <c r="L1046" t="str">
        <f>Healthcare!AF1046</f>
        <v>PAY03</v>
      </c>
      <c r="M1046" t="str">
        <f>Healthcare!AG1046</f>
        <v>INS06</v>
      </c>
      <c r="N1046">
        <f>Healthcare!AC1046</f>
        <v>2023</v>
      </c>
      <c r="O1046" t="str">
        <f>Healthcare!AB1046</f>
        <v>Q3</v>
      </c>
      <c r="P1046">
        <f>Healthcare!O1046</f>
        <v>16</v>
      </c>
      <c r="Q1046">
        <f>Healthcare!P1046</f>
        <v>15</v>
      </c>
      <c r="R1046">
        <f>Healthcare!Q1046</f>
        <v>4</v>
      </c>
      <c r="S1046" s="10" t="str">
        <f>Healthcare!AD1046</f>
        <v>Aug</v>
      </c>
    </row>
    <row r="1047" spans="1:19">
      <c r="A1047" t="str">
        <f>Healthcare!A1047</f>
        <v>P11046</v>
      </c>
      <c r="B1047" s="5">
        <f>Healthcare!E1047</f>
        <v>45064</v>
      </c>
      <c r="C1047" s="5" t="str">
        <f>Healthcare!F1047</f>
        <v>Unknown</v>
      </c>
      <c r="D1047" t="str">
        <f>Healthcare!T1047</f>
        <v>Unknown</v>
      </c>
      <c r="E1047" t="str">
        <f>Healthcare!X1047</f>
        <v>DEP08</v>
      </c>
      <c r="F1047" t="str">
        <f>Healthcare!Y1047</f>
        <v>D01</v>
      </c>
      <c r="G1047" t="str">
        <f>Healthcare!Z1047</f>
        <v>D001</v>
      </c>
      <c r="H1047" t="str">
        <f>Healthcare!AA1047</f>
        <v>W005</v>
      </c>
      <c r="I1047" s="6">
        <f>Healthcare!L1047</f>
        <v>169880.68</v>
      </c>
      <c r="J1047">
        <f>Healthcare!M1047</f>
        <v>160464.64000000001</v>
      </c>
      <c r="K1047" s="6">
        <f>Healthcare!V1047</f>
        <v>9416.039999999979</v>
      </c>
      <c r="L1047" t="str">
        <f>Healthcare!AF1047</f>
        <v>PAY06</v>
      </c>
      <c r="M1047" t="str">
        <f>Healthcare!AG1047</f>
        <v>INS03</v>
      </c>
      <c r="N1047">
        <f>Healthcare!AC1047</f>
        <v>2023</v>
      </c>
      <c r="O1047" t="str">
        <f>Healthcare!AB1047</f>
        <v>Q2</v>
      </c>
      <c r="P1047">
        <f>Healthcare!O1047</f>
        <v>3</v>
      </c>
      <c r="Q1047">
        <f>Healthcare!P1047</f>
        <v>132</v>
      </c>
      <c r="R1047">
        <f>Healthcare!Q1047</f>
        <v>4</v>
      </c>
      <c r="S1047" s="10" t="str">
        <f>Healthcare!AD1047</f>
        <v>May</v>
      </c>
    </row>
    <row r="1048" spans="1:19">
      <c r="A1048" t="str">
        <f>Healthcare!A1048</f>
        <v>P11047</v>
      </c>
      <c r="B1048" s="5">
        <f>Healthcare!E1048</f>
        <v>45890</v>
      </c>
      <c r="C1048" s="5">
        <f>Healthcare!F1048</f>
        <v>45902</v>
      </c>
      <c r="D1048" t="str">
        <f>Healthcare!T1048</f>
        <v>Discharged</v>
      </c>
      <c r="E1048" t="str">
        <f>Healthcare!X1048</f>
        <v>DEP05</v>
      </c>
      <c r="F1048" t="str">
        <f>Healthcare!Y1048</f>
        <v>D04</v>
      </c>
      <c r="G1048" t="str">
        <f>Healthcare!Z1048</f>
        <v>D001</v>
      </c>
      <c r="H1048" t="str">
        <f>Healthcare!AA1048</f>
        <v>W001</v>
      </c>
      <c r="I1048" s="6">
        <f>Healthcare!L1048</f>
        <v>162984.5</v>
      </c>
      <c r="J1048">
        <f>Healthcare!M1048</f>
        <v>125770.05</v>
      </c>
      <c r="K1048" s="6">
        <f>Healthcare!V1048</f>
        <v>37214.449999999997</v>
      </c>
      <c r="L1048" t="str">
        <f>Healthcare!AF1048</f>
        <v>PAY06</v>
      </c>
      <c r="M1048" t="str">
        <f>Healthcare!AG1048</f>
        <v>INS04</v>
      </c>
      <c r="N1048">
        <f>Healthcare!AC1048</f>
        <v>2025</v>
      </c>
      <c r="O1048" t="str">
        <f>Healthcare!AB1048</f>
        <v>Q3</v>
      </c>
      <c r="P1048">
        <f>Healthcare!O1048</f>
        <v>12</v>
      </c>
      <c r="Q1048">
        <f>Healthcare!P1048</f>
        <v>174</v>
      </c>
      <c r="R1048">
        <f>Healthcare!Q1048</f>
        <v>5</v>
      </c>
      <c r="S1048" s="10" t="str">
        <f>Healthcare!AD1048</f>
        <v>Aug</v>
      </c>
    </row>
    <row r="1049" spans="1:19">
      <c r="A1049" t="str">
        <f>Healthcare!A1049</f>
        <v>P11048</v>
      </c>
      <c r="B1049" s="5">
        <f>Healthcare!E1049</f>
        <v>45873</v>
      </c>
      <c r="C1049" s="5">
        <f>Healthcare!F1049</f>
        <v>45765</v>
      </c>
      <c r="D1049" t="str">
        <f>Healthcare!T1049</f>
        <v>Discharged</v>
      </c>
      <c r="E1049" t="str">
        <f>Healthcare!X1049</f>
        <v>DEP05</v>
      </c>
      <c r="F1049" t="str">
        <f>Healthcare!Y1049</f>
        <v>D03</v>
      </c>
      <c r="G1049" t="str">
        <f>Healthcare!Z1049</f>
        <v>D003</v>
      </c>
      <c r="H1049" t="str">
        <f>Healthcare!AA1049</f>
        <v>W005</v>
      </c>
      <c r="I1049" s="6">
        <f>Healthcare!L1049</f>
        <v>74700.88</v>
      </c>
      <c r="J1049">
        <f>Healthcare!M1049</f>
        <v>60653.440000000002</v>
      </c>
      <c r="K1049" s="6">
        <f>Healthcare!V1049</f>
        <v>14047.440000000002</v>
      </c>
      <c r="L1049" t="str">
        <f>Healthcare!AF1049</f>
        <v>PAY01</v>
      </c>
      <c r="M1049" t="str">
        <f>Healthcare!AG1049</f>
        <v>INS06</v>
      </c>
      <c r="N1049">
        <f>Healthcare!AC1049</f>
        <v>2025</v>
      </c>
      <c r="O1049" t="str">
        <f>Healthcare!AB1049</f>
        <v>Q3</v>
      </c>
      <c r="P1049">
        <f>Healthcare!O1049</f>
        <v>10</v>
      </c>
      <c r="Q1049">
        <f>Healthcare!P1049</f>
        <v>28</v>
      </c>
      <c r="R1049">
        <f>Healthcare!Q1049</f>
        <v>4</v>
      </c>
      <c r="S1049" s="10" t="str">
        <f>Healthcare!AD1049</f>
        <v>Aug</v>
      </c>
    </row>
    <row r="1050" spans="1:19">
      <c r="A1050" t="str">
        <f>Healthcare!A1050</f>
        <v>P11049</v>
      </c>
      <c r="B1050" s="5">
        <f>Healthcare!E1050</f>
        <v>45630</v>
      </c>
      <c r="C1050" s="5">
        <f>Healthcare!F1050</f>
        <v>45646</v>
      </c>
      <c r="D1050" t="str">
        <f>Healthcare!T1050</f>
        <v>Discharged</v>
      </c>
      <c r="E1050" t="str">
        <f>Healthcare!X1050</f>
        <v>DEP05</v>
      </c>
      <c r="F1050" t="str">
        <f>Healthcare!Y1050</f>
        <v>D04</v>
      </c>
      <c r="G1050" t="str">
        <f>Healthcare!Z1050</f>
        <v>D013</v>
      </c>
      <c r="H1050" t="str">
        <f>Healthcare!AA1050</f>
        <v>W004</v>
      </c>
      <c r="I1050" s="6">
        <f>Healthcare!L1050</f>
        <v>150681.14000000001</v>
      </c>
      <c r="J1050">
        <f>Healthcare!M1050</f>
        <v>141637.49</v>
      </c>
      <c r="K1050" s="6">
        <f>Healthcare!V1050</f>
        <v>9043.6500000000233</v>
      </c>
      <c r="L1050" t="str">
        <f>Healthcare!AF1050</f>
        <v>PAY02</v>
      </c>
      <c r="M1050" t="str">
        <f>Healthcare!AG1050</f>
        <v>INS04</v>
      </c>
      <c r="N1050">
        <f>Healthcare!AC1050</f>
        <v>2024</v>
      </c>
      <c r="O1050" t="str">
        <f>Healthcare!AB1050</f>
        <v>Q4</v>
      </c>
      <c r="P1050">
        <f>Healthcare!O1050</f>
        <v>16</v>
      </c>
      <c r="Q1050">
        <f>Healthcare!P1050</f>
        <v>138</v>
      </c>
      <c r="R1050">
        <f>Healthcare!Q1050</f>
        <v>5</v>
      </c>
      <c r="S1050" s="10" t="str">
        <f>Healthcare!AD1050</f>
        <v>Dec</v>
      </c>
    </row>
    <row r="1051" spans="1:19">
      <c r="A1051" t="str">
        <f>Healthcare!A1051</f>
        <v>P11050</v>
      </c>
      <c r="B1051" s="5">
        <f>Healthcare!E1051</f>
        <v>45821</v>
      </c>
      <c r="C1051" s="5">
        <f>Healthcare!F1051</f>
        <v>45828</v>
      </c>
      <c r="D1051" t="str">
        <f>Healthcare!T1051</f>
        <v>Discharged</v>
      </c>
      <c r="E1051" t="str">
        <f>Healthcare!X1051</f>
        <v>DEP10</v>
      </c>
      <c r="F1051" t="str">
        <f>Healthcare!Y1051</f>
        <v>D03</v>
      </c>
      <c r="G1051" t="str">
        <f>Healthcare!Z1051</f>
        <v>D013</v>
      </c>
      <c r="H1051" t="str">
        <f>Healthcare!AA1051</f>
        <v>W001</v>
      </c>
      <c r="I1051" s="6">
        <f>Healthcare!L1051</f>
        <v>38475.89</v>
      </c>
      <c r="J1051">
        <f>Healthcare!M1051</f>
        <v>33664.160000000003</v>
      </c>
      <c r="K1051" s="6">
        <f>Healthcare!V1051</f>
        <v>4811.7299999999959</v>
      </c>
      <c r="L1051" t="str">
        <f>Healthcare!AF1051</f>
        <v>PAY02</v>
      </c>
      <c r="M1051" t="str">
        <f>Healthcare!AG1051</f>
        <v>INS02</v>
      </c>
      <c r="N1051">
        <f>Healthcare!AC1051</f>
        <v>2025</v>
      </c>
      <c r="O1051" t="str">
        <f>Healthcare!AB1051</f>
        <v>Q2</v>
      </c>
      <c r="P1051">
        <f>Healthcare!O1051</f>
        <v>7</v>
      </c>
      <c r="Q1051">
        <f>Healthcare!P1051</f>
        <v>32</v>
      </c>
      <c r="R1051">
        <f>Healthcare!Q1051</f>
        <v>2</v>
      </c>
      <c r="S1051" s="10" t="str">
        <f>Healthcare!AD1051</f>
        <v>Jun</v>
      </c>
    </row>
    <row r="1052" spans="1:19">
      <c r="A1052" t="str">
        <f>Healthcare!A1052</f>
        <v>P11051</v>
      </c>
      <c r="B1052" s="5">
        <f>Healthcare!E1052</f>
        <v>45168</v>
      </c>
      <c r="C1052" s="5">
        <f>Healthcare!F1052</f>
        <v>45185</v>
      </c>
      <c r="D1052" t="str">
        <f>Healthcare!T1052</f>
        <v>Admitted</v>
      </c>
      <c r="E1052" t="str">
        <f>Healthcare!X1052</f>
        <v>DEP01</v>
      </c>
      <c r="F1052" t="str">
        <f>Healthcare!Y1052</f>
        <v>D04</v>
      </c>
      <c r="G1052" t="str">
        <f>Healthcare!Z1052</f>
        <v>D007</v>
      </c>
      <c r="H1052" t="str">
        <f>Healthcare!AA1052</f>
        <v>W005</v>
      </c>
      <c r="I1052" s="6">
        <f>Healthcare!L1052</f>
        <v>163581.51</v>
      </c>
      <c r="J1052">
        <f>Healthcare!M1052</f>
        <v>98646.34</v>
      </c>
      <c r="K1052" s="6">
        <f>Healthcare!V1052</f>
        <v>64935.170000000013</v>
      </c>
      <c r="L1052" t="str">
        <f>Healthcare!AF1052</f>
        <v>PAY06</v>
      </c>
      <c r="M1052" t="str">
        <f>Healthcare!AG1052</f>
        <v>INS01</v>
      </c>
      <c r="N1052">
        <f>Healthcare!AC1052</f>
        <v>2023</v>
      </c>
      <c r="O1052" t="str">
        <f>Healthcare!AB1052</f>
        <v>Q3</v>
      </c>
      <c r="P1052">
        <f>Healthcare!O1052</f>
        <v>17</v>
      </c>
      <c r="Q1052">
        <f>Healthcare!P1052</f>
        <v>141</v>
      </c>
      <c r="R1052">
        <f>Healthcare!Q1052</f>
        <v>1</v>
      </c>
      <c r="S1052" s="10" t="str">
        <f>Healthcare!AD1052</f>
        <v>Aug</v>
      </c>
    </row>
    <row r="1053" spans="1:19">
      <c r="A1053" t="str">
        <f>Healthcare!A1053</f>
        <v>P11052</v>
      </c>
      <c r="B1053" s="5">
        <f>Healthcare!E1053</f>
        <v>45135</v>
      </c>
      <c r="C1053" s="5">
        <f>Healthcare!F1053</f>
        <v>45140</v>
      </c>
      <c r="D1053" t="str">
        <f>Healthcare!T1053</f>
        <v>Discharged</v>
      </c>
      <c r="E1053" t="str">
        <f>Healthcare!X1053</f>
        <v>DEP07</v>
      </c>
      <c r="F1053" t="str">
        <f>Healthcare!Y1053</f>
        <v>D05</v>
      </c>
      <c r="G1053" t="str">
        <f>Healthcare!Z1053</f>
        <v>D013</v>
      </c>
      <c r="H1053" t="str">
        <f>Healthcare!AA1053</f>
        <v>W002</v>
      </c>
      <c r="I1053" s="6">
        <f>Healthcare!L1053</f>
        <v>243006.34</v>
      </c>
      <c r="J1053">
        <f>Healthcare!M1053</f>
        <v>214490.78</v>
      </c>
      <c r="K1053" s="6">
        <f>Healthcare!V1053</f>
        <v>28515.559999999998</v>
      </c>
      <c r="L1053" t="str">
        <f>Healthcare!AF1053</f>
        <v>PAY04</v>
      </c>
      <c r="M1053" t="str">
        <f>Healthcare!AG1053</f>
        <v>INS06</v>
      </c>
      <c r="N1053">
        <f>Healthcare!AC1053</f>
        <v>2023</v>
      </c>
      <c r="O1053" t="str">
        <f>Healthcare!AB1053</f>
        <v>Q3</v>
      </c>
      <c r="P1053">
        <f>Healthcare!O1053</f>
        <v>5</v>
      </c>
      <c r="Q1053">
        <f>Healthcare!P1053</f>
        <v>143</v>
      </c>
      <c r="R1053">
        <f>Healthcare!Q1053</f>
        <v>5</v>
      </c>
      <c r="S1053" s="10" t="str">
        <f>Healthcare!AD1053</f>
        <v>Jul</v>
      </c>
    </row>
    <row r="1054" spans="1:19">
      <c r="A1054" t="str">
        <f>Healthcare!A1054</f>
        <v>P11053</v>
      </c>
      <c r="B1054" s="5">
        <f>Healthcare!E1054</f>
        <v>45615</v>
      </c>
      <c r="C1054" s="5" t="str">
        <f>Healthcare!F1054</f>
        <v>Unknown</v>
      </c>
      <c r="D1054" t="str">
        <f>Healthcare!T1054</f>
        <v>Discharged</v>
      </c>
      <c r="E1054" t="str">
        <f>Healthcare!X1054</f>
        <v>DEP07</v>
      </c>
      <c r="F1054" t="str">
        <f>Healthcare!Y1054</f>
        <v>D06</v>
      </c>
      <c r="G1054" t="str">
        <f>Healthcare!Z1054</f>
        <v>D011</v>
      </c>
      <c r="H1054" t="str">
        <f>Healthcare!AA1054</f>
        <v>W005</v>
      </c>
      <c r="I1054" s="6">
        <f>Healthcare!L1054</f>
        <v>208464.49</v>
      </c>
      <c r="J1054">
        <f>Healthcare!M1054</f>
        <v>172430.77</v>
      </c>
      <c r="K1054" s="6">
        <f>Healthcare!V1054</f>
        <v>36033.72</v>
      </c>
      <c r="L1054" t="str">
        <f>Healthcare!AF1054</f>
        <v>PAY05</v>
      </c>
      <c r="M1054" t="str">
        <f>Healthcare!AG1054</f>
        <v>INS08</v>
      </c>
      <c r="N1054">
        <f>Healthcare!AC1054</f>
        <v>2024</v>
      </c>
      <c r="O1054" t="str">
        <f>Healthcare!AB1054</f>
        <v>Q4</v>
      </c>
      <c r="P1054">
        <f>Healthcare!O1054</f>
        <v>18</v>
      </c>
      <c r="Q1054">
        <f>Healthcare!P1054</f>
        <v>226</v>
      </c>
      <c r="R1054">
        <f>Healthcare!Q1054</f>
        <v>4</v>
      </c>
      <c r="S1054" s="10" t="str">
        <f>Healthcare!AD1054</f>
        <v>Nov</v>
      </c>
    </row>
    <row r="1055" spans="1:19">
      <c r="A1055" t="str">
        <f>Healthcare!A1055</f>
        <v>P11054</v>
      </c>
      <c r="B1055" s="5">
        <f>Healthcare!E1055</f>
        <v>45363</v>
      </c>
      <c r="C1055" s="5" t="str">
        <f>Healthcare!F1055</f>
        <v>Unknown</v>
      </c>
      <c r="D1055" t="str">
        <f>Healthcare!T1055</f>
        <v>Transferred</v>
      </c>
      <c r="E1055" t="str">
        <f>Healthcare!X1055</f>
        <v>DEP01</v>
      </c>
      <c r="F1055" t="str">
        <f>Healthcare!Y1055</f>
        <v>D04</v>
      </c>
      <c r="G1055" t="str">
        <f>Healthcare!Z1055</f>
        <v>D003</v>
      </c>
      <c r="H1055" t="str">
        <f>Healthcare!AA1055</f>
        <v>W003</v>
      </c>
      <c r="I1055" s="6">
        <f>Healthcare!L1055</f>
        <v>110153.64</v>
      </c>
      <c r="J1055">
        <f>Healthcare!M1055</f>
        <v>78284.87</v>
      </c>
      <c r="K1055" s="6">
        <f>Healthcare!V1055</f>
        <v>31868.770000000004</v>
      </c>
      <c r="L1055" t="str">
        <f>Healthcare!AF1055</f>
        <v>PAY06</v>
      </c>
      <c r="M1055" t="str">
        <f>Healthcare!AG1055</f>
        <v>INS08</v>
      </c>
      <c r="N1055">
        <f>Healthcare!AC1055</f>
        <v>2024</v>
      </c>
      <c r="O1055" t="str">
        <f>Healthcare!AB1055</f>
        <v>Q1</v>
      </c>
      <c r="P1055">
        <f>Healthcare!O1055</f>
        <v>14</v>
      </c>
      <c r="Q1055">
        <f>Healthcare!P1055</f>
        <v>174</v>
      </c>
      <c r="R1055">
        <f>Healthcare!Q1055</f>
        <v>2</v>
      </c>
      <c r="S1055" s="10" t="str">
        <f>Healthcare!AD1055</f>
        <v>Mar</v>
      </c>
    </row>
    <row r="1056" spans="1:19">
      <c r="A1056" t="str">
        <f>Healthcare!A1056</f>
        <v>P11055</v>
      </c>
      <c r="B1056" s="5">
        <f>Healthcare!E1056</f>
        <v>45765</v>
      </c>
      <c r="C1056" s="5">
        <f>Healthcare!F1056</f>
        <v>45783</v>
      </c>
      <c r="D1056" t="str">
        <f>Healthcare!T1056</f>
        <v>Transferred</v>
      </c>
      <c r="E1056" t="str">
        <f>Healthcare!X1056</f>
        <v>DEP09</v>
      </c>
      <c r="F1056" t="str">
        <f>Healthcare!Y1056</f>
        <v>D06</v>
      </c>
      <c r="G1056" t="str">
        <f>Healthcare!Z1056</f>
        <v>D003</v>
      </c>
      <c r="H1056" t="str">
        <f>Healthcare!AA1056</f>
        <v>W005</v>
      </c>
      <c r="I1056" s="6">
        <f>Healthcare!L1056</f>
        <v>217283.31</v>
      </c>
      <c r="J1056">
        <f>Healthcare!M1056</f>
        <v>215072.75</v>
      </c>
      <c r="K1056" s="6">
        <f>Healthcare!V1056</f>
        <v>2210.5599999999977</v>
      </c>
      <c r="L1056" t="str">
        <f>Healthcare!AF1056</f>
        <v>PAY04</v>
      </c>
      <c r="M1056" t="str">
        <f>Healthcare!AG1056</f>
        <v>INS01</v>
      </c>
      <c r="N1056">
        <f>Healthcare!AC1056</f>
        <v>2025</v>
      </c>
      <c r="O1056" t="str">
        <f>Healthcare!AB1056</f>
        <v>Q2</v>
      </c>
      <c r="P1056">
        <f>Healthcare!O1056</f>
        <v>18</v>
      </c>
      <c r="Q1056">
        <f>Healthcare!P1056</f>
        <v>212</v>
      </c>
      <c r="R1056">
        <f>Healthcare!Q1056</f>
        <v>4</v>
      </c>
      <c r="S1056" s="10" t="str">
        <f>Healthcare!AD1056</f>
        <v>Apr</v>
      </c>
    </row>
    <row r="1057" spans="1:19">
      <c r="A1057" t="str">
        <f>Healthcare!A1057</f>
        <v>P11056</v>
      </c>
      <c r="B1057" s="5">
        <f>Healthcare!E1057</f>
        <v>45934</v>
      </c>
      <c r="C1057" s="5">
        <f>Healthcare!F1057</f>
        <v>45937</v>
      </c>
      <c r="D1057" t="str">
        <f>Healthcare!T1057</f>
        <v>Discharged</v>
      </c>
      <c r="E1057" t="str">
        <f>Healthcare!X1057</f>
        <v>DEP01</v>
      </c>
      <c r="F1057" t="str">
        <f>Healthcare!Y1057</f>
        <v>D06</v>
      </c>
      <c r="G1057" t="str">
        <f>Healthcare!Z1057</f>
        <v>D009</v>
      </c>
      <c r="H1057" t="str">
        <f>Healthcare!AA1057</f>
        <v>W005</v>
      </c>
      <c r="I1057" s="6">
        <f>Healthcare!L1057</f>
        <v>76317.240000000005</v>
      </c>
      <c r="J1057">
        <f>Healthcare!M1057</f>
        <v>63000.72</v>
      </c>
      <c r="K1057" s="6">
        <f>Healthcare!V1057</f>
        <v>13316.520000000004</v>
      </c>
      <c r="L1057" t="str">
        <f>Healthcare!AF1057</f>
        <v>PAY01</v>
      </c>
      <c r="M1057" t="str">
        <f>Healthcare!AG1057</f>
        <v>INS04</v>
      </c>
      <c r="N1057">
        <f>Healthcare!AC1057</f>
        <v>2025</v>
      </c>
      <c r="O1057" t="str">
        <f>Healthcare!AB1057</f>
        <v>Q4</v>
      </c>
      <c r="P1057">
        <f>Healthcare!O1057</f>
        <v>3</v>
      </c>
      <c r="Q1057">
        <f>Healthcare!P1057</f>
        <v>225</v>
      </c>
      <c r="R1057">
        <f>Healthcare!Q1057</f>
        <v>2</v>
      </c>
      <c r="S1057" s="10" t="str">
        <f>Healthcare!AD1057</f>
        <v>Oct</v>
      </c>
    </row>
    <row r="1058" spans="1:19">
      <c r="A1058" t="str">
        <f>Healthcare!A1058</f>
        <v>P11057</v>
      </c>
      <c r="B1058" s="5">
        <f>Healthcare!E1058</f>
        <v>45978</v>
      </c>
      <c r="C1058" s="5">
        <f>Healthcare!F1058</f>
        <v>45991</v>
      </c>
      <c r="D1058" t="str">
        <f>Healthcare!T1058</f>
        <v>Transferred</v>
      </c>
      <c r="E1058" t="str">
        <f>Healthcare!X1058</f>
        <v>DEP10</v>
      </c>
      <c r="F1058" t="str">
        <f>Healthcare!Y1058</f>
        <v>D02</v>
      </c>
      <c r="G1058" t="str">
        <f>Healthcare!Z1058</f>
        <v>D002</v>
      </c>
      <c r="H1058" t="str">
        <f>Healthcare!AA1058</f>
        <v>W001</v>
      </c>
      <c r="I1058" s="6">
        <f>Healthcare!L1058</f>
        <v>22276.46</v>
      </c>
      <c r="J1058">
        <f>Healthcare!M1058</f>
        <v>16697.86</v>
      </c>
      <c r="K1058" s="6">
        <f>Healthcare!V1058</f>
        <v>5578.5999999999985</v>
      </c>
      <c r="L1058" t="str">
        <f>Healthcare!AF1058</f>
        <v>PAY06</v>
      </c>
      <c r="M1058" t="str">
        <f>Healthcare!AG1058</f>
        <v>INS04</v>
      </c>
      <c r="N1058">
        <f>Healthcare!AC1058</f>
        <v>2025</v>
      </c>
      <c r="O1058" t="str">
        <f>Healthcare!AB1058</f>
        <v>Q4</v>
      </c>
      <c r="P1058">
        <f>Healthcare!O1058</f>
        <v>13</v>
      </c>
      <c r="Q1058">
        <f>Healthcare!P1058</f>
        <v>223</v>
      </c>
      <c r="R1058">
        <f>Healthcare!Q1058</f>
        <v>4</v>
      </c>
      <c r="S1058" s="10" t="str">
        <f>Healthcare!AD1058</f>
        <v>Nov</v>
      </c>
    </row>
    <row r="1059" spans="1:19">
      <c r="A1059" t="str">
        <f>Healthcare!A1059</f>
        <v>P11058</v>
      </c>
      <c r="B1059" s="5">
        <f>Healthcare!E1059</f>
        <v>45954</v>
      </c>
      <c r="C1059" s="5" t="str">
        <f>Healthcare!F1059</f>
        <v>Unknown</v>
      </c>
      <c r="D1059" t="str">
        <f>Healthcare!T1059</f>
        <v>Unknown</v>
      </c>
      <c r="E1059" t="str">
        <f>Healthcare!X1059</f>
        <v>DEP07</v>
      </c>
      <c r="F1059" t="str">
        <f>Healthcare!Y1059</f>
        <v>D05</v>
      </c>
      <c r="G1059" t="str">
        <f>Healthcare!Z1059</f>
        <v>D006</v>
      </c>
      <c r="H1059" t="str">
        <f>Healthcare!AA1059</f>
        <v>W005</v>
      </c>
      <c r="I1059" s="6">
        <f>Healthcare!L1059</f>
        <v>221148.51</v>
      </c>
      <c r="J1059">
        <f>Healthcare!M1059</f>
        <v>98646.34</v>
      </c>
      <c r="K1059" s="6">
        <f>Healthcare!V1059</f>
        <v>122502.17000000001</v>
      </c>
      <c r="L1059" t="str">
        <f>Healthcare!AF1059</f>
        <v>PAY06</v>
      </c>
      <c r="M1059" t="str">
        <f>Healthcare!AG1059</f>
        <v>INS06</v>
      </c>
      <c r="N1059">
        <f>Healthcare!AC1059</f>
        <v>2025</v>
      </c>
      <c r="O1059" t="str">
        <f>Healthcare!AB1059</f>
        <v>Q4</v>
      </c>
      <c r="P1059">
        <f>Healthcare!O1059</f>
        <v>6</v>
      </c>
      <c r="Q1059">
        <f>Healthcare!P1059</f>
        <v>67</v>
      </c>
      <c r="R1059">
        <f>Healthcare!Q1059</f>
        <v>2</v>
      </c>
      <c r="S1059" s="10" t="str">
        <f>Healthcare!AD1059</f>
        <v>Oct</v>
      </c>
    </row>
    <row r="1060" spans="1:19">
      <c r="A1060" t="str">
        <f>Healthcare!A1060</f>
        <v>P11059</v>
      </c>
      <c r="B1060" s="5">
        <f>Healthcare!E1060</f>
        <v>45724</v>
      </c>
      <c r="C1060" s="5">
        <f>Healthcare!F1060</f>
        <v>45729</v>
      </c>
      <c r="D1060" t="str">
        <f>Healthcare!T1060</f>
        <v>Discharged</v>
      </c>
      <c r="E1060" t="str">
        <f>Healthcare!X1060</f>
        <v>DEP06</v>
      </c>
      <c r="F1060" t="str">
        <f>Healthcare!Y1060</f>
        <v>D02</v>
      </c>
      <c r="G1060" t="str">
        <f>Healthcare!Z1060</f>
        <v>D003</v>
      </c>
      <c r="H1060" t="str">
        <f>Healthcare!AA1060</f>
        <v>W005</v>
      </c>
      <c r="I1060" s="6">
        <f>Healthcare!L1060</f>
        <v>119121.57</v>
      </c>
      <c r="J1060">
        <f>Healthcare!M1060</f>
        <v>89930.53</v>
      </c>
      <c r="K1060" s="6">
        <f>Healthcare!V1060</f>
        <v>29191.040000000008</v>
      </c>
      <c r="L1060" t="str">
        <f>Healthcare!AF1060</f>
        <v>PAY03</v>
      </c>
      <c r="M1060" t="str">
        <f>Healthcare!AG1060</f>
        <v>INS07</v>
      </c>
      <c r="N1060">
        <f>Healthcare!AC1060</f>
        <v>2025</v>
      </c>
      <c r="O1060" t="str">
        <f>Healthcare!AB1060</f>
        <v>Q1</v>
      </c>
      <c r="P1060">
        <f>Healthcare!O1060</f>
        <v>5</v>
      </c>
      <c r="Q1060">
        <f>Healthcare!P1060</f>
        <v>101</v>
      </c>
      <c r="R1060">
        <f>Healthcare!Q1060</f>
        <v>1</v>
      </c>
      <c r="S1060" s="10" t="str">
        <f>Healthcare!AD1060</f>
        <v>Mar</v>
      </c>
    </row>
    <row r="1061" spans="1:19">
      <c r="A1061" t="str">
        <f>Healthcare!A1061</f>
        <v>P11060</v>
      </c>
      <c r="B1061" s="5">
        <f>Healthcare!E1061</f>
        <v>45797</v>
      </c>
      <c r="C1061" s="5">
        <f>Healthcare!F1061</f>
        <v>45803</v>
      </c>
      <c r="D1061" t="str">
        <f>Healthcare!T1061</f>
        <v>Unknown</v>
      </c>
      <c r="E1061" t="str">
        <f>Healthcare!X1061</f>
        <v>DEP01</v>
      </c>
      <c r="F1061" t="str">
        <f>Healthcare!Y1061</f>
        <v>D04</v>
      </c>
      <c r="G1061" t="str">
        <f>Healthcare!Z1061</f>
        <v>D007</v>
      </c>
      <c r="H1061" t="str">
        <f>Healthcare!AA1061</f>
        <v>W003</v>
      </c>
      <c r="I1061" s="6">
        <f>Healthcare!L1061</f>
        <v>161968.38</v>
      </c>
      <c r="J1061">
        <f>Healthcare!M1061</f>
        <v>116095.76</v>
      </c>
      <c r="K1061" s="6">
        <f>Healthcare!V1061</f>
        <v>45872.62000000001</v>
      </c>
      <c r="L1061" t="str">
        <f>Healthcare!AF1061</f>
        <v>PAY05</v>
      </c>
      <c r="M1061" t="str">
        <f>Healthcare!AG1061</f>
        <v>INS06</v>
      </c>
      <c r="N1061">
        <f>Healthcare!AC1061</f>
        <v>2025</v>
      </c>
      <c r="O1061" t="str">
        <f>Healthcare!AB1061</f>
        <v>Q2</v>
      </c>
      <c r="P1061">
        <f>Healthcare!O1061</f>
        <v>6</v>
      </c>
      <c r="Q1061">
        <f>Healthcare!P1061</f>
        <v>89</v>
      </c>
      <c r="R1061">
        <f>Healthcare!Q1061</f>
        <v>4</v>
      </c>
      <c r="S1061" s="10" t="str">
        <f>Healthcare!AD1061</f>
        <v>May</v>
      </c>
    </row>
    <row r="1062" spans="1:19">
      <c r="A1062" t="str">
        <f>Healthcare!A1062</f>
        <v>P11061</v>
      </c>
      <c r="B1062" s="5">
        <f>Healthcare!E1062</f>
        <v>45239</v>
      </c>
      <c r="C1062" s="5">
        <f>Healthcare!F1062</f>
        <v>45250</v>
      </c>
      <c r="D1062" t="str">
        <f>Healthcare!T1062</f>
        <v>Discharged</v>
      </c>
      <c r="E1062" t="str">
        <f>Healthcare!X1062</f>
        <v>DEP07</v>
      </c>
      <c r="F1062" t="str">
        <f>Healthcare!Y1062</f>
        <v>D03</v>
      </c>
      <c r="G1062" t="str">
        <f>Healthcare!Z1062</f>
        <v>D002</v>
      </c>
      <c r="H1062" t="str">
        <f>Healthcare!AA1062</f>
        <v>W001</v>
      </c>
      <c r="I1062" s="6">
        <f>Healthcare!L1062</f>
        <v>199451.54</v>
      </c>
      <c r="J1062">
        <f>Healthcare!M1062</f>
        <v>169540.41</v>
      </c>
      <c r="K1062" s="6">
        <f>Healthcare!V1062</f>
        <v>29911.130000000005</v>
      </c>
      <c r="L1062" t="str">
        <f>Healthcare!AF1062</f>
        <v>PAY02</v>
      </c>
      <c r="M1062" t="str">
        <f>Healthcare!AG1062</f>
        <v>INS08</v>
      </c>
      <c r="N1062">
        <f>Healthcare!AC1062</f>
        <v>2023</v>
      </c>
      <c r="O1062" t="str">
        <f>Healthcare!AB1062</f>
        <v>Q4</v>
      </c>
      <c r="P1062">
        <f>Healthcare!O1062</f>
        <v>11</v>
      </c>
      <c r="Q1062">
        <f>Healthcare!P1062</f>
        <v>80</v>
      </c>
      <c r="R1062">
        <f>Healthcare!Q1062</f>
        <v>2</v>
      </c>
      <c r="S1062" s="10" t="str">
        <f>Healthcare!AD1062</f>
        <v>Nov</v>
      </c>
    </row>
    <row r="1063" spans="1:19">
      <c r="A1063" t="str">
        <f>Healthcare!A1063</f>
        <v>P11062</v>
      </c>
      <c r="B1063" s="5">
        <f>Healthcare!E1063</f>
        <v>45981</v>
      </c>
      <c r="C1063" s="5">
        <f>Healthcare!F1063</f>
        <v>45990</v>
      </c>
      <c r="D1063" t="str">
        <f>Healthcare!T1063</f>
        <v>Transferred</v>
      </c>
      <c r="E1063" t="str">
        <f>Healthcare!X1063</f>
        <v>DEP08</v>
      </c>
      <c r="F1063" t="str">
        <f>Healthcare!Y1063</f>
        <v>D03</v>
      </c>
      <c r="G1063" t="str">
        <f>Healthcare!Z1063</f>
        <v>D010</v>
      </c>
      <c r="H1063" t="str">
        <f>Healthcare!AA1063</f>
        <v>W005</v>
      </c>
      <c r="I1063" s="6">
        <f>Healthcare!L1063</f>
        <v>48884.55</v>
      </c>
      <c r="J1063">
        <f>Healthcare!M1063</f>
        <v>43364.5</v>
      </c>
      <c r="K1063" s="6">
        <f>Healthcare!V1063</f>
        <v>5520.0500000000029</v>
      </c>
      <c r="L1063" t="str">
        <f>Healthcare!AF1063</f>
        <v>PAY02</v>
      </c>
      <c r="M1063" t="str">
        <f>Healthcare!AG1063</f>
        <v>INS08</v>
      </c>
      <c r="N1063">
        <f>Healthcare!AC1063</f>
        <v>2025</v>
      </c>
      <c r="O1063" t="str">
        <f>Healthcare!AB1063</f>
        <v>Q4</v>
      </c>
      <c r="P1063">
        <f>Healthcare!O1063</f>
        <v>9</v>
      </c>
      <c r="Q1063">
        <f>Healthcare!P1063</f>
        <v>23</v>
      </c>
      <c r="R1063">
        <f>Healthcare!Q1063</f>
        <v>3</v>
      </c>
      <c r="S1063" s="10" t="str">
        <f>Healthcare!AD1063</f>
        <v>Nov</v>
      </c>
    </row>
    <row r="1064" spans="1:19">
      <c r="A1064" t="str">
        <f>Healthcare!A1064</f>
        <v>P11063</v>
      </c>
      <c r="B1064" s="5">
        <f>Healthcare!E1064</f>
        <v>44992</v>
      </c>
      <c r="C1064" s="5">
        <f>Healthcare!F1064</f>
        <v>45008</v>
      </c>
      <c r="D1064" t="str">
        <f>Healthcare!T1064</f>
        <v>Discharged</v>
      </c>
      <c r="E1064" t="str">
        <f>Healthcare!X1064</f>
        <v>DEP01</v>
      </c>
      <c r="F1064" t="str">
        <f>Healthcare!Y1064</f>
        <v>D02</v>
      </c>
      <c r="G1064" t="str">
        <f>Healthcare!Z1064</f>
        <v>D006</v>
      </c>
      <c r="H1064" t="str">
        <f>Healthcare!AA1064</f>
        <v>W003</v>
      </c>
      <c r="I1064" s="6">
        <f>Healthcare!L1064</f>
        <v>17141.330000000002</v>
      </c>
      <c r="J1064">
        <f>Healthcare!M1064</f>
        <v>16853.64</v>
      </c>
      <c r="K1064" s="6">
        <f>Healthcare!V1064</f>
        <v>287.69000000000233</v>
      </c>
      <c r="L1064" t="str">
        <f>Healthcare!AF1064</f>
        <v>PAY02</v>
      </c>
      <c r="M1064" t="str">
        <f>Healthcare!AG1064</f>
        <v>INS01</v>
      </c>
      <c r="N1064">
        <f>Healthcare!AC1064</f>
        <v>2023</v>
      </c>
      <c r="O1064" t="str">
        <f>Healthcare!AB1064</f>
        <v>Q1</v>
      </c>
      <c r="P1064">
        <f>Healthcare!O1064</f>
        <v>16</v>
      </c>
      <c r="Q1064">
        <f>Healthcare!P1064</f>
        <v>17</v>
      </c>
      <c r="R1064">
        <f>Healthcare!Q1064</f>
        <v>4</v>
      </c>
      <c r="S1064" s="10" t="str">
        <f>Healthcare!AD1064</f>
        <v>Mar</v>
      </c>
    </row>
    <row r="1065" spans="1:19">
      <c r="A1065" t="str">
        <f>Healthcare!A1065</f>
        <v>P11064</v>
      </c>
      <c r="B1065" s="5">
        <f>Healthcare!E1065</f>
        <v>44961</v>
      </c>
      <c r="C1065" s="5">
        <f>Healthcare!F1065</f>
        <v>44965</v>
      </c>
      <c r="D1065" t="str">
        <f>Healthcare!T1065</f>
        <v>Discharged</v>
      </c>
      <c r="E1065" t="str">
        <f>Healthcare!X1065</f>
        <v>DEP05</v>
      </c>
      <c r="F1065" t="str">
        <f>Healthcare!Y1065</f>
        <v>D04</v>
      </c>
      <c r="G1065" t="str">
        <f>Healthcare!Z1065</f>
        <v>D005</v>
      </c>
      <c r="H1065" t="str">
        <f>Healthcare!AA1065</f>
        <v>W002</v>
      </c>
      <c r="I1065" s="6">
        <f>Healthcare!L1065</f>
        <v>209832.04</v>
      </c>
      <c r="J1065">
        <f>Healthcare!M1065</f>
        <v>167408.87</v>
      </c>
      <c r="K1065" s="6">
        <f>Healthcare!V1065</f>
        <v>42423.170000000013</v>
      </c>
      <c r="L1065" t="str">
        <f>Healthcare!AF1065</f>
        <v>PAY03</v>
      </c>
      <c r="M1065" t="str">
        <f>Healthcare!AG1065</f>
        <v>INS04</v>
      </c>
      <c r="N1065">
        <f>Healthcare!AC1065</f>
        <v>2023</v>
      </c>
      <c r="O1065" t="str">
        <f>Healthcare!AB1065</f>
        <v>Q1</v>
      </c>
      <c r="P1065">
        <f>Healthcare!O1065</f>
        <v>4</v>
      </c>
      <c r="Q1065">
        <f>Healthcare!P1065</f>
        <v>122</v>
      </c>
      <c r="R1065">
        <f>Healthcare!Q1065</f>
        <v>1</v>
      </c>
      <c r="S1065" s="10" t="str">
        <f>Healthcare!AD1065</f>
        <v>Feb</v>
      </c>
    </row>
    <row r="1066" spans="1:19">
      <c r="A1066" t="str">
        <f>Healthcare!A1066</f>
        <v>P11065</v>
      </c>
      <c r="B1066" s="5">
        <f>Healthcare!E1066</f>
        <v>45686</v>
      </c>
      <c r="C1066" s="5" t="str">
        <f>Healthcare!F1066</f>
        <v>Unknown</v>
      </c>
      <c r="D1066" t="str">
        <f>Healthcare!T1066</f>
        <v>Transferred</v>
      </c>
      <c r="E1066" t="str">
        <f>Healthcare!X1066</f>
        <v>DEP10</v>
      </c>
      <c r="F1066" t="str">
        <f>Healthcare!Y1066</f>
        <v>D03</v>
      </c>
      <c r="G1066" t="str">
        <f>Healthcare!Z1066</f>
        <v>D011</v>
      </c>
      <c r="H1066" t="str">
        <f>Healthcare!AA1066</f>
        <v>W003</v>
      </c>
      <c r="I1066" s="6">
        <f>Healthcare!L1066</f>
        <v>35665.93</v>
      </c>
      <c r="J1066">
        <f>Healthcare!M1066</f>
        <v>26964.98</v>
      </c>
      <c r="K1066" s="6">
        <f>Healthcare!V1066</f>
        <v>8700.9500000000007</v>
      </c>
      <c r="L1066" t="str">
        <f>Healthcare!AF1066</f>
        <v>PAY02</v>
      </c>
      <c r="M1066" t="str">
        <f>Healthcare!AG1066</f>
        <v>INS06</v>
      </c>
      <c r="N1066">
        <f>Healthcare!AC1066</f>
        <v>2025</v>
      </c>
      <c r="O1066" t="str">
        <f>Healthcare!AB1066</f>
        <v>Q1</v>
      </c>
      <c r="P1066">
        <f>Healthcare!O1066</f>
        <v>12</v>
      </c>
      <c r="Q1066">
        <f>Healthcare!P1066</f>
        <v>118</v>
      </c>
      <c r="R1066">
        <f>Healthcare!Q1066</f>
        <v>2</v>
      </c>
      <c r="S1066" s="10" t="str">
        <f>Healthcare!AD1066</f>
        <v>Jan</v>
      </c>
    </row>
    <row r="1067" spans="1:19">
      <c r="A1067" t="str">
        <f>Healthcare!A1067</f>
        <v>P11066</v>
      </c>
      <c r="B1067" s="5">
        <f>Healthcare!E1067</f>
        <v>45568</v>
      </c>
      <c r="C1067" s="5">
        <f>Healthcare!F1067</f>
        <v>45572</v>
      </c>
      <c r="D1067" t="str">
        <f>Healthcare!T1067</f>
        <v>Admitted</v>
      </c>
      <c r="E1067" t="str">
        <f>Healthcare!X1067</f>
        <v>DEP04</v>
      </c>
      <c r="F1067" t="str">
        <f>Healthcare!Y1067</f>
        <v>D06</v>
      </c>
      <c r="G1067" t="str">
        <f>Healthcare!Z1067</f>
        <v>D009</v>
      </c>
      <c r="H1067" t="str">
        <f>Healthcare!AA1067</f>
        <v>W002</v>
      </c>
      <c r="I1067" s="6">
        <f>Healthcare!L1067</f>
        <v>76593.929999999993</v>
      </c>
      <c r="J1067">
        <f>Healthcare!M1067</f>
        <v>64907.83</v>
      </c>
      <c r="K1067" s="6">
        <f>Healthcare!V1067</f>
        <v>11686.099999999991</v>
      </c>
      <c r="L1067" t="str">
        <f>Healthcare!AF1067</f>
        <v>PAY03</v>
      </c>
      <c r="M1067" t="str">
        <f>Healthcare!AG1067</f>
        <v>INS05</v>
      </c>
      <c r="N1067">
        <f>Healthcare!AC1067</f>
        <v>2024</v>
      </c>
      <c r="O1067" t="str">
        <f>Healthcare!AB1067</f>
        <v>Q4</v>
      </c>
      <c r="P1067">
        <f>Healthcare!O1067</f>
        <v>4</v>
      </c>
      <c r="Q1067">
        <f>Healthcare!P1067</f>
        <v>186</v>
      </c>
      <c r="R1067">
        <f>Healthcare!Q1067</f>
        <v>5</v>
      </c>
      <c r="S1067" s="10" t="str">
        <f>Healthcare!AD1067</f>
        <v>Oct</v>
      </c>
    </row>
    <row r="1068" spans="1:19">
      <c r="A1068" t="str">
        <f>Healthcare!A1068</f>
        <v>P11067</v>
      </c>
      <c r="B1068" s="5">
        <f>Healthcare!E1068</f>
        <v>45114</v>
      </c>
      <c r="C1068" s="5">
        <f>Healthcare!F1068</f>
        <v>45120</v>
      </c>
      <c r="D1068" t="str">
        <f>Healthcare!T1068</f>
        <v>Admitted</v>
      </c>
      <c r="E1068" t="str">
        <f>Healthcare!X1068</f>
        <v>DEP07</v>
      </c>
      <c r="F1068" t="str">
        <f>Healthcare!Y1068</f>
        <v>D01</v>
      </c>
      <c r="G1068" t="str">
        <f>Healthcare!Z1068</f>
        <v>D012</v>
      </c>
      <c r="H1068" t="str">
        <f>Healthcare!AA1068</f>
        <v>W005</v>
      </c>
      <c r="I1068" s="6">
        <f>Healthcare!L1068</f>
        <v>146730.51</v>
      </c>
      <c r="J1068">
        <f>Healthcare!M1068</f>
        <v>107342.5</v>
      </c>
      <c r="K1068" s="6">
        <f>Healthcare!V1068</f>
        <v>39388.010000000009</v>
      </c>
      <c r="L1068" t="str">
        <f>Healthcare!AF1068</f>
        <v>PAY02</v>
      </c>
      <c r="M1068" t="str">
        <f>Healthcare!AG1068</f>
        <v>INS07</v>
      </c>
      <c r="N1068">
        <f>Healthcare!AC1068</f>
        <v>2023</v>
      </c>
      <c r="O1068" t="str">
        <f>Healthcare!AB1068</f>
        <v>Q3</v>
      </c>
      <c r="P1068">
        <f>Healthcare!O1068</f>
        <v>6</v>
      </c>
      <c r="Q1068">
        <f>Healthcare!P1068</f>
        <v>169</v>
      </c>
      <c r="R1068">
        <f>Healthcare!Q1068</f>
        <v>1</v>
      </c>
      <c r="S1068" s="10" t="str">
        <f>Healthcare!AD1068</f>
        <v>Jul</v>
      </c>
    </row>
    <row r="1069" spans="1:19">
      <c r="A1069" t="str">
        <f>Healthcare!A1069</f>
        <v>P11068</v>
      </c>
      <c r="B1069" s="5">
        <f>Healthcare!E1069</f>
        <v>45411</v>
      </c>
      <c r="C1069" s="5">
        <f>Healthcare!F1069</f>
        <v>45416</v>
      </c>
      <c r="D1069" t="str">
        <f>Healthcare!T1069</f>
        <v>Unknown</v>
      </c>
      <c r="E1069" t="str">
        <f>Healthcare!X1069</f>
        <v>DEP08</v>
      </c>
      <c r="F1069" t="str">
        <f>Healthcare!Y1069</f>
        <v>D04</v>
      </c>
      <c r="G1069" t="str">
        <f>Healthcare!Z1069</f>
        <v>D008</v>
      </c>
      <c r="H1069" t="str">
        <f>Healthcare!AA1069</f>
        <v>W004</v>
      </c>
      <c r="I1069" s="6">
        <f>Healthcare!L1069</f>
        <v>225260.99</v>
      </c>
      <c r="J1069">
        <f>Healthcare!M1069</f>
        <v>222207.25</v>
      </c>
      <c r="K1069" s="6">
        <f>Healthcare!V1069</f>
        <v>3053.7399999999907</v>
      </c>
      <c r="L1069" t="str">
        <f>Healthcare!AF1069</f>
        <v>PAY01</v>
      </c>
      <c r="M1069" t="str">
        <f>Healthcare!AG1069</f>
        <v>INS08</v>
      </c>
      <c r="N1069">
        <f>Healthcare!AC1069</f>
        <v>2024</v>
      </c>
      <c r="O1069" t="str">
        <f>Healthcare!AB1069</f>
        <v>Q2</v>
      </c>
      <c r="P1069">
        <f>Healthcare!O1069</f>
        <v>5</v>
      </c>
      <c r="Q1069">
        <f>Healthcare!P1069</f>
        <v>205</v>
      </c>
      <c r="R1069">
        <f>Healthcare!Q1069</f>
        <v>2</v>
      </c>
      <c r="S1069" s="10" t="str">
        <f>Healthcare!AD1069</f>
        <v>Apr</v>
      </c>
    </row>
    <row r="1070" spans="1:19">
      <c r="A1070" t="str">
        <f>Healthcare!A1070</f>
        <v>P11069</v>
      </c>
      <c r="B1070" s="5">
        <f>Healthcare!E1070</f>
        <v>45521</v>
      </c>
      <c r="C1070" s="5">
        <f>Healthcare!F1070</f>
        <v>45526</v>
      </c>
      <c r="D1070" t="str">
        <f>Healthcare!T1070</f>
        <v>Transferred</v>
      </c>
      <c r="E1070" t="str">
        <f>Healthcare!X1070</f>
        <v>DEP03</v>
      </c>
      <c r="F1070" t="str">
        <f>Healthcare!Y1070</f>
        <v>D01</v>
      </c>
      <c r="G1070" t="str">
        <f>Healthcare!Z1070</f>
        <v>D007</v>
      </c>
      <c r="H1070" t="str">
        <f>Healthcare!AA1070</f>
        <v>W005</v>
      </c>
      <c r="I1070" s="6">
        <f>Healthcare!L1070</f>
        <v>155763.34</v>
      </c>
      <c r="J1070">
        <f>Healthcare!M1070</f>
        <v>120790.75</v>
      </c>
      <c r="K1070" s="6">
        <f>Healthcare!V1070</f>
        <v>34972.589999999997</v>
      </c>
      <c r="L1070" t="str">
        <f>Healthcare!AF1070</f>
        <v>PAY04</v>
      </c>
      <c r="M1070" t="str">
        <f>Healthcare!AG1070</f>
        <v>INS07</v>
      </c>
      <c r="N1070">
        <f>Healthcare!AC1070</f>
        <v>2024</v>
      </c>
      <c r="O1070" t="str">
        <f>Healthcare!AB1070</f>
        <v>Q3</v>
      </c>
      <c r="P1070">
        <f>Healthcare!O1070</f>
        <v>5</v>
      </c>
      <c r="Q1070">
        <f>Healthcare!P1070</f>
        <v>133</v>
      </c>
      <c r="R1070">
        <f>Healthcare!Q1070</f>
        <v>2</v>
      </c>
      <c r="S1070" s="10" t="str">
        <f>Healthcare!AD1070</f>
        <v>Aug</v>
      </c>
    </row>
    <row r="1071" spans="1:19">
      <c r="A1071" t="str">
        <f>Healthcare!A1071</f>
        <v>P11070</v>
      </c>
      <c r="B1071" s="5">
        <f>Healthcare!E1071</f>
        <v>45000</v>
      </c>
      <c r="C1071" s="5">
        <f>Healthcare!F1071</f>
        <v>45017</v>
      </c>
      <c r="D1071" t="str">
        <f>Healthcare!T1071</f>
        <v>Admitted</v>
      </c>
      <c r="E1071" t="str">
        <f>Healthcare!X1071</f>
        <v>DEP01</v>
      </c>
      <c r="F1071" t="str">
        <f>Healthcare!Y1071</f>
        <v>D03</v>
      </c>
      <c r="G1071" t="str">
        <f>Healthcare!Z1071</f>
        <v>D005</v>
      </c>
      <c r="H1071" t="str">
        <f>Healthcare!AA1071</f>
        <v>W005</v>
      </c>
      <c r="I1071" s="6">
        <f>Healthcare!L1071</f>
        <v>99657.38</v>
      </c>
      <c r="J1071">
        <f>Healthcare!M1071</f>
        <v>82347.509999999995</v>
      </c>
      <c r="K1071" s="6">
        <f>Healthcare!V1071</f>
        <v>17309.87000000001</v>
      </c>
      <c r="L1071" t="str">
        <f>Healthcare!AF1071</f>
        <v>PAY01</v>
      </c>
      <c r="M1071" t="str">
        <f>Healthcare!AG1071</f>
        <v>INS02</v>
      </c>
      <c r="N1071">
        <f>Healthcare!AC1071</f>
        <v>2023</v>
      </c>
      <c r="O1071" t="str">
        <f>Healthcare!AB1071</f>
        <v>Q1</v>
      </c>
      <c r="P1071">
        <f>Healthcare!O1071</f>
        <v>17</v>
      </c>
      <c r="Q1071">
        <f>Healthcare!P1071</f>
        <v>183</v>
      </c>
      <c r="R1071">
        <f>Healthcare!Q1071</f>
        <v>4</v>
      </c>
      <c r="S1071" s="10" t="str">
        <f>Healthcare!AD1071</f>
        <v>Mar</v>
      </c>
    </row>
    <row r="1072" spans="1:19">
      <c r="A1072" t="str">
        <f>Healthcare!A1072</f>
        <v>P11071</v>
      </c>
      <c r="B1072" s="5">
        <f>Healthcare!E1072</f>
        <v>45115</v>
      </c>
      <c r="C1072" s="5">
        <f>Healthcare!F1072</f>
        <v>45119</v>
      </c>
      <c r="D1072" t="str">
        <f>Healthcare!T1072</f>
        <v>Admitted</v>
      </c>
      <c r="E1072" t="str">
        <f>Healthcare!X1072</f>
        <v>DEP05</v>
      </c>
      <c r="F1072" t="str">
        <f>Healthcare!Y1072</f>
        <v>D04</v>
      </c>
      <c r="G1072" t="str">
        <f>Healthcare!Z1072</f>
        <v>D013</v>
      </c>
      <c r="H1072" t="str">
        <f>Healthcare!AA1072</f>
        <v>W004</v>
      </c>
      <c r="I1072" s="6">
        <f>Healthcare!L1072</f>
        <v>11351.77</v>
      </c>
      <c r="J1072">
        <f>Healthcare!M1072</f>
        <v>8327.7099999999991</v>
      </c>
      <c r="K1072" s="6">
        <f>Healthcare!V1072</f>
        <v>3024.0600000000013</v>
      </c>
      <c r="L1072" t="str">
        <f>Healthcare!AF1072</f>
        <v>PAY04</v>
      </c>
      <c r="M1072" t="str">
        <f>Healthcare!AG1072</f>
        <v>INS04</v>
      </c>
      <c r="N1072">
        <f>Healthcare!AC1072</f>
        <v>2023</v>
      </c>
      <c r="O1072" t="str">
        <f>Healthcare!AB1072</f>
        <v>Q3</v>
      </c>
      <c r="P1072">
        <f>Healthcare!O1072</f>
        <v>4</v>
      </c>
      <c r="Q1072">
        <f>Healthcare!P1072</f>
        <v>189</v>
      </c>
      <c r="R1072">
        <f>Healthcare!Q1072</f>
        <v>4</v>
      </c>
      <c r="S1072" s="10" t="str">
        <f>Healthcare!AD1072</f>
        <v>Jul</v>
      </c>
    </row>
    <row r="1073" spans="1:19">
      <c r="A1073" t="str">
        <f>Healthcare!A1073</f>
        <v>P11072</v>
      </c>
      <c r="B1073" s="5">
        <f>Healthcare!E1073</f>
        <v>45867</v>
      </c>
      <c r="C1073" s="5">
        <f>Healthcare!F1073</f>
        <v>45872</v>
      </c>
      <c r="D1073" t="str">
        <f>Healthcare!T1073</f>
        <v>Unknown</v>
      </c>
      <c r="E1073" t="str">
        <f>Healthcare!X1073</f>
        <v>DEP05</v>
      </c>
      <c r="F1073" t="str">
        <f>Healthcare!Y1073</f>
        <v>D03</v>
      </c>
      <c r="G1073" t="str">
        <f>Healthcare!Z1073</f>
        <v>D002</v>
      </c>
      <c r="H1073" t="str">
        <f>Healthcare!AA1073</f>
        <v>W001</v>
      </c>
      <c r="I1073" s="6">
        <f>Healthcare!L1073</f>
        <v>100107.55</v>
      </c>
      <c r="J1073">
        <f>Healthcare!M1073</f>
        <v>89960.76</v>
      </c>
      <c r="K1073" s="6">
        <f>Healthcare!V1073</f>
        <v>10146.790000000008</v>
      </c>
      <c r="L1073" t="str">
        <f>Healthcare!AF1073</f>
        <v>PAY03</v>
      </c>
      <c r="M1073" t="str">
        <f>Healthcare!AG1073</f>
        <v>INS05</v>
      </c>
      <c r="N1073">
        <f>Healthcare!AC1073</f>
        <v>2025</v>
      </c>
      <c r="O1073" t="str">
        <f>Healthcare!AB1073</f>
        <v>Q3</v>
      </c>
      <c r="P1073">
        <f>Healthcare!O1073</f>
        <v>5</v>
      </c>
      <c r="Q1073">
        <f>Healthcare!P1073</f>
        <v>169</v>
      </c>
      <c r="R1073">
        <f>Healthcare!Q1073</f>
        <v>4</v>
      </c>
      <c r="S1073" s="10" t="str">
        <f>Healthcare!AD1073</f>
        <v>Jul</v>
      </c>
    </row>
    <row r="1074" spans="1:19">
      <c r="A1074" t="str">
        <f>Healthcare!A1074</f>
        <v>P11073</v>
      </c>
      <c r="B1074" s="5">
        <f>Healthcare!E1074</f>
        <v>44954</v>
      </c>
      <c r="C1074" s="5">
        <f>Healthcare!F1074</f>
        <v>44966</v>
      </c>
      <c r="D1074" t="str">
        <f>Healthcare!T1074</f>
        <v>Discharged</v>
      </c>
      <c r="E1074" t="str">
        <f>Healthcare!X1074</f>
        <v>DEP07</v>
      </c>
      <c r="F1074" t="str">
        <f>Healthcare!Y1074</f>
        <v>D07</v>
      </c>
      <c r="G1074" t="str">
        <f>Healthcare!Z1074</f>
        <v>D002</v>
      </c>
      <c r="H1074" t="str">
        <f>Healthcare!AA1074</f>
        <v>W005</v>
      </c>
      <c r="I1074" s="6">
        <f>Healthcare!L1074</f>
        <v>172388.67</v>
      </c>
      <c r="J1074">
        <f>Healthcare!M1074</f>
        <v>165215.41</v>
      </c>
      <c r="K1074" s="6">
        <f>Healthcare!V1074</f>
        <v>7173.2600000000093</v>
      </c>
      <c r="L1074" t="str">
        <f>Healthcare!AF1074</f>
        <v>PAY03</v>
      </c>
      <c r="M1074" t="str">
        <f>Healthcare!AG1074</f>
        <v>INS06</v>
      </c>
      <c r="N1074">
        <f>Healthcare!AC1074</f>
        <v>2023</v>
      </c>
      <c r="O1074" t="str">
        <f>Healthcare!AB1074</f>
        <v>Q1</v>
      </c>
      <c r="P1074">
        <f>Healthcare!O1074</f>
        <v>12</v>
      </c>
      <c r="Q1074">
        <f>Healthcare!P1074</f>
        <v>40</v>
      </c>
      <c r="R1074">
        <f>Healthcare!Q1074</f>
        <v>4</v>
      </c>
      <c r="S1074" s="10" t="str">
        <f>Healthcare!AD1074</f>
        <v>Jan</v>
      </c>
    </row>
    <row r="1075" spans="1:19">
      <c r="A1075" t="str">
        <f>Healthcare!A1075</f>
        <v>P11074</v>
      </c>
      <c r="B1075" s="5">
        <f>Healthcare!E1075</f>
        <v>45368</v>
      </c>
      <c r="C1075" s="5">
        <f>Healthcare!F1075</f>
        <v>45369</v>
      </c>
      <c r="D1075" t="str">
        <f>Healthcare!T1075</f>
        <v>Unknown</v>
      </c>
      <c r="E1075" t="str">
        <f>Healthcare!X1075</f>
        <v>DEP08</v>
      </c>
      <c r="F1075" t="str">
        <f>Healthcare!Y1075</f>
        <v>D04</v>
      </c>
      <c r="G1075" t="str">
        <f>Healthcare!Z1075</f>
        <v>D011</v>
      </c>
      <c r="H1075" t="str">
        <f>Healthcare!AA1075</f>
        <v>W003</v>
      </c>
      <c r="I1075" s="6">
        <f>Healthcare!L1075</f>
        <v>73115.259999999995</v>
      </c>
      <c r="J1075">
        <f>Healthcare!M1075</f>
        <v>53603.46</v>
      </c>
      <c r="K1075" s="6">
        <f>Healthcare!V1075</f>
        <v>19511.799999999996</v>
      </c>
      <c r="L1075" t="str">
        <f>Healthcare!AF1075</f>
        <v>PAY06</v>
      </c>
      <c r="M1075" t="str">
        <f>Healthcare!AG1075</f>
        <v>INS08</v>
      </c>
      <c r="N1075">
        <f>Healthcare!AC1075</f>
        <v>2024</v>
      </c>
      <c r="O1075" t="str">
        <f>Healthcare!AB1075</f>
        <v>Q1</v>
      </c>
      <c r="P1075">
        <f>Healthcare!O1075</f>
        <v>1</v>
      </c>
      <c r="Q1075">
        <f>Healthcare!P1075</f>
        <v>139</v>
      </c>
      <c r="R1075">
        <f>Healthcare!Q1075</f>
        <v>4</v>
      </c>
      <c r="S1075" s="10" t="str">
        <f>Healthcare!AD1075</f>
        <v>Mar</v>
      </c>
    </row>
    <row r="1076" spans="1:19">
      <c r="A1076" t="str">
        <f>Healthcare!A1076</f>
        <v>P11075</v>
      </c>
      <c r="B1076" s="5">
        <f>Healthcare!E1076</f>
        <v>45488</v>
      </c>
      <c r="C1076" s="5">
        <f>Healthcare!F1076</f>
        <v>45500</v>
      </c>
      <c r="D1076" t="str">
        <f>Healthcare!T1076</f>
        <v>Discharged</v>
      </c>
      <c r="E1076" t="str">
        <f>Healthcare!X1076</f>
        <v>DEP05</v>
      </c>
      <c r="F1076" t="str">
        <f>Healthcare!Y1076</f>
        <v>D03</v>
      </c>
      <c r="G1076" t="str">
        <f>Healthcare!Z1076</f>
        <v>D004</v>
      </c>
      <c r="H1076" t="str">
        <f>Healthcare!AA1076</f>
        <v>W003</v>
      </c>
      <c r="I1076" s="6">
        <f>Healthcare!L1076</f>
        <v>192900.75</v>
      </c>
      <c r="J1076">
        <f>Healthcare!M1076</f>
        <v>171257.31</v>
      </c>
      <c r="K1076" s="6">
        <f>Healthcare!V1076</f>
        <v>21643.440000000002</v>
      </c>
      <c r="L1076" t="str">
        <f>Healthcare!AF1076</f>
        <v>PAY06</v>
      </c>
      <c r="M1076" t="str">
        <f>Healthcare!AG1076</f>
        <v>INS08</v>
      </c>
      <c r="N1076">
        <f>Healthcare!AC1076</f>
        <v>2024</v>
      </c>
      <c r="O1076" t="str">
        <f>Healthcare!AB1076</f>
        <v>Q3</v>
      </c>
      <c r="P1076">
        <f>Healthcare!O1076</f>
        <v>12</v>
      </c>
      <c r="Q1076">
        <f>Healthcare!P1076</f>
        <v>205</v>
      </c>
      <c r="R1076">
        <f>Healthcare!Q1076</f>
        <v>1</v>
      </c>
      <c r="S1076" s="10" t="str">
        <f>Healthcare!AD1076</f>
        <v>Jul</v>
      </c>
    </row>
    <row r="1077" spans="1:19">
      <c r="A1077" t="str">
        <f>Healthcare!A1077</f>
        <v>P11076</v>
      </c>
      <c r="B1077" s="5">
        <f>Healthcare!E1077</f>
        <v>45409</v>
      </c>
      <c r="C1077" s="5">
        <f>Healthcare!F1077</f>
        <v>45423</v>
      </c>
      <c r="D1077" t="str">
        <f>Healthcare!T1077</f>
        <v>Discharged</v>
      </c>
      <c r="E1077" t="str">
        <f>Healthcare!X1077</f>
        <v>DEP10</v>
      </c>
      <c r="F1077" t="str">
        <f>Healthcare!Y1077</f>
        <v>D05</v>
      </c>
      <c r="G1077" t="str">
        <f>Healthcare!Z1077</f>
        <v>D006</v>
      </c>
      <c r="H1077" t="str">
        <f>Healthcare!AA1077</f>
        <v>W005</v>
      </c>
      <c r="I1077" s="6">
        <f>Healthcare!L1077</f>
        <v>106720.18</v>
      </c>
      <c r="J1077">
        <f>Healthcare!M1077</f>
        <v>91264.77</v>
      </c>
      <c r="K1077" s="6">
        <f>Healthcare!V1077</f>
        <v>15455.409999999989</v>
      </c>
      <c r="L1077" t="str">
        <f>Healthcare!AF1077</f>
        <v>PAY01</v>
      </c>
      <c r="M1077" t="str">
        <f>Healthcare!AG1077</f>
        <v>INS06</v>
      </c>
      <c r="N1077">
        <f>Healthcare!AC1077</f>
        <v>2024</v>
      </c>
      <c r="O1077" t="str">
        <f>Healthcare!AB1077</f>
        <v>Q2</v>
      </c>
      <c r="P1077">
        <f>Healthcare!O1077</f>
        <v>14</v>
      </c>
      <c r="Q1077">
        <f>Healthcare!P1077</f>
        <v>193</v>
      </c>
      <c r="R1077">
        <f>Healthcare!Q1077</f>
        <v>4</v>
      </c>
      <c r="S1077" s="10" t="str">
        <f>Healthcare!AD1077</f>
        <v>Apr</v>
      </c>
    </row>
    <row r="1078" spans="1:19">
      <c r="A1078" t="str">
        <f>Healthcare!A1078</f>
        <v>P11077</v>
      </c>
      <c r="B1078" s="5">
        <f>Healthcare!E1078</f>
        <v>45138</v>
      </c>
      <c r="C1078" s="5">
        <f>Healthcare!F1078</f>
        <v>45142</v>
      </c>
      <c r="D1078" t="str">
        <f>Healthcare!T1078</f>
        <v>Discharged</v>
      </c>
      <c r="E1078" t="str">
        <f>Healthcare!X1078</f>
        <v>DEP07</v>
      </c>
      <c r="F1078" t="str">
        <f>Healthcare!Y1078</f>
        <v>D04</v>
      </c>
      <c r="G1078" t="str">
        <f>Healthcare!Z1078</f>
        <v>D012</v>
      </c>
      <c r="H1078" t="str">
        <f>Healthcare!AA1078</f>
        <v>W005</v>
      </c>
      <c r="I1078" s="6">
        <f>Healthcare!L1078</f>
        <v>111254.56</v>
      </c>
      <c r="J1078">
        <f>Healthcare!M1078</f>
        <v>73476.929999999993</v>
      </c>
      <c r="K1078" s="6">
        <f>Healthcare!V1078</f>
        <v>37777.630000000005</v>
      </c>
      <c r="L1078" t="str">
        <f>Healthcare!AF1078</f>
        <v>PAY02</v>
      </c>
      <c r="M1078" t="str">
        <f>Healthcare!AG1078</f>
        <v>INS02</v>
      </c>
      <c r="N1078">
        <f>Healthcare!AC1078</f>
        <v>2023</v>
      </c>
      <c r="O1078" t="str">
        <f>Healthcare!AB1078</f>
        <v>Q3</v>
      </c>
      <c r="P1078">
        <f>Healthcare!O1078</f>
        <v>4</v>
      </c>
      <c r="Q1078">
        <f>Healthcare!P1078</f>
        <v>84</v>
      </c>
      <c r="R1078">
        <f>Healthcare!Q1078</f>
        <v>4</v>
      </c>
      <c r="S1078" s="10" t="str">
        <f>Healthcare!AD1078</f>
        <v>Jul</v>
      </c>
    </row>
    <row r="1079" spans="1:19">
      <c r="A1079" t="str">
        <f>Healthcare!A1079</f>
        <v>P11078</v>
      </c>
      <c r="B1079" s="5">
        <f>Healthcare!E1079</f>
        <v>45479</v>
      </c>
      <c r="C1079" s="5">
        <f>Healthcare!F1079</f>
        <v>45492</v>
      </c>
      <c r="D1079" t="str">
        <f>Healthcare!T1079</f>
        <v>Transferred</v>
      </c>
      <c r="E1079" t="str">
        <f>Healthcare!X1079</f>
        <v>DEP07</v>
      </c>
      <c r="F1079" t="str">
        <f>Healthcare!Y1079</f>
        <v>D07</v>
      </c>
      <c r="G1079" t="str">
        <f>Healthcare!Z1079</f>
        <v>D007</v>
      </c>
      <c r="H1079" t="str">
        <f>Healthcare!AA1079</f>
        <v>W003</v>
      </c>
      <c r="I1079" s="6">
        <f>Healthcare!L1079</f>
        <v>242519.72</v>
      </c>
      <c r="J1079">
        <f>Healthcare!M1079</f>
        <v>196287.89</v>
      </c>
      <c r="K1079" s="6">
        <f>Healthcare!V1079</f>
        <v>46231.829999999987</v>
      </c>
      <c r="L1079" t="str">
        <f>Healthcare!AF1079</f>
        <v>PAY03</v>
      </c>
      <c r="M1079" t="str">
        <f>Healthcare!AG1079</f>
        <v>INS08</v>
      </c>
      <c r="N1079">
        <f>Healthcare!AC1079</f>
        <v>2024</v>
      </c>
      <c r="O1079" t="str">
        <f>Healthcare!AB1079</f>
        <v>Q3</v>
      </c>
      <c r="P1079">
        <f>Healthcare!O1079</f>
        <v>13</v>
      </c>
      <c r="Q1079">
        <f>Healthcare!P1079</f>
        <v>70</v>
      </c>
      <c r="R1079">
        <f>Healthcare!Q1079</f>
        <v>4</v>
      </c>
      <c r="S1079" s="10" t="str">
        <f>Healthcare!AD1079</f>
        <v>Jul</v>
      </c>
    </row>
    <row r="1080" spans="1:19">
      <c r="A1080" t="str">
        <f>Healthcare!A1080</f>
        <v>P11079</v>
      </c>
      <c r="B1080" s="5" t="str">
        <f>Healthcare!E1080</f>
        <v>Unknown</v>
      </c>
      <c r="C1080" s="5">
        <f>Healthcare!F1080</f>
        <v>45779</v>
      </c>
      <c r="D1080" t="str">
        <f>Healthcare!T1080</f>
        <v>Unknown</v>
      </c>
      <c r="E1080" t="str">
        <f>Healthcare!X1080</f>
        <v>DEP05</v>
      </c>
      <c r="F1080" t="str">
        <f>Healthcare!Y1080</f>
        <v>D03</v>
      </c>
      <c r="G1080" t="str">
        <f>Healthcare!Z1080</f>
        <v>D007</v>
      </c>
      <c r="H1080" t="str">
        <f>Healthcare!AA1080</f>
        <v>W003</v>
      </c>
      <c r="I1080" s="6">
        <f>Healthcare!L1080</f>
        <v>95660.800000000003</v>
      </c>
      <c r="J1080">
        <f>Healthcare!M1080</f>
        <v>72446.38</v>
      </c>
      <c r="K1080" s="6">
        <f>Healthcare!V1080</f>
        <v>23214.42</v>
      </c>
      <c r="L1080" t="str">
        <f>Healthcare!AF1080</f>
        <v>PAY05</v>
      </c>
      <c r="M1080" t="str">
        <f>Healthcare!AG1080</f>
        <v>INS08</v>
      </c>
      <c r="N1080" t="str">
        <f>Healthcare!AC1080</f>
        <v>Unknown</v>
      </c>
      <c r="O1080" t="str">
        <f>Healthcare!AB1080</f>
        <v>Unknown</v>
      </c>
      <c r="P1080">
        <f>Healthcare!O1080</f>
        <v>5</v>
      </c>
      <c r="Q1080">
        <f>Healthcare!P1080</f>
        <v>73</v>
      </c>
      <c r="R1080">
        <f>Healthcare!Q1080</f>
        <v>3</v>
      </c>
      <c r="S1080" s="10" t="str">
        <f>Healthcare!AD1080</f>
        <v>Unknown</v>
      </c>
    </row>
    <row r="1081" spans="1:19">
      <c r="A1081" t="str">
        <f>Healthcare!A1081</f>
        <v>P11080</v>
      </c>
      <c r="B1081" s="5">
        <f>Healthcare!E1081</f>
        <v>45101</v>
      </c>
      <c r="C1081" s="5">
        <f>Healthcare!F1081</f>
        <v>45115</v>
      </c>
      <c r="D1081" t="str">
        <f>Healthcare!T1081</f>
        <v>Discharged</v>
      </c>
      <c r="E1081" t="str">
        <f>Healthcare!X1081</f>
        <v>DEP10</v>
      </c>
      <c r="F1081" t="str">
        <f>Healthcare!Y1081</f>
        <v>D04</v>
      </c>
      <c r="G1081" t="str">
        <f>Healthcare!Z1081</f>
        <v>D008</v>
      </c>
      <c r="H1081" t="str">
        <f>Healthcare!AA1081</f>
        <v>W004</v>
      </c>
      <c r="I1081" s="6">
        <f>Healthcare!L1081</f>
        <v>123663.9</v>
      </c>
      <c r="J1081">
        <f>Healthcare!M1081</f>
        <v>39251.370000000003</v>
      </c>
      <c r="K1081" s="6">
        <f>Healthcare!V1081</f>
        <v>84412.53</v>
      </c>
      <c r="L1081" t="str">
        <f>Healthcare!AF1081</f>
        <v>PAY04</v>
      </c>
      <c r="M1081" t="str">
        <f>Healthcare!AG1081</f>
        <v>INS05</v>
      </c>
      <c r="N1081">
        <f>Healthcare!AC1081</f>
        <v>2023</v>
      </c>
      <c r="O1081" t="str">
        <f>Healthcare!AB1081</f>
        <v>Q2</v>
      </c>
      <c r="P1081">
        <f>Healthcare!O1081</f>
        <v>14</v>
      </c>
      <c r="Q1081">
        <f>Healthcare!P1081</f>
        <v>224</v>
      </c>
      <c r="R1081">
        <f>Healthcare!Q1081</f>
        <v>1</v>
      </c>
      <c r="S1081" s="10" t="str">
        <f>Healthcare!AD1081</f>
        <v>Jun</v>
      </c>
    </row>
    <row r="1082" spans="1:19">
      <c r="A1082" t="str">
        <f>Healthcare!A1082</f>
        <v>P11081</v>
      </c>
      <c r="B1082" s="5">
        <f>Healthcare!E1082</f>
        <v>45654</v>
      </c>
      <c r="C1082" s="5">
        <f>Healthcare!F1082</f>
        <v>45663</v>
      </c>
      <c r="D1082" t="str">
        <f>Healthcare!T1082</f>
        <v>Transferred</v>
      </c>
      <c r="E1082" t="str">
        <f>Healthcare!X1082</f>
        <v>DEP03</v>
      </c>
      <c r="F1082" t="str">
        <f>Healthcare!Y1082</f>
        <v>D07</v>
      </c>
      <c r="G1082" t="str">
        <f>Healthcare!Z1082</f>
        <v>D002</v>
      </c>
      <c r="H1082" t="str">
        <f>Healthcare!AA1082</f>
        <v>W002</v>
      </c>
      <c r="I1082" s="6">
        <f>Healthcare!L1082</f>
        <v>84002.51</v>
      </c>
      <c r="J1082">
        <f>Healthcare!M1082</f>
        <v>79852.12</v>
      </c>
      <c r="K1082" s="6">
        <f>Healthcare!V1082</f>
        <v>4150.3899999999994</v>
      </c>
      <c r="L1082" t="str">
        <f>Healthcare!AF1082</f>
        <v>PAY06</v>
      </c>
      <c r="M1082" t="str">
        <f>Healthcare!AG1082</f>
        <v>INS08</v>
      </c>
      <c r="N1082">
        <f>Healthcare!AC1082</f>
        <v>2024</v>
      </c>
      <c r="O1082" t="str">
        <f>Healthcare!AB1082</f>
        <v>Q4</v>
      </c>
      <c r="P1082">
        <f>Healthcare!O1082</f>
        <v>9</v>
      </c>
      <c r="Q1082">
        <f>Healthcare!P1082</f>
        <v>194</v>
      </c>
      <c r="R1082">
        <f>Healthcare!Q1082</f>
        <v>4</v>
      </c>
      <c r="S1082" s="10" t="str">
        <f>Healthcare!AD1082</f>
        <v>Dec</v>
      </c>
    </row>
    <row r="1083" spans="1:19">
      <c r="A1083" t="str">
        <f>Healthcare!A1083</f>
        <v>P11082</v>
      </c>
      <c r="B1083" s="5">
        <f>Healthcare!E1083</f>
        <v>45871</v>
      </c>
      <c r="C1083" s="5">
        <f>Healthcare!F1083</f>
        <v>45881</v>
      </c>
      <c r="D1083" t="str">
        <f>Healthcare!T1083</f>
        <v>Admitted</v>
      </c>
      <c r="E1083" t="str">
        <f>Healthcare!X1083</f>
        <v>DEP10</v>
      </c>
      <c r="F1083" t="str">
        <f>Healthcare!Y1083</f>
        <v>D06</v>
      </c>
      <c r="G1083" t="str">
        <f>Healthcare!Z1083</f>
        <v>D001</v>
      </c>
      <c r="H1083" t="str">
        <f>Healthcare!AA1083</f>
        <v>W004</v>
      </c>
      <c r="I1083" s="6">
        <f>Healthcare!L1083</f>
        <v>79978.52</v>
      </c>
      <c r="J1083">
        <f>Healthcare!M1083</f>
        <v>75566.460000000006</v>
      </c>
      <c r="K1083" s="6">
        <f>Healthcare!V1083</f>
        <v>4412.0599999999977</v>
      </c>
      <c r="L1083" t="str">
        <f>Healthcare!AF1083</f>
        <v>PAY06</v>
      </c>
      <c r="M1083" t="str">
        <f>Healthcare!AG1083</f>
        <v>INS01</v>
      </c>
      <c r="N1083">
        <f>Healthcare!AC1083</f>
        <v>2025</v>
      </c>
      <c r="O1083" t="str">
        <f>Healthcare!AB1083</f>
        <v>Q3</v>
      </c>
      <c r="P1083">
        <f>Healthcare!O1083</f>
        <v>10</v>
      </c>
      <c r="Q1083">
        <f>Healthcare!P1083</f>
        <v>187</v>
      </c>
      <c r="R1083">
        <f>Healthcare!Q1083</f>
        <v>4</v>
      </c>
      <c r="S1083" s="10" t="str">
        <f>Healthcare!AD1083</f>
        <v>Aug</v>
      </c>
    </row>
    <row r="1084" spans="1:19">
      <c r="A1084" t="str">
        <f>Healthcare!A1084</f>
        <v>P11083</v>
      </c>
      <c r="B1084" s="5">
        <f>Healthcare!E1084</f>
        <v>45618</v>
      </c>
      <c r="C1084" s="5">
        <f>Healthcare!F1084</f>
        <v>45633</v>
      </c>
      <c r="D1084" t="str">
        <f>Healthcare!T1084</f>
        <v>Transferred</v>
      </c>
      <c r="E1084" t="str">
        <f>Healthcare!X1084</f>
        <v>DEP03</v>
      </c>
      <c r="F1084" t="str">
        <f>Healthcare!Y1084</f>
        <v>D03</v>
      </c>
      <c r="G1084" t="str">
        <f>Healthcare!Z1084</f>
        <v>D003</v>
      </c>
      <c r="H1084" t="str">
        <f>Healthcare!AA1084</f>
        <v>W003</v>
      </c>
      <c r="I1084" s="6">
        <f>Healthcare!L1084</f>
        <v>214467.64</v>
      </c>
      <c r="J1084">
        <f>Healthcare!M1084</f>
        <v>152586.99</v>
      </c>
      <c r="K1084" s="6">
        <f>Healthcare!V1084</f>
        <v>61880.650000000023</v>
      </c>
      <c r="L1084" t="str">
        <f>Healthcare!AF1084</f>
        <v>PAY06</v>
      </c>
      <c r="M1084" t="str">
        <f>Healthcare!AG1084</f>
        <v>INS03</v>
      </c>
      <c r="N1084">
        <f>Healthcare!AC1084</f>
        <v>2024</v>
      </c>
      <c r="O1084" t="str">
        <f>Healthcare!AB1084</f>
        <v>Q4</v>
      </c>
      <c r="P1084">
        <f>Healthcare!O1084</f>
        <v>15</v>
      </c>
      <c r="Q1084">
        <f>Healthcare!P1084</f>
        <v>77</v>
      </c>
      <c r="R1084">
        <f>Healthcare!Q1084</f>
        <v>2</v>
      </c>
      <c r="S1084" s="10" t="str">
        <f>Healthcare!AD1084</f>
        <v>Nov</v>
      </c>
    </row>
    <row r="1085" spans="1:19">
      <c r="A1085" t="str">
        <f>Healthcare!A1085</f>
        <v>P11084</v>
      </c>
      <c r="B1085" s="5">
        <f>Healthcare!E1085</f>
        <v>45934</v>
      </c>
      <c r="C1085" s="5">
        <f>Healthcare!F1085</f>
        <v>45952</v>
      </c>
      <c r="D1085" t="str">
        <f>Healthcare!T1085</f>
        <v>Transferred</v>
      </c>
      <c r="E1085" t="str">
        <f>Healthcare!X1085</f>
        <v>DEP05</v>
      </c>
      <c r="F1085" t="str">
        <f>Healthcare!Y1085</f>
        <v>D06</v>
      </c>
      <c r="G1085" t="str">
        <f>Healthcare!Z1085</f>
        <v>D008</v>
      </c>
      <c r="H1085" t="str">
        <f>Healthcare!AA1085</f>
        <v>W001</v>
      </c>
      <c r="I1085" s="6">
        <f>Healthcare!L1085</f>
        <v>221601.93</v>
      </c>
      <c r="J1085">
        <f>Healthcare!M1085</f>
        <v>164665.04999999999</v>
      </c>
      <c r="K1085" s="6">
        <f>Healthcare!V1085</f>
        <v>56936.880000000005</v>
      </c>
      <c r="L1085" t="str">
        <f>Healthcare!AF1085</f>
        <v>PAY06</v>
      </c>
      <c r="M1085" t="str">
        <f>Healthcare!AG1085</f>
        <v>INS06</v>
      </c>
      <c r="N1085">
        <f>Healthcare!AC1085</f>
        <v>2025</v>
      </c>
      <c r="O1085" t="str">
        <f>Healthcare!AB1085</f>
        <v>Q4</v>
      </c>
      <c r="P1085">
        <f>Healthcare!O1085</f>
        <v>18</v>
      </c>
      <c r="Q1085">
        <f>Healthcare!P1085</f>
        <v>121</v>
      </c>
      <c r="R1085">
        <f>Healthcare!Q1085</f>
        <v>4</v>
      </c>
      <c r="S1085" s="10" t="str">
        <f>Healthcare!AD1085</f>
        <v>Oct</v>
      </c>
    </row>
    <row r="1086" spans="1:19">
      <c r="A1086" t="str">
        <f>Healthcare!A1086</f>
        <v>P11085</v>
      </c>
      <c r="B1086" s="5">
        <f>Healthcare!E1086</f>
        <v>45171</v>
      </c>
      <c r="C1086" s="5">
        <f>Healthcare!F1086</f>
        <v>45174</v>
      </c>
      <c r="D1086" t="str">
        <f>Healthcare!T1086</f>
        <v>Discharged</v>
      </c>
      <c r="E1086" t="str">
        <f>Healthcare!X1086</f>
        <v>DEP08</v>
      </c>
      <c r="F1086" t="str">
        <f>Healthcare!Y1086</f>
        <v>D05</v>
      </c>
      <c r="G1086" t="str">
        <f>Healthcare!Z1086</f>
        <v>D012</v>
      </c>
      <c r="H1086" t="str">
        <f>Healthcare!AA1086</f>
        <v>W001</v>
      </c>
      <c r="I1086" s="6">
        <f>Healthcare!L1086</f>
        <v>178859.59</v>
      </c>
      <c r="J1086">
        <f>Healthcare!M1086</f>
        <v>177133.78</v>
      </c>
      <c r="K1086" s="6">
        <f>Healthcare!V1086</f>
        <v>1725.8099999999977</v>
      </c>
      <c r="L1086" t="str">
        <f>Healthcare!AF1086</f>
        <v>PAY05</v>
      </c>
      <c r="M1086" t="str">
        <f>Healthcare!AG1086</f>
        <v>INS06</v>
      </c>
      <c r="N1086">
        <f>Healthcare!AC1086</f>
        <v>2023</v>
      </c>
      <c r="O1086" t="str">
        <f>Healthcare!AB1086</f>
        <v>Q3</v>
      </c>
      <c r="P1086">
        <f>Healthcare!O1086</f>
        <v>3</v>
      </c>
      <c r="Q1086">
        <f>Healthcare!P1086</f>
        <v>154</v>
      </c>
      <c r="R1086">
        <f>Healthcare!Q1086</f>
        <v>4</v>
      </c>
      <c r="S1086" s="10" t="str">
        <f>Healthcare!AD1086</f>
        <v>Sep</v>
      </c>
    </row>
    <row r="1087" spans="1:19">
      <c r="A1087" t="str">
        <f>Healthcare!A1087</f>
        <v>P11086</v>
      </c>
      <c r="B1087" s="5" t="str">
        <f>Healthcare!E1087</f>
        <v>Unknown</v>
      </c>
      <c r="C1087" s="5">
        <f>Healthcare!F1087</f>
        <v>45925</v>
      </c>
      <c r="D1087" t="str">
        <f>Healthcare!T1087</f>
        <v>Admitted</v>
      </c>
      <c r="E1087" t="str">
        <f>Healthcare!X1087</f>
        <v>DEP04</v>
      </c>
      <c r="F1087" t="str">
        <f>Healthcare!Y1087</f>
        <v>D04</v>
      </c>
      <c r="G1087" t="str">
        <f>Healthcare!Z1087</f>
        <v>D003</v>
      </c>
      <c r="H1087" t="str">
        <f>Healthcare!AA1087</f>
        <v>W001</v>
      </c>
      <c r="I1087" s="6">
        <f>Healthcare!L1087</f>
        <v>3671.14</v>
      </c>
      <c r="J1087">
        <f>Healthcare!M1087</f>
        <v>3027.55</v>
      </c>
      <c r="K1087" s="6">
        <f>Healthcare!V1087</f>
        <v>643.58999999999969</v>
      </c>
      <c r="L1087" t="str">
        <f>Healthcare!AF1087</f>
        <v>PAY06</v>
      </c>
      <c r="M1087" t="str">
        <f>Healthcare!AG1087</f>
        <v>INS06</v>
      </c>
      <c r="N1087" t="str">
        <f>Healthcare!AC1087</f>
        <v>Unknown</v>
      </c>
      <c r="O1087" t="str">
        <f>Healthcare!AB1087</f>
        <v>Unknown</v>
      </c>
      <c r="P1087">
        <f>Healthcare!O1087</f>
        <v>10</v>
      </c>
      <c r="Q1087">
        <f>Healthcare!P1087</f>
        <v>232</v>
      </c>
      <c r="R1087">
        <f>Healthcare!Q1087</f>
        <v>2</v>
      </c>
      <c r="S1087" s="10" t="str">
        <f>Healthcare!AD1087</f>
        <v>Unknown</v>
      </c>
    </row>
    <row r="1088" spans="1:19">
      <c r="A1088" t="str">
        <f>Healthcare!A1088</f>
        <v>P11087</v>
      </c>
      <c r="B1088" s="5">
        <f>Healthcare!E1088</f>
        <v>45758</v>
      </c>
      <c r="C1088" s="5">
        <f>Healthcare!F1088</f>
        <v>45772</v>
      </c>
      <c r="D1088" t="str">
        <f>Healthcare!T1088</f>
        <v>Transferred</v>
      </c>
      <c r="E1088" t="str">
        <f>Healthcare!X1088</f>
        <v>DEP09</v>
      </c>
      <c r="F1088" t="str">
        <f>Healthcare!Y1088</f>
        <v>D07</v>
      </c>
      <c r="G1088" t="str">
        <f>Healthcare!Z1088</f>
        <v>D002</v>
      </c>
      <c r="H1088" t="str">
        <f>Healthcare!AA1088</f>
        <v>W002</v>
      </c>
      <c r="I1088" s="6">
        <f>Healthcare!L1088</f>
        <v>227864.72</v>
      </c>
      <c r="J1088">
        <f>Healthcare!M1088</f>
        <v>197056.07</v>
      </c>
      <c r="K1088" s="6">
        <f>Healthcare!V1088</f>
        <v>30808.649999999994</v>
      </c>
      <c r="L1088" t="str">
        <f>Healthcare!AF1088</f>
        <v>PAY06</v>
      </c>
      <c r="M1088" t="str">
        <f>Healthcare!AG1088</f>
        <v>INS08</v>
      </c>
      <c r="N1088">
        <f>Healthcare!AC1088</f>
        <v>2025</v>
      </c>
      <c r="O1088" t="str">
        <f>Healthcare!AB1088</f>
        <v>Q2</v>
      </c>
      <c r="P1088">
        <f>Healthcare!O1088</f>
        <v>14</v>
      </c>
      <c r="Q1088">
        <f>Healthcare!P1088</f>
        <v>121</v>
      </c>
      <c r="R1088">
        <f>Healthcare!Q1088</f>
        <v>5</v>
      </c>
      <c r="S1088" s="10" t="str">
        <f>Healthcare!AD1088</f>
        <v>Apr</v>
      </c>
    </row>
    <row r="1089" spans="1:19">
      <c r="A1089" t="str">
        <f>Healthcare!A1089</f>
        <v>P11088</v>
      </c>
      <c r="B1089" s="5">
        <f>Healthcare!E1089</f>
        <v>45992</v>
      </c>
      <c r="C1089" s="5">
        <f>Healthcare!F1089</f>
        <v>45728</v>
      </c>
      <c r="D1089" t="str">
        <f>Healthcare!T1089</f>
        <v>Discharged</v>
      </c>
      <c r="E1089" t="str">
        <f>Healthcare!X1089</f>
        <v>DEP06</v>
      </c>
      <c r="F1089" t="str">
        <f>Healthcare!Y1089</f>
        <v>D07</v>
      </c>
      <c r="G1089" t="str">
        <f>Healthcare!Z1089</f>
        <v>D013</v>
      </c>
      <c r="H1089" t="str">
        <f>Healthcare!AA1089</f>
        <v>W004</v>
      </c>
      <c r="I1089" s="6">
        <f>Healthcare!L1089</f>
        <v>188486.38</v>
      </c>
      <c r="J1089">
        <f>Healthcare!M1089</f>
        <v>130186.6</v>
      </c>
      <c r="K1089" s="6">
        <f>Healthcare!V1089</f>
        <v>58299.78</v>
      </c>
      <c r="L1089" t="str">
        <f>Healthcare!AF1089</f>
        <v>PAY01</v>
      </c>
      <c r="M1089" t="str">
        <f>Healthcare!AG1089</f>
        <v>INS06</v>
      </c>
      <c r="N1089">
        <f>Healthcare!AC1089</f>
        <v>2025</v>
      </c>
      <c r="O1089" t="str">
        <f>Healthcare!AB1089</f>
        <v>Q4</v>
      </c>
      <c r="P1089">
        <f>Healthcare!O1089</f>
        <v>2</v>
      </c>
      <c r="Q1089">
        <f>Healthcare!P1089</f>
        <v>14</v>
      </c>
      <c r="R1089">
        <f>Healthcare!Q1089</f>
        <v>4</v>
      </c>
      <c r="S1089" s="10" t="str">
        <f>Healthcare!AD1089</f>
        <v>Dec</v>
      </c>
    </row>
    <row r="1090" spans="1:19">
      <c r="A1090" t="str">
        <f>Healthcare!A1090</f>
        <v>P11089</v>
      </c>
      <c r="B1090" s="5">
        <f>Healthcare!E1090</f>
        <v>45513</v>
      </c>
      <c r="C1090" s="5">
        <f>Healthcare!F1090</f>
        <v>45522</v>
      </c>
      <c r="D1090" t="str">
        <f>Healthcare!T1090</f>
        <v>Admitted</v>
      </c>
      <c r="E1090" t="str">
        <f>Healthcare!X1090</f>
        <v>DEP08</v>
      </c>
      <c r="F1090" t="str">
        <f>Healthcare!Y1090</f>
        <v>D04</v>
      </c>
      <c r="G1090" t="str">
        <f>Healthcare!Z1090</f>
        <v>D011</v>
      </c>
      <c r="H1090" t="str">
        <f>Healthcare!AA1090</f>
        <v>W005</v>
      </c>
      <c r="I1090" s="6">
        <f>Healthcare!L1090</f>
        <v>108199.95</v>
      </c>
      <c r="J1090">
        <f>Healthcare!M1090</f>
        <v>83068.179999999993</v>
      </c>
      <c r="K1090" s="6">
        <f>Healthcare!V1090</f>
        <v>25131.770000000004</v>
      </c>
      <c r="L1090" t="str">
        <f>Healthcare!AF1090</f>
        <v>PAY02</v>
      </c>
      <c r="M1090" t="str">
        <f>Healthcare!AG1090</f>
        <v>INS07</v>
      </c>
      <c r="N1090">
        <f>Healthcare!AC1090</f>
        <v>2024</v>
      </c>
      <c r="O1090" t="str">
        <f>Healthcare!AB1090</f>
        <v>Q3</v>
      </c>
      <c r="P1090">
        <f>Healthcare!O1090</f>
        <v>9</v>
      </c>
      <c r="Q1090">
        <f>Healthcare!P1090</f>
        <v>75</v>
      </c>
      <c r="R1090">
        <f>Healthcare!Q1090</f>
        <v>2</v>
      </c>
      <c r="S1090" s="10" t="str">
        <f>Healthcare!AD1090</f>
        <v>Aug</v>
      </c>
    </row>
    <row r="1091" spans="1:19">
      <c r="A1091" t="str">
        <f>Healthcare!A1091</f>
        <v>P11090</v>
      </c>
      <c r="B1091" s="5">
        <f>Healthcare!E1091</f>
        <v>45389</v>
      </c>
      <c r="C1091" s="5">
        <f>Healthcare!F1091</f>
        <v>45391</v>
      </c>
      <c r="D1091" t="str">
        <f>Healthcare!T1091</f>
        <v>Unknown</v>
      </c>
      <c r="E1091" t="str">
        <f>Healthcare!X1091</f>
        <v>DEP03</v>
      </c>
      <c r="F1091" t="str">
        <f>Healthcare!Y1091</f>
        <v>D07</v>
      </c>
      <c r="G1091" t="str">
        <f>Healthcare!Z1091</f>
        <v>D003</v>
      </c>
      <c r="H1091" t="str">
        <f>Healthcare!AA1091</f>
        <v>W005</v>
      </c>
      <c r="I1091" s="6">
        <f>Healthcare!L1091</f>
        <v>87965.03</v>
      </c>
      <c r="J1091">
        <f>Healthcare!M1091</f>
        <v>86710.12</v>
      </c>
      <c r="K1091" s="6">
        <f>Healthcare!V1091</f>
        <v>1254.9100000000035</v>
      </c>
      <c r="L1091" t="str">
        <f>Healthcare!AF1091</f>
        <v>PAY03</v>
      </c>
      <c r="M1091" t="str">
        <f>Healthcare!AG1091</f>
        <v>INS04</v>
      </c>
      <c r="N1091">
        <f>Healthcare!AC1091</f>
        <v>2024</v>
      </c>
      <c r="O1091" t="str">
        <f>Healthcare!AB1091</f>
        <v>Q2</v>
      </c>
      <c r="P1091">
        <f>Healthcare!O1091</f>
        <v>2</v>
      </c>
      <c r="Q1091">
        <f>Healthcare!P1091</f>
        <v>62</v>
      </c>
      <c r="R1091">
        <f>Healthcare!Q1091</f>
        <v>4</v>
      </c>
      <c r="S1091" s="10" t="str">
        <f>Healthcare!AD1091</f>
        <v>Apr</v>
      </c>
    </row>
    <row r="1092" spans="1:19">
      <c r="A1092" t="str">
        <f>Healthcare!A1092</f>
        <v>P11091</v>
      </c>
      <c r="B1092" s="5">
        <f>Healthcare!E1092</f>
        <v>45177</v>
      </c>
      <c r="C1092" s="5">
        <f>Healthcare!F1092</f>
        <v>45182</v>
      </c>
      <c r="D1092" t="str">
        <f>Healthcare!T1092</f>
        <v>Discharged</v>
      </c>
      <c r="E1092" t="str">
        <f>Healthcare!X1092</f>
        <v>DEP06</v>
      </c>
      <c r="F1092" t="str">
        <f>Healthcare!Y1092</f>
        <v>D04</v>
      </c>
      <c r="G1092" t="str">
        <f>Healthcare!Z1092</f>
        <v>D005</v>
      </c>
      <c r="H1092" t="str">
        <f>Healthcare!AA1092</f>
        <v>W003</v>
      </c>
      <c r="I1092" s="6">
        <f>Healthcare!L1092</f>
        <v>149404.79</v>
      </c>
      <c r="J1092">
        <f>Healthcare!M1092</f>
        <v>107355.5</v>
      </c>
      <c r="K1092" s="6">
        <f>Healthcare!V1092</f>
        <v>42049.290000000008</v>
      </c>
      <c r="L1092" t="str">
        <f>Healthcare!AF1092</f>
        <v>PAY01</v>
      </c>
      <c r="M1092" t="str">
        <f>Healthcare!AG1092</f>
        <v>INS08</v>
      </c>
      <c r="N1092">
        <f>Healthcare!AC1092</f>
        <v>2023</v>
      </c>
      <c r="O1092" t="str">
        <f>Healthcare!AB1092</f>
        <v>Q3</v>
      </c>
      <c r="P1092">
        <f>Healthcare!O1092</f>
        <v>5</v>
      </c>
      <c r="Q1092">
        <f>Healthcare!P1092</f>
        <v>209</v>
      </c>
      <c r="R1092">
        <f>Healthcare!Q1092</f>
        <v>5</v>
      </c>
      <c r="S1092" s="10" t="str">
        <f>Healthcare!AD1092</f>
        <v>Sep</v>
      </c>
    </row>
    <row r="1093" spans="1:19">
      <c r="A1093" t="str">
        <f>Healthcare!A1093</f>
        <v>P11092</v>
      </c>
      <c r="B1093" s="5">
        <f>Healthcare!E1093</f>
        <v>45288</v>
      </c>
      <c r="C1093" s="5">
        <f>Healthcare!F1093</f>
        <v>45294</v>
      </c>
      <c r="D1093" t="str">
        <f>Healthcare!T1093</f>
        <v>Discharged</v>
      </c>
      <c r="E1093" t="str">
        <f>Healthcare!X1093</f>
        <v>DEP04</v>
      </c>
      <c r="F1093" t="str">
        <f>Healthcare!Y1093</f>
        <v>D04</v>
      </c>
      <c r="G1093" t="str">
        <f>Healthcare!Z1093</f>
        <v>D005</v>
      </c>
      <c r="H1093" t="str">
        <f>Healthcare!AA1093</f>
        <v>W002</v>
      </c>
      <c r="I1093" s="6">
        <f>Healthcare!L1093</f>
        <v>60186.71</v>
      </c>
      <c r="J1093">
        <f>Healthcare!M1093</f>
        <v>55085.18</v>
      </c>
      <c r="K1093" s="6">
        <f>Healthcare!V1093</f>
        <v>5101.5299999999988</v>
      </c>
      <c r="L1093" t="str">
        <f>Healthcare!AF1093</f>
        <v>PAY04</v>
      </c>
      <c r="M1093" t="str">
        <f>Healthcare!AG1093</f>
        <v>INS03</v>
      </c>
      <c r="N1093">
        <f>Healthcare!AC1093</f>
        <v>2023</v>
      </c>
      <c r="O1093" t="str">
        <f>Healthcare!AB1093</f>
        <v>Q4</v>
      </c>
      <c r="P1093">
        <f>Healthcare!O1093</f>
        <v>6</v>
      </c>
      <c r="Q1093">
        <f>Healthcare!P1093</f>
        <v>216</v>
      </c>
      <c r="R1093">
        <f>Healthcare!Q1093</f>
        <v>1</v>
      </c>
      <c r="S1093" s="10" t="str">
        <f>Healthcare!AD1093</f>
        <v>Dec</v>
      </c>
    </row>
    <row r="1094" spans="1:19">
      <c r="A1094" t="str">
        <f>Healthcare!A1094</f>
        <v>P11093</v>
      </c>
      <c r="B1094" s="5">
        <f>Healthcare!E1094</f>
        <v>46019</v>
      </c>
      <c r="C1094" s="5">
        <f>Healthcare!F1094</f>
        <v>46028</v>
      </c>
      <c r="D1094" t="str">
        <f>Healthcare!T1094</f>
        <v>Discharged</v>
      </c>
      <c r="E1094" t="str">
        <f>Healthcare!X1094</f>
        <v>DEP01</v>
      </c>
      <c r="F1094" t="str">
        <f>Healthcare!Y1094</f>
        <v>D04</v>
      </c>
      <c r="G1094" t="str">
        <f>Healthcare!Z1094</f>
        <v>D013</v>
      </c>
      <c r="H1094" t="str">
        <f>Healthcare!AA1094</f>
        <v>W001</v>
      </c>
      <c r="I1094" s="6">
        <f>Healthcare!L1094</f>
        <v>91611.72</v>
      </c>
      <c r="J1094">
        <f>Healthcare!M1094</f>
        <v>84181.35</v>
      </c>
      <c r="K1094" s="6">
        <f>Healthcare!V1094</f>
        <v>7430.3699999999953</v>
      </c>
      <c r="L1094" t="str">
        <f>Healthcare!AF1094</f>
        <v>PAY02</v>
      </c>
      <c r="M1094" t="str">
        <f>Healthcare!AG1094</f>
        <v>INS07</v>
      </c>
      <c r="N1094">
        <f>Healthcare!AC1094</f>
        <v>2025</v>
      </c>
      <c r="O1094" t="str">
        <f>Healthcare!AB1094</f>
        <v>Q4</v>
      </c>
      <c r="P1094">
        <f>Healthcare!O1094</f>
        <v>9</v>
      </c>
      <c r="Q1094">
        <f>Healthcare!P1094</f>
        <v>121</v>
      </c>
      <c r="R1094">
        <f>Healthcare!Q1094</f>
        <v>1</v>
      </c>
      <c r="S1094" s="10" t="str">
        <f>Healthcare!AD1094</f>
        <v>Dec</v>
      </c>
    </row>
    <row r="1095" spans="1:19">
      <c r="A1095" t="str">
        <f>Healthcare!A1095</f>
        <v>P11094</v>
      </c>
      <c r="B1095" s="5">
        <f>Healthcare!E1095</f>
        <v>45222</v>
      </c>
      <c r="C1095" s="5">
        <f>Healthcare!F1095</f>
        <v>45226</v>
      </c>
      <c r="D1095" t="str">
        <f>Healthcare!T1095</f>
        <v>Unknown</v>
      </c>
      <c r="E1095" t="str">
        <f>Healthcare!X1095</f>
        <v>DEP01</v>
      </c>
      <c r="F1095" t="str">
        <f>Healthcare!Y1095</f>
        <v>D03</v>
      </c>
      <c r="G1095" t="str">
        <f>Healthcare!Z1095</f>
        <v>D003</v>
      </c>
      <c r="H1095" t="str">
        <f>Healthcare!AA1095</f>
        <v>W003</v>
      </c>
      <c r="I1095" s="6">
        <f>Healthcare!L1095</f>
        <v>156129.20000000001</v>
      </c>
      <c r="J1095">
        <f>Healthcare!M1095</f>
        <v>129668.87</v>
      </c>
      <c r="K1095" s="6">
        <f>Healthcare!V1095</f>
        <v>26460.330000000016</v>
      </c>
      <c r="L1095" t="str">
        <f>Healthcare!AF1095</f>
        <v>PAY05</v>
      </c>
      <c r="M1095" t="str">
        <f>Healthcare!AG1095</f>
        <v>INS06</v>
      </c>
      <c r="N1095">
        <f>Healthcare!AC1095</f>
        <v>2023</v>
      </c>
      <c r="O1095" t="str">
        <f>Healthcare!AB1095</f>
        <v>Q4</v>
      </c>
      <c r="P1095">
        <f>Healthcare!O1095</f>
        <v>4</v>
      </c>
      <c r="Q1095">
        <f>Healthcare!P1095</f>
        <v>12</v>
      </c>
      <c r="R1095">
        <f>Healthcare!Q1095</f>
        <v>5</v>
      </c>
      <c r="S1095" s="10" t="str">
        <f>Healthcare!AD1095</f>
        <v>Oct</v>
      </c>
    </row>
    <row r="1096" spans="1:19">
      <c r="A1096" t="str">
        <f>Healthcare!A1096</f>
        <v>P11095</v>
      </c>
      <c r="B1096" s="5">
        <f>Healthcare!E1096</f>
        <v>45862</v>
      </c>
      <c r="C1096" s="5">
        <f>Healthcare!F1096</f>
        <v>45877</v>
      </c>
      <c r="D1096" t="str">
        <f>Healthcare!T1096</f>
        <v>Discharged</v>
      </c>
      <c r="E1096" t="str">
        <f>Healthcare!X1096</f>
        <v>DEP01</v>
      </c>
      <c r="F1096" t="str">
        <f>Healthcare!Y1096</f>
        <v>D03</v>
      </c>
      <c r="G1096" t="str">
        <f>Healthcare!Z1096</f>
        <v>D009</v>
      </c>
      <c r="H1096" t="str">
        <f>Healthcare!AA1096</f>
        <v>W001</v>
      </c>
      <c r="I1096" s="6">
        <f>Healthcare!L1096</f>
        <v>22374.91</v>
      </c>
      <c r="J1096">
        <f>Healthcare!M1096</f>
        <v>98646.34</v>
      </c>
      <c r="K1096" s="6">
        <f>Healthcare!V1096</f>
        <v>-76271.429999999993</v>
      </c>
      <c r="L1096" t="str">
        <f>Healthcare!AF1096</f>
        <v>PAY06</v>
      </c>
      <c r="M1096" t="str">
        <f>Healthcare!AG1096</f>
        <v>INS01</v>
      </c>
      <c r="N1096">
        <f>Healthcare!AC1096</f>
        <v>2025</v>
      </c>
      <c r="O1096" t="str">
        <f>Healthcare!AB1096</f>
        <v>Q3</v>
      </c>
      <c r="P1096">
        <f>Healthcare!O1096</f>
        <v>15</v>
      </c>
      <c r="Q1096">
        <f>Healthcare!P1096</f>
        <v>47</v>
      </c>
      <c r="R1096">
        <f>Healthcare!Q1096</f>
        <v>2</v>
      </c>
      <c r="S1096" s="10" t="str">
        <f>Healthcare!AD1096</f>
        <v>Jul</v>
      </c>
    </row>
    <row r="1097" spans="1:19">
      <c r="A1097" t="str">
        <f>Healthcare!A1097</f>
        <v>P11096</v>
      </c>
      <c r="B1097" s="5">
        <f>Healthcare!E1097</f>
        <v>45384</v>
      </c>
      <c r="C1097" s="5">
        <f>Healthcare!F1097</f>
        <v>45394</v>
      </c>
      <c r="D1097" t="str">
        <f>Healthcare!T1097</f>
        <v>Discharged</v>
      </c>
      <c r="E1097" t="str">
        <f>Healthcare!X1097</f>
        <v>DEP02</v>
      </c>
      <c r="F1097" t="str">
        <f>Healthcare!Y1097</f>
        <v>D05</v>
      </c>
      <c r="G1097" t="str">
        <f>Healthcare!Z1097</f>
        <v>D004</v>
      </c>
      <c r="H1097" t="str">
        <f>Healthcare!AA1097</f>
        <v>W005</v>
      </c>
      <c r="I1097" s="6">
        <f>Healthcare!L1097</f>
        <v>145309</v>
      </c>
      <c r="J1097">
        <f>Healthcare!M1097</f>
        <v>108358.63</v>
      </c>
      <c r="K1097" s="6">
        <f>Healthcare!V1097</f>
        <v>36950.369999999995</v>
      </c>
      <c r="L1097" t="str">
        <f>Healthcare!AF1097</f>
        <v>PAY02</v>
      </c>
      <c r="M1097" t="str">
        <f>Healthcare!AG1097</f>
        <v>INS08</v>
      </c>
      <c r="N1097">
        <f>Healthcare!AC1097</f>
        <v>2024</v>
      </c>
      <c r="O1097" t="str">
        <f>Healthcare!AB1097</f>
        <v>Q2</v>
      </c>
      <c r="P1097">
        <f>Healthcare!O1097</f>
        <v>10</v>
      </c>
      <c r="Q1097">
        <f>Healthcare!P1097</f>
        <v>41</v>
      </c>
      <c r="R1097">
        <f>Healthcare!Q1097</f>
        <v>4</v>
      </c>
      <c r="S1097" s="10" t="str">
        <f>Healthcare!AD1097</f>
        <v>Apr</v>
      </c>
    </row>
    <row r="1098" spans="1:19">
      <c r="A1098" t="str">
        <f>Healthcare!A1098</f>
        <v>P11097</v>
      </c>
      <c r="B1098" s="5">
        <f>Healthcare!E1098</f>
        <v>45393</v>
      </c>
      <c r="C1098" s="5">
        <f>Healthcare!F1098</f>
        <v>45402</v>
      </c>
      <c r="D1098" t="str">
        <f>Healthcare!T1098</f>
        <v>Unknown</v>
      </c>
      <c r="E1098" t="str">
        <f>Healthcare!X1098</f>
        <v>DEP04</v>
      </c>
      <c r="F1098" t="str">
        <f>Healthcare!Y1098</f>
        <v>D01</v>
      </c>
      <c r="G1098" t="str">
        <f>Healthcare!Z1098</f>
        <v>D012</v>
      </c>
      <c r="H1098" t="str">
        <f>Healthcare!AA1098</f>
        <v>W003</v>
      </c>
      <c r="I1098" s="6">
        <f>Healthcare!L1098</f>
        <v>140192.03</v>
      </c>
      <c r="J1098">
        <f>Healthcare!M1098</f>
        <v>111609.05</v>
      </c>
      <c r="K1098" s="6">
        <f>Healthcare!V1098</f>
        <v>28582.979999999996</v>
      </c>
      <c r="L1098" t="str">
        <f>Healthcare!AF1098</f>
        <v>PAY02</v>
      </c>
      <c r="M1098" t="str">
        <f>Healthcare!AG1098</f>
        <v>INS01</v>
      </c>
      <c r="N1098">
        <f>Healthcare!AC1098</f>
        <v>2024</v>
      </c>
      <c r="O1098" t="str">
        <f>Healthcare!AB1098</f>
        <v>Q2</v>
      </c>
      <c r="P1098">
        <f>Healthcare!O1098</f>
        <v>9</v>
      </c>
      <c r="Q1098">
        <f>Healthcare!P1098</f>
        <v>121</v>
      </c>
      <c r="R1098">
        <f>Healthcare!Q1098</f>
        <v>5</v>
      </c>
      <c r="S1098" s="10" t="str">
        <f>Healthcare!AD1098</f>
        <v>Apr</v>
      </c>
    </row>
    <row r="1099" spans="1:19">
      <c r="A1099" t="str">
        <f>Healthcare!A1099</f>
        <v>P11098</v>
      </c>
      <c r="B1099" s="5">
        <f>Healthcare!E1099</f>
        <v>45270</v>
      </c>
      <c r="C1099" s="5">
        <f>Healthcare!F1099</f>
        <v>45282</v>
      </c>
      <c r="D1099" t="str">
        <f>Healthcare!T1099</f>
        <v>Discharged</v>
      </c>
      <c r="E1099" t="str">
        <f>Healthcare!X1099</f>
        <v>DEP01</v>
      </c>
      <c r="F1099" t="str">
        <f>Healthcare!Y1099</f>
        <v>D04</v>
      </c>
      <c r="G1099" t="str">
        <f>Healthcare!Z1099</f>
        <v>D007</v>
      </c>
      <c r="H1099" t="str">
        <f>Healthcare!AA1099</f>
        <v>W003</v>
      </c>
      <c r="I1099" s="6">
        <f>Healthcare!L1099</f>
        <v>180654.56</v>
      </c>
      <c r="J1099">
        <f>Healthcare!M1099</f>
        <v>135672.22</v>
      </c>
      <c r="K1099" s="6">
        <f>Healthcare!V1099</f>
        <v>44982.34</v>
      </c>
      <c r="L1099" t="str">
        <f>Healthcare!AF1099</f>
        <v>PAY04</v>
      </c>
      <c r="M1099" t="str">
        <f>Healthcare!AG1099</f>
        <v>INS01</v>
      </c>
      <c r="N1099">
        <f>Healthcare!AC1099</f>
        <v>2023</v>
      </c>
      <c r="O1099" t="str">
        <f>Healthcare!AB1099</f>
        <v>Q4</v>
      </c>
      <c r="P1099">
        <f>Healthcare!O1099</f>
        <v>12</v>
      </c>
      <c r="Q1099">
        <f>Healthcare!P1099</f>
        <v>191</v>
      </c>
      <c r="R1099">
        <f>Healthcare!Q1099</f>
        <v>4</v>
      </c>
      <c r="S1099" s="10" t="str">
        <f>Healthcare!AD1099</f>
        <v>Dec</v>
      </c>
    </row>
    <row r="1100" spans="1:19">
      <c r="A1100" t="str">
        <f>Healthcare!A1100</f>
        <v>P11099</v>
      </c>
      <c r="B1100" s="5">
        <f>Healthcare!E1100</f>
        <v>45242</v>
      </c>
      <c r="C1100" s="5">
        <f>Healthcare!F1100</f>
        <v>45256</v>
      </c>
      <c r="D1100" t="str">
        <f>Healthcare!T1100</f>
        <v>Discharged</v>
      </c>
      <c r="E1100" t="str">
        <f>Healthcare!X1100</f>
        <v>DEP05</v>
      </c>
      <c r="F1100" t="str">
        <f>Healthcare!Y1100</f>
        <v>D03</v>
      </c>
      <c r="G1100" t="str">
        <f>Healthcare!Z1100</f>
        <v>D010</v>
      </c>
      <c r="H1100" t="str">
        <f>Healthcare!AA1100</f>
        <v>W003</v>
      </c>
      <c r="I1100" s="6">
        <f>Healthcare!L1100</f>
        <v>129739.26</v>
      </c>
      <c r="J1100">
        <f>Healthcare!M1100</f>
        <v>94453.84</v>
      </c>
      <c r="K1100" s="6">
        <f>Healthcare!V1100</f>
        <v>35285.42</v>
      </c>
      <c r="L1100" t="str">
        <f>Healthcare!AF1100</f>
        <v>PAY03</v>
      </c>
      <c r="M1100" t="str">
        <f>Healthcare!AG1100</f>
        <v>INS06</v>
      </c>
      <c r="N1100">
        <f>Healthcare!AC1100</f>
        <v>2023</v>
      </c>
      <c r="O1100" t="str">
        <f>Healthcare!AB1100</f>
        <v>Q4</v>
      </c>
      <c r="P1100">
        <f>Healthcare!O1100</f>
        <v>14</v>
      </c>
      <c r="Q1100">
        <f>Healthcare!P1100</f>
        <v>76</v>
      </c>
      <c r="R1100">
        <f>Healthcare!Q1100</f>
        <v>2</v>
      </c>
      <c r="S1100" s="10" t="str">
        <f>Healthcare!AD1100</f>
        <v>Nov</v>
      </c>
    </row>
    <row r="1101" spans="1:19">
      <c r="A1101" t="str">
        <f>Healthcare!A1101</f>
        <v>P11100</v>
      </c>
      <c r="B1101" s="5">
        <f>Healthcare!E1101</f>
        <v>45483</v>
      </c>
      <c r="C1101" s="5">
        <f>Healthcare!F1101</f>
        <v>45497</v>
      </c>
      <c r="D1101" t="str">
        <f>Healthcare!T1101</f>
        <v>Discharged</v>
      </c>
      <c r="E1101" t="str">
        <f>Healthcare!X1101</f>
        <v>DEP04</v>
      </c>
      <c r="F1101" t="str">
        <f>Healthcare!Y1101</f>
        <v>D05</v>
      </c>
      <c r="G1101" t="str">
        <f>Healthcare!Z1101</f>
        <v>D008</v>
      </c>
      <c r="H1101" t="str">
        <f>Healthcare!AA1101</f>
        <v>W002</v>
      </c>
      <c r="I1101" s="6">
        <f>Healthcare!L1101</f>
        <v>228756.23</v>
      </c>
      <c r="J1101">
        <f>Healthcare!M1101</f>
        <v>207390.36</v>
      </c>
      <c r="K1101" s="6">
        <f>Healthcare!V1101</f>
        <v>21365.870000000024</v>
      </c>
      <c r="L1101" t="str">
        <f>Healthcare!AF1101</f>
        <v>PAY02</v>
      </c>
      <c r="M1101" t="str">
        <f>Healthcare!AG1101</f>
        <v>INS04</v>
      </c>
      <c r="N1101">
        <f>Healthcare!AC1101</f>
        <v>2024</v>
      </c>
      <c r="O1101" t="str">
        <f>Healthcare!AB1101</f>
        <v>Q3</v>
      </c>
      <c r="P1101">
        <f>Healthcare!O1101</f>
        <v>14</v>
      </c>
      <c r="Q1101">
        <f>Healthcare!P1101</f>
        <v>64</v>
      </c>
      <c r="R1101">
        <f>Healthcare!Q1101</f>
        <v>4</v>
      </c>
      <c r="S1101" s="10" t="str">
        <f>Healthcare!AD1101</f>
        <v>Jul</v>
      </c>
    </row>
    <row r="1102" spans="1:19">
      <c r="A1102" t="str">
        <f>Healthcare!A1102</f>
        <v>P11101</v>
      </c>
      <c r="B1102" s="5">
        <f>Healthcare!E1102</f>
        <v>46009</v>
      </c>
      <c r="C1102" s="5">
        <f>Healthcare!F1102</f>
        <v>46027</v>
      </c>
      <c r="D1102" t="str">
        <f>Healthcare!T1102</f>
        <v>Discharged</v>
      </c>
      <c r="E1102" t="str">
        <f>Healthcare!X1102</f>
        <v>DEP02</v>
      </c>
      <c r="F1102" t="str">
        <f>Healthcare!Y1102</f>
        <v>D03</v>
      </c>
      <c r="G1102" t="str">
        <f>Healthcare!Z1102</f>
        <v>D012</v>
      </c>
      <c r="H1102" t="str">
        <f>Healthcare!AA1102</f>
        <v>W002</v>
      </c>
      <c r="I1102" s="6">
        <f>Healthcare!L1102</f>
        <v>90303.15</v>
      </c>
      <c r="J1102">
        <f>Healthcare!M1102</f>
        <v>76869.740000000005</v>
      </c>
      <c r="K1102" s="6">
        <f>Healthcare!V1102</f>
        <v>13433.409999999989</v>
      </c>
      <c r="L1102" t="str">
        <f>Healthcare!AF1102</f>
        <v>PAY06</v>
      </c>
      <c r="M1102" t="str">
        <f>Healthcare!AG1102</f>
        <v>INS04</v>
      </c>
      <c r="N1102">
        <f>Healthcare!AC1102</f>
        <v>2025</v>
      </c>
      <c r="O1102" t="str">
        <f>Healthcare!AB1102</f>
        <v>Q4</v>
      </c>
      <c r="P1102">
        <f>Healthcare!O1102</f>
        <v>18</v>
      </c>
      <c r="Q1102">
        <f>Healthcare!P1102</f>
        <v>135</v>
      </c>
      <c r="R1102">
        <f>Healthcare!Q1102</f>
        <v>5</v>
      </c>
      <c r="S1102" s="10" t="str">
        <f>Healthcare!AD1102</f>
        <v>Dec</v>
      </c>
    </row>
    <row r="1103" spans="1:19">
      <c r="A1103" t="str">
        <f>Healthcare!A1103</f>
        <v>P11102</v>
      </c>
      <c r="B1103" s="5">
        <f>Healthcare!E1103</f>
        <v>45441</v>
      </c>
      <c r="C1103" s="5">
        <f>Healthcare!F1103</f>
        <v>45458</v>
      </c>
      <c r="D1103" t="str">
        <f>Healthcare!T1103</f>
        <v>Discharged</v>
      </c>
      <c r="E1103" t="str">
        <f>Healthcare!X1103</f>
        <v>DEP10</v>
      </c>
      <c r="F1103" t="str">
        <f>Healthcare!Y1103</f>
        <v>D04</v>
      </c>
      <c r="G1103" t="str">
        <f>Healthcare!Z1103</f>
        <v>D007</v>
      </c>
      <c r="H1103" t="str">
        <f>Healthcare!AA1103</f>
        <v>W003</v>
      </c>
      <c r="I1103" s="6">
        <f>Healthcare!L1103</f>
        <v>123663.9</v>
      </c>
      <c r="J1103">
        <f>Healthcare!M1103</f>
        <v>140918.21</v>
      </c>
      <c r="K1103" s="6">
        <f>Healthcare!V1103</f>
        <v>-17254.309999999998</v>
      </c>
      <c r="L1103" t="str">
        <f>Healthcare!AF1103</f>
        <v>PAY03</v>
      </c>
      <c r="M1103" t="str">
        <f>Healthcare!AG1103</f>
        <v>INS07</v>
      </c>
      <c r="N1103">
        <f>Healthcare!AC1103</f>
        <v>2024</v>
      </c>
      <c r="O1103" t="str">
        <f>Healthcare!AB1103</f>
        <v>Q2</v>
      </c>
      <c r="P1103">
        <f>Healthcare!O1103</f>
        <v>17</v>
      </c>
      <c r="Q1103">
        <f>Healthcare!P1103</f>
        <v>13</v>
      </c>
      <c r="R1103">
        <f>Healthcare!Q1103</f>
        <v>4</v>
      </c>
      <c r="S1103" s="10" t="str">
        <f>Healthcare!AD1103</f>
        <v>May</v>
      </c>
    </row>
    <row r="1104" spans="1:19">
      <c r="A1104" t="str">
        <f>Healthcare!A1104</f>
        <v>P11103</v>
      </c>
      <c r="B1104" s="5">
        <f>Healthcare!E1104</f>
        <v>45177</v>
      </c>
      <c r="C1104" s="5">
        <f>Healthcare!F1104</f>
        <v>45180</v>
      </c>
      <c r="D1104" t="str">
        <f>Healthcare!T1104</f>
        <v>Transferred</v>
      </c>
      <c r="E1104" t="str">
        <f>Healthcare!X1104</f>
        <v>DEP09</v>
      </c>
      <c r="F1104" t="str">
        <f>Healthcare!Y1104</f>
        <v>D04</v>
      </c>
      <c r="G1104" t="str">
        <f>Healthcare!Z1104</f>
        <v>D007</v>
      </c>
      <c r="H1104" t="str">
        <f>Healthcare!AA1104</f>
        <v>W001</v>
      </c>
      <c r="I1104" s="6">
        <f>Healthcare!L1104</f>
        <v>13459.23</v>
      </c>
      <c r="J1104">
        <f>Healthcare!M1104</f>
        <v>12357.02</v>
      </c>
      <c r="K1104" s="6">
        <f>Healthcare!V1104</f>
        <v>1102.2099999999991</v>
      </c>
      <c r="L1104" t="str">
        <f>Healthcare!AF1104</f>
        <v>PAY06</v>
      </c>
      <c r="M1104" t="str">
        <f>Healthcare!AG1104</f>
        <v>INS02</v>
      </c>
      <c r="N1104">
        <f>Healthcare!AC1104</f>
        <v>2023</v>
      </c>
      <c r="O1104" t="str">
        <f>Healthcare!AB1104</f>
        <v>Q3</v>
      </c>
      <c r="P1104">
        <f>Healthcare!O1104</f>
        <v>3</v>
      </c>
      <c r="Q1104">
        <f>Healthcare!P1104</f>
        <v>213</v>
      </c>
      <c r="R1104">
        <f>Healthcare!Q1104</f>
        <v>4</v>
      </c>
      <c r="S1104" s="10" t="str">
        <f>Healthcare!AD1104</f>
        <v>Sep</v>
      </c>
    </row>
    <row r="1105" spans="1:19">
      <c r="A1105" t="str">
        <f>Healthcare!A1105</f>
        <v>P11104</v>
      </c>
      <c r="B1105" s="5">
        <f>Healthcare!E1105</f>
        <v>45384</v>
      </c>
      <c r="C1105" s="5">
        <f>Healthcare!F1105</f>
        <v>45401</v>
      </c>
      <c r="D1105" t="str">
        <f>Healthcare!T1105</f>
        <v>Discharged</v>
      </c>
      <c r="E1105" t="str">
        <f>Healthcare!X1105</f>
        <v>DEP03</v>
      </c>
      <c r="F1105" t="str">
        <f>Healthcare!Y1105</f>
        <v>D01</v>
      </c>
      <c r="G1105" t="str">
        <f>Healthcare!Z1105</f>
        <v>D008</v>
      </c>
      <c r="H1105" t="str">
        <f>Healthcare!AA1105</f>
        <v>W002</v>
      </c>
      <c r="I1105" s="6">
        <f>Healthcare!L1105</f>
        <v>147564.94</v>
      </c>
      <c r="J1105">
        <f>Healthcare!M1105</f>
        <v>106248.46</v>
      </c>
      <c r="K1105" s="6">
        <f>Healthcare!V1105</f>
        <v>41316.479999999996</v>
      </c>
      <c r="L1105" t="str">
        <f>Healthcare!AF1105</f>
        <v>PAY02</v>
      </c>
      <c r="M1105" t="str">
        <f>Healthcare!AG1105</f>
        <v>INS07</v>
      </c>
      <c r="N1105">
        <f>Healthcare!AC1105</f>
        <v>2024</v>
      </c>
      <c r="O1105" t="str">
        <f>Healthcare!AB1105</f>
        <v>Q2</v>
      </c>
      <c r="P1105">
        <f>Healthcare!O1105</f>
        <v>17</v>
      </c>
      <c r="Q1105">
        <f>Healthcare!P1105</f>
        <v>137</v>
      </c>
      <c r="R1105">
        <f>Healthcare!Q1105</f>
        <v>1</v>
      </c>
      <c r="S1105" s="10" t="str">
        <f>Healthcare!AD1105</f>
        <v>Apr</v>
      </c>
    </row>
    <row r="1106" spans="1:19">
      <c r="A1106" t="str">
        <f>Healthcare!A1106</f>
        <v>P11105</v>
      </c>
      <c r="B1106" s="5">
        <f>Healthcare!E1106</f>
        <v>45164</v>
      </c>
      <c r="C1106" s="5">
        <f>Healthcare!F1106</f>
        <v>45171</v>
      </c>
      <c r="D1106" t="str">
        <f>Healthcare!T1106</f>
        <v>Discharged</v>
      </c>
      <c r="E1106" t="str">
        <f>Healthcare!X1106</f>
        <v>DEP01</v>
      </c>
      <c r="F1106" t="str">
        <f>Healthcare!Y1106</f>
        <v>D02</v>
      </c>
      <c r="G1106" t="str">
        <f>Healthcare!Z1106</f>
        <v>D013</v>
      </c>
      <c r="H1106" t="str">
        <f>Healthcare!AA1106</f>
        <v>W005</v>
      </c>
      <c r="I1106" s="6">
        <f>Healthcare!L1106</f>
        <v>219579.08</v>
      </c>
      <c r="J1106">
        <f>Healthcare!M1106</f>
        <v>161663.82999999999</v>
      </c>
      <c r="K1106" s="6">
        <f>Healthcare!V1106</f>
        <v>57915.25</v>
      </c>
      <c r="L1106" t="str">
        <f>Healthcare!AF1106</f>
        <v>PAY02</v>
      </c>
      <c r="M1106" t="str">
        <f>Healthcare!AG1106</f>
        <v>INS03</v>
      </c>
      <c r="N1106">
        <f>Healthcare!AC1106</f>
        <v>2023</v>
      </c>
      <c r="O1106" t="str">
        <f>Healthcare!AB1106</f>
        <v>Q3</v>
      </c>
      <c r="P1106">
        <f>Healthcare!O1106</f>
        <v>7</v>
      </c>
      <c r="Q1106">
        <f>Healthcare!P1106</f>
        <v>29</v>
      </c>
      <c r="R1106">
        <f>Healthcare!Q1106</f>
        <v>4</v>
      </c>
      <c r="S1106" s="10" t="str">
        <f>Healthcare!AD1106</f>
        <v>Aug</v>
      </c>
    </row>
    <row r="1107" spans="1:19">
      <c r="A1107" t="str">
        <f>Healthcare!A1107</f>
        <v>P11106</v>
      </c>
      <c r="B1107" s="5">
        <f>Healthcare!E1107</f>
        <v>45134</v>
      </c>
      <c r="C1107" s="5">
        <f>Healthcare!F1107</f>
        <v>45148</v>
      </c>
      <c r="D1107" t="str">
        <f>Healthcare!T1107</f>
        <v>Transferred</v>
      </c>
      <c r="E1107" t="str">
        <f>Healthcare!X1107</f>
        <v>DEP04</v>
      </c>
      <c r="F1107" t="str">
        <f>Healthcare!Y1107</f>
        <v>D03</v>
      </c>
      <c r="G1107" t="str">
        <f>Healthcare!Z1107</f>
        <v>D005</v>
      </c>
      <c r="H1107" t="str">
        <f>Healthcare!AA1107</f>
        <v>W005</v>
      </c>
      <c r="I1107" s="6">
        <f>Healthcare!L1107</f>
        <v>20870.88</v>
      </c>
      <c r="J1107">
        <f>Healthcare!M1107</f>
        <v>16359.32</v>
      </c>
      <c r="K1107" s="6">
        <f>Healthcare!V1107</f>
        <v>4511.5600000000013</v>
      </c>
      <c r="L1107" t="str">
        <f>Healthcare!AF1107</f>
        <v>PAY03</v>
      </c>
      <c r="M1107" t="str">
        <f>Healthcare!AG1107</f>
        <v>INS07</v>
      </c>
      <c r="N1107">
        <f>Healthcare!AC1107</f>
        <v>2023</v>
      </c>
      <c r="O1107" t="str">
        <f>Healthcare!AB1107</f>
        <v>Q3</v>
      </c>
      <c r="P1107">
        <f>Healthcare!O1107</f>
        <v>14</v>
      </c>
      <c r="Q1107">
        <f>Healthcare!P1107</f>
        <v>95</v>
      </c>
      <c r="R1107">
        <f>Healthcare!Q1107</f>
        <v>3</v>
      </c>
      <c r="S1107" s="10" t="str">
        <f>Healthcare!AD1107</f>
        <v>Jul</v>
      </c>
    </row>
    <row r="1108" spans="1:19">
      <c r="A1108" t="str">
        <f>Healthcare!A1108</f>
        <v>P11107</v>
      </c>
      <c r="B1108" s="5">
        <f>Healthcare!E1108</f>
        <v>45144</v>
      </c>
      <c r="C1108" s="5">
        <f>Healthcare!F1108</f>
        <v>45147</v>
      </c>
      <c r="D1108" t="str">
        <f>Healthcare!T1108</f>
        <v>Discharged</v>
      </c>
      <c r="E1108" t="str">
        <f>Healthcare!X1108</f>
        <v>DEP09</v>
      </c>
      <c r="F1108" t="str">
        <f>Healthcare!Y1108</f>
        <v>D06</v>
      </c>
      <c r="G1108" t="str">
        <f>Healthcare!Z1108</f>
        <v>D002</v>
      </c>
      <c r="H1108" t="str">
        <f>Healthcare!AA1108</f>
        <v>W002</v>
      </c>
      <c r="I1108" s="6">
        <f>Healthcare!L1108</f>
        <v>163292.47</v>
      </c>
      <c r="J1108">
        <f>Healthcare!M1108</f>
        <v>163031.72</v>
      </c>
      <c r="K1108" s="6">
        <f>Healthcare!V1108</f>
        <v>260.75</v>
      </c>
      <c r="L1108" t="str">
        <f>Healthcare!AF1108</f>
        <v>PAY02</v>
      </c>
      <c r="M1108" t="str">
        <f>Healthcare!AG1108</f>
        <v>INS03</v>
      </c>
      <c r="N1108">
        <f>Healthcare!AC1108</f>
        <v>2023</v>
      </c>
      <c r="O1108" t="str">
        <f>Healthcare!AB1108</f>
        <v>Q3</v>
      </c>
      <c r="P1108">
        <f>Healthcare!O1108</f>
        <v>3</v>
      </c>
      <c r="Q1108">
        <f>Healthcare!P1108</f>
        <v>156</v>
      </c>
      <c r="R1108">
        <f>Healthcare!Q1108</f>
        <v>5</v>
      </c>
      <c r="S1108" s="10" t="str">
        <f>Healthcare!AD1108</f>
        <v>Aug</v>
      </c>
    </row>
    <row r="1109" spans="1:19">
      <c r="A1109" t="str">
        <f>Healthcare!A1109</f>
        <v>P11108</v>
      </c>
      <c r="B1109" s="5">
        <f>Healthcare!E1109</f>
        <v>45327</v>
      </c>
      <c r="C1109" s="5">
        <f>Healthcare!F1109</f>
        <v>45329</v>
      </c>
      <c r="D1109" t="str">
        <f>Healthcare!T1109</f>
        <v>Transferred</v>
      </c>
      <c r="E1109" t="str">
        <f>Healthcare!X1109</f>
        <v>DEP10</v>
      </c>
      <c r="F1109" t="str">
        <f>Healthcare!Y1109</f>
        <v>D03</v>
      </c>
      <c r="G1109" t="str">
        <f>Healthcare!Z1109</f>
        <v>D001</v>
      </c>
      <c r="H1109" t="str">
        <f>Healthcare!AA1109</f>
        <v>W005</v>
      </c>
      <c r="I1109" s="6">
        <f>Healthcare!L1109</f>
        <v>180859.22</v>
      </c>
      <c r="J1109">
        <f>Healthcare!M1109</f>
        <v>129833.46</v>
      </c>
      <c r="K1109" s="6">
        <f>Healthcare!V1109</f>
        <v>51025.759999999995</v>
      </c>
      <c r="L1109" t="str">
        <f>Healthcare!AF1109</f>
        <v>PAY02</v>
      </c>
      <c r="M1109" t="str">
        <f>Healthcare!AG1109</f>
        <v>INS08</v>
      </c>
      <c r="N1109">
        <f>Healthcare!AC1109</f>
        <v>2024</v>
      </c>
      <c r="O1109" t="str">
        <f>Healthcare!AB1109</f>
        <v>Q1</v>
      </c>
      <c r="P1109">
        <f>Healthcare!O1109</f>
        <v>2</v>
      </c>
      <c r="Q1109">
        <f>Healthcare!P1109</f>
        <v>206</v>
      </c>
      <c r="R1109">
        <f>Healthcare!Q1109</f>
        <v>3</v>
      </c>
      <c r="S1109" s="10" t="str">
        <f>Healthcare!AD1109</f>
        <v>Feb</v>
      </c>
    </row>
    <row r="1110" spans="1:19">
      <c r="A1110" t="str">
        <f>Healthcare!A1110</f>
        <v>P11109</v>
      </c>
      <c r="B1110" s="5">
        <f>Healthcare!E1110</f>
        <v>45517</v>
      </c>
      <c r="C1110" s="5" t="str">
        <f>Healthcare!F1110</f>
        <v>Unknown</v>
      </c>
      <c r="D1110" t="str">
        <f>Healthcare!T1110</f>
        <v>Transferred</v>
      </c>
      <c r="E1110" t="str">
        <f>Healthcare!X1110</f>
        <v>DEP09</v>
      </c>
      <c r="F1110" t="str">
        <f>Healthcare!Y1110</f>
        <v>D04</v>
      </c>
      <c r="G1110" t="str">
        <f>Healthcare!Z1110</f>
        <v>D004</v>
      </c>
      <c r="H1110" t="str">
        <f>Healthcare!AA1110</f>
        <v>W005</v>
      </c>
      <c r="I1110" s="6">
        <f>Healthcare!L1110</f>
        <v>189247.26</v>
      </c>
      <c r="J1110">
        <f>Healthcare!M1110</f>
        <v>177472.67</v>
      </c>
      <c r="K1110" s="6">
        <f>Healthcare!V1110</f>
        <v>11774.589999999997</v>
      </c>
      <c r="L1110" t="str">
        <f>Healthcare!AF1110</f>
        <v>PAY02</v>
      </c>
      <c r="M1110" t="str">
        <f>Healthcare!AG1110</f>
        <v>INS07</v>
      </c>
      <c r="N1110">
        <f>Healthcare!AC1110</f>
        <v>2024</v>
      </c>
      <c r="O1110" t="str">
        <f>Healthcare!AB1110</f>
        <v>Q3</v>
      </c>
      <c r="P1110">
        <f>Healthcare!O1110</f>
        <v>12</v>
      </c>
      <c r="Q1110">
        <f>Healthcare!P1110</f>
        <v>6</v>
      </c>
      <c r="R1110">
        <f>Healthcare!Q1110</f>
        <v>4</v>
      </c>
      <c r="S1110" s="10" t="str">
        <f>Healthcare!AD1110</f>
        <v>Aug</v>
      </c>
    </row>
    <row r="1111" spans="1:19">
      <c r="A1111" t="str">
        <f>Healthcare!A1111</f>
        <v>P11110</v>
      </c>
      <c r="B1111" s="5">
        <f>Healthcare!E1111</f>
        <v>45797</v>
      </c>
      <c r="C1111" s="5">
        <f>Healthcare!F1111</f>
        <v>45808</v>
      </c>
      <c r="D1111" t="str">
        <f>Healthcare!T1111</f>
        <v>Admitted</v>
      </c>
      <c r="E1111" t="str">
        <f>Healthcare!X1111</f>
        <v>DEP04</v>
      </c>
      <c r="F1111" t="str">
        <f>Healthcare!Y1111</f>
        <v>D01</v>
      </c>
      <c r="G1111" t="str">
        <f>Healthcare!Z1111</f>
        <v>D011</v>
      </c>
      <c r="H1111" t="str">
        <f>Healthcare!AA1111</f>
        <v>W004</v>
      </c>
      <c r="I1111" s="6">
        <f>Healthcare!L1111</f>
        <v>5359.83</v>
      </c>
      <c r="J1111">
        <f>Healthcare!M1111</f>
        <v>4298.3</v>
      </c>
      <c r="K1111" s="6">
        <f>Healthcare!V1111</f>
        <v>1061.5299999999997</v>
      </c>
      <c r="L1111" t="str">
        <f>Healthcare!AF1111</f>
        <v>PAY05</v>
      </c>
      <c r="M1111" t="str">
        <f>Healthcare!AG1111</f>
        <v>INS06</v>
      </c>
      <c r="N1111">
        <f>Healthcare!AC1111</f>
        <v>2025</v>
      </c>
      <c r="O1111" t="str">
        <f>Healthcare!AB1111</f>
        <v>Q2</v>
      </c>
      <c r="P1111">
        <f>Healthcare!O1111</f>
        <v>11</v>
      </c>
      <c r="Q1111">
        <f>Healthcare!P1111</f>
        <v>194</v>
      </c>
      <c r="R1111">
        <f>Healthcare!Q1111</f>
        <v>5</v>
      </c>
      <c r="S1111" s="10" t="str">
        <f>Healthcare!AD1111</f>
        <v>May</v>
      </c>
    </row>
    <row r="1112" spans="1:19">
      <c r="A1112" t="str">
        <f>Healthcare!A1112</f>
        <v>P11111</v>
      </c>
      <c r="B1112" s="5">
        <f>Healthcare!E1112</f>
        <v>44959</v>
      </c>
      <c r="C1112" s="5">
        <f>Healthcare!F1112</f>
        <v>44969</v>
      </c>
      <c r="D1112" t="str">
        <f>Healthcare!T1112</f>
        <v>Discharged</v>
      </c>
      <c r="E1112" t="str">
        <f>Healthcare!X1112</f>
        <v>DEP02</v>
      </c>
      <c r="F1112" t="str">
        <f>Healthcare!Y1112</f>
        <v>D04</v>
      </c>
      <c r="G1112" t="str">
        <f>Healthcare!Z1112</f>
        <v>D012</v>
      </c>
      <c r="H1112" t="str">
        <f>Healthcare!AA1112</f>
        <v>W001</v>
      </c>
      <c r="I1112" s="6">
        <f>Healthcare!L1112</f>
        <v>46837.54</v>
      </c>
      <c r="J1112">
        <f>Healthcare!M1112</f>
        <v>42263.61</v>
      </c>
      <c r="K1112" s="6">
        <f>Healthcare!V1112</f>
        <v>4573.93</v>
      </c>
      <c r="L1112" t="str">
        <f>Healthcare!AF1112</f>
        <v>PAY02</v>
      </c>
      <c r="M1112" t="str">
        <f>Healthcare!AG1112</f>
        <v>INS06</v>
      </c>
      <c r="N1112">
        <f>Healthcare!AC1112</f>
        <v>2023</v>
      </c>
      <c r="O1112" t="str">
        <f>Healthcare!AB1112</f>
        <v>Q1</v>
      </c>
      <c r="P1112">
        <f>Healthcare!O1112</f>
        <v>10</v>
      </c>
      <c r="Q1112">
        <f>Healthcare!P1112</f>
        <v>165</v>
      </c>
      <c r="R1112">
        <f>Healthcare!Q1112</f>
        <v>4</v>
      </c>
      <c r="S1112" s="10" t="str">
        <f>Healthcare!AD1112</f>
        <v>Feb</v>
      </c>
    </row>
    <row r="1113" spans="1:19">
      <c r="A1113" t="str">
        <f>Healthcare!A1113</f>
        <v>P11112</v>
      </c>
      <c r="B1113" s="5">
        <f>Healthcare!E1113</f>
        <v>45202</v>
      </c>
      <c r="C1113" s="5">
        <f>Healthcare!F1113</f>
        <v>45215</v>
      </c>
      <c r="D1113" t="str">
        <f>Healthcare!T1113</f>
        <v>Admitted</v>
      </c>
      <c r="E1113" t="str">
        <f>Healthcare!X1113</f>
        <v>DEP05</v>
      </c>
      <c r="F1113" t="str">
        <f>Healthcare!Y1113</f>
        <v>D07</v>
      </c>
      <c r="G1113" t="str">
        <f>Healthcare!Z1113</f>
        <v>D010</v>
      </c>
      <c r="H1113" t="str">
        <f>Healthcare!AA1113</f>
        <v>W002</v>
      </c>
      <c r="I1113" s="6">
        <f>Healthcare!L1113</f>
        <v>32437.53</v>
      </c>
      <c r="J1113">
        <f>Healthcare!M1113</f>
        <v>25148.16</v>
      </c>
      <c r="K1113" s="6">
        <f>Healthcare!V1113</f>
        <v>7289.369999999999</v>
      </c>
      <c r="L1113" t="str">
        <f>Healthcare!AF1113</f>
        <v>PAY04</v>
      </c>
      <c r="M1113" t="str">
        <f>Healthcare!AG1113</f>
        <v>INS05</v>
      </c>
      <c r="N1113">
        <f>Healthcare!AC1113</f>
        <v>2023</v>
      </c>
      <c r="O1113" t="str">
        <f>Healthcare!AB1113</f>
        <v>Q4</v>
      </c>
      <c r="P1113">
        <f>Healthcare!O1113</f>
        <v>13</v>
      </c>
      <c r="Q1113">
        <f>Healthcare!P1113</f>
        <v>201</v>
      </c>
      <c r="R1113">
        <f>Healthcare!Q1113</f>
        <v>4</v>
      </c>
      <c r="S1113" s="10" t="str">
        <f>Healthcare!AD1113</f>
        <v>Oct</v>
      </c>
    </row>
    <row r="1114" spans="1:19">
      <c r="A1114" t="str">
        <f>Healthcare!A1114</f>
        <v>P11113</v>
      </c>
      <c r="B1114" s="5">
        <f>Healthcare!E1114</f>
        <v>45932</v>
      </c>
      <c r="C1114" s="5" t="str">
        <f>Healthcare!F1114</f>
        <v>Unknown</v>
      </c>
      <c r="D1114" t="str">
        <f>Healthcare!T1114</f>
        <v>Admitted</v>
      </c>
      <c r="E1114" t="str">
        <f>Healthcare!X1114</f>
        <v>DEP03</v>
      </c>
      <c r="F1114" t="str">
        <f>Healthcare!Y1114</f>
        <v>D04</v>
      </c>
      <c r="G1114" t="str">
        <f>Healthcare!Z1114</f>
        <v>D012</v>
      </c>
      <c r="H1114" t="str">
        <f>Healthcare!AA1114</f>
        <v>W002</v>
      </c>
      <c r="I1114" s="6">
        <f>Healthcare!L1114</f>
        <v>53554.73</v>
      </c>
      <c r="J1114">
        <f>Healthcare!M1114</f>
        <v>44672.25</v>
      </c>
      <c r="K1114" s="6">
        <f>Healthcare!V1114</f>
        <v>8882.4800000000032</v>
      </c>
      <c r="L1114" t="str">
        <f>Healthcare!AF1114</f>
        <v>PAY02</v>
      </c>
      <c r="M1114" t="str">
        <f>Healthcare!AG1114</f>
        <v>INS07</v>
      </c>
      <c r="N1114">
        <f>Healthcare!AC1114</f>
        <v>2025</v>
      </c>
      <c r="O1114" t="str">
        <f>Healthcare!AB1114</f>
        <v>Q4</v>
      </c>
      <c r="P1114">
        <f>Healthcare!O1114</f>
        <v>10</v>
      </c>
      <c r="Q1114">
        <f>Healthcare!P1114</f>
        <v>87</v>
      </c>
      <c r="R1114">
        <f>Healthcare!Q1114</f>
        <v>3</v>
      </c>
      <c r="S1114" s="10" t="str">
        <f>Healthcare!AD1114</f>
        <v>Oct</v>
      </c>
    </row>
    <row r="1115" spans="1:19">
      <c r="A1115" t="str">
        <f>Healthcare!A1115</f>
        <v>P11114</v>
      </c>
      <c r="B1115" s="5">
        <f>Healthcare!E1115</f>
        <v>45042</v>
      </c>
      <c r="C1115" s="5">
        <f>Healthcare!F1115</f>
        <v>45053</v>
      </c>
      <c r="D1115" t="str">
        <f>Healthcare!T1115</f>
        <v>Discharged</v>
      </c>
      <c r="E1115" t="str">
        <f>Healthcare!X1115</f>
        <v>DEP01</v>
      </c>
      <c r="F1115" t="str">
        <f>Healthcare!Y1115</f>
        <v>D02</v>
      </c>
      <c r="G1115" t="str">
        <f>Healthcare!Z1115</f>
        <v>D009</v>
      </c>
      <c r="H1115" t="str">
        <f>Healthcare!AA1115</f>
        <v>W001</v>
      </c>
      <c r="I1115" s="6">
        <f>Healthcare!L1115</f>
        <v>84288.34</v>
      </c>
      <c r="J1115">
        <f>Healthcare!M1115</f>
        <v>63766.27</v>
      </c>
      <c r="K1115" s="6">
        <f>Healthcare!V1115</f>
        <v>20522.07</v>
      </c>
      <c r="L1115" t="str">
        <f>Healthcare!AF1115</f>
        <v>PAY03</v>
      </c>
      <c r="M1115" t="str">
        <f>Healthcare!AG1115</f>
        <v>INS01</v>
      </c>
      <c r="N1115">
        <f>Healthcare!AC1115</f>
        <v>2023</v>
      </c>
      <c r="O1115" t="str">
        <f>Healthcare!AB1115</f>
        <v>Q2</v>
      </c>
      <c r="P1115">
        <f>Healthcare!O1115</f>
        <v>11</v>
      </c>
      <c r="Q1115">
        <f>Healthcare!P1115</f>
        <v>35</v>
      </c>
      <c r="R1115">
        <f>Healthcare!Q1115</f>
        <v>4</v>
      </c>
      <c r="S1115" s="10" t="str">
        <f>Healthcare!AD1115</f>
        <v>Apr</v>
      </c>
    </row>
    <row r="1116" spans="1:19">
      <c r="A1116" t="str">
        <f>Healthcare!A1116</f>
        <v>P11115</v>
      </c>
      <c r="B1116" s="5">
        <f>Healthcare!E1116</f>
        <v>45390</v>
      </c>
      <c r="C1116" s="5">
        <f>Healthcare!F1116</f>
        <v>45394</v>
      </c>
      <c r="D1116" t="str">
        <f>Healthcare!T1116</f>
        <v>Admitted</v>
      </c>
      <c r="E1116" t="str">
        <f>Healthcare!X1116</f>
        <v>DEP07</v>
      </c>
      <c r="F1116" t="str">
        <f>Healthcare!Y1116</f>
        <v>D04</v>
      </c>
      <c r="G1116" t="str">
        <f>Healthcare!Z1116</f>
        <v>D003</v>
      </c>
      <c r="H1116" t="str">
        <f>Healthcare!AA1116</f>
        <v>W005</v>
      </c>
      <c r="I1116" s="6">
        <f>Healthcare!L1116</f>
        <v>215874.6</v>
      </c>
      <c r="J1116">
        <f>Healthcare!M1116</f>
        <v>189987.83</v>
      </c>
      <c r="K1116" s="6">
        <f>Healthcare!V1116</f>
        <v>25886.770000000019</v>
      </c>
      <c r="L1116" t="str">
        <f>Healthcare!AF1116</f>
        <v>PAY03</v>
      </c>
      <c r="M1116" t="str">
        <f>Healthcare!AG1116</f>
        <v>INS04</v>
      </c>
      <c r="N1116">
        <f>Healthcare!AC1116</f>
        <v>2024</v>
      </c>
      <c r="O1116" t="str">
        <f>Healthcare!AB1116</f>
        <v>Q2</v>
      </c>
      <c r="P1116">
        <f>Healthcare!O1116</f>
        <v>4</v>
      </c>
      <c r="Q1116">
        <f>Healthcare!P1116</f>
        <v>129</v>
      </c>
      <c r="R1116">
        <f>Healthcare!Q1116</f>
        <v>4</v>
      </c>
      <c r="S1116" s="10" t="str">
        <f>Healthcare!AD1116</f>
        <v>Apr</v>
      </c>
    </row>
    <row r="1117" spans="1:19">
      <c r="A1117" t="str">
        <f>Healthcare!A1117</f>
        <v>P11116</v>
      </c>
      <c r="B1117" s="5">
        <f>Healthcare!E1117</f>
        <v>45985</v>
      </c>
      <c r="C1117" s="5">
        <f>Healthcare!F1117</f>
        <v>45988</v>
      </c>
      <c r="D1117" t="str">
        <f>Healthcare!T1117</f>
        <v>Discharged</v>
      </c>
      <c r="E1117" t="str">
        <f>Healthcare!X1117</f>
        <v>DEP01</v>
      </c>
      <c r="F1117" t="str">
        <f>Healthcare!Y1117</f>
        <v>D01</v>
      </c>
      <c r="G1117" t="str">
        <f>Healthcare!Z1117</f>
        <v>D008</v>
      </c>
      <c r="H1117" t="str">
        <f>Healthcare!AA1117</f>
        <v>W003</v>
      </c>
      <c r="I1117" s="6">
        <f>Healthcare!L1117</f>
        <v>97259.42</v>
      </c>
      <c r="J1117">
        <f>Healthcare!M1117</f>
        <v>72826.63</v>
      </c>
      <c r="K1117" s="6">
        <f>Healthcare!V1117</f>
        <v>24432.789999999994</v>
      </c>
      <c r="L1117" t="str">
        <f>Healthcare!AF1117</f>
        <v>PAY06</v>
      </c>
      <c r="M1117" t="str">
        <f>Healthcare!AG1117</f>
        <v>INS08</v>
      </c>
      <c r="N1117">
        <f>Healthcare!AC1117</f>
        <v>2025</v>
      </c>
      <c r="O1117" t="str">
        <f>Healthcare!AB1117</f>
        <v>Q4</v>
      </c>
      <c r="P1117">
        <f>Healthcare!O1117</f>
        <v>3</v>
      </c>
      <c r="Q1117">
        <f>Healthcare!P1117</f>
        <v>109</v>
      </c>
      <c r="R1117">
        <f>Healthcare!Q1117</f>
        <v>5</v>
      </c>
      <c r="S1117" s="10" t="str">
        <f>Healthcare!AD1117</f>
        <v>Nov</v>
      </c>
    </row>
    <row r="1118" spans="1:19">
      <c r="A1118" t="str">
        <f>Healthcare!A1118</f>
        <v>P11117</v>
      </c>
      <c r="B1118" s="5">
        <f>Healthcare!E1118</f>
        <v>45327</v>
      </c>
      <c r="C1118" s="5">
        <f>Healthcare!F1118</f>
        <v>45343</v>
      </c>
      <c r="D1118" t="str">
        <f>Healthcare!T1118</f>
        <v>Discharged</v>
      </c>
      <c r="E1118" t="str">
        <f>Healthcare!X1118</f>
        <v>DEP09</v>
      </c>
      <c r="F1118" t="str">
        <f>Healthcare!Y1118</f>
        <v>D05</v>
      </c>
      <c r="G1118" t="str">
        <f>Healthcare!Z1118</f>
        <v>D011</v>
      </c>
      <c r="H1118" t="str">
        <f>Healthcare!AA1118</f>
        <v>W005</v>
      </c>
      <c r="I1118" s="6">
        <f>Healthcare!L1118</f>
        <v>187593.38</v>
      </c>
      <c r="J1118">
        <f>Healthcare!M1118</f>
        <v>167299.22</v>
      </c>
      <c r="K1118" s="6">
        <f>Healthcare!V1118</f>
        <v>20294.160000000003</v>
      </c>
      <c r="L1118" t="str">
        <f>Healthcare!AF1118</f>
        <v>PAY06</v>
      </c>
      <c r="M1118" t="str">
        <f>Healthcare!AG1118</f>
        <v>INS04</v>
      </c>
      <c r="N1118">
        <f>Healthcare!AC1118</f>
        <v>2024</v>
      </c>
      <c r="O1118" t="str">
        <f>Healthcare!AB1118</f>
        <v>Q1</v>
      </c>
      <c r="P1118">
        <f>Healthcare!O1118</f>
        <v>16</v>
      </c>
      <c r="Q1118">
        <f>Healthcare!P1118</f>
        <v>56</v>
      </c>
      <c r="R1118">
        <f>Healthcare!Q1118</f>
        <v>5</v>
      </c>
      <c r="S1118" s="10" t="str">
        <f>Healthcare!AD1118</f>
        <v>Feb</v>
      </c>
    </row>
    <row r="1119" spans="1:19">
      <c r="A1119" t="str">
        <f>Healthcare!A1119</f>
        <v>P11118</v>
      </c>
      <c r="B1119" s="5">
        <f>Healthcare!E1119</f>
        <v>45702</v>
      </c>
      <c r="C1119" s="5">
        <f>Healthcare!F1119</f>
        <v>45704</v>
      </c>
      <c r="D1119" t="str">
        <f>Healthcare!T1119</f>
        <v>Discharged</v>
      </c>
      <c r="E1119" t="str">
        <f>Healthcare!X1119</f>
        <v>DEP06</v>
      </c>
      <c r="F1119" t="str">
        <f>Healthcare!Y1119</f>
        <v>D04</v>
      </c>
      <c r="G1119" t="str">
        <f>Healthcare!Z1119</f>
        <v>D006</v>
      </c>
      <c r="H1119" t="str">
        <f>Healthcare!AA1119</f>
        <v>W001</v>
      </c>
      <c r="I1119" s="6">
        <f>Healthcare!L1119</f>
        <v>81935.839999999997</v>
      </c>
      <c r="J1119">
        <f>Healthcare!M1119</f>
        <v>66047.490000000005</v>
      </c>
      <c r="K1119" s="6">
        <f>Healthcare!V1119</f>
        <v>15888.349999999991</v>
      </c>
      <c r="L1119" t="str">
        <f>Healthcare!AF1119</f>
        <v>PAY03</v>
      </c>
      <c r="M1119" t="str">
        <f>Healthcare!AG1119</f>
        <v>INS04</v>
      </c>
      <c r="N1119">
        <f>Healthcare!AC1119</f>
        <v>2025</v>
      </c>
      <c r="O1119" t="str">
        <f>Healthcare!AB1119</f>
        <v>Q1</v>
      </c>
      <c r="P1119">
        <f>Healthcare!O1119</f>
        <v>2</v>
      </c>
      <c r="Q1119">
        <f>Healthcare!P1119</f>
        <v>119</v>
      </c>
      <c r="R1119">
        <f>Healthcare!Q1119</f>
        <v>2</v>
      </c>
      <c r="S1119" s="10" t="str">
        <f>Healthcare!AD1119</f>
        <v>Feb</v>
      </c>
    </row>
    <row r="1120" spans="1:19">
      <c r="A1120" t="str">
        <f>Healthcare!A1120</f>
        <v>P11119</v>
      </c>
      <c r="B1120" s="5">
        <f>Healthcare!E1120</f>
        <v>44997</v>
      </c>
      <c r="C1120" s="5">
        <f>Healthcare!F1120</f>
        <v>45013</v>
      </c>
      <c r="D1120" t="str">
        <f>Healthcare!T1120</f>
        <v>Transferred</v>
      </c>
      <c r="E1120" t="str">
        <f>Healthcare!X1120</f>
        <v>DEP03</v>
      </c>
      <c r="F1120" t="str">
        <f>Healthcare!Y1120</f>
        <v>D05</v>
      </c>
      <c r="G1120" t="str">
        <f>Healthcare!Z1120</f>
        <v>D004</v>
      </c>
      <c r="H1120" t="str">
        <f>Healthcare!AA1120</f>
        <v>W002</v>
      </c>
      <c r="I1120" s="6">
        <f>Healthcare!L1120</f>
        <v>56917.26</v>
      </c>
      <c r="J1120">
        <f>Healthcare!M1120</f>
        <v>45753.22</v>
      </c>
      <c r="K1120" s="6">
        <f>Healthcare!V1120</f>
        <v>11164.04</v>
      </c>
      <c r="L1120" t="str">
        <f>Healthcare!AF1120</f>
        <v>PAY02</v>
      </c>
      <c r="M1120" t="str">
        <f>Healthcare!AG1120</f>
        <v>INS04</v>
      </c>
      <c r="N1120">
        <f>Healthcare!AC1120</f>
        <v>2023</v>
      </c>
      <c r="O1120" t="str">
        <f>Healthcare!AB1120</f>
        <v>Q1</v>
      </c>
      <c r="P1120">
        <f>Healthcare!O1120</f>
        <v>16</v>
      </c>
      <c r="Q1120">
        <f>Healthcare!P1120</f>
        <v>8</v>
      </c>
      <c r="R1120">
        <f>Healthcare!Q1120</f>
        <v>4</v>
      </c>
      <c r="S1120" s="10" t="str">
        <f>Healthcare!AD1120</f>
        <v>Mar</v>
      </c>
    </row>
    <row r="1121" spans="1:19">
      <c r="A1121" t="str">
        <f>Healthcare!A1121</f>
        <v>P11120</v>
      </c>
      <c r="B1121" s="5">
        <f>Healthcare!E1121</f>
        <v>45669</v>
      </c>
      <c r="C1121" s="5">
        <f>Healthcare!F1121</f>
        <v>45677</v>
      </c>
      <c r="D1121" t="str">
        <f>Healthcare!T1121</f>
        <v>Admitted</v>
      </c>
      <c r="E1121" t="str">
        <f>Healthcare!X1121</f>
        <v>DEP05</v>
      </c>
      <c r="F1121" t="str">
        <f>Healthcare!Y1121</f>
        <v>D04</v>
      </c>
      <c r="G1121" t="str">
        <f>Healthcare!Z1121</f>
        <v>D012</v>
      </c>
      <c r="H1121" t="str">
        <f>Healthcare!AA1121</f>
        <v>W003</v>
      </c>
      <c r="I1121" s="6">
        <f>Healthcare!L1121</f>
        <v>156499.76</v>
      </c>
      <c r="J1121">
        <f>Healthcare!M1121</f>
        <v>118344.94</v>
      </c>
      <c r="K1121" s="6">
        <f>Healthcare!V1121</f>
        <v>38154.820000000007</v>
      </c>
      <c r="L1121" t="str">
        <f>Healthcare!AF1121</f>
        <v>PAY04</v>
      </c>
      <c r="M1121" t="str">
        <f>Healthcare!AG1121</f>
        <v>INS07</v>
      </c>
      <c r="N1121">
        <f>Healthcare!AC1121</f>
        <v>2025</v>
      </c>
      <c r="O1121" t="str">
        <f>Healthcare!AB1121</f>
        <v>Q1</v>
      </c>
      <c r="P1121">
        <f>Healthcare!O1121</f>
        <v>8</v>
      </c>
      <c r="Q1121">
        <f>Healthcare!P1121</f>
        <v>28</v>
      </c>
      <c r="R1121">
        <f>Healthcare!Q1121</f>
        <v>1</v>
      </c>
      <c r="S1121" s="10" t="str">
        <f>Healthcare!AD1121</f>
        <v>Jan</v>
      </c>
    </row>
    <row r="1122" spans="1:19">
      <c r="A1122" t="str">
        <f>Healthcare!A1122</f>
        <v>P11121</v>
      </c>
      <c r="B1122" s="5">
        <f>Healthcare!E1122</f>
        <v>45753</v>
      </c>
      <c r="C1122" s="5">
        <f>Healthcare!F1122</f>
        <v>45755</v>
      </c>
      <c r="D1122" t="str">
        <f>Healthcare!T1122</f>
        <v>Admitted</v>
      </c>
      <c r="E1122" t="str">
        <f>Healthcare!X1122</f>
        <v>DEP05</v>
      </c>
      <c r="F1122" t="str">
        <f>Healthcare!Y1122</f>
        <v>D04</v>
      </c>
      <c r="G1122" t="str">
        <f>Healthcare!Z1122</f>
        <v>D007</v>
      </c>
      <c r="H1122" t="str">
        <f>Healthcare!AA1122</f>
        <v>W005</v>
      </c>
      <c r="I1122" s="6">
        <f>Healthcare!L1122</f>
        <v>144240.17000000001</v>
      </c>
      <c r="J1122">
        <f>Healthcare!M1122</f>
        <v>122566.98</v>
      </c>
      <c r="K1122" s="6">
        <f>Healthcare!V1122</f>
        <v>21673.190000000017</v>
      </c>
      <c r="L1122" t="str">
        <f>Healthcare!AF1122</f>
        <v>PAY06</v>
      </c>
      <c r="M1122" t="str">
        <f>Healthcare!AG1122</f>
        <v>INS02</v>
      </c>
      <c r="N1122">
        <f>Healthcare!AC1122</f>
        <v>2025</v>
      </c>
      <c r="O1122" t="str">
        <f>Healthcare!AB1122</f>
        <v>Q2</v>
      </c>
      <c r="P1122">
        <f>Healthcare!O1122</f>
        <v>2</v>
      </c>
      <c r="Q1122">
        <f>Healthcare!P1122</f>
        <v>70</v>
      </c>
      <c r="R1122">
        <f>Healthcare!Q1122</f>
        <v>4</v>
      </c>
      <c r="S1122" s="10" t="str">
        <f>Healthcare!AD1122</f>
        <v>Apr</v>
      </c>
    </row>
    <row r="1123" spans="1:19">
      <c r="A1123" t="str">
        <f>Healthcare!A1123</f>
        <v>P11122</v>
      </c>
      <c r="B1123" s="5" t="str">
        <f>Healthcare!E1123</f>
        <v>Unknown</v>
      </c>
      <c r="C1123" s="5">
        <f>Healthcare!F1123</f>
        <v>45354</v>
      </c>
      <c r="D1123" t="str">
        <f>Healthcare!T1123</f>
        <v>Discharged</v>
      </c>
      <c r="E1123" t="str">
        <f>Healthcare!X1123</f>
        <v>DEP03</v>
      </c>
      <c r="F1123" t="str">
        <f>Healthcare!Y1123</f>
        <v>D03</v>
      </c>
      <c r="G1123" t="str">
        <f>Healthcare!Z1123</f>
        <v>D003</v>
      </c>
      <c r="H1123" t="str">
        <f>Healthcare!AA1123</f>
        <v>W005</v>
      </c>
      <c r="I1123" s="6">
        <f>Healthcare!L1123</f>
        <v>123663.9</v>
      </c>
      <c r="J1123">
        <f>Healthcare!M1123</f>
        <v>117317.08</v>
      </c>
      <c r="K1123" s="6">
        <f>Healthcare!V1123</f>
        <v>6346.8199999999924</v>
      </c>
      <c r="L1123" t="str">
        <f>Healthcare!AF1123</f>
        <v>PAY01</v>
      </c>
      <c r="M1123" t="str">
        <f>Healthcare!AG1123</f>
        <v>INS06</v>
      </c>
      <c r="N1123" t="str">
        <f>Healthcare!AC1123</f>
        <v>Unknown</v>
      </c>
      <c r="O1123" t="str">
        <f>Healthcare!AB1123</f>
        <v>Unknown</v>
      </c>
      <c r="P1123">
        <f>Healthcare!O1123</f>
        <v>4</v>
      </c>
      <c r="Q1123">
        <f>Healthcare!P1123</f>
        <v>190</v>
      </c>
      <c r="R1123">
        <f>Healthcare!Q1123</f>
        <v>4</v>
      </c>
      <c r="S1123" s="10" t="str">
        <f>Healthcare!AD1123</f>
        <v>Unknown</v>
      </c>
    </row>
    <row r="1124" spans="1:19">
      <c r="A1124" t="str">
        <f>Healthcare!A1124</f>
        <v>P11123</v>
      </c>
      <c r="B1124" s="5">
        <f>Healthcare!E1124</f>
        <v>45187</v>
      </c>
      <c r="C1124" s="5">
        <f>Healthcare!F1124</f>
        <v>45191</v>
      </c>
      <c r="D1124" t="str">
        <f>Healthcare!T1124</f>
        <v>Unknown</v>
      </c>
      <c r="E1124" t="str">
        <f>Healthcare!X1124</f>
        <v>DEP05</v>
      </c>
      <c r="F1124" t="str">
        <f>Healthcare!Y1124</f>
        <v>D04</v>
      </c>
      <c r="G1124" t="str">
        <f>Healthcare!Z1124</f>
        <v>D012</v>
      </c>
      <c r="H1124" t="str">
        <f>Healthcare!AA1124</f>
        <v>W003</v>
      </c>
      <c r="I1124" s="6">
        <f>Healthcare!L1124</f>
        <v>43345.68</v>
      </c>
      <c r="J1124">
        <f>Healthcare!M1124</f>
        <v>36555.01</v>
      </c>
      <c r="K1124" s="6">
        <f>Healthcare!V1124</f>
        <v>6790.6699999999983</v>
      </c>
      <c r="L1124" t="str">
        <f>Healthcare!AF1124</f>
        <v>PAY01</v>
      </c>
      <c r="M1124" t="str">
        <f>Healthcare!AG1124</f>
        <v>INS08</v>
      </c>
      <c r="N1124">
        <f>Healthcare!AC1124</f>
        <v>2023</v>
      </c>
      <c r="O1124" t="str">
        <f>Healthcare!AB1124</f>
        <v>Q3</v>
      </c>
      <c r="P1124">
        <f>Healthcare!O1124</f>
        <v>4</v>
      </c>
      <c r="Q1124">
        <f>Healthcare!P1124</f>
        <v>200</v>
      </c>
      <c r="R1124">
        <f>Healthcare!Q1124</f>
        <v>4</v>
      </c>
      <c r="S1124" s="10" t="str">
        <f>Healthcare!AD1124</f>
        <v>Sep</v>
      </c>
    </row>
    <row r="1125" spans="1:19">
      <c r="A1125" t="str">
        <f>Healthcare!A1125</f>
        <v>P11124</v>
      </c>
      <c r="B1125" s="5">
        <f>Healthcare!E1125</f>
        <v>45648</v>
      </c>
      <c r="C1125" s="5">
        <f>Healthcare!F1125</f>
        <v>45656</v>
      </c>
      <c r="D1125" t="str">
        <f>Healthcare!T1125</f>
        <v>Discharged</v>
      </c>
      <c r="E1125" t="str">
        <f>Healthcare!X1125</f>
        <v>DEP05</v>
      </c>
      <c r="F1125" t="str">
        <f>Healthcare!Y1125</f>
        <v>D05</v>
      </c>
      <c r="G1125" t="str">
        <f>Healthcare!Z1125</f>
        <v>D012</v>
      </c>
      <c r="H1125" t="str">
        <f>Healthcare!AA1125</f>
        <v>W005</v>
      </c>
      <c r="I1125" s="6">
        <f>Healthcare!L1125</f>
        <v>249624.12</v>
      </c>
      <c r="J1125">
        <f>Healthcare!M1125</f>
        <v>211948.49</v>
      </c>
      <c r="K1125" s="6">
        <f>Healthcare!V1125</f>
        <v>37675.630000000005</v>
      </c>
      <c r="L1125" t="str">
        <f>Healthcare!AF1125</f>
        <v>PAY04</v>
      </c>
      <c r="M1125" t="str">
        <f>Healthcare!AG1125</f>
        <v>INS01</v>
      </c>
      <c r="N1125">
        <f>Healthcare!AC1125</f>
        <v>2024</v>
      </c>
      <c r="O1125" t="str">
        <f>Healthcare!AB1125</f>
        <v>Q4</v>
      </c>
      <c r="P1125">
        <f>Healthcare!O1125</f>
        <v>8</v>
      </c>
      <c r="Q1125">
        <f>Healthcare!P1125</f>
        <v>75</v>
      </c>
      <c r="R1125">
        <f>Healthcare!Q1125</f>
        <v>4</v>
      </c>
      <c r="S1125" s="10" t="str">
        <f>Healthcare!AD1125</f>
        <v>Dec</v>
      </c>
    </row>
    <row r="1126" spans="1:19">
      <c r="A1126" t="str">
        <f>Healthcare!A1126</f>
        <v>P11125</v>
      </c>
      <c r="B1126" s="5">
        <f>Healthcare!E1126</f>
        <v>45697</v>
      </c>
      <c r="C1126" s="5">
        <f>Healthcare!F1126</f>
        <v>45706</v>
      </c>
      <c r="D1126" t="str">
        <f>Healthcare!T1126</f>
        <v>Discharged</v>
      </c>
      <c r="E1126" t="str">
        <f>Healthcare!X1126</f>
        <v>DEP06</v>
      </c>
      <c r="F1126" t="str">
        <f>Healthcare!Y1126</f>
        <v>D04</v>
      </c>
      <c r="G1126" t="str">
        <f>Healthcare!Z1126</f>
        <v>D004</v>
      </c>
      <c r="H1126" t="str">
        <f>Healthcare!AA1126</f>
        <v>W002</v>
      </c>
      <c r="I1126" s="6">
        <f>Healthcare!L1126</f>
        <v>182336.32</v>
      </c>
      <c r="J1126">
        <f>Healthcare!M1126</f>
        <v>132083.6</v>
      </c>
      <c r="K1126" s="6">
        <f>Healthcare!V1126</f>
        <v>50252.72</v>
      </c>
      <c r="L1126" t="str">
        <f>Healthcare!AF1126</f>
        <v>PAY04</v>
      </c>
      <c r="M1126" t="str">
        <f>Healthcare!AG1126</f>
        <v>INS06</v>
      </c>
      <c r="N1126">
        <f>Healthcare!AC1126</f>
        <v>2025</v>
      </c>
      <c r="O1126" t="str">
        <f>Healthcare!AB1126</f>
        <v>Q1</v>
      </c>
      <c r="P1126">
        <f>Healthcare!O1126</f>
        <v>9</v>
      </c>
      <c r="Q1126">
        <f>Healthcare!P1126</f>
        <v>97</v>
      </c>
      <c r="R1126">
        <f>Healthcare!Q1126</f>
        <v>4</v>
      </c>
      <c r="S1126" s="10" t="str">
        <f>Healthcare!AD1126</f>
        <v>Feb</v>
      </c>
    </row>
    <row r="1127" spans="1:19">
      <c r="A1127" t="str">
        <f>Healthcare!A1127</f>
        <v>P11126</v>
      </c>
      <c r="B1127" s="5">
        <f>Healthcare!E1127</f>
        <v>45802</v>
      </c>
      <c r="C1127" s="5">
        <f>Healthcare!F1127</f>
        <v>45819</v>
      </c>
      <c r="D1127" t="str">
        <f>Healthcare!T1127</f>
        <v>Discharged</v>
      </c>
      <c r="E1127" t="str">
        <f>Healthcare!X1127</f>
        <v>DEP02</v>
      </c>
      <c r="F1127" t="str">
        <f>Healthcare!Y1127</f>
        <v>D03</v>
      </c>
      <c r="G1127" t="str">
        <f>Healthcare!Z1127</f>
        <v>D011</v>
      </c>
      <c r="H1127" t="str">
        <f>Healthcare!AA1127</f>
        <v>W001</v>
      </c>
      <c r="I1127" s="6">
        <f>Healthcare!L1127</f>
        <v>197607.47</v>
      </c>
      <c r="J1127">
        <f>Healthcare!M1127</f>
        <v>135458.39000000001</v>
      </c>
      <c r="K1127" s="6">
        <f>Healthcare!V1127</f>
        <v>62149.079999999987</v>
      </c>
      <c r="L1127" t="str">
        <f>Healthcare!AF1127</f>
        <v>PAY02</v>
      </c>
      <c r="M1127" t="str">
        <f>Healthcare!AG1127</f>
        <v>INS02</v>
      </c>
      <c r="N1127">
        <f>Healthcare!AC1127</f>
        <v>2025</v>
      </c>
      <c r="O1127" t="str">
        <f>Healthcare!AB1127</f>
        <v>Q2</v>
      </c>
      <c r="P1127">
        <f>Healthcare!O1127</f>
        <v>17</v>
      </c>
      <c r="Q1127">
        <f>Healthcare!P1127</f>
        <v>218</v>
      </c>
      <c r="R1127">
        <f>Healthcare!Q1127</f>
        <v>5</v>
      </c>
      <c r="S1127" s="10" t="str">
        <f>Healthcare!AD1127</f>
        <v>May</v>
      </c>
    </row>
    <row r="1128" spans="1:19">
      <c r="A1128" t="str">
        <f>Healthcare!A1128</f>
        <v>P11127</v>
      </c>
      <c r="B1128" s="5">
        <f>Healthcare!E1128</f>
        <v>45930</v>
      </c>
      <c r="C1128" s="5">
        <f>Healthcare!F1128</f>
        <v>45943</v>
      </c>
      <c r="D1128" t="str">
        <f>Healthcare!T1128</f>
        <v>Transferred</v>
      </c>
      <c r="E1128" t="str">
        <f>Healthcare!X1128</f>
        <v>DEP08</v>
      </c>
      <c r="F1128" t="str">
        <f>Healthcare!Y1128</f>
        <v>D01</v>
      </c>
      <c r="G1128" t="str">
        <f>Healthcare!Z1128</f>
        <v>D008</v>
      </c>
      <c r="H1128" t="str">
        <f>Healthcare!AA1128</f>
        <v>W002</v>
      </c>
      <c r="I1128" s="6">
        <f>Healthcare!L1128</f>
        <v>21061.48</v>
      </c>
      <c r="J1128">
        <f>Healthcare!M1128</f>
        <v>18595.96</v>
      </c>
      <c r="K1128" s="6">
        <f>Healthcare!V1128</f>
        <v>2465.5200000000004</v>
      </c>
      <c r="L1128" t="str">
        <f>Healthcare!AF1128</f>
        <v>PAY04</v>
      </c>
      <c r="M1128" t="str">
        <f>Healthcare!AG1128</f>
        <v>INS05</v>
      </c>
      <c r="N1128">
        <f>Healthcare!AC1128</f>
        <v>2025</v>
      </c>
      <c r="O1128" t="str">
        <f>Healthcare!AB1128</f>
        <v>Q3</v>
      </c>
      <c r="P1128">
        <f>Healthcare!O1128</f>
        <v>13</v>
      </c>
      <c r="Q1128">
        <f>Healthcare!P1128</f>
        <v>90</v>
      </c>
      <c r="R1128">
        <f>Healthcare!Q1128</f>
        <v>5</v>
      </c>
      <c r="S1128" s="10" t="str">
        <f>Healthcare!AD1128</f>
        <v>Sep</v>
      </c>
    </row>
    <row r="1129" spans="1:19">
      <c r="A1129" t="str">
        <f>Healthcare!A1129</f>
        <v>P11128</v>
      </c>
      <c r="B1129" s="5">
        <f>Healthcare!E1129</f>
        <v>45439</v>
      </c>
      <c r="C1129" s="5">
        <f>Healthcare!F1129</f>
        <v>45454</v>
      </c>
      <c r="D1129" t="str">
        <f>Healthcare!T1129</f>
        <v>Discharged</v>
      </c>
      <c r="E1129" t="str">
        <f>Healthcare!X1129</f>
        <v>DEP01</v>
      </c>
      <c r="F1129" t="str">
        <f>Healthcare!Y1129</f>
        <v>D04</v>
      </c>
      <c r="G1129" t="str">
        <f>Healthcare!Z1129</f>
        <v>D012</v>
      </c>
      <c r="H1129" t="str">
        <f>Healthcare!AA1129</f>
        <v>W005</v>
      </c>
      <c r="I1129" s="6">
        <f>Healthcare!L1129</f>
        <v>245357.13</v>
      </c>
      <c r="J1129">
        <f>Healthcare!M1129</f>
        <v>178838.1</v>
      </c>
      <c r="K1129" s="6">
        <f>Healthcare!V1129</f>
        <v>66519.03</v>
      </c>
      <c r="L1129" t="str">
        <f>Healthcare!AF1129</f>
        <v>PAY06</v>
      </c>
      <c r="M1129" t="str">
        <f>Healthcare!AG1129</f>
        <v>INS02</v>
      </c>
      <c r="N1129">
        <f>Healthcare!AC1129</f>
        <v>2024</v>
      </c>
      <c r="O1129" t="str">
        <f>Healthcare!AB1129</f>
        <v>Q2</v>
      </c>
      <c r="P1129">
        <f>Healthcare!O1129</f>
        <v>15</v>
      </c>
      <c r="Q1129">
        <f>Healthcare!P1129</f>
        <v>174</v>
      </c>
      <c r="R1129">
        <f>Healthcare!Q1129</f>
        <v>1</v>
      </c>
      <c r="S1129" s="10" t="str">
        <f>Healthcare!AD1129</f>
        <v>May</v>
      </c>
    </row>
    <row r="1130" spans="1:19">
      <c r="A1130" t="str">
        <f>Healthcare!A1130</f>
        <v>P11129</v>
      </c>
      <c r="B1130" s="5">
        <f>Healthcare!E1130</f>
        <v>45672</v>
      </c>
      <c r="C1130" s="5">
        <f>Healthcare!F1130</f>
        <v>45689</v>
      </c>
      <c r="D1130" t="str">
        <f>Healthcare!T1130</f>
        <v>Unknown</v>
      </c>
      <c r="E1130" t="str">
        <f>Healthcare!X1130</f>
        <v>DEP04</v>
      </c>
      <c r="F1130" t="str">
        <f>Healthcare!Y1130</f>
        <v>D04</v>
      </c>
      <c r="G1130" t="str">
        <f>Healthcare!Z1130</f>
        <v>D001</v>
      </c>
      <c r="H1130" t="str">
        <f>Healthcare!AA1130</f>
        <v>W001</v>
      </c>
      <c r="I1130" s="6">
        <f>Healthcare!L1130</f>
        <v>224211.77</v>
      </c>
      <c r="J1130">
        <f>Healthcare!M1130</f>
        <v>98646.34</v>
      </c>
      <c r="K1130" s="6">
        <f>Healthcare!V1130</f>
        <v>125565.43</v>
      </c>
      <c r="L1130" t="str">
        <f>Healthcare!AF1130</f>
        <v>PAY02</v>
      </c>
      <c r="M1130" t="str">
        <f>Healthcare!AG1130</f>
        <v>INS07</v>
      </c>
      <c r="N1130">
        <f>Healthcare!AC1130</f>
        <v>2025</v>
      </c>
      <c r="O1130" t="str">
        <f>Healthcare!AB1130</f>
        <v>Q1</v>
      </c>
      <c r="P1130">
        <f>Healthcare!O1130</f>
        <v>17</v>
      </c>
      <c r="Q1130">
        <f>Healthcare!P1130</f>
        <v>125</v>
      </c>
      <c r="R1130">
        <f>Healthcare!Q1130</f>
        <v>2</v>
      </c>
      <c r="S1130" s="10" t="str">
        <f>Healthcare!AD1130</f>
        <v>Jan</v>
      </c>
    </row>
    <row r="1131" spans="1:19">
      <c r="A1131" t="str">
        <f>Healthcare!A1131</f>
        <v>P11130</v>
      </c>
      <c r="B1131" s="5">
        <f>Healthcare!E1131</f>
        <v>45301</v>
      </c>
      <c r="C1131" s="5" t="str">
        <f>Healthcare!F1131</f>
        <v>Unknown</v>
      </c>
      <c r="D1131" t="str">
        <f>Healthcare!T1131</f>
        <v>Discharged</v>
      </c>
      <c r="E1131" t="str">
        <f>Healthcare!X1131</f>
        <v>DEP04</v>
      </c>
      <c r="F1131" t="str">
        <f>Healthcare!Y1131</f>
        <v>D02</v>
      </c>
      <c r="G1131" t="str">
        <f>Healthcare!Z1131</f>
        <v>D002</v>
      </c>
      <c r="H1131" t="str">
        <f>Healthcare!AA1131</f>
        <v>W005</v>
      </c>
      <c r="I1131" s="6">
        <f>Healthcare!L1131</f>
        <v>128325.57</v>
      </c>
      <c r="J1131">
        <f>Healthcare!M1131</f>
        <v>93894.59</v>
      </c>
      <c r="K1131" s="6">
        <f>Healthcare!V1131</f>
        <v>34430.98000000001</v>
      </c>
      <c r="L1131" t="str">
        <f>Healthcare!AF1131</f>
        <v>PAY02</v>
      </c>
      <c r="M1131" t="str">
        <f>Healthcare!AG1131</f>
        <v>INS06</v>
      </c>
      <c r="N1131">
        <f>Healthcare!AC1131</f>
        <v>2024</v>
      </c>
      <c r="O1131" t="str">
        <f>Healthcare!AB1131</f>
        <v>Q1</v>
      </c>
      <c r="P1131">
        <f>Healthcare!O1131</f>
        <v>14</v>
      </c>
      <c r="Q1131">
        <f>Healthcare!P1131</f>
        <v>169</v>
      </c>
      <c r="R1131">
        <f>Healthcare!Q1131</f>
        <v>4</v>
      </c>
      <c r="S1131" s="10" t="str">
        <f>Healthcare!AD1131</f>
        <v>Jan</v>
      </c>
    </row>
    <row r="1132" spans="1:19">
      <c r="A1132" t="str">
        <f>Healthcare!A1132</f>
        <v>P11131</v>
      </c>
      <c r="B1132" s="5">
        <f>Healthcare!E1132</f>
        <v>45031</v>
      </c>
      <c r="C1132" s="5">
        <f>Healthcare!F1132</f>
        <v>45037</v>
      </c>
      <c r="D1132" t="str">
        <f>Healthcare!T1132</f>
        <v>Discharged</v>
      </c>
      <c r="E1132" t="str">
        <f>Healthcare!X1132</f>
        <v>DEP09</v>
      </c>
      <c r="F1132" t="str">
        <f>Healthcare!Y1132</f>
        <v>D07</v>
      </c>
      <c r="G1132" t="str">
        <f>Healthcare!Z1132</f>
        <v>D010</v>
      </c>
      <c r="H1132" t="str">
        <f>Healthcare!AA1132</f>
        <v>W005</v>
      </c>
      <c r="I1132" s="6">
        <f>Healthcare!L1132</f>
        <v>165318.6</v>
      </c>
      <c r="J1132">
        <f>Healthcare!M1132</f>
        <v>145208.98000000001</v>
      </c>
      <c r="K1132" s="6">
        <f>Healthcare!V1132</f>
        <v>20109.619999999995</v>
      </c>
      <c r="L1132" t="str">
        <f>Healthcare!AF1132</f>
        <v>PAY06</v>
      </c>
      <c r="M1132" t="str">
        <f>Healthcare!AG1132</f>
        <v>INS06</v>
      </c>
      <c r="N1132">
        <f>Healthcare!AC1132</f>
        <v>2023</v>
      </c>
      <c r="O1132" t="str">
        <f>Healthcare!AB1132</f>
        <v>Q2</v>
      </c>
      <c r="P1132">
        <f>Healthcare!O1132</f>
        <v>6</v>
      </c>
      <c r="Q1132">
        <f>Healthcare!P1132</f>
        <v>211</v>
      </c>
      <c r="R1132">
        <f>Healthcare!Q1132</f>
        <v>5</v>
      </c>
      <c r="S1132" s="10" t="str">
        <f>Healthcare!AD1132</f>
        <v>Apr</v>
      </c>
    </row>
    <row r="1133" spans="1:19">
      <c r="A1133" t="str">
        <f>Healthcare!A1133</f>
        <v>P11132</v>
      </c>
      <c r="B1133" s="5">
        <f>Healthcare!E1133</f>
        <v>45000</v>
      </c>
      <c r="C1133" s="5">
        <f>Healthcare!F1133</f>
        <v>45005</v>
      </c>
      <c r="D1133" t="str">
        <f>Healthcare!T1133</f>
        <v>Discharged</v>
      </c>
      <c r="E1133" t="str">
        <f>Healthcare!X1133</f>
        <v>DEP05</v>
      </c>
      <c r="F1133" t="str">
        <f>Healthcare!Y1133</f>
        <v>D03</v>
      </c>
      <c r="G1133" t="str">
        <f>Healthcare!Z1133</f>
        <v>D011</v>
      </c>
      <c r="H1133" t="str">
        <f>Healthcare!AA1133</f>
        <v>W001</v>
      </c>
      <c r="I1133" s="6">
        <f>Healthcare!L1133</f>
        <v>125050.86</v>
      </c>
      <c r="J1133">
        <f>Healthcare!M1133</f>
        <v>100642.49</v>
      </c>
      <c r="K1133" s="6">
        <f>Healthcare!V1133</f>
        <v>24408.369999999995</v>
      </c>
      <c r="L1133" t="str">
        <f>Healthcare!AF1133</f>
        <v>PAY06</v>
      </c>
      <c r="M1133" t="str">
        <f>Healthcare!AG1133</f>
        <v>INS06</v>
      </c>
      <c r="N1133">
        <f>Healthcare!AC1133</f>
        <v>2023</v>
      </c>
      <c r="O1133" t="str">
        <f>Healthcare!AB1133</f>
        <v>Q1</v>
      </c>
      <c r="P1133">
        <f>Healthcare!O1133</f>
        <v>5</v>
      </c>
      <c r="Q1133">
        <f>Healthcare!P1133</f>
        <v>148</v>
      </c>
      <c r="R1133">
        <f>Healthcare!Q1133</f>
        <v>5</v>
      </c>
      <c r="S1133" s="10" t="str">
        <f>Healthcare!AD1133</f>
        <v>Mar</v>
      </c>
    </row>
    <row r="1134" spans="1:19">
      <c r="A1134" t="str">
        <f>Healthcare!A1134</f>
        <v>P11133</v>
      </c>
      <c r="B1134" s="5">
        <f>Healthcare!E1134</f>
        <v>45369</v>
      </c>
      <c r="C1134" s="5">
        <f>Healthcare!F1134</f>
        <v>45376</v>
      </c>
      <c r="D1134" t="str">
        <f>Healthcare!T1134</f>
        <v>Discharged</v>
      </c>
      <c r="E1134" t="str">
        <f>Healthcare!X1134</f>
        <v>DEP10</v>
      </c>
      <c r="F1134" t="str">
        <f>Healthcare!Y1134</f>
        <v>D04</v>
      </c>
      <c r="G1134" t="str">
        <f>Healthcare!Z1134</f>
        <v>D002</v>
      </c>
      <c r="H1134" t="str">
        <f>Healthcare!AA1134</f>
        <v>W004</v>
      </c>
      <c r="I1134" s="6">
        <f>Healthcare!L1134</f>
        <v>181099.85</v>
      </c>
      <c r="J1134">
        <f>Healthcare!M1134</f>
        <v>140226.04999999999</v>
      </c>
      <c r="K1134" s="6">
        <f>Healthcare!V1134</f>
        <v>40873.800000000017</v>
      </c>
      <c r="L1134" t="str">
        <f>Healthcare!AF1134</f>
        <v>PAY03</v>
      </c>
      <c r="M1134" t="str">
        <f>Healthcare!AG1134</f>
        <v>INS07</v>
      </c>
      <c r="N1134">
        <f>Healthcare!AC1134</f>
        <v>2024</v>
      </c>
      <c r="O1134" t="str">
        <f>Healthcare!AB1134</f>
        <v>Q1</v>
      </c>
      <c r="P1134">
        <f>Healthcare!O1134</f>
        <v>7</v>
      </c>
      <c r="Q1134">
        <f>Healthcare!P1134</f>
        <v>158</v>
      </c>
      <c r="R1134">
        <f>Healthcare!Q1134</f>
        <v>4</v>
      </c>
      <c r="S1134" s="10" t="str">
        <f>Healthcare!AD1134</f>
        <v>Mar</v>
      </c>
    </row>
    <row r="1135" spans="1:19">
      <c r="A1135" t="str">
        <f>Healthcare!A1135</f>
        <v>P11134</v>
      </c>
      <c r="B1135" s="5">
        <f>Healthcare!E1135</f>
        <v>45138</v>
      </c>
      <c r="C1135" s="5">
        <f>Healthcare!F1135</f>
        <v>45140</v>
      </c>
      <c r="D1135" t="str">
        <f>Healthcare!T1135</f>
        <v>Transferred</v>
      </c>
      <c r="E1135" t="str">
        <f>Healthcare!X1135</f>
        <v>DEP09</v>
      </c>
      <c r="F1135" t="str">
        <f>Healthcare!Y1135</f>
        <v>D02</v>
      </c>
      <c r="G1135" t="str">
        <f>Healthcare!Z1135</f>
        <v>D002</v>
      </c>
      <c r="H1135" t="str">
        <f>Healthcare!AA1135</f>
        <v>W005</v>
      </c>
      <c r="I1135" s="6">
        <f>Healthcare!L1135</f>
        <v>59539.09</v>
      </c>
      <c r="J1135">
        <f>Healthcare!M1135</f>
        <v>44775.06</v>
      </c>
      <c r="K1135" s="6">
        <f>Healthcare!V1135</f>
        <v>14764.029999999999</v>
      </c>
      <c r="L1135" t="str">
        <f>Healthcare!AF1135</f>
        <v>PAY06</v>
      </c>
      <c r="M1135" t="str">
        <f>Healthcare!AG1135</f>
        <v>INS08</v>
      </c>
      <c r="N1135">
        <f>Healthcare!AC1135</f>
        <v>2023</v>
      </c>
      <c r="O1135" t="str">
        <f>Healthcare!AB1135</f>
        <v>Q3</v>
      </c>
      <c r="P1135">
        <f>Healthcare!O1135</f>
        <v>2</v>
      </c>
      <c r="Q1135">
        <f>Healthcare!P1135</f>
        <v>153</v>
      </c>
      <c r="R1135">
        <f>Healthcare!Q1135</f>
        <v>4</v>
      </c>
      <c r="S1135" s="10" t="str">
        <f>Healthcare!AD1135</f>
        <v>Jul</v>
      </c>
    </row>
    <row r="1136" spans="1:19">
      <c r="A1136" t="str">
        <f>Healthcare!A1136</f>
        <v>P11135</v>
      </c>
      <c r="B1136" s="5">
        <f>Healthcare!E1136</f>
        <v>45898</v>
      </c>
      <c r="C1136" s="5">
        <f>Healthcare!F1136</f>
        <v>45907</v>
      </c>
      <c r="D1136" t="str">
        <f>Healthcare!T1136</f>
        <v>Discharged</v>
      </c>
      <c r="E1136" t="str">
        <f>Healthcare!X1136</f>
        <v>DEP04</v>
      </c>
      <c r="F1136" t="str">
        <f>Healthcare!Y1136</f>
        <v>D01</v>
      </c>
      <c r="G1136" t="str">
        <f>Healthcare!Z1136</f>
        <v>D007</v>
      </c>
      <c r="H1136" t="str">
        <f>Healthcare!AA1136</f>
        <v>W005</v>
      </c>
      <c r="I1136" s="6">
        <f>Healthcare!L1136</f>
        <v>72710.100000000006</v>
      </c>
      <c r="J1136">
        <f>Healthcare!M1136</f>
        <v>52061.279999999999</v>
      </c>
      <c r="K1136" s="6">
        <f>Healthcare!V1136</f>
        <v>20648.820000000007</v>
      </c>
      <c r="L1136" t="str">
        <f>Healthcare!AF1136</f>
        <v>PAY03</v>
      </c>
      <c r="M1136" t="str">
        <f>Healthcare!AG1136</f>
        <v>INS08</v>
      </c>
      <c r="N1136">
        <f>Healthcare!AC1136</f>
        <v>2025</v>
      </c>
      <c r="O1136" t="str">
        <f>Healthcare!AB1136</f>
        <v>Q3</v>
      </c>
      <c r="P1136">
        <f>Healthcare!O1136</f>
        <v>9</v>
      </c>
      <c r="Q1136">
        <f>Healthcare!P1136</f>
        <v>27</v>
      </c>
      <c r="R1136">
        <f>Healthcare!Q1136</f>
        <v>1</v>
      </c>
      <c r="S1136" s="10" t="str">
        <f>Healthcare!AD1136</f>
        <v>Aug</v>
      </c>
    </row>
    <row r="1137" spans="1:19">
      <c r="A1137" t="str">
        <f>Healthcare!A1137</f>
        <v>P11136</v>
      </c>
      <c r="B1137" s="5">
        <f>Healthcare!E1137</f>
        <v>44971</v>
      </c>
      <c r="C1137" s="5">
        <f>Healthcare!F1137</f>
        <v>44985</v>
      </c>
      <c r="D1137" t="str">
        <f>Healthcare!T1137</f>
        <v>Transferred</v>
      </c>
      <c r="E1137" t="str">
        <f>Healthcare!X1137</f>
        <v>DEP07</v>
      </c>
      <c r="F1137" t="str">
        <f>Healthcare!Y1137</f>
        <v>D02</v>
      </c>
      <c r="G1137" t="str">
        <f>Healthcare!Z1137</f>
        <v>D005</v>
      </c>
      <c r="H1137" t="str">
        <f>Healthcare!AA1137</f>
        <v>W001</v>
      </c>
      <c r="I1137" s="6">
        <f>Healthcare!L1137</f>
        <v>215897.23</v>
      </c>
      <c r="J1137">
        <f>Healthcare!M1137</f>
        <v>168589.29</v>
      </c>
      <c r="K1137" s="6">
        <f>Healthcare!V1137</f>
        <v>47307.94</v>
      </c>
      <c r="L1137" t="str">
        <f>Healthcare!AF1137</f>
        <v>PAY03</v>
      </c>
      <c r="M1137" t="str">
        <f>Healthcare!AG1137</f>
        <v>INS06</v>
      </c>
      <c r="N1137">
        <f>Healthcare!AC1137</f>
        <v>2023</v>
      </c>
      <c r="O1137" t="str">
        <f>Healthcare!AB1137</f>
        <v>Q1</v>
      </c>
      <c r="P1137">
        <f>Healthcare!O1137</f>
        <v>14</v>
      </c>
      <c r="Q1137">
        <f>Healthcare!P1137</f>
        <v>126</v>
      </c>
      <c r="R1137">
        <f>Healthcare!Q1137</f>
        <v>4</v>
      </c>
      <c r="S1137" s="10" t="str">
        <f>Healthcare!AD1137</f>
        <v>Feb</v>
      </c>
    </row>
    <row r="1138" spans="1:19">
      <c r="A1138" t="str">
        <f>Healthcare!A1138</f>
        <v>P11137</v>
      </c>
      <c r="B1138" s="5">
        <f>Healthcare!E1138</f>
        <v>45172</v>
      </c>
      <c r="C1138" s="5">
        <f>Healthcare!F1138</f>
        <v>45178</v>
      </c>
      <c r="D1138" t="str">
        <f>Healthcare!T1138</f>
        <v>Discharged</v>
      </c>
      <c r="E1138" t="str">
        <f>Healthcare!X1138</f>
        <v>DEP05</v>
      </c>
      <c r="F1138" t="str">
        <f>Healthcare!Y1138</f>
        <v>D07</v>
      </c>
      <c r="G1138" t="str">
        <f>Healthcare!Z1138</f>
        <v>D003</v>
      </c>
      <c r="H1138" t="str">
        <f>Healthcare!AA1138</f>
        <v>W001</v>
      </c>
      <c r="I1138" s="6">
        <f>Healthcare!L1138</f>
        <v>216017.1</v>
      </c>
      <c r="J1138">
        <f>Healthcare!M1138</f>
        <v>142494.07999999999</v>
      </c>
      <c r="K1138" s="6">
        <f>Healthcare!V1138</f>
        <v>73523.020000000019</v>
      </c>
      <c r="L1138" t="str">
        <f>Healthcare!AF1138</f>
        <v>PAY04</v>
      </c>
      <c r="M1138" t="str">
        <f>Healthcare!AG1138</f>
        <v>INS05</v>
      </c>
      <c r="N1138">
        <f>Healthcare!AC1138</f>
        <v>2023</v>
      </c>
      <c r="O1138" t="str">
        <f>Healthcare!AB1138</f>
        <v>Q3</v>
      </c>
      <c r="P1138">
        <f>Healthcare!O1138</f>
        <v>6</v>
      </c>
      <c r="Q1138">
        <f>Healthcare!P1138</f>
        <v>121</v>
      </c>
      <c r="R1138">
        <f>Healthcare!Q1138</f>
        <v>4</v>
      </c>
      <c r="S1138" s="10" t="str">
        <f>Healthcare!AD1138</f>
        <v>Sep</v>
      </c>
    </row>
    <row r="1139" spans="1:19">
      <c r="A1139" t="str">
        <f>Healthcare!A1139</f>
        <v>P11138</v>
      </c>
      <c r="B1139" s="5">
        <f>Healthcare!E1139</f>
        <v>45873</v>
      </c>
      <c r="C1139" s="5">
        <f>Healthcare!F1139</f>
        <v>45767</v>
      </c>
      <c r="D1139" t="str">
        <f>Healthcare!T1139</f>
        <v>Unknown</v>
      </c>
      <c r="E1139" t="str">
        <f>Healthcare!X1139</f>
        <v>DEP01</v>
      </c>
      <c r="F1139" t="str">
        <f>Healthcare!Y1139</f>
        <v>D07</v>
      </c>
      <c r="G1139" t="str">
        <f>Healthcare!Z1139</f>
        <v>D007</v>
      </c>
      <c r="H1139" t="str">
        <f>Healthcare!AA1139</f>
        <v>W005</v>
      </c>
      <c r="I1139" s="6">
        <f>Healthcare!L1139</f>
        <v>12605.23</v>
      </c>
      <c r="J1139">
        <f>Healthcare!M1139</f>
        <v>12475.21</v>
      </c>
      <c r="K1139" s="6">
        <f>Healthcare!V1139</f>
        <v>130.02000000000044</v>
      </c>
      <c r="L1139" t="str">
        <f>Healthcare!AF1139</f>
        <v>PAY04</v>
      </c>
      <c r="M1139" t="str">
        <f>Healthcare!AG1139</f>
        <v>INS04</v>
      </c>
      <c r="N1139">
        <f>Healthcare!AC1139</f>
        <v>2025</v>
      </c>
      <c r="O1139" t="str">
        <f>Healthcare!AB1139</f>
        <v>Q3</v>
      </c>
      <c r="P1139">
        <f>Healthcare!O1139</f>
        <v>12</v>
      </c>
      <c r="Q1139">
        <f>Healthcare!P1139</f>
        <v>140</v>
      </c>
      <c r="R1139">
        <f>Healthcare!Q1139</f>
        <v>4</v>
      </c>
      <c r="S1139" s="10" t="str">
        <f>Healthcare!AD1139</f>
        <v>Aug</v>
      </c>
    </row>
    <row r="1140" spans="1:19">
      <c r="A1140" t="str">
        <f>Healthcare!A1140</f>
        <v>P11139</v>
      </c>
      <c r="B1140" s="5" t="str">
        <f>Healthcare!E1140</f>
        <v>Unknown</v>
      </c>
      <c r="C1140" s="5">
        <f>Healthcare!F1140</f>
        <v>45532</v>
      </c>
      <c r="D1140" t="str">
        <f>Healthcare!T1140</f>
        <v>Discharged</v>
      </c>
      <c r="E1140" t="str">
        <f>Healthcare!X1140</f>
        <v>DEP02</v>
      </c>
      <c r="F1140" t="str">
        <f>Healthcare!Y1140</f>
        <v>D01</v>
      </c>
      <c r="G1140" t="str">
        <f>Healthcare!Z1140</f>
        <v>D007</v>
      </c>
      <c r="H1140" t="str">
        <f>Healthcare!AA1140</f>
        <v>W003</v>
      </c>
      <c r="I1140" s="6">
        <f>Healthcare!L1140</f>
        <v>4948</v>
      </c>
      <c r="J1140">
        <f>Healthcare!M1140</f>
        <v>4750.38</v>
      </c>
      <c r="K1140" s="6">
        <f>Healthcare!V1140</f>
        <v>197.61999999999989</v>
      </c>
      <c r="L1140" t="str">
        <f>Healthcare!AF1140</f>
        <v>PAY04</v>
      </c>
      <c r="M1140" t="str">
        <f>Healthcare!AG1140</f>
        <v>INS08</v>
      </c>
      <c r="N1140" t="str">
        <f>Healthcare!AC1140</f>
        <v>Unknown</v>
      </c>
      <c r="O1140" t="str">
        <f>Healthcare!AB1140</f>
        <v>Unknown</v>
      </c>
      <c r="P1140">
        <f>Healthcare!O1140</f>
        <v>9</v>
      </c>
      <c r="Q1140">
        <f>Healthcare!P1140</f>
        <v>146</v>
      </c>
      <c r="R1140">
        <f>Healthcare!Q1140</f>
        <v>4</v>
      </c>
      <c r="S1140" s="10" t="str">
        <f>Healthcare!AD1140</f>
        <v>Unknown</v>
      </c>
    </row>
    <row r="1141" spans="1:19">
      <c r="A1141" t="str">
        <f>Healthcare!A1141</f>
        <v>P11140</v>
      </c>
      <c r="B1141" s="5">
        <f>Healthcare!E1141</f>
        <v>45368</v>
      </c>
      <c r="C1141" s="5">
        <f>Healthcare!F1141</f>
        <v>45369</v>
      </c>
      <c r="D1141" t="str">
        <f>Healthcare!T1141</f>
        <v>Discharged</v>
      </c>
      <c r="E1141" t="str">
        <f>Healthcare!X1141</f>
        <v>DEP09</v>
      </c>
      <c r="F1141" t="str">
        <f>Healthcare!Y1141</f>
        <v>D01</v>
      </c>
      <c r="G1141" t="str">
        <f>Healthcare!Z1141</f>
        <v>D009</v>
      </c>
      <c r="H1141" t="str">
        <f>Healthcare!AA1141</f>
        <v>W001</v>
      </c>
      <c r="I1141" s="6">
        <f>Healthcare!L1141</f>
        <v>157517.49</v>
      </c>
      <c r="J1141">
        <f>Healthcare!M1141</f>
        <v>130852.01</v>
      </c>
      <c r="K1141" s="6">
        <f>Healthcare!V1141</f>
        <v>26665.479999999996</v>
      </c>
      <c r="L1141" t="str">
        <f>Healthcare!AF1141</f>
        <v>PAY03</v>
      </c>
      <c r="M1141" t="str">
        <f>Healthcare!AG1141</f>
        <v>INS06</v>
      </c>
      <c r="N1141">
        <f>Healthcare!AC1141</f>
        <v>2024</v>
      </c>
      <c r="O1141" t="str">
        <f>Healthcare!AB1141</f>
        <v>Q1</v>
      </c>
      <c r="P1141">
        <f>Healthcare!O1141</f>
        <v>1</v>
      </c>
      <c r="Q1141">
        <f>Healthcare!P1141</f>
        <v>221</v>
      </c>
      <c r="R1141">
        <f>Healthcare!Q1141</f>
        <v>5</v>
      </c>
      <c r="S1141" s="10" t="str">
        <f>Healthcare!AD1141</f>
        <v>Mar</v>
      </c>
    </row>
    <row r="1142" spans="1:19">
      <c r="A1142" t="str">
        <f>Healthcare!A1142</f>
        <v>P11141</v>
      </c>
      <c r="B1142" s="5">
        <f>Healthcare!E1142</f>
        <v>45660</v>
      </c>
      <c r="C1142" s="5">
        <f>Healthcare!F1142</f>
        <v>45673</v>
      </c>
      <c r="D1142" t="str">
        <f>Healthcare!T1142</f>
        <v>Unknown</v>
      </c>
      <c r="E1142" t="str">
        <f>Healthcare!X1142</f>
        <v>DEP01</v>
      </c>
      <c r="F1142" t="str">
        <f>Healthcare!Y1142</f>
        <v>D04</v>
      </c>
      <c r="G1142" t="str">
        <f>Healthcare!Z1142</f>
        <v>D005</v>
      </c>
      <c r="H1142" t="str">
        <f>Healthcare!AA1142</f>
        <v>W003</v>
      </c>
      <c r="I1142" s="6">
        <f>Healthcare!L1142</f>
        <v>150317.43</v>
      </c>
      <c r="J1142">
        <f>Healthcare!M1142</f>
        <v>99462.29</v>
      </c>
      <c r="K1142" s="6">
        <f>Healthcare!V1142</f>
        <v>50855.14</v>
      </c>
      <c r="L1142" t="str">
        <f>Healthcare!AF1142</f>
        <v>PAY05</v>
      </c>
      <c r="M1142" t="str">
        <f>Healthcare!AG1142</f>
        <v>INS06</v>
      </c>
      <c r="N1142">
        <f>Healthcare!AC1142</f>
        <v>2025</v>
      </c>
      <c r="O1142" t="str">
        <f>Healthcare!AB1142</f>
        <v>Q1</v>
      </c>
      <c r="P1142">
        <f>Healthcare!O1142</f>
        <v>13</v>
      </c>
      <c r="Q1142">
        <f>Healthcare!P1142</f>
        <v>95</v>
      </c>
      <c r="R1142">
        <f>Healthcare!Q1142</f>
        <v>5</v>
      </c>
      <c r="S1142" s="10" t="str">
        <f>Healthcare!AD1142</f>
        <v>Jan</v>
      </c>
    </row>
    <row r="1143" spans="1:19">
      <c r="A1143" t="str">
        <f>Healthcare!A1143</f>
        <v>P11142</v>
      </c>
      <c r="B1143" s="5">
        <f>Healthcare!E1143</f>
        <v>45213</v>
      </c>
      <c r="C1143" s="5">
        <f>Healthcare!F1143</f>
        <v>45215</v>
      </c>
      <c r="D1143" t="str">
        <f>Healthcare!T1143</f>
        <v>Discharged</v>
      </c>
      <c r="E1143" t="str">
        <f>Healthcare!X1143</f>
        <v>DEP03</v>
      </c>
      <c r="F1143" t="str">
        <f>Healthcare!Y1143</f>
        <v>D07</v>
      </c>
      <c r="G1143" t="str">
        <f>Healthcare!Z1143</f>
        <v>D002</v>
      </c>
      <c r="H1143" t="str">
        <f>Healthcare!AA1143</f>
        <v>W005</v>
      </c>
      <c r="I1143" s="6">
        <f>Healthcare!L1143</f>
        <v>33763.01</v>
      </c>
      <c r="J1143">
        <f>Healthcare!M1143</f>
        <v>26682.47</v>
      </c>
      <c r="K1143" s="6">
        <f>Healthcare!V1143</f>
        <v>7080.5400000000009</v>
      </c>
      <c r="L1143" t="str">
        <f>Healthcare!AF1143</f>
        <v>PAY01</v>
      </c>
      <c r="M1143" t="str">
        <f>Healthcare!AG1143</f>
        <v>INS08</v>
      </c>
      <c r="N1143">
        <f>Healthcare!AC1143</f>
        <v>2023</v>
      </c>
      <c r="O1143" t="str">
        <f>Healthcare!AB1143</f>
        <v>Q4</v>
      </c>
      <c r="P1143">
        <f>Healthcare!O1143</f>
        <v>2</v>
      </c>
      <c r="Q1143">
        <f>Healthcare!P1143</f>
        <v>228</v>
      </c>
      <c r="R1143">
        <f>Healthcare!Q1143</f>
        <v>2</v>
      </c>
      <c r="S1143" s="10" t="str">
        <f>Healthcare!AD1143</f>
        <v>Oct</v>
      </c>
    </row>
    <row r="1144" spans="1:19">
      <c r="A1144" t="str">
        <f>Healthcare!A1144</f>
        <v>P11143</v>
      </c>
      <c r="B1144" s="5">
        <f>Healthcare!E1144</f>
        <v>45481</v>
      </c>
      <c r="C1144" s="5">
        <f>Healthcare!F1144</f>
        <v>45492</v>
      </c>
      <c r="D1144" t="str">
        <f>Healthcare!T1144</f>
        <v>Admitted</v>
      </c>
      <c r="E1144" t="str">
        <f>Healthcare!X1144</f>
        <v>DEP10</v>
      </c>
      <c r="F1144" t="str">
        <f>Healthcare!Y1144</f>
        <v>D04</v>
      </c>
      <c r="G1144" t="str">
        <f>Healthcare!Z1144</f>
        <v>D005</v>
      </c>
      <c r="H1144" t="str">
        <f>Healthcare!AA1144</f>
        <v>W004</v>
      </c>
      <c r="I1144" s="6">
        <f>Healthcare!L1144</f>
        <v>214860.27</v>
      </c>
      <c r="J1144">
        <f>Healthcare!M1144</f>
        <v>144459.10999999999</v>
      </c>
      <c r="K1144" s="6">
        <f>Healthcare!V1144</f>
        <v>70401.16</v>
      </c>
      <c r="L1144" t="str">
        <f>Healthcare!AF1144</f>
        <v>PAY06</v>
      </c>
      <c r="M1144" t="str">
        <f>Healthcare!AG1144</f>
        <v>INS02</v>
      </c>
      <c r="N1144">
        <f>Healthcare!AC1144</f>
        <v>2024</v>
      </c>
      <c r="O1144" t="str">
        <f>Healthcare!AB1144</f>
        <v>Q3</v>
      </c>
      <c r="P1144">
        <f>Healthcare!O1144</f>
        <v>11</v>
      </c>
      <c r="Q1144">
        <f>Healthcare!P1144</f>
        <v>42</v>
      </c>
      <c r="R1144">
        <f>Healthcare!Q1144</f>
        <v>4</v>
      </c>
      <c r="S1144" s="10" t="str">
        <f>Healthcare!AD1144</f>
        <v>Jul</v>
      </c>
    </row>
    <row r="1145" spans="1:19">
      <c r="A1145" t="str">
        <f>Healthcare!A1145</f>
        <v>P11144</v>
      </c>
      <c r="B1145" s="5" t="str">
        <f>Healthcare!E1145</f>
        <v>Unknown</v>
      </c>
      <c r="C1145" s="5">
        <f>Healthcare!F1145</f>
        <v>45627</v>
      </c>
      <c r="D1145" t="str">
        <f>Healthcare!T1145</f>
        <v>Discharged</v>
      </c>
      <c r="E1145" t="str">
        <f>Healthcare!X1145</f>
        <v>DEP05</v>
      </c>
      <c r="F1145" t="str">
        <f>Healthcare!Y1145</f>
        <v>D04</v>
      </c>
      <c r="G1145" t="str">
        <f>Healthcare!Z1145</f>
        <v>D008</v>
      </c>
      <c r="H1145" t="str">
        <f>Healthcare!AA1145</f>
        <v>W005</v>
      </c>
      <c r="I1145" s="6">
        <f>Healthcare!L1145</f>
        <v>107247.42</v>
      </c>
      <c r="J1145">
        <f>Healthcare!M1145</f>
        <v>87123.51</v>
      </c>
      <c r="K1145" s="6">
        <f>Healthcare!V1145</f>
        <v>20123.910000000003</v>
      </c>
      <c r="L1145" t="str">
        <f>Healthcare!AF1145</f>
        <v>PAY05</v>
      </c>
      <c r="M1145" t="str">
        <f>Healthcare!AG1145</f>
        <v>INS08</v>
      </c>
      <c r="N1145" t="str">
        <f>Healthcare!AC1145</f>
        <v>Unknown</v>
      </c>
      <c r="O1145" t="str">
        <f>Healthcare!AB1145</f>
        <v>Unknown</v>
      </c>
      <c r="P1145">
        <f>Healthcare!O1145</f>
        <v>11</v>
      </c>
      <c r="Q1145">
        <f>Healthcare!P1145</f>
        <v>163</v>
      </c>
      <c r="R1145">
        <f>Healthcare!Q1145</f>
        <v>5</v>
      </c>
      <c r="S1145" s="10" t="str">
        <f>Healthcare!AD1145</f>
        <v>Unknown</v>
      </c>
    </row>
    <row r="1146" spans="1:19">
      <c r="A1146" t="str">
        <f>Healthcare!A1146</f>
        <v>P11145</v>
      </c>
      <c r="B1146" s="5">
        <f>Healthcare!E1146</f>
        <v>45449</v>
      </c>
      <c r="C1146" s="5">
        <f>Healthcare!F1146</f>
        <v>45459</v>
      </c>
      <c r="D1146" t="str">
        <f>Healthcare!T1146</f>
        <v>Unknown</v>
      </c>
      <c r="E1146" t="str">
        <f>Healthcare!X1146</f>
        <v>DEP07</v>
      </c>
      <c r="F1146" t="str">
        <f>Healthcare!Y1146</f>
        <v>D03</v>
      </c>
      <c r="G1146" t="str">
        <f>Healthcare!Z1146</f>
        <v>D008</v>
      </c>
      <c r="H1146" t="str">
        <f>Healthcare!AA1146</f>
        <v>W001</v>
      </c>
      <c r="I1146" s="6">
        <f>Healthcare!L1146</f>
        <v>9123.64</v>
      </c>
      <c r="J1146">
        <f>Healthcare!M1146</f>
        <v>7616.08</v>
      </c>
      <c r="K1146" s="6">
        <f>Healthcare!V1146</f>
        <v>1507.5599999999995</v>
      </c>
      <c r="L1146" t="str">
        <f>Healthcare!AF1146</f>
        <v>PAY01</v>
      </c>
      <c r="M1146" t="str">
        <f>Healthcare!AG1146</f>
        <v>INS02</v>
      </c>
      <c r="N1146">
        <f>Healthcare!AC1146</f>
        <v>2024</v>
      </c>
      <c r="O1146" t="str">
        <f>Healthcare!AB1146</f>
        <v>Q2</v>
      </c>
      <c r="P1146">
        <f>Healthcare!O1146</f>
        <v>10</v>
      </c>
      <c r="Q1146">
        <f>Healthcare!P1146</f>
        <v>97</v>
      </c>
      <c r="R1146">
        <f>Healthcare!Q1146</f>
        <v>5</v>
      </c>
      <c r="S1146" s="10" t="str">
        <f>Healthcare!AD1146</f>
        <v>Jun</v>
      </c>
    </row>
    <row r="1147" spans="1:19">
      <c r="A1147" t="str">
        <f>Healthcare!A1147</f>
        <v>P11146</v>
      </c>
      <c r="B1147" s="5">
        <f>Healthcare!E1147</f>
        <v>45483</v>
      </c>
      <c r="C1147" s="5" t="str">
        <f>Healthcare!F1147</f>
        <v>Unknown</v>
      </c>
      <c r="D1147" t="str">
        <f>Healthcare!T1147</f>
        <v>Admitted</v>
      </c>
      <c r="E1147" t="str">
        <f>Healthcare!X1147</f>
        <v>DEP09</v>
      </c>
      <c r="F1147" t="str">
        <f>Healthcare!Y1147</f>
        <v>D04</v>
      </c>
      <c r="G1147" t="str">
        <f>Healthcare!Z1147</f>
        <v>D011</v>
      </c>
      <c r="H1147" t="str">
        <f>Healthcare!AA1147</f>
        <v>W005</v>
      </c>
      <c r="I1147" s="6">
        <f>Healthcare!L1147</f>
        <v>33732.28</v>
      </c>
      <c r="J1147">
        <f>Healthcare!M1147</f>
        <v>25325.919999999998</v>
      </c>
      <c r="K1147" s="6">
        <f>Healthcare!V1147</f>
        <v>8406.36</v>
      </c>
      <c r="L1147" t="str">
        <f>Healthcare!AF1147</f>
        <v>PAY03</v>
      </c>
      <c r="M1147" t="str">
        <f>Healthcare!AG1147</f>
        <v>INS05</v>
      </c>
      <c r="N1147">
        <f>Healthcare!AC1147</f>
        <v>2024</v>
      </c>
      <c r="O1147" t="str">
        <f>Healthcare!AB1147</f>
        <v>Q3</v>
      </c>
      <c r="P1147">
        <f>Healthcare!O1147</f>
        <v>12</v>
      </c>
      <c r="Q1147">
        <f>Healthcare!P1147</f>
        <v>222</v>
      </c>
      <c r="R1147">
        <f>Healthcare!Q1147</f>
        <v>5</v>
      </c>
      <c r="S1147" s="10" t="str">
        <f>Healthcare!AD1147</f>
        <v>Jul</v>
      </c>
    </row>
    <row r="1148" spans="1:19">
      <c r="A1148" t="str">
        <f>Healthcare!A1148</f>
        <v>P11147</v>
      </c>
      <c r="B1148" s="5">
        <f>Healthcare!E1148</f>
        <v>45143</v>
      </c>
      <c r="C1148" s="5" t="str">
        <f>Healthcare!F1148</f>
        <v>Unknown</v>
      </c>
      <c r="D1148" t="str">
        <f>Healthcare!T1148</f>
        <v>Discharged</v>
      </c>
      <c r="E1148" t="str">
        <f>Healthcare!X1148</f>
        <v>DEP05</v>
      </c>
      <c r="F1148" t="str">
        <f>Healthcare!Y1148</f>
        <v>D02</v>
      </c>
      <c r="G1148" t="str">
        <f>Healthcare!Z1148</f>
        <v>D009</v>
      </c>
      <c r="H1148" t="str">
        <f>Healthcare!AA1148</f>
        <v>W005</v>
      </c>
      <c r="I1148" s="6">
        <f>Healthcare!L1148</f>
        <v>165600.28</v>
      </c>
      <c r="J1148">
        <f>Healthcare!M1148</f>
        <v>115665.61</v>
      </c>
      <c r="K1148" s="6">
        <f>Healthcare!V1148</f>
        <v>49934.67</v>
      </c>
      <c r="L1148" t="str">
        <f>Healthcare!AF1148</f>
        <v>PAY06</v>
      </c>
      <c r="M1148" t="str">
        <f>Healthcare!AG1148</f>
        <v>INS06</v>
      </c>
      <c r="N1148">
        <f>Healthcare!AC1148</f>
        <v>2023</v>
      </c>
      <c r="O1148" t="str">
        <f>Healthcare!AB1148</f>
        <v>Q3</v>
      </c>
      <c r="P1148">
        <f>Healthcare!O1148</f>
        <v>14</v>
      </c>
      <c r="Q1148">
        <f>Healthcare!P1148</f>
        <v>89</v>
      </c>
      <c r="R1148">
        <f>Healthcare!Q1148</f>
        <v>5</v>
      </c>
      <c r="S1148" s="10" t="str">
        <f>Healthcare!AD1148</f>
        <v>Aug</v>
      </c>
    </row>
    <row r="1149" spans="1:19">
      <c r="A1149" t="str">
        <f>Healthcare!A1149</f>
        <v>P11148</v>
      </c>
      <c r="B1149" s="5">
        <f>Healthcare!E1149</f>
        <v>45680</v>
      </c>
      <c r="C1149" s="5">
        <f>Healthcare!F1149</f>
        <v>45684</v>
      </c>
      <c r="D1149" t="str">
        <f>Healthcare!T1149</f>
        <v>Transferred</v>
      </c>
      <c r="E1149" t="str">
        <f>Healthcare!X1149</f>
        <v>DEP05</v>
      </c>
      <c r="F1149" t="str">
        <f>Healthcare!Y1149</f>
        <v>D04</v>
      </c>
      <c r="G1149" t="str">
        <f>Healthcare!Z1149</f>
        <v>D012</v>
      </c>
      <c r="H1149" t="str">
        <f>Healthcare!AA1149</f>
        <v>W004</v>
      </c>
      <c r="I1149" s="6">
        <f>Healthcare!L1149</f>
        <v>226834.51</v>
      </c>
      <c r="J1149">
        <f>Healthcare!M1149</f>
        <v>182346.96</v>
      </c>
      <c r="K1149" s="6">
        <f>Healthcare!V1149</f>
        <v>44487.550000000017</v>
      </c>
      <c r="L1149" t="str">
        <f>Healthcare!AF1149</f>
        <v>PAY01</v>
      </c>
      <c r="M1149" t="str">
        <f>Healthcare!AG1149</f>
        <v>INS06</v>
      </c>
      <c r="N1149">
        <f>Healthcare!AC1149</f>
        <v>2025</v>
      </c>
      <c r="O1149" t="str">
        <f>Healthcare!AB1149</f>
        <v>Q1</v>
      </c>
      <c r="P1149">
        <f>Healthcare!O1149</f>
        <v>4</v>
      </c>
      <c r="Q1149">
        <f>Healthcare!P1149</f>
        <v>19</v>
      </c>
      <c r="R1149">
        <f>Healthcare!Q1149</f>
        <v>5</v>
      </c>
      <c r="S1149" s="10" t="str">
        <f>Healthcare!AD1149</f>
        <v>Jan</v>
      </c>
    </row>
    <row r="1150" spans="1:19">
      <c r="A1150" t="str">
        <f>Healthcare!A1150</f>
        <v>P11149</v>
      </c>
      <c r="B1150" s="5">
        <f>Healthcare!E1150</f>
        <v>45776</v>
      </c>
      <c r="C1150" s="5">
        <f>Healthcare!F1150</f>
        <v>45790</v>
      </c>
      <c r="D1150" t="str">
        <f>Healthcare!T1150</f>
        <v>Discharged</v>
      </c>
      <c r="E1150" t="str">
        <f>Healthcare!X1150</f>
        <v>DEP06</v>
      </c>
      <c r="F1150" t="str">
        <f>Healthcare!Y1150</f>
        <v>D02</v>
      </c>
      <c r="G1150" t="str">
        <f>Healthcare!Z1150</f>
        <v>D009</v>
      </c>
      <c r="H1150" t="str">
        <f>Healthcare!AA1150</f>
        <v>W003</v>
      </c>
      <c r="I1150" s="6">
        <f>Healthcare!L1150</f>
        <v>77126.75</v>
      </c>
      <c r="J1150">
        <f>Healthcare!M1150</f>
        <v>57307.87</v>
      </c>
      <c r="K1150" s="6">
        <f>Healthcare!V1150</f>
        <v>19818.879999999997</v>
      </c>
      <c r="L1150" t="str">
        <f>Healthcare!AF1150</f>
        <v>PAY04</v>
      </c>
      <c r="M1150" t="str">
        <f>Healthcare!AG1150</f>
        <v>INS03</v>
      </c>
      <c r="N1150">
        <f>Healthcare!AC1150</f>
        <v>2025</v>
      </c>
      <c r="O1150" t="str">
        <f>Healthcare!AB1150</f>
        <v>Q2</v>
      </c>
      <c r="P1150">
        <f>Healthcare!O1150</f>
        <v>14</v>
      </c>
      <c r="Q1150">
        <f>Healthcare!P1150</f>
        <v>12</v>
      </c>
      <c r="R1150">
        <f>Healthcare!Q1150</f>
        <v>4</v>
      </c>
      <c r="S1150" s="10" t="str">
        <f>Healthcare!AD1150</f>
        <v>Apr</v>
      </c>
    </row>
    <row r="1151" spans="1:19">
      <c r="A1151" t="str">
        <f>Healthcare!A1151</f>
        <v>P11150</v>
      </c>
      <c r="B1151" s="5">
        <f>Healthcare!E1151</f>
        <v>45423</v>
      </c>
      <c r="C1151" s="5">
        <f>Healthcare!F1151</f>
        <v>45426</v>
      </c>
      <c r="D1151" t="str">
        <f>Healthcare!T1151</f>
        <v>Discharged</v>
      </c>
      <c r="E1151" t="str">
        <f>Healthcare!X1151</f>
        <v>DEP08</v>
      </c>
      <c r="F1151" t="str">
        <f>Healthcare!Y1151</f>
        <v>D02</v>
      </c>
      <c r="G1151" t="str">
        <f>Healthcare!Z1151</f>
        <v>D008</v>
      </c>
      <c r="H1151" t="str">
        <f>Healthcare!AA1151</f>
        <v>W001</v>
      </c>
      <c r="I1151" s="6">
        <f>Healthcare!L1151</f>
        <v>244930.89</v>
      </c>
      <c r="J1151">
        <f>Healthcare!M1151</f>
        <v>198532.69</v>
      </c>
      <c r="K1151" s="6">
        <f>Healthcare!V1151</f>
        <v>46398.200000000012</v>
      </c>
      <c r="L1151" t="str">
        <f>Healthcare!AF1151</f>
        <v>PAY02</v>
      </c>
      <c r="M1151" t="str">
        <f>Healthcare!AG1151</f>
        <v>INS03</v>
      </c>
      <c r="N1151">
        <f>Healthcare!AC1151</f>
        <v>2024</v>
      </c>
      <c r="O1151" t="str">
        <f>Healthcare!AB1151</f>
        <v>Q2</v>
      </c>
      <c r="P1151">
        <f>Healthcare!O1151</f>
        <v>3</v>
      </c>
      <c r="Q1151">
        <f>Healthcare!P1151</f>
        <v>207</v>
      </c>
      <c r="R1151">
        <f>Healthcare!Q1151</f>
        <v>4</v>
      </c>
      <c r="S1151" s="10" t="str">
        <f>Healthcare!AD1151</f>
        <v>May</v>
      </c>
    </row>
    <row r="1152" spans="1:19">
      <c r="A1152" t="str">
        <f>Healthcare!A1152</f>
        <v>P11151</v>
      </c>
      <c r="B1152" s="5">
        <f>Healthcare!E1152</f>
        <v>45305</v>
      </c>
      <c r="C1152" s="5">
        <f>Healthcare!F1152</f>
        <v>45306</v>
      </c>
      <c r="D1152" t="str">
        <f>Healthcare!T1152</f>
        <v>Discharged</v>
      </c>
      <c r="E1152" t="str">
        <f>Healthcare!X1152</f>
        <v>DEP05</v>
      </c>
      <c r="F1152" t="str">
        <f>Healthcare!Y1152</f>
        <v>D04</v>
      </c>
      <c r="G1152" t="str">
        <f>Healthcare!Z1152</f>
        <v>D006</v>
      </c>
      <c r="H1152" t="str">
        <f>Healthcare!AA1152</f>
        <v>W004</v>
      </c>
      <c r="I1152" s="6">
        <f>Healthcare!L1152</f>
        <v>44466.03</v>
      </c>
      <c r="J1152">
        <f>Healthcare!M1152</f>
        <v>37731.300000000003</v>
      </c>
      <c r="K1152" s="6">
        <f>Healthcare!V1152</f>
        <v>6734.7299999999959</v>
      </c>
      <c r="L1152" t="str">
        <f>Healthcare!AF1152</f>
        <v>PAY04</v>
      </c>
      <c r="M1152" t="str">
        <f>Healthcare!AG1152</f>
        <v>INS08</v>
      </c>
      <c r="N1152">
        <f>Healthcare!AC1152</f>
        <v>2024</v>
      </c>
      <c r="O1152" t="str">
        <f>Healthcare!AB1152</f>
        <v>Q1</v>
      </c>
      <c r="P1152">
        <f>Healthcare!O1152</f>
        <v>1</v>
      </c>
      <c r="Q1152">
        <f>Healthcare!P1152</f>
        <v>21</v>
      </c>
      <c r="R1152">
        <f>Healthcare!Q1152</f>
        <v>4</v>
      </c>
      <c r="S1152" s="10" t="str">
        <f>Healthcare!AD1152</f>
        <v>Jan</v>
      </c>
    </row>
    <row r="1153" spans="1:19">
      <c r="A1153" t="str">
        <f>Healthcare!A1153</f>
        <v>P11152</v>
      </c>
      <c r="B1153" s="5" t="str">
        <f>Healthcare!E1153</f>
        <v>Unknown</v>
      </c>
      <c r="C1153" s="5">
        <f>Healthcare!F1153</f>
        <v>45979</v>
      </c>
      <c r="D1153" t="str">
        <f>Healthcare!T1153</f>
        <v>Discharged</v>
      </c>
      <c r="E1153" t="str">
        <f>Healthcare!X1153</f>
        <v>DEP09</v>
      </c>
      <c r="F1153" t="str">
        <f>Healthcare!Y1153</f>
        <v>D07</v>
      </c>
      <c r="G1153" t="str">
        <f>Healthcare!Z1153</f>
        <v>D003</v>
      </c>
      <c r="H1153" t="str">
        <f>Healthcare!AA1153</f>
        <v>W005</v>
      </c>
      <c r="I1153" s="6">
        <f>Healthcare!L1153</f>
        <v>74795.25</v>
      </c>
      <c r="J1153">
        <f>Healthcare!M1153</f>
        <v>55697.760000000002</v>
      </c>
      <c r="K1153" s="6">
        <f>Healthcare!V1153</f>
        <v>19097.489999999998</v>
      </c>
      <c r="L1153" t="str">
        <f>Healthcare!AF1153</f>
        <v>PAY04</v>
      </c>
      <c r="M1153" t="str">
        <f>Healthcare!AG1153</f>
        <v>INS06</v>
      </c>
      <c r="N1153" t="str">
        <f>Healthcare!AC1153</f>
        <v>Unknown</v>
      </c>
      <c r="O1153" t="str">
        <f>Healthcare!AB1153</f>
        <v>Unknown</v>
      </c>
      <c r="P1153">
        <f>Healthcare!O1153</f>
        <v>3</v>
      </c>
      <c r="Q1153">
        <f>Healthcare!P1153</f>
        <v>213</v>
      </c>
      <c r="R1153">
        <f>Healthcare!Q1153</f>
        <v>4</v>
      </c>
      <c r="S1153" s="10" t="str">
        <f>Healthcare!AD1153</f>
        <v>Unknown</v>
      </c>
    </row>
    <row r="1154" spans="1:19">
      <c r="A1154" t="str">
        <f>Healthcare!A1154</f>
        <v>P11153</v>
      </c>
      <c r="B1154" s="5">
        <f>Healthcare!E1154</f>
        <v>45898</v>
      </c>
      <c r="C1154" s="5">
        <f>Healthcare!F1154</f>
        <v>45913</v>
      </c>
      <c r="D1154" t="str">
        <f>Healthcare!T1154</f>
        <v>Admitted</v>
      </c>
      <c r="E1154" t="str">
        <f>Healthcare!X1154</f>
        <v>DEP07</v>
      </c>
      <c r="F1154" t="str">
        <f>Healthcare!Y1154</f>
        <v>D06</v>
      </c>
      <c r="G1154" t="str">
        <f>Healthcare!Z1154</f>
        <v>D012</v>
      </c>
      <c r="H1154" t="str">
        <f>Healthcare!AA1154</f>
        <v>W003</v>
      </c>
      <c r="I1154" s="6">
        <f>Healthcare!L1154</f>
        <v>98572.17</v>
      </c>
      <c r="J1154">
        <f>Healthcare!M1154</f>
        <v>84197.31</v>
      </c>
      <c r="K1154" s="6">
        <f>Healthcare!V1154</f>
        <v>14374.86</v>
      </c>
      <c r="L1154" t="str">
        <f>Healthcare!AF1154</f>
        <v>PAY02</v>
      </c>
      <c r="M1154" t="str">
        <f>Healthcare!AG1154</f>
        <v>INS04</v>
      </c>
      <c r="N1154">
        <f>Healthcare!AC1154</f>
        <v>2025</v>
      </c>
      <c r="O1154" t="str">
        <f>Healthcare!AB1154</f>
        <v>Q3</v>
      </c>
      <c r="P1154">
        <f>Healthcare!O1154</f>
        <v>15</v>
      </c>
      <c r="Q1154">
        <f>Healthcare!P1154</f>
        <v>83</v>
      </c>
      <c r="R1154">
        <f>Healthcare!Q1154</f>
        <v>5</v>
      </c>
      <c r="S1154" s="10" t="str">
        <f>Healthcare!AD1154</f>
        <v>Aug</v>
      </c>
    </row>
    <row r="1155" spans="1:19">
      <c r="A1155" t="str">
        <f>Healthcare!A1155</f>
        <v>P11154</v>
      </c>
      <c r="B1155" s="5">
        <f>Healthcare!E1155</f>
        <v>45695</v>
      </c>
      <c r="C1155" s="5">
        <f>Healthcare!F1155</f>
        <v>45704</v>
      </c>
      <c r="D1155" t="str">
        <f>Healthcare!T1155</f>
        <v>Admitted</v>
      </c>
      <c r="E1155" t="str">
        <f>Healthcare!X1155</f>
        <v>DEP04</v>
      </c>
      <c r="F1155" t="str">
        <f>Healthcare!Y1155</f>
        <v>D07</v>
      </c>
      <c r="G1155" t="str">
        <f>Healthcare!Z1155</f>
        <v>D002</v>
      </c>
      <c r="H1155" t="str">
        <f>Healthcare!AA1155</f>
        <v>W002</v>
      </c>
      <c r="I1155" s="6">
        <f>Healthcare!L1155</f>
        <v>167748.79999999999</v>
      </c>
      <c r="J1155">
        <f>Healthcare!M1155</f>
        <v>108574.85</v>
      </c>
      <c r="K1155" s="6">
        <f>Healthcare!V1155</f>
        <v>59173.949999999983</v>
      </c>
      <c r="L1155" t="str">
        <f>Healthcare!AF1155</f>
        <v>PAY06</v>
      </c>
      <c r="M1155" t="str">
        <f>Healthcare!AG1155</f>
        <v>INS06</v>
      </c>
      <c r="N1155">
        <f>Healthcare!AC1155</f>
        <v>2025</v>
      </c>
      <c r="O1155" t="str">
        <f>Healthcare!AB1155</f>
        <v>Q1</v>
      </c>
      <c r="P1155">
        <f>Healthcare!O1155</f>
        <v>9</v>
      </c>
      <c r="Q1155">
        <f>Healthcare!P1155</f>
        <v>234</v>
      </c>
      <c r="R1155">
        <f>Healthcare!Q1155</f>
        <v>2</v>
      </c>
      <c r="S1155" s="10" t="str">
        <f>Healthcare!AD1155</f>
        <v>Feb</v>
      </c>
    </row>
    <row r="1156" spans="1:19">
      <c r="A1156" t="str">
        <f>Healthcare!A1156</f>
        <v>P11155</v>
      </c>
      <c r="B1156" s="5">
        <f>Healthcare!E1156</f>
        <v>45479</v>
      </c>
      <c r="C1156" s="5">
        <f>Healthcare!F1156</f>
        <v>45511</v>
      </c>
      <c r="D1156" t="str">
        <f>Healthcare!T1156</f>
        <v>Admitted</v>
      </c>
      <c r="E1156" t="str">
        <f>Healthcare!X1156</f>
        <v>DEP01</v>
      </c>
      <c r="F1156" t="str">
        <f>Healthcare!Y1156</f>
        <v>D04</v>
      </c>
      <c r="G1156" t="str">
        <f>Healthcare!Z1156</f>
        <v>D003</v>
      </c>
      <c r="H1156" t="str">
        <f>Healthcare!AA1156</f>
        <v>W004</v>
      </c>
      <c r="I1156" s="6">
        <f>Healthcare!L1156</f>
        <v>129883.58</v>
      </c>
      <c r="J1156">
        <f>Healthcare!M1156</f>
        <v>120425</v>
      </c>
      <c r="K1156" s="6">
        <f>Healthcare!V1156</f>
        <v>9458.5800000000017</v>
      </c>
      <c r="L1156" t="str">
        <f>Healthcare!AF1156</f>
        <v>PAY03</v>
      </c>
      <c r="M1156" t="str">
        <f>Healthcare!AG1156</f>
        <v>INS01</v>
      </c>
      <c r="N1156">
        <f>Healthcare!AC1156</f>
        <v>2024</v>
      </c>
      <c r="O1156" t="str">
        <f>Healthcare!AB1156</f>
        <v>Q3</v>
      </c>
      <c r="P1156">
        <f>Healthcare!O1156</f>
        <v>2</v>
      </c>
      <c r="Q1156">
        <f>Healthcare!P1156</f>
        <v>185</v>
      </c>
      <c r="R1156">
        <f>Healthcare!Q1156</f>
        <v>4</v>
      </c>
      <c r="S1156" s="10" t="str">
        <f>Healthcare!AD1156</f>
        <v>Jul</v>
      </c>
    </row>
    <row r="1157" spans="1:19">
      <c r="A1157" t="str">
        <f>Healthcare!A1157</f>
        <v>P11156</v>
      </c>
      <c r="B1157" s="5">
        <f>Healthcare!E1157</f>
        <v>44931</v>
      </c>
      <c r="C1157" s="5">
        <f>Healthcare!F1157</f>
        <v>44933</v>
      </c>
      <c r="D1157" t="str">
        <f>Healthcare!T1157</f>
        <v>Discharged</v>
      </c>
      <c r="E1157" t="str">
        <f>Healthcare!X1157</f>
        <v>DEP10</v>
      </c>
      <c r="F1157" t="str">
        <f>Healthcare!Y1157</f>
        <v>D06</v>
      </c>
      <c r="G1157" t="str">
        <f>Healthcare!Z1157</f>
        <v>D004</v>
      </c>
      <c r="H1157" t="str">
        <f>Healthcare!AA1157</f>
        <v>W002</v>
      </c>
      <c r="I1157" s="6">
        <f>Healthcare!L1157</f>
        <v>160207.32999999999</v>
      </c>
      <c r="J1157">
        <f>Healthcare!M1157</f>
        <v>136292.01</v>
      </c>
      <c r="K1157" s="6">
        <f>Healthcare!V1157</f>
        <v>23915.319999999978</v>
      </c>
      <c r="L1157" t="str">
        <f>Healthcare!AF1157</f>
        <v>PAY01</v>
      </c>
      <c r="M1157" t="str">
        <f>Healthcare!AG1157</f>
        <v>INS06</v>
      </c>
      <c r="N1157">
        <f>Healthcare!AC1157</f>
        <v>2023</v>
      </c>
      <c r="O1157" t="str">
        <f>Healthcare!AB1157</f>
        <v>Q1</v>
      </c>
      <c r="P1157">
        <f>Healthcare!O1157</f>
        <v>2</v>
      </c>
      <c r="Q1157">
        <f>Healthcare!P1157</f>
        <v>71</v>
      </c>
      <c r="R1157">
        <f>Healthcare!Q1157</f>
        <v>5</v>
      </c>
      <c r="S1157" s="10" t="str">
        <f>Healthcare!AD1157</f>
        <v>Jan</v>
      </c>
    </row>
    <row r="1158" spans="1:19">
      <c r="A1158" t="str">
        <f>Healthcare!A1158</f>
        <v>P11157</v>
      </c>
      <c r="B1158" s="5">
        <f>Healthcare!E1158</f>
        <v>45860</v>
      </c>
      <c r="C1158" s="5">
        <f>Healthcare!F1158</f>
        <v>45864</v>
      </c>
      <c r="D1158" t="str">
        <f>Healthcare!T1158</f>
        <v>Discharged</v>
      </c>
      <c r="E1158" t="str">
        <f>Healthcare!X1158</f>
        <v>DEP09</v>
      </c>
      <c r="F1158" t="str">
        <f>Healthcare!Y1158</f>
        <v>D03</v>
      </c>
      <c r="G1158" t="str">
        <f>Healthcare!Z1158</f>
        <v>D008</v>
      </c>
      <c r="H1158" t="str">
        <f>Healthcare!AA1158</f>
        <v>W005</v>
      </c>
      <c r="I1158" s="6">
        <f>Healthcare!L1158</f>
        <v>22998.47</v>
      </c>
      <c r="J1158">
        <f>Healthcare!M1158</f>
        <v>15064.59</v>
      </c>
      <c r="K1158" s="6">
        <f>Healthcare!V1158</f>
        <v>7933.880000000001</v>
      </c>
      <c r="L1158" t="str">
        <f>Healthcare!AF1158</f>
        <v>PAY02</v>
      </c>
      <c r="M1158" t="str">
        <f>Healthcare!AG1158</f>
        <v>INS02</v>
      </c>
      <c r="N1158">
        <f>Healthcare!AC1158</f>
        <v>2025</v>
      </c>
      <c r="O1158" t="str">
        <f>Healthcare!AB1158</f>
        <v>Q3</v>
      </c>
      <c r="P1158">
        <f>Healthcare!O1158</f>
        <v>4</v>
      </c>
      <c r="Q1158">
        <f>Healthcare!P1158</f>
        <v>140</v>
      </c>
      <c r="R1158">
        <f>Healthcare!Q1158</f>
        <v>5</v>
      </c>
      <c r="S1158" s="10" t="str">
        <f>Healthcare!AD1158</f>
        <v>Jul</v>
      </c>
    </row>
    <row r="1159" spans="1:19">
      <c r="A1159" t="str">
        <f>Healthcare!A1159</f>
        <v>P11158</v>
      </c>
      <c r="B1159" s="5">
        <f>Healthcare!E1159</f>
        <v>45901</v>
      </c>
      <c r="C1159" s="5" t="str">
        <f>Healthcare!F1159</f>
        <v>Unknown</v>
      </c>
      <c r="D1159" t="str">
        <f>Healthcare!T1159</f>
        <v>Discharged</v>
      </c>
      <c r="E1159" t="str">
        <f>Healthcare!X1159</f>
        <v>DEP05</v>
      </c>
      <c r="F1159" t="str">
        <f>Healthcare!Y1159</f>
        <v>D04</v>
      </c>
      <c r="G1159" t="str">
        <f>Healthcare!Z1159</f>
        <v>D007</v>
      </c>
      <c r="H1159" t="str">
        <f>Healthcare!AA1159</f>
        <v>W005</v>
      </c>
      <c r="I1159" s="6">
        <f>Healthcare!L1159</f>
        <v>173730.2</v>
      </c>
      <c r="J1159">
        <f>Healthcare!M1159</f>
        <v>162233.54</v>
      </c>
      <c r="K1159" s="6">
        <f>Healthcare!V1159</f>
        <v>11496.660000000003</v>
      </c>
      <c r="L1159" t="str">
        <f>Healthcare!AF1159</f>
        <v>PAY06</v>
      </c>
      <c r="M1159" t="str">
        <f>Healthcare!AG1159</f>
        <v>INS08</v>
      </c>
      <c r="N1159">
        <f>Healthcare!AC1159</f>
        <v>2025</v>
      </c>
      <c r="O1159" t="str">
        <f>Healthcare!AB1159</f>
        <v>Q3</v>
      </c>
      <c r="P1159">
        <f>Healthcare!O1159</f>
        <v>14</v>
      </c>
      <c r="Q1159">
        <f>Healthcare!P1159</f>
        <v>37</v>
      </c>
      <c r="R1159">
        <f>Healthcare!Q1159</f>
        <v>4</v>
      </c>
      <c r="S1159" s="10" t="str">
        <f>Healthcare!AD1159</f>
        <v>Sep</v>
      </c>
    </row>
    <row r="1160" spans="1:19">
      <c r="A1160" t="str">
        <f>Healthcare!A1160</f>
        <v>P11159</v>
      </c>
      <c r="B1160" s="5">
        <f>Healthcare!E1160</f>
        <v>45532</v>
      </c>
      <c r="C1160" s="5">
        <f>Healthcare!F1160</f>
        <v>45546</v>
      </c>
      <c r="D1160" t="str">
        <f>Healthcare!T1160</f>
        <v>Transferred</v>
      </c>
      <c r="E1160" t="str">
        <f>Healthcare!X1160</f>
        <v>DEP04</v>
      </c>
      <c r="F1160" t="str">
        <f>Healthcare!Y1160</f>
        <v>D02</v>
      </c>
      <c r="G1160" t="str">
        <f>Healthcare!Z1160</f>
        <v>D008</v>
      </c>
      <c r="H1160" t="str">
        <f>Healthcare!AA1160</f>
        <v>W001</v>
      </c>
      <c r="I1160" s="6">
        <f>Healthcare!L1160</f>
        <v>119587.68</v>
      </c>
      <c r="J1160">
        <f>Healthcare!M1160</f>
        <v>76649.55</v>
      </c>
      <c r="K1160" s="6">
        <f>Healthcare!V1160</f>
        <v>42938.12999999999</v>
      </c>
      <c r="L1160" t="str">
        <f>Healthcare!AF1160</f>
        <v>PAY01</v>
      </c>
      <c r="M1160" t="str">
        <f>Healthcare!AG1160</f>
        <v>INS07</v>
      </c>
      <c r="N1160">
        <f>Healthcare!AC1160</f>
        <v>2024</v>
      </c>
      <c r="O1160" t="str">
        <f>Healthcare!AB1160</f>
        <v>Q3</v>
      </c>
      <c r="P1160">
        <f>Healthcare!O1160</f>
        <v>14</v>
      </c>
      <c r="Q1160">
        <f>Healthcare!P1160</f>
        <v>162</v>
      </c>
      <c r="R1160">
        <f>Healthcare!Q1160</f>
        <v>4</v>
      </c>
      <c r="S1160" s="10" t="str">
        <f>Healthcare!AD1160</f>
        <v>Aug</v>
      </c>
    </row>
    <row r="1161" spans="1:19">
      <c r="A1161" t="str">
        <f>Healthcare!A1161</f>
        <v>P11160</v>
      </c>
      <c r="B1161" s="5">
        <f>Healthcare!E1161</f>
        <v>45240</v>
      </c>
      <c r="C1161" s="5" t="str">
        <f>Healthcare!F1161</f>
        <v>Unknown</v>
      </c>
      <c r="D1161" t="str">
        <f>Healthcare!T1161</f>
        <v>Admitted</v>
      </c>
      <c r="E1161" t="str">
        <f>Healthcare!X1161</f>
        <v>DEP06</v>
      </c>
      <c r="F1161" t="str">
        <f>Healthcare!Y1161</f>
        <v>D02</v>
      </c>
      <c r="G1161" t="str">
        <f>Healthcare!Z1161</f>
        <v>D001</v>
      </c>
      <c r="H1161" t="str">
        <f>Healthcare!AA1161</f>
        <v>W004</v>
      </c>
      <c r="I1161" s="6">
        <f>Healthcare!L1161</f>
        <v>86440.18</v>
      </c>
      <c r="J1161">
        <f>Healthcare!M1161</f>
        <v>81852.960000000006</v>
      </c>
      <c r="K1161" s="6">
        <f>Healthcare!V1161</f>
        <v>4587.2199999999866</v>
      </c>
      <c r="L1161" t="str">
        <f>Healthcare!AF1161</f>
        <v>PAY03</v>
      </c>
      <c r="M1161" t="str">
        <f>Healthcare!AG1161</f>
        <v>INS04</v>
      </c>
      <c r="N1161">
        <f>Healthcare!AC1161</f>
        <v>2023</v>
      </c>
      <c r="O1161" t="str">
        <f>Healthcare!AB1161</f>
        <v>Q4</v>
      </c>
      <c r="P1161">
        <f>Healthcare!O1161</f>
        <v>5</v>
      </c>
      <c r="Q1161">
        <f>Healthcare!P1161</f>
        <v>33</v>
      </c>
      <c r="R1161">
        <f>Healthcare!Q1161</f>
        <v>5</v>
      </c>
      <c r="S1161" s="10" t="str">
        <f>Healthcare!AD1161</f>
        <v>Nov</v>
      </c>
    </row>
    <row r="1162" spans="1:19">
      <c r="A1162" t="str">
        <f>Healthcare!A1162</f>
        <v>P11161</v>
      </c>
      <c r="B1162" s="5">
        <f>Healthcare!E1162</f>
        <v>45622</v>
      </c>
      <c r="C1162" s="5" t="str">
        <f>Healthcare!F1162</f>
        <v>Unknown</v>
      </c>
      <c r="D1162" t="str">
        <f>Healthcare!T1162</f>
        <v>Discharged</v>
      </c>
      <c r="E1162" t="str">
        <f>Healthcare!X1162</f>
        <v>DEP05</v>
      </c>
      <c r="F1162" t="str">
        <f>Healthcare!Y1162</f>
        <v>D05</v>
      </c>
      <c r="G1162" t="str">
        <f>Healthcare!Z1162</f>
        <v>D008</v>
      </c>
      <c r="H1162" t="str">
        <f>Healthcare!AA1162</f>
        <v>W005</v>
      </c>
      <c r="I1162" s="6">
        <f>Healthcare!L1162</f>
        <v>83151.149999999994</v>
      </c>
      <c r="J1162">
        <f>Healthcare!M1162</f>
        <v>61942.400000000001</v>
      </c>
      <c r="K1162" s="6">
        <f>Healthcare!V1162</f>
        <v>21208.749999999993</v>
      </c>
      <c r="L1162" t="str">
        <f>Healthcare!AF1162</f>
        <v>PAY05</v>
      </c>
      <c r="M1162" t="str">
        <f>Healthcare!AG1162</f>
        <v>INS06</v>
      </c>
      <c r="N1162">
        <f>Healthcare!AC1162</f>
        <v>2024</v>
      </c>
      <c r="O1162" t="str">
        <f>Healthcare!AB1162</f>
        <v>Q4</v>
      </c>
      <c r="P1162">
        <f>Healthcare!O1162</f>
        <v>17</v>
      </c>
      <c r="Q1162">
        <f>Healthcare!P1162</f>
        <v>121</v>
      </c>
      <c r="R1162">
        <f>Healthcare!Q1162</f>
        <v>3</v>
      </c>
      <c r="S1162" s="10" t="str">
        <f>Healthcare!AD1162</f>
        <v>Nov</v>
      </c>
    </row>
    <row r="1163" spans="1:19">
      <c r="A1163" t="str">
        <f>Healthcare!A1163</f>
        <v>P11162</v>
      </c>
      <c r="B1163" s="5">
        <f>Healthcare!E1163</f>
        <v>45580</v>
      </c>
      <c r="C1163" s="5">
        <f>Healthcare!F1163</f>
        <v>45595</v>
      </c>
      <c r="D1163" t="str">
        <f>Healthcare!T1163</f>
        <v>Transferred</v>
      </c>
      <c r="E1163" t="str">
        <f>Healthcare!X1163</f>
        <v>DEP05</v>
      </c>
      <c r="F1163" t="str">
        <f>Healthcare!Y1163</f>
        <v>D06</v>
      </c>
      <c r="G1163" t="str">
        <f>Healthcare!Z1163</f>
        <v>D004</v>
      </c>
      <c r="H1163" t="str">
        <f>Healthcare!AA1163</f>
        <v>W003</v>
      </c>
      <c r="I1163" s="6">
        <f>Healthcare!L1163</f>
        <v>175211.51</v>
      </c>
      <c r="J1163">
        <f>Healthcare!M1163</f>
        <v>167295.04000000001</v>
      </c>
      <c r="K1163" s="6">
        <f>Healthcare!V1163</f>
        <v>7916.4700000000012</v>
      </c>
      <c r="L1163" t="str">
        <f>Healthcare!AF1163</f>
        <v>PAY01</v>
      </c>
      <c r="M1163" t="str">
        <f>Healthcare!AG1163</f>
        <v>INS08</v>
      </c>
      <c r="N1163">
        <f>Healthcare!AC1163</f>
        <v>2024</v>
      </c>
      <c r="O1163" t="str">
        <f>Healthcare!AB1163</f>
        <v>Q4</v>
      </c>
      <c r="P1163">
        <f>Healthcare!O1163</f>
        <v>15</v>
      </c>
      <c r="Q1163">
        <f>Healthcare!P1163</f>
        <v>121</v>
      </c>
      <c r="R1163">
        <f>Healthcare!Q1163</f>
        <v>4</v>
      </c>
      <c r="S1163" s="10" t="str">
        <f>Healthcare!AD1163</f>
        <v>Oct</v>
      </c>
    </row>
    <row r="1164" spans="1:19">
      <c r="A1164" t="str">
        <f>Healthcare!A1164</f>
        <v>P11163</v>
      </c>
      <c r="B1164" s="5">
        <f>Healthcare!E1164</f>
        <v>45534</v>
      </c>
      <c r="C1164" s="5">
        <f>Healthcare!F1164</f>
        <v>45541</v>
      </c>
      <c r="D1164" t="str">
        <f>Healthcare!T1164</f>
        <v>Transferred</v>
      </c>
      <c r="E1164" t="str">
        <f>Healthcare!X1164</f>
        <v>DEP03</v>
      </c>
      <c r="F1164" t="str">
        <f>Healthcare!Y1164</f>
        <v>D03</v>
      </c>
      <c r="G1164" t="str">
        <f>Healthcare!Z1164</f>
        <v>D003</v>
      </c>
      <c r="H1164" t="str">
        <f>Healthcare!AA1164</f>
        <v>W001</v>
      </c>
      <c r="I1164" s="6">
        <f>Healthcare!L1164</f>
        <v>39106.65</v>
      </c>
      <c r="J1164">
        <f>Healthcare!M1164</f>
        <v>32019.88</v>
      </c>
      <c r="K1164" s="6">
        <f>Healthcare!V1164</f>
        <v>7086.77</v>
      </c>
      <c r="L1164" t="str">
        <f>Healthcare!AF1164</f>
        <v>PAY02</v>
      </c>
      <c r="M1164" t="str">
        <f>Healthcare!AG1164</f>
        <v>INS08</v>
      </c>
      <c r="N1164">
        <f>Healthcare!AC1164</f>
        <v>2024</v>
      </c>
      <c r="O1164" t="str">
        <f>Healthcare!AB1164</f>
        <v>Q3</v>
      </c>
      <c r="P1164">
        <f>Healthcare!O1164</f>
        <v>7</v>
      </c>
      <c r="Q1164">
        <f>Healthcare!P1164</f>
        <v>72</v>
      </c>
      <c r="R1164">
        <f>Healthcare!Q1164</f>
        <v>4</v>
      </c>
      <c r="S1164" s="10" t="str">
        <f>Healthcare!AD1164</f>
        <v>Aug</v>
      </c>
    </row>
    <row r="1165" spans="1:19">
      <c r="A1165" t="str">
        <f>Healthcare!A1165</f>
        <v>P11164</v>
      </c>
      <c r="B1165" s="5">
        <f>Healthcare!E1165</f>
        <v>45509</v>
      </c>
      <c r="C1165" s="5">
        <f>Healthcare!F1165</f>
        <v>45522</v>
      </c>
      <c r="D1165" t="str">
        <f>Healthcare!T1165</f>
        <v>Discharged</v>
      </c>
      <c r="E1165" t="str">
        <f>Healthcare!X1165</f>
        <v>DEP03</v>
      </c>
      <c r="F1165" t="str">
        <f>Healthcare!Y1165</f>
        <v>D03</v>
      </c>
      <c r="G1165" t="str">
        <f>Healthcare!Z1165</f>
        <v>D005</v>
      </c>
      <c r="H1165" t="str">
        <f>Healthcare!AA1165</f>
        <v>W005</v>
      </c>
      <c r="I1165" s="6">
        <f>Healthcare!L1165</f>
        <v>52762.97</v>
      </c>
      <c r="J1165">
        <f>Healthcare!M1165</f>
        <v>37037.18</v>
      </c>
      <c r="K1165" s="6">
        <f>Healthcare!V1165</f>
        <v>15725.79</v>
      </c>
      <c r="L1165" t="str">
        <f>Healthcare!AF1165</f>
        <v>PAY03</v>
      </c>
      <c r="M1165" t="str">
        <f>Healthcare!AG1165</f>
        <v>INS06</v>
      </c>
      <c r="N1165">
        <f>Healthcare!AC1165</f>
        <v>2024</v>
      </c>
      <c r="O1165" t="str">
        <f>Healthcare!AB1165</f>
        <v>Q3</v>
      </c>
      <c r="P1165">
        <f>Healthcare!O1165</f>
        <v>13</v>
      </c>
      <c r="Q1165">
        <f>Healthcare!P1165</f>
        <v>128</v>
      </c>
      <c r="R1165">
        <f>Healthcare!Q1165</f>
        <v>5</v>
      </c>
      <c r="S1165" s="10" t="str">
        <f>Healthcare!AD1165</f>
        <v>Aug</v>
      </c>
    </row>
    <row r="1166" spans="1:19">
      <c r="A1166" t="str">
        <f>Healthcare!A1166</f>
        <v>P11165</v>
      </c>
      <c r="B1166" s="5">
        <f>Healthcare!E1166</f>
        <v>45829</v>
      </c>
      <c r="C1166" s="5">
        <f>Healthcare!F1166</f>
        <v>45831</v>
      </c>
      <c r="D1166" t="str">
        <f>Healthcare!T1166</f>
        <v>Discharged</v>
      </c>
      <c r="E1166" t="str">
        <f>Healthcare!X1166</f>
        <v>DEP09</v>
      </c>
      <c r="F1166" t="str">
        <f>Healthcare!Y1166</f>
        <v>D06</v>
      </c>
      <c r="G1166" t="str">
        <f>Healthcare!Z1166</f>
        <v>D011</v>
      </c>
      <c r="H1166" t="str">
        <f>Healthcare!AA1166</f>
        <v>W005</v>
      </c>
      <c r="I1166" s="6">
        <f>Healthcare!L1166</f>
        <v>224884.36</v>
      </c>
      <c r="J1166">
        <f>Healthcare!M1166</f>
        <v>215615.19</v>
      </c>
      <c r="K1166" s="6">
        <f>Healthcare!V1166</f>
        <v>9269.1699999999837</v>
      </c>
      <c r="L1166" t="str">
        <f>Healthcare!AF1166</f>
        <v>PAY02</v>
      </c>
      <c r="M1166" t="str">
        <f>Healthcare!AG1166</f>
        <v>INS08</v>
      </c>
      <c r="N1166">
        <f>Healthcare!AC1166</f>
        <v>2025</v>
      </c>
      <c r="O1166" t="str">
        <f>Healthcare!AB1166</f>
        <v>Q2</v>
      </c>
      <c r="P1166">
        <f>Healthcare!O1166</f>
        <v>2</v>
      </c>
      <c r="Q1166">
        <f>Healthcare!P1166</f>
        <v>240</v>
      </c>
      <c r="R1166">
        <f>Healthcare!Q1166</f>
        <v>4</v>
      </c>
      <c r="S1166" s="10" t="str">
        <f>Healthcare!AD1166</f>
        <v>Jun</v>
      </c>
    </row>
    <row r="1167" spans="1:19">
      <c r="A1167" t="str">
        <f>Healthcare!A1167</f>
        <v>P11166</v>
      </c>
      <c r="B1167" s="5">
        <f>Healthcare!E1167</f>
        <v>45044</v>
      </c>
      <c r="C1167" s="5">
        <f>Healthcare!F1167</f>
        <v>45056</v>
      </c>
      <c r="D1167" t="str">
        <f>Healthcare!T1167</f>
        <v>Discharged</v>
      </c>
      <c r="E1167" t="str">
        <f>Healthcare!X1167</f>
        <v>DEP03</v>
      </c>
      <c r="F1167" t="str">
        <f>Healthcare!Y1167</f>
        <v>D04</v>
      </c>
      <c r="G1167" t="str">
        <f>Healthcare!Z1167</f>
        <v>D001</v>
      </c>
      <c r="H1167" t="str">
        <f>Healthcare!AA1167</f>
        <v>W005</v>
      </c>
      <c r="I1167" s="6">
        <f>Healthcare!L1167</f>
        <v>152627.46</v>
      </c>
      <c r="J1167">
        <f>Healthcare!M1167</f>
        <v>103952.31</v>
      </c>
      <c r="K1167" s="6">
        <f>Healthcare!V1167</f>
        <v>48675.149999999994</v>
      </c>
      <c r="L1167" t="str">
        <f>Healthcare!AF1167</f>
        <v>PAY04</v>
      </c>
      <c r="M1167" t="str">
        <f>Healthcare!AG1167</f>
        <v>INS06</v>
      </c>
      <c r="N1167">
        <f>Healthcare!AC1167</f>
        <v>2023</v>
      </c>
      <c r="O1167" t="str">
        <f>Healthcare!AB1167</f>
        <v>Q2</v>
      </c>
      <c r="P1167">
        <f>Healthcare!O1167</f>
        <v>12</v>
      </c>
      <c r="Q1167">
        <f>Healthcare!P1167</f>
        <v>188</v>
      </c>
      <c r="R1167">
        <f>Healthcare!Q1167</f>
        <v>2</v>
      </c>
      <c r="S1167" s="10" t="str">
        <f>Healthcare!AD1167</f>
        <v>Apr</v>
      </c>
    </row>
    <row r="1168" spans="1:19">
      <c r="A1168" t="str">
        <f>Healthcare!A1168</f>
        <v>P11167</v>
      </c>
      <c r="B1168" s="5">
        <f>Healthcare!E1168</f>
        <v>45341</v>
      </c>
      <c r="C1168" s="5">
        <f>Healthcare!F1168</f>
        <v>45353</v>
      </c>
      <c r="D1168" t="str">
        <f>Healthcare!T1168</f>
        <v>Unknown</v>
      </c>
      <c r="E1168" t="str">
        <f>Healthcare!X1168</f>
        <v>DEP01</v>
      </c>
      <c r="F1168" t="str">
        <f>Healthcare!Y1168</f>
        <v>D07</v>
      </c>
      <c r="G1168" t="str">
        <f>Healthcare!Z1168</f>
        <v>D010</v>
      </c>
      <c r="H1168" t="str">
        <f>Healthcare!AA1168</f>
        <v>W005</v>
      </c>
      <c r="I1168" s="6">
        <f>Healthcare!L1168</f>
        <v>4159.8500000000004</v>
      </c>
      <c r="J1168">
        <f>Healthcare!M1168</f>
        <v>3401.04</v>
      </c>
      <c r="K1168" s="6">
        <f>Healthcare!V1168</f>
        <v>758.8100000000004</v>
      </c>
      <c r="L1168" t="str">
        <f>Healthcare!AF1168</f>
        <v>PAY02</v>
      </c>
      <c r="M1168" t="str">
        <f>Healthcare!AG1168</f>
        <v>INS02</v>
      </c>
      <c r="N1168">
        <f>Healthcare!AC1168</f>
        <v>2024</v>
      </c>
      <c r="O1168" t="str">
        <f>Healthcare!AB1168</f>
        <v>Q1</v>
      </c>
      <c r="P1168">
        <f>Healthcare!O1168</f>
        <v>12</v>
      </c>
      <c r="Q1168">
        <f>Healthcare!P1168</f>
        <v>121</v>
      </c>
      <c r="R1168">
        <f>Healthcare!Q1168</f>
        <v>1</v>
      </c>
      <c r="S1168" s="10" t="str">
        <f>Healthcare!AD1168</f>
        <v>Feb</v>
      </c>
    </row>
    <row r="1169" spans="1:19">
      <c r="A1169" t="str">
        <f>Healthcare!A1169</f>
        <v>P11168</v>
      </c>
      <c r="B1169" s="5" t="str">
        <f>Healthcare!E1169</f>
        <v>Unknown</v>
      </c>
      <c r="C1169" s="5">
        <f>Healthcare!F1169</f>
        <v>45977</v>
      </c>
      <c r="D1169" t="str">
        <f>Healthcare!T1169</f>
        <v>Discharged</v>
      </c>
      <c r="E1169" t="str">
        <f>Healthcare!X1169</f>
        <v>DEP01</v>
      </c>
      <c r="F1169" t="str">
        <f>Healthcare!Y1169</f>
        <v>D03</v>
      </c>
      <c r="G1169" t="str">
        <f>Healthcare!Z1169</f>
        <v>D001</v>
      </c>
      <c r="H1169" t="str">
        <f>Healthcare!AA1169</f>
        <v>W005</v>
      </c>
      <c r="I1169" s="6">
        <f>Healthcare!L1169</f>
        <v>210013.23</v>
      </c>
      <c r="J1169">
        <f>Healthcare!M1169</f>
        <v>169128.97</v>
      </c>
      <c r="K1169" s="6">
        <f>Healthcare!V1169</f>
        <v>40884.260000000009</v>
      </c>
      <c r="L1169" t="str">
        <f>Healthcare!AF1169</f>
        <v>PAY02</v>
      </c>
      <c r="M1169" t="str">
        <f>Healthcare!AG1169</f>
        <v>INS06</v>
      </c>
      <c r="N1169" t="str">
        <f>Healthcare!AC1169</f>
        <v>Unknown</v>
      </c>
      <c r="O1169" t="str">
        <f>Healthcare!AB1169</f>
        <v>Unknown</v>
      </c>
      <c r="P1169">
        <f>Healthcare!O1169</f>
        <v>1</v>
      </c>
      <c r="Q1169">
        <f>Healthcare!P1169</f>
        <v>121</v>
      </c>
      <c r="R1169">
        <f>Healthcare!Q1169</f>
        <v>5</v>
      </c>
      <c r="S1169" s="10" t="str">
        <f>Healthcare!AD1169</f>
        <v>Unknown</v>
      </c>
    </row>
    <row r="1170" spans="1:19">
      <c r="A1170" t="str">
        <f>Healthcare!A1170</f>
        <v>P11169</v>
      </c>
      <c r="B1170" s="5">
        <f>Healthcare!E1170</f>
        <v>45942</v>
      </c>
      <c r="C1170" s="5">
        <f>Healthcare!F1170</f>
        <v>45944</v>
      </c>
      <c r="D1170" t="str">
        <f>Healthcare!T1170</f>
        <v>Unknown</v>
      </c>
      <c r="E1170" t="str">
        <f>Healthcare!X1170</f>
        <v>DEP01</v>
      </c>
      <c r="F1170" t="str">
        <f>Healthcare!Y1170</f>
        <v>D01</v>
      </c>
      <c r="G1170" t="str">
        <f>Healthcare!Z1170</f>
        <v>D001</v>
      </c>
      <c r="H1170" t="str">
        <f>Healthcare!AA1170</f>
        <v>W004</v>
      </c>
      <c r="I1170" s="6">
        <f>Healthcare!L1170</f>
        <v>175171.01</v>
      </c>
      <c r="J1170">
        <f>Healthcare!M1170</f>
        <v>116479.86</v>
      </c>
      <c r="K1170" s="6">
        <f>Healthcare!V1170</f>
        <v>58691.150000000009</v>
      </c>
      <c r="L1170" t="str">
        <f>Healthcare!AF1170</f>
        <v>PAY06</v>
      </c>
      <c r="M1170" t="str">
        <f>Healthcare!AG1170</f>
        <v>INS07</v>
      </c>
      <c r="N1170">
        <f>Healthcare!AC1170</f>
        <v>2025</v>
      </c>
      <c r="O1170" t="str">
        <f>Healthcare!AB1170</f>
        <v>Q4</v>
      </c>
      <c r="P1170">
        <f>Healthcare!O1170</f>
        <v>2</v>
      </c>
      <c r="Q1170">
        <f>Healthcare!P1170</f>
        <v>30</v>
      </c>
      <c r="R1170">
        <f>Healthcare!Q1170</f>
        <v>2</v>
      </c>
      <c r="S1170" s="10" t="str">
        <f>Healthcare!AD1170</f>
        <v>Oct</v>
      </c>
    </row>
    <row r="1171" spans="1:19">
      <c r="A1171" t="str">
        <f>Healthcare!A1171</f>
        <v>P11170</v>
      </c>
      <c r="B1171" s="5">
        <f>Healthcare!E1171</f>
        <v>45173</v>
      </c>
      <c r="C1171" s="5">
        <f>Healthcare!F1171</f>
        <v>45180</v>
      </c>
      <c r="D1171" t="str">
        <f>Healthcare!T1171</f>
        <v>Discharged</v>
      </c>
      <c r="E1171" t="str">
        <f>Healthcare!X1171</f>
        <v>DEP05</v>
      </c>
      <c r="F1171" t="str">
        <f>Healthcare!Y1171</f>
        <v>D04</v>
      </c>
      <c r="G1171" t="str">
        <f>Healthcare!Z1171</f>
        <v>D012</v>
      </c>
      <c r="H1171" t="str">
        <f>Healthcare!AA1171</f>
        <v>W005</v>
      </c>
      <c r="I1171" s="6">
        <f>Healthcare!L1171</f>
        <v>183325.23</v>
      </c>
      <c r="J1171">
        <f>Healthcare!M1171</f>
        <v>137585.94</v>
      </c>
      <c r="K1171" s="6">
        <f>Healthcare!V1171</f>
        <v>45739.290000000008</v>
      </c>
      <c r="L1171" t="str">
        <f>Healthcare!AF1171</f>
        <v>PAY06</v>
      </c>
      <c r="M1171" t="str">
        <f>Healthcare!AG1171</f>
        <v>INS04</v>
      </c>
      <c r="N1171">
        <f>Healthcare!AC1171</f>
        <v>2023</v>
      </c>
      <c r="O1171" t="str">
        <f>Healthcare!AB1171</f>
        <v>Q3</v>
      </c>
      <c r="P1171">
        <f>Healthcare!O1171</f>
        <v>7</v>
      </c>
      <c r="Q1171">
        <f>Healthcare!P1171</f>
        <v>95</v>
      </c>
      <c r="R1171">
        <f>Healthcare!Q1171</f>
        <v>1</v>
      </c>
      <c r="S1171" s="10" t="str">
        <f>Healthcare!AD1171</f>
        <v>Sep</v>
      </c>
    </row>
    <row r="1172" spans="1:19">
      <c r="A1172" t="str">
        <f>Healthcare!A1172</f>
        <v>P11171</v>
      </c>
      <c r="B1172" s="5">
        <f>Healthcare!E1172</f>
        <v>45850</v>
      </c>
      <c r="C1172" s="5">
        <f>Healthcare!F1172</f>
        <v>45858</v>
      </c>
      <c r="D1172" t="str">
        <f>Healthcare!T1172</f>
        <v>Transferred</v>
      </c>
      <c r="E1172" t="str">
        <f>Healthcare!X1172</f>
        <v>DEP04</v>
      </c>
      <c r="F1172" t="str">
        <f>Healthcare!Y1172</f>
        <v>D02</v>
      </c>
      <c r="G1172" t="str">
        <f>Healthcare!Z1172</f>
        <v>D001</v>
      </c>
      <c r="H1172" t="str">
        <f>Healthcare!AA1172</f>
        <v>W005</v>
      </c>
      <c r="I1172" s="6">
        <f>Healthcare!L1172</f>
        <v>78456.5</v>
      </c>
      <c r="J1172">
        <f>Healthcare!M1172</f>
        <v>54409.82</v>
      </c>
      <c r="K1172" s="6">
        <f>Healthcare!V1172</f>
        <v>24046.68</v>
      </c>
      <c r="L1172" t="str">
        <f>Healthcare!AF1172</f>
        <v>PAY06</v>
      </c>
      <c r="M1172" t="str">
        <f>Healthcare!AG1172</f>
        <v>INS08</v>
      </c>
      <c r="N1172">
        <f>Healthcare!AC1172</f>
        <v>2025</v>
      </c>
      <c r="O1172" t="str">
        <f>Healthcare!AB1172</f>
        <v>Q3</v>
      </c>
      <c r="P1172">
        <f>Healthcare!O1172</f>
        <v>8</v>
      </c>
      <c r="Q1172">
        <f>Healthcare!P1172</f>
        <v>103</v>
      </c>
      <c r="R1172">
        <f>Healthcare!Q1172</f>
        <v>4</v>
      </c>
      <c r="S1172" s="10" t="str">
        <f>Healthcare!AD1172</f>
        <v>Jul</v>
      </c>
    </row>
    <row r="1173" spans="1:19">
      <c r="A1173" t="str">
        <f>Healthcare!A1173</f>
        <v>P11172</v>
      </c>
      <c r="B1173" s="5">
        <f>Healthcare!E1173</f>
        <v>45314</v>
      </c>
      <c r="C1173" s="5">
        <f>Healthcare!F1173</f>
        <v>45321</v>
      </c>
      <c r="D1173" t="str">
        <f>Healthcare!T1173</f>
        <v>Discharged</v>
      </c>
      <c r="E1173" t="str">
        <f>Healthcare!X1173</f>
        <v>DEP01</v>
      </c>
      <c r="F1173" t="str">
        <f>Healthcare!Y1173</f>
        <v>D03</v>
      </c>
      <c r="G1173" t="str">
        <f>Healthcare!Z1173</f>
        <v>D008</v>
      </c>
      <c r="H1173" t="str">
        <f>Healthcare!AA1173</f>
        <v>W005</v>
      </c>
      <c r="I1173" s="6">
        <f>Healthcare!L1173</f>
        <v>63215.63</v>
      </c>
      <c r="J1173">
        <f>Healthcare!M1173</f>
        <v>47991.12</v>
      </c>
      <c r="K1173" s="6">
        <f>Healthcare!V1173</f>
        <v>15224.509999999995</v>
      </c>
      <c r="L1173" t="str">
        <f>Healthcare!AF1173</f>
        <v>PAY06</v>
      </c>
      <c r="M1173" t="str">
        <f>Healthcare!AG1173</f>
        <v>INS05</v>
      </c>
      <c r="N1173">
        <f>Healthcare!AC1173</f>
        <v>2024</v>
      </c>
      <c r="O1173" t="str">
        <f>Healthcare!AB1173</f>
        <v>Q1</v>
      </c>
      <c r="P1173">
        <f>Healthcare!O1173</f>
        <v>7</v>
      </c>
      <c r="Q1173">
        <f>Healthcare!P1173</f>
        <v>60</v>
      </c>
      <c r="R1173">
        <f>Healthcare!Q1173</f>
        <v>1</v>
      </c>
      <c r="S1173" s="10" t="str">
        <f>Healthcare!AD1173</f>
        <v>Jan</v>
      </c>
    </row>
    <row r="1174" spans="1:19">
      <c r="A1174" t="str">
        <f>Healthcare!A1174</f>
        <v>P11173</v>
      </c>
      <c r="B1174" s="5">
        <f>Healthcare!E1174</f>
        <v>45308</v>
      </c>
      <c r="C1174" s="5">
        <f>Healthcare!F1174</f>
        <v>45326</v>
      </c>
      <c r="D1174" t="str">
        <f>Healthcare!T1174</f>
        <v>Admitted</v>
      </c>
      <c r="E1174" t="str">
        <f>Healthcare!X1174</f>
        <v>DEP04</v>
      </c>
      <c r="F1174" t="str">
        <f>Healthcare!Y1174</f>
        <v>D03</v>
      </c>
      <c r="G1174" t="str">
        <f>Healthcare!Z1174</f>
        <v>D004</v>
      </c>
      <c r="H1174" t="str">
        <f>Healthcare!AA1174</f>
        <v>W005</v>
      </c>
      <c r="I1174" s="6">
        <f>Healthcare!L1174</f>
        <v>187137.13</v>
      </c>
      <c r="J1174">
        <f>Healthcare!M1174</f>
        <v>156375.01999999999</v>
      </c>
      <c r="K1174" s="6">
        <f>Healthcare!V1174</f>
        <v>30762.110000000015</v>
      </c>
      <c r="L1174" t="str">
        <f>Healthcare!AF1174</f>
        <v>PAY02</v>
      </c>
      <c r="M1174" t="str">
        <f>Healthcare!AG1174</f>
        <v>INS04</v>
      </c>
      <c r="N1174">
        <f>Healthcare!AC1174</f>
        <v>2024</v>
      </c>
      <c r="O1174" t="str">
        <f>Healthcare!AB1174</f>
        <v>Q1</v>
      </c>
      <c r="P1174">
        <f>Healthcare!O1174</f>
        <v>18</v>
      </c>
      <c r="Q1174">
        <f>Healthcare!P1174</f>
        <v>151</v>
      </c>
      <c r="R1174">
        <f>Healthcare!Q1174</f>
        <v>3</v>
      </c>
      <c r="S1174" s="10" t="str">
        <f>Healthcare!AD1174</f>
        <v>Jan</v>
      </c>
    </row>
    <row r="1175" spans="1:19">
      <c r="A1175" t="str">
        <f>Healthcare!A1175</f>
        <v>P11174</v>
      </c>
      <c r="B1175" s="5">
        <f>Healthcare!E1175</f>
        <v>45940</v>
      </c>
      <c r="C1175" s="5">
        <f>Healthcare!F1175</f>
        <v>45956</v>
      </c>
      <c r="D1175" t="str">
        <f>Healthcare!T1175</f>
        <v>Transferred</v>
      </c>
      <c r="E1175" t="str">
        <f>Healthcare!X1175</f>
        <v>DEP04</v>
      </c>
      <c r="F1175" t="str">
        <f>Healthcare!Y1175</f>
        <v>D04</v>
      </c>
      <c r="G1175" t="str">
        <f>Healthcare!Z1175</f>
        <v>D004</v>
      </c>
      <c r="H1175" t="str">
        <f>Healthcare!AA1175</f>
        <v>W001</v>
      </c>
      <c r="I1175" s="6">
        <f>Healthcare!L1175</f>
        <v>52950.400000000001</v>
      </c>
      <c r="J1175">
        <f>Healthcare!M1175</f>
        <v>47697.47</v>
      </c>
      <c r="K1175" s="6">
        <f>Healthcare!V1175</f>
        <v>5252.93</v>
      </c>
      <c r="L1175" t="str">
        <f>Healthcare!AF1175</f>
        <v>PAY01</v>
      </c>
      <c r="M1175" t="str">
        <f>Healthcare!AG1175</f>
        <v>INS04</v>
      </c>
      <c r="N1175">
        <f>Healthcare!AC1175</f>
        <v>2025</v>
      </c>
      <c r="O1175" t="str">
        <f>Healthcare!AB1175</f>
        <v>Q4</v>
      </c>
      <c r="P1175">
        <f>Healthcare!O1175</f>
        <v>16</v>
      </c>
      <c r="Q1175">
        <f>Healthcare!P1175</f>
        <v>59</v>
      </c>
      <c r="R1175">
        <f>Healthcare!Q1175</f>
        <v>5</v>
      </c>
      <c r="S1175" s="10" t="str">
        <f>Healthcare!AD1175</f>
        <v>Oct</v>
      </c>
    </row>
    <row r="1176" spans="1:19">
      <c r="A1176" t="str">
        <f>Healthcare!A1176</f>
        <v>P11175</v>
      </c>
      <c r="B1176" s="5">
        <f>Healthcare!E1176</f>
        <v>45648</v>
      </c>
      <c r="C1176" s="5">
        <f>Healthcare!F1176</f>
        <v>45662</v>
      </c>
      <c r="D1176" t="str">
        <f>Healthcare!T1176</f>
        <v>Discharged</v>
      </c>
      <c r="E1176" t="str">
        <f>Healthcare!X1176</f>
        <v>DEP04</v>
      </c>
      <c r="F1176" t="str">
        <f>Healthcare!Y1176</f>
        <v>D03</v>
      </c>
      <c r="G1176" t="str">
        <f>Healthcare!Z1176</f>
        <v>D012</v>
      </c>
      <c r="H1176" t="str">
        <f>Healthcare!AA1176</f>
        <v>W001</v>
      </c>
      <c r="I1176" s="6">
        <f>Healthcare!L1176</f>
        <v>145212.93</v>
      </c>
      <c r="J1176">
        <f>Healthcare!M1176</f>
        <v>118742.74</v>
      </c>
      <c r="K1176" s="6">
        <f>Healthcare!V1176</f>
        <v>26470.189999999988</v>
      </c>
      <c r="L1176" t="str">
        <f>Healthcare!AF1176</f>
        <v>PAY02</v>
      </c>
      <c r="M1176" t="str">
        <f>Healthcare!AG1176</f>
        <v>INS01</v>
      </c>
      <c r="N1176">
        <f>Healthcare!AC1176</f>
        <v>2024</v>
      </c>
      <c r="O1176" t="str">
        <f>Healthcare!AB1176</f>
        <v>Q4</v>
      </c>
      <c r="P1176">
        <f>Healthcare!O1176</f>
        <v>14</v>
      </c>
      <c r="Q1176">
        <f>Healthcare!P1176</f>
        <v>232</v>
      </c>
      <c r="R1176">
        <f>Healthcare!Q1176</f>
        <v>4</v>
      </c>
      <c r="S1176" s="10" t="str">
        <f>Healthcare!AD1176</f>
        <v>Dec</v>
      </c>
    </row>
    <row r="1177" spans="1:19">
      <c r="A1177" t="str">
        <f>Healthcare!A1177</f>
        <v>P11176</v>
      </c>
      <c r="B1177" s="5">
        <f>Healthcare!E1177</f>
        <v>45897</v>
      </c>
      <c r="C1177" s="5">
        <f>Healthcare!F1177</f>
        <v>45906</v>
      </c>
      <c r="D1177" t="str">
        <f>Healthcare!T1177</f>
        <v>Unknown</v>
      </c>
      <c r="E1177" t="str">
        <f>Healthcare!X1177</f>
        <v>DEP10</v>
      </c>
      <c r="F1177" t="str">
        <f>Healthcare!Y1177</f>
        <v>D06</v>
      </c>
      <c r="G1177" t="str">
        <f>Healthcare!Z1177</f>
        <v>D012</v>
      </c>
      <c r="H1177" t="str">
        <f>Healthcare!AA1177</f>
        <v>W001</v>
      </c>
      <c r="I1177" s="6">
        <f>Healthcare!L1177</f>
        <v>230403.57</v>
      </c>
      <c r="J1177">
        <f>Healthcare!M1177</f>
        <v>168664.92</v>
      </c>
      <c r="K1177" s="6">
        <f>Healthcare!V1177</f>
        <v>61738.649999999994</v>
      </c>
      <c r="L1177" t="str">
        <f>Healthcare!AF1177</f>
        <v>PAY06</v>
      </c>
      <c r="M1177" t="str">
        <f>Healthcare!AG1177</f>
        <v>INS05</v>
      </c>
      <c r="N1177">
        <f>Healthcare!AC1177</f>
        <v>2025</v>
      </c>
      <c r="O1177" t="str">
        <f>Healthcare!AB1177</f>
        <v>Q3</v>
      </c>
      <c r="P1177">
        <f>Healthcare!O1177</f>
        <v>9</v>
      </c>
      <c r="Q1177">
        <f>Healthcare!P1177</f>
        <v>139</v>
      </c>
      <c r="R1177">
        <f>Healthcare!Q1177</f>
        <v>2</v>
      </c>
      <c r="S1177" s="10" t="str">
        <f>Healthcare!AD1177</f>
        <v>Aug</v>
      </c>
    </row>
    <row r="1178" spans="1:19">
      <c r="A1178" t="str">
        <f>Healthcare!A1178</f>
        <v>P11177</v>
      </c>
      <c r="B1178" s="5">
        <f>Healthcare!E1178</f>
        <v>45949</v>
      </c>
      <c r="C1178" s="5">
        <f>Healthcare!F1178</f>
        <v>45951</v>
      </c>
      <c r="D1178" t="str">
        <f>Healthcare!T1178</f>
        <v>Unknown</v>
      </c>
      <c r="E1178" t="str">
        <f>Healthcare!X1178</f>
        <v>DEP07</v>
      </c>
      <c r="F1178" t="str">
        <f>Healthcare!Y1178</f>
        <v>D02</v>
      </c>
      <c r="G1178" t="str">
        <f>Healthcare!Z1178</f>
        <v>D010</v>
      </c>
      <c r="H1178" t="str">
        <f>Healthcare!AA1178</f>
        <v>W005</v>
      </c>
      <c r="I1178" s="6">
        <f>Healthcare!L1178</f>
        <v>15669.63</v>
      </c>
      <c r="J1178">
        <f>Healthcare!M1178</f>
        <v>15061.57</v>
      </c>
      <c r="K1178" s="6">
        <f>Healthcare!V1178</f>
        <v>608.05999999999949</v>
      </c>
      <c r="L1178" t="str">
        <f>Healthcare!AF1178</f>
        <v>PAY06</v>
      </c>
      <c r="M1178" t="str">
        <f>Healthcare!AG1178</f>
        <v>INS06</v>
      </c>
      <c r="N1178">
        <f>Healthcare!AC1178</f>
        <v>2025</v>
      </c>
      <c r="O1178" t="str">
        <f>Healthcare!AB1178</f>
        <v>Q4</v>
      </c>
      <c r="P1178">
        <f>Healthcare!O1178</f>
        <v>2</v>
      </c>
      <c r="Q1178">
        <f>Healthcare!P1178</f>
        <v>219</v>
      </c>
      <c r="R1178">
        <f>Healthcare!Q1178</f>
        <v>4</v>
      </c>
      <c r="S1178" s="10" t="str">
        <f>Healthcare!AD1178</f>
        <v>Oct</v>
      </c>
    </row>
    <row r="1179" spans="1:19">
      <c r="A1179" t="str">
        <f>Healthcare!A1179</f>
        <v>P11178</v>
      </c>
      <c r="B1179" s="5">
        <f>Healthcare!E1179</f>
        <v>45274</v>
      </c>
      <c r="C1179" s="5">
        <f>Healthcare!F1179</f>
        <v>45279</v>
      </c>
      <c r="D1179" t="str">
        <f>Healthcare!T1179</f>
        <v>Discharged</v>
      </c>
      <c r="E1179" t="str">
        <f>Healthcare!X1179</f>
        <v>DEP04</v>
      </c>
      <c r="F1179" t="str">
        <f>Healthcare!Y1179</f>
        <v>D01</v>
      </c>
      <c r="G1179" t="str">
        <f>Healthcare!Z1179</f>
        <v>D012</v>
      </c>
      <c r="H1179" t="str">
        <f>Healthcare!AA1179</f>
        <v>W001</v>
      </c>
      <c r="I1179" s="6">
        <f>Healthcare!L1179</f>
        <v>209542.05</v>
      </c>
      <c r="J1179">
        <f>Healthcare!M1179</f>
        <v>193873.49</v>
      </c>
      <c r="K1179" s="6">
        <f>Healthcare!V1179</f>
        <v>15668.559999999998</v>
      </c>
      <c r="L1179" t="str">
        <f>Healthcare!AF1179</f>
        <v>PAY03</v>
      </c>
      <c r="M1179" t="str">
        <f>Healthcare!AG1179</f>
        <v>INS06</v>
      </c>
      <c r="N1179">
        <f>Healthcare!AC1179</f>
        <v>2023</v>
      </c>
      <c r="O1179" t="str">
        <f>Healthcare!AB1179</f>
        <v>Q4</v>
      </c>
      <c r="P1179">
        <f>Healthcare!O1179</f>
        <v>5</v>
      </c>
      <c r="Q1179">
        <f>Healthcare!P1179</f>
        <v>68</v>
      </c>
      <c r="R1179">
        <f>Healthcare!Q1179</f>
        <v>5</v>
      </c>
      <c r="S1179" s="10" t="str">
        <f>Healthcare!AD1179</f>
        <v>Dec</v>
      </c>
    </row>
    <row r="1180" spans="1:19">
      <c r="A1180" t="str">
        <f>Healthcare!A1180</f>
        <v>P11179</v>
      </c>
      <c r="B1180" s="5">
        <f>Healthcare!E1180</f>
        <v>45728</v>
      </c>
      <c r="C1180" s="5">
        <f>Healthcare!F1180</f>
        <v>45735</v>
      </c>
      <c r="D1180" t="str">
        <f>Healthcare!T1180</f>
        <v>Discharged</v>
      </c>
      <c r="E1180" t="str">
        <f>Healthcare!X1180</f>
        <v>DEP03</v>
      </c>
      <c r="F1180" t="str">
        <f>Healthcare!Y1180</f>
        <v>D04</v>
      </c>
      <c r="G1180" t="str">
        <f>Healthcare!Z1180</f>
        <v>D012</v>
      </c>
      <c r="H1180" t="str">
        <f>Healthcare!AA1180</f>
        <v>W005</v>
      </c>
      <c r="I1180" s="6">
        <f>Healthcare!L1180</f>
        <v>2612.63</v>
      </c>
      <c r="J1180">
        <f>Healthcare!M1180</f>
        <v>1958.53</v>
      </c>
      <c r="K1180" s="6">
        <f>Healthcare!V1180</f>
        <v>654.10000000000014</v>
      </c>
      <c r="L1180" t="str">
        <f>Healthcare!AF1180</f>
        <v>PAY06</v>
      </c>
      <c r="M1180" t="str">
        <f>Healthcare!AG1180</f>
        <v>INS07</v>
      </c>
      <c r="N1180">
        <f>Healthcare!AC1180</f>
        <v>2025</v>
      </c>
      <c r="O1180" t="str">
        <f>Healthcare!AB1180</f>
        <v>Q1</v>
      </c>
      <c r="P1180">
        <f>Healthcare!O1180</f>
        <v>7</v>
      </c>
      <c r="Q1180">
        <f>Healthcare!P1180</f>
        <v>167</v>
      </c>
      <c r="R1180">
        <f>Healthcare!Q1180</f>
        <v>2</v>
      </c>
      <c r="S1180" s="10" t="str">
        <f>Healthcare!AD1180</f>
        <v>Mar</v>
      </c>
    </row>
    <row r="1181" spans="1:19">
      <c r="A1181" t="str">
        <f>Healthcare!A1181</f>
        <v>P11180</v>
      </c>
      <c r="B1181" s="5">
        <f>Healthcare!E1181</f>
        <v>44952</v>
      </c>
      <c r="C1181" s="5">
        <f>Healthcare!F1181</f>
        <v>44957</v>
      </c>
      <c r="D1181" t="str">
        <f>Healthcare!T1181</f>
        <v>Discharged</v>
      </c>
      <c r="E1181" t="str">
        <f>Healthcare!X1181</f>
        <v>DEP04</v>
      </c>
      <c r="F1181" t="str">
        <f>Healthcare!Y1181</f>
        <v>D04</v>
      </c>
      <c r="G1181" t="str">
        <f>Healthcare!Z1181</f>
        <v>D013</v>
      </c>
      <c r="H1181" t="str">
        <f>Healthcare!AA1181</f>
        <v>W001</v>
      </c>
      <c r="I1181" s="6">
        <f>Healthcare!L1181</f>
        <v>226435.73</v>
      </c>
      <c r="J1181">
        <f>Healthcare!M1181</f>
        <v>178555.79</v>
      </c>
      <c r="K1181" s="6">
        <f>Healthcare!V1181</f>
        <v>47879.94</v>
      </c>
      <c r="L1181" t="str">
        <f>Healthcare!AF1181</f>
        <v>PAY02</v>
      </c>
      <c r="M1181" t="str">
        <f>Healthcare!AG1181</f>
        <v>INS02</v>
      </c>
      <c r="N1181">
        <f>Healthcare!AC1181</f>
        <v>2023</v>
      </c>
      <c r="O1181" t="str">
        <f>Healthcare!AB1181</f>
        <v>Q1</v>
      </c>
      <c r="P1181">
        <f>Healthcare!O1181</f>
        <v>5</v>
      </c>
      <c r="Q1181">
        <f>Healthcare!P1181</f>
        <v>86</v>
      </c>
      <c r="R1181">
        <f>Healthcare!Q1181</f>
        <v>4</v>
      </c>
      <c r="S1181" s="10" t="str">
        <f>Healthcare!AD1181</f>
        <v>Jan</v>
      </c>
    </row>
    <row r="1182" spans="1:19">
      <c r="A1182" t="str">
        <f>Healthcare!A1182</f>
        <v>P11181</v>
      </c>
      <c r="B1182" s="5">
        <f>Healthcare!E1182</f>
        <v>45480</v>
      </c>
      <c r="C1182" s="5">
        <f>Healthcare!F1182</f>
        <v>45497</v>
      </c>
      <c r="D1182" t="str">
        <f>Healthcare!T1182</f>
        <v>Discharged</v>
      </c>
      <c r="E1182" t="str">
        <f>Healthcare!X1182</f>
        <v>DEP03</v>
      </c>
      <c r="F1182" t="str">
        <f>Healthcare!Y1182</f>
        <v>D01</v>
      </c>
      <c r="G1182" t="str">
        <f>Healthcare!Z1182</f>
        <v>D012</v>
      </c>
      <c r="H1182" t="str">
        <f>Healthcare!AA1182</f>
        <v>W004</v>
      </c>
      <c r="I1182" s="6">
        <f>Healthcare!L1182</f>
        <v>56058.78</v>
      </c>
      <c r="J1182">
        <f>Healthcare!M1182</f>
        <v>49869.83</v>
      </c>
      <c r="K1182" s="6">
        <f>Healthcare!V1182</f>
        <v>6188.9499999999971</v>
      </c>
      <c r="L1182" t="str">
        <f>Healthcare!AF1182</f>
        <v>PAY02</v>
      </c>
      <c r="M1182" t="str">
        <f>Healthcare!AG1182</f>
        <v>INS05</v>
      </c>
      <c r="N1182">
        <f>Healthcare!AC1182</f>
        <v>2024</v>
      </c>
      <c r="O1182" t="str">
        <f>Healthcare!AB1182</f>
        <v>Q3</v>
      </c>
      <c r="P1182">
        <f>Healthcare!O1182</f>
        <v>17</v>
      </c>
      <c r="Q1182">
        <f>Healthcare!P1182</f>
        <v>121</v>
      </c>
      <c r="R1182">
        <f>Healthcare!Q1182</f>
        <v>4</v>
      </c>
      <c r="S1182" s="10" t="str">
        <f>Healthcare!AD1182</f>
        <v>Jul</v>
      </c>
    </row>
    <row r="1183" spans="1:19">
      <c r="A1183" t="str">
        <f>Healthcare!A1183</f>
        <v>P11182</v>
      </c>
      <c r="B1183" s="5">
        <f>Healthcare!E1183</f>
        <v>45605</v>
      </c>
      <c r="C1183" s="5">
        <f>Healthcare!F1183</f>
        <v>45556</v>
      </c>
      <c r="D1183" t="str">
        <f>Healthcare!T1183</f>
        <v>Discharged</v>
      </c>
      <c r="E1183" t="str">
        <f>Healthcare!X1183</f>
        <v>DEP06</v>
      </c>
      <c r="F1183" t="str">
        <f>Healthcare!Y1183</f>
        <v>D07</v>
      </c>
      <c r="G1183" t="str">
        <f>Healthcare!Z1183</f>
        <v>D006</v>
      </c>
      <c r="H1183" t="str">
        <f>Healthcare!AA1183</f>
        <v>W003</v>
      </c>
      <c r="I1183" s="6">
        <f>Healthcare!L1183</f>
        <v>92586.81</v>
      </c>
      <c r="J1183">
        <f>Healthcare!M1183</f>
        <v>79914.240000000005</v>
      </c>
      <c r="K1183" s="6">
        <f>Healthcare!V1183</f>
        <v>12672.569999999992</v>
      </c>
      <c r="L1183" t="str">
        <f>Healthcare!AF1183</f>
        <v>PAY02</v>
      </c>
      <c r="M1183" t="str">
        <f>Healthcare!AG1183</f>
        <v>INS06</v>
      </c>
      <c r="N1183">
        <f>Healthcare!AC1183</f>
        <v>2024</v>
      </c>
      <c r="O1183" t="str">
        <f>Healthcare!AB1183</f>
        <v>Q4</v>
      </c>
      <c r="P1183">
        <f>Healthcare!O1183</f>
        <v>10</v>
      </c>
      <c r="Q1183">
        <f>Healthcare!P1183</f>
        <v>181</v>
      </c>
      <c r="R1183">
        <f>Healthcare!Q1183</f>
        <v>4</v>
      </c>
      <c r="S1183" s="10" t="str">
        <f>Healthcare!AD1183</f>
        <v>Nov</v>
      </c>
    </row>
    <row r="1184" spans="1:19">
      <c r="A1184" t="str">
        <f>Healthcare!A1184</f>
        <v>P11183</v>
      </c>
      <c r="B1184" s="5">
        <f>Healthcare!E1184</f>
        <v>45159</v>
      </c>
      <c r="C1184" s="5">
        <f>Healthcare!F1184</f>
        <v>45177</v>
      </c>
      <c r="D1184" t="str">
        <f>Healthcare!T1184</f>
        <v>Admitted</v>
      </c>
      <c r="E1184" t="str">
        <f>Healthcare!X1184</f>
        <v>DEP03</v>
      </c>
      <c r="F1184" t="str">
        <f>Healthcare!Y1184</f>
        <v>D03</v>
      </c>
      <c r="G1184" t="str">
        <f>Healthcare!Z1184</f>
        <v>D004</v>
      </c>
      <c r="H1184" t="str">
        <f>Healthcare!AA1184</f>
        <v>W002</v>
      </c>
      <c r="I1184" s="6">
        <f>Healthcare!L1184</f>
        <v>130552.14</v>
      </c>
      <c r="J1184">
        <f>Healthcare!M1184</f>
        <v>99913.97</v>
      </c>
      <c r="K1184" s="6">
        <f>Healthcare!V1184</f>
        <v>30638.17</v>
      </c>
      <c r="L1184" t="str">
        <f>Healthcare!AF1184</f>
        <v>PAY04</v>
      </c>
      <c r="M1184" t="str">
        <f>Healthcare!AG1184</f>
        <v>INS03</v>
      </c>
      <c r="N1184">
        <f>Healthcare!AC1184</f>
        <v>2023</v>
      </c>
      <c r="O1184" t="str">
        <f>Healthcare!AB1184</f>
        <v>Q3</v>
      </c>
      <c r="P1184">
        <f>Healthcare!O1184</f>
        <v>18</v>
      </c>
      <c r="Q1184">
        <f>Healthcare!P1184</f>
        <v>96</v>
      </c>
      <c r="R1184">
        <f>Healthcare!Q1184</f>
        <v>4</v>
      </c>
      <c r="S1184" s="10" t="str">
        <f>Healthcare!AD1184</f>
        <v>Aug</v>
      </c>
    </row>
    <row r="1185" spans="1:19">
      <c r="A1185" t="str">
        <f>Healthcare!A1185</f>
        <v>P11184</v>
      </c>
      <c r="B1185" s="5">
        <f>Healthcare!E1185</f>
        <v>45250</v>
      </c>
      <c r="C1185" s="5">
        <f>Healthcare!F1185</f>
        <v>45251</v>
      </c>
      <c r="D1185" t="str">
        <f>Healthcare!T1185</f>
        <v>Transferred</v>
      </c>
      <c r="E1185" t="str">
        <f>Healthcare!X1185</f>
        <v>DEP10</v>
      </c>
      <c r="F1185" t="str">
        <f>Healthcare!Y1185</f>
        <v>D05</v>
      </c>
      <c r="G1185" t="str">
        <f>Healthcare!Z1185</f>
        <v>D005</v>
      </c>
      <c r="H1185" t="str">
        <f>Healthcare!AA1185</f>
        <v>W003</v>
      </c>
      <c r="I1185" s="6">
        <f>Healthcare!L1185</f>
        <v>62331.040000000001</v>
      </c>
      <c r="J1185">
        <f>Healthcare!M1185</f>
        <v>49284.42</v>
      </c>
      <c r="K1185" s="6">
        <f>Healthcare!V1185</f>
        <v>13046.620000000003</v>
      </c>
      <c r="L1185" t="str">
        <f>Healthcare!AF1185</f>
        <v>PAY06</v>
      </c>
      <c r="M1185" t="str">
        <f>Healthcare!AG1185</f>
        <v>INS07</v>
      </c>
      <c r="N1185">
        <f>Healthcare!AC1185</f>
        <v>2023</v>
      </c>
      <c r="O1185" t="str">
        <f>Healthcare!AB1185</f>
        <v>Q4</v>
      </c>
      <c r="P1185">
        <f>Healthcare!O1185</f>
        <v>1</v>
      </c>
      <c r="Q1185">
        <f>Healthcare!P1185</f>
        <v>15</v>
      </c>
      <c r="R1185">
        <f>Healthcare!Q1185</f>
        <v>4</v>
      </c>
      <c r="S1185" s="10" t="str">
        <f>Healthcare!AD1185</f>
        <v>Nov</v>
      </c>
    </row>
    <row r="1186" spans="1:19">
      <c r="A1186" t="str">
        <f>Healthcare!A1186</f>
        <v>P11185</v>
      </c>
      <c r="B1186" s="5">
        <f>Healthcare!E1186</f>
        <v>45949</v>
      </c>
      <c r="C1186" s="5">
        <f>Healthcare!F1186</f>
        <v>45965</v>
      </c>
      <c r="D1186" t="str">
        <f>Healthcare!T1186</f>
        <v>Unknown</v>
      </c>
      <c r="E1186" t="str">
        <f>Healthcare!X1186</f>
        <v>DEP03</v>
      </c>
      <c r="F1186" t="str">
        <f>Healthcare!Y1186</f>
        <v>D04</v>
      </c>
      <c r="G1186" t="str">
        <f>Healthcare!Z1186</f>
        <v>D008</v>
      </c>
      <c r="H1186" t="str">
        <f>Healthcare!AA1186</f>
        <v>W001</v>
      </c>
      <c r="I1186" s="6">
        <f>Healthcare!L1186</f>
        <v>46673.34</v>
      </c>
      <c r="J1186">
        <f>Healthcare!M1186</f>
        <v>44472.75</v>
      </c>
      <c r="K1186" s="6">
        <f>Healthcare!V1186</f>
        <v>2200.5899999999965</v>
      </c>
      <c r="L1186" t="str">
        <f>Healthcare!AF1186</f>
        <v>PAY03</v>
      </c>
      <c r="M1186" t="str">
        <f>Healthcare!AG1186</f>
        <v>INS02</v>
      </c>
      <c r="N1186">
        <f>Healthcare!AC1186</f>
        <v>2025</v>
      </c>
      <c r="O1186" t="str">
        <f>Healthcare!AB1186</f>
        <v>Q4</v>
      </c>
      <c r="P1186">
        <f>Healthcare!O1186</f>
        <v>16</v>
      </c>
      <c r="Q1186">
        <f>Healthcare!P1186</f>
        <v>18</v>
      </c>
      <c r="R1186">
        <f>Healthcare!Q1186</f>
        <v>1</v>
      </c>
      <c r="S1186" s="10" t="str">
        <f>Healthcare!AD1186</f>
        <v>Oct</v>
      </c>
    </row>
    <row r="1187" spans="1:19">
      <c r="A1187" t="str">
        <f>Healthcare!A1187</f>
        <v>P11186</v>
      </c>
      <c r="B1187" s="5">
        <f>Healthcare!E1187</f>
        <v>45519</v>
      </c>
      <c r="C1187" s="5">
        <f>Healthcare!F1187</f>
        <v>45522</v>
      </c>
      <c r="D1187" t="str">
        <f>Healthcare!T1187</f>
        <v>Unknown</v>
      </c>
      <c r="E1187" t="str">
        <f>Healthcare!X1187</f>
        <v>DEP05</v>
      </c>
      <c r="F1187" t="str">
        <f>Healthcare!Y1187</f>
        <v>D03</v>
      </c>
      <c r="G1187" t="str">
        <f>Healthcare!Z1187</f>
        <v>D009</v>
      </c>
      <c r="H1187" t="str">
        <f>Healthcare!AA1187</f>
        <v>W003</v>
      </c>
      <c r="I1187" s="6">
        <f>Healthcare!L1187</f>
        <v>46525.75</v>
      </c>
      <c r="J1187">
        <f>Healthcare!M1187</f>
        <v>40917.07</v>
      </c>
      <c r="K1187" s="6">
        <f>Healthcare!V1187</f>
        <v>5608.68</v>
      </c>
      <c r="L1187" t="str">
        <f>Healthcare!AF1187</f>
        <v>PAY06</v>
      </c>
      <c r="M1187" t="str">
        <f>Healthcare!AG1187</f>
        <v>INS08</v>
      </c>
      <c r="N1187">
        <f>Healthcare!AC1187</f>
        <v>2024</v>
      </c>
      <c r="O1187" t="str">
        <f>Healthcare!AB1187</f>
        <v>Q3</v>
      </c>
      <c r="P1187">
        <f>Healthcare!O1187</f>
        <v>3</v>
      </c>
      <c r="Q1187">
        <f>Healthcare!P1187</f>
        <v>197</v>
      </c>
      <c r="R1187">
        <f>Healthcare!Q1187</f>
        <v>4</v>
      </c>
      <c r="S1187" s="10" t="str">
        <f>Healthcare!AD1187</f>
        <v>Aug</v>
      </c>
    </row>
    <row r="1188" spans="1:19">
      <c r="A1188" t="str">
        <f>Healthcare!A1188</f>
        <v>P11187</v>
      </c>
      <c r="B1188" s="5" t="str">
        <f>Healthcare!E1188</f>
        <v>Unknown</v>
      </c>
      <c r="C1188" s="5">
        <f>Healthcare!F1188</f>
        <v>45984</v>
      </c>
      <c r="D1188" t="str">
        <f>Healthcare!T1188</f>
        <v>Discharged</v>
      </c>
      <c r="E1188" t="str">
        <f>Healthcare!X1188</f>
        <v>DEP03</v>
      </c>
      <c r="F1188" t="str">
        <f>Healthcare!Y1188</f>
        <v>D05</v>
      </c>
      <c r="G1188" t="str">
        <f>Healthcare!Z1188</f>
        <v>D008</v>
      </c>
      <c r="H1188" t="str">
        <f>Healthcare!AA1188</f>
        <v>W003</v>
      </c>
      <c r="I1188" s="6">
        <f>Healthcare!L1188</f>
        <v>163551.59</v>
      </c>
      <c r="J1188">
        <f>Healthcare!M1188</f>
        <v>131770.99</v>
      </c>
      <c r="K1188" s="6">
        <f>Healthcare!V1188</f>
        <v>31780.600000000006</v>
      </c>
      <c r="L1188" t="str">
        <f>Healthcare!AF1188</f>
        <v>PAY02</v>
      </c>
      <c r="M1188" t="str">
        <f>Healthcare!AG1188</f>
        <v>INS07</v>
      </c>
      <c r="N1188" t="str">
        <f>Healthcare!AC1188</f>
        <v>Unknown</v>
      </c>
      <c r="O1188" t="str">
        <f>Healthcare!AB1188</f>
        <v>Unknown</v>
      </c>
      <c r="P1188">
        <f>Healthcare!O1188</f>
        <v>1</v>
      </c>
      <c r="Q1188">
        <f>Healthcare!P1188</f>
        <v>239</v>
      </c>
      <c r="R1188">
        <f>Healthcare!Q1188</f>
        <v>4</v>
      </c>
      <c r="S1188" s="10" t="str">
        <f>Healthcare!AD1188</f>
        <v>Unknown</v>
      </c>
    </row>
    <row r="1189" spans="1:19">
      <c r="A1189" t="str">
        <f>Healthcare!A1189</f>
        <v>P11188</v>
      </c>
      <c r="B1189" s="5">
        <f>Healthcare!E1189</f>
        <v>44933</v>
      </c>
      <c r="C1189" s="5">
        <f>Healthcare!F1189</f>
        <v>44949</v>
      </c>
      <c r="D1189" t="str">
        <f>Healthcare!T1189</f>
        <v>Discharged</v>
      </c>
      <c r="E1189" t="str">
        <f>Healthcare!X1189</f>
        <v>DEP01</v>
      </c>
      <c r="F1189" t="str">
        <f>Healthcare!Y1189</f>
        <v>D05</v>
      </c>
      <c r="G1189" t="str">
        <f>Healthcare!Z1189</f>
        <v>D003</v>
      </c>
      <c r="H1189" t="str">
        <f>Healthcare!AA1189</f>
        <v>W005</v>
      </c>
      <c r="I1189" s="6">
        <f>Healthcare!L1189</f>
        <v>72431.78</v>
      </c>
      <c r="J1189">
        <f>Healthcare!M1189</f>
        <v>57550.22</v>
      </c>
      <c r="K1189" s="6">
        <f>Healthcare!V1189</f>
        <v>14881.559999999998</v>
      </c>
      <c r="L1189" t="str">
        <f>Healthcare!AF1189</f>
        <v>PAY06</v>
      </c>
      <c r="M1189" t="str">
        <f>Healthcare!AG1189</f>
        <v>INS08</v>
      </c>
      <c r="N1189">
        <f>Healthcare!AC1189</f>
        <v>2023</v>
      </c>
      <c r="O1189" t="str">
        <f>Healthcare!AB1189</f>
        <v>Q1</v>
      </c>
      <c r="P1189">
        <f>Healthcare!O1189</f>
        <v>16</v>
      </c>
      <c r="Q1189">
        <f>Healthcare!P1189</f>
        <v>207</v>
      </c>
      <c r="R1189">
        <f>Healthcare!Q1189</f>
        <v>4</v>
      </c>
      <c r="S1189" s="10" t="str">
        <f>Healthcare!AD1189</f>
        <v>Jan</v>
      </c>
    </row>
    <row r="1190" spans="1:19">
      <c r="A1190" t="str">
        <f>Healthcare!A1190</f>
        <v>P11189</v>
      </c>
      <c r="B1190" s="5">
        <f>Healthcare!E1190</f>
        <v>45277</v>
      </c>
      <c r="C1190" s="5">
        <f>Healthcare!F1190</f>
        <v>45283</v>
      </c>
      <c r="D1190" t="str">
        <f>Healthcare!T1190</f>
        <v>Transferred</v>
      </c>
      <c r="E1190" t="str">
        <f>Healthcare!X1190</f>
        <v>DEP04</v>
      </c>
      <c r="F1190" t="str">
        <f>Healthcare!Y1190</f>
        <v>D02</v>
      </c>
      <c r="G1190" t="str">
        <f>Healthcare!Z1190</f>
        <v>D011</v>
      </c>
      <c r="H1190" t="str">
        <f>Healthcare!AA1190</f>
        <v>W005</v>
      </c>
      <c r="I1190" s="6">
        <f>Healthcare!L1190</f>
        <v>51045.760000000002</v>
      </c>
      <c r="J1190">
        <f>Healthcare!M1190</f>
        <v>46573.88</v>
      </c>
      <c r="K1190" s="6">
        <f>Healthcare!V1190</f>
        <v>4471.8800000000047</v>
      </c>
      <c r="L1190" t="str">
        <f>Healthcare!AF1190</f>
        <v>PAY02</v>
      </c>
      <c r="M1190" t="str">
        <f>Healthcare!AG1190</f>
        <v>INS05</v>
      </c>
      <c r="N1190">
        <f>Healthcare!AC1190</f>
        <v>2023</v>
      </c>
      <c r="O1190" t="str">
        <f>Healthcare!AB1190</f>
        <v>Q4</v>
      </c>
      <c r="P1190">
        <f>Healthcare!O1190</f>
        <v>6</v>
      </c>
      <c r="Q1190">
        <f>Healthcare!P1190</f>
        <v>195</v>
      </c>
      <c r="R1190">
        <f>Healthcare!Q1190</f>
        <v>5</v>
      </c>
      <c r="S1190" s="10" t="str">
        <f>Healthcare!AD1190</f>
        <v>Dec</v>
      </c>
    </row>
    <row r="1191" spans="1:19">
      <c r="A1191" t="str">
        <f>Healthcare!A1191</f>
        <v>P11190</v>
      </c>
      <c r="B1191" s="5">
        <f>Healthcare!E1191</f>
        <v>45655</v>
      </c>
      <c r="C1191" s="5">
        <f>Healthcare!F1191</f>
        <v>45656</v>
      </c>
      <c r="D1191" t="str">
        <f>Healthcare!T1191</f>
        <v>Admitted</v>
      </c>
      <c r="E1191" t="str">
        <f>Healthcare!X1191</f>
        <v>DEP10</v>
      </c>
      <c r="F1191" t="str">
        <f>Healthcare!Y1191</f>
        <v>D01</v>
      </c>
      <c r="G1191" t="str">
        <f>Healthcare!Z1191</f>
        <v>D003</v>
      </c>
      <c r="H1191" t="str">
        <f>Healthcare!AA1191</f>
        <v>W005</v>
      </c>
      <c r="I1191" s="6">
        <f>Healthcare!L1191</f>
        <v>18559.169999999998</v>
      </c>
      <c r="J1191">
        <f>Healthcare!M1191</f>
        <v>15756.52</v>
      </c>
      <c r="K1191" s="6">
        <f>Healthcare!V1191</f>
        <v>2802.6499999999978</v>
      </c>
      <c r="L1191" t="str">
        <f>Healthcare!AF1191</f>
        <v>PAY06</v>
      </c>
      <c r="M1191" t="str">
        <f>Healthcare!AG1191</f>
        <v>INS04</v>
      </c>
      <c r="N1191">
        <f>Healthcare!AC1191</f>
        <v>2024</v>
      </c>
      <c r="O1191" t="str">
        <f>Healthcare!AB1191</f>
        <v>Q4</v>
      </c>
      <c r="P1191">
        <f>Healthcare!O1191</f>
        <v>1</v>
      </c>
      <c r="Q1191">
        <f>Healthcare!P1191</f>
        <v>240</v>
      </c>
      <c r="R1191">
        <f>Healthcare!Q1191</f>
        <v>3</v>
      </c>
      <c r="S1191" s="10" t="str">
        <f>Healthcare!AD1191</f>
        <v>Dec</v>
      </c>
    </row>
    <row r="1192" spans="1:19">
      <c r="A1192" t="str">
        <f>Healthcare!A1192</f>
        <v>P11191</v>
      </c>
      <c r="B1192" s="5">
        <f>Healthcare!E1192</f>
        <v>45056</v>
      </c>
      <c r="C1192" s="5" t="str">
        <f>Healthcare!F1192</f>
        <v>Unknown</v>
      </c>
      <c r="D1192" t="str">
        <f>Healthcare!T1192</f>
        <v>Discharged</v>
      </c>
      <c r="E1192" t="str">
        <f>Healthcare!X1192</f>
        <v>DEP01</v>
      </c>
      <c r="F1192" t="str">
        <f>Healthcare!Y1192</f>
        <v>D03</v>
      </c>
      <c r="G1192" t="str">
        <f>Healthcare!Z1192</f>
        <v>D003</v>
      </c>
      <c r="H1192" t="str">
        <f>Healthcare!AA1192</f>
        <v>W002</v>
      </c>
      <c r="I1192" s="6">
        <f>Healthcare!L1192</f>
        <v>236272.16</v>
      </c>
      <c r="J1192">
        <f>Healthcare!M1192</f>
        <v>213217.59</v>
      </c>
      <c r="K1192" s="6">
        <f>Healthcare!V1192</f>
        <v>23054.570000000007</v>
      </c>
      <c r="L1192" t="str">
        <f>Healthcare!AF1192</f>
        <v>PAY02</v>
      </c>
      <c r="M1192" t="str">
        <f>Healthcare!AG1192</f>
        <v>INS02</v>
      </c>
      <c r="N1192">
        <f>Healthcare!AC1192</f>
        <v>2023</v>
      </c>
      <c r="O1192" t="str">
        <f>Healthcare!AB1192</f>
        <v>Q2</v>
      </c>
      <c r="P1192">
        <f>Healthcare!O1192</f>
        <v>17</v>
      </c>
      <c r="Q1192">
        <f>Healthcare!P1192</f>
        <v>194</v>
      </c>
      <c r="R1192">
        <f>Healthcare!Q1192</f>
        <v>5</v>
      </c>
      <c r="S1192" s="10" t="str">
        <f>Healthcare!AD1192</f>
        <v>May</v>
      </c>
    </row>
    <row r="1193" spans="1:19">
      <c r="A1193" t="str">
        <f>Healthcare!A1193</f>
        <v>P11192</v>
      </c>
      <c r="B1193" s="5">
        <f>Healthcare!E1193</f>
        <v>45958</v>
      </c>
      <c r="C1193" s="5">
        <f>Healthcare!F1193</f>
        <v>45971</v>
      </c>
      <c r="D1193" t="str">
        <f>Healthcare!T1193</f>
        <v>Discharged</v>
      </c>
      <c r="E1193" t="str">
        <f>Healthcare!X1193</f>
        <v>DEP05</v>
      </c>
      <c r="F1193" t="str">
        <f>Healthcare!Y1193</f>
        <v>D07</v>
      </c>
      <c r="G1193" t="str">
        <f>Healthcare!Z1193</f>
        <v>D008</v>
      </c>
      <c r="H1193" t="str">
        <f>Healthcare!AA1193</f>
        <v>W005</v>
      </c>
      <c r="I1193" s="6">
        <f>Healthcare!L1193</f>
        <v>195913.73</v>
      </c>
      <c r="J1193">
        <f>Healthcare!M1193</f>
        <v>170430.73</v>
      </c>
      <c r="K1193" s="6">
        <f>Healthcare!V1193</f>
        <v>25483</v>
      </c>
      <c r="L1193" t="str">
        <f>Healthcare!AF1193</f>
        <v>PAY02</v>
      </c>
      <c r="M1193" t="str">
        <f>Healthcare!AG1193</f>
        <v>INS02</v>
      </c>
      <c r="N1193">
        <f>Healthcare!AC1193</f>
        <v>2025</v>
      </c>
      <c r="O1193" t="str">
        <f>Healthcare!AB1193</f>
        <v>Q4</v>
      </c>
      <c r="P1193">
        <f>Healthcare!O1193</f>
        <v>13</v>
      </c>
      <c r="Q1193">
        <f>Healthcare!P1193</f>
        <v>177</v>
      </c>
      <c r="R1193">
        <f>Healthcare!Q1193</f>
        <v>1</v>
      </c>
      <c r="S1193" s="10" t="str">
        <f>Healthcare!AD1193</f>
        <v>Oct</v>
      </c>
    </row>
    <row r="1194" spans="1:19">
      <c r="A1194" t="str">
        <f>Healthcare!A1194</f>
        <v>P11193</v>
      </c>
      <c r="B1194" s="5">
        <f>Healthcare!E1194</f>
        <v>45843</v>
      </c>
      <c r="C1194" s="5">
        <f>Healthcare!F1194</f>
        <v>45845</v>
      </c>
      <c r="D1194" t="str">
        <f>Healthcare!T1194</f>
        <v>Transferred</v>
      </c>
      <c r="E1194" t="str">
        <f>Healthcare!X1194</f>
        <v>DEP07</v>
      </c>
      <c r="F1194" t="str">
        <f>Healthcare!Y1194</f>
        <v>D04</v>
      </c>
      <c r="G1194" t="str">
        <f>Healthcare!Z1194</f>
        <v>D002</v>
      </c>
      <c r="H1194" t="str">
        <f>Healthcare!AA1194</f>
        <v>W005</v>
      </c>
      <c r="I1194" s="6">
        <f>Healthcare!L1194</f>
        <v>159515.82</v>
      </c>
      <c r="J1194">
        <f>Healthcare!M1194</f>
        <v>130307.4</v>
      </c>
      <c r="K1194" s="6">
        <f>Healthcare!V1194</f>
        <v>29208.420000000013</v>
      </c>
      <c r="L1194" t="str">
        <f>Healthcare!AF1194</f>
        <v>PAY05</v>
      </c>
      <c r="M1194" t="str">
        <f>Healthcare!AG1194</f>
        <v>INS08</v>
      </c>
      <c r="N1194">
        <f>Healthcare!AC1194</f>
        <v>2025</v>
      </c>
      <c r="O1194" t="str">
        <f>Healthcare!AB1194</f>
        <v>Q3</v>
      </c>
      <c r="P1194">
        <f>Healthcare!O1194</f>
        <v>2</v>
      </c>
      <c r="Q1194">
        <f>Healthcare!P1194</f>
        <v>169</v>
      </c>
      <c r="R1194">
        <f>Healthcare!Q1194</f>
        <v>4</v>
      </c>
      <c r="S1194" s="10" t="str">
        <f>Healthcare!AD1194</f>
        <v>Jul</v>
      </c>
    </row>
    <row r="1195" spans="1:19">
      <c r="A1195" t="str">
        <f>Healthcare!A1195</f>
        <v>P11194</v>
      </c>
      <c r="B1195" s="5">
        <f>Healthcare!E1195</f>
        <v>45019</v>
      </c>
      <c r="C1195" s="5">
        <f>Healthcare!F1195</f>
        <v>45020</v>
      </c>
      <c r="D1195" t="str">
        <f>Healthcare!T1195</f>
        <v>Unknown</v>
      </c>
      <c r="E1195" t="str">
        <f>Healthcare!X1195</f>
        <v>DEP08</v>
      </c>
      <c r="F1195" t="str">
        <f>Healthcare!Y1195</f>
        <v>D04</v>
      </c>
      <c r="G1195" t="str">
        <f>Healthcare!Z1195</f>
        <v>D008</v>
      </c>
      <c r="H1195" t="str">
        <f>Healthcare!AA1195</f>
        <v>W004</v>
      </c>
      <c r="I1195" s="6">
        <f>Healthcare!L1195</f>
        <v>158179.03</v>
      </c>
      <c r="J1195">
        <f>Healthcare!M1195</f>
        <v>120181.79</v>
      </c>
      <c r="K1195" s="6">
        <f>Healthcare!V1195</f>
        <v>37997.240000000005</v>
      </c>
      <c r="L1195" t="str">
        <f>Healthcare!AF1195</f>
        <v>PAY03</v>
      </c>
      <c r="M1195" t="str">
        <f>Healthcare!AG1195</f>
        <v>INS03</v>
      </c>
      <c r="N1195">
        <f>Healthcare!AC1195</f>
        <v>2023</v>
      </c>
      <c r="O1195" t="str">
        <f>Healthcare!AB1195</f>
        <v>Q2</v>
      </c>
      <c r="P1195">
        <f>Healthcare!O1195</f>
        <v>1</v>
      </c>
      <c r="Q1195">
        <f>Healthcare!P1195</f>
        <v>65</v>
      </c>
      <c r="R1195">
        <f>Healthcare!Q1195</f>
        <v>5</v>
      </c>
      <c r="S1195" s="10" t="str">
        <f>Healthcare!AD1195</f>
        <v>Apr</v>
      </c>
    </row>
    <row r="1196" spans="1:19">
      <c r="A1196" t="str">
        <f>Healthcare!A1196</f>
        <v>P11195</v>
      </c>
      <c r="B1196" s="5">
        <f>Healthcare!E1196</f>
        <v>45084</v>
      </c>
      <c r="C1196" s="5" t="str">
        <f>Healthcare!F1196</f>
        <v>Unknown</v>
      </c>
      <c r="D1196" t="str">
        <f>Healthcare!T1196</f>
        <v>Admitted</v>
      </c>
      <c r="E1196" t="str">
        <f>Healthcare!X1196</f>
        <v>DEP04</v>
      </c>
      <c r="F1196" t="str">
        <f>Healthcare!Y1196</f>
        <v>D04</v>
      </c>
      <c r="G1196" t="str">
        <f>Healthcare!Z1196</f>
        <v>D013</v>
      </c>
      <c r="H1196" t="str">
        <f>Healthcare!AA1196</f>
        <v>W005</v>
      </c>
      <c r="I1196" s="6">
        <f>Healthcare!L1196</f>
        <v>226790.2</v>
      </c>
      <c r="J1196">
        <f>Healthcare!M1196</f>
        <v>182558.26</v>
      </c>
      <c r="K1196" s="6">
        <f>Healthcare!V1196</f>
        <v>44231.94</v>
      </c>
      <c r="L1196" t="str">
        <f>Healthcare!AF1196</f>
        <v>PAY05</v>
      </c>
      <c r="M1196" t="str">
        <f>Healthcare!AG1196</f>
        <v>INS08</v>
      </c>
      <c r="N1196">
        <f>Healthcare!AC1196</f>
        <v>2023</v>
      </c>
      <c r="O1196" t="str">
        <f>Healthcare!AB1196</f>
        <v>Q2</v>
      </c>
      <c r="P1196">
        <f>Healthcare!O1196</f>
        <v>17</v>
      </c>
      <c r="Q1196">
        <f>Healthcare!P1196</f>
        <v>126</v>
      </c>
      <c r="R1196">
        <f>Healthcare!Q1196</f>
        <v>4</v>
      </c>
      <c r="S1196" s="10" t="str">
        <f>Healthcare!AD1196</f>
        <v>Jun</v>
      </c>
    </row>
    <row r="1197" spans="1:19">
      <c r="A1197" t="str">
        <f>Healthcare!A1197</f>
        <v>P11196</v>
      </c>
      <c r="B1197" s="5">
        <f>Healthcare!E1197</f>
        <v>45490</v>
      </c>
      <c r="C1197" s="5">
        <f>Healthcare!F1197</f>
        <v>45502</v>
      </c>
      <c r="D1197" t="str">
        <f>Healthcare!T1197</f>
        <v>Discharged</v>
      </c>
      <c r="E1197" t="str">
        <f>Healthcare!X1197</f>
        <v>DEP07</v>
      </c>
      <c r="F1197" t="str">
        <f>Healthcare!Y1197</f>
        <v>D02</v>
      </c>
      <c r="G1197" t="str">
        <f>Healthcare!Z1197</f>
        <v>D011</v>
      </c>
      <c r="H1197" t="str">
        <f>Healthcare!AA1197</f>
        <v>W005</v>
      </c>
      <c r="I1197" s="6">
        <f>Healthcare!L1197</f>
        <v>103947.58</v>
      </c>
      <c r="J1197">
        <f>Healthcare!M1197</f>
        <v>88177.87</v>
      </c>
      <c r="K1197" s="6">
        <f>Healthcare!V1197</f>
        <v>15769.710000000006</v>
      </c>
      <c r="L1197" t="str">
        <f>Healthcare!AF1197</f>
        <v>PAY03</v>
      </c>
      <c r="M1197" t="str">
        <f>Healthcare!AG1197</f>
        <v>INS08</v>
      </c>
      <c r="N1197">
        <f>Healthcare!AC1197</f>
        <v>2024</v>
      </c>
      <c r="O1197" t="str">
        <f>Healthcare!AB1197</f>
        <v>Q3</v>
      </c>
      <c r="P1197">
        <f>Healthcare!O1197</f>
        <v>12</v>
      </c>
      <c r="Q1197">
        <f>Healthcare!P1197</f>
        <v>26</v>
      </c>
      <c r="R1197">
        <f>Healthcare!Q1197</f>
        <v>4</v>
      </c>
      <c r="S1197" s="10" t="str">
        <f>Healthcare!AD1197</f>
        <v>Jul</v>
      </c>
    </row>
    <row r="1198" spans="1:19">
      <c r="A1198" t="str">
        <f>Healthcare!A1198</f>
        <v>P11197</v>
      </c>
      <c r="B1198" s="5">
        <f>Healthcare!E1198</f>
        <v>45144</v>
      </c>
      <c r="C1198" s="5">
        <f>Healthcare!F1198</f>
        <v>45162</v>
      </c>
      <c r="D1198" t="str">
        <f>Healthcare!T1198</f>
        <v>Admitted</v>
      </c>
      <c r="E1198" t="str">
        <f>Healthcare!X1198</f>
        <v>DEP05</v>
      </c>
      <c r="F1198" t="str">
        <f>Healthcare!Y1198</f>
        <v>D07</v>
      </c>
      <c r="G1198" t="str">
        <f>Healthcare!Z1198</f>
        <v>D009</v>
      </c>
      <c r="H1198" t="str">
        <f>Healthcare!AA1198</f>
        <v>W001</v>
      </c>
      <c r="I1198" s="6">
        <f>Healthcare!L1198</f>
        <v>10659.63</v>
      </c>
      <c r="J1198">
        <f>Healthcare!M1198</f>
        <v>10107.16</v>
      </c>
      <c r="K1198" s="6">
        <f>Healthcare!V1198</f>
        <v>552.46999999999935</v>
      </c>
      <c r="L1198" t="str">
        <f>Healthcare!AF1198</f>
        <v>PAY05</v>
      </c>
      <c r="M1198" t="str">
        <f>Healthcare!AG1198</f>
        <v>INS08</v>
      </c>
      <c r="N1198">
        <f>Healthcare!AC1198</f>
        <v>2023</v>
      </c>
      <c r="O1198" t="str">
        <f>Healthcare!AB1198</f>
        <v>Q3</v>
      </c>
      <c r="P1198">
        <f>Healthcare!O1198</f>
        <v>18</v>
      </c>
      <c r="Q1198">
        <f>Healthcare!P1198</f>
        <v>158</v>
      </c>
      <c r="R1198">
        <f>Healthcare!Q1198</f>
        <v>4</v>
      </c>
      <c r="S1198" s="10" t="str">
        <f>Healthcare!AD1198</f>
        <v>Aug</v>
      </c>
    </row>
    <row r="1199" spans="1:19">
      <c r="A1199" t="str">
        <f>Healthcare!A1199</f>
        <v>P11198</v>
      </c>
      <c r="B1199" s="5">
        <f>Healthcare!E1199</f>
        <v>45866</v>
      </c>
      <c r="C1199" s="5">
        <f>Healthcare!F1199</f>
        <v>45884</v>
      </c>
      <c r="D1199" t="str">
        <f>Healthcare!T1199</f>
        <v>Transferred</v>
      </c>
      <c r="E1199" t="str">
        <f>Healthcare!X1199</f>
        <v>DEP09</v>
      </c>
      <c r="F1199" t="str">
        <f>Healthcare!Y1199</f>
        <v>D02</v>
      </c>
      <c r="G1199" t="str">
        <f>Healthcare!Z1199</f>
        <v>D008</v>
      </c>
      <c r="H1199" t="str">
        <f>Healthcare!AA1199</f>
        <v>W005</v>
      </c>
      <c r="I1199" s="6">
        <f>Healthcare!L1199</f>
        <v>171404.28</v>
      </c>
      <c r="J1199">
        <f>Healthcare!M1199</f>
        <v>156954.31</v>
      </c>
      <c r="K1199" s="6">
        <f>Healthcare!V1199</f>
        <v>14449.970000000001</v>
      </c>
      <c r="L1199" t="str">
        <f>Healthcare!AF1199</f>
        <v>PAY03</v>
      </c>
      <c r="M1199" t="str">
        <f>Healthcare!AG1199</f>
        <v>INS02</v>
      </c>
      <c r="N1199">
        <f>Healthcare!AC1199</f>
        <v>2025</v>
      </c>
      <c r="O1199" t="str">
        <f>Healthcare!AB1199</f>
        <v>Q3</v>
      </c>
      <c r="P1199">
        <f>Healthcare!O1199</f>
        <v>18</v>
      </c>
      <c r="Q1199">
        <f>Healthcare!P1199</f>
        <v>198</v>
      </c>
      <c r="R1199">
        <f>Healthcare!Q1199</f>
        <v>4</v>
      </c>
      <c r="S1199" s="10" t="str">
        <f>Healthcare!AD1199</f>
        <v>Jul</v>
      </c>
    </row>
    <row r="1200" spans="1:19">
      <c r="A1200" t="str">
        <f>Healthcare!A1200</f>
        <v>P11199</v>
      </c>
      <c r="B1200" s="5">
        <f>Healthcare!E1200</f>
        <v>45204</v>
      </c>
      <c r="C1200" s="5">
        <f>Healthcare!F1200</f>
        <v>45208</v>
      </c>
      <c r="D1200" t="str">
        <f>Healthcare!T1200</f>
        <v>Transferred</v>
      </c>
      <c r="E1200" t="str">
        <f>Healthcare!X1200</f>
        <v>DEP01</v>
      </c>
      <c r="F1200" t="str">
        <f>Healthcare!Y1200</f>
        <v>D01</v>
      </c>
      <c r="G1200" t="str">
        <f>Healthcare!Z1200</f>
        <v>D003</v>
      </c>
      <c r="H1200" t="str">
        <f>Healthcare!AA1200</f>
        <v>W001</v>
      </c>
      <c r="I1200" s="6">
        <f>Healthcare!L1200</f>
        <v>195457.44</v>
      </c>
      <c r="J1200">
        <f>Healthcare!M1200</f>
        <v>149495.91</v>
      </c>
      <c r="K1200" s="6">
        <f>Healthcare!V1200</f>
        <v>45961.53</v>
      </c>
      <c r="L1200" t="str">
        <f>Healthcare!AF1200</f>
        <v>PAY05</v>
      </c>
      <c r="M1200" t="str">
        <f>Healthcare!AG1200</f>
        <v>INS06</v>
      </c>
      <c r="N1200">
        <f>Healthcare!AC1200</f>
        <v>2023</v>
      </c>
      <c r="O1200" t="str">
        <f>Healthcare!AB1200</f>
        <v>Q4</v>
      </c>
      <c r="P1200">
        <f>Healthcare!O1200</f>
        <v>4</v>
      </c>
      <c r="Q1200">
        <f>Healthcare!P1200</f>
        <v>75</v>
      </c>
      <c r="R1200">
        <f>Healthcare!Q1200</f>
        <v>1</v>
      </c>
      <c r="S1200" s="10" t="str">
        <f>Healthcare!AD1200</f>
        <v>Oct</v>
      </c>
    </row>
    <row r="1201" spans="1:19">
      <c r="A1201" t="str">
        <f>Healthcare!A1201</f>
        <v>P11200</v>
      </c>
      <c r="B1201" s="5">
        <f>Healthcare!E1201</f>
        <v>45802</v>
      </c>
      <c r="C1201" s="5">
        <f>Healthcare!F1201</f>
        <v>45816</v>
      </c>
      <c r="D1201" t="str">
        <f>Healthcare!T1201</f>
        <v>Transferred</v>
      </c>
      <c r="E1201" t="str">
        <f>Healthcare!X1201</f>
        <v>DEP06</v>
      </c>
      <c r="F1201" t="str">
        <f>Healthcare!Y1201</f>
        <v>D05</v>
      </c>
      <c r="G1201" t="str">
        <f>Healthcare!Z1201</f>
        <v>D002</v>
      </c>
      <c r="H1201" t="str">
        <f>Healthcare!AA1201</f>
        <v>W005</v>
      </c>
      <c r="I1201" s="6">
        <f>Healthcare!L1201</f>
        <v>39361.379999999997</v>
      </c>
      <c r="J1201">
        <f>Healthcare!M1201</f>
        <v>98646.34</v>
      </c>
      <c r="K1201" s="6">
        <f>Healthcare!V1201</f>
        <v>-59284.959999999999</v>
      </c>
      <c r="L1201" t="str">
        <f>Healthcare!AF1201</f>
        <v>PAY06</v>
      </c>
      <c r="M1201" t="str">
        <f>Healthcare!AG1201</f>
        <v>INS04</v>
      </c>
      <c r="N1201">
        <f>Healthcare!AC1201</f>
        <v>2025</v>
      </c>
      <c r="O1201" t="str">
        <f>Healthcare!AB1201</f>
        <v>Q2</v>
      </c>
      <c r="P1201">
        <f>Healthcare!O1201</f>
        <v>14</v>
      </c>
      <c r="Q1201">
        <f>Healthcare!P1201</f>
        <v>79</v>
      </c>
      <c r="R1201">
        <f>Healthcare!Q1201</f>
        <v>5</v>
      </c>
      <c r="S1201" s="10" t="str">
        <f>Healthcare!AD1201</f>
        <v>May</v>
      </c>
    </row>
    <row r="1202" spans="1:19">
      <c r="A1202" t="str">
        <f>Healthcare!A1202</f>
        <v>P11201</v>
      </c>
      <c r="B1202" s="5" t="str">
        <f>Healthcare!E1202</f>
        <v>Unknown</v>
      </c>
      <c r="C1202" s="5">
        <f>Healthcare!F1202</f>
        <v>45432</v>
      </c>
      <c r="D1202" t="str">
        <f>Healthcare!T1202</f>
        <v>Unknown</v>
      </c>
      <c r="E1202" t="str">
        <f>Healthcare!X1202</f>
        <v>DEP08</v>
      </c>
      <c r="F1202" t="str">
        <f>Healthcare!Y1202</f>
        <v>D07</v>
      </c>
      <c r="G1202" t="str">
        <f>Healthcare!Z1202</f>
        <v>D009</v>
      </c>
      <c r="H1202" t="str">
        <f>Healthcare!AA1202</f>
        <v>W003</v>
      </c>
      <c r="I1202" s="6">
        <f>Healthcare!L1202</f>
        <v>142657.93</v>
      </c>
      <c r="J1202">
        <f>Healthcare!M1202</f>
        <v>123572.12</v>
      </c>
      <c r="K1202" s="6">
        <f>Healthcare!V1202</f>
        <v>19085.809999999998</v>
      </c>
      <c r="L1202" t="str">
        <f>Healthcare!AF1202</f>
        <v>PAY03</v>
      </c>
      <c r="M1202" t="str">
        <f>Healthcare!AG1202</f>
        <v>INS08</v>
      </c>
      <c r="N1202" t="str">
        <f>Healthcare!AC1202</f>
        <v>Unknown</v>
      </c>
      <c r="O1202" t="str">
        <f>Healthcare!AB1202</f>
        <v>Unknown</v>
      </c>
      <c r="P1202">
        <f>Healthcare!O1202</f>
        <v>5</v>
      </c>
      <c r="Q1202">
        <f>Healthcare!P1202</f>
        <v>173</v>
      </c>
      <c r="R1202">
        <f>Healthcare!Q1202</f>
        <v>5</v>
      </c>
      <c r="S1202" s="10" t="str">
        <f>Healthcare!AD1202</f>
        <v>Unknown</v>
      </c>
    </row>
    <row r="1203" spans="1:19">
      <c r="A1203" t="str">
        <f>Healthcare!A1203</f>
        <v>P11202</v>
      </c>
      <c r="B1203" s="5">
        <f>Healthcare!E1203</f>
        <v>45256</v>
      </c>
      <c r="C1203" s="5">
        <f>Healthcare!F1203</f>
        <v>45266</v>
      </c>
      <c r="D1203" t="str">
        <f>Healthcare!T1203</f>
        <v>Transferred</v>
      </c>
      <c r="E1203" t="str">
        <f>Healthcare!X1203</f>
        <v>DEP07</v>
      </c>
      <c r="F1203" t="str">
        <f>Healthcare!Y1203</f>
        <v>D04</v>
      </c>
      <c r="G1203" t="str">
        <f>Healthcare!Z1203</f>
        <v>D012</v>
      </c>
      <c r="H1203" t="str">
        <f>Healthcare!AA1203</f>
        <v>W002</v>
      </c>
      <c r="I1203" s="6">
        <f>Healthcare!L1203</f>
        <v>232450.09</v>
      </c>
      <c r="J1203">
        <f>Healthcare!M1203</f>
        <v>149667.76999999999</v>
      </c>
      <c r="K1203" s="6">
        <f>Healthcare!V1203</f>
        <v>82782.320000000007</v>
      </c>
      <c r="L1203" t="str">
        <f>Healthcare!AF1203</f>
        <v>PAY01</v>
      </c>
      <c r="M1203" t="str">
        <f>Healthcare!AG1203</f>
        <v>INS05</v>
      </c>
      <c r="N1203">
        <f>Healthcare!AC1203</f>
        <v>2023</v>
      </c>
      <c r="O1203" t="str">
        <f>Healthcare!AB1203</f>
        <v>Q4</v>
      </c>
      <c r="P1203">
        <f>Healthcare!O1203</f>
        <v>10</v>
      </c>
      <c r="Q1203">
        <f>Healthcare!P1203</f>
        <v>28</v>
      </c>
      <c r="R1203">
        <f>Healthcare!Q1203</f>
        <v>4</v>
      </c>
      <c r="S1203" s="10" t="str">
        <f>Healthcare!AD1203</f>
        <v>Nov</v>
      </c>
    </row>
    <row r="1204" spans="1:19">
      <c r="A1204" t="str">
        <f>Healthcare!A1204</f>
        <v>P11203</v>
      </c>
      <c r="B1204" s="5" t="str">
        <f>Healthcare!E1204</f>
        <v>Unknown</v>
      </c>
      <c r="C1204" s="5">
        <f>Healthcare!F1204</f>
        <v>45490</v>
      </c>
      <c r="D1204" t="str">
        <f>Healthcare!T1204</f>
        <v>Unknown</v>
      </c>
      <c r="E1204" t="str">
        <f>Healthcare!X1204</f>
        <v>DEP02</v>
      </c>
      <c r="F1204" t="str">
        <f>Healthcare!Y1204</f>
        <v>D03</v>
      </c>
      <c r="G1204" t="str">
        <f>Healthcare!Z1204</f>
        <v>D012</v>
      </c>
      <c r="H1204" t="str">
        <f>Healthcare!AA1204</f>
        <v>W003</v>
      </c>
      <c r="I1204" s="6">
        <f>Healthcare!L1204</f>
        <v>90139.68</v>
      </c>
      <c r="J1204">
        <f>Healthcare!M1204</f>
        <v>80650.55</v>
      </c>
      <c r="K1204" s="6">
        <f>Healthcare!V1204</f>
        <v>9489.1299999999901</v>
      </c>
      <c r="L1204" t="str">
        <f>Healthcare!AF1204</f>
        <v>PAY02</v>
      </c>
      <c r="M1204" t="str">
        <f>Healthcare!AG1204</f>
        <v>INS07</v>
      </c>
      <c r="N1204" t="str">
        <f>Healthcare!AC1204</f>
        <v>Unknown</v>
      </c>
      <c r="O1204" t="str">
        <f>Healthcare!AB1204</f>
        <v>Unknown</v>
      </c>
      <c r="P1204">
        <f>Healthcare!O1204</f>
        <v>8</v>
      </c>
      <c r="Q1204">
        <f>Healthcare!P1204</f>
        <v>125</v>
      </c>
      <c r="R1204">
        <f>Healthcare!Q1204</f>
        <v>5</v>
      </c>
      <c r="S1204" s="10" t="str">
        <f>Healthcare!AD1204</f>
        <v>Unknown</v>
      </c>
    </row>
    <row r="1205" spans="1:19">
      <c r="A1205" t="str">
        <f>Healthcare!A1205</f>
        <v>P11204</v>
      </c>
      <c r="B1205" s="5">
        <f>Healthcare!E1205</f>
        <v>45703</v>
      </c>
      <c r="C1205" s="5">
        <f>Healthcare!F1205</f>
        <v>45704</v>
      </c>
      <c r="D1205" t="str">
        <f>Healthcare!T1205</f>
        <v>Transferred</v>
      </c>
      <c r="E1205" t="str">
        <f>Healthcare!X1205</f>
        <v>DEP05</v>
      </c>
      <c r="F1205" t="str">
        <f>Healthcare!Y1205</f>
        <v>D07</v>
      </c>
      <c r="G1205" t="str">
        <f>Healthcare!Z1205</f>
        <v>D003</v>
      </c>
      <c r="H1205" t="str">
        <f>Healthcare!AA1205</f>
        <v>W002</v>
      </c>
      <c r="I1205" s="6">
        <f>Healthcare!L1205</f>
        <v>52965.95</v>
      </c>
      <c r="J1205">
        <f>Healthcare!M1205</f>
        <v>42804.13</v>
      </c>
      <c r="K1205" s="6">
        <f>Healthcare!V1205</f>
        <v>10161.82</v>
      </c>
      <c r="L1205" t="str">
        <f>Healthcare!AF1205</f>
        <v>PAY04</v>
      </c>
      <c r="M1205" t="str">
        <f>Healthcare!AG1205</f>
        <v>INS08</v>
      </c>
      <c r="N1205">
        <f>Healthcare!AC1205</f>
        <v>2025</v>
      </c>
      <c r="O1205" t="str">
        <f>Healthcare!AB1205</f>
        <v>Q1</v>
      </c>
      <c r="P1205">
        <f>Healthcare!O1205</f>
        <v>1</v>
      </c>
      <c r="Q1205">
        <f>Healthcare!P1205</f>
        <v>37</v>
      </c>
      <c r="R1205">
        <f>Healthcare!Q1205</f>
        <v>3</v>
      </c>
      <c r="S1205" s="10" t="str">
        <f>Healthcare!AD1205</f>
        <v>Feb</v>
      </c>
    </row>
    <row r="1206" spans="1:19">
      <c r="A1206" t="str">
        <f>Healthcare!A1206</f>
        <v>P11205</v>
      </c>
      <c r="B1206" s="5">
        <f>Healthcare!E1206</f>
        <v>45765</v>
      </c>
      <c r="C1206" s="5">
        <f>Healthcare!F1206</f>
        <v>45769</v>
      </c>
      <c r="D1206" t="str">
        <f>Healthcare!T1206</f>
        <v>Transferred</v>
      </c>
      <c r="E1206" t="str">
        <f>Healthcare!X1206</f>
        <v>DEP10</v>
      </c>
      <c r="F1206" t="str">
        <f>Healthcare!Y1206</f>
        <v>D05</v>
      </c>
      <c r="G1206" t="str">
        <f>Healthcare!Z1206</f>
        <v>D009</v>
      </c>
      <c r="H1206" t="str">
        <f>Healthcare!AA1206</f>
        <v>W003</v>
      </c>
      <c r="I1206" s="6">
        <f>Healthcare!L1206</f>
        <v>184303.16</v>
      </c>
      <c r="J1206">
        <f>Healthcare!M1206</f>
        <v>164168.09</v>
      </c>
      <c r="K1206" s="6">
        <f>Healthcare!V1206</f>
        <v>20135.070000000007</v>
      </c>
      <c r="L1206" t="str">
        <f>Healthcare!AF1206</f>
        <v>PAY02</v>
      </c>
      <c r="M1206" t="str">
        <f>Healthcare!AG1206</f>
        <v>INS04</v>
      </c>
      <c r="N1206">
        <f>Healthcare!AC1206</f>
        <v>2025</v>
      </c>
      <c r="O1206" t="str">
        <f>Healthcare!AB1206</f>
        <v>Q2</v>
      </c>
      <c r="P1206">
        <f>Healthcare!O1206</f>
        <v>4</v>
      </c>
      <c r="Q1206">
        <f>Healthcare!P1206</f>
        <v>26</v>
      </c>
      <c r="R1206">
        <f>Healthcare!Q1206</f>
        <v>4</v>
      </c>
      <c r="S1206" s="10" t="str">
        <f>Healthcare!AD1206</f>
        <v>Apr</v>
      </c>
    </row>
    <row r="1207" spans="1:19">
      <c r="A1207" t="str">
        <f>Healthcare!A1207</f>
        <v>P11206</v>
      </c>
      <c r="B1207" s="5">
        <f>Healthcare!E1207</f>
        <v>44991</v>
      </c>
      <c r="C1207" s="5">
        <f>Healthcare!F1207</f>
        <v>44997</v>
      </c>
      <c r="D1207" t="str">
        <f>Healthcare!T1207</f>
        <v>Unknown</v>
      </c>
      <c r="E1207" t="str">
        <f>Healthcare!X1207</f>
        <v>DEP09</v>
      </c>
      <c r="F1207" t="str">
        <f>Healthcare!Y1207</f>
        <v>D02</v>
      </c>
      <c r="G1207" t="str">
        <f>Healthcare!Z1207</f>
        <v>D005</v>
      </c>
      <c r="H1207" t="str">
        <f>Healthcare!AA1207</f>
        <v>W002</v>
      </c>
      <c r="I1207" s="6">
        <f>Healthcare!L1207</f>
        <v>94183.43</v>
      </c>
      <c r="J1207">
        <f>Healthcare!M1207</f>
        <v>89252.28</v>
      </c>
      <c r="K1207" s="6">
        <f>Healthcare!V1207</f>
        <v>4931.1499999999942</v>
      </c>
      <c r="L1207" t="str">
        <f>Healthcare!AF1207</f>
        <v>PAY02</v>
      </c>
      <c r="M1207" t="str">
        <f>Healthcare!AG1207</f>
        <v>INS08</v>
      </c>
      <c r="N1207">
        <f>Healthcare!AC1207</f>
        <v>2023</v>
      </c>
      <c r="O1207" t="str">
        <f>Healthcare!AB1207</f>
        <v>Q1</v>
      </c>
      <c r="P1207">
        <f>Healthcare!O1207</f>
        <v>6</v>
      </c>
      <c r="Q1207">
        <f>Healthcare!P1207</f>
        <v>135</v>
      </c>
      <c r="R1207">
        <f>Healthcare!Q1207</f>
        <v>1</v>
      </c>
      <c r="S1207" s="10" t="str">
        <f>Healthcare!AD1207</f>
        <v>Mar</v>
      </c>
    </row>
    <row r="1208" spans="1:19">
      <c r="A1208" t="str">
        <f>Healthcare!A1208</f>
        <v>P11207</v>
      </c>
      <c r="B1208" s="5">
        <f>Healthcare!E1208</f>
        <v>45530</v>
      </c>
      <c r="C1208" s="5">
        <f>Healthcare!F1208</f>
        <v>45535</v>
      </c>
      <c r="D1208" t="str">
        <f>Healthcare!T1208</f>
        <v>Discharged</v>
      </c>
      <c r="E1208" t="str">
        <f>Healthcare!X1208</f>
        <v>DEP07</v>
      </c>
      <c r="F1208" t="str">
        <f>Healthcare!Y1208</f>
        <v>D04</v>
      </c>
      <c r="G1208" t="str">
        <f>Healthcare!Z1208</f>
        <v>D003</v>
      </c>
      <c r="H1208" t="str">
        <f>Healthcare!AA1208</f>
        <v>W005</v>
      </c>
      <c r="I1208" s="6">
        <f>Healthcare!L1208</f>
        <v>123442.6</v>
      </c>
      <c r="J1208">
        <f>Healthcare!M1208</f>
        <v>96974.32</v>
      </c>
      <c r="K1208" s="6">
        <f>Healthcare!V1208</f>
        <v>26468.28</v>
      </c>
      <c r="L1208" t="str">
        <f>Healthcare!AF1208</f>
        <v>PAY01</v>
      </c>
      <c r="M1208" t="str">
        <f>Healthcare!AG1208</f>
        <v>INS06</v>
      </c>
      <c r="N1208">
        <f>Healthcare!AC1208</f>
        <v>2024</v>
      </c>
      <c r="O1208" t="str">
        <f>Healthcare!AB1208</f>
        <v>Q3</v>
      </c>
      <c r="P1208">
        <f>Healthcare!O1208</f>
        <v>5</v>
      </c>
      <c r="Q1208">
        <f>Healthcare!P1208</f>
        <v>237</v>
      </c>
      <c r="R1208">
        <f>Healthcare!Q1208</f>
        <v>5</v>
      </c>
      <c r="S1208" s="10" t="str">
        <f>Healthcare!AD1208</f>
        <v>Aug</v>
      </c>
    </row>
    <row r="1209" spans="1:19">
      <c r="A1209" t="str">
        <f>Healthcare!A1209</f>
        <v>P11208</v>
      </c>
      <c r="B1209" s="5">
        <f>Healthcare!E1209</f>
        <v>45352</v>
      </c>
      <c r="C1209" s="5">
        <f>Healthcare!F1209</f>
        <v>45368</v>
      </c>
      <c r="D1209" t="str">
        <f>Healthcare!T1209</f>
        <v>Transferred</v>
      </c>
      <c r="E1209" t="str">
        <f>Healthcare!X1209</f>
        <v>DEP05</v>
      </c>
      <c r="F1209" t="str">
        <f>Healthcare!Y1209</f>
        <v>D02</v>
      </c>
      <c r="G1209" t="str">
        <f>Healthcare!Z1209</f>
        <v>D013</v>
      </c>
      <c r="H1209" t="str">
        <f>Healthcare!AA1209</f>
        <v>W005</v>
      </c>
      <c r="I1209" s="6">
        <f>Healthcare!L1209</f>
        <v>164173.10999999999</v>
      </c>
      <c r="J1209">
        <f>Healthcare!M1209</f>
        <v>110143.55</v>
      </c>
      <c r="K1209" s="6">
        <f>Healthcare!V1209</f>
        <v>54029.559999999983</v>
      </c>
      <c r="L1209" t="str">
        <f>Healthcare!AF1209</f>
        <v>PAY03</v>
      </c>
      <c r="M1209" t="str">
        <f>Healthcare!AG1209</f>
        <v>INS04</v>
      </c>
      <c r="N1209">
        <f>Healthcare!AC1209</f>
        <v>2024</v>
      </c>
      <c r="O1209" t="str">
        <f>Healthcare!AB1209</f>
        <v>Q1</v>
      </c>
      <c r="P1209">
        <f>Healthcare!O1209</f>
        <v>16</v>
      </c>
      <c r="Q1209">
        <f>Healthcare!P1209</f>
        <v>30</v>
      </c>
      <c r="R1209">
        <f>Healthcare!Q1209</f>
        <v>3</v>
      </c>
      <c r="S1209" s="10" t="str">
        <f>Healthcare!AD1209</f>
        <v>Mar</v>
      </c>
    </row>
    <row r="1210" spans="1:19">
      <c r="A1210" t="str">
        <f>Healthcare!A1210</f>
        <v>P11209</v>
      </c>
      <c r="B1210" s="5">
        <f>Healthcare!E1210</f>
        <v>45444</v>
      </c>
      <c r="C1210" s="5" t="str">
        <f>Healthcare!F1210</f>
        <v>Unknown</v>
      </c>
      <c r="D1210" t="str">
        <f>Healthcare!T1210</f>
        <v>Discharged</v>
      </c>
      <c r="E1210" t="str">
        <f>Healthcare!X1210</f>
        <v>DEP04</v>
      </c>
      <c r="F1210" t="str">
        <f>Healthcare!Y1210</f>
        <v>D07</v>
      </c>
      <c r="G1210" t="str">
        <f>Healthcare!Z1210</f>
        <v>D007</v>
      </c>
      <c r="H1210" t="str">
        <f>Healthcare!AA1210</f>
        <v>W002</v>
      </c>
      <c r="I1210" s="6">
        <f>Healthcare!L1210</f>
        <v>91740.81</v>
      </c>
      <c r="J1210">
        <f>Healthcare!M1210</f>
        <v>83667.48</v>
      </c>
      <c r="K1210" s="6">
        <f>Healthcare!V1210</f>
        <v>8073.3300000000017</v>
      </c>
      <c r="L1210" t="str">
        <f>Healthcare!AF1210</f>
        <v>PAY01</v>
      </c>
      <c r="M1210" t="str">
        <f>Healthcare!AG1210</f>
        <v>INS07</v>
      </c>
      <c r="N1210">
        <f>Healthcare!AC1210</f>
        <v>2024</v>
      </c>
      <c r="O1210" t="str">
        <f>Healthcare!AB1210</f>
        <v>Q2</v>
      </c>
      <c r="P1210">
        <f>Healthcare!O1210</f>
        <v>15</v>
      </c>
      <c r="Q1210">
        <f>Healthcare!P1210</f>
        <v>80</v>
      </c>
      <c r="R1210">
        <f>Healthcare!Q1210</f>
        <v>4</v>
      </c>
      <c r="S1210" s="10" t="str">
        <f>Healthcare!AD1210</f>
        <v>Jun</v>
      </c>
    </row>
    <row r="1211" spans="1:19">
      <c r="A1211" t="str">
        <f>Healthcare!A1211</f>
        <v>P11210</v>
      </c>
      <c r="B1211" s="5">
        <f>Healthcare!E1211</f>
        <v>45659</v>
      </c>
      <c r="C1211" s="5">
        <f>Healthcare!F1211</f>
        <v>45664</v>
      </c>
      <c r="D1211" t="str">
        <f>Healthcare!T1211</f>
        <v>Transferred</v>
      </c>
      <c r="E1211" t="str">
        <f>Healthcare!X1211</f>
        <v>DEP05</v>
      </c>
      <c r="F1211" t="str">
        <f>Healthcare!Y1211</f>
        <v>D04</v>
      </c>
      <c r="G1211" t="str">
        <f>Healthcare!Z1211</f>
        <v>D002</v>
      </c>
      <c r="H1211" t="str">
        <f>Healthcare!AA1211</f>
        <v>W001</v>
      </c>
      <c r="I1211" s="6">
        <f>Healthcare!L1211</f>
        <v>148903.76</v>
      </c>
      <c r="J1211">
        <f>Healthcare!M1211</f>
        <v>129691.1</v>
      </c>
      <c r="K1211" s="6">
        <f>Healthcare!V1211</f>
        <v>19212.660000000003</v>
      </c>
      <c r="L1211" t="str">
        <f>Healthcare!AF1211</f>
        <v>PAY02</v>
      </c>
      <c r="M1211" t="str">
        <f>Healthcare!AG1211</f>
        <v>INS06</v>
      </c>
      <c r="N1211">
        <f>Healthcare!AC1211</f>
        <v>2025</v>
      </c>
      <c r="O1211" t="str">
        <f>Healthcare!AB1211</f>
        <v>Q1</v>
      </c>
      <c r="P1211">
        <f>Healthcare!O1211</f>
        <v>5</v>
      </c>
      <c r="Q1211">
        <f>Healthcare!P1211</f>
        <v>190</v>
      </c>
      <c r="R1211">
        <f>Healthcare!Q1211</f>
        <v>5</v>
      </c>
      <c r="S1211" s="10" t="str">
        <f>Healthcare!AD1211</f>
        <v>Jan</v>
      </c>
    </row>
    <row r="1212" spans="1:19">
      <c r="A1212" t="str">
        <f>Healthcare!A1212</f>
        <v>P11211</v>
      </c>
      <c r="B1212" s="5">
        <f>Healthcare!E1212</f>
        <v>45224</v>
      </c>
      <c r="C1212" s="5">
        <f>Healthcare!F1212</f>
        <v>45233</v>
      </c>
      <c r="D1212" t="str">
        <f>Healthcare!T1212</f>
        <v>Transferred</v>
      </c>
      <c r="E1212" t="str">
        <f>Healthcare!X1212</f>
        <v>DEP09</v>
      </c>
      <c r="F1212" t="str">
        <f>Healthcare!Y1212</f>
        <v>D03</v>
      </c>
      <c r="G1212" t="str">
        <f>Healthcare!Z1212</f>
        <v>D005</v>
      </c>
      <c r="H1212" t="str">
        <f>Healthcare!AA1212</f>
        <v>W004</v>
      </c>
      <c r="I1212" s="6">
        <f>Healthcare!L1212</f>
        <v>215968.01</v>
      </c>
      <c r="J1212">
        <f>Healthcare!M1212</f>
        <v>182004.69</v>
      </c>
      <c r="K1212" s="6">
        <f>Healthcare!V1212</f>
        <v>33963.320000000007</v>
      </c>
      <c r="L1212" t="str">
        <f>Healthcare!AF1212</f>
        <v>PAY03</v>
      </c>
      <c r="M1212" t="str">
        <f>Healthcare!AG1212</f>
        <v>INS06</v>
      </c>
      <c r="N1212">
        <f>Healthcare!AC1212</f>
        <v>2023</v>
      </c>
      <c r="O1212" t="str">
        <f>Healthcare!AB1212</f>
        <v>Q4</v>
      </c>
      <c r="P1212">
        <f>Healthcare!O1212</f>
        <v>9</v>
      </c>
      <c r="Q1212">
        <f>Healthcare!P1212</f>
        <v>31</v>
      </c>
      <c r="R1212">
        <f>Healthcare!Q1212</f>
        <v>4</v>
      </c>
      <c r="S1212" s="10" t="str">
        <f>Healthcare!AD1212</f>
        <v>Oct</v>
      </c>
    </row>
    <row r="1213" spans="1:19">
      <c r="A1213" t="str">
        <f>Healthcare!A1213</f>
        <v>P11212</v>
      </c>
      <c r="B1213" s="5">
        <f>Healthcare!E1213</f>
        <v>45195</v>
      </c>
      <c r="C1213" s="5">
        <f>Healthcare!F1213</f>
        <v>45213</v>
      </c>
      <c r="D1213" t="str">
        <f>Healthcare!T1213</f>
        <v>Discharged</v>
      </c>
      <c r="E1213" t="str">
        <f>Healthcare!X1213</f>
        <v>DEP09</v>
      </c>
      <c r="F1213" t="str">
        <f>Healthcare!Y1213</f>
        <v>D04</v>
      </c>
      <c r="G1213" t="str">
        <f>Healthcare!Z1213</f>
        <v>D008</v>
      </c>
      <c r="H1213" t="str">
        <f>Healthcare!AA1213</f>
        <v>W005</v>
      </c>
      <c r="I1213" s="6">
        <f>Healthcare!L1213</f>
        <v>170594.81</v>
      </c>
      <c r="J1213">
        <f>Healthcare!M1213</f>
        <v>149492.01999999999</v>
      </c>
      <c r="K1213" s="6">
        <f>Healthcare!V1213</f>
        <v>21102.790000000008</v>
      </c>
      <c r="L1213" t="str">
        <f>Healthcare!AF1213</f>
        <v>PAY06</v>
      </c>
      <c r="M1213" t="str">
        <f>Healthcare!AG1213</f>
        <v>INS04</v>
      </c>
      <c r="N1213">
        <f>Healthcare!AC1213</f>
        <v>2023</v>
      </c>
      <c r="O1213" t="str">
        <f>Healthcare!AB1213</f>
        <v>Q3</v>
      </c>
      <c r="P1213">
        <f>Healthcare!O1213</f>
        <v>18</v>
      </c>
      <c r="Q1213">
        <f>Healthcare!P1213</f>
        <v>48</v>
      </c>
      <c r="R1213">
        <f>Healthcare!Q1213</f>
        <v>4</v>
      </c>
      <c r="S1213" s="10" t="str">
        <f>Healthcare!AD1213</f>
        <v>Sep</v>
      </c>
    </row>
    <row r="1214" spans="1:19">
      <c r="A1214" t="str">
        <f>Healthcare!A1214</f>
        <v>P11213</v>
      </c>
      <c r="B1214" s="5">
        <f>Healthcare!E1214</f>
        <v>45369</v>
      </c>
      <c r="C1214" s="5">
        <f>Healthcare!F1214</f>
        <v>45383</v>
      </c>
      <c r="D1214" t="str">
        <f>Healthcare!T1214</f>
        <v>Discharged</v>
      </c>
      <c r="E1214" t="str">
        <f>Healthcare!X1214</f>
        <v>DEP04</v>
      </c>
      <c r="F1214" t="str">
        <f>Healthcare!Y1214</f>
        <v>D04</v>
      </c>
      <c r="G1214" t="str">
        <f>Healthcare!Z1214</f>
        <v>D007</v>
      </c>
      <c r="H1214" t="str">
        <f>Healthcare!AA1214</f>
        <v>W003</v>
      </c>
      <c r="I1214" s="6">
        <f>Healthcare!L1214</f>
        <v>32124.19</v>
      </c>
      <c r="J1214">
        <f>Healthcare!M1214</f>
        <v>23816.43</v>
      </c>
      <c r="K1214" s="6">
        <f>Healthcare!V1214</f>
        <v>8307.7599999999984</v>
      </c>
      <c r="L1214" t="str">
        <f>Healthcare!AF1214</f>
        <v>PAY04</v>
      </c>
      <c r="M1214" t="str">
        <f>Healthcare!AG1214</f>
        <v>INS02</v>
      </c>
      <c r="N1214">
        <f>Healthcare!AC1214</f>
        <v>2024</v>
      </c>
      <c r="O1214" t="str">
        <f>Healthcare!AB1214</f>
        <v>Q1</v>
      </c>
      <c r="P1214">
        <f>Healthcare!O1214</f>
        <v>14</v>
      </c>
      <c r="Q1214">
        <f>Healthcare!P1214</f>
        <v>5</v>
      </c>
      <c r="R1214">
        <f>Healthcare!Q1214</f>
        <v>4</v>
      </c>
      <c r="S1214" s="10" t="str">
        <f>Healthcare!AD1214</f>
        <v>Mar</v>
      </c>
    </row>
    <row r="1215" spans="1:19">
      <c r="A1215" t="str">
        <f>Healthcare!A1215</f>
        <v>P11214</v>
      </c>
      <c r="B1215" s="5">
        <f>Healthcare!E1215</f>
        <v>45902</v>
      </c>
      <c r="C1215" s="5">
        <f>Healthcare!F1215</f>
        <v>45910</v>
      </c>
      <c r="D1215" t="str">
        <f>Healthcare!T1215</f>
        <v>Discharged</v>
      </c>
      <c r="E1215" t="str">
        <f>Healthcare!X1215</f>
        <v>DEP01</v>
      </c>
      <c r="F1215" t="str">
        <f>Healthcare!Y1215</f>
        <v>D06</v>
      </c>
      <c r="G1215" t="str">
        <f>Healthcare!Z1215</f>
        <v>D011</v>
      </c>
      <c r="H1215" t="str">
        <f>Healthcare!AA1215</f>
        <v>W005</v>
      </c>
      <c r="I1215" s="6">
        <f>Healthcare!L1215</f>
        <v>141177.97</v>
      </c>
      <c r="J1215">
        <f>Healthcare!M1215</f>
        <v>96357.81</v>
      </c>
      <c r="K1215" s="6">
        <f>Healthcare!V1215</f>
        <v>44820.160000000003</v>
      </c>
      <c r="L1215" t="str">
        <f>Healthcare!AF1215</f>
        <v>PAY02</v>
      </c>
      <c r="M1215" t="str">
        <f>Healthcare!AG1215</f>
        <v>INS03</v>
      </c>
      <c r="N1215">
        <f>Healthcare!AC1215</f>
        <v>2025</v>
      </c>
      <c r="O1215" t="str">
        <f>Healthcare!AB1215</f>
        <v>Q3</v>
      </c>
      <c r="P1215">
        <f>Healthcare!O1215</f>
        <v>8</v>
      </c>
      <c r="Q1215">
        <f>Healthcare!P1215</f>
        <v>147</v>
      </c>
      <c r="R1215">
        <f>Healthcare!Q1215</f>
        <v>4</v>
      </c>
      <c r="S1215" s="10" t="str">
        <f>Healthcare!AD1215</f>
        <v>Sep</v>
      </c>
    </row>
    <row r="1216" spans="1:19">
      <c r="A1216" t="str">
        <f>Healthcare!A1216</f>
        <v>P11215</v>
      </c>
      <c r="B1216" s="5">
        <f>Healthcare!E1216</f>
        <v>45254</v>
      </c>
      <c r="C1216" s="5">
        <f>Healthcare!F1216</f>
        <v>45269</v>
      </c>
      <c r="D1216" t="str">
        <f>Healthcare!T1216</f>
        <v>Discharged</v>
      </c>
      <c r="E1216" t="str">
        <f>Healthcare!X1216</f>
        <v>DEP10</v>
      </c>
      <c r="F1216" t="str">
        <f>Healthcare!Y1216</f>
        <v>D01</v>
      </c>
      <c r="G1216" t="str">
        <f>Healthcare!Z1216</f>
        <v>D001</v>
      </c>
      <c r="H1216" t="str">
        <f>Healthcare!AA1216</f>
        <v>W001</v>
      </c>
      <c r="I1216" s="6">
        <f>Healthcare!L1216</f>
        <v>39470.959999999999</v>
      </c>
      <c r="J1216">
        <f>Healthcare!M1216</f>
        <v>32499.17</v>
      </c>
      <c r="K1216" s="6">
        <f>Healthcare!V1216</f>
        <v>6971.7900000000009</v>
      </c>
      <c r="L1216" t="str">
        <f>Healthcare!AF1216</f>
        <v>PAY05</v>
      </c>
      <c r="M1216" t="str">
        <f>Healthcare!AG1216</f>
        <v>INS08</v>
      </c>
      <c r="N1216">
        <f>Healthcare!AC1216</f>
        <v>2023</v>
      </c>
      <c r="O1216" t="str">
        <f>Healthcare!AB1216</f>
        <v>Q4</v>
      </c>
      <c r="P1216">
        <f>Healthcare!O1216</f>
        <v>15</v>
      </c>
      <c r="Q1216">
        <f>Healthcare!P1216</f>
        <v>5</v>
      </c>
      <c r="R1216">
        <f>Healthcare!Q1216</f>
        <v>1</v>
      </c>
      <c r="S1216" s="10" t="str">
        <f>Healthcare!AD1216</f>
        <v>Nov</v>
      </c>
    </row>
    <row r="1217" spans="1:19">
      <c r="A1217" t="str">
        <f>Healthcare!A1217</f>
        <v>P11216</v>
      </c>
      <c r="B1217" s="5">
        <f>Healthcare!E1217</f>
        <v>45407</v>
      </c>
      <c r="C1217" s="5" t="str">
        <f>Healthcare!F1217</f>
        <v>Unknown</v>
      </c>
      <c r="D1217" t="str">
        <f>Healthcare!T1217</f>
        <v>Discharged</v>
      </c>
      <c r="E1217" t="str">
        <f>Healthcare!X1217</f>
        <v>DEP10</v>
      </c>
      <c r="F1217" t="str">
        <f>Healthcare!Y1217</f>
        <v>D04</v>
      </c>
      <c r="G1217" t="str">
        <f>Healthcare!Z1217</f>
        <v>D013</v>
      </c>
      <c r="H1217" t="str">
        <f>Healthcare!AA1217</f>
        <v>W005</v>
      </c>
      <c r="I1217" s="6">
        <f>Healthcare!L1217</f>
        <v>30959.48</v>
      </c>
      <c r="J1217">
        <f>Healthcare!M1217</f>
        <v>25809.18</v>
      </c>
      <c r="K1217" s="6">
        <f>Healthcare!V1217</f>
        <v>5150.2999999999993</v>
      </c>
      <c r="L1217" t="str">
        <f>Healthcare!AF1217</f>
        <v>PAY03</v>
      </c>
      <c r="M1217" t="str">
        <f>Healthcare!AG1217</f>
        <v>INS02</v>
      </c>
      <c r="N1217">
        <f>Healthcare!AC1217</f>
        <v>2024</v>
      </c>
      <c r="O1217" t="str">
        <f>Healthcare!AB1217</f>
        <v>Q2</v>
      </c>
      <c r="P1217">
        <f>Healthcare!O1217</f>
        <v>7</v>
      </c>
      <c r="Q1217">
        <f>Healthcare!P1217</f>
        <v>163</v>
      </c>
      <c r="R1217">
        <f>Healthcare!Q1217</f>
        <v>1</v>
      </c>
      <c r="S1217" s="10" t="str">
        <f>Healthcare!AD1217</f>
        <v>Apr</v>
      </c>
    </row>
    <row r="1218" spans="1:19">
      <c r="A1218" t="str">
        <f>Healthcare!A1218</f>
        <v>P11217</v>
      </c>
      <c r="B1218" s="5">
        <f>Healthcare!E1218</f>
        <v>45793</v>
      </c>
      <c r="C1218" s="5">
        <f>Healthcare!F1218</f>
        <v>45809</v>
      </c>
      <c r="D1218" t="str">
        <f>Healthcare!T1218</f>
        <v>Transferred</v>
      </c>
      <c r="E1218" t="str">
        <f>Healthcare!X1218</f>
        <v>DEP06</v>
      </c>
      <c r="F1218" t="str">
        <f>Healthcare!Y1218</f>
        <v>D04</v>
      </c>
      <c r="G1218" t="str">
        <f>Healthcare!Z1218</f>
        <v>D003</v>
      </c>
      <c r="H1218" t="str">
        <f>Healthcare!AA1218</f>
        <v>W005</v>
      </c>
      <c r="I1218" s="6">
        <f>Healthcare!L1218</f>
        <v>86817.09</v>
      </c>
      <c r="J1218">
        <f>Healthcare!M1218</f>
        <v>62619.67</v>
      </c>
      <c r="K1218" s="6">
        <f>Healthcare!V1218</f>
        <v>24197.42</v>
      </c>
      <c r="L1218" t="str">
        <f>Healthcare!AF1218</f>
        <v>PAY02</v>
      </c>
      <c r="M1218" t="str">
        <f>Healthcare!AG1218</f>
        <v>INS02</v>
      </c>
      <c r="N1218">
        <f>Healthcare!AC1218</f>
        <v>2025</v>
      </c>
      <c r="O1218" t="str">
        <f>Healthcare!AB1218</f>
        <v>Q2</v>
      </c>
      <c r="P1218">
        <f>Healthcare!O1218</f>
        <v>16</v>
      </c>
      <c r="Q1218">
        <f>Healthcare!P1218</f>
        <v>6</v>
      </c>
      <c r="R1218">
        <f>Healthcare!Q1218</f>
        <v>5</v>
      </c>
      <c r="S1218" s="10" t="str">
        <f>Healthcare!AD1218</f>
        <v>May</v>
      </c>
    </row>
    <row r="1219" spans="1:19">
      <c r="A1219" t="str">
        <f>Healthcare!A1219</f>
        <v>P11218</v>
      </c>
      <c r="B1219" s="5">
        <f>Healthcare!E1219</f>
        <v>45202</v>
      </c>
      <c r="C1219" s="5">
        <f>Healthcare!F1219</f>
        <v>45204</v>
      </c>
      <c r="D1219" t="str">
        <f>Healthcare!T1219</f>
        <v>Discharged</v>
      </c>
      <c r="E1219" t="str">
        <f>Healthcare!X1219</f>
        <v>DEP05</v>
      </c>
      <c r="F1219" t="str">
        <f>Healthcare!Y1219</f>
        <v>D05</v>
      </c>
      <c r="G1219" t="str">
        <f>Healthcare!Z1219</f>
        <v>D009</v>
      </c>
      <c r="H1219" t="str">
        <f>Healthcare!AA1219</f>
        <v>W003</v>
      </c>
      <c r="I1219" s="6">
        <f>Healthcare!L1219</f>
        <v>228542.87</v>
      </c>
      <c r="J1219">
        <f>Healthcare!M1219</f>
        <v>191605.71</v>
      </c>
      <c r="K1219" s="6">
        <f>Healthcare!V1219</f>
        <v>36937.160000000003</v>
      </c>
      <c r="L1219" t="str">
        <f>Healthcare!AF1219</f>
        <v>PAY04</v>
      </c>
      <c r="M1219" t="str">
        <f>Healthcare!AG1219</f>
        <v>INS02</v>
      </c>
      <c r="N1219">
        <f>Healthcare!AC1219</f>
        <v>2023</v>
      </c>
      <c r="O1219" t="str">
        <f>Healthcare!AB1219</f>
        <v>Q4</v>
      </c>
      <c r="P1219">
        <f>Healthcare!O1219</f>
        <v>2</v>
      </c>
      <c r="Q1219">
        <f>Healthcare!P1219</f>
        <v>71</v>
      </c>
      <c r="R1219">
        <f>Healthcare!Q1219</f>
        <v>4</v>
      </c>
      <c r="S1219" s="10" t="str">
        <f>Healthcare!AD1219</f>
        <v>Oct</v>
      </c>
    </row>
    <row r="1220" spans="1:19">
      <c r="A1220" t="str">
        <f>Healthcare!A1220</f>
        <v>P11219</v>
      </c>
      <c r="B1220" s="5">
        <f>Healthcare!E1220</f>
        <v>45786</v>
      </c>
      <c r="C1220" s="5">
        <f>Healthcare!F1220</f>
        <v>45803</v>
      </c>
      <c r="D1220" t="str">
        <f>Healthcare!T1220</f>
        <v>Discharged</v>
      </c>
      <c r="E1220" t="str">
        <f>Healthcare!X1220</f>
        <v>DEP04</v>
      </c>
      <c r="F1220" t="str">
        <f>Healthcare!Y1220</f>
        <v>D02</v>
      </c>
      <c r="G1220" t="str">
        <f>Healthcare!Z1220</f>
        <v>D003</v>
      </c>
      <c r="H1220" t="str">
        <f>Healthcare!AA1220</f>
        <v>W002</v>
      </c>
      <c r="I1220" s="6">
        <f>Healthcare!L1220</f>
        <v>80379.7</v>
      </c>
      <c r="J1220">
        <f>Healthcare!M1220</f>
        <v>71230.740000000005</v>
      </c>
      <c r="K1220" s="6">
        <f>Healthcare!V1220</f>
        <v>9148.9599999999919</v>
      </c>
      <c r="L1220" t="str">
        <f>Healthcare!AF1220</f>
        <v>PAY05</v>
      </c>
      <c r="M1220" t="str">
        <f>Healthcare!AG1220</f>
        <v>INS08</v>
      </c>
      <c r="N1220">
        <f>Healthcare!AC1220</f>
        <v>2025</v>
      </c>
      <c r="O1220" t="str">
        <f>Healthcare!AB1220</f>
        <v>Q2</v>
      </c>
      <c r="P1220">
        <f>Healthcare!O1220</f>
        <v>17</v>
      </c>
      <c r="Q1220">
        <f>Healthcare!P1220</f>
        <v>197</v>
      </c>
      <c r="R1220">
        <f>Healthcare!Q1220</f>
        <v>2</v>
      </c>
      <c r="S1220" s="10" t="str">
        <f>Healthcare!AD1220</f>
        <v>May</v>
      </c>
    </row>
    <row r="1221" spans="1:19">
      <c r="A1221" t="str">
        <f>Healthcare!A1221</f>
        <v>P11220</v>
      </c>
      <c r="B1221" s="5">
        <f>Healthcare!E1221</f>
        <v>45362</v>
      </c>
      <c r="C1221" s="5">
        <f>Healthcare!F1221</f>
        <v>45366</v>
      </c>
      <c r="D1221" t="str">
        <f>Healthcare!T1221</f>
        <v>Discharged</v>
      </c>
      <c r="E1221" t="str">
        <f>Healthcare!X1221</f>
        <v>DEP07</v>
      </c>
      <c r="F1221" t="str">
        <f>Healthcare!Y1221</f>
        <v>D06</v>
      </c>
      <c r="G1221" t="str">
        <f>Healthcare!Z1221</f>
        <v>D011</v>
      </c>
      <c r="H1221" t="str">
        <f>Healthcare!AA1221</f>
        <v>W005</v>
      </c>
      <c r="I1221" s="6">
        <f>Healthcare!L1221</f>
        <v>245588.71</v>
      </c>
      <c r="J1221">
        <f>Healthcare!M1221</f>
        <v>201573.28</v>
      </c>
      <c r="K1221" s="6">
        <f>Healthcare!V1221</f>
        <v>44015.429999999993</v>
      </c>
      <c r="L1221" t="str">
        <f>Healthcare!AF1221</f>
        <v>PAY01</v>
      </c>
      <c r="M1221" t="str">
        <f>Healthcare!AG1221</f>
        <v>INS04</v>
      </c>
      <c r="N1221">
        <f>Healthcare!AC1221</f>
        <v>2024</v>
      </c>
      <c r="O1221" t="str">
        <f>Healthcare!AB1221</f>
        <v>Q1</v>
      </c>
      <c r="P1221">
        <f>Healthcare!O1221</f>
        <v>4</v>
      </c>
      <c r="Q1221">
        <f>Healthcare!P1221</f>
        <v>74</v>
      </c>
      <c r="R1221">
        <f>Healthcare!Q1221</f>
        <v>4</v>
      </c>
      <c r="S1221" s="10" t="str">
        <f>Healthcare!AD1221</f>
        <v>Mar</v>
      </c>
    </row>
    <row r="1222" spans="1:19">
      <c r="A1222" t="str">
        <f>Healthcare!A1222</f>
        <v>P11221</v>
      </c>
      <c r="B1222" s="5">
        <f>Healthcare!E1222</f>
        <v>45888</v>
      </c>
      <c r="C1222" s="5">
        <f>Healthcare!F1222</f>
        <v>45895</v>
      </c>
      <c r="D1222" t="str">
        <f>Healthcare!T1222</f>
        <v>Discharged</v>
      </c>
      <c r="E1222" t="str">
        <f>Healthcare!X1222</f>
        <v>DEP05</v>
      </c>
      <c r="F1222" t="str">
        <f>Healthcare!Y1222</f>
        <v>D04</v>
      </c>
      <c r="G1222" t="str">
        <f>Healthcare!Z1222</f>
        <v>D010</v>
      </c>
      <c r="H1222" t="str">
        <f>Healthcare!AA1222</f>
        <v>W005</v>
      </c>
      <c r="I1222" s="6">
        <f>Healthcare!L1222</f>
        <v>92640.95</v>
      </c>
      <c r="J1222">
        <f>Healthcare!M1222</f>
        <v>87750.81</v>
      </c>
      <c r="K1222" s="6">
        <f>Healthcare!V1222</f>
        <v>4890.1399999999994</v>
      </c>
      <c r="L1222" t="str">
        <f>Healthcare!AF1222</f>
        <v>PAY02</v>
      </c>
      <c r="M1222" t="str">
        <f>Healthcare!AG1222</f>
        <v>INS07</v>
      </c>
      <c r="N1222">
        <f>Healthcare!AC1222</f>
        <v>2025</v>
      </c>
      <c r="O1222" t="str">
        <f>Healthcare!AB1222</f>
        <v>Q3</v>
      </c>
      <c r="P1222">
        <f>Healthcare!O1222</f>
        <v>7</v>
      </c>
      <c r="Q1222">
        <f>Healthcare!P1222</f>
        <v>23</v>
      </c>
      <c r="R1222">
        <f>Healthcare!Q1222</f>
        <v>3</v>
      </c>
      <c r="S1222" s="10" t="str">
        <f>Healthcare!AD1222</f>
        <v>Aug</v>
      </c>
    </row>
    <row r="1223" spans="1:19">
      <c r="A1223" t="str">
        <f>Healthcare!A1223</f>
        <v>P11222</v>
      </c>
      <c r="B1223" s="5">
        <f>Healthcare!E1223</f>
        <v>44928</v>
      </c>
      <c r="C1223" s="5">
        <f>Healthcare!F1223</f>
        <v>44939</v>
      </c>
      <c r="D1223" t="str">
        <f>Healthcare!T1223</f>
        <v>Transferred</v>
      </c>
      <c r="E1223" t="str">
        <f>Healthcare!X1223</f>
        <v>DEP05</v>
      </c>
      <c r="F1223" t="str">
        <f>Healthcare!Y1223</f>
        <v>D03</v>
      </c>
      <c r="G1223" t="str">
        <f>Healthcare!Z1223</f>
        <v>D006</v>
      </c>
      <c r="H1223" t="str">
        <f>Healthcare!AA1223</f>
        <v>W003</v>
      </c>
      <c r="I1223" s="6">
        <f>Healthcare!L1223</f>
        <v>164207.45000000001</v>
      </c>
      <c r="J1223">
        <f>Healthcare!M1223</f>
        <v>149319.59</v>
      </c>
      <c r="K1223" s="6">
        <f>Healthcare!V1223</f>
        <v>14887.860000000015</v>
      </c>
      <c r="L1223" t="str">
        <f>Healthcare!AF1223</f>
        <v>PAY02</v>
      </c>
      <c r="M1223" t="str">
        <f>Healthcare!AG1223</f>
        <v>INS06</v>
      </c>
      <c r="N1223">
        <f>Healthcare!AC1223</f>
        <v>2023</v>
      </c>
      <c r="O1223" t="str">
        <f>Healthcare!AB1223</f>
        <v>Q1</v>
      </c>
      <c r="P1223">
        <f>Healthcare!O1223</f>
        <v>11</v>
      </c>
      <c r="Q1223">
        <f>Healthcare!P1223</f>
        <v>57</v>
      </c>
      <c r="R1223">
        <f>Healthcare!Q1223</f>
        <v>1</v>
      </c>
      <c r="S1223" s="10" t="str">
        <f>Healthcare!AD1223</f>
        <v>Jan</v>
      </c>
    </row>
    <row r="1224" spans="1:19">
      <c r="A1224" t="str">
        <f>Healthcare!A1224</f>
        <v>P11223</v>
      </c>
      <c r="B1224" s="5">
        <f>Healthcare!E1224</f>
        <v>45830</v>
      </c>
      <c r="C1224" s="5">
        <f>Healthcare!F1224</f>
        <v>45831</v>
      </c>
      <c r="D1224" t="str">
        <f>Healthcare!T1224</f>
        <v>Discharged</v>
      </c>
      <c r="E1224" t="str">
        <f>Healthcare!X1224</f>
        <v>DEP05</v>
      </c>
      <c r="F1224" t="str">
        <f>Healthcare!Y1224</f>
        <v>D07</v>
      </c>
      <c r="G1224" t="str">
        <f>Healthcare!Z1224</f>
        <v>D008</v>
      </c>
      <c r="H1224" t="str">
        <f>Healthcare!AA1224</f>
        <v>W005</v>
      </c>
      <c r="I1224" s="6">
        <f>Healthcare!L1224</f>
        <v>8661.26</v>
      </c>
      <c r="J1224">
        <f>Healthcare!M1224</f>
        <v>8501.83</v>
      </c>
      <c r="K1224" s="6">
        <f>Healthcare!V1224</f>
        <v>159.43000000000029</v>
      </c>
      <c r="L1224" t="str">
        <f>Healthcare!AF1224</f>
        <v>PAY03</v>
      </c>
      <c r="M1224" t="str">
        <f>Healthcare!AG1224</f>
        <v>INS03</v>
      </c>
      <c r="N1224">
        <f>Healthcare!AC1224</f>
        <v>2025</v>
      </c>
      <c r="O1224" t="str">
        <f>Healthcare!AB1224</f>
        <v>Q2</v>
      </c>
      <c r="P1224">
        <f>Healthcare!O1224</f>
        <v>1</v>
      </c>
      <c r="Q1224">
        <f>Healthcare!P1224</f>
        <v>30</v>
      </c>
      <c r="R1224">
        <f>Healthcare!Q1224</f>
        <v>5</v>
      </c>
      <c r="S1224" s="10" t="str">
        <f>Healthcare!AD1224</f>
        <v>Jun</v>
      </c>
    </row>
    <row r="1225" spans="1:19">
      <c r="A1225" t="str">
        <f>Healthcare!A1225</f>
        <v>P11224</v>
      </c>
      <c r="B1225" s="5">
        <f>Healthcare!E1225</f>
        <v>45865</v>
      </c>
      <c r="C1225" s="5">
        <f>Healthcare!F1225</f>
        <v>45879</v>
      </c>
      <c r="D1225" t="str">
        <f>Healthcare!T1225</f>
        <v>Discharged</v>
      </c>
      <c r="E1225" t="str">
        <f>Healthcare!X1225</f>
        <v>DEP03</v>
      </c>
      <c r="F1225" t="str">
        <f>Healthcare!Y1225</f>
        <v>D04</v>
      </c>
      <c r="G1225" t="str">
        <f>Healthcare!Z1225</f>
        <v>D011</v>
      </c>
      <c r="H1225" t="str">
        <f>Healthcare!AA1225</f>
        <v>W004</v>
      </c>
      <c r="I1225" s="6">
        <f>Healthcare!L1225</f>
        <v>200497.71</v>
      </c>
      <c r="J1225">
        <f>Healthcare!M1225</f>
        <v>184801.95</v>
      </c>
      <c r="K1225" s="6">
        <f>Healthcare!V1225</f>
        <v>15695.75999999998</v>
      </c>
      <c r="L1225" t="str">
        <f>Healthcare!AF1225</f>
        <v>PAY06</v>
      </c>
      <c r="M1225" t="str">
        <f>Healthcare!AG1225</f>
        <v>INS06</v>
      </c>
      <c r="N1225">
        <f>Healthcare!AC1225</f>
        <v>2025</v>
      </c>
      <c r="O1225" t="str">
        <f>Healthcare!AB1225</f>
        <v>Q3</v>
      </c>
      <c r="P1225">
        <f>Healthcare!O1225</f>
        <v>14</v>
      </c>
      <c r="Q1225">
        <f>Healthcare!P1225</f>
        <v>70</v>
      </c>
      <c r="R1225">
        <f>Healthcare!Q1225</f>
        <v>5</v>
      </c>
      <c r="S1225" s="10" t="str">
        <f>Healthcare!AD1225</f>
        <v>Jul</v>
      </c>
    </row>
    <row r="1226" spans="1:19">
      <c r="A1226" t="str">
        <f>Healthcare!A1226</f>
        <v>P11225</v>
      </c>
      <c r="B1226" s="5">
        <f>Healthcare!E1226</f>
        <v>45351</v>
      </c>
      <c r="C1226" s="5">
        <f>Healthcare!F1226</f>
        <v>45360</v>
      </c>
      <c r="D1226" t="str">
        <f>Healthcare!T1226</f>
        <v>Discharged</v>
      </c>
      <c r="E1226" t="str">
        <f>Healthcare!X1226</f>
        <v>DEP09</v>
      </c>
      <c r="F1226" t="str">
        <f>Healthcare!Y1226</f>
        <v>D06</v>
      </c>
      <c r="G1226" t="str">
        <f>Healthcare!Z1226</f>
        <v>D004</v>
      </c>
      <c r="H1226" t="str">
        <f>Healthcare!AA1226</f>
        <v>W005</v>
      </c>
      <c r="I1226" s="6">
        <f>Healthcare!L1226</f>
        <v>53226.2</v>
      </c>
      <c r="J1226">
        <f>Healthcare!M1226</f>
        <v>98646.34</v>
      </c>
      <c r="K1226" s="6">
        <f>Healthcare!V1226</f>
        <v>-45420.14</v>
      </c>
      <c r="L1226" t="str">
        <f>Healthcare!AF1226</f>
        <v>PAY03</v>
      </c>
      <c r="M1226" t="str">
        <f>Healthcare!AG1226</f>
        <v>INS07</v>
      </c>
      <c r="N1226">
        <f>Healthcare!AC1226</f>
        <v>2024</v>
      </c>
      <c r="O1226" t="str">
        <f>Healthcare!AB1226</f>
        <v>Q1</v>
      </c>
      <c r="P1226">
        <f>Healthcare!O1226</f>
        <v>9</v>
      </c>
      <c r="Q1226">
        <f>Healthcare!P1226</f>
        <v>154</v>
      </c>
      <c r="R1226">
        <f>Healthcare!Q1226</f>
        <v>4</v>
      </c>
      <c r="S1226" s="10" t="str">
        <f>Healthcare!AD1226</f>
        <v>Feb</v>
      </c>
    </row>
    <row r="1227" spans="1:19">
      <c r="A1227" t="str">
        <f>Healthcare!A1227</f>
        <v>P11226</v>
      </c>
      <c r="B1227" s="5">
        <f>Healthcare!E1227</f>
        <v>45671</v>
      </c>
      <c r="C1227" s="5">
        <f>Healthcare!F1227</f>
        <v>45680</v>
      </c>
      <c r="D1227" t="str">
        <f>Healthcare!T1227</f>
        <v>Discharged</v>
      </c>
      <c r="E1227" t="str">
        <f>Healthcare!X1227</f>
        <v>DEP02</v>
      </c>
      <c r="F1227" t="str">
        <f>Healthcare!Y1227</f>
        <v>D07</v>
      </c>
      <c r="G1227" t="str">
        <f>Healthcare!Z1227</f>
        <v>D009</v>
      </c>
      <c r="H1227" t="str">
        <f>Healthcare!AA1227</f>
        <v>W004</v>
      </c>
      <c r="I1227" s="6">
        <f>Healthcare!L1227</f>
        <v>4248.92</v>
      </c>
      <c r="J1227">
        <f>Healthcare!M1227</f>
        <v>3506.66</v>
      </c>
      <c r="K1227" s="6">
        <f>Healthcare!V1227</f>
        <v>742.26000000000022</v>
      </c>
      <c r="L1227" t="str">
        <f>Healthcare!AF1227</f>
        <v>PAY06</v>
      </c>
      <c r="M1227" t="str">
        <f>Healthcare!AG1227</f>
        <v>INS06</v>
      </c>
      <c r="N1227">
        <f>Healthcare!AC1227</f>
        <v>2025</v>
      </c>
      <c r="O1227" t="str">
        <f>Healthcare!AB1227</f>
        <v>Q1</v>
      </c>
      <c r="P1227">
        <f>Healthcare!O1227</f>
        <v>9</v>
      </c>
      <c r="Q1227">
        <f>Healthcare!P1227</f>
        <v>155</v>
      </c>
      <c r="R1227">
        <f>Healthcare!Q1227</f>
        <v>4</v>
      </c>
      <c r="S1227" s="10" t="str">
        <f>Healthcare!AD1227</f>
        <v>Jan</v>
      </c>
    </row>
    <row r="1228" spans="1:19">
      <c r="A1228" t="str">
        <f>Healthcare!A1228</f>
        <v>P11227</v>
      </c>
      <c r="B1228" s="5">
        <f>Healthcare!E1228</f>
        <v>45734</v>
      </c>
      <c r="C1228" s="5">
        <f>Healthcare!F1228</f>
        <v>45736</v>
      </c>
      <c r="D1228" t="str">
        <f>Healthcare!T1228</f>
        <v>Discharged</v>
      </c>
      <c r="E1228" t="str">
        <f>Healthcare!X1228</f>
        <v>DEP09</v>
      </c>
      <c r="F1228" t="str">
        <f>Healthcare!Y1228</f>
        <v>D02</v>
      </c>
      <c r="G1228" t="str">
        <f>Healthcare!Z1228</f>
        <v>D008</v>
      </c>
      <c r="H1228" t="str">
        <f>Healthcare!AA1228</f>
        <v>W005</v>
      </c>
      <c r="I1228" s="6">
        <f>Healthcare!L1228</f>
        <v>147563.59</v>
      </c>
      <c r="J1228">
        <f>Healthcare!M1228</f>
        <v>117882.6</v>
      </c>
      <c r="K1228" s="6">
        <f>Healthcare!V1228</f>
        <v>29680.989999999991</v>
      </c>
      <c r="L1228" t="str">
        <f>Healthcare!AF1228</f>
        <v>PAY04</v>
      </c>
      <c r="M1228" t="str">
        <f>Healthcare!AG1228</f>
        <v>INS07</v>
      </c>
      <c r="N1228">
        <f>Healthcare!AC1228</f>
        <v>2025</v>
      </c>
      <c r="O1228" t="str">
        <f>Healthcare!AB1228</f>
        <v>Q1</v>
      </c>
      <c r="P1228">
        <f>Healthcare!O1228</f>
        <v>2</v>
      </c>
      <c r="Q1228">
        <f>Healthcare!P1228</f>
        <v>87</v>
      </c>
      <c r="R1228">
        <f>Healthcare!Q1228</f>
        <v>3</v>
      </c>
      <c r="S1228" s="10" t="str">
        <f>Healthcare!AD1228</f>
        <v>Mar</v>
      </c>
    </row>
    <row r="1229" spans="1:19">
      <c r="A1229" t="str">
        <f>Healthcare!A1229</f>
        <v>P11228</v>
      </c>
      <c r="B1229" s="5">
        <f>Healthcare!E1229</f>
        <v>45884</v>
      </c>
      <c r="C1229" s="5">
        <f>Healthcare!F1229</f>
        <v>45892</v>
      </c>
      <c r="D1229" t="str">
        <f>Healthcare!T1229</f>
        <v>Admitted</v>
      </c>
      <c r="E1229" t="str">
        <f>Healthcare!X1229</f>
        <v>DEP08</v>
      </c>
      <c r="F1229" t="str">
        <f>Healthcare!Y1229</f>
        <v>D05</v>
      </c>
      <c r="G1229" t="str">
        <f>Healthcare!Z1229</f>
        <v>D013</v>
      </c>
      <c r="H1229" t="str">
        <f>Healthcare!AA1229</f>
        <v>W001</v>
      </c>
      <c r="I1229" s="6">
        <f>Healthcare!L1229</f>
        <v>17771.61</v>
      </c>
      <c r="J1229">
        <f>Healthcare!M1229</f>
        <v>12525.65</v>
      </c>
      <c r="K1229" s="6">
        <f>Healthcare!V1229</f>
        <v>5245.9600000000009</v>
      </c>
      <c r="L1229" t="str">
        <f>Healthcare!AF1229</f>
        <v>PAY06</v>
      </c>
      <c r="M1229" t="str">
        <f>Healthcare!AG1229</f>
        <v>INS03</v>
      </c>
      <c r="N1229">
        <f>Healthcare!AC1229</f>
        <v>2025</v>
      </c>
      <c r="O1229" t="str">
        <f>Healthcare!AB1229</f>
        <v>Q3</v>
      </c>
      <c r="P1229">
        <f>Healthcare!O1229</f>
        <v>8</v>
      </c>
      <c r="Q1229">
        <f>Healthcare!P1229</f>
        <v>111</v>
      </c>
      <c r="R1229">
        <f>Healthcare!Q1229</f>
        <v>4</v>
      </c>
      <c r="S1229" s="10" t="str">
        <f>Healthcare!AD1229</f>
        <v>Aug</v>
      </c>
    </row>
    <row r="1230" spans="1:19">
      <c r="A1230" t="str">
        <f>Healthcare!A1230</f>
        <v>P11229</v>
      </c>
      <c r="B1230" s="5">
        <f>Healthcare!E1230</f>
        <v>44970</v>
      </c>
      <c r="C1230" s="5">
        <f>Healthcare!F1230</f>
        <v>44983</v>
      </c>
      <c r="D1230" t="str">
        <f>Healthcare!T1230</f>
        <v>Discharged</v>
      </c>
      <c r="E1230" t="str">
        <f>Healthcare!X1230</f>
        <v>DEP06</v>
      </c>
      <c r="F1230" t="str">
        <f>Healthcare!Y1230</f>
        <v>D02</v>
      </c>
      <c r="G1230" t="str">
        <f>Healthcare!Z1230</f>
        <v>D006</v>
      </c>
      <c r="H1230" t="str">
        <f>Healthcare!AA1230</f>
        <v>W001</v>
      </c>
      <c r="I1230" s="6">
        <f>Healthcare!L1230</f>
        <v>131959.88</v>
      </c>
      <c r="J1230">
        <f>Healthcare!M1230</f>
        <v>107080.06</v>
      </c>
      <c r="K1230" s="6">
        <f>Healthcare!V1230</f>
        <v>24879.820000000007</v>
      </c>
      <c r="L1230" t="str">
        <f>Healthcare!AF1230</f>
        <v>PAY02</v>
      </c>
      <c r="M1230" t="str">
        <f>Healthcare!AG1230</f>
        <v>INS02</v>
      </c>
      <c r="N1230">
        <f>Healthcare!AC1230</f>
        <v>2023</v>
      </c>
      <c r="O1230" t="str">
        <f>Healthcare!AB1230</f>
        <v>Q1</v>
      </c>
      <c r="P1230">
        <f>Healthcare!O1230</f>
        <v>13</v>
      </c>
      <c r="Q1230">
        <f>Healthcare!P1230</f>
        <v>183</v>
      </c>
      <c r="R1230">
        <f>Healthcare!Q1230</f>
        <v>5</v>
      </c>
      <c r="S1230" s="10" t="str">
        <f>Healthcare!AD1230</f>
        <v>Feb</v>
      </c>
    </row>
    <row r="1231" spans="1:19">
      <c r="A1231" t="str">
        <f>Healthcare!A1231</f>
        <v>P11230</v>
      </c>
      <c r="B1231" s="5" t="str">
        <f>Healthcare!E1231</f>
        <v>Unknown</v>
      </c>
      <c r="C1231" s="5">
        <f>Healthcare!F1231</f>
        <v>45864</v>
      </c>
      <c r="D1231" t="str">
        <f>Healthcare!T1231</f>
        <v>Discharged</v>
      </c>
      <c r="E1231" t="str">
        <f>Healthcare!X1231</f>
        <v>DEP10</v>
      </c>
      <c r="F1231" t="str">
        <f>Healthcare!Y1231</f>
        <v>D07</v>
      </c>
      <c r="G1231" t="str">
        <f>Healthcare!Z1231</f>
        <v>D011</v>
      </c>
      <c r="H1231" t="str">
        <f>Healthcare!AA1231</f>
        <v>W005</v>
      </c>
      <c r="I1231" s="6">
        <f>Healthcare!L1231</f>
        <v>228682.18</v>
      </c>
      <c r="J1231">
        <f>Healthcare!M1231</f>
        <v>215512.92</v>
      </c>
      <c r="K1231" s="6">
        <f>Healthcare!V1231</f>
        <v>13169.25999999998</v>
      </c>
      <c r="L1231" t="str">
        <f>Healthcare!AF1231</f>
        <v>PAY02</v>
      </c>
      <c r="M1231" t="str">
        <f>Healthcare!AG1231</f>
        <v>INS06</v>
      </c>
      <c r="N1231" t="str">
        <f>Healthcare!AC1231</f>
        <v>Unknown</v>
      </c>
      <c r="O1231" t="str">
        <f>Healthcare!AB1231</f>
        <v>Unknown</v>
      </c>
      <c r="P1231">
        <f>Healthcare!O1231</f>
        <v>3</v>
      </c>
      <c r="Q1231">
        <f>Healthcare!P1231</f>
        <v>68</v>
      </c>
      <c r="R1231">
        <f>Healthcare!Q1231</f>
        <v>4</v>
      </c>
      <c r="S1231" s="10" t="str">
        <f>Healthcare!AD1231</f>
        <v>Unknown</v>
      </c>
    </row>
    <row r="1232" spans="1:19">
      <c r="A1232" t="str">
        <f>Healthcare!A1232</f>
        <v>P11231</v>
      </c>
      <c r="B1232" s="5">
        <f>Healthcare!E1232</f>
        <v>45796</v>
      </c>
      <c r="C1232" s="5" t="str">
        <f>Healthcare!F1232</f>
        <v>Unknown</v>
      </c>
      <c r="D1232" t="str">
        <f>Healthcare!T1232</f>
        <v>Transferred</v>
      </c>
      <c r="E1232" t="str">
        <f>Healthcare!X1232</f>
        <v>DEP08</v>
      </c>
      <c r="F1232" t="str">
        <f>Healthcare!Y1232</f>
        <v>D06</v>
      </c>
      <c r="G1232" t="str">
        <f>Healthcare!Z1232</f>
        <v>D003</v>
      </c>
      <c r="H1232" t="str">
        <f>Healthcare!AA1232</f>
        <v>W005</v>
      </c>
      <c r="I1232" s="6">
        <f>Healthcare!L1232</f>
        <v>50991.73</v>
      </c>
      <c r="J1232">
        <f>Healthcare!M1232</f>
        <v>42508.95</v>
      </c>
      <c r="K1232" s="6">
        <f>Healthcare!V1232</f>
        <v>8482.7800000000061</v>
      </c>
      <c r="L1232" t="str">
        <f>Healthcare!AF1232</f>
        <v>PAY02</v>
      </c>
      <c r="M1232" t="str">
        <f>Healthcare!AG1232</f>
        <v>INS08</v>
      </c>
      <c r="N1232">
        <f>Healthcare!AC1232</f>
        <v>2025</v>
      </c>
      <c r="O1232" t="str">
        <f>Healthcare!AB1232</f>
        <v>Q2</v>
      </c>
      <c r="P1232">
        <f>Healthcare!O1232</f>
        <v>10</v>
      </c>
      <c r="Q1232">
        <f>Healthcare!P1232</f>
        <v>77</v>
      </c>
      <c r="R1232">
        <f>Healthcare!Q1232</f>
        <v>3</v>
      </c>
      <c r="S1232" s="10" t="str">
        <f>Healthcare!AD1232</f>
        <v>May</v>
      </c>
    </row>
    <row r="1233" spans="1:19">
      <c r="A1233" t="str">
        <f>Healthcare!A1233</f>
        <v>P11232</v>
      </c>
      <c r="B1233" s="5">
        <f>Healthcare!E1233</f>
        <v>45567</v>
      </c>
      <c r="C1233" s="5">
        <f>Healthcare!F1233</f>
        <v>45572</v>
      </c>
      <c r="D1233" t="str">
        <f>Healthcare!T1233</f>
        <v>Discharged</v>
      </c>
      <c r="E1233" t="str">
        <f>Healthcare!X1233</f>
        <v>DEP05</v>
      </c>
      <c r="F1233" t="str">
        <f>Healthcare!Y1233</f>
        <v>D04</v>
      </c>
      <c r="G1233" t="str">
        <f>Healthcare!Z1233</f>
        <v>D006</v>
      </c>
      <c r="H1233" t="str">
        <f>Healthcare!AA1233</f>
        <v>W001</v>
      </c>
      <c r="I1233" s="6">
        <f>Healthcare!L1233</f>
        <v>27462.66</v>
      </c>
      <c r="J1233">
        <f>Healthcare!M1233</f>
        <v>20247.12</v>
      </c>
      <c r="K1233" s="6">
        <f>Healthcare!V1233</f>
        <v>7215.5400000000009</v>
      </c>
      <c r="L1233" t="str">
        <f>Healthcare!AF1233</f>
        <v>PAY04</v>
      </c>
      <c r="M1233" t="str">
        <f>Healthcare!AG1233</f>
        <v>INS07</v>
      </c>
      <c r="N1233">
        <f>Healthcare!AC1233</f>
        <v>2024</v>
      </c>
      <c r="O1233" t="str">
        <f>Healthcare!AB1233</f>
        <v>Q4</v>
      </c>
      <c r="P1233">
        <f>Healthcare!O1233</f>
        <v>5</v>
      </c>
      <c r="Q1233">
        <f>Healthcare!P1233</f>
        <v>225</v>
      </c>
      <c r="R1233">
        <f>Healthcare!Q1233</f>
        <v>5</v>
      </c>
      <c r="S1233" s="10" t="str">
        <f>Healthcare!AD1233</f>
        <v>Oct</v>
      </c>
    </row>
    <row r="1234" spans="1:19">
      <c r="A1234" t="str">
        <f>Healthcare!A1234</f>
        <v>P11233</v>
      </c>
      <c r="B1234" s="5">
        <f>Healthcare!E1234</f>
        <v>45361</v>
      </c>
      <c r="C1234" s="5" t="str">
        <f>Healthcare!F1234</f>
        <v>Unknown</v>
      </c>
      <c r="D1234" t="str">
        <f>Healthcare!T1234</f>
        <v>Discharged</v>
      </c>
      <c r="E1234" t="str">
        <f>Healthcare!X1234</f>
        <v>DEP09</v>
      </c>
      <c r="F1234" t="str">
        <f>Healthcare!Y1234</f>
        <v>D03</v>
      </c>
      <c r="G1234" t="str">
        <f>Healthcare!Z1234</f>
        <v>D012</v>
      </c>
      <c r="H1234" t="str">
        <f>Healthcare!AA1234</f>
        <v>W001</v>
      </c>
      <c r="I1234" s="6">
        <f>Healthcare!L1234</f>
        <v>97357.06</v>
      </c>
      <c r="J1234">
        <f>Healthcare!M1234</f>
        <v>75176.66</v>
      </c>
      <c r="K1234" s="6">
        <f>Healthcare!V1234</f>
        <v>22180.399999999994</v>
      </c>
      <c r="L1234" t="str">
        <f>Healthcare!AF1234</f>
        <v>PAY03</v>
      </c>
      <c r="M1234" t="str">
        <f>Healthcare!AG1234</f>
        <v>INS07</v>
      </c>
      <c r="N1234">
        <f>Healthcare!AC1234</f>
        <v>2024</v>
      </c>
      <c r="O1234" t="str">
        <f>Healthcare!AB1234</f>
        <v>Q1</v>
      </c>
      <c r="P1234">
        <f>Healthcare!O1234</f>
        <v>12</v>
      </c>
      <c r="Q1234">
        <f>Healthcare!P1234</f>
        <v>142</v>
      </c>
      <c r="R1234">
        <f>Healthcare!Q1234</f>
        <v>2</v>
      </c>
      <c r="S1234" s="10" t="str">
        <f>Healthcare!AD1234</f>
        <v>Mar</v>
      </c>
    </row>
    <row r="1235" spans="1:19">
      <c r="A1235" t="str">
        <f>Healthcare!A1235</f>
        <v>P11234</v>
      </c>
      <c r="B1235" s="5">
        <f>Healthcare!E1235</f>
        <v>45682</v>
      </c>
      <c r="C1235" s="5" t="str">
        <f>Healthcare!F1235</f>
        <v>Unknown</v>
      </c>
      <c r="D1235" t="str">
        <f>Healthcare!T1235</f>
        <v>Transferred</v>
      </c>
      <c r="E1235" t="str">
        <f>Healthcare!X1235</f>
        <v>DEP03</v>
      </c>
      <c r="F1235" t="str">
        <f>Healthcare!Y1235</f>
        <v>D03</v>
      </c>
      <c r="G1235" t="str">
        <f>Healthcare!Z1235</f>
        <v>D001</v>
      </c>
      <c r="H1235" t="str">
        <f>Healthcare!AA1235</f>
        <v>W004</v>
      </c>
      <c r="I1235" s="6">
        <f>Healthcare!L1235</f>
        <v>235561.09</v>
      </c>
      <c r="J1235">
        <f>Healthcare!M1235</f>
        <v>151844.84</v>
      </c>
      <c r="K1235" s="6">
        <f>Healthcare!V1235</f>
        <v>83716.25</v>
      </c>
      <c r="L1235" t="str">
        <f>Healthcare!AF1235</f>
        <v>PAY03</v>
      </c>
      <c r="M1235" t="str">
        <f>Healthcare!AG1235</f>
        <v>INS08</v>
      </c>
      <c r="N1235">
        <f>Healthcare!AC1235</f>
        <v>2025</v>
      </c>
      <c r="O1235" t="str">
        <f>Healthcare!AB1235</f>
        <v>Q1</v>
      </c>
      <c r="P1235">
        <f>Healthcare!O1235</f>
        <v>1</v>
      </c>
      <c r="Q1235">
        <f>Healthcare!P1235</f>
        <v>154</v>
      </c>
      <c r="R1235">
        <f>Healthcare!Q1235</f>
        <v>4</v>
      </c>
      <c r="S1235" s="10" t="str">
        <f>Healthcare!AD1235</f>
        <v>Jan</v>
      </c>
    </row>
    <row r="1236" spans="1:19">
      <c r="A1236" t="str">
        <f>Healthcare!A1236</f>
        <v>P11235</v>
      </c>
      <c r="B1236" s="5">
        <f>Healthcare!E1236</f>
        <v>45378</v>
      </c>
      <c r="C1236" s="5">
        <f>Healthcare!F1236</f>
        <v>45394</v>
      </c>
      <c r="D1236" t="str">
        <f>Healthcare!T1236</f>
        <v>Discharged</v>
      </c>
      <c r="E1236" t="str">
        <f>Healthcare!X1236</f>
        <v>DEP10</v>
      </c>
      <c r="F1236" t="str">
        <f>Healthcare!Y1236</f>
        <v>D04</v>
      </c>
      <c r="G1236" t="str">
        <f>Healthcare!Z1236</f>
        <v>D012</v>
      </c>
      <c r="H1236" t="str">
        <f>Healthcare!AA1236</f>
        <v>W004</v>
      </c>
      <c r="I1236" s="6">
        <f>Healthcare!L1236</f>
        <v>18555.72</v>
      </c>
      <c r="J1236">
        <f>Healthcare!M1236</f>
        <v>15459.59</v>
      </c>
      <c r="K1236" s="6">
        <f>Healthcare!V1236</f>
        <v>3096.130000000001</v>
      </c>
      <c r="L1236" t="str">
        <f>Healthcare!AF1236</f>
        <v>PAY02</v>
      </c>
      <c r="M1236" t="str">
        <f>Healthcare!AG1236</f>
        <v>INS06</v>
      </c>
      <c r="N1236">
        <f>Healthcare!AC1236</f>
        <v>2024</v>
      </c>
      <c r="O1236" t="str">
        <f>Healthcare!AB1236</f>
        <v>Q1</v>
      </c>
      <c r="P1236">
        <f>Healthcare!O1236</f>
        <v>16</v>
      </c>
      <c r="Q1236">
        <f>Healthcare!P1236</f>
        <v>126</v>
      </c>
      <c r="R1236">
        <f>Healthcare!Q1236</f>
        <v>4</v>
      </c>
      <c r="S1236" s="10" t="str">
        <f>Healthcare!AD1236</f>
        <v>Mar</v>
      </c>
    </row>
    <row r="1237" spans="1:19">
      <c r="A1237" t="str">
        <f>Healthcare!A1237</f>
        <v>P11236</v>
      </c>
      <c r="B1237" s="5">
        <f>Healthcare!E1237</f>
        <v>45031</v>
      </c>
      <c r="C1237" s="5">
        <f>Healthcare!F1237</f>
        <v>45036</v>
      </c>
      <c r="D1237" t="str">
        <f>Healthcare!T1237</f>
        <v>Discharged</v>
      </c>
      <c r="E1237" t="str">
        <f>Healthcare!X1237</f>
        <v>DEP10</v>
      </c>
      <c r="F1237" t="str">
        <f>Healthcare!Y1237</f>
        <v>D04</v>
      </c>
      <c r="G1237" t="str">
        <f>Healthcare!Z1237</f>
        <v>D008</v>
      </c>
      <c r="H1237" t="str">
        <f>Healthcare!AA1237</f>
        <v>W002</v>
      </c>
      <c r="I1237" s="6">
        <f>Healthcare!L1237</f>
        <v>221463.81</v>
      </c>
      <c r="J1237">
        <f>Healthcare!M1237</f>
        <v>197319.01</v>
      </c>
      <c r="K1237" s="6">
        <f>Healthcare!V1237</f>
        <v>24144.799999999988</v>
      </c>
      <c r="L1237" t="str">
        <f>Healthcare!AF1237</f>
        <v>PAY02</v>
      </c>
      <c r="M1237" t="str">
        <f>Healthcare!AG1237</f>
        <v>INS01</v>
      </c>
      <c r="N1237">
        <f>Healthcare!AC1237</f>
        <v>2023</v>
      </c>
      <c r="O1237" t="str">
        <f>Healthcare!AB1237</f>
        <v>Q2</v>
      </c>
      <c r="P1237">
        <f>Healthcare!O1237</f>
        <v>5</v>
      </c>
      <c r="Q1237">
        <f>Healthcare!P1237</f>
        <v>150</v>
      </c>
      <c r="R1237">
        <f>Healthcare!Q1237</f>
        <v>1</v>
      </c>
      <c r="S1237" s="10" t="str">
        <f>Healthcare!AD1237</f>
        <v>Apr</v>
      </c>
    </row>
    <row r="1238" spans="1:19">
      <c r="A1238" t="str">
        <f>Healthcare!A1238</f>
        <v>P11237</v>
      </c>
      <c r="B1238" s="5">
        <f>Healthcare!E1238</f>
        <v>45151</v>
      </c>
      <c r="C1238" s="5">
        <f>Healthcare!F1238</f>
        <v>45156</v>
      </c>
      <c r="D1238" t="str">
        <f>Healthcare!T1238</f>
        <v>Discharged</v>
      </c>
      <c r="E1238" t="str">
        <f>Healthcare!X1238</f>
        <v>DEP10</v>
      </c>
      <c r="F1238" t="str">
        <f>Healthcare!Y1238</f>
        <v>D03</v>
      </c>
      <c r="G1238" t="str">
        <f>Healthcare!Z1238</f>
        <v>D001</v>
      </c>
      <c r="H1238" t="str">
        <f>Healthcare!AA1238</f>
        <v>W005</v>
      </c>
      <c r="I1238" s="6">
        <f>Healthcare!L1238</f>
        <v>174962.34</v>
      </c>
      <c r="J1238">
        <f>Healthcare!M1238</f>
        <v>139010.64000000001</v>
      </c>
      <c r="K1238" s="6">
        <f>Healthcare!V1238</f>
        <v>35951.699999999983</v>
      </c>
      <c r="L1238" t="str">
        <f>Healthcare!AF1238</f>
        <v>PAY02</v>
      </c>
      <c r="M1238" t="str">
        <f>Healthcare!AG1238</f>
        <v>INS08</v>
      </c>
      <c r="N1238">
        <f>Healthcare!AC1238</f>
        <v>2023</v>
      </c>
      <c r="O1238" t="str">
        <f>Healthcare!AB1238</f>
        <v>Q3</v>
      </c>
      <c r="P1238">
        <f>Healthcare!O1238</f>
        <v>5</v>
      </c>
      <c r="Q1238">
        <f>Healthcare!P1238</f>
        <v>175</v>
      </c>
      <c r="R1238">
        <f>Healthcare!Q1238</f>
        <v>2</v>
      </c>
      <c r="S1238" s="10" t="str">
        <f>Healthcare!AD1238</f>
        <v>Aug</v>
      </c>
    </row>
    <row r="1239" spans="1:19">
      <c r="A1239" t="str">
        <f>Healthcare!A1239</f>
        <v>P11238</v>
      </c>
      <c r="B1239" s="5">
        <f>Healthcare!E1239</f>
        <v>45733</v>
      </c>
      <c r="C1239" s="5">
        <f>Healthcare!F1239</f>
        <v>45742</v>
      </c>
      <c r="D1239" t="str">
        <f>Healthcare!T1239</f>
        <v>Admitted</v>
      </c>
      <c r="E1239" t="str">
        <f>Healthcare!X1239</f>
        <v>DEP08</v>
      </c>
      <c r="F1239" t="str">
        <f>Healthcare!Y1239</f>
        <v>D05</v>
      </c>
      <c r="G1239" t="str">
        <f>Healthcare!Z1239</f>
        <v>D012</v>
      </c>
      <c r="H1239" t="str">
        <f>Healthcare!AA1239</f>
        <v>W005</v>
      </c>
      <c r="I1239" s="6">
        <f>Healthcare!L1239</f>
        <v>54540.66</v>
      </c>
      <c r="J1239">
        <f>Healthcare!M1239</f>
        <v>50429.64</v>
      </c>
      <c r="K1239" s="6">
        <f>Healthcare!V1239</f>
        <v>4111.0200000000041</v>
      </c>
      <c r="L1239" t="str">
        <f>Healthcare!AF1239</f>
        <v>PAY06</v>
      </c>
      <c r="M1239" t="str">
        <f>Healthcare!AG1239</f>
        <v>INS04</v>
      </c>
      <c r="N1239">
        <f>Healthcare!AC1239</f>
        <v>2025</v>
      </c>
      <c r="O1239" t="str">
        <f>Healthcare!AB1239</f>
        <v>Q1</v>
      </c>
      <c r="P1239">
        <f>Healthcare!O1239</f>
        <v>9</v>
      </c>
      <c r="Q1239">
        <f>Healthcare!P1239</f>
        <v>149</v>
      </c>
      <c r="R1239">
        <f>Healthcare!Q1239</f>
        <v>4</v>
      </c>
      <c r="S1239" s="10" t="str">
        <f>Healthcare!AD1239</f>
        <v>Mar</v>
      </c>
    </row>
    <row r="1240" spans="1:19">
      <c r="A1240" t="str">
        <f>Healthcare!A1240</f>
        <v>P11239</v>
      </c>
      <c r="B1240" s="5">
        <f>Healthcare!E1240</f>
        <v>45581</v>
      </c>
      <c r="C1240" s="5">
        <f>Healthcare!F1240</f>
        <v>45597</v>
      </c>
      <c r="D1240" t="str">
        <f>Healthcare!T1240</f>
        <v>Admitted</v>
      </c>
      <c r="E1240" t="str">
        <f>Healthcare!X1240</f>
        <v>DEP04</v>
      </c>
      <c r="F1240" t="str">
        <f>Healthcare!Y1240</f>
        <v>D03</v>
      </c>
      <c r="G1240" t="str">
        <f>Healthcare!Z1240</f>
        <v>D005</v>
      </c>
      <c r="H1240" t="str">
        <f>Healthcare!AA1240</f>
        <v>W001</v>
      </c>
      <c r="I1240" s="6">
        <f>Healthcare!L1240</f>
        <v>188275.94</v>
      </c>
      <c r="J1240">
        <f>Healthcare!M1240</f>
        <v>134023.79</v>
      </c>
      <c r="K1240" s="6">
        <f>Healthcare!V1240</f>
        <v>54252.149999999994</v>
      </c>
      <c r="L1240" t="str">
        <f>Healthcare!AF1240</f>
        <v>PAY06</v>
      </c>
      <c r="M1240" t="str">
        <f>Healthcare!AG1240</f>
        <v>INS08</v>
      </c>
      <c r="N1240">
        <f>Healthcare!AC1240</f>
        <v>2024</v>
      </c>
      <c r="O1240" t="str">
        <f>Healthcare!AB1240</f>
        <v>Q4</v>
      </c>
      <c r="P1240">
        <f>Healthcare!O1240</f>
        <v>16</v>
      </c>
      <c r="Q1240">
        <f>Healthcare!P1240</f>
        <v>16</v>
      </c>
      <c r="R1240">
        <f>Healthcare!Q1240</f>
        <v>1</v>
      </c>
      <c r="S1240" s="10" t="str">
        <f>Healthcare!AD1240</f>
        <v>Oct</v>
      </c>
    </row>
    <row r="1241" spans="1:19">
      <c r="A1241" t="str">
        <f>Healthcare!A1241</f>
        <v>P11240</v>
      </c>
      <c r="B1241" s="5">
        <f>Healthcare!E1241</f>
        <v>45421</v>
      </c>
      <c r="C1241" s="5">
        <f>Healthcare!F1241</f>
        <v>45431</v>
      </c>
      <c r="D1241" t="str">
        <f>Healthcare!T1241</f>
        <v>Discharged</v>
      </c>
      <c r="E1241" t="str">
        <f>Healthcare!X1241</f>
        <v>DEP08</v>
      </c>
      <c r="F1241" t="str">
        <f>Healthcare!Y1241</f>
        <v>D03</v>
      </c>
      <c r="G1241" t="str">
        <f>Healthcare!Z1241</f>
        <v>D009</v>
      </c>
      <c r="H1241" t="str">
        <f>Healthcare!AA1241</f>
        <v>W004</v>
      </c>
      <c r="I1241" s="6">
        <f>Healthcare!L1241</f>
        <v>47993.1</v>
      </c>
      <c r="J1241">
        <f>Healthcare!M1241</f>
        <v>45402.13</v>
      </c>
      <c r="K1241" s="6">
        <f>Healthcare!V1241</f>
        <v>2590.9700000000012</v>
      </c>
      <c r="L1241" t="str">
        <f>Healthcare!AF1241</f>
        <v>PAY02</v>
      </c>
      <c r="M1241" t="str">
        <f>Healthcare!AG1241</f>
        <v>INS01</v>
      </c>
      <c r="N1241">
        <f>Healthcare!AC1241</f>
        <v>2024</v>
      </c>
      <c r="O1241" t="str">
        <f>Healthcare!AB1241</f>
        <v>Q2</v>
      </c>
      <c r="P1241">
        <f>Healthcare!O1241</f>
        <v>10</v>
      </c>
      <c r="Q1241">
        <f>Healthcare!P1241</f>
        <v>95</v>
      </c>
      <c r="R1241">
        <f>Healthcare!Q1241</f>
        <v>4</v>
      </c>
      <c r="S1241" s="10" t="str">
        <f>Healthcare!AD1241</f>
        <v>May</v>
      </c>
    </row>
    <row r="1242" spans="1:19">
      <c r="A1242" t="str">
        <f>Healthcare!A1242</f>
        <v>P11241</v>
      </c>
      <c r="B1242" s="5">
        <f>Healthcare!E1242</f>
        <v>45718</v>
      </c>
      <c r="C1242" s="5">
        <f>Healthcare!F1242</f>
        <v>45730</v>
      </c>
      <c r="D1242" t="str">
        <f>Healthcare!T1242</f>
        <v>Unknown</v>
      </c>
      <c r="E1242" t="str">
        <f>Healthcare!X1242</f>
        <v>DEP04</v>
      </c>
      <c r="F1242" t="str">
        <f>Healthcare!Y1242</f>
        <v>D07</v>
      </c>
      <c r="G1242" t="str">
        <f>Healthcare!Z1242</f>
        <v>D011</v>
      </c>
      <c r="H1242" t="str">
        <f>Healthcare!AA1242</f>
        <v>W002</v>
      </c>
      <c r="I1242" s="6">
        <f>Healthcare!L1242</f>
        <v>197794.62</v>
      </c>
      <c r="J1242">
        <f>Healthcare!M1242</f>
        <v>140935.1</v>
      </c>
      <c r="K1242" s="6">
        <f>Healthcare!V1242</f>
        <v>56859.51999999999</v>
      </c>
      <c r="L1242" t="str">
        <f>Healthcare!AF1242</f>
        <v>PAY02</v>
      </c>
      <c r="M1242" t="str">
        <f>Healthcare!AG1242</f>
        <v>INS02</v>
      </c>
      <c r="N1242">
        <f>Healthcare!AC1242</f>
        <v>2025</v>
      </c>
      <c r="O1242" t="str">
        <f>Healthcare!AB1242</f>
        <v>Q1</v>
      </c>
      <c r="P1242">
        <f>Healthcare!O1242</f>
        <v>12</v>
      </c>
      <c r="Q1242">
        <f>Healthcare!P1242</f>
        <v>168</v>
      </c>
      <c r="R1242">
        <f>Healthcare!Q1242</f>
        <v>4</v>
      </c>
      <c r="S1242" s="10" t="str">
        <f>Healthcare!AD1242</f>
        <v>Mar</v>
      </c>
    </row>
    <row r="1243" spans="1:19">
      <c r="A1243" t="str">
        <f>Healthcare!A1243</f>
        <v>P11242</v>
      </c>
      <c r="B1243" s="5" t="str">
        <f>Healthcare!E1243</f>
        <v>Unknown</v>
      </c>
      <c r="C1243" s="5">
        <f>Healthcare!F1243</f>
        <v>45688</v>
      </c>
      <c r="D1243" t="str">
        <f>Healthcare!T1243</f>
        <v>Admitted</v>
      </c>
      <c r="E1243" t="str">
        <f>Healthcare!X1243</f>
        <v>DEP09</v>
      </c>
      <c r="F1243" t="str">
        <f>Healthcare!Y1243</f>
        <v>D04</v>
      </c>
      <c r="G1243" t="str">
        <f>Healthcare!Z1243</f>
        <v>D005</v>
      </c>
      <c r="H1243" t="str">
        <f>Healthcare!AA1243</f>
        <v>W005</v>
      </c>
      <c r="I1243" s="6">
        <f>Healthcare!L1243</f>
        <v>104770.15</v>
      </c>
      <c r="J1243">
        <f>Healthcare!M1243</f>
        <v>75542</v>
      </c>
      <c r="K1243" s="6">
        <f>Healthcare!V1243</f>
        <v>29228.149999999994</v>
      </c>
      <c r="L1243" t="str">
        <f>Healthcare!AF1243</f>
        <v>PAY05</v>
      </c>
      <c r="M1243" t="str">
        <f>Healthcare!AG1243</f>
        <v>INS06</v>
      </c>
      <c r="N1243" t="str">
        <f>Healthcare!AC1243</f>
        <v>Unknown</v>
      </c>
      <c r="O1243" t="str">
        <f>Healthcare!AB1243</f>
        <v>Unknown</v>
      </c>
      <c r="P1243">
        <f>Healthcare!O1243</f>
        <v>7</v>
      </c>
      <c r="Q1243">
        <f>Healthcare!P1243</f>
        <v>41</v>
      </c>
      <c r="R1243">
        <f>Healthcare!Q1243</f>
        <v>4</v>
      </c>
      <c r="S1243" s="10" t="str">
        <f>Healthcare!AD1243</f>
        <v>Unknown</v>
      </c>
    </row>
    <row r="1244" spans="1:19">
      <c r="A1244" t="str">
        <f>Healthcare!A1244</f>
        <v>P11243</v>
      </c>
      <c r="B1244" s="5">
        <f>Healthcare!E1244</f>
        <v>45683</v>
      </c>
      <c r="C1244" s="5">
        <f>Healthcare!F1244</f>
        <v>45685</v>
      </c>
      <c r="D1244" t="str">
        <f>Healthcare!T1244</f>
        <v>Unknown</v>
      </c>
      <c r="E1244" t="str">
        <f>Healthcare!X1244</f>
        <v>DEP01</v>
      </c>
      <c r="F1244" t="str">
        <f>Healthcare!Y1244</f>
        <v>D05</v>
      </c>
      <c r="G1244" t="str">
        <f>Healthcare!Z1244</f>
        <v>D009</v>
      </c>
      <c r="H1244" t="str">
        <f>Healthcare!AA1244</f>
        <v>W003</v>
      </c>
      <c r="I1244" s="6">
        <f>Healthcare!L1244</f>
        <v>100045.46</v>
      </c>
      <c r="J1244">
        <f>Healthcare!M1244</f>
        <v>86749.18</v>
      </c>
      <c r="K1244" s="6">
        <f>Healthcare!V1244</f>
        <v>13296.280000000013</v>
      </c>
      <c r="L1244" t="str">
        <f>Healthcare!AF1244</f>
        <v>PAY02</v>
      </c>
      <c r="M1244" t="str">
        <f>Healthcare!AG1244</f>
        <v>INS08</v>
      </c>
      <c r="N1244">
        <f>Healthcare!AC1244</f>
        <v>2025</v>
      </c>
      <c r="O1244" t="str">
        <f>Healthcare!AB1244</f>
        <v>Q1</v>
      </c>
      <c r="P1244">
        <f>Healthcare!O1244</f>
        <v>2</v>
      </c>
      <c r="Q1244">
        <f>Healthcare!P1244</f>
        <v>11</v>
      </c>
      <c r="R1244">
        <f>Healthcare!Q1244</f>
        <v>4</v>
      </c>
      <c r="S1244" s="10" t="str">
        <f>Healthcare!AD1244</f>
        <v>Jan</v>
      </c>
    </row>
    <row r="1245" spans="1:19">
      <c r="A1245" t="str">
        <f>Healthcare!A1245</f>
        <v>P11244</v>
      </c>
      <c r="B1245" s="5">
        <f>Healthcare!E1245</f>
        <v>45548</v>
      </c>
      <c r="C1245" s="5">
        <f>Healthcare!F1245</f>
        <v>45561</v>
      </c>
      <c r="D1245" t="str">
        <f>Healthcare!T1245</f>
        <v>Discharged</v>
      </c>
      <c r="E1245" t="str">
        <f>Healthcare!X1245</f>
        <v>DEP08</v>
      </c>
      <c r="F1245" t="str">
        <f>Healthcare!Y1245</f>
        <v>D04</v>
      </c>
      <c r="G1245" t="str">
        <f>Healthcare!Z1245</f>
        <v>D002</v>
      </c>
      <c r="H1245" t="str">
        <f>Healthcare!AA1245</f>
        <v>W001</v>
      </c>
      <c r="I1245" s="6">
        <f>Healthcare!L1245</f>
        <v>57440.3</v>
      </c>
      <c r="J1245">
        <f>Healthcare!M1245</f>
        <v>46181.61</v>
      </c>
      <c r="K1245" s="6">
        <f>Healthcare!V1245</f>
        <v>11258.690000000002</v>
      </c>
      <c r="L1245" t="str">
        <f>Healthcare!AF1245</f>
        <v>PAY06</v>
      </c>
      <c r="M1245" t="str">
        <f>Healthcare!AG1245</f>
        <v>INS08</v>
      </c>
      <c r="N1245">
        <f>Healthcare!AC1245</f>
        <v>2024</v>
      </c>
      <c r="O1245" t="str">
        <f>Healthcare!AB1245</f>
        <v>Q3</v>
      </c>
      <c r="P1245">
        <f>Healthcare!O1245</f>
        <v>13</v>
      </c>
      <c r="Q1245">
        <f>Healthcare!P1245</f>
        <v>179</v>
      </c>
      <c r="R1245">
        <f>Healthcare!Q1245</f>
        <v>5</v>
      </c>
      <c r="S1245" s="10" t="str">
        <f>Healthcare!AD1245</f>
        <v>Sep</v>
      </c>
    </row>
    <row r="1246" spans="1:19">
      <c r="A1246" t="str">
        <f>Healthcare!A1246</f>
        <v>P11245</v>
      </c>
      <c r="B1246" s="5">
        <f>Healthcare!E1246</f>
        <v>45844</v>
      </c>
      <c r="C1246" s="5">
        <f>Healthcare!F1246</f>
        <v>45850</v>
      </c>
      <c r="D1246" t="str">
        <f>Healthcare!T1246</f>
        <v>Discharged</v>
      </c>
      <c r="E1246" t="str">
        <f>Healthcare!X1246</f>
        <v>DEP01</v>
      </c>
      <c r="F1246" t="str">
        <f>Healthcare!Y1246</f>
        <v>D07</v>
      </c>
      <c r="G1246" t="str">
        <f>Healthcare!Z1246</f>
        <v>D012</v>
      </c>
      <c r="H1246" t="str">
        <f>Healthcare!AA1246</f>
        <v>W003</v>
      </c>
      <c r="I1246" s="6">
        <f>Healthcare!L1246</f>
        <v>205459.32</v>
      </c>
      <c r="J1246">
        <f>Healthcare!M1246</f>
        <v>168914.93</v>
      </c>
      <c r="K1246" s="6">
        <f>Healthcare!V1246</f>
        <v>36544.390000000014</v>
      </c>
      <c r="L1246" t="str">
        <f>Healthcare!AF1246</f>
        <v>PAY06</v>
      </c>
      <c r="M1246" t="str">
        <f>Healthcare!AG1246</f>
        <v>INS08</v>
      </c>
      <c r="N1246">
        <f>Healthcare!AC1246</f>
        <v>2025</v>
      </c>
      <c r="O1246" t="str">
        <f>Healthcare!AB1246</f>
        <v>Q3</v>
      </c>
      <c r="P1246">
        <f>Healthcare!O1246</f>
        <v>6</v>
      </c>
      <c r="Q1246">
        <f>Healthcare!P1246</f>
        <v>126</v>
      </c>
      <c r="R1246">
        <f>Healthcare!Q1246</f>
        <v>1</v>
      </c>
      <c r="S1246" s="10" t="str">
        <f>Healthcare!AD1246</f>
        <v>Jul</v>
      </c>
    </row>
    <row r="1247" spans="1:19">
      <c r="A1247" t="str">
        <f>Healthcare!A1247</f>
        <v>P11246</v>
      </c>
      <c r="B1247" s="5">
        <f>Healthcare!E1247</f>
        <v>45702</v>
      </c>
      <c r="C1247" s="5">
        <f>Healthcare!F1247</f>
        <v>45719</v>
      </c>
      <c r="D1247" t="str">
        <f>Healthcare!T1247</f>
        <v>Discharged</v>
      </c>
      <c r="E1247" t="str">
        <f>Healthcare!X1247</f>
        <v>DEP06</v>
      </c>
      <c r="F1247" t="str">
        <f>Healthcare!Y1247</f>
        <v>D07</v>
      </c>
      <c r="G1247" t="str">
        <f>Healthcare!Z1247</f>
        <v>D002</v>
      </c>
      <c r="H1247" t="str">
        <f>Healthcare!AA1247</f>
        <v>W005</v>
      </c>
      <c r="I1247" s="6">
        <f>Healthcare!L1247</f>
        <v>174610.74</v>
      </c>
      <c r="J1247">
        <f>Healthcare!M1247</f>
        <v>163026.06</v>
      </c>
      <c r="K1247" s="6">
        <f>Healthcare!V1247</f>
        <v>11584.679999999993</v>
      </c>
      <c r="L1247" t="str">
        <f>Healthcare!AF1247</f>
        <v>PAY04</v>
      </c>
      <c r="M1247" t="str">
        <f>Healthcare!AG1247</f>
        <v>INS08</v>
      </c>
      <c r="N1247">
        <f>Healthcare!AC1247</f>
        <v>2025</v>
      </c>
      <c r="O1247" t="str">
        <f>Healthcare!AB1247</f>
        <v>Q1</v>
      </c>
      <c r="P1247">
        <f>Healthcare!O1247</f>
        <v>17</v>
      </c>
      <c r="Q1247">
        <f>Healthcare!P1247</f>
        <v>162</v>
      </c>
      <c r="R1247">
        <f>Healthcare!Q1247</f>
        <v>3</v>
      </c>
      <c r="S1247" s="10" t="str">
        <f>Healthcare!AD1247</f>
        <v>Feb</v>
      </c>
    </row>
    <row r="1248" spans="1:19">
      <c r="A1248" t="str">
        <f>Healthcare!A1248</f>
        <v>P11247</v>
      </c>
      <c r="B1248" s="5">
        <f>Healthcare!E1248</f>
        <v>45486</v>
      </c>
      <c r="C1248" s="5">
        <f>Healthcare!F1248</f>
        <v>45488</v>
      </c>
      <c r="D1248" t="str">
        <f>Healthcare!T1248</f>
        <v>Discharged</v>
      </c>
      <c r="E1248" t="str">
        <f>Healthcare!X1248</f>
        <v>DEP06</v>
      </c>
      <c r="F1248" t="str">
        <f>Healthcare!Y1248</f>
        <v>D03</v>
      </c>
      <c r="G1248" t="str">
        <f>Healthcare!Z1248</f>
        <v>D005</v>
      </c>
      <c r="H1248" t="str">
        <f>Healthcare!AA1248</f>
        <v>W002</v>
      </c>
      <c r="I1248" s="6">
        <f>Healthcare!L1248</f>
        <v>137254.67000000001</v>
      </c>
      <c r="J1248">
        <f>Healthcare!M1248</f>
        <v>87495.46</v>
      </c>
      <c r="K1248" s="6">
        <f>Healthcare!V1248</f>
        <v>49759.210000000006</v>
      </c>
      <c r="L1248" t="str">
        <f>Healthcare!AF1248</f>
        <v>PAY02</v>
      </c>
      <c r="M1248" t="str">
        <f>Healthcare!AG1248</f>
        <v>INS05</v>
      </c>
      <c r="N1248">
        <f>Healthcare!AC1248</f>
        <v>2024</v>
      </c>
      <c r="O1248" t="str">
        <f>Healthcare!AB1248</f>
        <v>Q3</v>
      </c>
      <c r="P1248">
        <f>Healthcare!O1248</f>
        <v>2</v>
      </c>
      <c r="Q1248">
        <f>Healthcare!P1248</f>
        <v>106</v>
      </c>
      <c r="R1248">
        <f>Healthcare!Q1248</f>
        <v>4</v>
      </c>
      <c r="S1248" s="10" t="str">
        <f>Healthcare!AD1248</f>
        <v>Jul</v>
      </c>
    </row>
    <row r="1249" spans="1:19">
      <c r="A1249" t="str">
        <f>Healthcare!A1249</f>
        <v>P11248</v>
      </c>
      <c r="B1249" s="5">
        <f>Healthcare!E1249</f>
        <v>45716</v>
      </c>
      <c r="C1249" s="5">
        <f>Healthcare!F1249</f>
        <v>45723</v>
      </c>
      <c r="D1249" t="str">
        <f>Healthcare!T1249</f>
        <v>Admitted</v>
      </c>
      <c r="E1249" t="str">
        <f>Healthcare!X1249</f>
        <v>DEP05</v>
      </c>
      <c r="F1249" t="str">
        <f>Healthcare!Y1249</f>
        <v>D06</v>
      </c>
      <c r="G1249" t="str">
        <f>Healthcare!Z1249</f>
        <v>D011</v>
      </c>
      <c r="H1249" t="str">
        <f>Healthcare!AA1249</f>
        <v>W005</v>
      </c>
      <c r="I1249" s="6">
        <f>Healthcare!L1249</f>
        <v>123663.9</v>
      </c>
      <c r="J1249">
        <f>Healthcare!M1249</f>
        <v>3058.6</v>
      </c>
      <c r="K1249" s="6">
        <f>Healthcare!V1249</f>
        <v>120605.29999999999</v>
      </c>
      <c r="L1249" t="str">
        <f>Healthcare!AF1249</f>
        <v>PAY01</v>
      </c>
      <c r="M1249" t="str">
        <f>Healthcare!AG1249</f>
        <v>INS03</v>
      </c>
      <c r="N1249">
        <f>Healthcare!AC1249</f>
        <v>2025</v>
      </c>
      <c r="O1249" t="str">
        <f>Healthcare!AB1249</f>
        <v>Q1</v>
      </c>
      <c r="P1249">
        <f>Healthcare!O1249</f>
        <v>7</v>
      </c>
      <c r="Q1249">
        <f>Healthcare!P1249</f>
        <v>30</v>
      </c>
      <c r="R1249">
        <f>Healthcare!Q1249</f>
        <v>5</v>
      </c>
      <c r="S1249" s="10" t="str">
        <f>Healthcare!AD1249</f>
        <v>Feb</v>
      </c>
    </row>
    <row r="1250" spans="1:19">
      <c r="A1250" t="str">
        <f>Healthcare!A1250</f>
        <v>P11249</v>
      </c>
      <c r="B1250" s="5">
        <f>Healthcare!E1250</f>
        <v>45310</v>
      </c>
      <c r="C1250" s="5">
        <f>Healthcare!F1250</f>
        <v>45312</v>
      </c>
      <c r="D1250" t="str">
        <f>Healthcare!T1250</f>
        <v>Discharged</v>
      </c>
      <c r="E1250" t="str">
        <f>Healthcare!X1250</f>
        <v>DEP09</v>
      </c>
      <c r="F1250" t="str">
        <f>Healthcare!Y1250</f>
        <v>D02</v>
      </c>
      <c r="G1250" t="str">
        <f>Healthcare!Z1250</f>
        <v>D001</v>
      </c>
      <c r="H1250" t="str">
        <f>Healthcare!AA1250</f>
        <v>W005</v>
      </c>
      <c r="I1250" s="6">
        <f>Healthcare!L1250</f>
        <v>6996.54</v>
      </c>
      <c r="J1250">
        <f>Healthcare!M1250</f>
        <v>5102.6099999999997</v>
      </c>
      <c r="K1250" s="6">
        <f>Healthcare!V1250</f>
        <v>1893.9300000000003</v>
      </c>
      <c r="L1250" t="str">
        <f>Healthcare!AF1250</f>
        <v>PAY03</v>
      </c>
      <c r="M1250" t="str">
        <f>Healthcare!AG1250</f>
        <v>INS08</v>
      </c>
      <c r="N1250">
        <f>Healthcare!AC1250</f>
        <v>2024</v>
      </c>
      <c r="O1250" t="str">
        <f>Healthcare!AB1250</f>
        <v>Q1</v>
      </c>
      <c r="P1250">
        <f>Healthcare!O1250</f>
        <v>2</v>
      </c>
      <c r="Q1250">
        <f>Healthcare!P1250</f>
        <v>202</v>
      </c>
      <c r="R1250">
        <f>Healthcare!Q1250</f>
        <v>4</v>
      </c>
      <c r="S1250" s="10" t="str">
        <f>Healthcare!AD1250</f>
        <v>Jan</v>
      </c>
    </row>
    <row r="1251" spans="1:19">
      <c r="A1251" t="str">
        <f>Healthcare!A1251</f>
        <v>P11250</v>
      </c>
      <c r="B1251" s="5" t="str">
        <f>Healthcare!E1251</f>
        <v>Unknown</v>
      </c>
      <c r="C1251" s="5">
        <f>Healthcare!F1251</f>
        <v>45576</v>
      </c>
      <c r="D1251" t="str">
        <f>Healthcare!T1251</f>
        <v>Discharged</v>
      </c>
      <c r="E1251" t="str">
        <f>Healthcare!X1251</f>
        <v>DEP05</v>
      </c>
      <c r="F1251" t="str">
        <f>Healthcare!Y1251</f>
        <v>D04</v>
      </c>
      <c r="G1251" t="str">
        <f>Healthcare!Z1251</f>
        <v>D013</v>
      </c>
      <c r="H1251" t="str">
        <f>Healthcare!AA1251</f>
        <v>W005</v>
      </c>
      <c r="I1251" s="6">
        <f>Healthcare!L1251</f>
        <v>123663.9</v>
      </c>
      <c r="J1251">
        <f>Healthcare!M1251</f>
        <v>75209.3</v>
      </c>
      <c r="K1251" s="6">
        <f>Healthcare!V1251</f>
        <v>48454.599999999991</v>
      </c>
      <c r="L1251" t="str">
        <f>Healthcare!AF1251</f>
        <v>PAY02</v>
      </c>
      <c r="M1251" t="str">
        <f>Healthcare!AG1251</f>
        <v>INS05</v>
      </c>
      <c r="N1251" t="str">
        <f>Healthcare!AC1251</f>
        <v>Unknown</v>
      </c>
      <c r="O1251" t="str">
        <f>Healthcare!AB1251</f>
        <v>Unknown</v>
      </c>
      <c r="P1251">
        <f>Healthcare!O1251</f>
        <v>17</v>
      </c>
      <c r="Q1251">
        <f>Healthcare!P1251</f>
        <v>189</v>
      </c>
      <c r="R1251">
        <f>Healthcare!Q1251</f>
        <v>4</v>
      </c>
      <c r="S1251" s="10" t="str">
        <f>Healthcare!AD1251</f>
        <v>Unknown</v>
      </c>
    </row>
    <row r="1252" spans="1:19">
      <c r="A1252" t="str">
        <f>Healthcare!A1252</f>
        <v>P11251</v>
      </c>
      <c r="B1252" s="5">
        <f>Healthcare!E1252</f>
        <v>45991</v>
      </c>
      <c r="C1252" s="5">
        <f>Healthcare!F1252</f>
        <v>45992</v>
      </c>
      <c r="D1252" t="str">
        <f>Healthcare!T1252</f>
        <v>Unknown</v>
      </c>
      <c r="E1252" t="str">
        <f>Healthcare!X1252</f>
        <v>DEP06</v>
      </c>
      <c r="F1252" t="str">
        <f>Healthcare!Y1252</f>
        <v>D03</v>
      </c>
      <c r="G1252" t="str">
        <f>Healthcare!Z1252</f>
        <v>D003</v>
      </c>
      <c r="H1252" t="str">
        <f>Healthcare!AA1252</f>
        <v>W005</v>
      </c>
      <c r="I1252" s="6">
        <f>Healthcare!L1252</f>
        <v>157707.12</v>
      </c>
      <c r="J1252">
        <f>Healthcare!M1252</f>
        <v>126671.67999999999</v>
      </c>
      <c r="K1252" s="6">
        <f>Healthcare!V1252</f>
        <v>31035.440000000002</v>
      </c>
      <c r="L1252" t="str">
        <f>Healthcare!AF1252</f>
        <v>PAY03</v>
      </c>
      <c r="M1252" t="str">
        <f>Healthcare!AG1252</f>
        <v>INS04</v>
      </c>
      <c r="N1252">
        <f>Healthcare!AC1252</f>
        <v>2025</v>
      </c>
      <c r="O1252" t="str">
        <f>Healthcare!AB1252</f>
        <v>Q4</v>
      </c>
      <c r="P1252">
        <f>Healthcare!O1252</f>
        <v>1</v>
      </c>
      <c r="Q1252">
        <f>Healthcare!P1252</f>
        <v>50</v>
      </c>
      <c r="R1252">
        <f>Healthcare!Q1252</f>
        <v>4</v>
      </c>
      <c r="S1252" s="10" t="str">
        <f>Healthcare!AD1252</f>
        <v>Nov</v>
      </c>
    </row>
    <row r="1253" spans="1:19">
      <c r="A1253" t="str">
        <f>Healthcare!A1253</f>
        <v>P11252</v>
      </c>
      <c r="B1253" s="5">
        <f>Healthcare!E1253</f>
        <v>45014</v>
      </c>
      <c r="C1253" s="5">
        <f>Healthcare!F1253</f>
        <v>45020</v>
      </c>
      <c r="D1253" t="str">
        <f>Healthcare!T1253</f>
        <v>Discharged</v>
      </c>
      <c r="E1253" t="str">
        <f>Healthcare!X1253</f>
        <v>DEP03</v>
      </c>
      <c r="F1253" t="str">
        <f>Healthcare!Y1253</f>
        <v>D07</v>
      </c>
      <c r="G1253" t="str">
        <f>Healthcare!Z1253</f>
        <v>D004</v>
      </c>
      <c r="H1253" t="str">
        <f>Healthcare!AA1253</f>
        <v>W001</v>
      </c>
      <c r="I1253" s="6">
        <f>Healthcare!L1253</f>
        <v>142089.88</v>
      </c>
      <c r="J1253">
        <f>Healthcare!M1253</f>
        <v>95055.86</v>
      </c>
      <c r="K1253" s="6">
        <f>Healthcare!V1253</f>
        <v>47034.020000000004</v>
      </c>
      <c r="L1253" t="str">
        <f>Healthcare!AF1253</f>
        <v>PAY03</v>
      </c>
      <c r="M1253" t="str">
        <f>Healthcare!AG1253</f>
        <v>INS06</v>
      </c>
      <c r="N1253">
        <f>Healthcare!AC1253</f>
        <v>2023</v>
      </c>
      <c r="O1253" t="str">
        <f>Healthcare!AB1253</f>
        <v>Q1</v>
      </c>
      <c r="P1253">
        <f>Healthcare!O1253</f>
        <v>6</v>
      </c>
      <c r="Q1253">
        <f>Healthcare!P1253</f>
        <v>140</v>
      </c>
      <c r="R1253">
        <f>Healthcare!Q1253</f>
        <v>4</v>
      </c>
      <c r="S1253" s="10" t="str">
        <f>Healthcare!AD1253</f>
        <v>Mar</v>
      </c>
    </row>
    <row r="1254" spans="1:19">
      <c r="A1254" t="str">
        <f>Healthcare!A1254</f>
        <v>P11253</v>
      </c>
      <c r="B1254" s="5">
        <f>Healthcare!E1254</f>
        <v>45609</v>
      </c>
      <c r="C1254" s="5">
        <f>Healthcare!F1254</f>
        <v>45616</v>
      </c>
      <c r="D1254" t="str">
        <f>Healthcare!T1254</f>
        <v>Transferred</v>
      </c>
      <c r="E1254" t="str">
        <f>Healthcare!X1254</f>
        <v>DEP05</v>
      </c>
      <c r="F1254" t="str">
        <f>Healthcare!Y1254</f>
        <v>D06</v>
      </c>
      <c r="G1254" t="str">
        <f>Healthcare!Z1254</f>
        <v>D012</v>
      </c>
      <c r="H1254" t="str">
        <f>Healthcare!AA1254</f>
        <v>W005</v>
      </c>
      <c r="I1254" s="6">
        <f>Healthcare!L1254</f>
        <v>111999.81</v>
      </c>
      <c r="J1254">
        <f>Healthcare!M1254</f>
        <v>84133.1</v>
      </c>
      <c r="K1254" s="6">
        <f>Healthcare!V1254</f>
        <v>27866.709999999992</v>
      </c>
      <c r="L1254" t="str">
        <f>Healthcare!AF1254</f>
        <v>PAY01</v>
      </c>
      <c r="M1254" t="str">
        <f>Healthcare!AG1254</f>
        <v>INS06</v>
      </c>
      <c r="N1254">
        <f>Healthcare!AC1254</f>
        <v>2024</v>
      </c>
      <c r="O1254" t="str">
        <f>Healthcare!AB1254</f>
        <v>Q4</v>
      </c>
      <c r="P1254">
        <f>Healthcare!O1254</f>
        <v>7</v>
      </c>
      <c r="Q1254">
        <f>Healthcare!P1254</f>
        <v>15</v>
      </c>
      <c r="R1254">
        <f>Healthcare!Q1254</f>
        <v>5</v>
      </c>
      <c r="S1254" s="10" t="str">
        <f>Healthcare!AD1254</f>
        <v>Nov</v>
      </c>
    </row>
    <row r="1255" spans="1:19">
      <c r="A1255" t="str">
        <f>Healthcare!A1255</f>
        <v>P11254</v>
      </c>
      <c r="B1255" s="5">
        <f>Healthcare!E1255</f>
        <v>45954</v>
      </c>
      <c r="C1255" s="5">
        <f>Healthcare!F1255</f>
        <v>45965</v>
      </c>
      <c r="D1255" t="str">
        <f>Healthcare!T1255</f>
        <v>Unknown</v>
      </c>
      <c r="E1255" t="str">
        <f>Healthcare!X1255</f>
        <v>DEP07</v>
      </c>
      <c r="F1255" t="str">
        <f>Healthcare!Y1255</f>
        <v>D04</v>
      </c>
      <c r="G1255" t="str">
        <f>Healthcare!Z1255</f>
        <v>D002</v>
      </c>
      <c r="H1255" t="str">
        <f>Healthcare!AA1255</f>
        <v>W003</v>
      </c>
      <c r="I1255" s="6">
        <f>Healthcare!L1255</f>
        <v>17915.47</v>
      </c>
      <c r="J1255">
        <f>Healthcare!M1255</f>
        <v>14488.23</v>
      </c>
      <c r="K1255" s="6">
        <f>Healthcare!V1255</f>
        <v>3427.2400000000016</v>
      </c>
      <c r="L1255" t="str">
        <f>Healthcare!AF1255</f>
        <v>PAY03</v>
      </c>
      <c r="M1255" t="str">
        <f>Healthcare!AG1255</f>
        <v>INS06</v>
      </c>
      <c r="N1255">
        <f>Healthcare!AC1255</f>
        <v>2025</v>
      </c>
      <c r="O1255" t="str">
        <f>Healthcare!AB1255</f>
        <v>Q4</v>
      </c>
      <c r="P1255">
        <f>Healthcare!O1255</f>
        <v>11</v>
      </c>
      <c r="Q1255">
        <f>Healthcare!P1255</f>
        <v>116</v>
      </c>
      <c r="R1255">
        <f>Healthcare!Q1255</f>
        <v>4</v>
      </c>
      <c r="S1255" s="10" t="str">
        <f>Healthcare!AD1255</f>
        <v>Oct</v>
      </c>
    </row>
    <row r="1256" spans="1:19">
      <c r="A1256" t="str">
        <f>Healthcare!A1256</f>
        <v>P11255</v>
      </c>
      <c r="B1256" s="5">
        <f>Healthcare!E1256</f>
        <v>45269</v>
      </c>
      <c r="C1256" s="5">
        <f>Healthcare!F1256</f>
        <v>45284</v>
      </c>
      <c r="D1256" t="str">
        <f>Healthcare!T1256</f>
        <v>Transferred</v>
      </c>
      <c r="E1256" t="str">
        <f>Healthcare!X1256</f>
        <v>DEP02</v>
      </c>
      <c r="F1256" t="str">
        <f>Healthcare!Y1256</f>
        <v>D06</v>
      </c>
      <c r="G1256" t="str">
        <f>Healthcare!Z1256</f>
        <v>D003</v>
      </c>
      <c r="H1256" t="str">
        <f>Healthcare!AA1256</f>
        <v>W001</v>
      </c>
      <c r="I1256" s="6">
        <f>Healthcare!L1256</f>
        <v>48881.06</v>
      </c>
      <c r="J1256">
        <f>Healthcare!M1256</f>
        <v>35944.269999999997</v>
      </c>
      <c r="K1256" s="6">
        <f>Healthcare!V1256</f>
        <v>12936.79</v>
      </c>
      <c r="L1256" t="str">
        <f>Healthcare!AF1256</f>
        <v>PAY02</v>
      </c>
      <c r="M1256" t="str">
        <f>Healthcare!AG1256</f>
        <v>INS08</v>
      </c>
      <c r="N1256">
        <f>Healthcare!AC1256</f>
        <v>2023</v>
      </c>
      <c r="O1256" t="str">
        <f>Healthcare!AB1256</f>
        <v>Q4</v>
      </c>
      <c r="P1256">
        <f>Healthcare!O1256</f>
        <v>15</v>
      </c>
      <c r="Q1256">
        <f>Healthcare!P1256</f>
        <v>181</v>
      </c>
      <c r="R1256">
        <f>Healthcare!Q1256</f>
        <v>4</v>
      </c>
      <c r="S1256" s="10" t="str">
        <f>Healthcare!AD1256</f>
        <v>Dec</v>
      </c>
    </row>
    <row r="1257" spans="1:19">
      <c r="A1257" t="str">
        <f>Healthcare!A1257</f>
        <v>P11256</v>
      </c>
      <c r="B1257" s="5">
        <f>Healthcare!E1257</f>
        <v>45748</v>
      </c>
      <c r="C1257" s="5" t="str">
        <f>Healthcare!F1257</f>
        <v>Unknown</v>
      </c>
      <c r="D1257" t="str">
        <f>Healthcare!T1257</f>
        <v>Discharged</v>
      </c>
      <c r="E1257" t="str">
        <f>Healthcare!X1257</f>
        <v>DEP01</v>
      </c>
      <c r="F1257" t="str">
        <f>Healthcare!Y1257</f>
        <v>D05</v>
      </c>
      <c r="G1257" t="str">
        <f>Healthcare!Z1257</f>
        <v>D010</v>
      </c>
      <c r="H1257" t="str">
        <f>Healthcare!AA1257</f>
        <v>W005</v>
      </c>
      <c r="I1257" s="6">
        <f>Healthcare!L1257</f>
        <v>200988.07</v>
      </c>
      <c r="J1257">
        <f>Healthcare!M1257</f>
        <v>124134.74</v>
      </c>
      <c r="K1257" s="6">
        <f>Healthcare!V1257</f>
        <v>76853.33</v>
      </c>
      <c r="L1257" t="str">
        <f>Healthcare!AF1257</f>
        <v>PAY06</v>
      </c>
      <c r="M1257" t="str">
        <f>Healthcare!AG1257</f>
        <v>INS06</v>
      </c>
      <c r="N1257">
        <f>Healthcare!AC1257</f>
        <v>2025</v>
      </c>
      <c r="O1257" t="str">
        <f>Healthcare!AB1257</f>
        <v>Q2</v>
      </c>
      <c r="P1257">
        <f>Healthcare!O1257</f>
        <v>11</v>
      </c>
      <c r="Q1257">
        <f>Healthcare!P1257</f>
        <v>17</v>
      </c>
      <c r="R1257">
        <f>Healthcare!Q1257</f>
        <v>4</v>
      </c>
      <c r="S1257" s="10" t="str">
        <f>Healthcare!AD1257</f>
        <v>Apr</v>
      </c>
    </row>
    <row r="1258" spans="1:19">
      <c r="A1258" t="str">
        <f>Healthcare!A1258</f>
        <v>P11257</v>
      </c>
      <c r="B1258" s="5">
        <f>Healthcare!E1258</f>
        <v>45431</v>
      </c>
      <c r="C1258" s="5">
        <f>Healthcare!F1258</f>
        <v>45449</v>
      </c>
      <c r="D1258" t="str">
        <f>Healthcare!T1258</f>
        <v>Discharged</v>
      </c>
      <c r="E1258" t="str">
        <f>Healthcare!X1258</f>
        <v>DEP06</v>
      </c>
      <c r="F1258" t="str">
        <f>Healthcare!Y1258</f>
        <v>D01</v>
      </c>
      <c r="G1258" t="str">
        <f>Healthcare!Z1258</f>
        <v>D004</v>
      </c>
      <c r="H1258" t="str">
        <f>Healthcare!AA1258</f>
        <v>W005</v>
      </c>
      <c r="I1258" s="6">
        <f>Healthcare!L1258</f>
        <v>27200.11</v>
      </c>
      <c r="J1258">
        <f>Healthcare!M1258</f>
        <v>25739.02</v>
      </c>
      <c r="K1258" s="6">
        <f>Healthcare!V1258</f>
        <v>1461.0900000000001</v>
      </c>
      <c r="L1258" t="str">
        <f>Healthcare!AF1258</f>
        <v>PAY03</v>
      </c>
      <c r="M1258" t="str">
        <f>Healthcare!AG1258</f>
        <v>INS05</v>
      </c>
      <c r="N1258">
        <f>Healthcare!AC1258</f>
        <v>2024</v>
      </c>
      <c r="O1258" t="str">
        <f>Healthcare!AB1258</f>
        <v>Q2</v>
      </c>
      <c r="P1258">
        <f>Healthcare!O1258</f>
        <v>18</v>
      </c>
      <c r="Q1258">
        <f>Healthcare!P1258</f>
        <v>90</v>
      </c>
      <c r="R1258">
        <f>Healthcare!Q1258</f>
        <v>4</v>
      </c>
      <c r="S1258" s="10" t="str">
        <f>Healthcare!AD1258</f>
        <v>May</v>
      </c>
    </row>
    <row r="1259" spans="1:19">
      <c r="A1259" t="str">
        <f>Healthcare!A1259</f>
        <v>P11258</v>
      </c>
      <c r="B1259" s="5">
        <f>Healthcare!E1259</f>
        <v>45916</v>
      </c>
      <c r="C1259" s="5">
        <f>Healthcare!F1259</f>
        <v>45931</v>
      </c>
      <c r="D1259" t="str">
        <f>Healthcare!T1259</f>
        <v>Admitted</v>
      </c>
      <c r="E1259" t="str">
        <f>Healthcare!X1259</f>
        <v>DEP01</v>
      </c>
      <c r="F1259" t="str">
        <f>Healthcare!Y1259</f>
        <v>D06</v>
      </c>
      <c r="G1259" t="str">
        <f>Healthcare!Z1259</f>
        <v>D007</v>
      </c>
      <c r="H1259" t="str">
        <f>Healthcare!AA1259</f>
        <v>W005</v>
      </c>
      <c r="I1259" s="6">
        <f>Healthcare!L1259</f>
        <v>139891.91</v>
      </c>
      <c r="J1259">
        <f>Healthcare!M1259</f>
        <v>127468.19</v>
      </c>
      <c r="K1259" s="6">
        <f>Healthcare!V1259</f>
        <v>12423.720000000001</v>
      </c>
      <c r="L1259" t="str">
        <f>Healthcare!AF1259</f>
        <v>PAY03</v>
      </c>
      <c r="M1259" t="str">
        <f>Healthcare!AG1259</f>
        <v>INS01</v>
      </c>
      <c r="N1259">
        <f>Healthcare!AC1259</f>
        <v>2025</v>
      </c>
      <c r="O1259" t="str">
        <f>Healthcare!AB1259</f>
        <v>Q3</v>
      </c>
      <c r="P1259">
        <f>Healthcare!O1259</f>
        <v>15</v>
      </c>
      <c r="Q1259">
        <f>Healthcare!P1259</f>
        <v>94</v>
      </c>
      <c r="R1259">
        <f>Healthcare!Q1259</f>
        <v>4</v>
      </c>
      <c r="S1259" s="10" t="str">
        <f>Healthcare!AD1259</f>
        <v>Sep</v>
      </c>
    </row>
    <row r="1260" spans="1:19">
      <c r="A1260" t="str">
        <f>Healthcare!A1260</f>
        <v>P11259</v>
      </c>
      <c r="B1260" s="5">
        <f>Healthcare!E1260</f>
        <v>45955</v>
      </c>
      <c r="C1260" s="5">
        <f>Healthcare!F1260</f>
        <v>45971</v>
      </c>
      <c r="D1260" t="str">
        <f>Healthcare!T1260</f>
        <v>Transferred</v>
      </c>
      <c r="E1260" t="str">
        <f>Healthcare!X1260</f>
        <v>DEP02</v>
      </c>
      <c r="F1260" t="str">
        <f>Healthcare!Y1260</f>
        <v>D03</v>
      </c>
      <c r="G1260" t="str">
        <f>Healthcare!Z1260</f>
        <v>D007</v>
      </c>
      <c r="H1260" t="str">
        <f>Healthcare!AA1260</f>
        <v>W003</v>
      </c>
      <c r="I1260" s="6">
        <f>Healthcare!L1260</f>
        <v>158083.59</v>
      </c>
      <c r="J1260">
        <f>Healthcare!M1260</f>
        <v>143883.92000000001</v>
      </c>
      <c r="K1260" s="6">
        <f>Healthcare!V1260</f>
        <v>14199.669999999984</v>
      </c>
      <c r="L1260" t="str">
        <f>Healthcare!AF1260</f>
        <v>PAY03</v>
      </c>
      <c r="M1260" t="str">
        <f>Healthcare!AG1260</f>
        <v>INS01</v>
      </c>
      <c r="N1260">
        <f>Healthcare!AC1260</f>
        <v>2025</v>
      </c>
      <c r="O1260" t="str">
        <f>Healthcare!AB1260</f>
        <v>Q4</v>
      </c>
      <c r="P1260">
        <f>Healthcare!O1260</f>
        <v>16</v>
      </c>
      <c r="Q1260">
        <f>Healthcare!P1260</f>
        <v>233</v>
      </c>
      <c r="R1260">
        <f>Healthcare!Q1260</f>
        <v>1</v>
      </c>
      <c r="S1260" s="10" t="str">
        <f>Healthcare!AD1260</f>
        <v>Oct</v>
      </c>
    </row>
    <row r="1261" spans="1:19">
      <c r="A1261" t="str">
        <f>Healthcare!A1261</f>
        <v>P11260</v>
      </c>
      <c r="B1261" s="5">
        <f>Healthcare!E1261</f>
        <v>45731</v>
      </c>
      <c r="C1261" s="5">
        <f>Healthcare!F1261</f>
        <v>45743</v>
      </c>
      <c r="D1261" t="str">
        <f>Healthcare!T1261</f>
        <v>Discharged</v>
      </c>
      <c r="E1261" t="str">
        <f>Healthcare!X1261</f>
        <v>DEP05</v>
      </c>
      <c r="F1261" t="str">
        <f>Healthcare!Y1261</f>
        <v>D04</v>
      </c>
      <c r="G1261" t="str">
        <f>Healthcare!Z1261</f>
        <v>D001</v>
      </c>
      <c r="H1261" t="str">
        <f>Healthcare!AA1261</f>
        <v>W001</v>
      </c>
      <c r="I1261" s="6">
        <f>Healthcare!L1261</f>
        <v>183928.07</v>
      </c>
      <c r="J1261">
        <f>Healthcare!M1261</f>
        <v>156988.37</v>
      </c>
      <c r="K1261" s="6">
        <f>Healthcare!V1261</f>
        <v>26939.700000000012</v>
      </c>
      <c r="L1261" t="str">
        <f>Healthcare!AF1261</f>
        <v>PAY01</v>
      </c>
      <c r="M1261" t="str">
        <f>Healthcare!AG1261</f>
        <v>INS08</v>
      </c>
      <c r="N1261">
        <f>Healthcare!AC1261</f>
        <v>2025</v>
      </c>
      <c r="O1261" t="str">
        <f>Healthcare!AB1261</f>
        <v>Q1</v>
      </c>
      <c r="P1261">
        <f>Healthcare!O1261</f>
        <v>12</v>
      </c>
      <c r="Q1261">
        <f>Healthcare!P1261</f>
        <v>108</v>
      </c>
      <c r="R1261">
        <f>Healthcare!Q1261</f>
        <v>3</v>
      </c>
      <c r="S1261" s="10" t="str">
        <f>Healthcare!AD1261</f>
        <v>Mar</v>
      </c>
    </row>
    <row r="1262" spans="1:19">
      <c r="A1262" t="str">
        <f>Healthcare!A1262</f>
        <v>P11261</v>
      </c>
      <c r="B1262" s="5">
        <f>Healthcare!E1262</f>
        <v>45463</v>
      </c>
      <c r="C1262" s="5">
        <f>Healthcare!F1262</f>
        <v>45468</v>
      </c>
      <c r="D1262" t="str">
        <f>Healthcare!T1262</f>
        <v>Discharged</v>
      </c>
      <c r="E1262" t="str">
        <f>Healthcare!X1262</f>
        <v>DEP08</v>
      </c>
      <c r="F1262" t="str">
        <f>Healthcare!Y1262</f>
        <v>D03</v>
      </c>
      <c r="G1262" t="str">
        <f>Healthcare!Z1262</f>
        <v>D003</v>
      </c>
      <c r="H1262" t="str">
        <f>Healthcare!AA1262</f>
        <v>W002</v>
      </c>
      <c r="I1262" s="6">
        <f>Healthcare!L1262</f>
        <v>220854.11</v>
      </c>
      <c r="J1262">
        <f>Healthcare!M1262</f>
        <v>166328.72</v>
      </c>
      <c r="K1262" s="6">
        <f>Healthcare!V1262</f>
        <v>54525.389999999985</v>
      </c>
      <c r="L1262" t="str">
        <f>Healthcare!AF1262</f>
        <v>PAY06</v>
      </c>
      <c r="M1262" t="str">
        <f>Healthcare!AG1262</f>
        <v>INS04</v>
      </c>
      <c r="N1262">
        <f>Healthcare!AC1262</f>
        <v>2024</v>
      </c>
      <c r="O1262" t="str">
        <f>Healthcare!AB1262</f>
        <v>Q2</v>
      </c>
      <c r="P1262">
        <f>Healthcare!O1262</f>
        <v>5</v>
      </c>
      <c r="Q1262">
        <f>Healthcare!P1262</f>
        <v>228</v>
      </c>
      <c r="R1262">
        <f>Healthcare!Q1262</f>
        <v>4</v>
      </c>
      <c r="S1262" s="10" t="str">
        <f>Healthcare!AD1262</f>
        <v>Jun</v>
      </c>
    </row>
    <row r="1263" spans="1:19">
      <c r="A1263" t="str">
        <f>Healthcare!A1263</f>
        <v>P11262</v>
      </c>
      <c r="B1263" s="5">
        <f>Healthcare!E1263</f>
        <v>45099</v>
      </c>
      <c r="C1263" s="5">
        <f>Healthcare!F1263</f>
        <v>45102</v>
      </c>
      <c r="D1263" t="str">
        <f>Healthcare!T1263</f>
        <v>Unknown</v>
      </c>
      <c r="E1263" t="str">
        <f>Healthcare!X1263</f>
        <v>DEP10</v>
      </c>
      <c r="F1263" t="str">
        <f>Healthcare!Y1263</f>
        <v>D05</v>
      </c>
      <c r="G1263" t="str">
        <f>Healthcare!Z1263</f>
        <v>D012</v>
      </c>
      <c r="H1263" t="str">
        <f>Healthcare!AA1263</f>
        <v>W002</v>
      </c>
      <c r="I1263" s="6">
        <f>Healthcare!L1263</f>
        <v>247927.61</v>
      </c>
      <c r="J1263">
        <f>Healthcare!M1263</f>
        <v>209105.96</v>
      </c>
      <c r="K1263" s="6">
        <f>Healthcare!V1263</f>
        <v>38821.649999999994</v>
      </c>
      <c r="L1263" t="str">
        <f>Healthcare!AF1263</f>
        <v>PAY04</v>
      </c>
      <c r="M1263" t="str">
        <f>Healthcare!AG1263</f>
        <v>INS04</v>
      </c>
      <c r="N1263">
        <f>Healthcare!AC1263</f>
        <v>2023</v>
      </c>
      <c r="O1263" t="str">
        <f>Healthcare!AB1263</f>
        <v>Q2</v>
      </c>
      <c r="P1263">
        <f>Healthcare!O1263</f>
        <v>3</v>
      </c>
      <c r="Q1263">
        <f>Healthcare!P1263</f>
        <v>78</v>
      </c>
      <c r="R1263">
        <f>Healthcare!Q1263</f>
        <v>3</v>
      </c>
      <c r="S1263" s="10" t="str">
        <f>Healthcare!AD1263</f>
        <v>Jun</v>
      </c>
    </row>
    <row r="1264" spans="1:19">
      <c r="A1264" t="str">
        <f>Healthcare!A1264</f>
        <v>P11263</v>
      </c>
      <c r="B1264" s="5">
        <f>Healthcare!E1264</f>
        <v>45442</v>
      </c>
      <c r="C1264" s="5">
        <f>Healthcare!F1264</f>
        <v>45455</v>
      </c>
      <c r="D1264" t="str">
        <f>Healthcare!T1264</f>
        <v>Unknown</v>
      </c>
      <c r="E1264" t="str">
        <f>Healthcare!X1264</f>
        <v>DEP04</v>
      </c>
      <c r="F1264" t="str">
        <f>Healthcare!Y1264</f>
        <v>D04</v>
      </c>
      <c r="G1264" t="str">
        <f>Healthcare!Z1264</f>
        <v>D001</v>
      </c>
      <c r="H1264" t="str">
        <f>Healthcare!AA1264</f>
        <v>W001</v>
      </c>
      <c r="I1264" s="6">
        <f>Healthcare!L1264</f>
        <v>65163.55</v>
      </c>
      <c r="J1264">
        <f>Healthcare!M1264</f>
        <v>42167.06</v>
      </c>
      <c r="K1264" s="6">
        <f>Healthcare!V1264</f>
        <v>22996.490000000005</v>
      </c>
      <c r="L1264" t="str">
        <f>Healthcare!AF1264</f>
        <v>PAY02</v>
      </c>
      <c r="M1264" t="str">
        <f>Healthcare!AG1264</f>
        <v>INS07</v>
      </c>
      <c r="N1264">
        <f>Healthcare!AC1264</f>
        <v>2024</v>
      </c>
      <c r="O1264" t="str">
        <f>Healthcare!AB1264</f>
        <v>Q2</v>
      </c>
      <c r="P1264">
        <f>Healthcare!O1264</f>
        <v>13</v>
      </c>
      <c r="Q1264">
        <f>Healthcare!P1264</f>
        <v>59</v>
      </c>
      <c r="R1264">
        <f>Healthcare!Q1264</f>
        <v>4</v>
      </c>
      <c r="S1264" s="10" t="str">
        <f>Healthcare!AD1264</f>
        <v>May</v>
      </c>
    </row>
    <row r="1265" spans="1:19">
      <c r="A1265" t="str">
        <f>Healthcare!A1265</f>
        <v>P11264</v>
      </c>
      <c r="B1265" s="5">
        <f>Healthcare!E1265</f>
        <v>45026</v>
      </c>
      <c r="C1265" s="5">
        <f>Healthcare!F1265</f>
        <v>45037</v>
      </c>
      <c r="D1265" t="str">
        <f>Healthcare!T1265</f>
        <v>Discharged</v>
      </c>
      <c r="E1265" t="str">
        <f>Healthcare!X1265</f>
        <v>DEP05</v>
      </c>
      <c r="F1265" t="str">
        <f>Healthcare!Y1265</f>
        <v>D06</v>
      </c>
      <c r="G1265" t="str">
        <f>Healthcare!Z1265</f>
        <v>D006</v>
      </c>
      <c r="H1265" t="str">
        <f>Healthcare!AA1265</f>
        <v>W003</v>
      </c>
      <c r="I1265" s="6">
        <f>Healthcare!L1265</f>
        <v>82759.759999999995</v>
      </c>
      <c r="J1265">
        <f>Healthcare!M1265</f>
        <v>82701.22</v>
      </c>
      <c r="K1265" s="6">
        <f>Healthcare!V1265</f>
        <v>58.539999999993597</v>
      </c>
      <c r="L1265" t="str">
        <f>Healthcare!AF1265</f>
        <v>PAY04</v>
      </c>
      <c r="M1265" t="str">
        <f>Healthcare!AG1265</f>
        <v>INS04</v>
      </c>
      <c r="N1265">
        <f>Healthcare!AC1265</f>
        <v>2023</v>
      </c>
      <c r="O1265" t="str">
        <f>Healthcare!AB1265</f>
        <v>Q2</v>
      </c>
      <c r="P1265">
        <f>Healthcare!O1265</f>
        <v>11</v>
      </c>
      <c r="Q1265">
        <f>Healthcare!P1265</f>
        <v>11</v>
      </c>
      <c r="R1265">
        <f>Healthcare!Q1265</f>
        <v>4</v>
      </c>
      <c r="S1265" s="10" t="str">
        <f>Healthcare!AD1265</f>
        <v>Apr</v>
      </c>
    </row>
    <row r="1266" spans="1:19">
      <c r="A1266" t="str">
        <f>Healthcare!A1266</f>
        <v>P11265</v>
      </c>
      <c r="B1266" s="5">
        <f>Healthcare!E1266</f>
        <v>45724</v>
      </c>
      <c r="C1266" s="5">
        <f>Healthcare!F1266</f>
        <v>45728</v>
      </c>
      <c r="D1266" t="str">
        <f>Healthcare!T1266</f>
        <v>Discharged</v>
      </c>
      <c r="E1266" t="str">
        <f>Healthcare!X1266</f>
        <v>DEP08</v>
      </c>
      <c r="F1266" t="str">
        <f>Healthcare!Y1266</f>
        <v>D07</v>
      </c>
      <c r="G1266" t="str">
        <f>Healthcare!Z1266</f>
        <v>D013</v>
      </c>
      <c r="H1266" t="str">
        <f>Healthcare!AA1266</f>
        <v>W005</v>
      </c>
      <c r="I1266" s="6">
        <f>Healthcare!L1266</f>
        <v>188113</v>
      </c>
      <c r="J1266">
        <f>Healthcare!M1266</f>
        <v>165942.15</v>
      </c>
      <c r="K1266" s="6">
        <f>Healthcare!V1266</f>
        <v>22170.850000000006</v>
      </c>
      <c r="L1266" t="str">
        <f>Healthcare!AF1266</f>
        <v>PAY03</v>
      </c>
      <c r="M1266" t="str">
        <f>Healthcare!AG1266</f>
        <v>INS01</v>
      </c>
      <c r="N1266">
        <f>Healthcare!AC1266</f>
        <v>2025</v>
      </c>
      <c r="O1266" t="str">
        <f>Healthcare!AB1266</f>
        <v>Q1</v>
      </c>
      <c r="P1266">
        <f>Healthcare!O1266</f>
        <v>4</v>
      </c>
      <c r="Q1266">
        <f>Healthcare!P1266</f>
        <v>230</v>
      </c>
      <c r="R1266">
        <f>Healthcare!Q1266</f>
        <v>3</v>
      </c>
      <c r="S1266" s="10" t="str">
        <f>Healthcare!AD1266</f>
        <v>Mar</v>
      </c>
    </row>
    <row r="1267" spans="1:19">
      <c r="A1267" t="str">
        <f>Healthcare!A1267</f>
        <v>P11266</v>
      </c>
      <c r="B1267" s="5">
        <f>Healthcare!E1267</f>
        <v>44930</v>
      </c>
      <c r="C1267" s="5">
        <f>Healthcare!F1267</f>
        <v>44939</v>
      </c>
      <c r="D1267" t="str">
        <f>Healthcare!T1267</f>
        <v>Discharged</v>
      </c>
      <c r="E1267" t="str">
        <f>Healthcare!X1267</f>
        <v>DEP09</v>
      </c>
      <c r="F1267" t="str">
        <f>Healthcare!Y1267</f>
        <v>D06</v>
      </c>
      <c r="G1267" t="str">
        <f>Healthcare!Z1267</f>
        <v>D010</v>
      </c>
      <c r="H1267" t="str">
        <f>Healthcare!AA1267</f>
        <v>W005</v>
      </c>
      <c r="I1267" s="6">
        <f>Healthcare!L1267</f>
        <v>232268.08</v>
      </c>
      <c r="J1267">
        <f>Healthcare!M1267</f>
        <v>180264.66</v>
      </c>
      <c r="K1267" s="6">
        <f>Healthcare!V1267</f>
        <v>52003.419999999984</v>
      </c>
      <c r="L1267" t="str">
        <f>Healthcare!AF1267</f>
        <v>PAY06</v>
      </c>
      <c r="M1267" t="str">
        <f>Healthcare!AG1267</f>
        <v>INS08</v>
      </c>
      <c r="N1267">
        <f>Healthcare!AC1267</f>
        <v>2023</v>
      </c>
      <c r="O1267" t="str">
        <f>Healthcare!AB1267</f>
        <v>Q1</v>
      </c>
      <c r="P1267">
        <f>Healthcare!O1267</f>
        <v>9</v>
      </c>
      <c r="Q1267">
        <f>Healthcare!P1267</f>
        <v>207</v>
      </c>
      <c r="R1267">
        <f>Healthcare!Q1267</f>
        <v>4</v>
      </c>
      <c r="S1267" s="10" t="str">
        <f>Healthcare!AD1267</f>
        <v>Jan</v>
      </c>
    </row>
    <row r="1268" spans="1:19">
      <c r="A1268" t="str">
        <f>Healthcare!A1268</f>
        <v>P11267</v>
      </c>
      <c r="B1268" s="5">
        <f>Healthcare!E1268</f>
        <v>45854</v>
      </c>
      <c r="C1268" s="5">
        <f>Healthcare!F1268</f>
        <v>45871</v>
      </c>
      <c r="D1268" t="str">
        <f>Healthcare!T1268</f>
        <v>Discharged</v>
      </c>
      <c r="E1268" t="str">
        <f>Healthcare!X1268</f>
        <v>DEP09</v>
      </c>
      <c r="F1268" t="str">
        <f>Healthcare!Y1268</f>
        <v>D01</v>
      </c>
      <c r="G1268" t="str">
        <f>Healthcare!Z1268</f>
        <v>D008</v>
      </c>
      <c r="H1268" t="str">
        <f>Healthcare!AA1268</f>
        <v>W005</v>
      </c>
      <c r="I1268" s="6">
        <f>Healthcare!L1268</f>
        <v>73264.600000000006</v>
      </c>
      <c r="J1268">
        <f>Healthcare!M1268</f>
        <v>69707.179999999993</v>
      </c>
      <c r="K1268" s="6">
        <f>Healthcare!V1268</f>
        <v>3557.4200000000128</v>
      </c>
      <c r="L1268" t="str">
        <f>Healthcare!AF1268</f>
        <v>PAY01</v>
      </c>
      <c r="M1268" t="str">
        <f>Healthcare!AG1268</f>
        <v>INS05</v>
      </c>
      <c r="N1268">
        <f>Healthcare!AC1268</f>
        <v>2025</v>
      </c>
      <c r="O1268" t="str">
        <f>Healthcare!AB1268</f>
        <v>Q3</v>
      </c>
      <c r="P1268">
        <f>Healthcare!O1268</f>
        <v>17</v>
      </c>
      <c r="Q1268">
        <f>Healthcare!P1268</f>
        <v>39</v>
      </c>
      <c r="R1268">
        <f>Healthcare!Q1268</f>
        <v>5</v>
      </c>
      <c r="S1268" s="10" t="str">
        <f>Healthcare!AD1268</f>
        <v>Jul</v>
      </c>
    </row>
    <row r="1269" spans="1:19">
      <c r="A1269" t="str">
        <f>Healthcare!A1269</f>
        <v>P11268</v>
      </c>
      <c r="B1269" s="5">
        <f>Healthcare!E1269</f>
        <v>45862</v>
      </c>
      <c r="C1269" s="5">
        <f>Healthcare!F1269</f>
        <v>45873</v>
      </c>
      <c r="D1269" t="str">
        <f>Healthcare!T1269</f>
        <v>Discharged</v>
      </c>
      <c r="E1269" t="str">
        <f>Healthcare!X1269</f>
        <v>DEP03</v>
      </c>
      <c r="F1269" t="str">
        <f>Healthcare!Y1269</f>
        <v>D03</v>
      </c>
      <c r="G1269" t="str">
        <f>Healthcare!Z1269</f>
        <v>D002</v>
      </c>
      <c r="H1269" t="str">
        <f>Healthcare!AA1269</f>
        <v>W005</v>
      </c>
      <c r="I1269" s="6">
        <f>Healthcare!L1269</f>
        <v>176326.09</v>
      </c>
      <c r="J1269">
        <f>Healthcare!M1269</f>
        <v>135072.42000000001</v>
      </c>
      <c r="K1269" s="6">
        <f>Healthcare!V1269</f>
        <v>41253.669999999984</v>
      </c>
      <c r="L1269" t="str">
        <f>Healthcare!AF1269</f>
        <v>PAY05</v>
      </c>
      <c r="M1269" t="str">
        <f>Healthcare!AG1269</f>
        <v>INS06</v>
      </c>
      <c r="N1269">
        <f>Healthcare!AC1269</f>
        <v>2025</v>
      </c>
      <c r="O1269" t="str">
        <f>Healthcare!AB1269</f>
        <v>Q3</v>
      </c>
      <c r="P1269">
        <f>Healthcare!O1269</f>
        <v>11</v>
      </c>
      <c r="Q1269">
        <f>Healthcare!P1269</f>
        <v>156</v>
      </c>
      <c r="R1269">
        <f>Healthcare!Q1269</f>
        <v>4</v>
      </c>
      <c r="S1269" s="10" t="str">
        <f>Healthcare!AD1269</f>
        <v>Jul</v>
      </c>
    </row>
    <row r="1270" spans="1:19">
      <c r="A1270" t="str">
        <f>Healthcare!A1270</f>
        <v>P11269</v>
      </c>
      <c r="B1270" s="5">
        <f>Healthcare!E1270</f>
        <v>45138</v>
      </c>
      <c r="C1270" s="5" t="str">
        <f>Healthcare!F1270</f>
        <v>Unknown</v>
      </c>
      <c r="D1270" t="str">
        <f>Healthcare!T1270</f>
        <v>Admitted</v>
      </c>
      <c r="E1270" t="str">
        <f>Healthcare!X1270</f>
        <v>DEP07</v>
      </c>
      <c r="F1270" t="str">
        <f>Healthcare!Y1270</f>
        <v>D03</v>
      </c>
      <c r="G1270" t="str">
        <f>Healthcare!Z1270</f>
        <v>D004</v>
      </c>
      <c r="H1270" t="str">
        <f>Healthcare!AA1270</f>
        <v>W005</v>
      </c>
      <c r="I1270" s="6">
        <f>Healthcare!L1270</f>
        <v>16279.52</v>
      </c>
      <c r="J1270">
        <f>Healthcare!M1270</f>
        <v>13061.06</v>
      </c>
      <c r="K1270" s="6">
        <f>Healthcare!V1270</f>
        <v>3218.4600000000009</v>
      </c>
      <c r="L1270" t="str">
        <f>Healthcare!AF1270</f>
        <v>PAY02</v>
      </c>
      <c r="M1270" t="str">
        <f>Healthcare!AG1270</f>
        <v>INS08</v>
      </c>
      <c r="N1270">
        <f>Healthcare!AC1270</f>
        <v>2023</v>
      </c>
      <c r="O1270" t="str">
        <f>Healthcare!AB1270</f>
        <v>Q3</v>
      </c>
      <c r="P1270">
        <f>Healthcare!O1270</f>
        <v>11</v>
      </c>
      <c r="Q1270">
        <f>Healthcare!P1270</f>
        <v>211</v>
      </c>
      <c r="R1270">
        <f>Healthcare!Q1270</f>
        <v>4</v>
      </c>
      <c r="S1270" s="10" t="str">
        <f>Healthcare!AD1270</f>
        <v>Jul</v>
      </c>
    </row>
    <row r="1271" spans="1:19">
      <c r="A1271" t="str">
        <f>Healthcare!A1271</f>
        <v>P11270</v>
      </c>
      <c r="B1271" s="5">
        <f>Healthcare!E1271</f>
        <v>45278</v>
      </c>
      <c r="C1271" s="5" t="str">
        <f>Healthcare!F1271</f>
        <v>Unknown</v>
      </c>
      <c r="D1271" t="str">
        <f>Healthcare!T1271</f>
        <v>Admitted</v>
      </c>
      <c r="E1271" t="str">
        <f>Healthcare!X1271</f>
        <v>DEP06</v>
      </c>
      <c r="F1271" t="str">
        <f>Healthcare!Y1271</f>
        <v>D06</v>
      </c>
      <c r="G1271" t="str">
        <f>Healthcare!Z1271</f>
        <v>D012</v>
      </c>
      <c r="H1271" t="str">
        <f>Healthcare!AA1271</f>
        <v>W001</v>
      </c>
      <c r="I1271" s="6">
        <f>Healthcare!L1271</f>
        <v>43385.66</v>
      </c>
      <c r="J1271">
        <f>Healthcare!M1271</f>
        <v>35311.89</v>
      </c>
      <c r="K1271" s="6">
        <f>Healthcare!V1271</f>
        <v>8073.7700000000041</v>
      </c>
      <c r="L1271" t="str">
        <f>Healthcare!AF1271</f>
        <v>PAY04</v>
      </c>
      <c r="M1271" t="str">
        <f>Healthcare!AG1271</f>
        <v>INS06</v>
      </c>
      <c r="N1271">
        <f>Healthcare!AC1271</f>
        <v>2023</v>
      </c>
      <c r="O1271" t="str">
        <f>Healthcare!AB1271</f>
        <v>Q4</v>
      </c>
      <c r="P1271">
        <f>Healthcare!O1271</f>
        <v>3</v>
      </c>
      <c r="Q1271">
        <f>Healthcare!P1271</f>
        <v>219</v>
      </c>
      <c r="R1271">
        <f>Healthcare!Q1271</f>
        <v>5</v>
      </c>
      <c r="S1271" s="10" t="str">
        <f>Healthcare!AD1271</f>
        <v>Dec</v>
      </c>
    </row>
    <row r="1272" spans="1:19">
      <c r="A1272" t="str">
        <f>Healthcare!A1272</f>
        <v>P11271</v>
      </c>
      <c r="B1272" s="5">
        <f>Healthcare!E1272</f>
        <v>45604</v>
      </c>
      <c r="C1272" s="5">
        <f>Healthcare!F1272</f>
        <v>45606</v>
      </c>
      <c r="D1272" t="str">
        <f>Healthcare!T1272</f>
        <v>Unknown</v>
      </c>
      <c r="E1272" t="str">
        <f>Healthcare!X1272</f>
        <v>DEP03</v>
      </c>
      <c r="F1272" t="str">
        <f>Healthcare!Y1272</f>
        <v>D02</v>
      </c>
      <c r="G1272" t="str">
        <f>Healthcare!Z1272</f>
        <v>D002</v>
      </c>
      <c r="H1272" t="str">
        <f>Healthcare!AA1272</f>
        <v>W002</v>
      </c>
      <c r="I1272" s="6">
        <f>Healthcare!L1272</f>
        <v>116039.98</v>
      </c>
      <c r="J1272">
        <f>Healthcare!M1272</f>
        <v>98141.07</v>
      </c>
      <c r="K1272" s="6">
        <f>Healthcare!V1272</f>
        <v>17898.909999999989</v>
      </c>
      <c r="L1272" t="str">
        <f>Healthcare!AF1272</f>
        <v>PAY02</v>
      </c>
      <c r="M1272" t="str">
        <f>Healthcare!AG1272</f>
        <v>INS02</v>
      </c>
      <c r="N1272">
        <f>Healthcare!AC1272</f>
        <v>2024</v>
      </c>
      <c r="O1272" t="str">
        <f>Healthcare!AB1272</f>
        <v>Q4</v>
      </c>
      <c r="P1272">
        <f>Healthcare!O1272</f>
        <v>2</v>
      </c>
      <c r="Q1272">
        <f>Healthcare!P1272</f>
        <v>225</v>
      </c>
      <c r="R1272">
        <f>Healthcare!Q1272</f>
        <v>5</v>
      </c>
      <c r="S1272" s="10" t="str">
        <f>Healthcare!AD1272</f>
        <v>Nov</v>
      </c>
    </row>
    <row r="1273" spans="1:19">
      <c r="A1273" t="str">
        <f>Healthcare!A1273</f>
        <v>P11272</v>
      </c>
      <c r="B1273" s="5">
        <f>Healthcare!E1273</f>
        <v>45274</v>
      </c>
      <c r="C1273" s="5">
        <f>Healthcare!F1273</f>
        <v>45280</v>
      </c>
      <c r="D1273" t="str">
        <f>Healthcare!T1273</f>
        <v>Discharged</v>
      </c>
      <c r="E1273" t="str">
        <f>Healthcare!X1273</f>
        <v>DEP04</v>
      </c>
      <c r="F1273" t="str">
        <f>Healthcare!Y1273</f>
        <v>D06</v>
      </c>
      <c r="G1273" t="str">
        <f>Healthcare!Z1273</f>
        <v>D013</v>
      </c>
      <c r="H1273" t="str">
        <f>Healthcare!AA1273</f>
        <v>W005</v>
      </c>
      <c r="I1273" s="6">
        <f>Healthcare!L1273</f>
        <v>70253.38</v>
      </c>
      <c r="J1273">
        <f>Healthcare!M1273</f>
        <v>55429.93</v>
      </c>
      <c r="K1273" s="6">
        <f>Healthcare!V1273</f>
        <v>14823.450000000004</v>
      </c>
      <c r="L1273" t="str">
        <f>Healthcare!AF1273</f>
        <v>PAY06</v>
      </c>
      <c r="M1273" t="str">
        <f>Healthcare!AG1273</f>
        <v>INS08</v>
      </c>
      <c r="N1273">
        <f>Healthcare!AC1273</f>
        <v>2023</v>
      </c>
      <c r="O1273" t="str">
        <f>Healthcare!AB1273</f>
        <v>Q4</v>
      </c>
      <c r="P1273">
        <f>Healthcare!O1273</f>
        <v>6</v>
      </c>
      <c r="Q1273">
        <f>Healthcare!P1273</f>
        <v>114</v>
      </c>
      <c r="R1273">
        <f>Healthcare!Q1273</f>
        <v>5</v>
      </c>
      <c r="S1273" s="10" t="str">
        <f>Healthcare!AD1273</f>
        <v>Dec</v>
      </c>
    </row>
    <row r="1274" spans="1:19">
      <c r="A1274" t="str">
        <f>Healthcare!A1274</f>
        <v>P11273</v>
      </c>
      <c r="B1274" s="5">
        <f>Healthcare!E1274</f>
        <v>45110</v>
      </c>
      <c r="C1274" s="5">
        <f>Healthcare!F1274</f>
        <v>45121</v>
      </c>
      <c r="D1274" t="str">
        <f>Healthcare!T1274</f>
        <v>Discharged</v>
      </c>
      <c r="E1274" t="str">
        <f>Healthcare!X1274</f>
        <v>DEP03</v>
      </c>
      <c r="F1274" t="str">
        <f>Healthcare!Y1274</f>
        <v>D05</v>
      </c>
      <c r="G1274" t="str">
        <f>Healthcare!Z1274</f>
        <v>D007</v>
      </c>
      <c r="H1274" t="str">
        <f>Healthcare!AA1274</f>
        <v>W001</v>
      </c>
      <c r="I1274" s="6">
        <f>Healthcare!L1274</f>
        <v>105175.54</v>
      </c>
      <c r="J1274">
        <f>Healthcare!M1274</f>
        <v>71158.52</v>
      </c>
      <c r="K1274" s="6">
        <f>Healthcare!V1274</f>
        <v>34017.01999999999</v>
      </c>
      <c r="L1274" t="str">
        <f>Healthcare!AF1274</f>
        <v>PAY02</v>
      </c>
      <c r="M1274" t="str">
        <f>Healthcare!AG1274</f>
        <v>INS07</v>
      </c>
      <c r="N1274">
        <f>Healthcare!AC1274</f>
        <v>2023</v>
      </c>
      <c r="O1274" t="str">
        <f>Healthcare!AB1274</f>
        <v>Q3</v>
      </c>
      <c r="P1274">
        <f>Healthcare!O1274</f>
        <v>11</v>
      </c>
      <c r="Q1274">
        <f>Healthcare!P1274</f>
        <v>232</v>
      </c>
      <c r="R1274">
        <f>Healthcare!Q1274</f>
        <v>5</v>
      </c>
      <c r="S1274" s="10" t="str">
        <f>Healthcare!AD1274</f>
        <v>Jul</v>
      </c>
    </row>
    <row r="1275" spans="1:19">
      <c r="A1275" t="str">
        <f>Healthcare!A1275</f>
        <v>P11274</v>
      </c>
      <c r="B1275" s="5" t="str">
        <f>Healthcare!E1275</f>
        <v>Unknown</v>
      </c>
      <c r="C1275" s="5">
        <f>Healthcare!F1275</f>
        <v>45484</v>
      </c>
      <c r="D1275" t="str">
        <f>Healthcare!T1275</f>
        <v>Discharged</v>
      </c>
      <c r="E1275" t="str">
        <f>Healthcare!X1275</f>
        <v>DEP09</v>
      </c>
      <c r="F1275" t="str">
        <f>Healthcare!Y1275</f>
        <v>D07</v>
      </c>
      <c r="G1275" t="str">
        <f>Healthcare!Z1275</f>
        <v>D008</v>
      </c>
      <c r="H1275" t="str">
        <f>Healthcare!AA1275</f>
        <v>W002</v>
      </c>
      <c r="I1275" s="6">
        <f>Healthcare!L1275</f>
        <v>53112.05</v>
      </c>
      <c r="J1275">
        <f>Healthcare!M1275</f>
        <v>36473.4</v>
      </c>
      <c r="K1275" s="6">
        <f>Healthcare!V1275</f>
        <v>16638.650000000001</v>
      </c>
      <c r="L1275" t="str">
        <f>Healthcare!AF1275</f>
        <v>PAY06</v>
      </c>
      <c r="M1275" t="str">
        <f>Healthcare!AG1275</f>
        <v>INS01</v>
      </c>
      <c r="N1275" t="str">
        <f>Healthcare!AC1275</f>
        <v>Unknown</v>
      </c>
      <c r="O1275" t="str">
        <f>Healthcare!AB1275</f>
        <v>Unknown</v>
      </c>
      <c r="P1275">
        <f>Healthcare!O1275</f>
        <v>2</v>
      </c>
      <c r="Q1275">
        <f>Healthcare!P1275</f>
        <v>139</v>
      </c>
      <c r="R1275">
        <f>Healthcare!Q1275</f>
        <v>4</v>
      </c>
      <c r="S1275" s="10" t="str">
        <f>Healthcare!AD1275</f>
        <v>Unknown</v>
      </c>
    </row>
    <row r="1276" spans="1:19">
      <c r="A1276" t="str">
        <f>Healthcare!A1276</f>
        <v>P11275</v>
      </c>
      <c r="B1276" s="5" t="str">
        <f>Healthcare!E1276</f>
        <v>Unknown</v>
      </c>
      <c r="C1276" s="5">
        <f>Healthcare!F1276</f>
        <v>45436</v>
      </c>
      <c r="D1276" t="str">
        <f>Healthcare!T1276</f>
        <v>Discharged</v>
      </c>
      <c r="E1276" t="str">
        <f>Healthcare!X1276</f>
        <v>DEP03</v>
      </c>
      <c r="F1276" t="str">
        <f>Healthcare!Y1276</f>
        <v>D03</v>
      </c>
      <c r="G1276" t="str">
        <f>Healthcare!Z1276</f>
        <v>D013</v>
      </c>
      <c r="H1276" t="str">
        <f>Healthcare!AA1276</f>
        <v>W005</v>
      </c>
      <c r="I1276" s="6">
        <f>Healthcare!L1276</f>
        <v>127389.34</v>
      </c>
      <c r="J1276">
        <f>Healthcare!M1276</f>
        <v>100327.08</v>
      </c>
      <c r="K1276" s="6">
        <f>Healthcare!V1276</f>
        <v>27062.259999999995</v>
      </c>
      <c r="L1276" t="str">
        <f>Healthcare!AF1276</f>
        <v>PAY06</v>
      </c>
      <c r="M1276" t="str">
        <f>Healthcare!AG1276</f>
        <v>INS03</v>
      </c>
      <c r="N1276" t="str">
        <f>Healthcare!AC1276</f>
        <v>Unknown</v>
      </c>
      <c r="O1276" t="str">
        <f>Healthcare!AB1276</f>
        <v>Unknown</v>
      </c>
      <c r="P1276">
        <f>Healthcare!O1276</f>
        <v>7</v>
      </c>
      <c r="Q1276">
        <f>Healthcare!P1276</f>
        <v>27</v>
      </c>
      <c r="R1276">
        <f>Healthcare!Q1276</f>
        <v>4</v>
      </c>
      <c r="S1276" s="10" t="str">
        <f>Healthcare!AD1276</f>
        <v>Unknown</v>
      </c>
    </row>
    <row r="1277" spans="1:19">
      <c r="A1277" t="str">
        <f>Healthcare!A1277</f>
        <v>P11276</v>
      </c>
      <c r="B1277" s="5">
        <f>Healthcare!E1277</f>
        <v>45773</v>
      </c>
      <c r="C1277" s="5">
        <f>Healthcare!F1277</f>
        <v>45789</v>
      </c>
      <c r="D1277" t="str">
        <f>Healthcare!T1277</f>
        <v>Transferred</v>
      </c>
      <c r="E1277" t="str">
        <f>Healthcare!X1277</f>
        <v>DEP05</v>
      </c>
      <c r="F1277" t="str">
        <f>Healthcare!Y1277</f>
        <v>D04</v>
      </c>
      <c r="G1277" t="str">
        <f>Healthcare!Z1277</f>
        <v>D010</v>
      </c>
      <c r="H1277" t="str">
        <f>Healthcare!AA1277</f>
        <v>W005</v>
      </c>
      <c r="I1277" s="6">
        <f>Healthcare!L1277</f>
        <v>213694.64</v>
      </c>
      <c r="J1277">
        <f>Healthcare!M1277</f>
        <v>198644.85</v>
      </c>
      <c r="K1277" s="6">
        <f>Healthcare!V1277</f>
        <v>15049.790000000008</v>
      </c>
      <c r="L1277" t="str">
        <f>Healthcare!AF1277</f>
        <v>PAY02</v>
      </c>
      <c r="M1277" t="str">
        <f>Healthcare!AG1277</f>
        <v>INS01</v>
      </c>
      <c r="N1277">
        <f>Healthcare!AC1277</f>
        <v>2025</v>
      </c>
      <c r="O1277" t="str">
        <f>Healthcare!AB1277</f>
        <v>Q2</v>
      </c>
      <c r="P1277">
        <f>Healthcare!O1277</f>
        <v>16</v>
      </c>
      <c r="Q1277">
        <f>Healthcare!P1277</f>
        <v>121</v>
      </c>
      <c r="R1277">
        <f>Healthcare!Q1277</f>
        <v>4</v>
      </c>
      <c r="S1277" s="10" t="str">
        <f>Healthcare!AD1277</f>
        <v>Apr</v>
      </c>
    </row>
    <row r="1278" spans="1:19">
      <c r="A1278" t="str">
        <f>Healthcare!A1278</f>
        <v>P11277</v>
      </c>
      <c r="B1278" s="5">
        <f>Healthcare!E1278</f>
        <v>45345</v>
      </c>
      <c r="C1278" s="5">
        <f>Healthcare!F1278</f>
        <v>45356</v>
      </c>
      <c r="D1278" t="str">
        <f>Healthcare!T1278</f>
        <v>Discharged</v>
      </c>
      <c r="E1278" t="str">
        <f>Healthcare!X1278</f>
        <v>DEP05</v>
      </c>
      <c r="F1278" t="str">
        <f>Healthcare!Y1278</f>
        <v>D01</v>
      </c>
      <c r="G1278" t="str">
        <f>Healthcare!Z1278</f>
        <v>D011</v>
      </c>
      <c r="H1278" t="str">
        <f>Healthcare!AA1278</f>
        <v>W001</v>
      </c>
      <c r="I1278" s="6">
        <f>Healthcare!L1278</f>
        <v>155521.54</v>
      </c>
      <c r="J1278">
        <f>Healthcare!M1278</f>
        <v>117829.68</v>
      </c>
      <c r="K1278" s="6">
        <f>Healthcare!V1278</f>
        <v>37691.860000000015</v>
      </c>
      <c r="L1278" t="str">
        <f>Healthcare!AF1278</f>
        <v>PAY01</v>
      </c>
      <c r="M1278" t="str">
        <f>Healthcare!AG1278</f>
        <v>INS08</v>
      </c>
      <c r="N1278">
        <f>Healthcare!AC1278</f>
        <v>2024</v>
      </c>
      <c r="O1278" t="str">
        <f>Healthcare!AB1278</f>
        <v>Q1</v>
      </c>
      <c r="P1278">
        <f>Healthcare!O1278</f>
        <v>11</v>
      </c>
      <c r="Q1278">
        <f>Healthcare!P1278</f>
        <v>121</v>
      </c>
      <c r="R1278">
        <f>Healthcare!Q1278</f>
        <v>4</v>
      </c>
      <c r="S1278" s="10" t="str">
        <f>Healthcare!AD1278</f>
        <v>Feb</v>
      </c>
    </row>
    <row r="1279" spans="1:19">
      <c r="A1279" t="str">
        <f>Healthcare!A1279</f>
        <v>P11278</v>
      </c>
      <c r="B1279" s="5">
        <f>Healthcare!E1279</f>
        <v>45716</v>
      </c>
      <c r="C1279" s="5">
        <f>Healthcare!F1279</f>
        <v>45731</v>
      </c>
      <c r="D1279" t="str">
        <f>Healthcare!T1279</f>
        <v>Discharged</v>
      </c>
      <c r="E1279" t="str">
        <f>Healthcare!X1279</f>
        <v>DEP03</v>
      </c>
      <c r="F1279" t="str">
        <f>Healthcare!Y1279</f>
        <v>D04</v>
      </c>
      <c r="G1279" t="str">
        <f>Healthcare!Z1279</f>
        <v>D011</v>
      </c>
      <c r="H1279" t="str">
        <f>Healthcare!AA1279</f>
        <v>W004</v>
      </c>
      <c r="I1279" s="6">
        <f>Healthcare!L1279</f>
        <v>78163.14</v>
      </c>
      <c r="J1279">
        <f>Healthcare!M1279</f>
        <v>59320.21</v>
      </c>
      <c r="K1279" s="6">
        <f>Healthcare!V1279</f>
        <v>18842.93</v>
      </c>
      <c r="L1279" t="str">
        <f>Healthcare!AF1279</f>
        <v>PAY01</v>
      </c>
      <c r="M1279" t="str">
        <f>Healthcare!AG1279</f>
        <v>INS04</v>
      </c>
      <c r="N1279">
        <f>Healthcare!AC1279</f>
        <v>2025</v>
      </c>
      <c r="O1279" t="str">
        <f>Healthcare!AB1279</f>
        <v>Q1</v>
      </c>
      <c r="P1279">
        <f>Healthcare!O1279</f>
        <v>15</v>
      </c>
      <c r="Q1279">
        <f>Healthcare!P1279</f>
        <v>45</v>
      </c>
      <c r="R1279">
        <f>Healthcare!Q1279</f>
        <v>2</v>
      </c>
      <c r="S1279" s="10" t="str">
        <f>Healthcare!AD1279</f>
        <v>Feb</v>
      </c>
    </row>
    <row r="1280" spans="1:19">
      <c r="A1280" t="str">
        <f>Healthcare!A1280</f>
        <v>P11279</v>
      </c>
      <c r="B1280" s="5">
        <f>Healthcare!E1280</f>
        <v>44995</v>
      </c>
      <c r="C1280" s="5">
        <f>Healthcare!F1280</f>
        <v>45001</v>
      </c>
      <c r="D1280" t="str">
        <f>Healthcare!T1280</f>
        <v>Discharged</v>
      </c>
      <c r="E1280" t="str">
        <f>Healthcare!X1280</f>
        <v>DEP05</v>
      </c>
      <c r="F1280" t="str">
        <f>Healthcare!Y1280</f>
        <v>D02</v>
      </c>
      <c r="G1280" t="str">
        <f>Healthcare!Z1280</f>
        <v>D013</v>
      </c>
      <c r="H1280" t="str">
        <f>Healthcare!AA1280</f>
        <v>W001</v>
      </c>
      <c r="I1280" s="6">
        <f>Healthcare!L1280</f>
        <v>155950.98000000001</v>
      </c>
      <c r="J1280">
        <f>Healthcare!M1280</f>
        <v>124245.78</v>
      </c>
      <c r="K1280" s="6">
        <f>Healthcare!V1280</f>
        <v>31705.200000000012</v>
      </c>
      <c r="L1280" t="str">
        <f>Healthcare!AF1280</f>
        <v>PAY04</v>
      </c>
      <c r="M1280" t="str">
        <f>Healthcare!AG1280</f>
        <v>INS08</v>
      </c>
      <c r="N1280">
        <f>Healthcare!AC1280</f>
        <v>2023</v>
      </c>
      <c r="O1280" t="str">
        <f>Healthcare!AB1280</f>
        <v>Q1</v>
      </c>
      <c r="P1280">
        <f>Healthcare!O1280</f>
        <v>6</v>
      </c>
      <c r="Q1280">
        <f>Healthcare!P1280</f>
        <v>33</v>
      </c>
      <c r="R1280">
        <f>Healthcare!Q1280</f>
        <v>3</v>
      </c>
      <c r="S1280" s="10" t="str">
        <f>Healthcare!AD1280</f>
        <v>Mar</v>
      </c>
    </row>
    <row r="1281" spans="1:19">
      <c r="A1281" t="str">
        <f>Healthcare!A1281</f>
        <v>P11280</v>
      </c>
      <c r="B1281" s="5">
        <f>Healthcare!E1281</f>
        <v>45492</v>
      </c>
      <c r="C1281" s="5">
        <f>Healthcare!F1281</f>
        <v>45503</v>
      </c>
      <c r="D1281" t="str">
        <f>Healthcare!T1281</f>
        <v>Transferred</v>
      </c>
      <c r="E1281" t="str">
        <f>Healthcare!X1281</f>
        <v>DEP08</v>
      </c>
      <c r="F1281" t="str">
        <f>Healthcare!Y1281</f>
        <v>D05</v>
      </c>
      <c r="G1281" t="str">
        <f>Healthcare!Z1281</f>
        <v>D009</v>
      </c>
      <c r="H1281" t="str">
        <f>Healthcare!AA1281</f>
        <v>W004</v>
      </c>
      <c r="I1281" s="6">
        <f>Healthcare!L1281</f>
        <v>109558.35</v>
      </c>
      <c r="J1281">
        <f>Healthcare!M1281</f>
        <v>81436.240000000005</v>
      </c>
      <c r="K1281" s="6">
        <f>Healthcare!V1281</f>
        <v>28122.11</v>
      </c>
      <c r="L1281" t="str">
        <f>Healthcare!AF1281</f>
        <v>PAY06</v>
      </c>
      <c r="M1281" t="str">
        <f>Healthcare!AG1281</f>
        <v>INS04</v>
      </c>
      <c r="N1281">
        <f>Healthcare!AC1281</f>
        <v>2024</v>
      </c>
      <c r="O1281" t="str">
        <f>Healthcare!AB1281</f>
        <v>Q3</v>
      </c>
      <c r="P1281">
        <f>Healthcare!O1281</f>
        <v>11</v>
      </c>
      <c r="Q1281">
        <f>Healthcare!P1281</f>
        <v>216</v>
      </c>
      <c r="R1281">
        <f>Healthcare!Q1281</f>
        <v>1</v>
      </c>
      <c r="S1281" s="10" t="str">
        <f>Healthcare!AD1281</f>
        <v>Jul</v>
      </c>
    </row>
    <row r="1282" spans="1:19">
      <c r="A1282" t="str">
        <f>Healthcare!A1282</f>
        <v>P11281</v>
      </c>
      <c r="B1282" s="5">
        <f>Healthcare!E1282</f>
        <v>45636</v>
      </c>
      <c r="C1282" s="5">
        <f>Healthcare!F1282</f>
        <v>45638</v>
      </c>
      <c r="D1282" t="str">
        <f>Healthcare!T1282</f>
        <v>Unknown</v>
      </c>
      <c r="E1282" t="str">
        <f>Healthcare!X1282</f>
        <v>DEP01</v>
      </c>
      <c r="F1282" t="str">
        <f>Healthcare!Y1282</f>
        <v>D07</v>
      </c>
      <c r="G1282" t="str">
        <f>Healthcare!Z1282</f>
        <v>D012</v>
      </c>
      <c r="H1282" t="str">
        <f>Healthcare!AA1282</f>
        <v>W005</v>
      </c>
      <c r="I1282" s="6">
        <f>Healthcare!L1282</f>
        <v>234874.27</v>
      </c>
      <c r="J1282">
        <f>Healthcare!M1282</f>
        <v>195649.38</v>
      </c>
      <c r="K1282" s="6">
        <f>Healthcare!V1282</f>
        <v>39224.889999999985</v>
      </c>
      <c r="L1282" t="str">
        <f>Healthcare!AF1282</f>
        <v>PAY02</v>
      </c>
      <c r="M1282" t="str">
        <f>Healthcare!AG1282</f>
        <v>INS06</v>
      </c>
      <c r="N1282">
        <f>Healthcare!AC1282</f>
        <v>2024</v>
      </c>
      <c r="O1282" t="str">
        <f>Healthcare!AB1282</f>
        <v>Q4</v>
      </c>
      <c r="P1282">
        <f>Healthcare!O1282</f>
        <v>2</v>
      </c>
      <c r="Q1282">
        <f>Healthcare!P1282</f>
        <v>178</v>
      </c>
      <c r="R1282">
        <f>Healthcare!Q1282</f>
        <v>4</v>
      </c>
      <c r="S1282" s="10" t="str">
        <f>Healthcare!AD1282</f>
        <v>Dec</v>
      </c>
    </row>
    <row r="1283" spans="1:19">
      <c r="A1283" t="str">
        <f>Healthcare!A1283</f>
        <v>P11282</v>
      </c>
      <c r="B1283" s="5">
        <f>Healthcare!E1283</f>
        <v>45435</v>
      </c>
      <c r="C1283" s="5">
        <f>Healthcare!F1283</f>
        <v>45439</v>
      </c>
      <c r="D1283" t="str">
        <f>Healthcare!T1283</f>
        <v>Transferred</v>
      </c>
      <c r="E1283" t="str">
        <f>Healthcare!X1283</f>
        <v>DEP05</v>
      </c>
      <c r="F1283" t="str">
        <f>Healthcare!Y1283</f>
        <v>D05</v>
      </c>
      <c r="G1283" t="str">
        <f>Healthcare!Z1283</f>
        <v>D009</v>
      </c>
      <c r="H1283" t="str">
        <f>Healthcare!AA1283</f>
        <v>W001</v>
      </c>
      <c r="I1283" s="6">
        <f>Healthcare!L1283</f>
        <v>187265.48</v>
      </c>
      <c r="J1283">
        <f>Healthcare!M1283</f>
        <v>149228.56</v>
      </c>
      <c r="K1283" s="6">
        <f>Healthcare!V1283</f>
        <v>38036.920000000013</v>
      </c>
      <c r="L1283" t="str">
        <f>Healthcare!AF1283</f>
        <v>PAY03</v>
      </c>
      <c r="M1283" t="str">
        <f>Healthcare!AG1283</f>
        <v>INS03</v>
      </c>
      <c r="N1283">
        <f>Healthcare!AC1283</f>
        <v>2024</v>
      </c>
      <c r="O1283" t="str">
        <f>Healthcare!AB1283</f>
        <v>Q2</v>
      </c>
      <c r="P1283">
        <f>Healthcare!O1283</f>
        <v>4</v>
      </c>
      <c r="Q1283">
        <f>Healthcare!P1283</f>
        <v>210</v>
      </c>
      <c r="R1283">
        <f>Healthcare!Q1283</f>
        <v>2</v>
      </c>
      <c r="S1283" s="10" t="str">
        <f>Healthcare!AD1283</f>
        <v>May</v>
      </c>
    </row>
    <row r="1284" spans="1:19">
      <c r="A1284" t="str">
        <f>Healthcare!A1284</f>
        <v>P11283</v>
      </c>
      <c r="B1284" s="5">
        <f>Healthcare!E1284</f>
        <v>45033</v>
      </c>
      <c r="C1284" s="5">
        <f>Healthcare!F1284</f>
        <v>45047</v>
      </c>
      <c r="D1284" t="str">
        <f>Healthcare!T1284</f>
        <v>Discharged</v>
      </c>
      <c r="E1284" t="str">
        <f>Healthcare!X1284</f>
        <v>DEP08</v>
      </c>
      <c r="F1284" t="str">
        <f>Healthcare!Y1284</f>
        <v>D04</v>
      </c>
      <c r="G1284" t="str">
        <f>Healthcare!Z1284</f>
        <v>D006</v>
      </c>
      <c r="H1284" t="str">
        <f>Healthcare!AA1284</f>
        <v>W005</v>
      </c>
      <c r="I1284" s="6">
        <f>Healthcare!L1284</f>
        <v>91247.03</v>
      </c>
      <c r="J1284">
        <f>Healthcare!M1284</f>
        <v>63534.97</v>
      </c>
      <c r="K1284" s="6">
        <f>Healthcare!V1284</f>
        <v>27712.059999999998</v>
      </c>
      <c r="L1284" t="str">
        <f>Healthcare!AF1284</f>
        <v>PAY06</v>
      </c>
      <c r="M1284" t="str">
        <f>Healthcare!AG1284</f>
        <v>INS02</v>
      </c>
      <c r="N1284">
        <f>Healthcare!AC1284</f>
        <v>2023</v>
      </c>
      <c r="O1284" t="str">
        <f>Healthcare!AB1284</f>
        <v>Q2</v>
      </c>
      <c r="P1284">
        <f>Healthcare!O1284</f>
        <v>14</v>
      </c>
      <c r="Q1284">
        <f>Healthcare!P1284</f>
        <v>88</v>
      </c>
      <c r="R1284">
        <f>Healthcare!Q1284</f>
        <v>5</v>
      </c>
      <c r="S1284" s="10" t="str">
        <f>Healthcare!AD1284</f>
        <v>Apr</v>
      </c>
    </row>
    <row r="1285" spans="1:19">
      <c r="A1285" t="str">
        <f>Healthcare!A1285</f>
        <v>P11284</v>
      </c>
      <c r="B1285" s="5">
        <f>Healthcare!E1285</f>
        <v>45773</v>
      </c>
      <c r="C1285" s="5">
        <f>Healthcare!F1285</f>
        <v>45777</v>
      </c>
      <c r="D1285" t="str">
        <f>Healthcare!T1285</f>
        <v>Transferred</v>
      </c>
      <c r="E1285" t="str">
        <f>Healthcare!X1285</f>
        <v>DEP03</v>
      </c>
      <c r="F1285" t="str">
        <f>Healthcare!Y1285</f>
        <v>D03</v>
      </c>
      <c r="G1285" t="str">
        <f>Healthcare!Z1285</f>
        <v>D005</v>
      </c>
      <c r="H1285" t="str">
        <f>Healthcare!AA1285</f>
        <v>W005</v>
      </c>
      <c r="I1285" s="6">
        <f>Healthcare!L1285</f>
        <v>85219.75</v>
      </c>
      <c r="J1285">
        <f>Healthcare!M1285</f>
        <v>64444</v>
      </c>
      <c r="K1285" s="6">
        <f>Healthcare!V1285</f>
        <v>20775.75</v>
      </c>
      <c r="L1285" t="str">
        <f>Healthcare!AF1285</f>
        <v>PAY06</v>
      </c>
      <c r="M1285" t="str">
        <f>Healthcare!AG1285</f>
        <v>INS08</v>
      </c>
      <c r="N1285">
        <f>Healthcare!AC1285</f>
        <v>2025</v>
      </c>
      <c r="O1285" t="str">
        <f>Healthcare!AB1285</f>
        <v>Q2</v>
      </c>
      <c r="P1285">
        <f>Healthcare!O1285</f>
        <v>4</v>
      </c>
      <c r="Q1285">
        <f>Healthcare!P1285</f>
        <v>71</v>
      </c>
      <c r="R1285">
        <f>Healthcare!Q1285</f>
        <v>5</v>
      </c>
      <c r="S1285" s="10" t="str">
        <f>Healthcare!AD1285</f>
        <v>Apr</v>
      </c>
    </row>
    <row r="1286" spans="1:19">
      <c r="A1286" t="str">
        <f>Healthcare!A1286</f>
        <v>P11285</v>
      </c>
      <c r="B1286" s="5" t="str">
        <f>Healthcare!E1286</f>
        <v>Unknown</v>
      </c>
      <c r="C1286" s="5">
        <f>Healthcare!F1286</f>
        <v>45930</v>
      </c>
      <c r="D1286" t="str">
        <f>Healthcare!T1286</f>
        <v>Unknown</v>
      </c>
      <c r="E1286" t="str">
        <f>Healthcare!X1286</f>
        <v>DEP08</v>
      </c>
      <c r="F1286" t="str">
        <f>Healthcare!Y1286</f>
        <v>D03</v>
      </c>
      <c r="G1286" t="str">
        <f>Healthcare!Z1286</f>
        <v>D003</v>
      </c>
      <c r="H1286" t="str">
        <f>Healthcare!AA1286</f>
        <v>W005</v>
      </c>
      <c r="I1286" s="6">
        <f>Healthcare!L1286</f>
        <v>143984.25</v>
      </c>
      <c r="J1286">
        <f>Healthcare!M1286</f>
        <v>103313.96</v>
      </c>
      <c r="K1286" s="6">
        <f>Healthcare!V1286</f>
        <v>40670.289999999994</v>
      </c>
      <c r="L1286" t="str">
        <f>Healthcare!AF1286</f>
        <v>PAY01</v>
      </c>
      <c r="M1286" t="str">
        <f>Healthcare!AG1286</f>
        <v>INS05</v>
      </c>
      <c r="N1286" t="str">
        <f>Healthcare!AC1286</f>
        <v>Unknown</v>
      </c>
      <c r="O1286" t="str">
        <f>Healthcare!AB1286</f>
        <v>Unknown</v>
      </c>
      <c r="P1286">
        <f>Healthcare!O1286</f>
        <v>17</v>
      </c>
      <c r="Q1286">
        <f>Healthcare!P1286</f>
        <v>46</v>
      </c>
      <c r="R1286">
        <f>Healthcare!Q1286</f>
        <v>4</v>
      </c>
      <c r="S1286" s="10" t="str">
        <f>Healthcare!AD1286</f>
        <v>Unknown</v>
      </c>
    </row>
    <row r="1287" spans="1:19">
      <c r="A1287" t="str">
        <f>Healthcare!A1287</f>
        <v>P11286</v>
      </c>
      <c r="B1287" s="5">
        <f>Healthcare!E1287</f>
        <v>44947</v>
      </c>
      <c r="C1287" s="5">
        <f>Healthcare!F1287</f>
        <v>44951</v>
      </c>
      <c r="D1287" t="str">
        <f>Healthcare!T1287</f>
        <v>Transferred</v>
      </c>
      <c r="E1287" t="str">
        <f>Healthcare!X1287</f>
        <v>DEP05</v>
      </c>
      <c r="F1287" t="str">
        <f>Healthcare!Y1287</f>
        <v>D04</v>
      </c>
      <c r="G1287" t="str">
        <f>Healthcare!Z1287</f>
        <v>D012</v>
      </c>
      <c r="H1287" t="str">
        <f>Healthcare!AA1287</f>
        <v>W005</v>
      </c>
      <c r="I1287" s="6">
        <f>Healthcare!L1287</f>
        <v>206810.1</v>
      </c>
      <c r="J1287">
        <f>Healthcare!M1287</f>
        <v>151893.60999999999</v>
      </c>
      <c r="K1287" s="6">
        <f>Healthcare!V1287</f>
        <v>54916.49000000002</v>
      </c>
      <c r="L1287" t="str">
        <f>Healthcare!AF1287</f>
        <v>PAY01</v>
      </c>
      <c r="M1287" t="str">
        <f>Healthcare!AG1287</f>
        <v>INS08</v>
      </c>
      <c r="N1287">
        <f>Healthcare!AC1287</f>
        <v>2023</v>
      </c>
      <c r="O1287" t="str">
        <f>Healthcare!AB1287</f>
        <v>Q1</v>
      </c>
      <c r="P1287">
        <f>Healthcare!O1287</f>
        <v>4</v>
      </c>
      <c r="Q1287">
        <f>Healthcare!P1287</f>
        <v>179</v>
      </c>
      <c r="R1287">
        <f>Healthcare!Q1287</f>
        <v>1</v>
      </c>
      <c r="S1287" s="10" t="str">
        <f>Healthcare!AD1287</f>
        <v>Jan</v>
      </c>
    </row>
    <row r="1288" spans="1:19">
      <c r="A1288" t="str">
        <f>Healthcare!A1288</f>
        <v>P11287</v>
      </c>
      <c r="B1288" s="5">
        <f>Healthcare!E1288</f>
        <v>45993</v>
      </c>
      <c r="C1288" s="5">
        <f>Healthcare!F1288</f>
        <v>46003</v>
      </c>
      <c r="D1288" t="str">
        <f>Healthcare!T1288</f>
        <v>Admitted</v>
      </c>
      <c r="E1288" t="str">
        <f>Healthcare!X1288</f>
        <v>DEP01</v>
      </c>
      <c r="F1288" t="str">
        <f>Healthcare!Y1288</f>
        <v>D05</v>
      </c>
      <c r="G1288" t="str">
        <f>Healthcare!Z1288</f>
        <v>D013</v>
      </c>
      <c r="H1288" t="str">
        <f>Healthcare!AA1288</f>
        <v>W004</v>
      </c>
      <c r="I1288" s="6">
        <f>Healthcare!L1288</f>
        <v>209928.74</v>
      </c>
      <c r="J1288">
        <f>Healthcare!M1288</f>
        <v>126799.13</v>
      </c>
      <c r="K1288" s="6">
        <f>Healthcare!V1288</f>
        <v>83129.609999999986</v>
      </c>
      <c r="L1288" t="str">
        <f>Healthcare!AF1288</f>
        <v>PAY06</v>
      </c>
      <c r="M1288" t="str">
        <f>Healthcare!AG1288</f>
        <v>INS03</v>
      </c>
      <c r="N1288">
        <f>Healthcare!AC1288</f>
        <v>2025</v>
      </c>
      <c r="O1288" t="str">
        <f>Healthcare!AB1288</f>
        <v>Q4</v>
      </c>
      <c r="P1288">
        <f>Healthcare!O1288</f>
        <v>10</v>
      </c>
      <c r="Q1288">
        <f>Healthcare!P1288</f>
        <v>223</v>
      </c>
      <c r="R1288">
        <f>Healthcare!Q1288</f>
        <v>3</v>
      </c>
      <c r="S1288" s="10" t="str">
        <f>Healthcare!AD1288</f>
        <v>Dec</v>
      </c>
    </row>
    <row r="1289" spans="1:19">
      <c r="A1289" t="str">
        <f>Healthcare!A1289</f>
        <v>P11288</v>
      </c>
      <c r="B1289" s="5">
        <f>Healthcare!E1289</f>
        <v>45981</v>
      </c>
      <c r="C1289" s="5" t="str">
        <f>Healthcare!F1289</f>
        <v>Unknown</v>
      </c>
      <c r="D1289" t="str">
        <f>Healthcare!T1289</f>
        <v>Discharged</v>
      </c>
      <c r="E1289" t="str">
        <f>Healthcare!X1289</f>
        <v>DEP05</v>
      </c>
      <c r="F1289" t="str">
        <f>Healthcare!Y1289</f>
        <v>D01</v>
      </c>
      <c r="G1289" t="str">
        <f>Healthcare!Z1289</f>
        <v>D011</v>
      </c>
      <c r="H1289" t="str">
        <f>Healthcare!AA1289</f>
        <v>W001</v>
      </c>
      <c r="I1289" s="6">
        <f>Healthcare!L1289</f>
        <v>214594.52</v>
      </c>
      <c r="J1289">
        <f>Healthcare!M1289</f>
        <v>166184.14000000001</v>
      </c>
      <c r="K1289" s="6">
        <f>Healthcare!V1289</f>
        <v>48410.379999999976</v>
      </c>
      <c r="L1289" t="str">
        <f>Healthcare!AF1289</f>
        <v>PAY06</v>
      </c>
      <c r="M1289" t="str">
        <f>Healthcare!AG1289</f>
        <v>INS06</v>
      </c>
      <c r="N1289">
        <f>Healthcare!AC1289</f>
        <v>2025</v>
      </c>
      <c r="O1289" t="str">
        <f>Healthcare!AB1289</f>
        <v>Q4</v>
      </c>
      <c r="P1289">
        <f>Healthcare!O1289</f>
        <v>5</v>
      </c>
      <c r="Q1289">
        <f>Healthcare!P1289</f>
        <v>154</v>
      </c>
      <c r="R1289">
        <f>Healthcare!Q1289</f>
        <v>5</v>
      </c>
      <c r="S1289" s="10" t="str">
        <f>Healthcare!AD1289</f>
        <v>Nov</v>
      </c>
    </row>
    <row r="1290" spans="1:19">
      <c r="A1290" t="str">
        <f>Healthcare!A1290</f>
        <v>P11289</v>
      </c>
      <c r="B1290" s="5">
        <f>Healthcare!E1290</f>
        <v>45728</v>
      </c>
      <c r="C1290" s="5">
        <f>Healthcare!F1290</f>
        <v>45742</v>
      </c>
      <c r="D1290" t="str">
        <f>Healthcare!T1290</f>
        <v>Transferred</v>
      </c>
      <c r="E1290" t="str">
        <f>Healthcare!X1290</f>
        <v>DEP05</v>
      </c>
      <c r="F1290" t="str">
        <f>Healthcare!Y1290</f>
        <v>D05</v>
      </c>
      <c r="G1290" t="str">
        <f>Healthcare!Z1290</f>
        <v>D002</v>
      </c>
      <c r="H1290" t="str">
        <f>Healthcare!AA1290</f>
        <v>W005</v>
      </c>
      <c r="I1290" s="6">
        <f>Healthcare!L1290</f>
        <v>45858.75</v>
      </c>
      <c r="J1290">
        <f>Healthcare!M1290</f>
        <v>41044.19</v>
      </c>
      <c r="K1290" s="6">
        <f>Healthcare!V1290</f>
        <v>4814.5599999999977</v>
      </c>
      <c r="L1290" t="str">
        <f>Healthcare!AF1290</f>
        <v>PAY02</v>
      </c>
      <c r="M1290" t="str">
        <f>Healthcare!AG1290</f>
        <v>INS06</v>
      </c>
      <c r="N1290">
        <f>Healthcare!AC1290</f>
        <v>2025</v>
      </c>
      <c r="O1290" t="str">
        <f>Healthcare!AB1290</f>
        <v>Q1</v>
      </c>
      <c r="P1290">
        <f>Healthcare!O1290</f>
        <v>14</v>
      </c>
      <c r="Q1290">
        <f>Healthcare!P1290</f>
        <v>45</v>
      </c>
      <c r="R1290">
        <f>Healthcare!Q1290</f>
        <v>4</v>
      </c>
      <c r="S1290" s="10" t="str">
        <f>Healthcare!AD1290</f>
        <v>Mar</v>
      </c>
    </row>
    <row r="1291" spans="1:19">
      <c r="A1291" t="str">
        <f>Healthcare!A1291</f>
        <v>P11290</v>
      </c>
      <c r="B1291" s="5">
        <f>Healthcare!E1291</f>
        <v>45332</v>
      </c>
      <c r="C1291" s="5">
        <f>Healthcare!F1291</f>
        <v>45336</v>
      </c>
      <c r="D1291" t="str">
        <f>Healthcare!T1291</f>
        <v>Discharged</v>
      </c>
      <c r="E1291" t="str">
        <f>Healthcare!X1291</f>
        <v>DEP09</v>
      </c>
      <c r="F1291" t="str">
        <f>Healthcare!Y1291</f>
        <v>D05</v>
      </c>
      <c r="G1291" t="str">
        <f>Healthcare!Z1291</f>
        <v>D003</v>
      </c>
      <c r="H1291" t="str">
        <f>Healthcare!AA1291</f>
        <v>W005</v>
      </c>
      <c r="I1291" s="6">
        <f>Healthcare!L1291</f>
        <v>33720.74</v>
      </c>
      <c r="J1291">
        <f>Healthcare!M1291</f>
        <v>23917.94</v>
      </c>
      <c r="K1291" s="6">
        <f>Healthcare!V1291</f>
        <v>9802.7999999999993</v>
      </c>
      <c r="L1291" t="str">
        <f>Healthcare!AF1291</f>
        <v>PAY02</v>
      </c>
      <c r="M1291" t="str">
        <f>Healthcare!AG1291</f>
        <v>INS02</v>
      </c>
      <c r="N1291">
        <f>Healthcare!AC1291</f>
        <v>2024</v>
      </c>
      <c r="O1291" t="str">
        <f>Healthcare!AB1291</f>
        <v>Q1</v>
      </c>
      <c r="P1291">
        <f>Healthcare!O1291</f>
        <v>4</v>
      </c>
      <c r="Q1291">
        <f>Healthcare!P1291</f>
        <v>181</v>
      </c>
      <c r="R1291">
        <f>Healthcare!Q1291</f>
        <v>5</v>
      </c>
      <c r="S1291" s="10" t="str">
        <f>Healthcare!AD1291</f>
        <v>Feb</v>
      </c>
    </row>
    <row r="1292" spans="1:19">
      <c r="A1292" t="str">
        <f>Healthcare!A1292</f>
        <v>P11291</v>
      </c>
      <c r="B1292" s="5">
        <f>Healthcare!E1292</f>
        <v>45074</v>
      </c>
      <c r="C1292" s="5">
        <f>Healthcare!F1292</f>
        <v>45091</v>
      </c>
      <c r="D1292" t="str">
        <f>Healthcare!T1292</f>
        <v>Discharged</v>
      </c>
      <c r="E1292" t="str">
        <f>Healthcare!X1292</f>
        <v>DEP05</v>
      </c>
      <c r="F1292" t="str">
        <f>Healthcare!Y1292</f>
        <v>D03</v>
      </c>
      <c r="G1292" t="str">
        <f>Healthcare!Z1292</f>
        <v>D003</v>
      </c>
      <c r="H1292" t="str">
        <f>Healthcare!AA1292</f>
        <v>W005</v>
      </c>
      <c r="I1292" s="6">
        <f>Healthcare!L1292</f>
        <v>126939.27</v>
      </c>
      <c r="J1292">
        <f>Healthcare!M1292</f>
        <v>123486.13</v>
      </c>
      <c r="K1292" s="6">
        <f>Healthcare!V1292</f>
        <v>3453.1399999999994</v>
      </c>
      <c r="L1292" t="str">
        <f>Healthcare!AF1292</f>
        <v>PAY05</v>
      </c>
      <c r="M1292" t="str">
        <f>Healthcare!AG1292</f>
        <v>INS08</v>
      </c>
      <c r="N1292">
        <f>Healthcare!AC1292</f>
        <v>2023</v>
      </c>
      <c r="O1292" t="str">
        <f>Healthcare!AB1292</f>
        <v>Q2</v>
      </c>
      <c r="P1292">
        <f>Healthcare!O1292</f>
        <v>17</v>
      </c>
      <c r="Q1292">
        <f>Healthcare!P1292</f>
        <v>237</v>
      </c>
      <c r="R1292">
        <f>Healthcare!Q1292</f>
        <v>2</v>
      </c>
      <c r="S1292" s="10" t="str">
        <f>Healthcare!AD1292</f>
        <v>May</v>
      </c>
    </row>
    <row r="1293" spans="1:19">
      <c r="A1293" t="str">
        <f>Healthcare!A1293</f>
        <v>P11292</v>
      </c>
      <c r="B1293" s="5">
        <f>Healthcare!E1293</f>
        <v>45598</v>
      </c>
      <c r="C1293" s="5">
        <f>Healthcare!F1293</f>
        <v>45607</v>
      </c>
      <c r="D1293" t="str">
        <f>Healthcare!T1293</f>
        <v>Unknown</v>
      </c>
      <c r="E1293" t="str">
        <f>Healthcare!X1293</f>
        <v>DEP04</v>
      </c>
      <c r="F1293" t="str">
        <f>Healthcare!Y1293</f>
        <v>D01</v>
      </c>
      <c r="G1293" t="str">
        <f>Healthcare!Z1293</f>
        <v>D009</v>
      </c>
      <c r="H1293" t="str">
        <f>Healthcare!AA1293</f>
        <v>W001</v>
      </c>
      <c r="I1293" s="6">
        <f>Healthcare!L1293</f>
        <v>141773.98000000001</v>
      </c>
      <c r="J1293">
        <f>Healthcare!M1293</f>
        <v>122078.74</v>
      </c>
      <c r="K1293" s="6">
        <f>Healthcare!V1293</f>
        <v>19695.240000000005</v>
      </c>
      <c r="L1293" t="str">
        <f>Healthcare!AF1293</f>
        <v>PAY04</v>
      </c>
      <c r="M1293" t="str">
        <f>Healthcare!AG1293</f>
        <v>INS07</v>
      </c>
      <c r="N1293">
        <f>Healthcare!AC1293</f>
        <v>2024</v>
      </c>
      <c r="O1293" t="str">
        <f>Healthcare!AB1293</f>
        <v>Q4</v>
      </c>
      <c r="P1293">
        <f>Healthcare!O1293</f>
        <v>9</v>
      </c>
      <c r="Q1293">
        <f>Healthcare!P1293</f>
        <v>153</v>
      </c>
      <c r="R1293">
        <f>Healthcare!Q1293</f>
        <v>5</v>
      </c>
      <c r="S1293" s="10" t="str">
        <f>Healthcare!AD1293</f>
        <v>Nov</v>
      </c>
    </row>
    <row r="1294" spans="1:19">
      <c r="A1294" t="str">
        <f>Healthcare!A1294</f>
        <v>P11293</v>
      </c>
      <c r="B1294" s="5">
        <f>Healthcare!E1294</f>
        <v>45112</v>
      </c>
      <c r="C1294" s="5">
        <f>Healthcare!F1294</f>
        <v>45124</v>
      </c>
      <c r="D1294" t="str">
        <f>Healthcare!T1294</f>
        <v>Admitted</v>
      </c>
      <c r="E1294" t="str">
        <f>Healthcare!X1294</f>
        <v>DEP03</v>
      </c>
      <c r="F1294" t="str">
        <f>Healthcare!Y1294</f>
        <v>D04</v>
      </c>
      <c r="G1294" t="str">
        <f>Healthcare!Z1294</f>
        <v>D002</v>
      </c>
      <c r="H1294" t="str">
        <f>Healthcare!AA1294</f>
        <v>W005</v>
      </c>
      <c r="I1294" s="6">
        <f>Healthcare!L1294</f>
        <v>48908.25</v>
      </c>
      <c r="J1294">
        <f>Healthcare!M1294</f>
        <v>42515.76</v>
      </c>
      <c r="K1294" s="6">
        <f>Healthcare!V1294</f>
        <v>6392.489999999998</v>
      </c>
      <c r="L1294" t="str">
        <f>Healthcare!AF1294</f>
        <v>PAY06</v>
      </c>
      <c r="M1294" t="str">
        <f>Healthcare!AG1294</f>
        <v>INS08</v>
      </c>
      <c r="N1294">
        <f>Healthcare!AC1294</f>
        <v>2023</v>
      </c>
      <c r="O1294" t="str">
        <f>Healthcare!AB1294</f>
        <v>Q3</v>
      </c>
      <c r="P1294">
        <f>Healthcare!O1294</f>
        <v>12</v>
      </c>
      <c r="Q1294">
        <f>Healthcare!P1294</f>
        <v>171</v>
      </c>
      <c r="R1294">
        <f>Healthcare!Q1294</f>
        <v>5</v>
      </c>
      <c r="S1294" s="10" t="str">
        <f>Healthcare!AD1294</f>
        <v>Jul</v>
      </c>
    </row>
    <row r="1295" spans="1:19">
      <c r="A1295" t="str">
        <f>Healthcare!A1295</f>
        <v>P11294</v>
      </c>
      <c r="B1295" s="5">
        <f>Healthcare!E1295</f>
        <v>45824</v>
      </c>
      <c r="C1295" s="5" t="str">
        <f>Healthcare!F1295</f>
        <v>Unknown</v>
      </c>
      <c r="D1295" t="str">
        <f>Healthcare!T1295</f>
        <v>Discharged</v>
      </c>
      <c r="E1295" t="str">
        <f>Healthcare!X1295</f>
        <v>DEP09</v>
      </c>
      <c r="F1295" t="str">
        <f>Healthcare!Y1295</f>
        <v>D03</v>
      </c>
      <c r="G1295" t="str">
        <f>Healthcare!Z1295</f>
        <v>D008</v>
      </c>
      <c r="H1295" t="str">
        <f>Healthcare!AA1295</f>
        <v>W005</v>
      </c>
      <c r="I1295" s="6">
        <f>Healthcare!L1295</f>
        <v>123663.9</v>
      </c>
      <c r="J1295">
        <f>Healthcare!M1295</f>
        <v>91178.44</v>
      </c>
      <c r="K1295" s="6">
        <f>Healthcare!V1295</f>
        <v>32485.459999999992</v>
      </c>
      <c r="L1295" t="str">
        <f>Healthcare!AF1295</f>
        <v>PAY06</v>
      </c>
      <c r="M1295" t="str">
        <f>Healthcare!AG1295</f>
        <v>INS01</v>
      </c>
      <c r="N1295">
        <f>Healthcare!AC1295</f>
        <v>2025</v>
      </c>
      <c r="O1295" t="str">
        <f>Healthcare!AB1295</f>
        <v>Q2</v>
      </c>
      <c r="P1295">
        <f>Healthcare!O1295</f>
        <v>5</v>
      </c>
      <c r="Q1295">
        <f>Healthcare!P1295</f>
        <v>22</v>
      </c>
      <c r="R1295">
        <f>Healthcare!Q1295</f>
        <v>3</v>
      </c>
      <c r="S1295" s="10" t="str">
        <f>Healthcare!AD1295</f>
        <v>Jun</v>
      </c>
    </row>
    <row r="1296" spans="1:19">
      <c r="A1296" t="str">
        <f>Healthcare!A1296</f>
        <v>P11295</v>
      </c>
      <c r="B1296" s="5">
        <f>Healthcare!E1296</f>
        <v>45133</v>
      </c>
      <c r="C1296" s="5">
        <f>Healthcare!F1296</f>
        <v>45134</v>
      </c>
      <c r="D1296" t="str">
        <f>Healthcare!T1296</f>
        <v>Discharged</v>
      </c>
      <c r="E1296" t="str">
        <f>Healthcare!X1296</f>
        <v>DEP01</v>
      </c>
      <c r="F1296" t="str">
        <f>Healthcare!Y1296</f>
        <v>D02</v>
      </c>
      <c r="G1296" t="str">
        <f>Healthcare!Z1296</f>
        <v>D007</v>
      </c>
      <c r="H1296" t="str">
        <f>Healthcare!AA1296</f>
        <v>W003</v>
      </c>
      <c r="I1296" s="6">
        <f>Healthcare!L1296</f>
        <v>201868.39</v>
      </c>
      <c r="J1296">
        <f>Healthcare!M1296</f>
        <v>176975.19</v>
      </c>
      <c r="K1296" s="6">
        <f>Healthcare!V1296</f>
        <v>24893.200000000012</v>
      </c>
      <c r="L1296" t="str">
        <f>Healthcare!AF1296</f>
        <v>PAY05</v>
      </c>
      <c r="M1296" t="str">
        <f>Healthcare!AG1296</f>
        <v>INS06</v>
      </c>
      <c r="N1296">
        <f>Healthcare!AC1296</f>
        <v>2023</v>
      </c>
      <c r="O1296" t="str">
        <f>Healthcare!AB1296</f>
        <v>Q3</v>
      </c>
      <c r="P1296">
        <f>Healthcare!O1296</f>
        <v>1</v>
      </c>
      <c r="Q1296">
        <f>Healthcare!P1296</f>
        <v>130</v>
      </c>
      <c r="R1296">
        <f>Healthcare!Q1296</f>
        <v>4</v>
      </c>
      <c r="S1296" s="10" t="str">
        <f>Healthcare!AD1296</f>
        <v>Jul</v>
      </c>
    </row>
    <row r="1297" spans="1:19">
      <c r="A1297" t="str">
        <f>Healthcare!A1297</f>
        <v>P11296</v>
      </c>
      <c r="B1297" s="5">
        <f>Healthcare!E1297</f>
        <v>45651</v>
      </c>
      <c r="C1297" s="5">
        <f>Healthcare!F1297</f>
        <v>45668</v>
      </c>
      <c r="D1297" t="str">
        <f>Healthcare!T1297</f>
        <v>Discharged</v>
      </c>
      <c r="E1297" t="str">
        <f>Healthcare!X1297</f>
        <v>DEP08</v>
      </c>
      <c r="F1297" t="str">
        <f>Healthcare!Y1297</f>
        <v>D04</v>
      </c>
      <c r="G1297" t="str">
        <f>Healthcare!Z1297</f>
        <v>D006</v>
      </c>
      <c r="H1297" t="str">
        <f>Healthcare!AA1297</f>
        <v>W002</v>
      </c>
      <c r="I1297" s="6">
        <f>Healthcare!L1297</f>
        <v>212834.14</v>
      </c>
      <c r="J1297">
        <f>Healthcare!M1297</f>
        <v>162542.19</v>
      </c>
      <c r="K1297" s="6">
        <f>Healthcare!V1297</f>
        <v>50291.950000000012</v>
      </c>
      <c r="L1297" t="str">
        <f>Healthcare!AF1297</f>
        <v>PAY06</v>
      </c>
      <c r="M1297" t="str">
        <f>Healthcare!AG1297</f>
        <v>INS03</v>
      </c>
      <c r="N1297">
        <f>Healthcare!AC1297</f>
        <v>2024</v>
      </c>
      <c r="O1297" t="str">
        <f>Healthcare!AB1297</f>
        <v>Q4</v>
      </c>
      <c r="P1297">
        <f>Healthcare!O1297</f>
        <v>17</v>
      </c>
      <c r="Q1297">
        <f>Healthcare!P1297</f>
        <v>29</v>
      </c>
      <c r="R1297">
        <f>Healthcare!Q1297</f>
        <v>3</v>
      </c>
      <c r="S1297" s="10" t="str">
        <f>Healthcare!AD1297</f>
        <v>Dec</v>
      </c>
    </row>
    <row r="1298" spans="1:19">
      <c r="A1298" t="str">
        <f>Healthcare!A1298</f>
        <v>P11297</v>
      </c>
      <c r="B1298" s="5" t="str">
        <f>Healthcare!E1298</f>
        <v>Unknown</v>
      </c>
      <c r="C1298" s="5" t="str">
        <f>Healthcare!F1298</f>
        <v>Unknown</v>
      </c>
      <c r="D1298" t="str">
        <f>Healthcare!T1298</f>
        <v>Unknown</v>
      </c>
      <c r="E1298" t="str">
        <f>Healthcare!X1298</f>
        <v>DEP03</v>
      </c>
      <c r="F1298" t="str">
        <f>Healthcare!Y1298</f>
        <v>D01</v>
      </c>
      <c r="G1298" t="str">
        <f>Healthcare!Z1298</f>
        <v>D001</v>
      </c>
      <c r="H1298" t="str">
        <f>Healthcare!AA1298</f>
        <v>W004</v>
      </c>
      <c r="I1298" s="6">
        <f>Healthcare!L1298</f>
        <v>114059.31</v>
      </c>
      <c r="J1298">
        <f>Healthcare!M1298</f>
        <v>87454.56</v>
      </c>
      <c r="K1298" s="6">
        <f>Healthcare!V1298</f>
        <v>26604.75</v>
      </c>
      <c r="L1298" t="str">
        <f>Healthcare!AF1298</f>
        <v>PAY01</v>
      </c>
      <c r="M1298" t="str">
        <f>Healthcare!AG1298</f>
        <v>INS03</v>
      </c>
      <c r="N1298" t="str">
        <f>Healthcare!AC1298</f>
        <v>Unknown</v>
      </c>
      <c r="O1298" t="str">
        <f>Healthcare!AB1298</f>
        <v>Unknown</v>
      </c>
      <c r="P1298">
        <f>Healthcare!O1298</f>
        <v>1</v>
      </c>
      <c r="Q1298">
        <f>Healthcare!P1298</f>
        <v>86</v>
      </c>
      <c r="R1298">
        <f>Healthcare!Q1298</f>
        <v>5</v>
      </c>
      <c r="S1298" s="10" t="str">
        <f>Healthcare!AD1298</f>
        <v>Unknown</v>
      </c>
    </row>
    <row r="1299" spans="1:19">
      <c r="A1299" t="str">
        <f>Healthcare!A1299</f>
        <v>P11298</v>
      </c>
      <c r="B1299" s="5">
        <f>Healthcare!E1299</f>
        <v>45701</v>
      </c>
      <c r="C1299" s="5" t="str">
        <f>Healthcare!F1299</f>
        <v>Unknown</v>
      </c>
      <c r="D1299" t="str">
        <f>Healthcare!T1299</f>
        <v>Unknown</v>
      </c>
      <c r="E1299" t="str">
        <f>Healthcare!X1299</f>
        <v>DEP05</v>
      </c>
      <c r="F1299" t="str">
        <f>Healthcare!Y1299</f>
        <v>D04</v>
      </c>
      <c r="G1299" t="str">
        <f>Healthcare!Z1299</f>
        <v>D007</v>
      </c>
      <c r="H1299" t="str">
        <f>Healthcare!AA1299</f>
        <v>W001</v>
      </c>
      <c r="I1299" s="6">
        <f>Healthcare!L1299</f>
        <v>239866.55</v>
      </c>
      <c r="J1299">
        <f>Healthcare!M1299</f>
        <v>189047.92</v>
      </c>
      <c r="K1299" s="6">
        <f>Healthcare!V1299</f>
        <v>50818.629999999976</v>
      </c>
      <c r="L1299" t="str">
        <f>Healthcare!AF1299</f>
        <v>PAY06</v>
      </c>
      <c r="M1299" t="str">
        <f>Healthcare!AG1299</f>
        <v>INS01</v>
      </c>
      <c r="N1299">
        <f>Healthcare!AC1299</f>
        <v>2025</v>
      </c>
      <c r="O1299" t="str">
        <f>Healthcare!AB1299</f>
        <v>Q1</v>
      </c>
      <c r="P1299">
        <f>Healthcare!O1299</f>
        <v>16</v>
      </c>
      <c r="Q1299">
        <f>Healthcare!P1299</f>
        <v>174</v>
      </c>
      <c r="R1299">
        <f>Healthcare!Q1299</f>
        <v>4</v>
      </c>
      <c r="S1299" s="10" t="str">
        <f>Healthcare!AD1299</f>
        <v>Feb</v>
      </c>
    </row>
    <row r="1300" spans="1:19">
      <c r="A1300" t="str">
        <f>Healthcare!A1300</f>
        <v>P11299</v>
      </c>
      <c r="B1300" s="5">
        <f>Healthcare!E1300</f>
        <v>45474</v>
      </c>
      <c r="C1300" s="5">
        <f>Healthcare!F1300</f>
        <v>45309</v>
      </c>
      <c r="D1300" t="str">
        <f>Healthcare!T1300</f>
        <v>Discharged</v>
      </c>
      <c r="E1300" t="str">
        <f>Healthcare!X1300</f>
        <v>DEP04</v>
      </c>
      <c r="F1300" t="str">
        <f>Healthcare!Y1300</f>
        <v>D01</v>
      </c>
      <c r="G1300" t="str">
        <f>Healthcare!Z1300</f>
        <v>D001</v>
      </c>
      <c r="H1300" t="str">
        <f>Healthcare!AA1300</f>
        <v>W005</v>
      </c>
      <c r="I1300" s="6">
        <f>Healthcare!L1300</f>
        <v>190682.33</v>
      </c>
      <c r="J1300">
        <f>Healthcare!M1300</f>
        <v>147601.62</v>
      </c>
      <c r="K1300" s="6">
        <f>Healthcare!V1300</f>
        <v>43080.709999999992</v>
      </c>
      <c r="L1300" t="str">
        <f>Healthcare!AF1300</f>
        <v>PAY06</v>
      </c>
      <c r="M1300" t="str">
        <f>Healthcare!AG1300</f>
        <v>INS01</v>
      </c>
      <c r="N1300">
        <f>Healthcare!AC1300</f>
        <v>2024</v>
      </c>
      <c r="O1300" t="str">
        <f>Healthcare!AB1300</f>
        <v>Q3</v>
      </c>
      <c r="P1300">
        <f>Healthcare!O1300</f>
        <v>11</v>
      </c>
      <c r="Q1300">
        <f>Healthcare!P1300</f>
        <v>143</v>
      </c>
      <c r="R1300">
        <f>Healthcare!Q1300</f>
        <v>4</v>
      </c>
      <c r="S1300" s="10" t="str">
        <f>Healthcare!AD1300</f>
        <v>Jul</v>
      </c>
    </row>
    <row r="1301" spans="1:19">
      <c r="A1301" t="str">
        <f>Healthcare!A1301</f>
        <v>P11300</v>
      </c>
      <c r="B1301" s="5" t="str">
        <f>Healthcare!E1301</f>
        <v>Unknown</v>
      </c>
      <c r="C1301" s="5">
        <f>Healthcare!F1301</f>
        <v>45908</v>
      </c>
      <c r="D1301" t="str">
        <f>Healthcare!T1301</f>
        <v>Discharged</v>
      </c>
      <c r="E1301" t="str">
        <f>Healthcare!X1301</f>
        <v>DEP02</v>
      </c>
      <c r="F1301" t="str">
        <f>Healthcare!Y1301</f>
        <v>D05</v>
      </c>
      <c r="G1301" t="str">
        <f>Healthcare!Z1301</f>
        <v>D012</v>
      </c>
      <c r="H1301" t="str">
        <f>Healthcare!AA1301</f>
        <v>W005</v>
      </c>
      <c r="I1301" s="6">
        <f>Healthcare!L1301</f>
        <v>7783.43</v>
      </c>
      <c r="J1301">
        <f>Healthcare!M1301</f>
        <v>98646.34</v>
      </c>
      <c r="K1301" s="6">
        <f>Healthcare!V1301</f>
        <v>-90862.91</v>
      </c>
      <c r="L1301" t="str">
        <f>Healthcare!AF1301</f>
        <v>PAY01</v>
      </c>
      <c r="M1301" t="str">
        <f>Healthcare!AG1301</f>
        <v>INS01</v>
      </c>
      <c r="N1301" t="str">
        <f>Healthcare!AC1301</f>
        <v>Unknown</v>
      </c>
      <c r="O1301" t="str">
        <f>Healthcare!AB1301</f>
        <v>Unknown</v>
      </c>
      <c r="P1301">
        <f>Healthcare!O1301</f>
        <v>18</v>
      </c>
      <c r="Q1301">
        <f>Healthcare!P1301</f>
        <v>109</v>
      </c>
      <c r="R1301">
        <f>Healthcare!Q1301</f>
        <v>4</v>
      </c>
      <c r="S1301" s="10" t="str">
        <f>Healthcare!AD1301</f>
        <v>Unknown</v>
      </c>
    </row>
    <row r="1302" spans="1:19">
      <c r="A1302" t="str">
        <f>Healthcare!A1302</f>
        <v>P11301</v>
      </c>
      <c r="B1302" s="5">
        <f>Healthcare!E1302</f>
        <v>45142</v>
      </c>
      <c r="C1302" s="5">
        <f>Healthcare!F1302</f>
        <v>45145</v>
      </c>
      <c r="D1302" t="str">
        <f>Healthcare!T1302</f>
        <v>Unknown</v>
      </c>
      <c r="E1302" t="str">
        <f>Healthcare!X1302</f>
        <v>DEP06</v>
      </c>
      <c r="F1302" t="str">
        <f>Healthcare!Y1302</f>
        <v>D01</v>
      </c>
      <c r="G1302" t="str">
        <f>Healthcare!Z1302</f>
        <v>D002</v>
      </c>
      <c r="H1302" t="str">
        <f>Healthcare!AA1302</f>
        <v>W005</v>
      </c>
      <c r="I1302" s="6">
        <f>Healthcare!L1302</f>
        <v>110834.13</v>
      </c>
      <c r="J1302">
        <f>Healthcare!M1302</f>
        <v>86529.05</v>
      </c>
      <c r="K1302" s="6">
        <f>Healthcare!V1302</f>
        <v>24305.08</v>
      </c>
      <c r="L1302" t="str">
        <f>Healthcare!AF1302</f>
        <v>PAY06</v>
      </c>
      <c r="M1302" t="str">
        <f>Healthcare!AG1302</f>
        <v>INS02</v>
      </c>
      <c r="N1302">
        <f>Healthcare!AC1302</f>
        <v>2023</v>
      </c>
      <c r="O1302" t="str">
        <f>Healthcare!AB1302</f>
        <v>Q3</v>
      </c>
      <c r="P1302">
        <f>Healthcare!O1302</f>
        <v>3</v>
      </c>
      <c r="Q1302">
        <f>Healthcare!P1302</f>
        <v>120</v>
      </c>
      <c r="R1302">
        <f>Healthcare!Q1302</f>
        <v>4</v>
      </c>
      <c r="S1302" s="10" t="str">
        <f>Healthcare!AD1302</f>
        <v>Aug</v>
      </c>
    </row>
    <row r="1303" spans="1:19">
      <c r="A1303" t="str">
        <f>Healthcare!A1303</f>
        <v>P11302</v>
      </c>
      <c r="B1303" s="5">
        <f>Healthcare!E1303</f>
        <v>45701</v>
      </c>
      <c r="C1303" s="5">
        <f>Healthcare!F1303</f>
        <v>45716</v>
      </c>
      <c r="D1303" t="str">
        <f>Healthcare!T1303</f>
        <v>Discharged</v>
      </c>
      <c r="E1303" t="str">
        <f>Healthcare!X1303</f>
        <v>DEP02</v>
      </c>
      <c r="F1303" t="str">
        <f>Healthcare!Y1303</f>
        <v>D06</v>
      </c>
      <c r="G1303" t="str">
        <f>Healthcare!Z1303</f>
        <v>D004</v>
      </c>
      <c r="H1303" t="str">
        <f>Healthcare!AA1303</f>
        <v>W003</v>
      </c>
      <c r="I1303" s="6">
        <f>Healthcare!L1303</f>
        <v>190506.64</v>
      </c>
      <c r="J1303">
        <f>Healthcare!M1303</f>
        <v>162650.99</v>
      </c>
      <c r="K1303" s="6">
        <f>Healthcare!V1303</f>
        <v>27855.650000000023</v>
      </c>
      <c r="L1303" t="str">
        <f>Healthcare!AF1303</f>
        <v>PAY02</v>
      </c>
      <c r="M1303" t="str">
        <f>Healthcare!AG1303</f>
        <v>INS04</v>
      </c>
      <c r="N1303">
        <f>Healthcare!AC1303</f>
        <v>2025</v>
      </c>
      <c r="O1303" t="str">
        <f>Healthcare!AB1303</f>
        <v>Q1</v>
      </c>
      <c r="P1303">
        <f>Healthcare!O1303</f>
        <v>15</v>
      </c>
      <c r="Q1303">
        <f>Healthcare!P1303</f>
        <v>49</v>
      </c>
      <c r="R1303">
        <f>Healthcare!Q1303</f>
        <v>4</v>
      </c>
      <c r="S1303" s="10" t="str">
        <f>Healthcare!AD1303</f>
        <v>Feb</v>
      </c>
    </row>
    <row r="1304" spans="1:19">
      <c r="A1304" t="str">
        <f>Healthcare!A1304</f>
        <v>P11303</v>
      </c>
      <c r="B1304" s="5">
        <f>Healthcare!E1304</f>
        <v>45542</v>
      </c>
      <c r="C1304" s="5" t="str">
        <f>Healthcare!F1304</f>
        <v>Unknown</v>
      </c>
      <c r="D1304" t="str">
        <f>Healthcare!T1304</f>
        <v>Discharged</v>
      </c>
      <c r="E1304" t="str">
        <f>Healthcare!X1304</f>
        <v>DEP05</v>
      </c>
      <c r="F1304" t="str">
        <f>Healthcare!Y1304</f>
        <v>D06</v>
      </c>
      <c r="G1304" t="str">
        <f>Healthcare!Z1304</f>
        <v>D006</v>
      </c>
      <c r="H1304" t="str">
        <f>Healthcare!AA1304</f>
        <v>W001</v>
      </c>
      <c r="I1304" s="6">
        <f>Healthcare!L1304</f>
        <v>37025.24</v>
      </c>
      <c r="J1304">
        <f>Healthcare!M1304</f>
        <v>31530.25</v>
      </c>
      <c r="K1304" s="6">
        <f>Healthcare!V1304</f>
        <v>5494.989999999998</v>
      </c>
      <c r="L1304" t="str">
        <f>Healthcare!AF1304</f>
        <v>PAY02</v>
      </c>
      <c r="M1304" t="str">
        <f>Healthcare!AG1304</f>
        <v>INS02</v>
      </c>
      <c r="N1304">
        <f>Healthcare!AC1304</f>
        <v>2024</v>
      </c>
      <c r="O1304" t="str">
        <f>Healthcare!AB1304</f>
        <v>Q3</v>
      </c>
      <c r="P1304">
        <f>Healthcare!O1304</f>
        <v>10</v>
      </c>
      <c r="Q1304">
        <f>Healthcare!P1304</f>
        <v>159</v>
      </c>
      <c r="R1304">
        <f>Healthcare!Q1304</f>
        <v>1</v>
      </c>
      <c r="S1304" s="10" t="str">
        <f>Healthcare!AD1304</f>
        <v>Sep</v>
      </c>
    </row>
    <row r="1305" spans="1:19">
      <c r="A1305" t="str">
        <f>Healthcare!A1305</f>
        <v>P11304</v>
      </c>
      <c r="B1305" s="5">
        <f>Healthcare!E1305</f>
        <v>45002</v>
      </c>
      <c r="C1305" s="5" t="str">
        <f>Healthcare!F1305</f>
        <v>Unknown</v>
      </c>
      <c r="D1305" t="str">
        <f>Healthcare!T1305</f>
        <v>Unknown</v>
      </c>
      <c r="E1305" t="str">
        <f>Healthcare!X1305</f>
        <v>DEP08</v>
      </c>
      <c r="F1305" t="str">
        <f>Healthcare!Y1305</f>
        <v>D01</v>
      </c>
      <c r="G1305" t="str">
        <f>Healthcare!Z1305</f>
        <v>D013</v>
      </c>
      <c r="H1305" t="str">
        <f>Healthcare!AA1305</f>
        <v>W002</v>
      </c>
      <c r="I1305" s="6">
        <f>Healthcare!L1305</f>
        <v>137287.54</v>
      </c>
      <c r="J1305">
        <f>Healthcare!M1305</f>
        <v>113744.49</v>
      </c>
      <c r="K1305" s="6">
        <f>Healthcare!V1305</f>
        <v>23543.050000000003</v>
      </c>
      <c r="L1305" t="str">
        <f>Healthcare!AF1305</f>
        <v>PAY03</v>
      </c>
      <c r="M1305" t="str">
        <f>Healthcare!AG1305</f>
        <v>INS08</v>
      </c>
      <c r="N1305">
        <f>Healthcare!AC1305</f>
        <v>2023</v>
      </c>
      <c r="O1305" t="str">
        <f>Healthcare!AB1305</f>
        <v>Q1</v>
      </c>
      <c r="P1305">
        <f>Healthcare!O1305</f>
        <v>12</v>
      </c>
      <c r="Q1305">
        <f>Healthcare!P1305</f>
        <v>22</v>
      </c>
      <c r="R1305">
        <f>Healthcare!Q1305</f>
        <v>4</v>
      </c>
      <c r="S1305" s="10" t="str">
        <f>Healthcare!AD1305</f>
        <v>Mar</v>
      </c>
    </row>
    <row r="1306" spans="1:19">
      <c r="A1306" t="str">
        <f>Healthcare!A1306</f>
        <v>P11305</v>
      </c>
      <c r="B1306" s="5">
        <f>Healthcare!E1306</f>
        <v>45235</v>
      </c>
      <c r="C1306" s="5">
        <f>Healthcare!F1306</f>
        <v>45243</v>
      </c>
      <c r="D1306" t="str">
        <f>Healthcare!T1306</f>
        <v>Discharged</v>
      </c>
      <c r="E1306" t="str">
        <f>Healthcare!X1306</f>
        <v>DEP10</v>
      </c>
      <c r="F1306" t="str">
        <f>Healthcare!Y1306</f>
        <v>D05</v>
      </c>
      <c r="G1306" t="str">
        <f>Healthcare!Z1306</f>
        <v>D007</v>
      </c>
      <c r="H1306" t="str">
        <f>Healthcare!AA1306</f>
        <v>W005</v>
      </c>
      <c r="I1306" s="6">
        <f>Healthcare!L1306</f>
        <v>114387.4</v>
      </c>
      <c r="J1306">
        <f>Healthcare!M1306</f>
        <v>82718</v>
      </c>
      <c r="K1306" s="6">
        <f>Healthcare!V1306</f>
        <v>31669.399999999994</v>
      </c>
      <c r="L1306" t="str">
        <f>Healthcare!AF1306</f>
        <v>PAY06</v>
      </c>
      <c r="M1306" t="str">
        <f>Healthcare!AG1306</f>
        <v>INS02</v>
      </c>
      <c r="N1306">
        <f>Healthcare!AC1306</f>
        <v>2023</v>
      </c>
      <c r="O1306" t="str">
        <f>Healthcare!AB1306</f>
        <v>Q4</v>
      </c>
      <c r="P1306">
        <f>Healthcare!O1306</f>
        <v>8</v>
      </c>
      <c r="Q1306">
        <f>Healthcare!P1306</f>
        <v>226</v>
      </c>
      <c r="R1306">
        <f>Healthcare!Q1306</f>
        <v>5</v>
      </c>
      <c r="S1306" s="10" t="str">
        <f>Healthcare!AD1306</f>
        <v>Nov</v>
      </c>
    </row>
    <row r="1307" spans="1:19">
      <c r="A1307" t="str">
        <f>Healthcare!A1307</f>
        <v>P11306</v>
      </c>
      <c r="B1307" s="5">
        <f>Healthcare!E1307</f>
        <v>45725</v>
      </c>
      <c r="C1307" s="5">
        <f>Healthcare!F1307</f>
        <v>45731</v>
      </c>
      <c r="D1307" t="str">
        <f>Healthcare!T1307</f>
        <v>Discharged</v>
      </c>
      <c r="E1307" t="str">
        <f>Healthcare!X1307</f>
        <v>DEP03</v>
      </c>
      <c r="F1307" t="str">
        <f>Healthcare!Y1307</f>
        <v>D07</v>
      </c>
      <c r="G1307" t="str">
        <f>Healthcare!Z1307</f>
        <v>D006</v>
      </c>
      <c r="H1307" t="str">
        <f>Healthcare!AA1307</f>
        <v>W001</v>
      </c>
      <c r="I1307" s="6">
        <f>Healthcare!L1307</f>
        <v>234042.42</v>
      </c>
      <c r="J1307">
        <f>Healthcare!M1307</f>
        <v>154231.38</v>
      </c>
      <c r="K1307" s="6">
        <f>Healthcare!V1307</f>
        <v>79811.040000000008</v>
      </c>
      <c r="L1307" t="str">
        <f>Healthcare!AF1307</f>
        <v>PAY01</v>
      </c>
      <c r="M1307" t="str">
        <f>Healthcare!AG1307</f>
        <v>INS08</v>
      </c>
      <c r="N1307">
        <f>Healthcare!AC1307</f>
        <v>2025</v>
      </c>
      <c r="O1307" t="str">
        <f>Healthcare!AB1307</f>
        <v>Q1</v>
      </c>
      <c r="P1307">
        <f>Healthcare!O1307</f>
        <v>6</v>
      </c>
      <c r="Q1307">
        <f>Healthcare!P1307</f>
        <v>111</v>
      </c>
      <c r="R1307">
        <f>Healthcare!Q1307</f>
        <v>3</v>
      </c>
      <c r="S1307" s="10" t="str">
        <f>Healthcare!AD1307</f>
        <v>Mar</v>
      </c>
    </row>
    <row r="1308" spans="1:19">
      <c r="A1308" t="str">
        <f>Healthcare!A1308</f>
        <v>P11307</v>
      </c>
      <c r="B1308" s="5">
        <f>Healthcare!E1308</f>
        <v>45501</v>
      </c>
      <c r="C1308" s="5">
        <f>Healthcare!F1308</f>
        <v>45504</v>
      </c>
      <c r="D1308" t="str">
        <f>Healthcare!T1308</f>
        <v>Unknown</v>
      </c>
      <c r="E1308" t="str">
        <f>Healthcare!X1308</f>
        <v>DEP03</v>
      </c>
      <c r="F1308" t="str">
        <f>Healthcare!Y1308</f>
        <v>D03</v>
      </c>
      <c r="G1308" t="str">
        <f>Healthcare!Z1308</f>
        <v>D007</v>
      </c>
      <c r="H1308" t="str">
        <f>Healthcare!AA1308</f>
        <v>W001</v>
      </c>
      <c r="I1308" s="6">
        <f>Healthcare!L1308</f>
        <v>128831.1</v>
      </c>
      <c r="J1308">
        <f>Healthcare!M1308</f>
        <v>76686.58</v>
      </c>
      <c r="K1308" s="6">
        <f>Healthcare!V1308</f>
        <v>52144.520000000004</v>
      </c>
      <c r="L1308" t="str">
        <f>Healthcare!AF1308</f>
        <v>PAY04</v>
      </c>
      <c r="M1308" t="str">
        <f>Healthcare!AG1308</f>
        <v>INS07</v>
      </c>
      <c r="N1308">
        <f>Healthcare!AC1308</f>
        <v>2024</v>
      </c>
      <c r="O1308" t="str">
        <f>Healthcare!AB1308</f>
        <v>Q3</v>
      </c>
      <c r="P1308">
        <f>Healthcare!O1308</f>
        <v>3</v>
      </c>
      <c r="Q1308">
        <f>Healthcare!P1308</f>
        <v>200</v>
      </c>
      <c r="R1308">
        <f>Healthcare!Q1308</f>
        <v>4</v>
      </c>
      <c r="S1308" s="10" t="str">
        <f>Healthcare!AD1308</f>
        <v>Jul</v>
      </c>
    </row>
    <row r="1309" spans="1:19">
      <c r="A1309" t="str">
        <f>Healthcare!A1309</f>
        <v>P11308</v>
      </c>
      <c r="B1309" s="5">
        <f>Healthcare!E1309</f>
        <v>45402</v>
      </c>
      <c r="C1309" s="5">
        <f>Healthcare!F1309</f>
        <v>45414</v>
      </c>
      <c r="D1309" t="str">
        <f>Healthcare!T1309</f>
        <v>Discharged</v>
      </c>
      <c r="E1309" t="str">
        <f>Healthcare!X1309</f>
        <v>DEP01</v>
      </c>
      <c r="F1309" t="str">
        <f>Healthcare!Y1309</f>
        <v>D06</v>
      </c>
      <c r="G1309" t="str">
        <f>Healthcare!Z1309</f>
        <v>D005</v>
      </c>
      <c r="H1309" t="str">
        <f>Healthcare!AA1309</f>
        <v>W001</v>
      </c>
      <c r="I1309" s="6">
        <f>Healthcare!L1309</f>
        <v>39788.99</v>
      </c>
      <c r="J1309">
        <f>Healthcare!M1309</f>
        <v>28623.14</v>
      </c>
      <c r="K1309" s="6">
        <f>Healthcare!V1309</f>
        <v>11165.849999999999</v>
      </c>
      <c r="L1309" t="str">
        <f>Healthcare!AF1309</f>
        <v>PAY06</v>
      </c>
      <c r="M1309" t="str">
        <f>Healthcare!AG1309</f>
        <v>INS08</v>
      </c>
      <c r="N1309">
        <f>Healthcare!AC1309</f>
        <v>2024</v>
      </c>
      <c r="O1309" t="str">
        <f>Healthcare!AB1309</f>
        <v>Q2</v>
      </c>
      <c r="P1309">
        <f>Healthcare!O1309</f>
        <v>12</v>
      </c>
      <c r="Q1309">
        <f>Healthcare!P1309</f>
        <v>175</v>
      </c>
      <c r="R1309">
        <f>Healthcare!Q1309</f>
        <v>5</v>
      </c>
      <c r="S1309" s="10" t="str">
        <f>Healthcare!AD1309</f>
        <v>Apr</v>
      </c>
    </row>
    <row r="1310" spans="1:19">
      <c r="A1310" t="str">
        <f>Healthcare!A1310</f>
        <v>P11309</v>
      </c>
      <c r="B1310" s="5">
        <f>Healthcare!E1310</f>
        <v>45569</v>
      </c>
      <c r="C1310" s="5">
        <f>Healthcare!F1310</f>
        <v>45582</v>
      </c>
      <c r="D1310" t="str">
        <f>Healthcare!T1310</f>
        <v>Discharged</v>
      </c>
      <c r="E1310" t="str">
        <f>Healthcare!X1310</f>
        <v>DEP01</v>
      </c>
      <c r="F1310" t="str">
        <f>Healthcare!Y1310</f>
        <v>D05</v>
      </c>
      <c r="G1310" t="str">
        <f>Healthcare!Z1310</f>
        <v>D005</v>
      </c>
      <c r="H1310" t="str">
        <f>Healthcare!AA1310</f>
        <v>W001</v>
      </c>
      <c r="I1310" s="6">
        <f>Healthcare!L1310</f>
        <v>98183.84</v>
      </c>
      <c r="J1310">
        <f>Healthcare!M1310</f>
        <v>75446.55</v>
      </c>
      <c r="K1310" s="6">
        <f>Healthcare!V1310</f>
        <v>22737.289999999994</v>
      </c>
      <c r="L1310" t="str">
        <f>Healthcare!AF1310</f>
        <v>PAY06</v>
      </c>
      <c r="M1310" t="str">
        <f>Healthcare!AG1310</f>
        <v>INS06</v>
      </c>
      <c r="N1310">
        <f>Healthcare!AC1310</f>
        <v>2024</v>
      </c>
      <c r="O1310" t="str">
        <f>Healthcare!AB1310</f>
        <v>Q4</v>
      </c>
      <c r="P1310">
        <f>Healthcare!O1310</f>
        <v>13</v>
      </c>
      <c r="Q1310">
        <f>Healthcare!P1310</f>
        <v>215</v>
      </c>
      <c r="R1310">
        <f>Healthcare!Q1310</f>
        <v>4</v>
      </c>
      <c r="S1310" s="10" t="str">
        <f>Healthcare!AD1310</f>
        <v>Oct</v>
      </c>
    </row>
    <row r="1311" spans="1:19">
      <c r="A1311" t="str">
        <f>Healthcare!A1311</f>
        <v>P11310</v>
      </c>
      <c r="B1311" s="5">
        <f>Healthcare!E1311</f>
        <v>45720</v>
      </c>
      <c r="C1311" s="5">
        <f>Healthcare!F1311</f>
        <v>45722</v>
      </c>
      <c r="D1311" t="str">
        <f>Healthcare!T1311</f>
        <v>Discharged</v>
      </c>
      <c r="E1311" t="str">
        <f>Healthcare!X1311</f>
        <v>DEP09</v>
      </c>
      <c r="F1311" t="str">
        <f>Healthcare!Y1311</f>
        <v>D07</v>
      </c>
      <c r="G1311" t="str">
        <f>Healthcare!Z1311</f>
        <v>D003</v>
      </c>
      <c r="H1311" t="str">
        <f>Healthcare!AA1311</f>
        <v>W005</v>
      </c>
      <c r="I1311" s="6">
        <f>Healthcare!L1311</f>
        <v>129752</v>
      </c>
      <c r="J1311">
        <f>Healthcare!M1311</f>
        <v>99997.91</v>
      </c>
      <c r="K1311" s="6">
        <f>Healthcare!V1311</f>
        <v>29754.089999999997</v>
      </c>
      <c r="L1311" t="str">
        <f>Healthcare!AF1311</f>
        <v>PAY04</v>
      </c>
      <c r="M1311" t="str">
        <f>Healthcare!AG1311</f>
        <v>INS07</v>
      </c>
      <c r="N1311">
        <f>Healthcare!AC1311</f>
        <v>2025</v>
      </c>
      <c r="O1311" t="str">
        <f>Healthcare!AB1311</f>
        <v>Q1</v>
      </c>
      <c r="P1311">
        <f>Healthcare!O1311</f>
        <v>2</v>
      </c>
      <c r="Q1311">
        <f>Healthcare!P1311</f>
        <v>58</v>
      </c>
      <c r="R1311">
        <f>Healthcare!Q1311</f>
        <v>4</v>
      </c>
      <c r="S1311" s="10" t="str">
        <f>Healthcare!AD1311</f>
        <v>Mar</v>
      </c>
    </row>
    <row r="1312" spans="1:19">
      <c r="A1312" t="str">
        <f>Healthcare!A1312</f>
        <v>P11311</v>
      </c>
      <c r="B1312" s="5">
        <f>Healthcare!E1312</f>
        <v>45722</v>
      </c>
      <c r="C1312" s="5">
        <f>Healthcare!F1312</f>
        <v>45736</v>
      </c>
      <c r="D1312" t="str">
        <f>Healthcare!T1312</f>
        <v>Discharged</v>
      </c>
      <c r="E1312" t="str">
        <f>Healthcare!X1312</f>
        <v>DEP08</v>
      </c>
      <c r="F1312" t="str">
        <f>Healthcare!Y1312</f>
        <v>D06</v>
      </c>
      <c r="G1312" t="str">
        <f>Healthcare!Z1312</f>
        <v>D002</v>
      </c>
      <c r="H1312" t="str">
        <f>Healthcare!AA1312</f>
        <v>W005</v>
      </c>
      <c r="I1312" s="6">
        <f>Healthcare!L1312</f>
        <v>132229.97</v>
      </c>
      <c r="J1312">
        <f>Healthcare!M1312</f>
        <v>125767.33</v>
      </c>
      <c r="K1312" s="6">
        <f>Healthcare!V1312</f>
        <v>6462.6399999999994</v>
      </c>
      <c r="L1312" t="str">
        <f>Healthcare!AF1312</f>
        <v>PAY02</v>
      </c>
      <c r="M1312" t="str">
        <f>Healthcare!AG1312</f>
        <v>INS07</v>
      </c>
      <c r="N1312">
        <f>Healthcare!AC1312</f>
        <v>2025</v>
      </c>
      <c r="O1312" t="str">
        <f>Healthcare!AB1312</f>
        <v>Q1</v>
      </c>
      <c r="P1312">
        <f>Healthcare!O1312</f>
        <v>14</v>
      </c>
      <c r="Q1312">
        <f>Healthcare!P1312</f>
        <v>83</v>
      </c>
      <c r="R1312">
        <f>Healthcare!Q1312</f>
        <v>2</v>
      </c>
      <c r="S1312" s="10" t="str">
        <f>Healthcare!AD1312</f>
        <v>Mar</v>
      </c>
    </row>
    <row r="1313" spans="1:19">
      <c r="A1313" t="str">
        <f>Healthcare!A1313</f>
        <v>P11312</v>
      </c>
      <c r="B1313" s="5">
        <f>Healthcare!E1313</f>
        <v>45776</v>
      </c>
      <c r="C1313" s="5">
        <f>Healthcare!F1313</f>
        <v>45778</v>
      </c>
      <c r="D1313" t="str">
        <f>Healthcare!T1313</f>
        <v>Unknown</v>
      </c>
      <c r="E1313" t="str">
        <f>Healthcare!X1313</f>
        <v>DEP05</v>
      </c>
      <c r="F1313" t="str">
        <f>Healthcare!Y1313</f>
        <v>D06</v>
      </c>
      <c r="G1313" t="str">
        <f>Healthcare!Z1313</f>
        <v>D008</v>
      </c>
      <c r="H1313" t="str">
        <f>Healthcare!AA1313</f>
        <v>W003</v>
      </c>
      <c r="I1313" s="6">
        <f>Healthcare!L1313</f>
        <v>223025.02</v>
      </c>
      <c r="J1313">
        <f>Healthcare!M1313</f>
        <v>184140.99</v>
      </c>
      <c r="K1313" s="6">
        <f>Healthcare!V1313</f>
        <v>38884.03</v>
      </c>
      <c r="L1313" t="str">
        <f>Healthcare!AF1313</f>
        <v>PAY02</v>
      </c>
      <c r="M1313" t="str">
        <f>Healthcare!AG1313</f>
        <v>INS06</v>
      </c>
      <c r="N1313">
        <f>Healthcare!AC1313</f>
        <v>2025</v>
      </c>
      <c r="O1313" t="str">
        <f>Healthcare!AB1313</f>
        <v>Q2</v>
      </c>
      <c r="P1313">
        <f>Healthcare!O1313</f>
        <v>2</v>
      </c>
      <c r="Q1313">
        <f>Healthcare!P1313</f>
        <v>9</v>
      </c>
      <c r="R1313">
        <f>Healthcare!Q1313</f>
        <v>2</v>
      </c>
      <c r="S1313" s="10" t="str">
        <f>Healthcare!AD1313</f>
        <v>Apr</v>
      </c>
    </row>
    <row r="1314" spans="1:19">
      <c r="A1314" t="str">
        <f>Healthcare!A1314</f>
        <v>P11313</v>
      </c>
      <c r="B1314" s="5">
        <f>Healthcare!E1314</f>
        <v>45581</v>
      </c>
      <c r="C1314" s="5">
        <f>Healthcare!F1314</f>
        <v>45597</v>
      </c>
      <c r="D1314" t="str">
        <f>Healthcare!T1314</f>
        <v>Discharged</v>
      </c>
      <c r="E1314" t="str">
        <f>Healthcare!X1314</f>
        <v>DEP05</v>
      </c>
      <c r="F1314" t="str">
        <f>Healthcare!Y1314</f>
        <v>D06</v>
      </c>
      <c r="G1314" t="str">
        <f>Healthcare!Z1314</f>
        <v>D003</v>
      </c>
      <c r="H1314" t="str">
        <f>Healthcare!AA1314</f>
        <v>W001</v>
      </c>
      <c r="I1314" s="6">
        <f>Healthcare!L1314</f>
        <v>109066.93</v>
      </c>
      <c r="J1314">
        <f>Healthcare!M1314</f>
        <v>104972.07</v>
      </c>
      <c r="K1314" s="6">
        <f>Healthcare!V1314</f>
        <v>4094.859999999986</v>
      </c>
      <c r="L1314" t="str">
        <f>Healthcare!AF1314</f>
        <v>PAY01</v>
      </c>
      <c r="M1314" t="str">
        <f>Healthcare!AG1314</f>
        <v>INS05</v>
      </c>
      <c r="N1314">
        <f>Healthcare!AC1314</f>
        <v>2024</v>
      </c>
      <c r="O1314" t="str">
        <f>Healthcare!AB1314</f>
        <v>Q4</v>
      </c>
      <c r="P1314">
        <f>Healthcare!O1314</f>
        <v>16</v>
      </c>
      <c r="Q1314">
        <f>Healthcare!P1314</f>
        <v>121</v>
      </c>
      <c r="R1314">
        <f>Healthcare!Q1314</f>
        <v>5</v>
      </c>
      <c r="S1314" s="10" t="str">
        <f>Healthcare!AD1314</f>
        <v>Oct</v>
      </c>
    </row>
    <row r="1315" spans="1:19">
      <c r="A1315" t="str">
        <f>Healthcare!A1315</f>
        <v>P11314</v>
      </c>
      <c r="B1315" s="5">
        <f>Healthcare!E1315</f>
        <v>44979</v>
      </c>
      <c r="C1315" s="5">
        <f>Healthcare!F1315</f>
        <v>45080</v>
      </c>
      <c r="D1315" t="str">
        <f>Healthcare!T1315</f>
        <v>Discharged</v>
      </c>
      <c r="E1315" t="str">
        <f>Healthcare!X1315</f>
        <v>DEP03</v>
      </c>
      <c r="F1315" t="str">
        <f>Healthcare!Y1315</f>
        <v>D07</v>
      </c>
      <c r="G1315" t="str">
        <f>Healthcare!Z1315</f>
        <v>D008</v>
      </c>
      <c r="H1315" t="str">
        <f>Healthcare!AA1315</f>
        <v>W001</v>
      </c>
      <c r="I1315" s="6">
        <f>Healthcare!L1315</f>
        <v>112515.38</v>
      </c>
      <c r="J1315">
        <f>Healthcare!M1315</f>
        <v>97018.240000000005</v>
      </c>
      <c r="K1315" s="6">
        <f>Healthcare!V1315</f>
        <v>15497.14</v>
      </c>
      <c r="L1315" t="str">
        <f>Healthcare!AF1315</f>
        <v>PAY05</v>
      </c>
      <c r="M1315" t="str">
        <f>Healthcare!AG1315</f>
        <v>INS06</v>
      </c>
      <c r="N1315">
        <f>Healthcare!AC1315</f>
        <v>2023</v>
      </c>
      <c r="O1315" t="str">
        <f>Healthcare!AB1315</f>
        <v>Q1</v>
      </c>
      <c r="P1315">
        <f>Healthcare!O1315</f>
        <v>12</v>
      </c>
      <c r="Q1315">
        <f>Healthcare!P1315</f>
        <v>64</v>
      </c>
      <c r="R1315">
        <f>Healthcare!Q1315</f>
        <v>4</v>
      </c>
      <c r="S1315" s="10" t="str">
        <f>Healthcare!AD1315</f>
        <v>Feb</v>
      </c>
    </row>
    <row r="1316" spans="1:19">
      <c r="A1316" t="str">
        <f>Healthcare!A1316</f>
        <v>P11315</v>
      </c>
      <c r="B1316" s="5">
        <f>Healthcare!E1316</f>
        <v>45295</v>
      </c>
      <c r="C1316" s="5">
        <f>Healthcare!F1316</f>
        <v>45312</v>
      </c>
      <c r="D1316" t="str">
        <f>Healthcare!T1316</f>
        <v>Discharged</v>
      </c>
      <c r="E1316" t="str">
        <f>Healthcare!X1316</f>
        <v>DEP06</v>
      </c>
      <c r="F1316" t="str">
        <f>Healthcare!Y1316</f>
        <v>D02</v>
      </c>
      <c r="G1316" t="str">
        <f>Healthcare!Z1316</f>
        <v>D004</v>
      </c>
      <c r="H1316" t="str">
        <f>Healthcare!AA1316</f>
        <v>W005</v>
      </c>
      <c r="I1316" s="6">
        <f>Healthcare!L1316</f>
        <v>14270.77</v>
      </c>
      <c r="J1316">
        <f>Healthcare!M1316</f>
        <v>12302.43</v>
      </c>
      <c r="K1316" s="6">
        <f>Healthcare!V1316</f>
        <v>1968.3400000000001</v>
      </c>
      <c r="L1316" t="str">
        <f>Healthcare!AF1316</f>
        <v>PAY06</v>
      </c>
      <c r="M1316" t="str">
        <f>Healthcare!AG1316</f>
        <v>INS07</v>
      </c>
      <c r="N1316">
        <f>Healthcare!AC1316</f>
        <v>2024</v>
      </c>
      <c r="O1316" t="str">
        <f>Healthcare!AB1316</f>
        <v>Q1</v>
      </c>
      <c r="P1316">
        <f>Healthcare!O1316</f>
        <v>17</v>
      </c>
      <c r="Q1316">
        <f>Healthcare!P1316</f>
        <v>179</v>
      </c>
      <c r="R1316">
        <f>Healthcare!Q1316</f>
        <v>5</v>
      </c>
      <c r="S1316" s="10" t="str">
        <f>Healthcare!AD1316</f>
        <v>Jan</v>
      </c>
    </row>
    <row r="1317" spans="1:19">
      <c r="A1317" t="str">
        <f>Healthcare!A1317</f>
        <v>P11316</v>
      </c>
      <c r="B1317" s="5">
        <f>Healthcare!E1317</f>
        <v>45531</v>
      </c>
      <c r="C1317" s="5" t="str">
        <f>Healthcare!F1317</f>
        <v>Unknown</v>
      </c>
      <c r="D1317" t="str">
        <f>Healthcare!T1317</f>
        <v>Admitted</v>
      </c>
      <c r="E1317" t="str">
        <f>Healthcare!X1317</f>
        <v>DEP05</v>
      </c>
      <c r="F1317" t="str">
        <f>Healthcare!Y1317</f>
        <v>D06</v>
      </c>
      <c r="G1317" t="str">
        <f>Healthcare!Z1317</f>
        <v>D003</v>
      </c>
      <c r="H1317" t="str">
        <f>Healthcare!AA1317</f>
        <v>W004</v>
      </c>
      <c r="I1317" s="6">
        <f>Healthcare!L1317</f>
        <v>13842.3</v>
      </c>
      <c r="J1317">
        <f>Healthcare!M1317</f>
        <v>11709.25</v>
      </c>
      <c r="K1317" s="6">
        <f>Healthcare!V1317</f>
        <v>2133.0499999999993</v>
      </c>
      <c r="L1317" t="str">
        <f>Healthcare!AF1317</f>
        <v>PAY01</v>
      </c>
      <c r="M1317" t="str">
        <f>Healthcare!AG1317</f>
        <v>INS02</v>
      </c>
      <c r="N1317">
        <f>Healthcare!AC1317</f>
        <v>2024</v>
      </c>
      <c r="O1317" t="str">
        <f>Healthcare!AB1317</f>
        <v>Q3</v>
      </c>
      <c r="P1317">
        <f>Healthcare!O1317</f>
        <v>8</v>
      </c>
      <c r="Q1317">
        <f>Healthcare!P1317</f>
        <v>158</v>
      </c>
      <c r="R1317">
        <f>Healthcare!Q1317</f>
        <v>4</v>
      </c>
      <c r="S1317" s="10" t="str">
        <f>Healthcare!AD1317</f>
        <v>Aug</v>
      </c>
    </row>
    <row r="1318" spans="1:19">
      <c r="A1318" t="str">
        <f>Healthcare!A1318</f>
        <v>P11317</v>
      </c>
      <c r="B1318" s="5">
        <f>Healthcare!E1318</f>
        <v>45656</v>
      </c>
      <c r="C1318" s="5" t="str">
        <f>Healthcare!F1318</f>
        <v>Unknown</v>
      </c>
      <c r="D1318" t="str">
        <f>Healthcare!T1318</f>
        <v>Discharged</v>
      </c>
      <c r="E1318" t="str">
        <f>Healthcare!X1318</f>
        <v>DEP05</v>
      </c>
      <c r="F1318" t="str">
        <f>Healthcare!Y1318</f>
        <v>D07</v>
      </c>
      <c r="G1318" t="str">
        <f>Healthcare!Z1318</f>
        <v>D008</v>
      </c>
      <c r="H1318" t="str">
        <f>Healthcare!AA1318</f>
        <v>W005</v>
      </c>
      <c r="I1318" s="6">
        <f>Healthcare!L1318</f>
        <v>205729.93</v>
      </c>
      <c r="J1318">
        <f>Healthcare!M1318</f>
        <v>178365.28</v>
      </c>
      <c r="K1318" s="6">
        <f>Healthcare!V1318</f>
        <v>27364.649999999994</v>
      </c>
      <c r="L1318" t="str">
        <f>Healthcare!AF1318</f>
        <v>PAY02</v>
      </c>
      <c r="M1318" t="str">
        <f>Healthcare!AG1318</f>
        <v>INS04</v>
      </c>
      <c r="N1318">
        <f>Healthcare!AC1318</f>
        <v>2024</v>
      </c>
      <c r="O1318" t="str">
        <f>Healthcare!AB1318</f>
        <v>Q4</v>
      </c>
      <c r="P1318">
        <f>Healthcare!O1318</f>
        <v>17</v>
      </c>
      <c r="Q1318">
        <f>Healthcare!P1318</f>
        <v>172</v>
      </c>
      <c r="R1318">
        <f>Healthcare!Q1318</f>
        <v>4</v>
      </c>
      <c r="S1318" s="10" t="str">
        <f>Healthcare!AD1318</f>
        <v>Dec</v>
      </c>
    </row>
    <row r="1319" spans="1:19">
      <c r="A1319" t="str">
        <f>Healthcare!A1319</f>
        <v>P11318</v>
      </c>
      <c r="B1319" s="5">
        <f>Healthcare!E1319</f>
        <v>45926</v>
      </c>
      <c r="C1319" s="5">
        <f>Healthcare!F1319</f>
        <v>45932</v>
      </c>
      <c r="D1319" t="str">
        <f>Healthcare!T1319</f>
        <v>Discharged</v>
      </c>
      <c r="E1319" t="str">
        <f>Healthcare!X1319</f>
        <v>DEP04</v>
      </c>
      <c r="F1319" t="str">
        <f>Healthcare!Y1319</f>
        <v>D04</v>
      </c>
      <c r="G1319" t="str">
        <f>Healthcare!Z1319</f>
        <v>D008</v>
      </c>
      <c r="H1319" t="str">
        <f>Healthcare!AA1319</f>
        <v>W004</v>
      </c>
      <c r="I1319" s="6">
        <f>Healthcare!L1319</f>
        <v>74012.72</v>
      </c>
      <c r="J1319">
        <f>Healthcare!M1319</f>
        <v>61292.19</v>
      </c>
      <c r="K1319" s="6">
        <f>Healthcare!V1319</f>
        <v>12720.529999999999</v>
      </c>
      <c r="L1319" t="str">
        <f>Healthcare!AF1319</f>
        <v>PAY03</v>
      </c>
      <c r="M1319" t="str">
        <f>Healthcare!AG1319</f>
        <v>INS04</v>
      </c>
      <c r="N1319">
        <f>Healthcare!AC1319</f>
        <v>2025</v>
      </c>
      <c r="O1319" t="str">
        <f>Healthcare!AB1319</f>
        <v>Q3</v>
      </c>
      <c r="P1319">
        <f>Healthcare!O1319</f>
        <v>6</v>
      </c>
      <c r="Q1319">
        <f>Healthcare!P1319</f>
        <v>64</v>
      </c>
      <c r="R1319">
        <f>Healthcare!Q1319</f>
        <v>2</v>
      </c>
      <c r="S1319" s="10" t="str">
        <f>Healthcare!AD1319</f>
        <v>Sep</v>
      </c>
    </row>
    <row r="1320" spans="1:19">
      <c r="A1320" t="str">
        <f>Healthcare!A1320</f>
        <v>P11319</v>
      </c>
      <c r="B1320" s="5">
        <f>Healthcare!E1320</f>
        <v>45528</v>
      </c>
      <c r="C1320" s="5">
        <f>Healthcare!F1320</f>
        <v>45537</v>
      </c>
      <c r="D1320" t="str">
        <f>Healthcare!T1320</f>
        <v>Admitted</v>
      </c>
      <c r="E1320" t="str">
        <f>Healthcare!X1320</f>
        <v>DEP08</v>
      </c>
      <c r="F1320" t="str">
        <f>Healthcare!Y1320</f>
        <v>D01</v>
      </c>
      <c r="G1320" t="str">
        <f>Healthcare!Z1320</f>
        <v>D002</v>
      </c>
      <c r="H1320" t="str">
        <f>Healthcare!AA1320</f>
        <v>W001</v>
      </c>
      <c r="I1320" s="6">
        <f>Healthcare!L1320</f>
        <v>35937.379999999997</v>
      </c>
      <c r="J1320">
        <f>Healthcare!M1320</f>
        <v>27774.46</v>
      </c>
      <c r="K1320" s="6">
        <f>Healthcare!V1320</f>
        <v>8162.9199999999983</v>
      </c>
      <c r="L1320" t="str">
        <f>Healthcare!AF1320</f>
        <v>PAY03</v>
      </c>
      <c r="M1320" t="str">
        <f>Healthcare!AG1320</f>
        <v>INS06</v>
      </c>
      <c r="N1320">
        <f>Healthcare!AC1320</f>
        <v>2024</v>
      </c>
      <c r="O1320" t="str">
        <f>Healthcare!AB1320</f>
        <v>Q3</v>
      </c>
      <c r="P1320">
        <f>Healthcare!O1320</f>
        <v>9</v>
      </c>
      <c r="Q1320">
        <f>Healthcare!P1320</f>
        <v>19</v>
      </c>
      <c r="R1320">
        <f>Healthcare!Q1320</f>
        <v>5</v>
      </c>
      <c r="S1320" s="10" t="str">
        <f>Healthcare!AD1320</f>
        <v>Aug</v>
      </c>
    </row>
    <row r="1321" spans="1:19">
      <c r="A1321" t="str">
        <f>Healthcare!A1321</f>
        <v>P11320</v>
      </c>
      <c r="B1321" s="5">
        <f>Healthcare!E1321</f>
        <v>45432</v>
      </c>
      <c r="C1321" s="5">
        <f>Healthcare!F1321</f>
        <v>45444</v>
      </c>
      <c r="D1321" t="str">
        <f>Healthcare!T1321</f>
        <v>Discharged</v>
      </c>
      <c r="E1321" t="str">
        <f>Healthcare!X1321</f>
        <v>DEP01</v>
      </c>
      <c r="F1321" t="str">
        <f>Healthcare!Y1321</f>
        <v>D07</v>
      </c>
      <c r="G1321" t="str">
        <f>Healthcare!Z1321</f>
        <v>D007</v>
      </c>
      <c r="H1321" t="str">
        <f>Healthcare!AA1321</f>
        <v>W004</v>
      </c>
      <c r="I1321" s="6">
        <f>Healthcare!L1321</f>
        <v>194103.38</v>
      </c>
      <c r="J1321">
        <f>Healthcare!M1321</f>
        <v>164006.75</v>
      </c>
      <c r="K1321" s="6">
        <f>Healthcare!V1321</f>
        <v>30096.630000000005</v>
      </c>
      <c r="L1321" t="str">
        <f>Healthcare!AF1321</f>
        <v>PAY06</v>
      </c>
      <c r="M1321" t="str">
        <f>Healthcare!AG1321</f>
        <v>INS08</v>
      </c>
      <c r="N1321">
        <f>Healthcare!AC1321</f>
        <v>2024</v>
      </c>
      <c r="O1321" t="str">
        <f>Healthcare!AB1321</f>
        <v>Q2</v>
      </c>
      <c r="P1321">
        <f>Healthcare!O1321</f>
        <v>12</v>
      </c>
      <c r="Q1321">
        <f>Healthcare!P1321</f>
        <v>117</v>
      </c>
      <c r="R1321">
        <f>Healthcare!Q1321</f>
        <v>5</v>
      </c>
      <c r="S1321" s="10" t="str">
        <f>Healthcare!AD1321</f>
        <v>May</v>
      </c>
    </row>
    <row r="1322" spans="1:19">
      <c r="A1322" t="str">
        <f>Healthcare!A1322</f>
        <v>P11321</v>
      </c>
      <c r="B1322" s="5">
        <f>Healthcare!E1322</f>
        <v>45716</v>
      </c>
      <c r="C1322" s="5">
        <f>Healthcare!F1322</f>
        <v>45725</v>
      </c>
      <c r="D1322" t="str">
        <f>Healthcare!T1322</f>
        <v>Admitted</v>
      </c>
      <c r="E1322" t="str">
        <f>Healthcare!X1322</f>
        <v>DEP05</v>
      </c>
      <c r="F1322" t="str">
        <f>Healthcare!Y1322</f>
        <v>D03</v>
      </c>
      <c r="G1322" t="str">
        <f>Healthcare!Z1322</f>
        <v>D006</v>
      </c>
      <c r="H1322" t="str">
        <f>Healthcare!AA1322</f>
        <v>W005</v>
      </c>
      <c r="I1322" s="6">
        <f>Healthcare!L1322</f>
        <v>57002.86</v>
      </c>
      <c r="J1322">
        <f>Healthcare!M1322</f>
        <v>56255.87</v>
      </c>
      <c r="K1322" s="6">
        <f>Healthcare!V1322</f>
        <v>746.98999999999796</v>
      </c>
      <c r="L1322" t="str">
        <f>Healthcare!AF1322</f>
        <v>PAY06</v>
      </c>
      <c r="M1322" t="str">
        <f>Healthcare!AG1322</f>
        <v>INS08</v>
      </c>
      <c r="N1322">
        <f>Healthcare!AC1322</f>
        <v>2025</v>
      </c>
      <c r="O1322" t="str">
        <f>Healthcare!AB1322</f>
        <v>Q1</v>
      </c>
      <c r="P1322">
        <f>Healthcare!O1322</f>
        <v>9</v>
      </c>
      <c r="Q1322">
        <f>Healthcare!P1322</f>
        <v>200</v>
      </c>
      <c r="R1322">
        <f>Healthcare!Q1322</f>
        <v>5</v>
      </c>
      <c r="S1322" s="10" t="str">
        <f>Healthcare!AD1322</f>
        <v>Feb</v>
      </c>
    </row>
    <row r="1323" spans="1:19">
      <c r="A1323" t="str">
        <f>Healthcare!A1323</f>
        <v>P11322</v>
      </c>
      <c r="B1323" s="5">
        <f>Healthcare!E1323</f>
        <v>45550</v>
      </c>
      <c r="C1323" s="5">
        <f>Healthcare!F1323</f>
        <v>45565</v>
      </c>
      <c r="D1323" t="str">
        <f>Healthcare!T1323</f>
        <v>Discharged</v>
      </c>
      <c r="E1323" t="str">
        <f>Healthcare!X1323</f>
        <v>DEP07</v>
      </c>
      <c r="F1323" t="str">
        <f>Healthcare!Y1323</f>
        <v>D04</v>
      </c>
      <c r="G1323" t="str">
        <f>Healthcare!Z1323</f>
        <v>D003</v>
      </c>
      <c r="H1323" t="str">
        <f>Healthcare!AA1323</f>
        <v>W005</v>
      </c>
      <c r="I1323" s="6">
        <f>Healthcare!L1323</f>
        <v>168810.66</v>
      </c>
      <c r="J1323">
        <f>Healthcare!M1323</f>
        <v>119793.04</v>
      </c>
      <c r="K1323" s="6">
        <f>Healthcare!V1323</f>
        <v>49017.62000000001</v>
      </c>
      <c r="L1323" t="str">
        <f>Healthcare!AF1323</f>
        <v>PAY03</v>
      </c>
      <c r="M1323" t="str">
        <f>Healthcare!AG1323</f>
        <v>INS01</v>
      </c>
      <c r="N1323">
        <f>Healthcare!AC1323</f>
        <v>2024</v>
      </c>
      <c r="O1323" t="str">
        <f>Healthcare!AB1323</f>
        <v>Q3</v>
      </c>
      <c r="P1323">
        <f>Healthcare!O1323</f>
        <v>15</v>
      </c>
      <c r="Q1323">
        <f>Healthcare!P1323</f>
        <v>123</v>
      </c>
      <c r="R1323">
        <f>Healthcare!Q1323</f>
        <v>1</v>
      </c>
      <c r="S1323" s="10" t="str">
        <f>Healthcare!AD1323</f>
        <v>Sep</v>
      </c>
    </row>
    <row r="1324" spans="1:19">
      <c r="A1324" t="str">
        <f>Healthcare!A1324</f>
        <v>P11323</v>
      </c>
      <c r="B1324" s="5">
        <f>Healthcare!E1324</f>
        <v>45440</v>
      </c>
      <c r="C1324" s="5">
        <f>Healthcare!F1324</f>
        <v>45441</v>
      </c>
      <c r="D1324" t="str">
        <f>Healthcare!T1324</f>
        <v>Transferred</v>
      </c>
      <c r="E1324" t="str">
        <f>Healthcare!X1324</f>
        <v>DEP05</v>
      </c>
      <c r="F1324" t="str">
        <f>Healthcare!Y1324</f>
        <v>D04</v>
      </c>
      <c r="G1324" t="str">
        <f>Healthcare!Z1324</f>
        <v>D002</v>
      </c>
      <c r="H1324" t="str">
        <f>Healthcare!AA1324</f>
        <v>W004</v>
      </c>
      <c r="I1324" s="6">
        <f>Healthcare!L1324</f>
        <v>130924.98</v>
      </c>
      <c r="J1324">
        <f>Healthcare!M1324</f>
        <v>78574.039999999994</v>
      </c>
      <c r="K1324" s="6">
        <f>Healthcare!V1324</f>
        <v>52350.94</v>
      </c>
      <c r="L1324" t="str">
        <f>Healthcare!AF1324</f>
        <v>PAY06</v>
      </c>
      <c r="M1324" t="str">
        <f>Healthcare!AG1324</f>
        <v>INS03</v>
      </c>
      <c r="N1324">
        <f>Healthcare!AC1324</f>
        <v>2024</v>
      </c>
      <c r="O1324" t="str">
        <f>Healthcare!AB1324</f>
        <v>Q2</v>
      </c>
      <c r="P1324">
        <f>Healthcare!O1324</f>
        <v>1</v>
      </c>
      <c r="Q1324">
        <f>Healthcare!P1324</f>
        <v>212</v>
      </c>
      <c r="R1324">
        <f>Healthcare!Q1324</f>
        <v>2</v>
      </c>
      <c r="S1324" s="10" t="str">
        <f>Healthcare!AD1324</f>
        <v>May</v>
      </c>
    </row>
    <row r="1325" spans="1:19">
      <c r="A1325" t="str">
        <f>Healthcare!A1325</f>
        <v>P11324</v>
      </c>
      <c r="B1325" s="5">
        <f>Healthcare!E1325</f>
        <v>45133</v>
      </c>
      <c r="C1325" s="5">
        <f>Healthcare!F1325</f>
        <v>45146</v>
      </c>
      <c r="D1325" t="str">
        <f>Healthcare!T1325</f>
        <v>Discharged</v>
      </c>
      <c r="E1325" t="str">
        <f>Healthcare!X1325</f>
        <v>DEP02</v>
      </c>
      <c r="F1325" t="str">
        <f>Healthcare!Y1325</f>
        <v>D03</v>
      </c>
      <c r="G1325" t="str">
        <f>Healthcare!Z1325</f>
        <v>D007</v>
      </c>
      <c r="H1325" t="str">
        <f>Healthcare!AA1325</f>
        <v>W005</v>
      </c>
      <c r="I1325" s="6">
        <f>Healthcare!L1325</f>
        <v>63693.64</v>
      </c>
      <c r="J1325">
        <f>Healthcare!M1325</f>
        <v>46853.96</v>
      </c>
      <c r="K1325" s="6">
        <f>Healthcare!V1325</f>
        <v>16839.68</v>
      </c>
      <c r="L1325" t="str">
        <f>Healthcare!AF1325</f>
        <v>PAY06</v>
      </c>
      <c r="M1325" t="str">
        <f>Healthcare!AG1325</f>
        <v>INS06</v>
      </c>
      <c r="N1325">
        <f>Healthcare!AC1325</f>
        <v>2023</v>
      </c>
      <c r="O1325" t="str">
        <f>Healthcare!AB1325</f>
        <v>Q3</v>
      </c>
      <c r="P1325">
        <f>Healthcare!O1325</f>
        <v>13</v>
      </c>
      <c r="Q1325">
        <f>Healthcare!P1325</f>
        <v>72</v>
      </c>
      <c r="R1325">
        <f>Healthcare!Q1325</f>
        <v>4</v>
      </c>
      <c r="S1325" s="10" t="str">
        <f>Healthcare!AD1325</f>
        <v>Jul</v>
      </c>
    </row>
    <row r="1326" spans="1:19">
      <c r="A1326" t="str">
        <f>Healthcare!A1326</f>
        <v>P11325</v>
      </c>
      <c r="B1326" s="5">
        <f>Healthcare!E1326</f>
        <v>46020</v>
      </c>
      <c r="C1326" s="5">
        <f>Healthcare!F1326</f>
        <v>46037</v>
      </c>
      <c r="D1326" t="str">
        <f>Healthcare!T1326</f>
        <v>Transferred</v>
      </c>
      <c r="E1326" t="str">
        <f>Healthcare!X1326</f>
        <v>DEP01</v>
      </c>
      <c r="F1326" t="str">
        <f>Healthcare!Y1326</f>
        <v>D05</v>
      </c>
      <c r="G1326" t="str">
        <f>Healthcare!Z1326</f>
        <v>D007</v>
      </c>
      <c r="H1326" t="str">
        <f>Healthcare!AA1326</f>
        <v>W001</v>
      </c>
      <c r="I1326" s="6">
        <f>Healthcare!L1326</f>
        <v>238932.65</v>
      </c>
      <c r="J1326">
        <f>Healthcare!M1326</f>
        <v>154655.12</v>
      </c>
      <c r="K1326" s="6">
        <f>Healthcare!V1326</f>
        <v>84277.53</v>
      </c>
      <c r="L1326" t="str">
        <f>Healthcare!AF1326</f>
        <v>PAY02</v>
      </c>
      <c r="M1326" t="str">
        <f>Healthcare!AG1326</f>
        <v>INS08</v>
      </c>
      <c r="N1326">
        <f>Healthcare!AC1326</f>
        <v>2025</v>
      </c>
      <c r="O1326" t="str">
        <f>Healthcare!AB1326</f>
        <v>Q4</v>
      </c>
      <c r="P1326">
        <f>Healthcare!O1326</f>
        <v>17</v>
      </c>
      <c r="Q1326">
        <f>Healthcare!P1326</f>
        <v>230</v>
      </c>
      <c r="R1326">
        <f>Healthcare!Q1326</f>
        <v>4</v>
      </c>
      <c r="S1326" s="10" t="str">
        <f>Healthcare!AD1326</f>
        <v>Dec</v>
      </c>
    </row>
    <row r="1327" spans="1:19">
      <c r="A1327" t="str">
        <f>Healthcare!A1327</f>
        <v>P11326</v>
      </c>
      <c r="B1327" s="5">
        <f>Healthcare!E1327</f>
        <v>45753</v>
      </c>
      <c r="C1327" s="5" t="str">
        <f>Healthcare!F1327</f>
        <v>Unknown</v>
      </c>
      <c r="D1327" t="str">
        <f>Healthcare!T1327</f>
        <v>Discharged</v>
      </c>
      <c r="E1327" t="str">
        <f>Healthcare!X1327</f>
        <v>DEP03</v>
      </c>
      <c r="F1327" t="str">
        <f>Healthcare!Y1327</f>
        <v>D07</v>
      </c>
      <c r="G1327" t="str">
        <f>Healthcare!Z1327</f>
        <v>D004</v>
      </c>
      <c r="H1327" t="str">
        <f>Healthcare!AA1327</f>
        <v>W005</v>
      </c>
      <c r="I1327" s="6">
        <f>Healthcare!L1327</f>
        <v>209065.77</v>
      </c>
      <c r="J1327">
        <f>Healthcare!M1327</f>
        <v>180681.12</v>
      </c>
      <c r="K1327" s="6">
        <f>Healthcare!V1327</f>
        <v>28384.649999999994</v>
      </c>
      <c r="L1327" t="str">
        <f>Healthcare!AF1327</f>
        <v>PAY03</v>
      </c>
      <c r="M1327" t="str">
        <f>Healthcare!AG1327</f>
        <v>INS08</v>
      </c>
      <c r="N1327">
        <f>Healthcare!AC1327</f>
        <v>2025</v>
      </c>
      <c r="O1327" t="str">
        <f>Healthcare!AB1327</f>
        <v>Q2</v>
      </c>
      <c r="P1327">
        <f>Healthcare!O1327</f>
        <v>16</v>
      </c>
      <c r="Q1327">
        <f>Healthcare!P1327</f>
        <v>221</v>
      </c>
      <c r="R1327">
        <f>Healthcare!Q1327</f>
        <v>2</v>
      </c>
      <c r="S1327" s="10" t="str">
        <f>Healthcare!AD1327</f>
        <v>Apr</v>
      </c>
    </row>
    <row r="1328" spans="1:19">
      <c r="A1328" t="str">
        <f>Healthcare!A1328</f>
        <v>P11327</v>
      </c>
      <c r="B1328" s="5">
        <f>Healthcare!E1328</f>
        <v>45252</v>
      </c>
      <c r="C1328" s="5">
        <f>Healthcare!F1328</f>
        <v>45266</v>
      </c>
      <c r="D1328" t="str">
        <f>Healthcare!T1328</f>
        <v>Discharged</v>
      </c>
      <c r="E1328" t="str">
        <f>Healthcare!X1328</f>
        <v>DEP09</v>
      </c>
      <c r="F1328" t="str">
        <f>Healthcare!Y1328</f>
        <v>D02</v>
      </c>
      <c r="G1328" t="str">
        <f>Healthcare!Z1328</f>
        <v>D007</v>
      </c>
      <c r="H1328" t="str">
        <f>Healthcare!AA1328</f>
        <v>W001</v>
      </c>
      <c r="I1328" s="6">
        <f>Healthcare!L1328</f>
        <v>40582.53</v>
      </c>
      <c r="J1328">
        <f>Healthcare!M1328</f>
        <v>37449.24</v>
      </c>
      <c r="K1328" s="6">
        <f>Healthcare!V1328</f>
        <v>3133.2900000000009</v>
      </c>
      <c r="L1328" t="str">
        <f>Healthcare!AF1328</f>
        <v>PAY06</v>
      </c>
      <c r="M1328" t="str">
        <f>Healthcare!AG1328</f>
        <v>INS04</v>
      </c>
      <c r="N1328">
        <f>Healthcare!AC1328</f>
        <v>2023</v>
      </c>
      <c r="O1328" t="str">
        <f>Healthcare!AB1328</f>
        <v>Q4</v>
      </c>
      <c r="P1328">
        <f>Healthcare!O1328</f>
        <v>14</v>
      </c>
      <c r="Q1328">
        <f>Healthcare!P1328</f>
        <v>71</v>
      </c>
      <c r="R1328">
        <f>Healthcare!Q1328</f>
        <v>4</v>
      </c>
      <c r="S1328" s="10" t="str">
        <f>Healthcare!AD1328</f>
        <v>Nov</v>
      </c>
    </row>
    <row r="1329" spans="1:19">
      <c r="A1329" t="str">
        <f>Healthcare!A1329</f>
        <v>P11328</v>
      </c>
      <c r="B1329" s="5">
        <f>Healthcare!E1329</f>
        <v>45425</v>
      </c>
      <c r="C1329" s="5">
        <f>Healthcare!F1329</f>
        <v>45441</v>
      </c>
      <c r="D1329" t="str">
        <f>Healthcare!T1329</f>
        <v>Discharged</v>
      </c>
      <c r="E1329" t="str">
        <f>Healthcare!X1329</f>
        <v>DEP01</v>
      </c>
      <c r="F1329" t="str">
        <f>Healthcare!Y1329</f>
        <v>D02</v>
      </c>
      <c r="G1329" t="str">
        <f>Healthcare!Z1329</f>
        <v>D007</v>
      </c>
      <c r="H1329" t="str">
        <f>Healthcare!AA1329</f>
        <v>W001</v>
      </c>
      <c r="I1329" s="6">
        <f>Healthcare!L1329</f>
        <v>243544.92</v>
      </c>
      <c r="J1329">
        <f>Healthcare!M1329</f>
        <v>188124.76</v>
      </c>
      <c r="K1329" s="6">
        <f>Healthcare!V1329</f>
        <v>55420.160000000003</v>
      </c>
      <c r="L1329" t="str">
        <f>Healthcare!AF1329</f>
        <v>PAY03</v>
      </c>
      <c r="M1329" t="str">
        <f>Healthcare!AG1329</f>
        <v>INS01</v>
      </c>
      <c r="N1329">
        <f>Healthcare!AC1329</f>
        <v>2024</v>
      </c>
      <c r="O1329" t="str">
        <f>Healthcare!AB1329</f>
        <v>Q2</v>
      </c>
      <c r="P1329">
        <f>Healthcare!O1329</f>
        <v>16</v>
      </c>
      <c r="Q1329">
        <f>Healthcare!P1329</f>
        <v>95</v>
      </c>
      <c r="R1329">
        <f>Healthcare!Q1329</f>
        <v>1</v>
      </c>
      <c r="S1329" s="10" t="str">
        <f>Healthcare!AD1329</f>
        <v>May</v>
      </c>
    </row>
    <row r="1330" spans="1:19">
      <c r="A1330" t="str">
        <f>Healthcare!A1330</f>
        <v>P11329</v>
      </c>
      <c r="B1330" s="5">
        <f>Healthcare!E1330</f>
        <v>45528</v>
      </c>
      <c r="C1330" s="5">
        <f>Healthcare!F1330</f>
        <v>45532</v>
      </c>
      <c r="D1330" t="str">
        <f>Healthcare!T1330</f>
        <v>Discharged</v>
      </c>
      <c r="E1330" t="str">
        <f>Healthcare!X1330</f>
        <v>DEP03</v>
      </c>
      <c r="F1330" t="str">
        <f>Healthcare!Y1330</f>
        <v>D07</v>
      </c>
      <c r="G1330" t="str">
        <f>Healthcare!Z1330</f>
        <v>D002</v>
      </c>
      <c r="H1330" t="str">
        <f>Healthcare!AA1330</f>
        <v>W001</v>
      </c>
      <c r="I1330" s="6">
        <f>Healthcare!L1330</f>
        <v>117549.94</v>
      </c>
      <c r="J1330">
        <f>Healthcare!M1330</f>
        <v>99222.62</v>
      </c>
      <c r="K1330" s="6">
        <f>Healthcare!V1330</f>
        <v>18327.320000000007</v>
      </c>
      <c r="L1330" t="str">
        <f>Healthcare!AF1330</f>
        <v>PAY05</v>
      </c>
      <c r="M1330" t="str">
        <f>Healthcare!AG1330</f>
        <v>INS06</v>
      </c>
      <c r="N1330">
        <f>Healthcare!AC1330</f>
        <v>2024</v>
      </c>
      <c r="O1330" t="str">
        <f>Healthcare!AB1330</f>
        <v>Q3</v>
      </c>
      <c r="P1330">
        <f>Healthcare!O1330</f>
        <v>4</v>
      </c>
      <c r="Q1330">
        <f>Healthcare!P1330</f>
        <v>5</v>
      </c>
      <c r="R1330">
        <f>Healthcare!Q1330</f>
        <v>4</v>
      </c>
      <c r="S1330" s="10" t="str">
        <f>Healthcare!AD1330</f>
        <v>Aug</v>
      </c>
    </row>
    <row r="1331" spans="1:19">
      <c r="A1331" t="str">
        <f>Healthcare!A1331</f>
        <v>P11330</v>
      </c>
      <c r="B1331" s="5">
        <f>Healthcare!E1331</f>
        <v>45975</v>
      </c>
      <c r="C1331" s="5">
        <f>Healthcare!F1331</f>
        <v>45993</v>
      </c>
      <c r="D1331" t="str">
        <f>Healthcare!T1331</f>
        <v>Transferred</v>
      </c>
      <c r="E1331" t="str">
        <f>Healthcare!X1331</f>
        <v>DEP02</v>
      </c>
      <c r="F1331" t="str">
        <f>Healthcare!Y1331</f>
        <v>D07</v>
      </c>
      <c r="G1331" t="str">
        <f>Healthcare!Z1331</f>
        <v>D003</v>
      </c>
      <c r="H1331" t="str">
        <f>Healthcare!AA1331</f>
        <v>W001</v>
      </c>
      <c r="I1331" s="6">
        <f>Healthcare!L1331</f>
        <v>100915.72</v>
      </c>
      <c r="J1331">
        <f>Healthcare!M1331</f>
        <v>96319.6</v>
      </c>
      <c r="K1331" s="6">
        <f>Healthcare!V1331</f>
        <v>4596.1199999999953</v>
      </c>
      <c r="L1331" t="str">
        <f>Healthcare!AF1331</f>
        <v>PAY01</v>
      </c>
      <c r="M1331" t="str">
        <f>Healthcare!AG1331</f>
        <v>INS06</v>
      </c>
      <c r="N1331">
        <f>Healthcare!AC1331</f>
        <v>2025</v>
      </c>
      <c r="O1331" t="str">
        <f>Healthcare!AB1331</f>
        <v>Q4</v>
      </c>
      <c r="P1331">
        <f>Healthcare!O1331</f>
        <v>18</v>
      </c>
      <c r="Q1331">
        <f>Healthcare!P1331</f>
        <v>117</v>
      </c>
      <c r="R1331">
        <f>Healthcare!Q1331</f>
        <v>1</v>
      </c>
      <c r="S1331" s="10" t="str">
        <f>Healthcare!AD1331</f>
        <v>Nov</v>
      </c>
    </row>
    <row r="1332" spans="1:19">
      <c r="A1332" t="str">
        <f>Healthcare!A1332</f>
        <v>P11331</v>
      </c>
      <c r="B1332" s="5">
        <f>Healthcare!E1332</f>
        <v>45249</v>
      </c>
      <c r="C1332" s="5">
        <f>Healthcare!F1332</f>
        <v>45251</v>
      </c>
      <c r="D1332" t="str">
        <f>Healthcare!T1332</f>
        <v>Admitted</v>
      </c>
      <c r="E1332" t="str">
        <f>Healthcare!X1332</f>
        <v>DEP08</v>
      </c>
      <c r="F1332" t="str">
        <f>Healthcare!Y1332</f>
        <v>D04</v>
      </c>
      <c r="G1332" t="str">
        <f>Healthcare!Z1332</f>
        <v>D001</v>
      </c>
      <c r="H1332" t="str">
        <f>Healthcare!AA1332</f>
        <v>W001</v>
      </c>
      <c r="I1332" s="6">
        <f>Healthcare!L1332</f>
        <v>174191.91</v>
      </c>
      <c r="J1332">
        <f>Healthcare!M1332</f>
        <v>138671</v>
      </c>
      <c r="K1332" s="6">
        <f>Healthcare!V1332</f>
        <v>35520.910000000003</v>
      </c>
      <c r="L1332" t="str">
        <f>Healthcare!AF1332</f>
        <v>PAY06</v>
      </c>
      <c r="M1332" t="str">
        <f>Healthcare!AG1332</f>
        <v>INS06</v>
      </c>
      <c r="N1332">
        <f>Healthcare!AC1332</f>
        <v>2023</v>
      </c>
      <c r="O1332" t="str">
        <f>Healthcare!AB1332</f>
        <v>Q4</v>
      </c>
      <c r="P1332">
        <f>Healthcare!O1332</f>
        <v>2</v>
      </c>
      <c r="Q1332">
        <f>Healthcare!P1332</f>
        <v>208</v>
      </c>
      <c r="R1332">
        <f>Healthcare!Q1332</f>
        <v>5</v>
      </c>
      <c r="S1332" s="10" t="str">
        <f>Healthcare!AD1332</f>
        <v>Nov</v>
      </c>
    </row>
    <row r="1333" spans="1:19">
      <c r="A1333" t="str">
        <f>Healthcare!A1333</f>
        <v>P11332</v>
      </c>
      <c r="B1333" s="5">
        <f>Healthcare!E1333</f>
        <v>45513</v>
      </c>
      <c r="C1333" s="5">
        <f>Healthcare!F1333</f>
        <v>45573</v>
      </c>
      <c r="D1333" t="str">
        <f>Healthcare!T1333</f>
        <v>Transferred</v>
      </c>
      <c r="E1333" t="str">
        <f>Healthcare!X1333</f>
        <v>DEP03</v>
      </c>
      <c r="F1333" t="str">
        <f>Healthcare!Y1333</f>
        <v>D06</v>
      </c>
      <c r="G1333" t="str">
        <f>Healthcare!Z1333</f>
        <v>D009</v>
      </c>
      <c r="H1333" t="str">
        <f>Healthcare!AA1333</f>
        <v>W002</v>
      </c>
      <c r="I1333" s="6">
        <f>Healthcare!L1333</f>
        <v>41301.129999999997</v>
      </c>
      <c r="J1333">
        <f>Healthcare!M1333</f>
        <v>98646.34</v>
      </c>
      <c r="K1333" s="6">
        <f>Healthcare!V1333</f>
        <v>-57345.21</v>
      </c>
      <c r="L1333" t="str">
        <f>Healthcare!AF1333</f>
        <v>PAY01</v>
      </c>
      <c r="M1333" t="str">
        <f>Healthcare!AG1333</f>
        <v>INS04</v>
      </c>
      <c r="N1333">
        <f>Healthcare!AC1333</f>
        <v>2024</v>
      </c>
      <c r="O1333" t="str">
        <f>Healthcare!AB1333</f>
        <v>Q3</v>
      </c>
      <c r="P1333">
        <f>Healthcare!O1333</f>
        <v>1</v>
      </c>
      <c r="Q1333">
        <f>Healthcare!P1333</f>
        <v>225</v>
      </c>
      <c r="R1333">
        <f>Healthcare!Q1333</f>
        <v>4</v>
      </c>
      <c r="S1333" s="10" t="str">
        <f>Healthcare!AD1333</f>
        <v>Aug</v>
      </c>
    </row>
    <row r="1334" spans="1:19">
      <c r="A1334" t="str">
        <f>Healthcare!A1334</f>
        <v>P11333</v>
      </c>
      <c r="B1334" s="5">
        <f>Healthcare!E1334</f>
        <v>45164</v>
      </c>
      <c r="C1334" s="5">
        <f>Healthcare!F1334</f>
        <v>45172</v>
      </c>
      <c r="D1334" t="str">
        <f>Healthcare!T1334</f>
        <v>Discharged</v>
      </c>
      <c r="E1334" t="str">
        <f>Healthcare!X1334</f>
        <v>DEP05</v>
      </c>
      <c r="F1334" t="str">
        <f>Healthcare!Y1334</f>
        <v>D04</v>
      </c>
      <c r="G1334" t="str">
        <f>Healthcare!Z1334</f>
        <v>D010</v>
      </c>
      <c r="H1334" t="str">
        <f>Healthcare!AA1334</f>
        <v>W001</v>
      </c>
      <c r="I1334" s="6">
        <f>Healthcare!L1334</f>
        <v>90832.28</v>
      </c>
      <c r="J1334">
        <f>Healthcare!M1334</f>
        <v>67217.240000000005</v>
      </c>
      <c r="K1334" s="6">
        <f>Healthcare!V1334</f>
        <v>23615.039999999994</v>
      </c>
      <c r="L1334" t="str">
        <f>Healthcare!AF1334</f>
        <v>PAY02</v>
      </c>
      <c r="M1334" t="str">
        <f>Healthcare!AG1334</f>
        <v>INS04</v>
      </c>
      <c r="N1334">
        <f>Healthcare!AC1334</f>
        <v>2023</v>
      </c>
      <c r="O1334" t="str">
        <f>Healthcare!AB1334</f>
        <v>Q3</v>
      </c>
      <c r="P1334">
        <f>Healthcare!O1334</f>
        <v>8</v>
      </c>
      <c r="Q1334">
        <f>Healthcare!P1334</f>
        <v>33</v>
      </c>
      <c r="R1334">
        <f>Healthcare!Q1334</f>
        <v>5</v>
      </c>
      <c r="S1334" s="10" t="str">
        <f>Healthcare!AD1334</f>
        <v>Aug</v>
      </c>
    </row>
    <row r="1335" spans="1:19">
      <c r="A1335" t="str">
        <f>Healthcare!A1335</f>
        <v>P11334</v>
      </c>
      <c r="B1335" s="5">
        <f>Healthcare!E1335</f>
        <v>45815</v>
      </c>
      <c r="C1335" s="5">
        <f>Healthcare!F1335</f>
        <v>45821</v>
      </c>
      <c r="D1335" t="str">
        <f>Healthcare!T1335</f>
        <v>Admitted</v>
      </c>
      <c r="E1335" t="str">
        <f>Healthcare!X1335</f>
        <v>DEP10</v>
      </c>
      <c r="F1335" t="str">
        <f>Healthcare!Y1335</f>
        <v>D07</v>
      </c>
      <c r="G1335" t="str">
        <f>Healthcare!Z1335</f>
        <v>D006</v>
      </c>
      <c r="H1335" t="str">
        <f>Healthcare!AA1335</f>
        <v>W001</v>
      </c>
      <c r="I1335" s="6">
        <f>Healthcare!L1335</f>
        <v>39741.11</v>
      </c>
      <c r="J1335">
        <f>Healthcare!M1335</f>
        <v>29219.85</v>
      </c>
      <c r="K1335" s="6">
        <f>Healthcare!V1335</f>
        <v>10521.260000000002</v>
      </c>
      <c r="L1335" t="str">
        <f>Healthcare!AF1335</f>
        <v>PAY02</v>
      </c>
      <c r="M1335" t="str">
        <f>Healthcare!AG1335</f>
        <v>INS08</v>
      </c>
      <c r="N1335">
        <f>Healthcare!AC1335</f>
        <v>2025</v>
      </c>
      <c r="O1335" t="str">
        <f>Healthcare!AB1335</f>
        <v>Q2</v>
      </c>
      <c r="P1335">
        <f>Healthcare!O1335</f>
        <v>6</v>
      </c>
      <c r="Q1335">
        <f>Healthcare!P1335</f>
        <v>115</v>
      </c>
      <c r="R1335">
        <f>Healthcare!Q1335</f>
        <v>1</v>
      </c>
      <c r="S1335" s="10" t="str">
        <f>Healthcare!AD1335</f>
        <v>Jun</v>
      </c>
    </row>
    <row r="1336" spans="1:19">
      <c r="A1336" t="str">
        <f>Healthcare!A1336</f>
        <v>P11335</v>
      </c>
      <c r="B1336" s="5">
        <f>Healthcare!E1336</f>
        <v>45373</v>
      </c>
      <c r="C1336" s="5">
        <f>Healthcare!F1336</f>
        <v>45376</v>
      </c>
      <c r="D1336" t="str">
        <f>Healthcare!T1336</f>
        <v>Discharged</v>
      </c>
      <c r="E1336" t="str">
        <f>Healthcare!X1336</f>
        <v>DEP09</v>
      </c>
      <c r="F1336" t="str">
        <f>Healthcare!Y1336</f>
        <v>D03</v>
      </c>
      <c r="G1336" t="str">
        <f>Healthcare!Z1336</f>
        <v>D010</v>
      </c>
      <c r="H1336" t="str">
        <f>Healthcare!AA1336</f>
        <v>W005</v>
      </c>
      <c r="I1336" s="6">
        <f>Healthcare!L1336</f>
        <v>191894.73</v>
      </c>
      <c r="J1336">
        <f>Healthcare!M1336</f>
        <v>180797.54</v>
      </c>
      <c r="K1336" s="6">
        <f>Healthcare!V1336</f>
        <v>11097.190000000002</v>
      </c>
      <c r="L1336" t="str">
        <f>Healthcare!AF1336</f>
        <v>PAY03</v>
      </c>
      <c r="M1336" t="str">
        <f>Healthcare!AG1336</f>
        <v>INS04</v>
      </c>
      <c r="N1336">
        <f>Healthcare!AC1336</f>
        <v>2024</v>
      </c>
      <c r="O1336" t="str">
        <f>Healthcare!AB1336</f>
        <v>Q1</v>
      </c>
      <c r="P1336">
        <f>Healthcare!O1336</f>
        <v>3</v>
      </c>
      <c r="Q1336">
        <f>Healthcare!P1336</f>
        <v>90</v>
      </c>
      <c r="R1336">
        <f>Healthcare!Q1336</f>
        <v>4</v>
      </c>
      <c r="S1336" s="10" t="str">
        <f>Healthcare!AD1336</f>
        <v>Mar</v>
      </c>
    </row>
    <row r="1337" spans="1:19">
      <c r="A1337" t="str">
        <f>Healthcare!A1337</f>
        <v>P11336</v>
      </c>
      <c r="B1337" s="5" t="str">
        <f>Healthcare!E1337</f>
        <v>Unknown</v>
      </c>
      <c r="C1337" s="5">
        <f>Healthcare!F1337</f>
        <v>45221</v>
      </c>
      <c r="D1337" t="str">
        <f>Healthcare!T1337</f>
        <v>Discharged</v>
      </c>
      <c r="E1337" t="str">
        <f>Healthcare!X1337</f>
        <v>DEP05</v>
      </c>
      <c r="F1337" t="str">
        <f>Healthcare!Y1337</f>
        <v>D04</v>
      </c>
      <c r="G1337" t="str">
        <f>Healthcare!Z1337</f>
        <v>D012</v>
      </c>
      <c r="H1337" t="str">
        <f>Healthcare!AA1337</f>
        <v>W005</v>
      </c>
      <c r="I1337" s="6">
        <f>Healthcare!L1337</f>
        <v>186011.85</v>
      </c>
      <c r="J1337">
        <f>Healthcare!M1337</f>
        <v>121947.64</v>
      </c>
      <c r="K1337" s="6">
        <f>Healthcare!V1337</f>
        <v>64064.210000000006</v>
      </c>
      <c r="L1337" t="str">
        <f>Healthcare!AF1337</f>
        <v>PAY06</v>
      </c>
      <c r="M1337" t="str">
        <f>Healthcare!AG1337</f>
        <v>INS03</v>
      </c>
      <c r="N1337" t="str">
        <f>Healthcare!AC1337</f>
        <v>Unknown</v>
      </c>
      <c r="O1337" t="str">
        <f>Healthcare!AB1337</f>
        <v>Unknown</v>
      </c>
      <c r="P1337">
        <f>Healthcare!O1337</f>
        <v>5</v>
      </c>
      <c r="Q1337">
        <f>Healthcare!P1337</f>
        <v>5</v>
      </c>
      <c r="R1337">
        <f>Healthcare!Q1337</f>
        <v>2</v>
      </c>
      <c r="S1337" s="10" t="str">
        <f>Healthcare!AD1337</f>
        <v>Unknown</v>
      </c>
    </row>
    <row r="1338" spans="1:19">
      <c r="A1338" t="str">
        <f>Healthcare!A1338</f>
        <v>P11337</v>
      </c>
      <c r="B1338" s="5">
        <f>Healthcare!E1338</f>
        <v>45982</v>
      </c>
      <c r="C1338" s="5">
        <f>Healthcare!F1338</f>
        <v>45986</v>
      </c>
      <c r="D1338" t="str">
        <f>Healthcare!T1338</f>
        <v>Discharged</v>
      </c>
      <c r="E1338" t="str">
        <f>Healthcare!X1338</f>
        <v>DEP04</v>
      </c>
      <c r="F1338" t="str">
        <f>Healthcare!Y1338</f>
        <v>D01</v>
      </c>
      <c r="G1338" t="str">
        <f>Healthcare!Z1338</f>
        <v>D005</v>
      </c>
      <c r="H1338" t="str">
        <f>Healthcare!AA1338</f>
        <v>W001</v>
      </c>
      <c r="I1338" s="6">
        <f>Healthcare!L1338</f>
        <v>131495.92000000001</v>
      </c>
      <c r="J1338">
        <f>Healthcare!M1338</f>
        <v>104813.97</v>
      </c>
      <c r="K1338" s="6">
        <f>Healthcare!V1338</f>
        <v>26681.950000000012</v>
      </c>
      <c r="L1338" t="str">
        <f>Healthcare!AF1338</f>
        <v>PAY03</v>
      </c>
      <c r="M1338" t="str">
        <f>Healthcare!AG1338</f>
        <v>INS03</v>
      </c>
      <c r="N1338">
        <f>Healthcare!AC1338</f>
        <v>2025</v>
      </c>
      <c r="O1338" t="str">
        <f>Healthcare!AB1338</f>
        <v>Q4</v>
      </c>
      <c r="P1338">
        <f>Healthcare!O1338</f>
        <v>4</v>
      </c>
      <c r="Q1338">
        <f>Healthcare!P1338</f>
        <v>143</v>
      </c>
      <c r="R1338">
        <f>Healthcare!Q1338</f>
        <v>1</v>
      </c>
      <c r="S1338" s="10" t="str">
        <f>Healthcare!AD1338</f>
        <v>Nov</v>
      </c>
    </row>
    <row r="1339" spans="1:19">
      <c r="A1339" t="str">
        <f>Healthcare!A1339</f>
        <v>P11338</v>
      </c>
      <c r="B1339" s="5">
        <f>Healthcare!E1339</f>
        <v>45625</v>
      </c>
      <c r="C1339" s="5" t="str">
        <f>Healthcare!F1339</f>
        <v>Unknown</v>
      </c>
      <c r="D1339" t="str">
        <f>Healthcare!T1339</f>
        <v>Transferred</v>
      </c>
      <c r="E1339" t="str">
        <f>Healthcare!X1339</f>
        <v>DEP01</v>
      </c>
      <c r="F1339" t="str">
        <f>Healthcare!Y1339</f>
        <v>D01</v>
      </c>
      <c r="G1339" t="str">
        <f>Healthcare!Z1339</f>
        <v>D002</v>
      </c>
      <c r="H1339" t="str">
        <f>Healthcare!AA1339</f>
        <v>W005</v>
      </c>
      <c r="I1339" s="6">
        <f>Healthcare!L1339</f>
        <v>240454.05</v>
      </c>
      <c r="J1339">
        <f>Healthcare!M1339</f>
        <v>240428.81</v>
      </c>
      <c r="K1339" s="6">
        <f>Healthcare!V1339</f>
        <v>25.239999999990687</v>
      </c>
      <c r="L1339" t="str">
        <f>Healthcare!AF1339</f>
        <v>PAY06</v>
      </c>
      <c r="M1339" t="str">
        <f>Healthcare!AG1339</f>
        <v>INS07</v>
      </c>
      <c r="N1339">
        <f>Healthcare!AC1339</f>
        <v>2024</v>
      </c>
      <c r="O1339" t="str">
        <f>Healthcare!AB1339</f>
        <v>Q4</v>
      </c>
      <c r="P1339">
        <f>Healthcare!O1339</f>
        <v>17</v>
      </c>
      <c r="Q1339">
        <f>Healthcare!P1339</f>
        <v>29</v>
      </c>
      <c r="R1339">
        <f>Healthcare!Q1339</f>
        <v>4</v>
      </c>
      <c r="S1339" s="10" t="str">
        <f>Healthcare!AD1339</f>
        <v>Nov</v>
      </c>
    </row>
    <row r="1340" spans="1:19">
      <c r="A1340" t="str">
        <f>Healthcare!A1340</f>
        <v>P11339</v>
      </c>
      <c r="B1340" s="5">
        <f>Healthcare!E1340</f>
        <v>45637</v>
      </c>
      <c r="C1340" s="5">
        <f>Healthcare!F1340</f>
        <v>45654</v>
      </c>
      <c r="D1340" t="str">
        <f>Healthcare!T1340</f>
        <v>Discharged</v>
      </c>
      <c r="E1340" t="str">
        <f>Healthcare!X1340</f>
        <v>DEP08</v>
      </c>
      <c r="F1340" t="str">
        <f>Healthcare!Y1340</f>
        <v>D06</v>
      </c>
      <c r="G1340" t="str">
        <f>Healthcare!Z1340</f>
        <v>D013</v>
      </c>
      <c r="H1340" t="str">
        <f>Healthcare!AA1340</f>
        <v>W001</v>
      </c>
      <c r="I1340" s="6">
        <f>Healthcare!L1340</f>
        <v>115616.7</v>
      </c>
      <c r="J1340">
        <f>Healthcare!M1340</f>
        <v>102502.09</v>
      </c>
      <c r="K1340" s="6">
        <f>Healthcare!V1340</f>
        <v>13114.61</v>
      </c>
      <c r="L1340" t="str">
        <f>Healthcare!AF1340</f>
        <v>PAY02</v>
      </c>
      <c r="M1340" t="str">
        <f>Healthcare!AG1340</f>
        <v>INS03</v>
      </c>
      <c r="N1340">
        <f>Healthcare!AC1340</f>
        <v>2024</v>
      </c>
      <c r="O1340" t="str">
        <f>Healthcare!AB1340</f>
        <v>Q4</v>
      </c>
      <c r="P1340">
        <f>Healthcare!O1340</f>
        <v>17</v>
      </c>
      <c r="Q1340">
        <f>Healthcare!P1340</f>
        <v>215</v>
      </c>
      <c r="R1340">
        <f>Healthcare!Q1340</f>
        <v>4</v>
      </c>
      <c r="S1340" s="10" t="str">
        <f>Healthcare!AD1340</f>
        <v>Dec</v>
      </c>
    </row>
    <row r="1341" spans="1:19">
      <c r="A1341" t="str">
        <f>Healthcare!A1341</f>
        <v>P11340</v>
      </c>
      <c r="B1341" s="5">
        <f>Healthcare!E1341</f>
        <v>45652</v>
      </c>
      <c r="C1341" s="5">
        <f>Healthcare!F1341</f>
        <v>45668</v>
      </c>
      <c r="D1341" t="str">
        <f>Healthcare!T1341</f>
        <v>Discharged</v>
      </c>
      <c r="E1341" t="str">
        <f>Healthcare!X1341</f>
        <v>DEP06</v>
      </c>
      <c r="F1341" t="str">
        <f>Healthcare!Y1341</f>
        <v>D04</v>
      </c>
      <c r="G1341" t="str">
        <f>Healthcare!Z1341</f>
        <v>D009</v>
      </c>
      <c r="H1341" t="str">
        <f>Healthcare!AA1341</f>
        <v>W004</v>
      </c>
      <c r="I1341" s="6">
        <f>Healthcare!L1341</f>
        <v>8118.15</v>
      </c>
      <c r="J1341">
        <f>Healthcare!M1341</f>
        <v>6481.35</v>
      </c>
      <c r="K1341" s="6">
        <f>Healthcare!V1341</f>
        <v>1636.7999999999993</v>
      </c>
      <c r="L1341" t="str">
        <f>Healthcare!AF1341</f>
        <v>PAY06</v>
      </c>
      <c r="M1341" t="str">
        <f>Healthcare!AG1341</f>
        <v>INS01</v>
      </c>
      <c r="N1341">
        <f>Healthcare!AC1341</f>
        <v>2024</v>
      </c>
      <c r="O1341" t="str">
        <f>Healthcare!AB1341</f>
        <v>Q4</v>
      </c>
      <c r="P1341">
        <f>Healthcare!O1341</f>
        <v>16</v>
      </c>
      <c r="Q1341">
        <f>Healthcare!P1341</f>
        <v>222</v>
      </c>
      <c r="R1341">
        <f>Healthcare!Q1341</f>
        <v>1</v>
      </c>
      <c r="S1341" s="10" t="str">
        <f>Healthcare!AD1341</f>
        <v>Dec</v>
      </c>
    </row>
    <row r="1342" spans="1:19">
      <c r="A1342" t="str">
        <f>Healthcare!A1342</f>
        <v>P11341</v>
      </c>
      <c r="B1342" s="5">
        <f>Healthcare!E1342</f>
        <v>45893</v>
      </c>
      <c r="C1342" s="5" t="str">
        <f>Healthcare!F1342</f>
        <v>Unknown</v>
      </c>
      <c r="D1342" t="str">
        <f>Healthcare!T1342</f>
        <v>Transferred</v>
      </c>
      <c r="E1342" t="str">
        <f>Healthcare!X1342</f>
        <v>DEP03</v>
      </c>
      <c r="F1342" t="str">
        <f>Healthcare!Y1342</f>
        <v>D04</v>
      </c>
      <c r="G1342" t="str">
        <f>Healthcare!Z1342</f>
        <v>D006</v>
      </c>
      <c r="H1342" t="str">
        <f>Healthcare!AA1342</f>
        <v>W005</v>
      </c>
      <c r="I1342" s="6">
        <f>Healthcare!L1342</f>
        <v>65531.6</v>
      </c>
      <c r="J1342">
        <f>Healthcare!M1342</f>
        <v>53995.83</v>
      </c>
      <c r="K1342" s="6">
        <f>Healthcare!V1342</f>
        <v>11535.769999999997</v>
      </c>
      <c r="L1342" t="str">
        <f>Healthcare!AF1342</f>
        <v>PAY02</v>
      </c>
      <c r="M1342" t="str">
        <f>Healthcare!AG1342</f>
        <v>INS06</v>
      </c>
      <c r="N1342">
        <f>Healthcare!AC1342</f>
        <v>2025</v>
      </c>
      <c r="O1342" t="str">
        <f>Healthcare!AB1342</f>
        <v>Q3</v>
      </c>
      <c r="P1342">
        <f>Healthcare!O1342</f>
        <v>5</v>
      </c>
      <c r="Q1342">
        <f>Healthcare!P1342</f>
        <v>233</v>
      </c>
      <c r="R1342">
        <f>Healthcare!Q1342</f>
        <v>4</v>
      </c>
      <c r="S1342" s="10" t="str">
        <f>Healthcare!AD1342</f>
        <v>Aug</v>
      </c>
    </row>
    <row r="1343" spans="1:19">
      <c r="A1343" t="str">
        <f>Healthcare!A1343</f>
        <v>P11342</v>
      </c>
      <c r="B1343" s="5">
        <f>Healthcare!E1343</f>
        <v>45498</v>
      </c>
      <c r="C1343" s="5" t="str">
        <f>Healthcare!F1343</f>
        <v>Unknown</v>
      </c>
      <c r="D1343" t="str">
        <f>Healthcare!T1343</f>
        <v>Transferred</v>
      </c>
      <c r="E1343" t="str">
        <f>Healthcare!X1343</f>
        <v>DEP02</v>
      </c>
      <c r="F1343" t="str">
        <f>Healthcare!Y1343</f>
        <v>D02</v>
      </c>
      <c r="G1343" t="str">
        <f>Healthcare!Z1343</f>
        <v>D006</v>
      </c>
      <c r="H1343" t="str">
        <f>Healthcare!AA1343</f>
        <v>W003</v>
      </c>
      <c r="I1343" s="6">
        <f>Healthcare!L1343</f>
        <v>137567.10999999999</v>
      </c>
      <c r="J1343">
        <f>Healthcare!M1343</f>
        <v>91309.59</v>
      </c>
      <c r="K1343" s="6">
        <f>Healthcare!V1343</f>
        <v>46257.51999999999</v>
      </c>
      <c r="L1343" t="str">
        <f>Healthcare!AF1343</f>
        <v>PAY06</v>
      </c>
      <c r="M1343" t="str">
        <f>Healthcare!AG1343</f>
        <v>INS08</v>
      </c>
      <c r="N1343">
        <f>Healthcare!AC1343</f>
        <v>2024</v>
      </c>
      <c r="O1343" t="str">
        <f>Healthcare!AB1343</f>
        <v>Q3</v>
      </c>
      <c r="P1343">
        <f>Healthcare!O1343</f>
        <v>5</v>
      </c>
      <c r="Q1343">
        <f>Healthcare!P1343</f>
        <v>49</v>
      </c>
      <c r="R1343">
        <f>Healthcare!Q1343</f>
        <v>1</v>
      </c>
      <c r="S1343" s="10" t="str">
        <f>Healthcare!AD1343</f>
        <v>Jul</v>
      </c>
    </row>
    <row r="1344" spans="1:19">
      <c r="A1344" t="str">
        <f>Healthcare!A1344</f>
        <v>P11343</v>
      </c>
      <c r="B1344" s="5">
        <f>Healthcare!E1344</f>
        <v>45388</v>
      </c>
      <c r="C1344" s="5">
        <f>Healthcare!F1344</f>
        <v>45451</v>
      </c>
      <c r="D1344" t="str">
        <f>Healthcare!T1344</f>
        <v>Admitted</v>
      </c>
      <c r="E1344" t="str">
        <f>Healthcare!X1344</f>
        <v>DEP04</v>
      </c>
      <c r="F1344" t="str">
        <f>Healthcare!Y1344</f>
        <v>D02</v>
      </c>
      <c r="G1344" t="str">
        <f>Healthcare!Z1344</f>
        <v>D009</v>
      </c>
      <c r="H1344" t="str">
        <f>Healthcare!AA1344</f>
        <v>W001</v>
      </c>
      <c r="I1344" s="6">
        <f>Healthcare!L1344</f>
        <v>159608.23000000001</v>
      </c>
      <c r="J1344">
        <f>Healthcare!M1344</f>
        <v>144123.5</v>
      </c>
      <c r="K1344" s="6">
        <f>Healthcare!V1344</f>
        <v>15484.73000000001</v>
      </c>
      <c r="L1344" t="str">
        <f>Healthcare!AF1344</f>
        <v>PAY03</v>
      </c>
      <c r="M1344" t="str">
        <f>Healthcare!AG1344</f>
        <v>INS02</v>
      </c>
      <c r="N1344">
        <f>Healthcare!AC1344</f>
        <v>2024</v>
      </c>
      <c r="O1344" t="str">
        <f>Healthcare!AB1344</f>
        <v>Q2</v>
      </c>
      <c r="P1344">
        <f>Healthcare!O1344</f>
        <v>4</v>
      </c>
      <c r="Q1344">
        <f>Healthcare!P1344</f>
        <v>215</v>
      </c>
      <c r="R1344">
        <f>Healthcare!Q1344</f>
        <v>1</v>
      </c>
      <c r="S1344" s="10" t="str">
        <f>Healthcare!AD1344</f>
        <v>Apr</v>
      </c>
    </row>
    <row r="1345" spans="1:19">
      <c r="A1345" t="str">
        <f>Healthcare!A1345</f>
        <v>P11344</v>
      </c>
      <c r="B1345" s="5">
        <f>Healthcare!E1345</f>
        <v>45674</v>
      </c>
      <c r="C1345" s="5">
        <f>Healthcare!F1345</f>
        <v>45681</v>
      </c>
      <c r="D1345" t="str">
        <f>Healthcare!T1345</f>
        <v>Discharged</v>
      </c>
      <c r="E1345" t="str">
        <f>Healthcare!X1345</f>
        <v>DEP07</v>
      </c>
      <c r="F1345" t="str">
        <f>Healthcare!Y1345</f>
        <v>D05</v>
      </c>
      <c r="G1345" t="str">
        <f>Healthcare!Z1345</f>
        <v>D009</v>
      </c>
      <c r="H1345" t="str">
        <f>Healthcare!AA1345</f>
        <v>W005</v>
      </c>
      <c r="I1345" s="6">
        <f>Healthcare!L1345</f>
        <v>156268.01</v>
      </c>
      <c r="J1345">
        <f>Healthcare!M1345</f>
        <v>144219.01</v>
      </c>
      <c r="K1345" s="6">
        <f>Healthcare!V1345</f>
        <v>12049</v>
      </c>
      <c r="L1345" t="str">
        <f>Healthcare!AF1345</f>
        <v>PAY06</v>
      </c>
      <c r="M1345" t="str">
        <f>Healthcare!AG1345</f>
        <v>INS01</v>
      </c>
      <c r="N1345">
        <f>Healthcare!AC1345</f>
        <v>2025</v>
      </c>
      <c r="O1345" t="str">
        <f>Healthcare!AB1345</f>
        <v>Q1</v>
      </c>
      <c r="P1345">
        <f>Healthcare!O1345</f>
        <v>7</v>
      </c>
      <c r="Q1345">
        <f>Healthcare!P1345</f>
        <v>52</v>
      </c>
      <c r="R1345">
        <f>Healthcare!Q1345</f>
        <v>4</v>
      </c>
      <c r="S1345" s="10" t="str">
        <f>Healthcare!AD1345</f>
        <v>Jan</v>
      </c>
    </row>
    <row r="1346" spans="1:19">
      <c r="A1346" t="str">
        <f>Healthcare!A1346</f>
        <v>P11345</v>
      </c>
      <c r="B1346" s="5">
        <f>Healthcare!E1346</f>
        <v>45052</v>
      </c>
      <c r="C1346" s="5" t="str">
        <f>Healthcare!F1346</f>
        <v>Unknown</v>
      </c>
      <c r="D1346" t="str">
        <f>Healthcare!T1346</f>
        <v>Discharged</v>
      </c>
      <c r="E1346" t="str">
        <f>Healthcare!X1346</f>
        <v>DEP05</v>
      </c>
      <c r="F1346" t="str">
        <f>Healthcare!Y1346</f>
        <v>D05</v>
      </c>
      <c r="G1346" t="str">
        <f>Healthcare!Z1346</f>
        <v>D006</v>
      </c>
      <c r="H1346" t="str">
        <f>Healthcare!AA1346</f>
        <v>W001</v>
      </c>
      <c r="I1346" s="6">
        <f>Healthcare!L1346</f>
        <v>186065.62</v>
      </c>
      <c r="J1346">
        <f>Healthcare!M1346</f>
        <v>125933.41</v>
      </c>
      <c r="K1346" s="6">
        <f>Healthcare!V1346</f>
        <v>60132.209999999992</v>
      </c>
      <c r="L1346" t="str">
        <f>Healthcare!AF1346</f>
        <v>PAY03</v>
      </c>
      <c r="M1346" t="str">
        <f>Healthcare!AG1346</f>
        <v>INS01</v>
      </c>
      <c r="N1346">
        <f>Healthcare!AC1346</f>
        <v>2023</v>
      </c>
      <c r="O1346" t="str">
        <f>Healthcare!AB1346</f>
        <v>Q2</v>
      </c>
      <c r="P1346">
        <f>Healthcare!O1346</f>
        <v>10</v>
      </c>
      <c r="Q1346">
        <f>Healthcare!P1346</f>
        <v>9</v>
      </c>
      <c r="R1346">
        <f>Healthcare!Q1346</f>
        <v>2</v>
      </c>
      <c r="S1346" s="10" t="str">
        <f>Healthcare!AD1346</f>
        <v>May</v>
      </c>
    </row>
    <row r="1347" spans="1:19">
      <c r="A1347" t="str">
        <f>Healthcare!A1347</f>
        <v>P11346</v>
      </c>
      <c r="B1347" s="5">
        <f>Healthcare!E1347</f>
        <v>45850</v>
      </c>
      <c r="C1347" s="5">
        <f>Healthcare!F1347</f>
        <v>45856</v>
      </c>
      <c r="D1347" t="str">
        <f>Healthcare!T1347</f>
        <v>Discharged</v>
      </c>
      <c r="E1347" t="str">
        <f>Healthcare!X1347</f>
        <v>DEP07</v>
      </c>
      <c r="F1347" t="str">
        <f>Healthcare!Y1347</f>
        <v>D04</v>
      </c>
      <c r="G1347" t="str">
        <f>Healthcare!Z1347</f>
        <v>D011</v>
      </c>
      <c r="H1347" t="str">
        <f>Healthcare!AA1347</f>
        <v>W004</v>
      </c>
      <c r="I1347" s="6">
        <f>Healthcare!L1347</f>
        <v>14355.62</v>
      </c>
      <c r="J1347">
        <f>Healthcare!M1347</f>
        <v>12884.32</v>
      </c>
      <c r="K1347" s="6">
        <f>Healthcare!V1347</f>
        <v>1471.3000000000011</v>
      </c>
      <c r="L1347" t="str">
        <f>Healthcare!AF1347</f>
        <v>PAY04</v>
      </c>
      <c r="M1347" t="str">
        <f>Healthcare!AG1347</f>
        <v>INS02</v>
      </c>
      <c r="N1347">
        <f>Healthcare!AC1347</f>
        <v>2025</v>
      </c>
      <c r="O1347" t="str">
        <f>Healthcare!AB1347</f>
        <v>Q3</v>
      </c>
      <c r="P1347">
        <f>Healthcare!O1347</f>
        <v>6</v>
      </c>
      <c r="Q1347">
        <f>Healthcare!P1347</f>
        <v>138</v>
      </c>
      <c r="R1347">
        <f>Healthcare!Q1347</f>
        <v>4</v>
      </c>
      <c r="S1347" s="10" t="str">
        <f>Healthcare!AD1347</f>
        <v>Jul</v>
      </c>
    </row>
    <row r="1348" spans="1:19">
      <c r="A1348" t="str">
        <f>Healthcare!A1348</f>
        <v>P11347</v>
      </c>
      <c r="B1348" s="5">
        <f>Healthcare!E1348</f>
        <v>45511</v>
      </c>
      <c r="C1348" s="5">
        <f>Healthcare!F1348</f>
        <v>45526</v>
      </c>
      <c r="D1348" t="str">
        <f>Healthcare!T1348</f>
        <v>Discharged</v>
      </c>
      <c r="E1348" t="str">
        <f>Healthcare!X1348</f>
        <v>DEP03</v>
      </c>
      <c r="F1348" t="str">
        <f>Healthcare!Y1348</f>
        <v>D03</v>
      </c>
      <c r="G1348" t="str">
        <f>Healthcare!Z1348</f>
        <v>D009</v>
      </c>
      <c r="H1348" t="str">
        <f>Healthcare!AA1348</f>
        <v>W002</v>
      </c>
      <c r="I1348" s="6">
        <f>Healthcare!L1348</f>
        <v>166688.26</v>
      </c>
      <c r="J1348">
        <f>Healthcare!M1348</f>
        <v>119013.72</v>
      </c>
      <c r="K1348" s="6">
        <f>Healthcare!V1348</f>
        <v>47674.540000000008</v>
      </c>
      <c r="L1348" t="str">
        <f>Healthcare!AF1348</f>
        <v>PAY01</v>
      </c>
      <c r="M1348" t="str">
        <f>Healthcare!AG1348</f>
        <v>INS02</v>
      </c>
      <c r="N1348">
        <f>Healthcare!AC1348</f>
        <v>2024</v>
      </c>
      <c r="O1348" t="str">
        <f>Healthcare!AB1348</f>
        <v>Q3</v>
      </c>
      <c r="P1348">
        <f>Healthcare!O1348</f>
        <v>15</v>
      </c>
      <c r="Q1348">
        <f>Healthcare!P1348</f>
        <v>197</v>
      </c>
      <c r="R1348">
        <f>Healthcare!Q1348</f>
        <v>4</v>
      </c>
      <c r="S1348" s="10" t="str">
        <f>Healthcare!AD1348</f>
        <v>Aug</v>
      </c>
    </row>
    <row r="1349" spans="1:19">
      <c r="A1349" t="str">
        <f>Healthcare!A1349</f>
        <v>P11348</v>
      </c>
      <c r="B1349" s="5">
        <f>Healthcare!E1349</f>
        <v>45853</v>
      </c>
      <c r="C1349" s="5">
        <f>Healthcare!F1349</f>
        <v>45870</v>
      </c>
      <c r="D1349" t="str">
        <f>Healthcare!T1349</f>
        <v>Unknown</v>
      </c>
      <c r="E1349" t="str">
        <f>Healthcare!X1349</f>
        <v>DEP03</v>
      </c>
      <c r="F1349" t="str">
        <f>Healthcare!Y1349</f>
        <v>D07</v>
      </c>
      <c r="G1349" t="str">
        <f>Healthcare!Z1349</f>
        <v>D006</v>
      </c>
      <c r="H1349" t="str">
        <f>Healthcare!AA1349</f>
        <v>W001</v>
      </c>
      <c r="I1349" s="6">
        <f>Healthcare!L1349</f>
        <v>180100.88</v>
      </c>
      <c r="J1349">
        <f>Healthcare!M1349</f>
        <v>149389.1</v>
      </c>
      <c r="K1349" s="6">
        <f>Healthcare!V1349</f>
        <v>30711.78</v>
      </c>
      <c r="L1349" t="str">
        <f>Healthcare!AF1349</f>
        <v>PAY04</v>
      </c>
      <c r="M1349" t="str">
        <f>Healthcare!AG1349</f>
        <v>INS01</v>
      </c>
      <c r="N1349">
        <f>Healthcare!AC1349</f>
        <v>2025</v>
      </c>
      <c r="O1349" t="str">
        <f>Healthcare!AB1349</f>
        <v>Q3</v>
      </c>
      <c r="P1349">
        <f>Healthcare!O1349</f>
        <v>17</v>
      </c>
      <c r="Q1349">
        <f>Healthcare!P1349</f>
        <v>228</v>
      </c>
      <c r="R1349">
        <f>Healthcare!Q1349</f>
        <v>4</v>
      </c>
      <c r="S1349" s="10" t="str">
        <f>Healthcare!AD1349</f>
        <v>Jul</v>
      </c>
    </row>
    <row r="1350" spans="1:19">
      <c r="A1350" t="str">
        <f>Healthcare!A1350</f>
        <v>P11349</v>
      </c>
      <c r="B1350" s="5">
        <f>Healthcare!E1350</f>
        <v>45939</v>
      </c>
      <c r="C1350" s="5">
        <f>Healthcare!F1350</f>
        <v>45955</v>
      </c>
      <c r="D1350" t="str">
        <f>Healthcare!T1350</f>
        <v>Discharged</v>
      </c>
      <c r="E1350" t="str">
        <f>Healthcare!X1350</f>
        <v>DEP09</v>
      </c>
      <c r="F1350" t="str">
        <f>Healthcare!Y1350</f>
        <v>D03</v>
      </c>
      <c r="G1350" t="str">
        <f>Healthcare!Z1350</f>
        <v>D002</v>
      </c>
      <c r="H1350" t="str">
        <f>Healthcare!AA1350</f>
        <v>W005</v>
      </c>
      <c r="I1350" s="6">
        <f>Healthcare!L1350</f>
        <v>229029.82</v>
      </c>
      <c r="J1350">
        <f>Healthcare!M1350</f>
        <v>167729.91</v>
      </c>
      <c r="K1350" s="6">
        <f>Healthcare!V1350</f>
        <v>61299.91</v>
      </c>
      <c r="L1350" t="str">
        <f>Healthcare!AF1350</f>
        <v>PAY05</v>
      </c>
      <c r="M1350" t="str">
        <f>Healthcare!AG1350</f>
        <v>INS08</v>
      </c>
      <c r="N1350">
        <f>Healthcare!AC1350</f>
        <v>2025</v>
      </c>
      <c r="O1350" t="str">
        <f>Healthcare!AB1350</f>
        <v>Q4</v>
      </c>
      <c r="P1350">
        <f>Healthcare!O1350</f>
        <v>16</v>
      </c>
      <c r="Q1350">
        <f>Healthcare!P1350</f>
        <v>121</v>
      </c>
      <c r="R1350">
        <f>Healthcare!Q1350</f>
        <v>5</v>
      </c>
      <c r="S1350" s="10" t="str">
        <f>Healthcare!AD1350</f>
        <v>Oct</v>
      </c>
    </row>
    <row r="1351" spans="1:19">
      <c r="A1351" t="str">
        <f>Healthcare!A1351</f>
        <v>P11350</v>
      </c>
      <c r="B1351" s="5">
        <f>Healthcare!E1351</f>
        <v>45291</v>
      </c>
      <c r="C1351" s="5">
        <f>Healthcare!F1351</f>
        <v>45308</v>
      </c>
      <c r="D1351" t="str">
        <f>Healthcare!T1351</f>
        <v>Discharged</v>
      </c>
      <c r="E1351" t="str">
        <f>Healthcare!X1351</f>
        <v>DEP01</v>
      </c>
      <c r="F1351" t="str">
        <f>Healthcare!Y1351</f>
        <v>D01</v>
      </c>
      <c r="G1351" t="str">
        <f>Healthcare!Z1351</f>
        <v>D002</v>
      </c>
      <c r="H1351" t="str">
        <f>Healthcare!AA1351</f>
        <v>W005</v>
      </c>
      <c r="I1351" s="6">
        <f>Healthcare!L1351</f>
        <v>123663.9</v>
      </c>
      <c r="J1351">
        <f>Healthcare!M1351</f>
        <v>37912.04</v>
      </c>
      <c r="K1351" s="6">
        <f>Healthcare!V1351</f>
        <v>85751.859999999986</v>
      </c>
      <c r="L1351" t="str">
        <f>Healthcare!AF1351</f>
        <v>PAY03</v>
      </c>
      <c r="M1351" t="str">
        <f>Healthcare!AG1351</f>
        <v>INS06</v>
      </c>
      <c r="N1351">
        <f>Healthcare!AC1351</f>
        <v>2023</v>
      </c>
      <c r="O1351" t="str">
        <f>Healthcare!AB1351</f>
        <v>Q4</v>
      </c>
      <c r="P1351">
        <f>Healthcare!O1351</f>
        <v>17</v>
      </c>
      <c r="Q1351">
        <f>Healthcare!P1351</f>
        <v>121</v>
      </c>
      <c r="R1351">
        <f>Healthcare!Q1351</f>
        <v>5</v>
      </c>
      <c r="S1351" s="10" t="str">
        <f>Healthcare!AD1351</f>
        <v>Dec</v>
      </c>
    </row>
    <row r="1352" spans="1:19">
      <c r="A1352" t="str">
        <f>Healthcare!A1352</f>
        <v>P11351</v>
      </c>
      <c r="B1352" s="5">
        <f>Healthcare!E1352</f>
        <v>45247</v>
      </c>
      <c r="C1352" s="5">
        <f>Healthcare!F1352</f>
        <v>45253</v>
      </c>
      <c r="D1352" t="str">
        <f>Healthcare!T1352</f>
        <v>Discharged</v>
      </c>
      <c r="E1352" t="str">
        <f>Healthcare!X1352</f>
        <v>DEP01</v>
      </c>
      <c r="F1352" t="str">
        <f>Healthcare!Y1352</f>
        <v>D05</v>
      </c>
      <c r="G1352" t="str">
        <f>Healthcare!Z1352</f>
        <v>D009</v>
      </c>
      <c r="H1352" t="str">
        <f>Healthcare!AA1352</f>
        <v>W005</v>
      </c>
      <c r="I1352" s="6">
        <f>Healthcare!L1352</f>
        <v>239754.63</v>
      </c>
      <c r="J1352">
        <f>Healthcare!M1352</f>
        <v>183323.04</v>
      </c>
      <c r="K1352" s="6">
        <f>Healthcare!V1352</f>
        <v>56431.59</v>
      </c>
      <c r="L1352" t="str">
        <f>Healthcare!AF1352</f>
        <v>PAY01</v>
      </c>
      <c r="M1352" t="str">
        <f>Healthcare!AG1352</f>
        <v>INS08</v>
      </c>
      <c r="N1352">
        <f>Healthcare!AC1352</f>
        <v>2023</v>
      </c>
      <c r="O1352" t="str">
        <f>Healthcare!AB1352</f>
        <v>Q4</v>
      </c>
      <c r="P1352">
        <f>Healthcare!O1352</f>
        <v>6</v>
      </c>
      <c r="Q1352">
        <f>Healthcare!P1352</f>
        <v>173</v>
      </c>
      <c r="R1352">
        <f>Healthcare!Q1352</f>
        <v>3</v>
      </c>
      <c r="S1352" s="10" t="str">
        <f>Healthcare!AD1352</f>
        <v>Nov</v>
      </c>
    </row>
    <row r="1353" spans="1:19">
      <c r="A1353" t="str">
        <f>Healthcare!A1353</f>
        <v>P11352</v>
      </c>
      <c r="B1353" s="5">
        <f>Healthcare!E1353</f>
        <v>45875</v>
      </c>
      <c r="C1353" s="5">
        <f>Healthcare!F1353</f>
        <v>45887</v>
      </c>
      <c r="D1353" t="str">
        <f>Healthcare!T1353</f>
        <v>Discharged</v>
      </c>
      <c r="E1353" t="str">
        <f>Healthcare!X1353</f>
        <v>DEP01</v>
      </c>
      <c r="F1353" t="str">
        <f>Healthcare!Y1353</f>
        <v>D04</v>
      </c>
      <c r="G1353" t="str">
        <f>Healthcare!Z1353</f>
        <v>D010</v>
      </c>
      <c r="H1353" t="str">
        <f>Healthcare!AA1353</f>
        <v>W005</v>
      </c>
      <c r="I1353" s="6">
        <f>Healthcare!L1353</f>
        <v>55137.279999999999</v>
      </c>
      <c r="J1353">
        <f>Healthcare!M1353</f>
        <v>43872.13</v>
      </c>
      <c r="K1353" s="6">
        <f>Healthcare!V1353</f>
        <v>11265.150000000001</v>
      </c>
      <c r="L1353" t="str">
        <f>Healthcare!AF1353</f>
        <v>PAY02</v>
      </c>
      <c r="M1353" t="str">
        <f>Healthcare!AG1353</f>
        <v>INS06</v>
      </c>
      <c r="N1353">
        <f>Healthcare!AC1353</f>
        <v>2025</v>
      </c>
      <c r="O1353" t="str">
        <f>Healthcare!AB1353</f>
        <v>Q3</v>
      </c>
      <c r="P1353">
        <f>Healthcare!O1353</f>
        <v>12</v>
      </c>
      <c r="Q1353">
        <f>Healthcare!P1353</f>
        <v>121</v>
      </c>
      <c r="R1353">
        <f>Healthcare!Q1353</f>
        <v>4</v>
      </c>
      <c r="S1353" s="10" t="str">
        <f>Healthcare!AD1353</f>
        <v>Aug</v>
      </c>
    </row>
    <row r="1354" spans="1:19">
      <c r="A1354" t="str">
        <f>Healthcare!A1354</f>
        <v>P11353</v>
      </c>
      <c r="B1354" s="5">
        <f>Healthcare!E1354</f>
        <v>44999</v>
      </c>
      <c r="C1354" s="5">
        <f>Healthcare!F1354</f>
        <v>45015</v>
      </c>
      <c r="D1354" t="str">
        <f>Healthcare!T1354</f>
        <v>Admitted</v>
      </c>
      <c r="E1354" t="str">
        <f>Healthcare!X1354</f>
        <v>DEP08</v>
      </c>
      <c r="F1354" t="str">
        <f>Healthcare!Y1354</f>
        <v>D07</v>
      </c>
      <c r="G1354" t="str">
        <f>Healthcare!Z1354</f>
        <v>D002</v>
      </c>
      <c r="H1354" t="str">
        <f>Healthcare!AA1354</f>
        <v>W003</v>
      </c>
      <c r="I1354" s="6">
        <f>Healthcare!L1354</f>
        <v>191329.01</v>
      </c>
      <c r="J1354">
        <f>Healthcare!M1354</f>
        <v>127157.66</v>
      </c>
      <c r="K1354" s="6">
        <f>Healthcare!V1354</f>
        <v>64171.350000000006</v>
      </c>
      <c r="L1354" t="str">
        <f>Healthcare!AF1354</f>
        <v>PAY04</v>
      </c>
      <c r="M1354" t="str">
        <f>Healthcare!AG1354</f>
        <v>INS08</v>
      </c>
      <c r="N1354">
        <f>Healthcare!AC1354</f>
        <v>2023</v>
      </c>
      <c r="O1354" t="str">
        <f>Healthcare!AB1354</f>
        <v>Q1</v>
      </c>
      <c r="P1354">
        <f>Healthcare!O1354</f>
        <v>16</v>
      </c>
      <c r="Q1354">
        <f>Healthcare!P1354</f>
        <v>43</v>
      </c>
      <c r="R1354">
        <f>Healthcare!Q1354</f>
        <v>2</v>
      </c>
      <c r="S1354" s="10" t="str">
        <f>Healthcare!AD1354</f>
        <v>Mar</v>
      </c>
    </row>
    <row r="1355" spans="1:19">
      <c r="A1355" t="str">
        <f>Healthcare!A1355</f>
        <v>P11354</v>
      </c>
      <c r="B1355" s="5">
        <f>Healthcare!E1355</f>
        <v>46016</v>
      </c>
      <c r="C1355" s="5">
        <f>Healthcare!F1355</f>
        <v>46266</v>
      </c>
      <c r="D1355" t="str">
        <f>Healthcare!T1355</f>
        <v>Discharged</v>
      </c>
      <c r="E1355" t="str">
        <f>Healthcare!X1355</f>
        <v>DEP08</v>
      </c>
      <c r="F1355" t="str">
        <f>Healthcare!Y1355</f>
        <v>D03</v>
      </c>
      <c r="G1355" t="str">
        <f>Healthcare!Z1355</f>
        <v>D010</v>
      </c>
      <c r="H1355" t="str">
        <f>Healthcare!AA1355</f>
        <v>W003</v>
      </c>
      <c r="I1355" s="6">
        <f>Healthcare!L1355</f>
        <v>183000.54</v>
      </c>
      <c r="J1355">
        <f>Healthcare!M1355</f>
        <v>172264.23</v>
      </c>
      <c r="K1355" s="6">
        <f>Healthcare!V1355</f>
        <v>10736.309999999998</v>
      </c>
      <c r="L1355" t="str">
        <f>Healthcare!AF1355</f>
        <v>PAY06</v>
      </c>
      <c r="M1355" t="str">
        <f>Healthcare!AG1355</f>
        <v>INS02</v>
      </c>
      <c r="N1355">
        <f>Healthcare!AC1355</f>
        <v>2025</v>
      </c>
      <c r="O1355" t="str">
        <f>Healthcare!AB1355</f>
        <v>Q4</v>
      </c>
      <c r="P1355">
        <f>Healthcare!O1355</f>
        <v>15</v>
      </c>
      <c r="Q1355">
        <f>Healthcare!P1355</f>
        <v>199</v>
      </c>
      <c r="R1355">
        <f>Healthcare!Q1355</f>
        <v>2</v>
      </c>
      <c r="S1355" s="10" t="str">
        <f>Healthcare!AD1355</f>
        <v>Dec</v>
      </c>
    </row>
    <row r="1356" spans="1:19">
      <c r="A1356" t="str">
        <f>Healthcare!A1356</f>
        <v>P11355</v>
      </c>
      <c r="B1356" s="5">
        <f>Healthcare!E1356</f>
        <v>45346</v>
      </c>
      <c r="C1356" s="5">
        <f>Healthcare!F1356</f>
        <v>45359</v>
      </c>
      <c r="D1356" t="str">
        <f>Healthcare!T1356</f>
        <v>Discharged</v>
      </c>
      <c r="E1356" t="str">
        <f>Healthcare!X1356</f>
        <v>DEP05</v>
      </c>
      <c r="F1356" t="str">
        <f>Healthcare!Y1356</f>
        <v>D07</v>
      </c>
      <c r="G1356" t="str">
        <f>Healthcare!Z1356</f>
        <v>D004</v>
      </c>
      <c r="H1356" t="str">
        <f>Healthcare!AA1356</f>
        <v>W001</v>
      </c>
      <c r="I1356" s="6">
        <f>Healthcare!L1356</f>
        <v>215506.72</v>
      </c>
      <c r="J1356">
        <f>Healthcare!M1356</f>
        <v>98646.34</v>
      </c>
      <c r="K1356" s="6">
        <f>Healthcare!V1356</f>
        <v>116860.38</v>
      </c>
      <c r="L1356" t="str">
        <f>Healthcare!AF1356</f>
        <v>PAY02</v>
      </c>
      <c r="M1356" t="str">
        <f>Healthcare!AG1356</f>
        <v>INS07</v>
      </c>
      <c r="N1356">
        <f>Healthcare!AC1356</f>
        <v>2024</v>
      </c>
      <c r="O1356" t="str">
        <f>Healthcare!AB1356</f>
        <v>Q1</v>
      </c>
      <c r="P1356">
        <f>Healthcare!O1356</f>
        <v>13</v>
      </c>
      <c r="Q1356">
        <f>Healthcare!P1356</f>
        <v>183</v>
      </c>
      <c r="R1356">
        <f>Healthcare!Q1356</f>
        <v>5</v>
      </c>
      <c r="S1356" s="10" t="str">
        <f>Healthcare!AD1356</f>
        <v>Feb</v>
      </c>
    </row>
    <row r="1357" spans="1:19">
      <c r="A1357" t="str">
        <f>Healthcare!A1357</f>
        <v>P11356</v>
      </c>
      <c r="B1357" s="5">
        <f>Healthcare!E1357</f>
        <v>45723</v>
      </c>
      <c r="C1357" s="5" t="str">
        <f>Healthcare!F1357</f>
        <v>Unknown</v>
      </c>
      <c r="D1357" t="str">
        <f>Healthcare!T1357</f>
        <v>Admitted</v>
      </c>
      <c r="E1357" t="str">
        <f>Healthcare!X1357</f>
        <v>DEP06</v>
      </c>
      <c r="F1357" t="str">
        <f>Healthcare!Y1357</f>
        <v>D01</v>
      </c>
      <c r="G1357" t="str">
        <f>Healthcare!Z1357</f>
        <v>D010</v>
      </c>
      <c r="H1357" t="str">
        <f>Healthcare!AA1357</f>
        <v>W003</v>
      </c>
      <c r="I1357" s="6">
        <f>Healthcare!L1357</f>
        <v>210220.77</v>
      </c>
      <c r="J1357">
        <f>Healthcare!M1357</f>
        <v>138574.47</v>
      </c>
      <c r="K1357" s="6">
        <f>Healthcare!V1357</f>
        <v>71646.299999999988</v>
      </c>
      <c r="L1357" t="str">
        <f>Healthcare!AF1357</f>
        <v>PAY03</v>
      </c>
      <c r="M1357" t="str">
        <f>Healthcare!AG1357</f>
        <v>INS04</v>
      </c>
      <c r="N1357">
        <f>Healthcare!AC1357</f>
        <v>2025</v>
      </c>
      <c r="O1357" t="str">
        <f>Healthcare!AB1357</f>
        <v>Q1</v>
      </c>
      <c r="P1357">
        <f>Healthcare!O1357</f>
        <v>9</v>
      </c>
      <c r="Q1357">
        <f>Healthcare!P1357</f>
        <v>57</v>
      </c>
      <c r="R1357">
        <f>Healthcare!Q1357</f>
        <v>5</v>
      </c>
      <c r="S1357" s="10" t="str">
        <f>Healthcare!AD1357</f>
        <v>Mar</v>
      </c>
    </row>
    <row r="1358" spans="1:19">
      <c r="A1358" t="str">
        <f>Healthcare!A1358</f>
        <v>P11357</v>
      </c>
      <c r="B1358" s="5">
        <f>Healthcare!E1358</f>
        <v>45665</v>
      </c>
      <c r="C1358" s="5">
        <f>Healthcare!F1358</f>
        <v>45675</v>
      </c>
      <c r="D1358" t="str">
        <f>Healthcare!T1358</f>
        <v>Discharged</v>
      </c>
      <c r="E1358" t="str">
        <f>Healthcare!X1358</f>
        <v>DEP04</v>
      </c>
      <c r="F1358" t="str">
        <f>Healthcare!Y1358</f>
        <v>D01</v>
      </c>
      <c r="G1358" t="str">
        <f>Healthcare!Z1358</f>
        <v>D003</v>
      </c>
      <c r="H1358" t="str">
        <f>Healthcare!AA1358</f>
        <v>W004</v>
      </c>
      <c r="I1358" s="6">
        <f>Healthcare!L1358</f>
        <v>24570.01</v>
      </c>
      <c r="J1358">
        <f>Healthcare!M1358</f>
        <v>22310.02</v>
      </c>
      <c r="K1358" s="6">
        <f>Healthcare!V1358</f>
        <v>2259.989999999998</v>
      </c>
      <c r="L1358" t="str">
        <f>Healthcare!AF1358</f>
        <v>PAY02</v>
      </c>
      <c r="M1358" t="str">
        <f>Healthcare!AG1358</f>
        <v>INS06</v>
      </c>
      <c r="N1358">
        <f>Healthcare!AC1358</f>
        <v>2025</v>
      </c>
      <c r="O1358" t="str">
        <f>Healthcare!AB1358</f>
        <v>Q1</v>
      </c>
      <c r="P1358">
        <f>Healthcare!O1358</f>
        <v>10</v>
      </c>
      <c r="Q1358">
        <f>Healthcare!P1358</f>
        <v>240</v>
      </c>
      <c r="R1358">
        <f>Healthcare!Q1358</f>
        <v>4</v>
      </c>
      <c r="S1358" s="10" t="str">
        <f>Healthcare!AD1358</f>
        <v>Jan</v>
      </c>
    </row>
    <row r="1359" spans="1:19">
      <c r="A1359" t="str">
        <f>Healthcare!A1359</f>
        <v>P11358</v>
      </c>
      <c r="B1359" s="5">
        <f>Healthcare!E1359</f>
        <v>45891</v>
      </c>
      <c r="C1359" s="5">
        <f>Healthcare!F1359</f>
        <v>45900</v>
      </c>
      <c r="D1359" t="str">
        <f>Healthcare!T1359</f>
        <v>Admitted</v>
      </c>
      <c r="E1359" t="str">
        <f>Healthcare!X1359</f>
        <v>DEP09</v>
      </c>
      <c r="F1359" t="str">
        <f>Healthcare!Y1359</f>
        <v>D03</v>
      </c>
      <c r="G1359" t="str">
        <f>Healthcare!Z1359</f>
        <v>D004</v>
      </c>
      <c r="H1359" t="str">
        <f>Healthcare!AA1359</f>
        <v>W004</v>
      </c>
      <c r="I1359" s="6">
        <f>Healthcare!L1359</f>
        <v>190066.55</v>
      </c>
      <c r="J1359">
        <f>Healthcare!M1359</f>
        <v>134476.72</v>
      </c>
      <c r="K1359" s="6">
        <f>Healthcare!V1359</f>
        <v>55589.829999999987</v>
      </c>
      <c r="L1359" t="str">
        <f>Healthcare!AF1359</f>
        <v>PAY02</v>
      </c>
      <c r="M1359" t="str">
        <f>Healthcare!AG1359</f>
        <v>INS06</v>
      </c>
      <c r="N1359">
        <f>Healthcare!AC1359</f>
        <v>2025</v>
      </c>
      <c r="O1359" t="str">
        <f>Healthcare!AB1359</f>
        <v>Q3</v>
      </c>
      <c r="P1359">
        <f>Healthcare!O1359</f>
        <v>9</v>
      </c>
      <c r="Q1359">
        <f>Healthcare!P1359</f>
        <v>97</v>
      </c>
      <c r="R1359">
        <f>Healthcare!Q1359</f>
        <v>4</v>
      </c>
      <c r="S1359" s="10" t="str">
        <f>Healthcare!AD1359</f>
        <v>Aug</v>
      </c>
    </row>
    <row r="1360" spans="1:19">
      <c r="A1360" t="str">
        <f>Healthcare!A1360</f>
        <v>P11359</v>
      </c>
      <c r="B1360" s="5">
        <f>Healthcare!E1360</f>
        <v>45377</v>
      </c>
      <c r="C1360" s="5">
        <f>Healthcare!F1360</f>
        <v>45389</v>
      </c>
      <c r="D1360" t="str">
        <f>Healthcare!T1360</f>
        <v>Unknown</v>
      </c>
      <c r="E1360" t="str">
        <f>Healthcare!X1360</f>
        <v>DEP09</v>
      </c>
      <c r="F1360" t="str">
        <f>Healthcare!Y1360</f>
        <v>D02</v>
      </c>
      <c r="G1360" t="str">
        <f>Healthcare!Z1360</f>
        <v>D003</v>
      </c>
      <c r="H1360" t="str">
        <f>Healthcare!AA1360</f>
        <v>W002</v>
      </c>
      <c r="I1360" s="6">
        <f>Healthcare!L1360</f>
        <v>123835.93</v>
      </c>
      <c r="J1360">
        <f>Healthcare!M1360</f>
        <v>118992.45</v>
      </c>
      <c r="K1360" s="6">
        <f>Healthcare!V1360</f>
        <v>4843.4799999999959</v>
      </c>
      <c r="L1360" t="str">
        <f>Healthcare!AF1360</f>
        <v>PAY06</v>
      </c>
      <c r="M1360" t="str">
        <f>Healthcare!AG1360</f>
        <v>INS08</v>
      </c>
      <c r="N1360">
        <f>Healthcare!AC1360</f>
        <v>2024</v>
      </c>
      <c r="O1360" t="str">
        <f>Healthcare!AB1360</f>
        <v>Q1</v>
      </c>
      <c r="P1360">
        <f>Healthcare!O1360</f>
        <v>12</v>
      </c>
      <c r="Q1360">
        <f>Healthcare!P1360</f>
        <v>234</v>
      </c>
      <c r="R1360">
        <f>Healthcare!Q1360</f>
        <v>4</v>
      </c>
      <c r="S1360" s="10" t="str">
        <f>Healthcare!AD1360</f>
        <v>Mar</v>
      </c>
    </row>
    <row r="1361" spans="1:19">
      <c r="A1361" t="str">
        <f>Healthcare!A1361</f>
        <v>P11360</v>
      </c>
      <c r="B1361" s="5" t="str">
        <f>Healthcare!E1361</f>
        <v>Unknown</v>
      </c>
      <c r="C1361" s="5">
        <f>Healthcare!F1361</f>
        <v>45776</v>
      </c>
      <c r="D1361" t="str">
        <f>Healthcare!T1361</f>
        <v>Discharged</v>
      </c>
      <c r="E1361" t="str">
        <f>Healthcare!X1361</f>
        <v>DEP09</v>
      </c>
      <c r="F1361" t="str">
        <f>Healthcare!Y1361</f>
        <v>D05</v>
      </c>
      <c r="G1361" t="str">
        <f>Healthcare!Z1361</f>
        <v>D002</v>
      </c>
      <c r="H1361" t="str">
        <f>Healthcare!AA1361</f>
        <v>W001</v>
      </c>
      <c r="I1361" s="6">
        <f>Healthcare!L1361</f>
        <v>68355.45</v>
      </c>
      <c r="J1361">
        <f>Healthcare!M1361</f>
        <v>61709.01</v>
      </c>
      <c r="K1361" s="6">
        <f>Healthcare!V1361</f>
        <v>6646.4399999999951</v>
      </c>
      <c r="L1361" t="str">
        <f>Healthcare!AF1361</f>
        <v>PAY01</v>
      </c>
      <c r="M1361" t="str">
        <f>Healthcare!AG1361</f>
        <v>INS06</v>
      </c>
      <c r="N1361" t="str">
        <f>Healthcare!AC1361</f>
        <v>Unknown</v>
      </c>
      <c r="O1361" t="str">
        <f>Healthcare!AB1361</f>
        <v>Unknown</v>
      </c>
      <c r="P1361">
        <f>Healthcare!O1361</f>
        <v>10</v>
      </c>
      <c r="Q1361">
        <f>Healthcare!P1361</f>
        <v>87</v>
      </c>
      <c r="R1361">
        <f>Healthcare!Q1361</f>
        <v>1</v>
      </c>
      <c r="S1361" s="10" t="str">
        <f>Healthcare!AD1361</f>
        <v>Unknown</v>
      </c>
    </row>
    <row r="1362" spans="1:19">
      <c r="A1362" t="str">
        <f>Healthcare!A1362</f>
        <v>P11361</v>
      </c>
      <c r="B1362" s="5">
        <f>Healthcare!E1362</f>
        <v>44979</v>
      </c>
      <c r="C1362" s="5">
        <f>Healthcare!F1362</f>
        <v>44990</v>
      </c>
      <c r="D1362" t="str">
        <f>Healthcare!T1362</f>
        <v>Discharged</v>
      </c>
      <c r="E1362" t="str">
        <f>Healthcare!X1362</f>
        <v>DEP01</v>
      </c>
      <c r="F1362" t="str">
        <f>Healthcare!Y1362</f>
        <v>D02</v>
      </c>
      <c r="G1362" t="str">
        <f>Healthcare!Z1362</f>
        <v>D008</v>
      </c>
      <c r="H1362" t="str">
        <f>Healthcare!AA1362</f>
        <v>W004</v>
      </c>
      <c r="I1362" s="6">
        <f>Healthcare!L1362</f>
        <v>5108.01</v>
      </c>
      <c r="J1362">
        <f>Healthcare!M1362</f>
        <v>4436.84</v>
      </c>
      <c r="K1362" s="6">
        <f>Healthcare!V1362</f>
        <v>671.17000000000007</v>
      </c>
      <c r="L1362" t="str">
        <f>Healthcare!AF1362</f>
        <v>PAY05</v>
      </c>
      <c r="M1362" t="str">
        <f>Healthcare!AG1362</f>
        <v>INS08</v>
      </c>
      <c r="N1362">
        <f>Healthcare!AC1362</f>
        <v>2023</v>
      </c>
      <c r="O1362" t="str">
        <f>Healthcare!AB1362</f>
        <v>Q1</v>
      </c>
      <c r="P1362">
        <f>Healthcare!O1362</f>
        <v>11</v>
      </c>
      <c r="Q1362">
        <f>Healthcare!P1362</f>
        <v>169</v>
      </c>
      <c r="R1362">
        <f>Healthcare!Q1362</f>
        <v>4</v>
      </c>
      <c r="S1362" s="10" t="str">
        <f>Healthcare!AD1362</f>
        <v>Feb</v>
      </c>
    </row>
    <row r="1363" spans="1:19">
      <c r="A1363" t="str">
        <f>Healthcare!A1363</f>
        <v>P11362</v>
      </c>
      <c r="B1363" s="5">
        <f>Healthcare!E1363</f>
        <v>45542</v>
      </c>
      <c r="C1363" s="5">
        <f>Healthcare!F1363</f>
        <v>45557</v>
      </c>
      <c r="D1363" t="str">
        <f>Healthcare!T1363</f>
        <v>Unknown</v>
      </c>
      <c r="E1363" t="str">
        <f>Healthcare!X1363</f>
        <v>DEP03</v>
      </c>
      <c r="F1363" t="str">
        <f>Healthcare!Y1363</f>
        <v>D07</v>
      </c>
      <c r="G1363" t="str">
        <f>Healthcare!Z1363</f>
        <v>D002</v>
      </c>
      <c r="H1363" t="str">
        <f>Healthcare!AA1363</f>
        <v>W002</v>
      </c>
      <c r="I1363" s="6">
        <f>Healthcare!L1363</f>
        <v>51661.599999999999</v>
      </c>
      <c r="J1363">
        <f>Healthcare!M1363</f>
        <v>42852.77</v>
      </c>
      <c r="K1363" s="6">
        <f>Healthcare!V1363</f>
        <v>8808.8300000000017</v>
      </c>
      <c r="L1363" t="str">
        <f>Healthcare!AF1363</f>
        <v>PAY06</v>
      </c>
      <c r="M1363" t="str">
        <f>Healthcare!AG1363</f>
        <v>INS01</v>
      </c>
      <c r="N1363">
        <f>Healthcare!AC1363</f>
        <v>2024</v>
      </c>
      <c r="O1363" t="str">
        <f>Healthcare!AB1363</f>
        <v>Q3</v>
      </c>
      <c r="P1363">
        <f>Healthcare!O1363</f>
        <v>15</v>
      </c>
      <c r="Q1363">
        <f>Healthcare!P1363</f>
        <v>225</v>
      </c>
      <c r="R1363">
        <f>Healthcare!Q1363</f>
        <v>3</v>
      </c>
      <c r="S1363" s="10" t="str">
        <f>Healthcare!AD1363</f>
        <v>Sep</v>
      </c>
    </row>
    <row r="1364" spans="1:19">
      <c r="A1364" t="str">
        <f>Healthcare!A1364</f>
        <v>P11363</v>
      </c>
      <c r="B1364" s="5">
        <f>Healthcare!E1364</f>
        <v>45520</v>
      </c>
      <c r="C1364" s="5">
        <f>Healthcare!F1364</f>
        <v>45521</v>
      </c>
      <c r="D1364" t="str">
        <f>Healthcare!T1364</f>
        <v>Transferred</v>
      </c>
      <c r="E1364" t="str">
        <f>Healthcare!X1364</f>
        <v>DEP01</v>
      </c>
      <c r="F1364" t="str">
        <f>Healthcare!Y1364</f>
        <v>D05</v>
      </c>
      <c r="G1364" t="str">
        <f>Healthcare!Z1364</f>
        <v>D007</v>
      </c>
      <c r="H1364" t="str">
        <f>Healthcare!AA1364</f>
        <v>W005</v>
      </c>
      <c r="I1364" s="6">
        <f>Healthcare!L1364</f>
        <v>34814.660000000003</v>
      </c>
      <c r="J1364">
        <f>Healthcare!M1364</f>
        <v>23413.9</v>
      </c>
      <c r="K1364" s="6">
        <f>Healthcare!V1364</f>
        <v>11400.760000000002</v>
      </c>
      <c r="L1364" t="str">
        <f>Healthcare!AF1364</f>
        <v>PAY02</v>
      </c>
      <c r="M1364" t="str">
        <f>Healthcare!AG1364</f>
        <v>INS06</v>
      </c>
      <c r="N1364">
        <f>Healthcare!AC1364</f>
        <v>2024</v>
      </c>
      <c r="O1364" t="str">
        <f>Healthcare!AB1364</f>
        <v>Q3</v>
      </c>
      <c r="P1364">
        <f>Healthcare!O1364</f>
        <v>1</v>
      </c>
      <c r="Q1364">
        <f>Healthcare!P1364</f>
        <v>127</v>
      </c>
      <c r="R1364">
        <f>Healthcare!Q1364</f>
        <v>4</v>
      </c>
      <c r="S1364" s="10" t="str">
        <f>Healthcare!AD1364</f>
        <v>Aug</v>
      </c>
    </row>
    <row r="1365" spans="1:19">
      <c r="A1365" t="str">
        <f>Healthcare!A1365</f>
        <v>P11364</v>
      </c>
      <c r="B1365" s="5">
        <f>Healthcare!E1365</f>
        <v>45723</v>
      </c>
      <c r="C1365" s="5">
        <f>Healthcare!F1365</f>
        <v>45737</v>
      </c>
      <c r="D1365" t="str">
        <f>Healthcare!T1365</f>
        <v>Discharged</v>
      </c>
      <c r="E1365" t="str">
        <f>Healthcare!X1365</f>
        <v>DEP04</v>
      </c>
      <c r="F1365" t="str">
        <f>Healthcare!Y1365</f>
        <v>D02</v>
      </c>
      <c r="G1365" t="str">
        <f>Healthcare!Z1365</f>
        <v>D010</v>
      </c>
      <c r="H1365" t="str">
        <f>Healthcare!AA1365</f>
        <v>W003</v>
      </c>
      <c r="I1365" s="6">
        <f>Healthcare!L1365</f>
        <v>113974.15</v>
      </c>
      <c r="J1365">
        <f>Healthcare!M1365</f>
        <v>97081.99</v>
      </c>
      <c r="K1365" s="6">
        <f>Healthcare!V1365</f>
        <v>16892.159999999989</v>
      </c>
      <c r="L1365" t="str">
        <f>Healthcare!AF1365</f>
        <v>PAY02</v>
      </c>
      <c r="M1365" t="str">
        <f>Healthcare!AG1365</f>
        <v>INS08</v>
      </c>
      <c r="N1365">
        <f>Healthcare!AC1365</f>
        <v>2025</v>
      </c>
      <c r="O1365" t="str">
        <f>Healthcare!AB1365</f>
        <v>Q1</v>
      </c>
      <c r="P1365">
        <f>Healthcare!O1365</f>
        <v>14</v>
      </c>
      <c r="Q1365">
        <f>Healthcare!P1365</f>
        <v>157</v>
      </c>
      <c r="R1365">
        <f>Healthcare!Q1365</f>
        <v>5</v>
      </c>
      <c r="S1365" s="10" t="str">
        <f>Healthcare!AD1365</f>
        <v>Mar</v>
      </c>
    </row>
    <row r="1366" spans="1:19">
      <c r="A1366" t="str">
        <f>Healthcare!A1366</f>
        <v>P11365</v>
      </c>
      <c r="B1366" s="5">
        <f>Healthcare!E1366</f>
        <v>45907</v>
      </c>
      <c r="C1366" s="5">
        <f>Healthcare!F1366</f>
        <v>45916</v>
      </c>
      <c r="D1366" t="str">
        <f>Healthcare!T1366</f>
        <v>Transferred</v>
      </c>
      <c r="E1366" t="str">
        <f>Healthcare!X1366</f>
        <v>DEP02</v>
      </c>
      <c r="F1366" t="str">
        <f>Healthcare!Y1366</f>
        <v>D03</v>
      </c>
      <c r="G1366" t="str">
        <f>Healthcare!Z1366</f>
        <v>D012</v>
      </c>
      <c r="H1366" t="str">
        <f>Healthcare!AA1366</f>
        <v>W001</v>
      </c>
      <c r="I1366" s="6">
        <f>Healthcare!L1366</f>
        <v>160951.98000000001</v>
      </c>
      <c r="J1366">
        <f>Healthcare!M1366</f>
        <v>119503.78</v>
      </c>
      <c r="K1366" s="6">
        <f>Healthcare!V1366</f>
        <v>41448.200000000012</v>
      </c>
      <c r="L1366" t="str">
        <f>Healthcare!AF1366</f>
        <v>PAY06</v>
      </c>
      <c r="M1366" t="str">
        <f>Healthcare!AG1366</f>
        <v>INS06</v>
      </c>
      <c r="N1366">
        <f>Healthcare!AC1366</f>
        <v>2025</v>
      </c>
      <c r="O1366" t="str">
        <f>Healthcare!AB1366</f>
        <v>Q3</v>
      </c>
      <c r="P1366">
        <f>Healthcare!O1366</f>
        <v>9</v>
      </c>
      <c r="Q1366">
        <f>Healthcare!P1366</f>
        <v>134</v>
      </c>
      <c r="R1366">
        <f>Healthcare!Q1366</f>
        <v>5</v>
      </c>
      <c r="S1366" s="10" t="str">
        <f>Healthcare!AD1366</f>
        <v>Sep</v>
      </c>
    </row>
    <row r="1367" spans="1:19">
      <c r="A1367" t="str">
        <f>Healthcare!A1367</f>
        <v>P11366</v>
      </c>
      <c r="B1367" s="5">
        <f>Healthcare!E1367</f>
        <v>45009</v>
      </c>
      <c r="C1367" s="5">
        <f>Healthcare!F1367</f>
        <v>45010</v>
      </c>
      <c r="D1367" t="str">
        <f>Healthcare!T1367</f>
        <v>Transferred</v>
      </c>
      <c r="E1367" t="str">
        <f>Healthcare!X1367</f>
        <v>DEP10</v>
      </c>
      <c r="F1367" t="str">
        <f>Healthcare!Y1367</f>
        <v>D01</v>
      </c>
      <c r="G1367" t="str">
        <f>Healthcare!Z1367</f>
        <v>D001</v>
      </c>
      <c r="H1367" t="str">
        <f>Healthcare!AA1367</f>
        <v>W001</v>
      </c>
      <c r="I1367" s="6">
        <f>Healthcare!L1367</f>
        <v>73446.509999999995</v>
      </c>
      <c r="J1367">
        <f>Healthcare!M1367</f>
        <v>45822.84</v>
      </c>
      <c r="K1367" s="6">
        <f>Healthcare!V1367</f>
        <v>27623.67</v>
      </c>
      <c r="L1367" t="str">
        <f>Healthcare!AF1367</f>
        <v>PAY03</v>
      </c>
      <c r="M1367" t="str">
        <f>Healthcare!AG1367</f>
        <v>INS02</v>
      </c>
      <c r="N1367">
        <f>Healthcare!AC1367</f>
        <v>2023</v>
      </c>
      <c r="O1367" t="str">
        <f>Healthcare!AB1367</f>
        <v>Q1</v>
      </c>
      <c r="P1367">
        <f>Healthcare!O1367</f>
        <v>1</v>
      </c>
      <c r="Q1367">
        <f>Healthcare!P1367</f>
        <v>63</v>
      </c>
      <c r="R1367">
        <f>Healthcare!Q1367</f>
        <v>4</v>
      </c>
      <c r="S1367" s="10" t="str">
        <f>Healthcare!AD1367</f>
        <v>Mar</v>
      </c>
    </row>
    <row r="1368" spans="1:19">
      <c r="A1368" t="str">
        <f>Healthcare!A1368</f>
        <v>P11367</v>
      </c>
      <c r="B1368" s="5">
        <f>Healthcare!E1368</f>
        <v>45759</v>
      </c>
      <c r="C1368" s="5" t="str">
        <f>Healthcare!F1368</f>
        <v>Unknown</v>
      </c>
      <c r="D1368" t="str">
        <f>Healthcare!T1368</f>
        <v>Admitted</v>
      </c>
      <c r="E1368" t="str">
        <f>Healthcare!X1368</f>
        <v>DEP10</v>
      </c>
      <c r="F1368" t="str">
        <f>Healthcare!Y1368</f>
        <v>D03</v>
      </c>
      <c r="G1368" t="str">
        <f>Healthcare!Z1368</f>
        <v>D013</v>
      </c>
      <c r="H1368" t="str">
        <f>Healthcare!AA1368</f>
        <v>W001</v>
      </c>
      <c r="I1368" s="6">
        <f>Healthcare!L1368</f>
        <v>154101.72</v>
      </c>
      <c r="J1368">
        <f>Healthcare!M1368</f>
        <v>116258.04</v>
      </c>
      <c r="K1368" s="6">
        <f>Healthcare!V1368</f>
        <v>37843.680000000008</v>
      </c>
      <c r="L1368" t="str">
        <f>Healthcare!AF1368</f>
        <v>PAY06</v>
      </c>
      <c r="M1368" t="str">
        <f>Healthcare!AG1368</f>
        <v>INS02</v>
      </c>
      <c r="N1368">
        <f>Healthcare!AC1368</f>
        <v>2025</v>
      </c>
      <c r="O1368" t="str">
        <f>Healthcare!AB1368</f>
        <v>Q2</v>
      </c>
      <c r="P1368">
        <f>Healthcare!O1368</f>
        <v>11</v>
      </c>
      <c r="Q1368">
        <f>Healthcare!P1368</f>
        <v>237</v>
      </c>
      <c r="R1368">
        <f>Healthcare!Q1368</f>
        <v>4</v>
      </c>
      <c r="S1368" s="10" t="str">
        <f>Healthcare!AD1368</f>
        <v>Apr</v>
      </c>
    </row>
    <row r="1369" spans="1:19">
      <c r="A1369" t="str">
        <f>Healthcare!A1369</f>
        <v>P11368</v>
      </c>
      <c r="B1369" s="5">
        <f>Healthcare!E1369</f>
        <v>45024</v>
      </c>
      <c r="C1369" s="5" t="str">
        <f>Healthcare!F1369</f>
        <v>Unknown</v>
      </c>
      <c r="D1369" t="str">
        <f>Healthcare!T1369</f>
        <v>Transferred</v>
      </c>
      <c r="E1369" t="str">
        <f>Healthcare!X1369</f>
        <v>DEP04</v>
      </c>
      <c r="F1369" t="str">
        <f>Healthcare!Y1369</f>
        <v>D03</v>
      </c>
      <c r="G1369" t="str">
        <f>Healthcare!Z1369</f>
        <v>D009</v>
      </c>
      <c r="H1369" t="str">
        <f>Healthcare!AA1369</f>
        <v>W005</v>
      </c>
      <c r="I1369" s="6">
        <f>Healthcare!L1369</f>
        <v>211772.05</v>
      </c>
      <c r="J1369">
        <f>Healthcare!M1369</f>
        <v>142471.6</v>
      </c>
      <c r="K1369" s="6">
        <f>Healthcare!V1369</f>
        <v>69300.449999999983</v>
      </c>
      <c r="L1369" t="str">
        <f>Healthcare!AF1369</f>
        <v>PAY03</v>
      </c>
      <c r="M1369" t="str">
        <f>Healthcare!AG1369</f>
        <v>INS06</v>
      </c>
      <c r="N1369">
        <f>Healthcare!AC1369</f>
        <v>2023</v>
      </c>
      <c r="O1369" t="str">
        <f>Healthcare!AB1369</f>
        <v>Q2</v>
      </c>
      <c r="P1369">
        <f>Healthcare!O1369</f>
        <v>16</v>
      </c>
      <c r="Q1369">
        <f>Healthcare!P1369</f>
        <v>132</v>
      </c>
      <c r="R1369">
        <f>Healthcare!Q1369</f>
        <v>4</v>
      </c>
      <c r="S1369" s="10" t="str">
        <f>Healthcare!AD1369</f>
        <v>Apr</v>
      </c>
    </row>
    <row r="1370" spans="1:19">
      <c r="A1370" t="str">
        <f>Healthcare!A1370</f>
        <v>P11369</v>
      </c>
      <c r="B1370" s="5">
        <f>Healthcare!E1370</f>
        <v>45400</v>
      </c>
      <c r="C1370" s="5">
        <f>Healthcare!F1370</f>
        <v>45406</v>
      </c>
      <c r="D1370" t="str">
        <f>Healthcare!T1370</f>
        <v>Transferred</v>
      </c>
      <c r="E1370" t="str">
        <f>Healthcare!X1370</f>
        <v>DEP09</v>
      </c>
      <c r="F1370" t="str">
        <f>Healthcare!Y1370</f>
        <v>D02</v>
      </c>
      <c r="G1370" t="str">
        <f>Healthcare!Z1370</f>
        <v>D002</v>
      </c>
      <c r="H1370" t="str">
        <f>Healthcare!AA1370</f>
        <v>W001</v>
      </c>
      <c r="I1370" s="6">
        <f>Healthcare!L1370</f>
        <v>113538.17</v>
      </c>
      <c r="J1370">
        <f>Healthcare!M1370</f>
        <v>91249.44</v>
      </c>
      <c r="K1370" s="6">
        <f>Healthcare!V1370</f>
        <v>22288.729999999996</v>
      </c>
      <c r="L1370" t="str">
        <f>Healthcare!AF1370</f>
        <v>PAY02</v>
      </c>
      <c r="M1370" t="str">
        <f>Healthcare!AG1370</f>
        <v>INS07</v>
      </c>
      <c r="N1370">
        <f>Healthcare!AC1370</f>
        <v>2024</v>
      </c>
      <c r="O1370" t="str">
        <f>Healthcare!AB1370</f>
        <v>Q2</v>
      </c>
      <c r="P1370">
        <f>Healthcare!O1370</f>
        <v>6</v>
      </c>
      <c r="Q1370">
        <f>Healthcare!P1370</f>
        <v>103</v>
      </c>
      <c r="R1370">
        <f>Healthcare!Q1370</f>
        <v>4</v>
      </c>
      <c r="S1370" s="10" t="str">
        <f>Healthcare!AD1370</f>
        <v>Apr</v>
      </c>
    </row>
    <row r="1371" spans="1:19">
      <c r="A1371" t="str">
        <f>Healthcare!A1371</f>
        <v>P11370</v>
      </c>
      <c r="B1371" s="5">
        <f>Healthcare!E1371</f>
        <v>45869</v>
      </c>
      <c r="C1371" s="5">
        <f>Healthcare!F1371</f>
        <v>45871</v>
      </c>
      <c r="D1371" t="str">
        <f>Healthcare!T1371</f>
        <v>Unknown</v>
      </c>
      <c r="E1371" t="str">
        <f>Healthcare!X1371</f>
        <v>DEP01</v>
      </c>
      <c r="F1371" t="str">
        <f>Healthcare!Y1371</f>
        <v>D05</v>
      </c>
      <c r="G1371" t="str">
        <f>Healthcare!Z1371</f>
        <v>D006</v>
      </c>
      <c r="H1371" t="str">
        <f>Healthcare!AA1371</f>
        <v>W001</v>
      </c>
      <c r="I1371" s="6">
        <f>Healthcare!L1371</f>
        <v>124973.93</v>
      </c>
      <c r="J1371">
        <f>Healthcare!M1371</f>
        <v>84411.51</v>
      </c>
      <c r="K1371" s="6">
        <f>Healthcare!V1371</f>
        <v>40562.42</v>
      </c>
      <c r="L1371" t="str">
        <f>Healthcare!AF1371</f>
        <v>PAY06</v>
      </c>
      <c r="M1371" t="str">
        <f>Healthcare!AG1371</f>
        <v>INS03</v>
      </c>
      <c r="N1371">
        <f>Healthcare!AC1371</f>
        <v>2025</v>
      </c>
      <c r="O1371" t="str">
        <f>Healthcare!AB1371</f>
        <v>Q3</v>
      </c>
      <c r="P1371">
        <f>Healthcare!O1371</f>
        <v>2</v>
      </c>
      <c r="Q1371">
        <f>Healthcare!P1371</f>
        <v>56</v>
      </c>
      <c r="R1371">
        <f>Healthcare!Q1371</f>
        <v>4</v>
      </c>
      <c r="S1371" s="10" t="str">
        <f>Healthcare!AD1371</f>
        <v>Jul</v>
      </c>
    </row>
    <row r="1372" spans="1:19">
      <c r="A1372" t="str">
        <f>Healthcare!A1372</f>
        <v>P11371</v>
      </c>
      <c r="B1372" s="5">
        <f>Healthcare!E1372</f>
        <v>45777</v>
      </c>
      <c r="C1372" s="5">
        <f>Healthcare!F1372</f>
        <v>45792</v>
      </c>
      <c r="D1372" t="str">
        <f>Healthcare!T1372</f>
        <v>Discharged</v>
      </c>
      <c r="E1372" t="str">
        <f>Healthcare!X1372</f>
        <v>DEP05</v>
      </c>
      <c r="F1372" t="str">
        <f>Healthcare!Y1372</f>
        <v>D04</v>
      </c>
      <c r="G1372" t="str">
        <f>Healthcare!Z1372</f>
        <v>D007</v>
      </c>
      <c r="H1372" t="str">
        <f>Healthcare!AA1372</f>
        <v>W003</v>
      </c>
      <c r="I1372" s="6">
        <f>Healthcare!L1372</f>
        <v>98561.34</v>
      </c>
      <c r="J1372">
        <f>Healthcare!M1372</f>
        <v>85338.07</v>
      </c>
      <c r="K1372" s="6">
        <f>Healthcare!V1372</f>
        <v>13223.26999999999</v>
      </c>
      <c r="L1372" t="str">
        <f>Healthcare!AF1372</f>
        <v>PAY02</v>
      </c>
      <c r="M1372" t="str">
        <f>Healthcare!AG1372</f>
        <v>INS02</v>
      </c>
      <c r="N1372">
        <f>Healthcare!AC1372</f>
        <v>2025</v>
      </c>
      <c r="O1372" t="str">
        <f>Healthcare!AB1372</f>
        <v>Q2</v>
      </c>
      <c r="P1372">
        <f>Healthcare!O1372</f>
        <v>15</v>
      </c>
      <c r="Q1372">
        <f>Healthcare!P1372</f>
        <v>205</v>
      </c>
      <c r="R1372">
        <f>Healthcare!Q1372</f>
        <v>1</v>
      </c>
      <c r="S1372" s="10" t="str">
        <f>Healthcare!AD1372</f>
        <v>Apr</v>
      </c>
    </row>
    <row r="1373" spans="1:19">
      <c r="A1373" t="str">
        <f>Healthcare!A1373</f>
        <v>P11372</v>
      </c>
      <c r="B1373" s="5">
        <f>Healthcare!E1373</f>
        <v>45320</v>
      </c>
      <c r="C1373" s="5" t="str">
        <f>Healthcare!F1373</f>
        <v>Unknown</v>
      </c>
      <c r="D1373" t="str">
        <f>Healthcare!T1373</f>
        <v>Discharged</v>
      </c>
      <c r="E1373" t="str">
        <f>Healthcare!X1373</f>
        <v>DEP06</v>
      </c>
      <c r="F1373" t="str">
        <f>Healthcare!Y1373</f>
        <v>D03</v>
      </c>
      <c r="G1373" t="str">
        <f>Healthcare!Z1373</f>
        <v>D011</v>
      </c>
      <c r="H1373" t="str">
        <f>Healthcare!AA1373</f>
        <v>W005</v>
      </c>
      <c r="I1373" s="6">
        <f>Healthcare!L1373</f>
        <v>103479.27</v>
      </c>
      <c r="J1373">
        <f>Healthcare!M1373</f>
        <v>93652.93</v>
      </c>
      <c r="K1373" s="6">
        <f>Healthcare!V1373</f>
        <v>9826.3400000000111</v>
      </c>
      <c r="L1373" t="str">
        <f>Healthcare!AF1373</f>
        <v>PAY02</v>
      </c>
      <c r="M1373" t="str">
        <f>Healthcare!AG1373</f>
        <v>INS03</v>
      </c>
      <c r="N1373">
        <f>Healthcare!AC1373</f>
        <v>2024</v>
      </c>
      <c r="O1373" t="str">
        <f>Healthcare!AB1373</f>
        <v>Q1</v>
      </c>
      <c r="P1373">
        <f>Healthcare!O1373</f>
        <v>2</v>
      </c>
      <c r="Q1373">
        <f>Healthcare!P1373</f>
        <v>133</v>
      </c>
      <c r="R1373">
        <f>Healthcare!Q1373</f>
        <v>4</v>
      </c>
      <c r="S1373" s="10" t="str">
        <f>Healthcare!AD1373</f>
        <v>Jan</v>
      </c>
    </row>
    <row r="1374" spans="1:19">
      <c r="A1374" t="str">
        <f>Healthcare!A1374</f>
        <v>P11373</v>
      </c>
      <c r="B1374" s="5">
        <f>Healthcare!E1374</f>
        <v>45596</v>
      </c>
      <c r="C1374" s="5">
        <f>Healthcare!F1374</f>
        <v>45606</v>
      </c>
      <c r="D1374" t="str">
        <f>Healthcare!T1374</f>
        <v>Unknown</v>
      </c>
      <c r="E1374" t="str">
        <f>Healthcare!X1374</f>
        <v>DEP01</v>
      </c>
      <c r="F1374" t="str">
        <f>Healthcare!Y1374</f>
        <v>D04</v>
      </c>
      <c r="G1374" t="str">
        <f>Healthcare!Z1374</f>
        <v>D011</v>
      </c>
      <c r="H1374" t="str">
        <f>Healthcare!AA1374</f>
        <v>W005</v>
      </c>
      <c r="I1374" s="6">
        <f>Healthcare!L1374</f>
        <v>225300.26</v>
      </c>
      <c r="J1374">
        <f>Healthcare!M1374</f>
        <v>181622.98</v>
      </c>
      <c r="K1374" s="6">
        <f>Healthcare!V1374</f>
        <v>43677.279999999999</v>
      </c>
      <c r="L1374" t="str">
        <f>Healthcare!AF1374</f>
        <v>PAY02</v>
      </c>
      <c r="M1374" t="str">
        <f>Healthcare!AG1374</f>
        <v>INS06</v>
      </c>
      <c r="N1374">
        <f>Healthcare!AC1374</f>
        <v>2024</v>
      </c>
      <c r="O1374" t="str">
        <f>Healthcare!AB1374</f>
        <v>Q4</v>
      </c>
      <c r="P1374">
        <f>Healthcare!O1374</f>
        <v>10</v>
      </c>
      <c r="Q1374">
        <f>Healthcare!P1374</f>
        <v>8</v>
      </c>
      <c r="R1374">
        <f>Healthcare!Q1374</f>
        <v>5</v>
      </c>
      <c r="S1374" s="10" t="str">
        <f>Healthcare!AD1374</f>
        <v>Oct</v>
      </c>
    </row>
    <row r="1375" spans="1:19">
      <c r="A1375" t="str">
        <f>Healthcare!A1375</f>
        <v>P11374</v>
      </c>
      <c r="B1375" s="5">
        <f>Healthcare!E1375</f>
        <v>45160</v>
      </c>
      <c r="C1375" s="5">
        <f>Healthcare!F1375</f>
        <v>45161</v>
      </c>
      <c r="D1375" t="str">
        <f>Healthcare!T1375</f>
        <v>Unknown</v>
      </c>
      <c r="E1375" t="str">
        <f>Healthcare!X1375</f>
        <v>DEP03</v>
      </c>
      <c r="F1375" t="str">
        <f>Healthcare!Y1375</f>
        <v>D01</v>
      </c>
      <c r="G1375" t="str">
        <f>Healthcare!Z1375</f>
        <v>D011</v>
      </c>
      <c r="H1375" t="str">
        <f>Healthcare!AA1375</f>
        <v>W005</v>
      </c>
      <c r="I1375" s="6">
        <f>Healthcare!L1375</f>
        <v>184447.74</v>
      </c>
      <c r="J1375">
        <f>Healthcare!M1375</f>
        <v>161199.22</v>
      </c>
      <c r="K1375" s="6">
        <f>Healthcare!V1375</f>
        <v>23248.51999999999</v>
      </c>
      <c r="L1375" t="str">
        <f>Healthcare!AF1375</f>
        <v>PAY02</v>
      </c>
      <c r="M1375" t="str">
        <f>Healthcare!AG1375</f>
        <v>INS06</v>
      </c>
      <c r="N1375">
        <f>Healthcare!AC1375</f>
        <v>2023</v>
      </c>
      <c r="O1375" t="str">
        <f>Healthcare!AB1375</f>
        <v>Q3</v>
      </c>
      <c r="P1375">
        <f>Healthcare!O1375</f>
        <v>1</v>
      </c>
      <c r="Q1375">
        <f>Healthcare!P1375</f>
        <v>34</v>
      </c>
      <c r="R1375">
        <f>Healthcare!Q1375</f>
        <v>4</v>
      </c>
      <c r="S1375" s="10" t="str">
        <f>Healthcare!AD1375</f>
        <v>Aug</v>
      </c>
    </row>
    <row r="1376" spans="1:19">
      <c r="A1376" t="str">
        <f>Healthcare!A1376</f>
        <v>P11375</v>
      </c>
      <c r="B1376" s="5">
        <f>Healthcare!E1376</f>
        <v>45565</v>
      </c>
      <c r="C1376" s="5">
        <f>Healthcare!F1376</f>
        <v>45576</v>
      </c>
      <c r="D1376" t="str">
        <f>Healthcare!T1376</f>
        <v>Discharged</v>
      </c>
      <c r="E1376" t="str">
        <f>Healthcare!X1376</f>
        <v>DEP01</v>
      </c>
      <c r="F1376" t="str">
        <f>Healthcare!Y1376</f>
        <v>D06</v>
      </c>
      <c r="G1376" t="str">
        <f>Healthcare!Z1376</f>
        <v>D009</v>
      </c>
      <c r="H1376" t="str">
        <f>Healthcare!AA1376</f>
        <v>W003</v>
      </c>
      <c r="I1376" s="6">
        <f>Healthcare!L1376</f>
        <v>157482.82999999999</v>
      </c>
      <c r="J1376">
        <f>Healthcare!M1376</f>
        <v>129425.9</v>
      </c>
      <c r="K1376" s="6">
        <f>Healthcare!V1376</f>
        <v>28056.929999999993</v>
      </c>
      <c r="L1376" t="str">
        <f>Healthcare!AF1376</f>
        <v>PAY04</v>
      </c>
      <c r="M1376" t="str">
        <f>Healthcare!AG1376</f>
        <v>INS07</v>
      </c>
      <c r="N1376">
        <f>Healthcare!AC1376</f>
        <v>2024</v>
      </c>
      <c r="O1376" t="str">
        <f>Healthcare!AB1376</f>
        <v>Q3</v>
      </c>
      <c r="P1376">
        <f>Healthcare!O1376</f>
        <v>11</v>
      </c>
      <c r="Q1376">
        <f>Healthcare!P1376</f>
        <v>233</v>
      </c>
      <c r="R1376">
        <f>Healthcare!Q1376</f>
        <v>1</v>
      </c>
      <c r="S1376" s="10" t="str">
        <f>Healthcare!AD1376</f>
        <v>Sep</v>
      </c>
    </row>
    <row r="1377" spans="1:19">
      <c r="A1377" t="str">
        <f>Healthcare!A1377</f>
        <v>P11376</v>
      </c>
      <c r="B1377" s="5">
        <f>Healthcare!E1377</f>
        <v>45924</v>
      </c>
      <c r="C1377" s="5">
        <f>Healthcare!F1377</f>
        <v>45929</v>
      </c>
      <c r="D1377" t="str">
        <f>Healthcare!T1377</f>
        <v>Transferred</v>
      </c>
      <c r="E1377" t="str">
        <f>Healthcare!X1377</f>
        <v>DEP07</v>
      </c>
      <c r="F1377" t="str">
        <f>Healthcare!Y1377</f>
        <v>D02</v>
      </c>
      <c r="G1377" t="str">
        <f>Healthcare!Z1377</f>
        <v>D011</v>
      </c>
      <c r="H1377" t="str">
        <f>Healthcare!AA1377</f>
        <v>W004</v>
      </c>
      <c r="I1377" s="6">
        <f>Healthcare!L1377</f>
        <v>229285.35</v>
      </c>
      <c r="J1377">
        <f>Healthcare!M1377</f>
        <v>193827.28</v>
      </c>
      <c r="K1377" s="6">
        <f>Healthcare!V1377</f>
        <v>35458.070000000007</v>
      </c>
      <c r="L1377" t="str">
        <f>Healthcare!AF1377</f>
        <v>PAY06</v>
      </c>
      <c r="M1377" t="str">
        <f>Healthcare!AG1377</f>
        <v>INS08</v>
      </c>
      <c r="N1377">
        <f>Healthcare!AC1377</f>
        <v>2025</v>
      </c>
      <c r="O1377" t="str">
        <f>Healthcare!AB1377</f>
        <v>Q3</v>
      </c>
      <c r="P1377">
        <f>Healthcare!O1377</f>
        <v>5</v>
      </c>
      <c r="Q1377">
        <f>Healthcare!P1377</f>
        <v>139</v>
      </c>
      <c r="R1377">
        <f>Healthcare!Q1377</f>
        <v>4</v>
      </c>
      <c r="S1377" s="10" t="str">
        <f>Healthcare!AD1377</f>
        <v>Sep</v>
      </c>
    </row>
    <row r="1378" spans="1:19">
      <c r="A1378" t="str">
        <f>Healthcare!A1378</f>
        <v>P11377</v>
      </c>
      <c r="B1378" s="5">
        <f>Healthcare!E1378</f>
        <v>44964</v>
      </c>
      <c r="C1378" s="5">
        <f>Healthcare!F1378</f>
        <v>44973</v>
      </c>
      <c r="D1378" t="str">
        <f>Healthcare!T1378</f>
        <v>Discharged</v>
      </c>
      <c r="E1378" t="str">
        <f>Healthcare!X1378</f>
        <v>DEP03</v>
      </c>
      <c r="F1378" t="str">
        <f>Healthcare!Y1378</f>
        <v>D07</v>
      </c>
      <c r="G1378" t="str">
        <f>Healthcare!Z1378</f>
        <v>D003</v>
      </c>
      <c r="H1378" t="str">
        <f>Healthcare!AA1378</f>
        <v>W003</v>
      </c>
      <c r="I1378" s="6">
        <f>Healthcare!L1378</f>
        <v>158911.67000000001</v>
      </c>
      <c r="J1378">
        <f>Healthcare!M1378</f>
        <v>116219.56</v>
      </c>
      <c r="K1378" s="6">
        <f>Healthcare!V1378</f>
        <v>42692.110000000015</v>
      </c>
      <c r="L1378" t="str">
        <f>Healthcare!AF1378</f>
        <v>PAY05</v>
      </c>
      <c r="M1378" t="str">
        <f>Healthcare!AG1378</f>
        <v>INS06</v>
      </c>
      <c r="N1378">
        <f>Healthcare!AC1378</f>
        <v>2023</v>
      </c>
      <c r="O1378" t="str">
        <f>Healthcare!AB1378</f>
        <v>Q1</v>
      </c>
      <c r="P1378">
        <f>Healthcare!O1378</f>
        <v>9</v>
      </c>
      <c r="Q1378">
        <f>Healthcare!P1378</f>
        <v>7</v>
      </c>
      <c r="R1378">
        <f>Healthcare!Q1378</f>
        <v>4</v>
      </c>
      <c r="S1378" s="10" t="str">
        <f>Healthcare!AD1378</f>
        <v>Feb</v>
      </c>
    </row>
    <row r="1379" spans="1:19">
      <c r="A1379" t="str">
        <f>Healthcare!A1379</f>
        <v>P11378</v>
      </c>
      <c r="B1379" s="5">
        <f>Healthcare!E1379</f>
        <v>45529</v>
      </c>
      <c r="C1379" s="5">
        <f>Healthcare!F1379</f>
        <v>45542</v>
      </c>
      <c r="D1379" t="str">
        <f>Healthcare!T1379</f>
        <v>Transferred</v>
      </c>
      <c r="E1379" t="str">
        <f>Healthcare!X1379</f>
        <v>DEP01</v>
      </c>
      <c r="F1379" t="str">
        <f>Healthcare!Y1379</f>
        <v>D04</v>
      </c>
      <c r="G1379" t="str">
        <f>Healthcare!Z1379</f>
        <v>D007</v>
      </c>
      <c r="H1379" t="str">
        <f>Healthcare!AA1379</f>
        <v>W003</v>
      </c>
      <c r="I1379" s="6">
        <f>Healthcare!L1379</f>
        <v>16025.65</v>
      </c>
      <c r="J1379">
        <f>Healthcare!M1379</f>
        <v>11809.77</v>
      </c>
      <c r="K1379" s="6">
        <f>Healthcare!V1379</f>
        <v>4215.8799999999992</v>
      </c>
      <c r="L1379" t="str">
        <f>Healthcare!AF1379</f>
        <v>PAY03</v>
      </c>
      <c r="M1379" t="str">
        <f>Healthcare!AG1379</f>
        <v>INS02</v>
      </c>
      <c r="N1379">
        <f>Healthcare!AC1379</f>
        <v>2024</v>
      </c>
      <c r="O1379" t="str">
        <f>Healthcare!AB1379</f>
        <v>Q3</v>
      </c>
      <c r="P1379">
        <f>Healthcare!O1379</f>
        <v>13</v>
      </c>
      <c r="Q1379">
        <f>Healthcare!P1379</f>
        <v>71</v>
      </c>
      <c r="R1379">
        <f>Healthcare!Q1379</f>
        <v>4</v>
      </c>
      <c r="S1379" s="10" t="str">
        <f>Healthcare!AD1379</f>
        <v>Aug</v>
      </c>
    </row>
    <row r="1380" spans="1:19">
      <c r="A1380" t="str">
        <f>Healthcare!A1380</f>
        <v>P11379</v>
      </c>
      <c r="B1380" s="5">
        <f>Healthcare!E1380</f>
        <v>45559</v>
      </c>
      <c r="C1380" s="5">
        <f>Healthcare!F1380</f>
        <v>45575</v>
      </c>
      <c r="D1380" t="str">
        <f>Healthcare!T1380</f>
        <v>Discharged</v>
      </c>
      <c r="E1380" t="str">
        <f>Healthcare!X1380</f>
        <v>DEP01</v>
      </c>
      <c r="F1380" t="str">
        <f>Healthcare!Y1380</f>
        <v>D01</v>
      </c>
      <c r="G1380" t="str">
        <f>Healthcare!Z1380</f>
        <v>D006</v>
      </c>
      <c r="H1380" t="str">
        <f>Healthcare!AA1380</f>
        <v>W005</v>
      </c>
      <c r="I1380" s="6">
        <f>Healthcare!L1380</f>
        <v>162771.71</v>
      </c>
      <c r="J1380">
        <f>Healthcare!M1380</f>
        <v>136986.06</v>
      </c>
      <c r="K1380" s="6">
        <f>Healthcare!V1380</f>
        <v>25785.649999999994</v>
      </c>
      <c r="L1380" t="str">
        <f>Healthcare!AF1380</f>
        <v>PAY02</v>
      </c>
      <c r="M1380" t="str">
        <f>Healthcare!AG1380</f>
        <v>INS08</v>
      </c>
      <c r="N1380">
        <f>Healthcare!AC1380</f>
        <v>2024</v>
      </c>
      <c r="O1380" t="str">
        <f>Healthcare!AB1380</f>
        <v>Q3</v>
      </c>
      <c r="P1380">
        <f>Healthcare!O1380</f>
        <v>16</v>
      </c>
      <c r="Q1380">
        <f>Healthcare!P1380</f>
        <v>35</v>
      </c>
      <c r="R1380">
        <f>Healthcare!Q1380</f>
        <v>4</v>
      </c>
      <c r="S1380" s="10" t="str">
        <f>Healthcare!AD1380</f>
        <v>Sep</v>
      </c>
    </row>
    <row r="1381" spans="1:19">
      <c r="A1381" t="str">
        <f>Healthcare!A1381</f>
        <v>P11380</v>
      </c>
      <c r="B1381" s="5">
        <f>Healthcare!E1381</f>
        <v>45469</v>
      </c>
      <c r="C1381" s="5">
        <f>Healthcare!F1381</f>
        <v>45478</v>
      </c>
      <c r="D1381" t="str">
        <f>Healthcare!T1381</f>
        <v>Discharged</v>
      </c>
      <c r="E1381" t="str">
        <f>Healthcare!X1381</f>
        <v>DEP10</v>
      </c>
      <c r="F1381" t="str">
        <f>Healthcare!Y1381</f>
        <v>D07</v>
      </c>
      <c r="G1381" t="str">
        <f>Healthcare!Z1381</f>
        <v>D007</v>
      </c>
      <c r="H1381" t="str">
        <f>Healthcare!AA1381</f>
        <v>W001</v>
      </c>
      <c r="I1381" s="6">
        <f>Healthcare!L1381</f>
        <v>72772.399999999994</v>
      </c>
      <c r="J1381">
        <f>Healthcare!M1381</f>
        <v>65834</v>
      </c>
      <c r="K1381" s="6">
        <f>Healthcare!V1381</f>
        <v>6938.3999999999942</v>
      </c>
      <c r="L1381" t="str">
        <f>Healthcare!AF1381</f>
        <v>PAY04</v>
      </c>
      <c r="M1381" t="str">
        <f>Healthcare!AG1381</f>
        <v>INS04</v>
      </c>
      <c r="N1381">
        <f>Healthcare!AC1381</f>
        <v>2024</v>
      </c>
      <c r="O1381" t="str">
        <f>Healthcare!AB1381</f>
        <v>Q2</v>
      </c>
      <c r="P1381">
        <f>Healthcare!O1381</f>
        <v>9</v>
      </c>
      <c r="Q1381">
        <f>Healthcare!P1381</f>
        <v>133</v>
      </c>
      <c r="R1381">
        <f>Healthcare!Q1381</f>
        <v>3</v>
      </c>
      <c r="S1381" s="10" t="str">
        <f>Healthcare!AD1381</f>
        <v>Jun</v>
      </c>
    </row>
    <row r="1382" spans="1:19">
      <c r="A1382" t="str">
        <f>Healthcare!A1382</f>
        <v>P11381</v>
      </c>
      <c r="B1382" s="5">
        <f>Healthcare!E1382</f>
        <v>44969</v>
      </c>
      <c r="C1382" s="5">
        <f>Healthcare!F1382</f>
        <v>44976</v>
      </c>
      <c r="D1382" t="str">
        <f>Healthcare!T1382</f>
        <v>Discharged</v>
      </c>
      <c r="E1382" t="str">
        <f>Healthcare!X1382</f>
        <v>DEP05</v>
      </c>
      <c r="F1382" t="str">
        <f>Healthcare!Y1382</f>
        <v>D04</v>
      </c>
      <c r="G1382" t="str">
        <f>Healthcare!Z1382</f>
        <v>D005</v>
      </c>
      <c r="H1382" t="str">
        <f>Healthcare!AA1382</f>
        <v>W004</v>
      </c>
      <c r="I1382" s="6">
        <f>Healthcare!L1382</f>
        <v>149571.76999999999</v>
      </c>
      <c r="J1382">
        <f>Healthcare!M1382</f>
        <v>98646.34</v>
      </c>
      <c r="K1382" s="6">
        <f>Healthcare!V1382</f>
        <v>50925.429999999993</v>
      </c>
      <c r="L1382" t="str">
        <f>Healthcare!AF1382</f>
        <v>PAY03</v>
      </c>
      <c r="M1382" t="str">
        <f>Healthcare!AG1382</f>
        <v>INS01</v>
      </c>
      <c r="N1382">
        <f>Healthcare!AC1382</f>
        <v>2023</v>
      </c>
      <c r="O1382" t="str">
        <f>Healthcare!AB1382</f>
        <v>Q1</v>
      </c>
      <c r="P1382">
        <f>Healthcare!O1382</f>
        <v>7</v>
      </c>
      <c r="Q1382">
        <f>Healthcare!P1382</f>
        <v>84</v>
      </c>
      <c r="R1382">
        <f>Healthcare!Q1382</f>
        <v>3</v>
      </c>
      <c r="S1382" s="10" t="str">
        <f>Healthcare!AD1382</f>
        <v>Feb</v>
      </c>
    </row>
    <row r="1383" spans="1:19">
      <c r="A1383" t="str">
        <f>Healthcare!A1383</f>
        <v>P11382</v>
      </c>
      <c r="B1383" s="5">
        <f>Healthcare!E1383</f>
        <v>45716</v>
      </c>
      <c r="C1383" s="5">
        <f>Healthcare!F1383</f>
        <v>45719</v>
      </c>
      <c r="D1383" t="str">
        <f>Healthcare!T1383</f>
        <v>Discharged</v>
      </c>
      <c r="E1383" t="str">
        <f>Healthcare!X1383</f>
        <v>DEP09</v>
      </c>
      <c r="F1383" t="str">
        <f>Healthcare!Y1383</f>
        <v>D07</v>
      </c>
      <c r="G1383" t="str">
        <f>Healthcare!Z1383</f>
        <v>D002</v>
      </c>
      <c r="H1383" t="str">
        <f>Healthcare!AA1383</f>
        <v>W004</v>
      </c>
      <c r="I1383" s="6">
        <f>Healthcare!L1383</f>
        <v>208202.66</v>
      </c>
      <c r="J1383">
        <f>Healthcare!M1383</f>
        <v>179056.11</v>
      </c>
      <c r="K1383" s="6">
        <f>Healthcare!V1383</f>
        <v>29146.550000000017</v>
      </c>
      <c r="L1383" t="str">
        <f>Healthcare!AF1383</f>
        <v>PAY02</v>
      </c>
      <c r="M1383" t="str">
        <f>Healthcare!AG1383</f>
        <v>INS07</v>
      </c>
      <c r="N1383">
        <f>Healthcare!AC1383</f>
        <v>2025</v>
      </c>
      <c r="O1383" t="str">
        <f>Healthcare!AB1383</f>
        <v>Q1</v>
      </c>
      <c r="P1383">
        <f>Healthcare!O1383</f>
        <v>3</v>
      </c>
      <c r="Q1383">
        <f>Healthcare!P1383</f>
        <v>36</v>
      </c>
      <c r="R1383">
        <f>Healthcare!Q1383</f>
        <v>5</v>
      </c>
      <c r="S1383" s="10" t="str">
        <f>Healthcare!AD1383</f>
        <v>Feb</v>
      </c>
    </row>
    <row r="1384" spans="1:19">
      <c r="A1384" t="str">
        <f>Healthcare!A1384</f>
        <v>P11383</v>
      </c>
      <c r="B1384" s="5">
        <f>Healthcare!E1384</f>
        <v>44954</v>
      </c>
      <c r="C1384" s="5">
        <f>Healthcare!F1384</f>
        <v>44969</v>
      </c>
      <c r="D1384" t="str">
        <f>Healthcare!T1384</f>
        <v>Discharged</v>
      </c>
      <c r="E1384" t="str">
        <f>Healthcare!X1384</f>
        <v>DEP03</v>
      </c>
      <c r="F1384" t="str">
        <f>Healthcare!Y1384</f>
        <v>D07</v>
      </c>
      <c r="G1384" t="str">
        <f>Healthcare!Z1384</f>
        <v>D007</v>
      </c>
      <c r="H1384" t="str">
        <f>Healthcare!AA1384</f>
        <v>W002</v>
      </c>
      <c r="I1384" s="6">
        <f>Healthcare!L1384</f>
        <v>53366.71</v>
      </c>
      <c r="J1384">
        <f>Healthcare!M1384</f>
        <v>48439.89</v>
      </c>
      <c r="K1384" s="6">
        <f>Healthcare!V1384</f>
        <v>4926.82</v>
      </c>
      <c r="L1384" t="str">
        <f>Healthcare!AF1384</f>
        <v>PAY01</v>
      </c>
      <c r="M1384" t="str">
        <f>Healthcare!AG1384</f>
        <v>INS01</v>
      </c>
      <c r="N1384">
        <f>Healthcare!AC1384</f>
        <v>2023</v>
      </c>
      <c r="O1384" t="str">
        <f>Healthcare!AB1384</f>
        <v>Q1</v>
      </c>
      <c r="P1384">
        <f>Healthcare!O1384</f>
        <v>15</v>
      </c>
      <c r="Q1384">
        <f>Healthcare!P1384</f>
        <v>52</v>
      </c>
      <c r="R1384">
        <f>Healthcare!Q1384</f>
        <v>4</v>
      </c>
      <c r="S1384" s="10" t="str">
        <f>Healthcare!AD1384</f>
        <v>Jan</v>
      </c>
    </row>
    <row r="1385" spans="1:19">
      <c r="A1385" t="str">
        <f>Healthcare!A1385</f>
        <v>P11384</v>
      </c>
      <c r="B1385" s="5">
        <f>Healthcare!E1385</f>
        <v>45180</v>
      </c>
      <c r="C1385" s="5">
        <f>Healthcare!F1385</f>
        <v>45190</v>
      </c>
      <c r="D1385" t="str">
        <f>Healthcare!T1385</f>
        <v>Discharged</v>
      </c>
      <c r="E1385" t="str">
        <f>Healthcare!X1385</f>
        <v>DEP06</v>
      </c>
      <c r="F1385" t="str">
        <f>Healthcare!Y1385</f>
        <v>D04</v>
      </c>
      <c r="G1385" t="str">
        <f>Healthcare!Z1385</f>
        <v>D010</v>
      </c>
      <c r="H1385" t="str">
        <f>Healthcare!AA1385</f>
        <v>W005</v>
      </c>
      <c r="I1385" s="6">
        <f>Healthcare!L1385</f>
        <v>146933.53</v>
      </c>
      <c r="J1385">
        <f>Healthcare!M1385</f>
        <v>145859.34</v>
      </c>
      <c r="K1385" s="6">
        <f>Healthcare!V1385</f>
        <v>1074.1900000000023</v>
      </c>
      <c r="L1385" t="str">
        <f>Healthcare!AF1385</f>
        <v>PAY01</v>
      </c>
      <c r="M1385" t="str">
        <f>Healthcare!AG1385</f>
        <v>INS04</v>
      </c>
      <c r="N1385">
        <f>Healthcare!AC1385</f>
        <v>2023</v>
      </c>
      <c r="O1385" t="str">
        <f>Healthcare!AB1385</f>
        <v>Q3</v>
      </c>
      <c r="P1385">
        <f>Healthcare!O1385</f>
        <v>10</v>
      </c>
      <c r="Q1385">
        <f>Healthcare!P1385</f>
        <v>79</v>
      </c>
      <c r="R1385">
        <f>Healthcare!Q1385</f>
        <v>5</v>
      </c>
      <c r="S1385" s="10" t="str">
        <f>Healthcare!AD1385</f>
        <v>Sep</v>
      </c>
    </row>
    <row r="1386" spans="1:19">
      <c r="A1386" t="str">
        <f>Healthcare!A1386</f>
        <v>P11385</v>
      </c>
      <c r="B1386" s="5">
        <f>Healthcare!E1386</f>
        <v>45397</v>
      </c>
      <c r="C1386" s="5">
        <f>Healthcare!F1386</f>
        <v>45410</v>
      </c>
      <c r="D1386" t="str">
        <f>Healthcare!T1386</f>
        <v>Discharged</v>
      </c>
      <c r="E1386" t="str">
        <f>Healthcare!X1386</f>
        <v>DEP02</v>
      </c>
      <c r="F1386" t="str">
        <f>Healthcare!Y1386</f>
        <v>D03</v>
      </c>
      <c r="G1386" t="str">
        <f>Healthcare!Z1386</f>
        <v>D009</v>
      </c>
      <c r="H1386" t="str">
        <f>Healthcare!AA1386</f>
        <v>W001</v>
      </c>
      <c r="I1386" s="6">
        <f>Healthcare!L1386</f>
        <v>10357.77</v>
      </c>
      <c r="J1386">
        <f>Healthcare!M1386</f>
        <v>8483.5300000000007</v>
      </c>
      <c r="K1386" s="6">
        <f>Healthcare!V1386</f>
        <v>1874.2399999999998</v>
      </c>
      <c r="L1386" t="str">
        <f>Healthcare!AF1386</f>
        <v>PAY03</v>
      </c>
      <c r="M1386" t="str">
        <f>Healthcare!AG1386</f>
        <v>INS07</v>
      </c>
      <c r="N1386">
        <f>Healthcare!AC1386</f>
        <v>2024</v>
      </c>
      <c r="O1386" t="str">
        <f>Healthcare!AB1386</f>
        <v>Q2</v>
      </c>
      <c r="P1386">
        <f>Healthcare!O1386</f>
        <v>13</v>
      </c>
      <c r="Q1386">
        <f>Healthcare!P1386</f>
        <v>235</v>
      </c>
      <c r="R1386">
        <f>Healthcare!Q1386</f>
        <v>4</v>
      </c>
      <c r="S1386" s="10" t="str">
        <f>Healthcare!AD1386</f>
        <v>Apr</v>
      </c>
    </row>
    <row r="1387" spans="1:19">
      <c r="A1387" t="str">
        <f>Healthcare!A1387</f>
        <v>P11386</v>
      </c>
      <c r="B1387" s="5">
        <f>Healthcare!E1387</f>
        <v>45499</v>
      </c>
      <c r="C1387" s="5" t="str">
        <f>Healthcare!F1387</f>
        <v>Unknown</v>
      </c>
      <c r="D1387" t="str">
        <f>Healthcare!T1387</f>
        <v>Unknown</v>
      </c>
      <c r="E1387" t="str">
        <f>Healthcare!X1387</f>
        <v>DEP09</v>
      </c>
      <c r="F1387" t="str">
        <f>Healthcare!Y1387</f>
        <v>D07</v>
      </c>
      <c r="G1387" t="str">
        <f>Healthcare!Z1387</f>
        <v>D005</v>
      </c>
      <c r="H1387" t="str">
        <f>Healthcare!AA1387</f>
        <v>W003</v>
      </c>
      <c r="I1387" s="6">
        <f>Healthcare!L1387</f>
        <v>135592.03</v>
      </c>
      <c r="J1387">
        <f>Healthcare!M1387</f>
        <v>130356.99</v>
      </c>
      <c r="K1387" s="6">
        <f>Healthcare!V1387</f>
        <v>5235.0399999999936</v>
      </c>
      <c r="L1387" t="str">
        <f>Healthcare!AF1387</f>
        <v>PAY02</v>
      </c>
      <c r="M1387" t="str">
        <f>Healthcare!AG1387</f>
        <v>INS07</v>
      </c>
      <c r="N1387">
        <f>Healthcare!AC1387</f>
        <v>2024</v>
      </c>
      <c r="O1387" t="str">
        <f>Healthcare!AB1387</f>
        <v>Q3</v>
      </c>
      <c r="P1387">
        <f>Healthcare!O1387</f>
        <v>18</v>
      </c>
      <c r="Q1387">
        <f>Healthcare!P1387</f>
        <v>61</v>
      </c>
      <c r="R1387">
        <f>Healthcare!Q1387</f>
        <v>4</v>
      </c>
      <c r="S1387" s="10" t="str">
        <f>Healthcare!AD1387</f>
        <v>Jul</v>
      </c>
    </row>
    <row r="1388" spans="1:19">
      <c r="A1388" t="str">
        <f>Healthcare!A1388</f>
        <v>P11387</v>
      </c>
      <c r="B1388" s="5">
        <f>Healthcare!E1388</f>
        <v>45700</v>
      </c>
      <c r="C1388" s="5" t="str">
        <f>Healthcare!F1388</f>
        <v>Unknown</v>
      </c>
      <c r="D1388" t="str">
        <f>Healthcare!T1388</f>
        <v>Unknown</v>
      </c>
      <c r="E1388" t="str">
        <f>Healthcare!X1388</f>
        <v>DEP08</v>
      </c>
      <c r="F1388" t="str">
        <f>Healthcare!Y1388</f>
        <v>D06</v>
      </c>
      <c r="G1388" t="str">
        <f>Healthcare!Z1388</f>
        <v>D003</v>
      </c>
      <c r="H1388" t="str">
        <f>Healthcare!AA1388</f>
        <v>W002</v>
      </c>
      <c r="I1388" s="6">
        <f>Healthcare!L1388</f>
        <v>179641.8</v>
      </c>
      <c r="J1388">
        <f>Healthcare!M1388</f>
        <v>128961.5</v>
      </c>
      <c r="K1388" s="6">
        <f>Healthcare!V1388</f>
        <v>50680.299999999988</v>
      </c>
      <c r="L1388" t="str">
        <f>Healthcare!AF1388</f>
        <v>PAY06</v>
      </c>
      <c r="M1388" t="str">
        <f>Healthcare!AG1388</f>
        <v>INS01</v>
      </c>
      <c r="N1388">
        <f>Healthcare!AC1388</f>
        <v>2025</v>
      </c>
      <c r="O1388" t="str">
        <f>Healthcare!AB1388</f>
        <v>Q1</v>
      </c>
      <c r="P1388">
        <f>Healthcare!O1388</f>
        <v>14</v>
      </c>
      <c r="Q1388">
        <f>Healthcare!P1388</f>
        <v>106</v>
      </c>
      <c r="R1388">
        <f>Healthcare!Q1388</f>
        <v>1</v>
      </c>
      <c r="S1388" s="10" t="str">
        <f>Healthcare!AD1388</f>
        <v>Feb</v>
      </c>
    </row>
    <row r="1389" spans="1:19">
      <c r="A1389" t="str">
        <f>Healthcare!A1389</f>
        <v>P11388</v>
      </c>
      <c r="B1389" s="5">
        <f>Healthcare!E1389</f>
        <v>45428</v>
      </c>
      <c r="C1389" s="5" t="str">
        <f>Healthcare!F1389</f>
        <v>Unknown</v>
      </c>
      <c r="D1389" t="str">
        <f>Healthcare!T1389</f>
        <v>Discharged</v>
      </c>
      <c r="E1389" t="str">
        <f>Healthcare!X1389</f>
        <v>DEP08</v>
      </c>
      <c r="F1389" t="str">
        <f>Healthcare!Y1389</f>
        <v>D04</v>
      </c>
      <c r="G1389" t="str">
        <f>Healthcare!Z1389</f>
        <v>D007</v>
      </c>
      <c r="H1389" t="str">
        <f>Healthcare!AA1389</f>
        <v>W005</v>
      </c>
      <c r="I1389" s="6">
        <f>Healthcare!L1389</f>
        <v>133518.13</v>
      </c>
      <c r="J1389">
        <f>Healthcare!M1389</f>
        <v>96562.44</v>
      </c>
      <c r="K1389" s="6">
        <f>Healthcare!V1389</f>
        <v>36955.69</v>
      </c>
      <c r="L1389" t="str">
        <f>Healthcare!AF1389</f>
        <v>PAY03</v>
      </c>
      <c r="M1389" t="str">
        <f>Healthcare!AG1389</f>
        <v>INS03</v>
      </c>
      <c r="N1389">
        <f>Healthcare!AC1389</f>
        <v>2024</v>
      </c>
      <c r="O1389" t="str">
        <f>Healthcare!AB1389</f>
        <v>Q2</v>
      </c>
      <c r="P1389">
        <f>Healthcare!O1389</f>
        <v>11</v>
      </c>
      <c r="Q1389">
        <f>Healthcare!P1389</f>
        <v>226</v>
      </c>
      <c r="R1389">
        <f>Healthcare!Q1389</f>
        <v>4</v>
      </c>
      <c r="S1389" s="10" t="str">
        <f>Healthcare!AD1389</f>
        <v>May</v>
      </c>
    </row>
    <row r="1390" spans="1:19">
      <c r="A1390" t="str">
        <f>Healthcare!A1390</f>
        <v>P11389</v>
      </c>
      <c r="B1390" s="5">
        <f>Healthcare!E1390</f>
        <v>45784</v>
      </c>
      <c r="C1390" s="5">
        <f>Healthcare!F1390</f>
        <v>45802</v>
      </c>
      <c r="D1390" t="str">
        <f>Healthcare!T1390</f>
        <v>Discharged</v>
      </c>
      <c r="E1390" t="str">
        <f>Healthcare!X1390</f>
        <v>DEP08</v>
      </c>
      <c r="F1390" t="str">
        <f>Healthcare!Y1390</f>
        <v>D06</v>
      </c>
      <c r="G1390" t="str">
        <f>Healthcare!Z1390</f>
        <v>D003</v>
      </c>
      <c r="H1390" t="str">
        <f>Healthcare!AA1390</f>
        <v>W004</v>
      </c>
      <c r="I1390" s="6">
        <f>Healthcare!L1390</f>
        <v>74500.39</v>
      </c>
      <c r="J1390">
        <f>Healthcare!M1390</f>
        <v>69794.81</v>
      </c>
      <c r="K1390" s="6">
        <f>Healthcare!V1390</f>
        <v>4705.5800000000017</v>
      </c>
      <c r="L1390" t="str">
        <f>Healthcare!AF1390</f>
        <v>PAY02</v>
      </c>
      <c r="M1390" t="str">
        <f>Healthcare!AG1390</f>
        <v>INS05</v>
      </c>
      <c r="N1390">
        <f>Healthcare!AC1390</f>
        <v>2025</v>
      </c>
      <c r="O1390" t="str">
        <f>Healthcare!AB1390</f>
        <v>Q2</v>
      </c>
      <c r="P1390">
        <f>Healthcare!O1390</f>
        <v>18</v>
      </c>
      <c r="Q1390">
        <f>Healthcare!P1390</f>
        <v>125</v>
      </c>
      <c r="R1390">
        <f>Healthcare!Q1390</f>
        <v>4</v>
      </c>
      <c r="S1390" s="10" t="str">
        <f>Healthcare!AD1390</f>
        <v>May</v>
      </c>
    </row>
    <row r="1391" spans="1:19">
      <c r="A1391" t="str">
        <f>Healthcare!A1391</f>
        <v>P11390</v>
      </c>
      <c r="B1391" s="5">
        <f>Healthcare!E1391</f>
        <v>44941</v>
      </c>
      <c r="C1391" s="5">
        <f>Healthcare!F1391</f>
        <v>44947</v>
      </c>
      <c r="D1391" t="str">
        <f>Healthcare!T1391</f>
        <v>Discharged</v>
      </c>
      <c r="E1391" t="str">
        <f>Healthcare!X1391</f>
        <v>DEP07</v>
      </c>
      <c r="F1391" t="str">
        <f>Healthcare!Y1391</f>
        <v>D05</v>
      </c>
      <c r="G1391" t="str">
        <f>Healthcare!Z1391</f>
        <v>D010</v>
      </c>
      <c r="H1391" t="str">
        <f>Healthcare!AA1391</f>
        <v>W002</v>
      </c>
      <c r="I1391" s="6">
        <f>Healthcare!L1391</f>
        <v>206767.88</v>
      </c>
      <c r="J1391">
        <f>Healthcare!M1391</f>
        <v>146694.66</v>
      </c>
      <c r="K1391" s="6">
        <f>Healthcare!V1391</f>
        <v>60073.22</v>
      </c>
      <c r="L1391" t="str">
        <f>Healthcare!AF1391</f>
        <v>PAY01</v>
      </c>
      <c r="M1391" t="str">
        <f>Healthcare!AG1391</f>
        <v>INS08</v>
      </c>
      <c r="N1391">
        <f>Healthcare!AC1391</f>
        <v>2023</v>
      </c>
      <c r="O1391" t="str">
        <f>Healthcare!AB1391</f>
        <v>Q1</v>
      </c>
      <c r="P1391">
        <f>Healthcare!O1391</f>
        <v>6</v>
      </c>
      <c r="Q1391">
        <f>Healthcare!P1391</f>
        <v>138</v>
      </c>
      <c r="R1391">
        <f>Healthcare!Q1391</f>
        <v>4</v>
      </c>
      <c r="S1391" s="10" t="str">
        <f>Healthcare!AD1391</f>
        <v>Jan</v>
      </c>
    </row>
    <row r="1392" spans="1:19">
      <c r="A1392" t="str">
        <f>Healthcare!A1392</f>
        <v>P11391</v>
      </c>
      <c r="B1392" s="5">
        <f>Healthcare!E1392</f>
        <v>45534</v>
      </c>
      <c r="C1392" s="5">
        <f>Healthcare!F1392</f>
        <v>45542</v>
      </c>
      <c r="D1392" t="str">
        <f>Healthcare!T1392</f>
        <v>Discharged</v>
      </c>
      <c r="E1392" t="str">
        <f>Healthcare!X1392</f>
        <v>DEP04</v>
      </c>
      <c r="F1392" t="str">
        <f>Healthcare!Y1392</f>
        <v>D04</v>
      </c>
      <c r="G1392" t="str">
        <f>Healthcare!Z1392</f>
        <v>D012</v>
      </c>
      <c r="H1392" t="str">
        <f>Healthcare!AA1392</f>
        <v>W005</v>
      </c>
      <c r="I1392" s="6">
        <f>Healthcare!L1392</f>
        <v>74681.16</v>
      </c>
      <c r="J1392">
        <f>Healthcare!M1392</f>
        <v>46060.05</v>
      </c>
      <c r="K1392" s="6">
        <f>Healthcare!V1392</f>
        <v>28621.11</v>
      </c>
      <c r="L1392" t="str">
        <f>Healthcare!AF1392</f>
        <v>PAY04</v>
      </c>
      <c r="M1392" t="str">
        <f>Healthcare!AG1392</f>
        <v>INS02</v>
      </c>
      <c r="N1392">
        <f>Healthcare!AC1392</f>
        <v>2024</v>
      </c>
      <c r="O1392" t="str">
        <f>Healthcare!AB1392</f>
        <v>Q3</v>
      </c>
      <c r="P1392">
        <f>Healthcare!O1392</f>
        <v>8</v>
      </c>
      <c r="Q1392">
        <f>Healthcare!P1392</f>
        <v>142</v>
      </c>
      <c r="R1392">
        <f>Healthcare!Q1392</f>
        <v>4</v>
      </c>
      <c r="S1392" s="10" t="str">
        <f>Healthcare!AD1392</f>
        <v>Aug</v>
      </c>
    </row>
    <row r="1393" spans="1:19">
      <c r="A1393" t="str">
        <f>Healthcare!A1393</f>
        <v>P11392</v>
      </c>
      <c r="B1393" s="5">
        <f>Healthcare!E1393</f>
        <v>45644</v>
      </c>
      <c r="C1393" s="5">
        <f>Healthcare!F1393</f>
        <v>45656</v>
      </c>
      <c r="D1393" t="str">
        <f>Healthcare!T1393</f>
        <v>Unknown</v>
      </c>
      <c r="E1393" t="str">
        <f>Healthcare!X1393</f>
        <v>DEP01</v>
      </c>
      <c r="F1393" t="str">
        <f>Healthcare!Y1393</f>
        <v>D01</v>
      </c>
      <c r="G1393" t="str">
        <f>Healthcare!Z1393</f>
        <v>D011</v>
      </c>
      <c r="H1393" t="str">
        <f>Healthcare!AA1393</f>
        <v>W005</v>
      </c>
      <c r="I1393" s="6">
        <f>Healthcare!L1393</f>
        <v>208315.86</v>
      </c>
      <c r="J1393">
        <f>Healthcare!M1393</f>
        <v>179827.91</v>
      </c>
      <c r="K1393" s="6">
        <f>Healthcare!V1393</f>
        <v>28487.949999999983</v>
      </c>
      <c r="L1393" t="str">
        <f>Healthcare!AF1393</f>
        <v>PAY03</v>
      </c>
      <c r="M1393" t="str">
        <f>Healthcare!AG1393</f>
        <v>INS04</v>
      </c>
      <c r="N1393">
        <f>Healthcare!AC1393</f>
        <v>2024</v>
      </c>
      <c r="O1393" t="str">
        <f>Healthcare!AB1393</f>
        <v>Q4</v>
      </c>
      <c r="P1393">
        <f>Healthcare!O1393</f>
        <v>12</v>
      </c>
      <c r="Q1393">
        <f>Healthcare!P1393</f>
        <v>143</v>
      </c>
      <c r="R1393">
        <f>Healthcare!Q1393</f>
        <v>4</v>
      </c>
      <c r="S1393" s="10" t="str">
        <f>Healthcare!AD1393</f>
        <v>Dec</v>
      </c>
    </row>
    <row r="1394" spans="1:19">
      <c r="A1394" t="str">
        <f>Healthcare!A1394</f>
        <v>P11393</v>
      </c>
      <c r="B1394" s="5">
        <f>Healthcare!E1394</f>
        <v>45356</v>
      </c>
      <c r="C1394" s="5">
        <f>Healthcare!F1394</f>
        <v>45364</v>
      </c>
      <c r="D1394" t="str">
        <f>Healthcare!T1394</f>
        <v>Discharged</v>
      </c>
      <c r="E1394" t="str">
        <f>Healthcare!X1394</f>
        <v>DEP05</v>
      </c>
      <c r="F1394" t="str">
        <f>Healthcare!Y1394</f>
        <v>D04</v>
      </c>
      <c r="G1394" t="str">
        <f>Healthcare!Z1394</f>
        <v>D011</v>
      </c>
      <c r="H1394" t="str">
        <f>Healthcare!AA1394</f>
        <v>W003</v>
      </c>
      <c r="I1394" s="6">
        <f>Healthcare!L1394</f>
        <v>106579.79</v>
      </c>
      <c r="J1394">
        <f>Healthcare!M1394</f>
        <v>78299.86</v>
      </c>
      <c r="K1394" s="6">
        <f>Healthcare!V1394</f>
        <v>28279.929999999993</v>
      </c>
      <c r="L1394" t="str">
        <f>Healthcare!AF1394</f>
        <v>PAY01</v>
      </c>
      <c r="M1394" t="str">
        <f>Healthcare!AG1394</f>
        <v>INS08</v>
      </c>
      <c r="N1394">
        <f>Healthcare!AC1394</f>
        <v>2024</v>
      </c>
      <c r="O1394" t="str">
        <f>Healthcare!AB1394</f>
        <v>Q1</v>
      </c>
      <c r="P1394">
        <f>Healthcare!O1394</f>
        <v>8</v>
      </c>
      <c r="Q1394">
        <f>Healthcare!P1394</f>
        <v>26</v>
      </c>
      <c r="R1394">
        <f>Healthcare!Q1394</f>
        <v>5</v>
      </c>
      <c r="S1394" s="10" t="str">
        <f>Healthcare!AD1394</f>
        <v>Mar</v>
      </c>
    </row>
    <row r="1395" spans="1:19">
      <c r="A1395" t="str">
        <f>Healthcare!A1395</f>
        <v>P11394</v>
      </c>
      <c r="B1395" s="5">
        <f>Healthcare!E1395</f>
        <v>45391</v>
      </c>
      <c r="C1395" s="5">
        <f>Healthcare!F1395</f>
        <v>45399</v>
      </c>
      <c r="D1395" t="str">
        <f>Healthcare!T1395</f>
        <v>Discharged</v>
      </c>
      <c r="E1395" t="str">
        <f>Healthcare!X1395</f>
        <v>DEP03</v>
      </c>
      <c r="F1395" t="str">
        <f>Healthcare!Y1395</f>
        <v>D01</v>
      </c>
      <c r="G1395" t="str">
        <f>Healthcare!Z1395</f>
        <v>D012</v>
      </c>
      <c r="H1395" t="str">
        <f>Healthcare!AA1395</f>
        <v>W001</v>
      </c>
      <c r="I1395" s="6">
        <f>Healthcare!L1395</f>
        <v>238475.21</v>
      </c>
      <c r="J1395">
        <f>Healthcare!M1395</f>
        <v>174473.5</v>
      </c>
      <c r="K1395" s="6">
        <f>Healthcare!V1395</f>
        <v>64001.709999999992</v>
      </c>
      <c r="L1395" t="str">
        <f>Healthcare!AF1395</f>
        <v>PAY04</v>
      </c>
      <c r="M1395" t="str">
        <f>Healthcare!AG1395</f>
        <v>INS08</v>
      </c>
      <c r="N1395">
        <f>Healthcare!AC1395</f>
        <v>2024</v>
      </c>
      <c r="O1395" t="str">
        <f>Healthcare!AB1395</f>
        <v>Q2</v>
      </c>
      <c r="P1395">
        <f>Healthcare!O1395</f>
        <v>8</v>
      </c>
      <c r="Q1395">
        <f>Healthcare!P1395</f>
        <v>21</v>
      </c>
      <c r="R1395">
        <f>Healthcare!Q1395</f>
        <v>4</v>
      </c>
      <c r="S1395" s="10" t="str">
        <f>Healthcare!AD1395</f>
        <v>Apr</v>
      </c>
    </row>
    <row r="1396" spans="1:19">
      <c r="A1396" t="str">
        <f>Healthcare!A1396</f>
        <v>P11395</v>
      </c>
      <c r="B1396" s="5">
        <f>Healthcare!E1396</f>
        <v>45403</v>
      </c>
      <c r="C1396" s="5">
        <f>Healthcare!F1396</f>
        <v>45356</v>
      </c>
      <c r="D1396" t="str">
        <f>Healthcare!T1396</f>
        <v>Admitted</v>
      </c>
      <c r="E1396" t="str">
        <f>Healthcare!X1396</f>
        <v>DEP08</v>
      </c>
      <c r="F1396" t="str">
        <f>Healthcare!Y1396</f>
        <v>D02</v>
      </c>
      <c r="G1396" t="str">
        <f>Healthcare!Z1396</f>
        <v>D005</v>
      </c>
      <c r="H1396" t="str">
        <f>Healthcare!AA1396</f>
        <v>W002</v>
      </c>
      <c r="I1396" s="6">
        <f>Healthcare!L1396</f>
        <v>93847.360000000001</v>
      </c>
      <c r="J1396">
        <f>Healthcare!M1396</f>
        <v>83799.67</v>
      </c>
      <c r="K1396" s="6">
        <f>Healthcare!V1396</f>
        <v>10047.690000000002</v>
      </c>
      <c r="L1396" t="str">
        <f>Healthcare!AF1396</f>
        <v>PAY03</v>
      </c>
      <c r="M1396" t="str">
        <f>Healthcare!AG1396</f>
        <v>INS08</v>
      </c>
      <c r="N1396">
        <f>Healthcare!AC1396</f>
        <v>2024</v>
      </c>
      <c r="O1396" t="str">
        <f>Healthcare!AB1396</f>
        <v>Q2</v>
      </c>
      <c r="P1396">
        <f>Healthcare!O1396</f>
        <v>12</v>
      </c>
      <c r="Q1396">
        <f>Healthcare!P1396</f>
        <v>66</v>
      </c>
      <c r="R1396">
        <f>Healthcare!Q1396</f>
        <v>5</v>
      </c>
      <c r="S1396" s="10" t="str">
        <f>Healthcare!AD1396</f>
        <v>Apr</v>
      </c>
    </row>
    <row r="1397" spans="1:19">
      <c r="A1397" t="str">
        <f>Healthcare!A1397</f>
        <v>P11396</v>
      </c>
      <c r="B1397" s="5">
        <f>Healthcare!E1397</f>
        <v>45677</v>
      </c>
      <c r="C1397" s="5">
        <f>Healthcare!F1397</f>
        <v>45692</v>
      </c>
      <c r="D1397" t="str">
        <f>Healthcare!T1397</f>
        <v>Discharged</v>
      </c>
      <c r="E1397" t="str">
        <f>Healthcare!X1397</f>
        <v>DEP07</v>
      </c>
      <c r="F1397" t="str">
        <f>Healthcare!Y1397</f>
        <v>D05</v>
      </c>
      <c r="G1397" t="str">
        <f>Healthcare!Z1397</f>
        <v>D004</v>
      </c>
      <c r="H1397" t="str">
        <f>Healthcare!AA1397</f>
        <v>W001</v>
      </c>
      <c r="I1397" s="6">
        <f>Healthcare!L1397</f>
        <v>13351.6</v>
      </c>
      <c r="J1397">
        <f>Healthcare!M1397</f>
        <v>9203.9699999999993</v>
      </c>
      <c r="K1397" s="6">
        <f>Healthcare!V1397</f>
        <v>4147.630000000001</v>
      </c>
      <c r="L1397" t="str">
        <f>Healthcare!AF1397</f>
        <v>PAY05</v>
      </c>
      <c r="M1397" t="str">
        <f>Healthcare!AG1397</f>
        <v>INS08</v>
      </c>
      <c r="N1397">
        <f>Healthcare!AC1397</f>
        <v>2025</v>
      </c>
      <c r="O1397" t="str">
        <f>Healthcare!AB1397</f>
        <v>Q1</v>
      </c>
      <c r="P1397">
        <f>Healthcare!O1397</f>
        <v>15</v>
      </c>
      <c r="Q1397">
        <f>Healthcare!P1397</f>
        <v>91</v>
      </c>
      <c r="R1397">
        <f>Healthcare!Q1397</f>
        <v>4</v>
      </c>
      <c r="S1397" s="10" t="str">
        <f>Healthcare!AD1397</f>
        <v>Jan</v>
      </c>
    </row>
    <row r="1398" spans="1:19">
      <c r="A1398" t="str">
        <f>Healthcare!A1398</f>
        <v>P11397</v>
      </c>
      <c r="B1398" s="5">
        <f>Healthcare!E1398</f>
        <v>45756</v>
      </c>
      <c r="C1398" s="5">
        <f>Healthcare!F1398</f>
        <v>45908</v>
      </c>
      <c r="D1398" t="str">
        <f>Healthcare!T1398</f>
        <v>Transferred</v>
      </c>
      <c r="E1398" t="str">
        <f>Healthcare!X1398</f>
        <v>DEP03</v>
      </c>
      <c r="F1398" t="str">
        <f>Healthcare!Y1398</f>
        <v>D04</v>
      </c>
      <c r="G1398" t="str">
        <f>Healthcare!Z1398</f>
        <v>D004</v>
      </c>
      <c r="H1398" t="str">
        <f>Healthcare!AA1398</f>
        <v>W005</v>
      </c>
      <c r="I1398" s="6">
        <f>Healthcare!L1398</f>
        <v>42714.28</v>
      </c>
      <c r="J1398">
        <f>Healthcare!M1398</f>
        <v>31386.58</v>
      </c>
      <c r="K1398" s="6">
        <f>Healthcare!V1398</f>
        <v>11327.699999999997</v>
      </c>
      <c r="L1398" t="str">
        <f>Healthcare!AF1398</f>
        <v>PAY06</v>
      </c>
      <c r="M1398" t="str">
        <f>Healthcare!AG1398</f>
        <v>INS04</v>
      </c>
      <c r="N1398">
        <f>Healthcare!AC1398</f>
        <v>2025</v>
      </c>
      <c r="O1398" t="str">
        <f>Healthcare!AB1398</f>
        <v>Q2</v>
      </c>
      <c r="P1398">
        <f>Healthcare!O1398</f>
        <v>4</v>
      </c>
      <c r="Q1398">
        <f>Healthcare!P1398</f>
        <v>79</v>
      </c>
      <c r="R1398">
        <f>Healthcare!Q1398</f>
        <v>4</v>
      </c>
      <c r="S1398" s="10" t="str">
        <f>Healthcare!AD1398</f>
        <v>Apr</v>
      </c>
    </row>
    <row r="1399" spans="1:19">
      <c r="A1399" t="str">
        <f>Healthcare!A1399</f>
        <v>P11398</v>
      </c>
      <c r="B1399" s="5" t="str">
        <f>Healthcare!E1399</f>
        <v>Unknown</v>
      </c>
      <c r="C1399" s="5">
        <f>Healthcare!F1399</f>
        <v>45573</v>
      </c>
      <c r="D1399" t="str">
        <f>Healthcare!T1399</f>
        <v>Discharged</v>
      </c>
      <c r="E1399" t="str">
        <f>Healthcare!X1399</f>
        <v>DEP06</v>
      </c>
      <c r="F1399" t="str">
        <f>Healthcare!Y1399</f>
        <v>D04</v>
      </c>
      <c r="G1399" t="str">
        <f>Healthcare!Z1399</f>
        <v>D011</v>
      </c>
      <c r="H1399" t="str">
        <f>Healthcare!AA1399</f>
        <v>W005</v>
      </c>
      <c r="I1399" s="6">
        <f>Healthcare!L1399</f>
        <v>50033.91</v>
      </c>
      <c r="J1399">
        <f>Healthcare!M1399</f>
        <v>48424.53</v>
      </c>
      <c r="K1399" s="6">
        <f>Healthcare!V1399</f>
        <v>1609.3800000000047</v>
      </c>
      <c r="L1399" t="str">
        <f>Healthcare!AF1399</f>
        <v>PAY03</v>
      </c>
      <c r="M1399" t="str">
        <f>Healthcare!AG1399</f>
        <v>INS03</v>
      </c>
      <c r="N1399" t="str">
        <f>Healthcare!AC1399</f>
        <v>Unknown</v>
      </c>
      <c r="O1399" t="str">
        <f>Healthcare!AB1399</f>
        <v>Unknown</v>
      </c>
      <c r="P1399">
        <f>Healthcare!O1399</f>
        <v>11</v>
      </c>
      <c r="Q1399">
        <f>Healthcare!P1399</f>
        <v>171</v>
      </c>
      <c r="R1399">
        <f>Healthcare!Q1399</f>
        <v>2</v>
      </c>
      <c r="S1399" s="10" t="str">
        <f>Healthcare!AD1399</f>
        <v>Unknown</v>
      </c>
    </row>
    <row r="1400" spans="1:19">
      <c r="A1400" t="str">
        <f>Healthcare!A1400</f>
        <v>P11399</v>
      </c>
      <c r="B1400" s="5">
        <f>Healthcare!E1400</f>
        <v>45427</v>
      </c>
      <c r="C1400" s="5" t="str">
        <f>Healthcare!F1400</f>
        <v>Unknown</v>
      </c>
      <c r="D1400" t="str">
        <f>Healthcare!T1400</f>
        <v>Discharged</v>
      </c>
      <c r="E1400" t="str">
        <f>Healthcare!X1400</f>
        <v>DEP08</v>
      </c>
      <c r="F1400" t="str">
        <f>Healthcare!Y1400</f>
        <v>D07</v>
      </c>
      <c r="G1400" t="str">
        <f>Healthcare!Z1400</f>
        <v>D011</v>
      </c>
      <c r="H1400" t="str">
        <f>Healthcare!AA1400</f>
        <v>W005</v>
      </c>
      <c r="I1400" s="6">
        <f>Healthcare!L1400</f>
        <v>5523.31</v>
      </c>
      <c r="J1400">
        <f>Healthcare!M1400</f>
        <v>4810.37</v>
      </c>
      <c r="K1400" s="6">
        <f>Healthcare!V1400</f>
        <v>712.94000000000051</v>
      </c>
      <c r="L1400" t="str">
        <f>Healthcare!AF1400</f>
        <v>PAY03</v>
      </c>
      <c r="M1400" t="str">
        <f>Healthcare!AG1400</f>
        <v>INS04</v>
      </c>
      <c r="N1400">
        <f>Healthcare!AC1400</f>
        <v>2024</v>
      </c>
      <c r="O1400" t="str">
        <f>Healthcare!AB1400</f>
        <v>Q2</v>
      </c>
      <c r="P1400">
        <f>Healthcare!O1400</f>
        <v>11</v>
      </c>
      <c r="Q1400">
        <f>Healthcare!P1400</f>
        <v>175</v>
      </c>
      <c r="R1400">
        <f>Healthcare!Q1400</f>
        <v>5</v>
      </c>
      <c r="S1400" s="10" t="str">
        <f>Healthcare!AD1400</f>
        <v>May</v>
      </c>
    </row>
    <row r="1401" spans="1:19">
      <c r="A1401" t="str">
        <f>Healthcare!A1401</f>
        <v>P11400</v>
      </c>
      <c r="B1401" s="5">
        <f>Healthcare!E1401</f>
        <v>45524</v>
      </c>
      <c r="C1401" s="5">
        <f>Healthcare!F1401</f>
        <v>45537</v>
      </c>
      <c r="D1401" t="str">
        <f>Healthcare!T1401</f>
        <v>Discharged</v>
      </c>
      <c r="E1401" t="str">
        <f>Healthcare!X1401</f>
        <v>DEP09</v>
      </c>
      <c r="F1401" t="str">
        <f>Healthcare!Y1401</f>
        <v>D06</v>
      </c>
      <c r="G1401" t="str">
        <f>Healthcare!Z1401</f>
        <v>D012</v>
      </c>
      <c r="H1401" t="str">
        <f>Healthcare!AA1401</f>
        <v>W004</v>
      </c>
      <c r="I1401" s="6">
        <f>Healthcare!L1401</f>
        <v>59134.07</v>
      </c>
      <c r="J1401">
        <f>Healthcare!M1401</f>
        <v>52822.47</v>
      </c>
      <c r="K1401" s="6">
        <f>Healthcare!V1401</f>
        <v>6311.5999999999985</v>
      </c>
      <c r="L1401" t="str">
        <f>Healthcare!AF1401</f>
        <v>PAY06</v>
      </c>
      <c r="M1401" t="str">
        <f>Healthcare!AG1401</f>
        <v>INS07</v>
      </c>
      <c r="N1401">
        <f>Healthcare!AC1401</f>
        <v>2024</v>
      </c>
      <c r="O1401" t="str">
        <f>Healthcare!AB1401</f>
        <v>Q3</v>
      </c>
      <c r="P1401">
        <f>Healthcare!O1401</f>
        <v>13</v>
      </c>
      <c r="Q1401">
        <f>Healthcare!P1401</f>
        <v>234</v>
      </c>
      <c r="R1401">
        <f>Healthcare!Q1401</f>
        <v>5</v>
      </c>
      <c r="S1401" s="10" t="str">
        <f>Healthcare!AD1401</f>
        <v>Aug</v>
      </c>
    </row>
    <row r="1402" spans="1:19">
      <c r="A1402" t="str">
        <f>Healthcare!A1402</f>
        <v>P11401</v>
      </c>
      <c r="B1402" s="5">
        <f>Healthcare!E1402</f>
        <v>45971</v>
      </c>
      <c r="C1402" s="5">
        <f>Healthcare!F1402</f>
        <v>45951</v>
      </c>
      <c r="D1402" t="str">
        <f>Healthcare!T1402</f>
        <v>Transferred</v>
      </c>
      <c r="E1402" t="str">
        <f>Healthcare!X1402</f>
        <v>DEP10</v>
      </c>
      <c r="F1402" t="str">
        <f>Healthcare!Y1402</f>
        <v>D03</v>
      </c>
      <c r="G1402" t="str">
        <f>Healthcare!Z1402</f>
        <v>D005</v>
      </c>
      <c r="H1402" t="str">
        <f>Healthcare!AA1402</f>
        <v>W001</v>
      </c>
      <c r="I1402" s="6">
        <f>Healthcare!L1402</f>
        <v>236774.05</v>
      </c>
      <c r="J1402">
        <f>Healthcare!M1402</f>
        <v>206975.19</v>
      </c>
      <c r="K1402" s="6">
        <f>Healthcare!V1402</f>
        <v>29798.859999999986</v>
      </c>
      <c r="L1402" t="str">
        <f>Healthcare!AF1402</f>
        <v>PAY04</v>
      </c>
      <c r="M1402" t="str">
        <f>Healthcare!AG1402</f>
        <v>INS05</v>
      </c>
      <c r="N1402">
        <f>Healthcare!AC1402</f>
        <v>2025</v>
      </c>
      <c r="O1402" t="str">
        <f>Healthcare!AB1402</f>
        <v>Q4</v>
      </c>
      <c r="P1402">
        <f>Healthcare!O1402</f>
        <v>10</v>
      </c>
      <c r="Q1402">
        <f>Healthcare!P1402</f>
        <v>85</v>
      </c>
      <c r="R1402">
        <f>Healthcare!Q1402</f>
        <v>1</v>
      </c>
      <c r="S1402" s="10" t="str">
        <f>Healthcare!AD1402</f>
        <v>Nov</v>
      </c>
    </row>
    <row r="1403" spans="1:19">
      <c r="A1403" t="str">
        <f>Healthcare!A1403</f>
        <v>P11402</v>
      </c>
      <c r="B1403" s="5">
        <f>Healthcare!E1403</f>
        <v>45943</v>
      </c>
      <c r="C1403" s="5" t="str">
        <f>Healthcare!F1403</f>
        <v>Unknown</v>
      </c>
      <c r="D1403" t="str">
        <f>Healthcare!T1403</f>
        <v>Discharged</v>
      </c>
      <c r="E1403" t="str">
        <f>Healthcare!X1403</f>
        <v>DEP01</v>
      </c>
      <c r="F1403" t="str">
        <f>Healthcare!Y1403</f>
        <v>D04</v>
      </c>
      <c r="G1403" t="str">
        <f>Healthcare!Z1403</f>
        <v>D008</v>
      </c>
      <c r="H1403" t="str">
        <f>Healthcare!AA1403</f>
        <v>W005</v>
      </c>
      <c r="I1403" s="6">
        <f>Healthcare!L1403</f>
        <v>108488.26</v>
      </c>
      <c r="J1403">
        <f>Healthcare!M1403</f>
        <v>85282.57</v>
      </c>
      <c r="K1403" s="6">
        <f>Healthcare!V1403</f>
        <v>23205.689999999988</v>
      </c>
      <c r="L1403" t="str">
        <f>Healthcare!AF1403</f>
        <v>PAY01</v>
      </c>
      <c r="M1403" t="str">
        <f>Healthcare!AG1403</f>
        <v>INS08</v>
      </c>
      <c r="N1403">
        <f>Healthcare!AC1403</f>
        <v>2025</v>
      </c>
      <c r="O1403" t="str">
        <f>Healthcare!AB1403</f>
        <v>Q4</v>
      </c>
      <c r="P1403">
        <f>Healthcare!O1403</f>
        <v>18</v>
      </c>
      <c r="Q1403">
        <f>Healthcare!P1403</f>
        <v>120</v>
      </c>
      <c r="R1403">
        <f>Healthcare!Q1403</f>
        <v>4</v>
      </c>
      <c r="S1403" s="10" t="str">
        <f>Healthcare!AD1403</f>
        <v>Oct</v>
      </c>
    </row>
    <row r="1404" spans="1:19">
      <c r="A1404" t="str">
        <f>Healthcare!A1404</f>
        <v>P11403</v>
      </c>
      <c r="B1404" s="5">
        <f>Healthcare!E1404</f>
        <v>45905</v>
      </c>
      <c r="C1404" s="5">
        <f>Healthcare!F1404</f>
        <v>45907</v>
      </c>
      <c r="D1404" t="str">
        <f>Healthcare!T1404</f>
        <v>Discharged</v>
      </c>
      <c r="E1404" t="str">
        <f>Healthcare!X1404</f>
        <v>DEP08</v>
      </c>
      <c r="F1404" t="str">
        <f>Healthcare!Y1404</f>
        <v>D02</v>
      </c>
      <c r="G1404" t="str">
        <f>Healthcare!Z1404</f>
        <v>D006</v>
      </c>
      <c r="H1404" t="str">
        <f>Healthcare!AA1404</f>
        <v>W005</v>
      </c>
      <c r="I1404" s="6">
        <f>Healthcare!L1404</f>
        <v>209435.07</v>
      </c>
      <c r="J1404">
        <f>Healthcare!M1404</f>
        <v>199173.78</v>
      </c>
      <c r="K1404" s="6">
        <f>Healthcare!V1404</f>
        <v>10261.290000000008</v>
      </c>
      <c r="L1404" t="str">
        <f>Healthcare!AF1404</f>
        <v>PAY01</v>
      </c>
      <c r="M1404" t="str">
        <f>Healthcare!AG1404</f>
        <v>INS07</v>
      </c>
      <c r="N1404">
        <f>Healthcare!AC1404</f>
        <v>2025</v>
      </c>
      <c r="O1404" t="str">
        <f>Healthcare!AB1404</f>
        <v>Q3</v>
      </c>
      <c r="P1404">
        <f>Healthcare!O1404</f>
        <v>2</v>
      </c>
      <c r="Q1404">
        <f>Healthcare!P1404</f>
        <v>24</v>
      </c>
      <c r="R1404">
        <f>Healthcare!Q1404</f>
        <v>4</v>
      </c>
      <c r="S1404" s="10" t="str">
        <f>Healthcare!AD1404</f>
        <v>Sep</v>
      </c>
    </row>
    <row r="1405" spans="1:19">
      <c r="A1405" t="str">
        <f>Healthcare!A1405</f>
        <v>P11404</v>
      </c>
      <c r="B1405" s="5">
        <f>Healthcare!E1405</f>
        <v>45652</v>
      </c>
      <c r="C1405" s="5">
        <f>Healthcare!F1405</f>
        <v>45654</v>
      </c>
      <c r="D1405" t="str">
        <f>Healthcare!T1405</f>
        <v>Discharged</v>
      </c>
      <c r="E1405" t="str">
        <f>Healthcare!X1405</f>
        <v>DEP02</v>
      </c>
      <c r="F1405" t="str">
        <f>Healthcare!Y1405</f>
        <v>D06</v>
      </c>
      <c r="G1405" t="str">
        <f>Healthcare!Z1405</f>
        <v>D001</v>
      </c>
      <c r="H1405" t="str">
        <f>Healthcare!AA1405</f>
        <v>W002</v>
      </c>
      <c r="I1405" s="6">
        <f>Healthcare!L1405</f>
        <v>19186.669999999998</v>
      </c>
      <c r="J1405">
        <f>Healthcare!M1405</f>
        <v>16003.1</v>
      </c>
      <c r="K1405" s="6">
        <f>Healthcare!V1405</f>
        <v>3183.5699999999979</v>
      </c>
      <c r="L1405" t="str">
        <f>Healthcare!AF1405</f>
        <v>PAY01</v>
      </c>
      <c r="M1405" t="str">
        <f>Healthcare!AG1405</f>
        <v>INS08</v>
      </c>
      <c r="N1405">
        <f>Healthcare!AC1405</f>
        <v>2024</v>
      </c>
      <c r="O1405" t="str">
        <f>Healthcare!AB1405</f>
        <v>Q4</v>
      </c>
      <c r="P1405">
        <f>Healthcare!O1405</f>
        <v>2</v>
      </c>
      <c r="Q1405">
        <f>Healthcare!P1405</f>
        <v>44</v>
      </c>
      <c r="R1405">
        <f>Healthcare!Q1405</f>
        <v>4</v>
      </c>
      <c r="S1405" s="10" t="str">
        <f>Healthcare!AD1405</f>
        <v>Dec</v>
      </c>
    </row>
    <row r="1406" spans="1:19">
      <c r="A1406" t="str">
        <f>Healthcare!A1406</f>
        <v>P11405</v>
      </c>
      <c r="B1406" s="5">
        <f>Healthcare!E1406</f>
        <v>44980</v>
      </c>
      <c r="C1406" s="5">
        <f>Healthcare!F1406</f>
        <v>44997</v>
      </c>
      <c r="D1406" t="str">
        <f>Healthcare!T1406</f>
        <v>Discharged</v>
      </c>
      <c r="E1406" t="str">
        <f>Healthcare!X1406</f>
        <v>DEP03</v>
      </c>
      <c r="F1406" t="str">
        <f>Healthcare!Y1406</f>
        <v>D01</v>
      </c>
      <c r="G1406" t="str">
        <f>Healthcare!Z1406</f>
        <v>D003</v>
      </c>
      <c r="H1406" t="str">
        <f>Healthcare!AA1406</f>
        <v>W002</v>
      </c>
      <c r="I1406" s="6">
        <f>Healthcare!L1406</f>
        <v>126819.83</v>
      </c>
      <c r="J1406">
        <f>Healthcare!M1406</f>
        <v>92161.11</v>
      </c>
      <c r="K1406" s="6">
        <f>Healthcare!V1406</f>
        <v>34658.720000000001</v>
      </c>
      <c r="L1406" t="str">
        <f>Healthcare!AF1406</f>
        <v>PAY02</v>
      </c>
      <c r="M1406" t="str">
        <f>Healthcare!AG1406</f>
        <v>INS06</v>
      </c>
      <c r="N1406">
        <f>Healthcare!AC1406</f>
        <v>2023</v>
      </c>
      <c r="O1406" t="str">
        <f>Healthcare!AB1406</f>
        <v>Q1</v>
      </c>
      <c r="P1406">
        <f>Healthcare!O1406</f>
        <v>17</v>
      </c>
      <c r="Q1406">
        <f>Healthcare!P1406</f>
        <v>36</v>
      </c>
      <c r="R1406">
        <f>Healthcare!Q1406</f>
        <v>3</v>
      </c>
      <c r="S1406" s="10" t="str">
        <f>Healthcare!AD1406</f>
        <v>Feb</v>
      </c>
    </row>
    <row r="1407" spans="1:19">
      <c r="A1407" t="str">
        <f>Healthcare!A1407</f>
        <v>P11406</v>
      </c>
      <c r="B1407" s="5">
        <f>Healthcare!E1407</f>
        <v>45805</v>
      </c>
      <c r="C1407" s="5">
        <f>Healthcare!F1407</f>
        <v>45809</v>
      </c>
      <c r="D1407" t="str">
        <f>Healthcare!T1407</f>
        <v>Transferred</v>
      </c>
      <c r="E1407" t="str">
        <f>Healthcare!X1407</f>
        <v>DEP03</v>
      </c>
      <c r="F1407" t="str">
        <f>Healthcare!Y1407</f>
        <v>D04</v>
      </c>
      <c r="G1407" t="str">
        <f>Healthcare!Z1407</f>
        <v>D010</v>
      </c>
      <c r="H1407" t="str">
        <f>Healthcare!AA1407</f>
        <v>W003</v>
      </c>
      <c r="I1407" s="6">
        <f>Healthcare!L1407</f>
        <v>25252.42</v>
      </c>
      <c r="J1407">
        <f>Healthcare!M1407</f>
        <v>23670.29</v>
      </c>
      <c r="K1407" s="6">
        <f>Healthcare!V1407</f>
        <v>1582.1299999999974</v>
      </c>
      <c r="L1407" t="str">
        <f>Healthcare!AF1407</f>
        <v>PAY03</v>
      </c>
      <c r="M1407" t="str">
        <f>Healthcare!AG1407</f>
        <v>INS04</v>
      </c>
      <c r="N1407">
        <f>Healthcare!AC1407</f>
        <v>2025</v>
      </c>
      <c r="O1407" t="str">
        <f>Healthcare!AB1407</f>
        <v>Q2</v>
      </c>
      <c r="P1407">
        <f>Healthcare!O1407</f>
        <v>4</v>
      </c>
      <c r="Q1407">
        <f>Healthcare!P1407</f>
        <v>132</v>
      </c>
      <c r="R1407">
        <f>Healthcare!Q1407</f>
        <v>4</v>
      </c>
      <c r="S1407" s="10" t="str">
        <f>Healthcare!AD1407</f>
        <v>May</v>
      </c>
    </row>
    <row r="1408" spans="1:19">
      <c r="A1408" t="str">
        <f>Healthcare!A1408</f>
        <v>P11407</v>
      </c>
      <c r="B1408" s="5">
        <f>Healthcare!E1408</f>
        <v>45156</v>
      </c>
      <c r="C1408" s="5">
        <f>Healthcare!F1408</f>
        <v>45168</v>
      </c>
      <c r="D1408" t="str">
        <f>Healthcare!T1408</f>
        <v>Transferred</v>
      </c>
      <c r="E1408" t="str">
        <f>Healthcare!X1408</f>
        <v>DEP02</v>
      </c>
      <c r="F1408" t="str">
        <f>Healthcare!Y1408</f>
        <v>D05</v>
      </c>
      <c r="G1408" t="str">
        <f>Healthcare!Z1408</f>
        <v>D004</v>
      </c>
      <c r="H1408" t="str">
        <f>Healthcare!AA1408</f>
        <v>W005</v>
      </c>
      <c r="I1408" s="6">
        <f>Healthcare!L1408</f>
        <v>87238.92</v>
      </c>
      <c r="J1408">
        <f>Healthcare!M1408</f>
        <v>59232.44</v>
      </c>
      <c r="K1408" s="6">
        <f>Healthcare!V1408</f>
        <v>28006.479999999996</v>
      </c>
      <c r="L1408" t="str">
        <f>Healthcare!AF1408</f>
        <v>PAY01</v>
      </c>
      <c r="M1408" t="str">
        <f>Healthcare!AG1408</f>
        <v>INS07</v>
      </c>
      <c r="N1408">
        <f>Healthcare!AC1408</f>
        <v>2023</v>
      </c>
      <c r="O1408" t="str">
        <f>Healthcare!AB1408</f>
        <v>Q3</v>
      </c>
      <c r="P1408">
        <f>Healthcare!O1408</f>
        <v>12</v>
      </c>
      <c r="Q1408">
        <f>Healthcare!P1408</f>
        <v>150</v>
      </c>
      <c r="R1408">
        <f>Healthcare!Q1408</f>
        <v>3</v>
      </c>
      <c r="S1408" s="10" t="str">
        <f>Healthcare!AD1408</f>
        <v>Aug</v>
      </c>
    </row>
    <row r="1409" spans="1:19">
      <c r="A1409" t="str">
        <f>Healthcare!A1409</f>
        <v>P11408</v>
      </c>
      <c r="B1409" s="5">
        <f>Healthcare!E1409</f>
        <v>45640</v>
      </c>
      <c r="C1409" s="5">
        <f>Healthcare!F1409</f>
        <v>45655</v>
      </c>
      <c r="D1409" t="str">
        <f>Healthcare!T1409</f>
        <v>Discharged</v>
      </c>
      <c r="E1409" t="str">
        <f>Healthcare!X1409</f>
        <v>DEP06</v>
      </c>
      <c r="F1409" t="str">
        <f>Healthcare!Y1409</f>
        <v>D04</v>
      </c>
      <c r="G1409" t="str">
        <f>Healthcare!Z1409</f>
        <v>D003</v>
      </c>
      <c r="H1409" t="str">
        <f>Healthcare!AA1409</f>
        <v>W003</v>
      </c>
      <c r="I1409" s="6">
        <f>Healthcare!L1409</f>
        <v>240321.38</v>
      </c>
      <c r="J1409">
        <f>Healthcare!M1409</f>
        <v>177428.77</v>
      </c>
      <c r="K1409" s="6">
        <f>Healthcare!V1409</f>
        <v>62892.610000000015</v>
      </c>
      <c r="L1409" t="str">
        <f>Healthcare!AF1409</f>
        <v>PAY02</v>
      </c>
      <c r="M1409" t="str">
        <f>Healthcare!AG1409</f>
        <v>INS08</v>
      </c>
      <c r="N1409">
        <f>Healthcare!AC1409</f>
        <v>2024</v>
      </c>
      <c r="O1409" t="str">
        <f>Healthcare!AB1409</f>
        <v>Q4</v>
      </c>
      <c r="P1409">
        <f>Healthcare!O1409</f>
        <v>15</v>
      </c>
      <c r="Q1409">
        <f>Healthcare!P1409</f>
        <v>43</v>
      </c>
      <c r="R1409">
        <f>Healthcare!Q1409</f>
        <v>2</v>
      </c>
      <c r="S1409" s="10" t="str">
        <f>Healthcare!AD1409</f>
        <v>Dec</v>
      </c>
    </row>
    <row r="1410" spans="1:19">
      <c r="A1410" t="str">
        <f>Healthcare!A1410</f>
        <v>P11409</v>
      </c>
      <c r="B1410" s="5">
        <f>Healthcare!E1410</f>
        <v>45139</v>
      </c>
      <c r="C1410" s="5">
        <f>Healthcare!F1410</f>
        <v>45145</v>
      </c>
      <c r="D1410" t="str">
        <f>Healthcare!T1410</f>
        <v>Transferred</v>
      </c>
      <c r="E1410" t="str">
        <f>Healthcare!X1410</f>
        <v>DEP05</v>
      </c>
      <c r="F1410" t="str">
        <f>Healthcare!Y1410</f>
        <v>D06</v>
      </c>
      <c r="G1410" t="str">
        <f>Healthcare!Z1410</f>
        <v>D003</v>
      </c>
      <c r="H1410" t="str">
        <f>Healthcare!AA1410</f>
        <v>W005</v>
      </c>
      <c r="I1410" s="6">
        <f>Healthcare!L1410</f>
        <v>58966.44</v>
      </c>
      <c r="J1410">
        <f>Healthcare!M1410</f>
        <v>57309.760000000002</v>
      </c>
      <c r="K1410" s="6">
        <f>Healthcare!V1410</f>
        <v>1656.6800000000003</v>
      </c>
      <c r="L1410" t="str">
        <f>Healthcare!AF1410</f>
        <v>PAY03</v>
      </c>
      <c r="M1410" t="str">
        <f>Healthcare!AG1410</f>
        <v>INS07</v>
      </c>
      <c r="N1410">
        <f>Healthcare!AC1410</f>
        <v>2023</v>
      </c>
      <c r="O1410" t="str">
        <f>Healthcare!AB1410</f>
        <v>Q3</v>
      </c>
      <c r="P1410">
        <f>Healthcare!O1410</f>
        <v>6</v>
      </c>
      <c r="Q1410">
        <f>Healthcare!P1410</f>
        <v>147</v>
      </c>
      <c r="R1410">
        <f>Healthcare!Q1410</f>
        <v>4</v>
      </c>
      <c r="S1410" s="10" t="str">
        <f>Healthcare!AD1410</f>
        <v>Aug</v>
      </c>
    </row>
    <row r="1411" spans="1:19">
      <c r="A1411" t="str">
        <f>Healthcare!A1411</f>
        <v>P11410</v>
      </c>
      <c r="B1411" s="5">
        <f>Healthcare!E1411</f>
        <v>45274</v>
      </c>
      <c r="C1411" s="5">
        <f>Healthcare!F1411</f>
        <v>45278</v>
      </c>
      <c r="D1411" t="str">
        <f>Healthcare!T1411</f>
        <v>Discharged</v>
      </c>
      <c r="E1411" t="str">
        <f>Healthcare!X1411</f>
        <v>DEP03</v>
      </c>
      <c r="F1411" t="str">
        <f>Healthcare!Y1411</f>
        <v>D06</v>
      </c>
      <c r="G1411" t="str">
        <f>Healthcare!Z1411</f>
        <v>D002</v>
      </c>
      <c r="H1411" t="str">
        <f>Healthcare!AA1411</f>
        <v>W001</v>
      </c>
      <c r="I1411" s="6">
        <f>Healthcare!L1411</f>
        <v>95506.57</v>
      </c>
      <c r="J1411">
        <f>Healthcare!M1411</f>
        <v>81635.13</v>
      </c>
      <c r="K1411" s="6">
        <f>Healthcare!V1411</f>
        <v>13871.440000000002</v>
      </c>
      <c r="L1411" t="str">
        <f>Healthcare!AF1411</f>
        <v>PAY01</v>
      </c>
      <c r="M1411" t="str">
        <f>Healthcare!AG1411</f>
        <v>INS07</v>
      </c>
      <c r="N1411">
        <f>Healthcare!AC1411</f>
        <v>2023</v>
      </c>
      <c r="O1411" t="str">
        <f>Healthcare!AB1411</f>
        <v>Q4</v>
      </c>
      <c r="P1411">
        <f>Healthcare!O1411</f>
        <v>4</v>
      </c>
      <c r="Q1411">
        <f>Healthcare!P1411</f>
        <v>163</v>
      </c>
      <c r="R1411">
        <f>Healthcare!Q1411</f>
        <v>4</v>
      </c>
      <c r="S1411" s="10" t="str">
        <f>Healthcare!AD1411</f>
        <v>Dec</v>
      </c>
    </row>
    <row r="1412" spans="1:19">
      <c r="A1412" t="str">
        <f>Healthcare!A1412</f>
        <v>P11411</v>
      </c>
      <c r="B1412" s="5">
        <f>Healthcare!E1412</f>
        <v>45400</v>
      </c>
      <c r="C1412" s="5">
        <f>Healthcare!F1412</f>
        <v>45418</v>
      </c>
      <c r="D1412" t="str">
        <f>Healthcare!T1412</f>
        <v>Transferred</v>
      </c>
      <c r="E1412" t="str">
        <f>Healthcare!X1412</f>
        <v>DEP05</v>
      </c>
      <c r="F1412" t="str">
        <f>Healthcare!Y1412</f>
        <v>D03</v>
      </c>
      <c r="G1412" t="str">
        <f>Healthcare!Z1412</f>
        <v>D004</v>
      </c>
      <c r="H1412" t="str">
        <f>Healthcare!AA1412</f>
        <v>W005</v>
      </c>
      <c r="I1412" s="6">
        <f>Healthcare!L1412</f>
        <v>17647.02</v>
      </c>
      <c r="J1412">
        <f>Healthcare!M1412</f>
        <v>15396.3</v>
      </c>
      <c r="K1412" s="6">
        <f>Healthcare!V1412</f>
        <v>2250.7200000000012</v>
      </c>
      <c r="L1412" t="str">
        <f>Healthcare!AF1412</f>
        <v>PAY04</v>
      </c>
      <c r="M1412" t="str">
        <f>Healthcare!AG1412</f>
        <v>INS06</v>
      </c>
      <c r="N1412">
        <f>Healthcare!AC1412</f>
        <v>2024</v>
      </c>
      <c r="O1412" t="str">
        <f>Healthcare!AB1412</f>
        <v>Q2</v>
      </c>
      <c r="P1412">
        <f>Healthcare!O1412</f>
        <v>18</v>
      </c>
      <c r="Q1412">
        <f>Healthcare!P1412</f>
        <v>106</v>
      </c>
      <c r="R1412">
        <f>Healthcare!Q1412</f>
        <v>3</v>
      </c>
      <c r="S1412" s="10" t="str">
        <f>Healthcare!AD1412</f>
        <v>Apr</v>
      </c>
    </row>
    <row r="1413" spans="1:19">
      <c r="A1413" t="str">
        <f>Healthcare!A1413</f>
        <v>P11412</v>
      </c>
      <c r="B1413" s="5">
        <f>Healthcare!E1413</f>
        <v>45181</v>
      </c>
      <c r="C1413" s="5" t="str">
        <f>Healthcare!F1413</f>
        <v>Unknown</v>
      </c>
      <c r="D1413" t="str">
        <f>Healthcare!T1413</f>
        <v>Discharged</v>
      </c>
      <c r="E1413" t="str">
        <f>Healthcare!X1413</f>
        <v>DEP06</v>
      </c>
      <c r="F1413" t="str">
        <f>Healthcare!Y1413</f>
        <v>D06</v>
      </c>
      <c r="G1413" t="str">
        <f>Healthcare!Z1413</f>
        <v>D013</v>
      </c>
      <c r="H1413" t="str">
        <f>Healthcare!AA1413</f>
        <v>W005</v>
      </c>
      <c r="I1413" s="6">
        <f>Healthcare!L1413</f>
        <v>163847.66</v>
      </c>
      <c r="J1413">
        <f>Healthcare!M1413</f>
        <v>140129.45000000001</v>
      </c>
      <c r="K1413" s="6">
        <f>Healthcare!V1413</f>
        <v>23718.209999999992</v>
      </c>
      <c r="L1413" t="str">
        <f>Healthcare!AF1413</f>
        <v>PAY04</v>
      </c>
      <c r="M1413" t="str">
        <f>Healthcare!AG1413</f>
        <v>INS08</v>
      </c>
      <c r="N1413">
        <f>Healthcare!AC1413</f>
        <v>2023</v>
      </c>
      <c r="O1413" t="str">
        <f>Healthcare!AB1413</f>
        <v>Q3</v>
      </c>
      <c r="P1413">
        <f>Healthcare!O1413</f>
        <v>17</v>
      </c>
      <c r="Q1413">
        <f>Healthcare!P1413</f>
        <v>87</v>
      </c>
      <c r="R1413">
        <f>Healthcare!Q1413</f>
        <v>1</v>
      </c>
      <c r="S1413" s="10" t="str">
        <f>Healthcare!AD1413</f>
        <v>Sep</v>
      </c>
    </row>
    <row r="1414" spans="1:19">
      <c r="A1414" t="str">
        <f>Healthcare!A1414</f>
        <v>P11413</v>
      </c>
      <c r="B1414" s="5">
        <f>Healthcare!E1414</f>
        <v>44995</v>
      </c>
      <c r="C1414" s="5">
        <f>Healthcare!F1414</f>
        <v>45010</v>
      </c>
      <c r="D1414" t="str">
        <f>Healthcare!T1414</f>
        <v>Discharged</v>
      </c>
      <c r="E1414" t="str">
        <f>Healthcare!X1414</f>
        <v>DEP08</v>
      </c>
      <c r="F1414" t="str">
        <f>Healthcare!Y1414</f>
        <v>D07</v>
      </c>
      <c r="G1414" t="str">
        <f>Healthcare!Z1414</f>
        <v>D002</v>
      </c>
      <c r="H1414" t="str">
        <f>Healthcare!AA1414</f>
        <v>W001</v>
      </c>
      <c r="I1414" s="6">
        <f>Healthcare!L1414</f>
        <v>17561.349999999999</v>
      </c>
      <c r="J1414">
        <f>Healthcare!M1414</f>
        <v>13575.22</v>
      </c>
      <c r="K1414" s="6">
        <f>Healthcare!V1414</f>
        <v>3986.1299999999992</v>
      </c>
      <c r="L1414" t="str">
        <f>Healthcare!AF1414</f>
        <v>PAY06</v>
      </c>
      <c r="M1414" t="str">
        <f>Healthcare!AG1414</f>
        <v>INS06</v>
      </c>
      <c r="N1414">
        <f>Healthcare!AC1414</f>
        <v>2023</v>
      </c>
      <c r="O1414" t="str">
        <f>Healthcare!AB1414</f>
        <v>Q1</v>
      </c>
      <c r="P1414">
        <f>Healthcare!O1414</f>
        <v>15</v>
      </c>
      <c r="Q1414">
        <f>Healthcare!P1414</f>
        <v>59</v>
      </c>
      <c r="R1414">
        <f>Healthcare!Q1414</f>
        <v>4</v>
      </c>
      <c r="S1414" s="10" t="str">
        <f>Healthcare!AD1414</f>
        <v>Mar</v>
      </c>
    </row>
    <row r="1415" spans="1:19">
      <c r="A1415" t="str">
        <f>Healthcare!A1415</f>
        <v>P11414</v>
      </c>
      <c r="B1415" s="5">
        <f>Healthcare!E1415</f>
        <v>45085</v>
      </c>
      <c r="C1415" s="5" t="str">
        <f>Healthcare!F1415</f>
        <v>Unknown</v>
      </c>
      <c r="D1415" t="str">
        <f>Healthcare!T1415</f>
        <v>Transferred</v>
      </c>
      <c r="E1415" t="str">
        <f>Healthcare!X1415</f>
        <v>DEP05</v>
      </c>
      <c r="F1415" t="str">
        <f>Healthcare!Y1415</f>
        <v>D03</v>
      </c>
      <c r="G1415" t="str">
        <f>Healthcare!Z1415</f>
        <v>D010</v>
      </c>
      <c r="H1415" t="str">
        <f>Healthcare!AA1415</f>
        <v>W005</v>
      </c>
      <c r="I1415" s="6">
        <f>Healthcare!L1415</f>
        <v>105006.74</v>
      </c>
      <c r="J1415">
        <f>Healthcare!M1415</f>
        <v>82618.429999999993</v>
      </c>
      <c r="K1415" s="6">
        <f>Healthcare!V1415</f>
        <v>22388.310000000012</v>
      </c>
      <c r="L1415" t="str">
        <f>Healthcare!AF1415</f>
        <v>PAY06</v>
      </c>
      <c r="M1415" t="str">
        <f>Healthcare!AG1415</f>
        <v>INS03</v>
      </c>
      <c r="N1415">
        <f>Healthcare!AC1415</f>
        <v>2023</v>
      </c>
      <c r="O1415" t="str">
        <f>Healthcare!AB1415</f>
        <v>Q2</v>
      </c>
      <c r="P1415">
        <f>Healthcare!O1415</f>
        <v>15</v>
      </c>
      <c r="Q1415">
        <f>Healthcare!P1415</f>
        <v>230</v>
      </c>
      <c r="R1415">
        <f>Healthcare!Q1415</f>
        <v>1</v>
      </c>
      <c r="S1415" s="10" t="str">
        <f>Healthcare!AD1415</f>
        <v>Jun</v>
      </c>
    </row>
    <row r="1416" spans="1:19">
      <c r="A1416" t="str">
        <f>Healthcare!A1416</f>
        <v>P11415</v>
      </c>
      <c r="B1416" s="5">
        <f>Healthcare!E1416</f>
        <v>45796</v>
      </c>
      <c r="C1416" s="5">
        <f>Healthcare!F1416</f>
        <v>45807</v>
      </c>
      <c r="D1416" t="str">
        <f>Healthcare!T1416</f>
        <v>Admitted</v>
      </c>
      <c r="E1416" t="str">
        <f>Healthcare!X1416</f>
        <v>DEP04</v>
      </c>
      <c r="F1416" t="str">
        <f>Healthcare!Y1416</f>
        <v>D01</v>
      </c>
      <c r="G1416" t="str">
        <f>Healthcare!Z1416</f>
        <v>D009</v>
      </c>
      <c r="H1416" t="str">
        <f>Healthcare!AA1416</f>
        <v>W005</v>
      </c>
      <c r="I1416" s="6">
        <f>Healthcare!L1416</f>
        <v>179834.83</v>
      </c>
      <c r="J1416">
        <f>Healthcare!M1416</f>
        <v>146633.18</v>
      </c>
      <c r="K1416" s="6">
        <f>Healthcare!V1416</f>
        <v>33201.649999999994</v>
      </c>
      <c r="L1416" t="str">
        <f>Healthcare!AF1416</f>
        <v>PAY03</v>
      </c>
      <c r="M1416" t="str">
        <f>Healthcare!AG1416</f>
        <v>INS02</v>
      </c>
      <c r="N1416">
        <f>Healthcare!AC1416</f>
        <v>2025</v>
      </c>
      <c r="O1416" t="str">
        <f>Healthcare!AB1416</f>
        <v>Q2</v>
      </c>
      <c r="P1416">
        <f>Healthcare!O1416</f>
        <v>11</v>
      </c>
      <c r="Q1416">
        <f>Healthcare!P1416</f>
        <v>239</v>
      </c>
      <c r="R1416">
        <f>Healthcare!Q1416</f>
        <v>4</v>
      </c>
      <c r="S1416" s="10" t="str">
        <f>Healthcare!AD1416</f>
        <v>May</v>
      </c>
    </row>
    <row r="1417" spans="1:19">
      <c r="A1417" t="str">
        <f>Healthcare!A1417</f>
        <v>P11416</v>
      </c>
      <c r="B1417" s="5">
        <f>Healthcare!E1417</f>
        <v>45775</v>
      </c>
      <c r="C1417" s="5">
        <f>Healthcare!F1417</f>
        <v>45793</v>
      </c>
      <c r="D1417" t="str">
        <f>Healthcare!T1417</f>
        <v>Unknown</v>
      </c>
      <c r="E1417" t="str">
        <f>Healthcare!X1417</f>
        <v>DEP03</v>
      </c>
      <c r="F1417" t="str">
        <f>Healthcare!Y1417</f>
        <v>D05</v>
      </c>
      <c r="G1417" t="str">
        <f>Healthcare!Z1417</f>
        <v>D012</v>
      </c>
      <c r="H1417" t="str">
        <f>Healthcare!AA1417</f>
        <v>W004</v>
      </c>
      <c r="I1417" s="6">
        <f>Healthcare!L1417</f>
        <v>110270.25</v>
      </c>
      <c r="J1417">
        <f>Healthcare!M1417</f>
        <v>78171.47</v>
      </c>
      <c r="K1417" s="6">
        <f>Healthcare!V1417</f>
        <v>32098.78</v>
      </c>
      <c r="L1417" t="str">
        <f>Healthcare!AF1417</f>
        <v>PAY03</v>
      </c>
      <c r="M1417" t="str">
        <f>Healthcare!AG1417</f>
        <v>INS02</v>
      </c>
      <c r="N1417">
        <f>Healthcare!AC1417</f>
        <v>2025</v>
      </c>
      <c r="O1417" t="str">
        <f>Healthcare!AB1417</f>
        <v>Q2</v>
      </c>
      <c r="P1417">
        <f>Healthcare!O1417</f>
        <v>18</v>
      </c>
      <c r="Q1417">
        <f>Healthcare!P1417</f>
        <v>195</v>
      </c>
      <c r="R1417">
        <f>Healthcare!Q1417</f>
        <v>4</v>
      </c>
      <c r="S1417" s="10" t="str">
        <f>Healthcare!AD1417</f>
        <v>Apr</v>
      </c>
    </row>
    <row r="1418" spans="1:19">
      <c r="A1418" t="str">
        <f>Healthcare!A1418</f>
        <v>P11417</v>
      </c>
      <c r="B1418" s="5">
        <f>Healthcare!E1418</f>
        <v>45283</v>
      </c>
      <c r="C1418" s="5">
        <f>Healthcare!F1418</f>
        <v>45285</v>
      </c>
      <c r="D1418" t="str">
        <f>Healthcare!T1418</f>
        <v>Transferred</v>
      </c>
      <c r="E1418" t="str">
        <f>Healthcare!X1418</f>
        <v>DEP08</v>
      </c>
      <c r="F1418" t="str">
        <f>Healthcare!Y1418</f>
        <v>D04</v>
      </c>
      <c r="G1418" t="str">
        <f>Healthcare!Z1418</f>
        <v>D009</v>
      </c>
      <c r="H1418" t="str">
        <f>Healthcare!AA1418</f>
        <v>W004</v>
      </c>
      <c r="I1418" s="6">
        <f>Healthcare!L1418</f>
        <v>151351.03</v>
      </c>
      <c r="J1418">
        <f>Healthcare!M1418</f>
        <v>98646.34</v>
      </c>
      <c r="K1418" s="6">
        <f>Healthcare!V1418</f>
        <v>52704.69</v>
      </c>
      <c r="L1418" t="str">
        <f>Healthcare!AF1418</f>
        <v>PAY02</v>
      </c>
      <c r="M1418" t="str">
        <f>Healthcare!AG1418</f>
        <v>INS02</v>
      </c>
      <c r="N1418">
        <f>Healthcare!AC1418</f>
        <v>2023</v>
      </c>
      <c r="O1418" t="str">
        <f>Healthcare!AB1418</f>
        <v>Q4</v>
      </c>
      <c r="P1418">
        <f>Healthcare!O1418</f>
        <v>2</v>
      </c>
      <c r="Q1418">
        <f>Healthcare!P1418</f>
        <v>14</v>
      </c>
      <c r="R1418">
        <f>Healthcare!Q1418</f>
        <v>1</v>
      </c>
      <c r="S1418" s="10" t="str">
        <f>Healthcare!AD1418</f>
        <v>Dec</v>
      </c>
    </row>
    <row r="1419" spans="1:19">
      <c r="A1419" t="str">
        <f>Healthcare!A1419</f>
        <v>P11418</v>
      </c>
      <c r="B1419" s="5">
        <f>Healthcare!E1419</f>
        <v>45027</v>
      </c>
      <c r="C1419" s="5" t="str">
        <f>Healthcare!F1419</f>
        <v>Unknown</v>
      </c>
      <c r="D1419" t="str">
        <f>Healthcare!T1419</f>
        <v>Admitted</v>
      </c>
      <c r="E1419" t="str">
        <f>Healthcare!X1419</f>
        <v>DEP07</v>
      </c>
      <c r="F1419" t="str">
        <f>Healthcare!Y1419</f>
        <v>D01</v>
      </c>
      <c r="G1419" t="str">
        <f>Healthcare!Z1419</f>
        <v>D008</v>
      </c>
      <c r="H1419" t="str">
        <f>Healthcare!AA1419</f>
        <v>W005</v>
      </c>
      <c r="I1419" s="6">
        <f>Healthcare!L1419</f>
        <v>179019.58</v>
      </c>
      <c r="J1419">
        <f>Healthcare!M1419</f>
        <v>170923.68</v>
      </c>
      <c r="K1419" s="6">
        <f>Healthcare!V1419</f>
        <v>8095.8999999999942</v>
      </c>
      <c r="L1419" t="str">
        <f>Healthcare!AF1419</f>
        <v>PAY04</v>
      </c>
      <c r="M1419" t="str">
        <f>Healthcare!AG1419</f>
        <v>INS08</v>
      </c>
      <c r="N1419">
        <f>Healthcare!AC1419</f>
        <v>2023</v>
      </c>
      <c r="O1419" t="str">
        <f>Healthcare!AB1419</f>
        <v>Q2</v>
      </c>
      <c r="P1419">
        <f>Healthcare!O1419</f>
        <v>1</v>
      </c>
      <c r="Q1419">
        <f>Healthcare!P1419</f>
        <v>69</v>
      </c>
      <c r="R1419">
        <f>Healthcare!Q1419</f>
        <v>4</v>
      </c>
      <c r="S1419" s="10" t="str">
        <f>Healthcare!AD1419</f>
        <v>Apr</v>
      </c>
    </row>
    <row r="1420" spans="1:19">
      <c r="A1420" t="str">
        <f>Healthcare!A1420</f>
        <v>P11419</v>
      </c>
      <c r="B1420" s="5">
        <f>Healthcare!E1420</f>
        <v>45007</v>
      </c>
      <c r="C1420" s="5">
        <f>Healthcare!F1420</f>
        <v>45023</v>
      </c>
      <c r="D1420" t="str">
        <f>Healthcare!T1420</f>
        <v>Unknown</v>
      </c>
      <c r="E1420" t="str">
        <f>Healthcare!X1420</f>
        <v>DEP03</v>
      </c>
      <c r="F1420" t="str">
        <f>Healthcare!Y1420</f>
        <v>D04</v>
      </c>
      <c r="G1420" t="str">
        <f>Healthcare!Z1420</f>
        <v>D004</v>
      </c>
      <c r="H1420" t="str">
        <f>Healthcare!AA1420</f>
        <v>W005</v>
      </c>
      <c r="I1420" s="6">
        <f>Healthcare!L1420</f>
        <v>30246.080000000002</v>
      </c>
      <c r="J1420">
        <f>Healthcare!M1420</f>
        <v>24879.67</v>
      </c>
      <c r="K1420" s="6">
        <f>Healthcare!V1420</f>
        <v>5366.4100000000035</v>
      </c>
      <c r="L1420" t="str">
        <f>Healthcare!AF1420</f>
        <v>PAY02</v>
      </c>
      <c r="M1420" t="str">
        <f>Healthcare!AG1420</f>
        <v>INS08</v>
      </c>
      <c r="N1420">
        <f>Healthcare!AC1420</f>
        <v>2023</v>
      </c>
      <c r="O1420" t="str">
        <f>Healthcare!AB1420</f>
        <v>Q1</v>
      </c>
      <c r="P1420">
        <f>Healthcare!O1420</f>
        <v>16</v>
      </c>
      <c r="Q1420">
        <f>Healthcare!P1420</f>
        <v>207</v>
      </c>
      <c r="R1420">
        <f>Healthcare!Q1420</f>
        <v>4</v>
      </c>
      <c r="S1420" s="10" t="str">
        <f>Healthcare!AD1420</f>
        <v>Mar</v>
      </c>
    </row>
    <row r="1421" spans="1:19">
      <c r="A1421" t="str">
        <f>Healthcare!A1421</f>
        <v>P11420</v>
      </c>
      <c r="B1421" s="5">
        <f>Healthcare!E1421</f>
        <v>45783</v>
      </c>
      <c r="C1421" s="5">
        <f>Healthcare!F1421</f>
        <v>45822</v>
      </c>
      <c r="D1421" t="str">
        <f>Healthcare!T1421</f>
        <v>Unknown</v>
      </c>
      <c r="E1421" t="str">
        <f>Healthcare!X1421</f>
        <v>DEP05</v>
      </c>
      <c r="F1421" t="str">
        <f>Healthcare!Y1421</f>
        <v>D07</v>
      </c>
      <c r="G1421" t="str">
        <f>Healthcare!Z1421</f>
        <v>D010</v>
      </c>
      <c r="H1421" t="str">
        <f>Healthcare!AA1421</f>
        <v>W001</v>
      </c>
      <c r="I1421" s="6">
        <f>Healthcare!L1421</f>
        <v>205093.23</v>
      </c>
      <c r="J1421">
        <f>Healthcare!M1421</f>
        <v>182072.14</v>
      </c>
      <c r="K1421" s="6">
        <f>Healthcare!V1421</f>
        <v>23021.089999999997</v>
      </c>
      <c r="L1421" t="str">
        <f>Healthcare!AF1421</f>
        <v>PAY01</v>
      </c>
      <c r="M1421" t="str">
        <f>Healthcare!AG1421</f>
        <v>INS01</v>
      </c>
      <c r="N1421">
        <f>Healthcare!AC1421</f>
        <v>2025</v>
      </c>
      <c r="O1421" t="str">
        <f>Healthcare!AB1421</f>
        <v>Q2</v>
      </c>
      <c r="P1421">
        <f>Healthcare!O1421</f>
        <v>9</v>
      </c>
      <c r="Q1421">
        <f>Healthcare!P1421</f>
        <v>181</v>
      </c>
      <c r="R1421">
        <f>Healthcare!Q1421</f>
        <v>4</v>
      </c>
      <c r="S1421" s="10" t="str">
        <f>Healthcare!AD1421</f>
        <v>May</v>
      </c>
    </row>
    <row r="1422" spans="1:19">
      <c r="A1422" t="str">
        <f>Healthcare!A1422</f>
        <v>P11421</v>
      </c>
      <c r="B1422" s="5">
        <f>Healthcare!E1422</f>
        <v>45383</v>
      </c>
      <c r="C1422" s="5">
        <f>Healthcare!F1422</f>
        <v>45304</v>
      </c>
      <c r="D1422" t="str">
        <f>Healthcare!T1422</f>
        <v>Transferred</v>
      </c>
      <c r="E1422" t="str">
        <f>Healthcare!X1422</f>
        <v>DEP03</v>
      </c>
      <c r="F1422" t="str">
        <f>Healthcare!Y1422</f>
        <v>D03</v>
      </c>
      <c r="G1422" t="str">
        <f>Healthcare!Z1422</f>
        <v>D009</v>
      </c>
      <c r="H1422" t="str">
        <f>Healthcare!AA1422</f>
        <v>W005</v>
      </c>
      <c r="I1422" s="6">
        <f>Healthcare!L1422</f>
        <v>128350.9</v>
      </c>
      <c r="J1422">
        <f>Healthcare!M1422</f>
        <v>123222.43</v>
      </c>
      <c r="K1422" s="6">
        <f>Healthcare!V1422</f>
        <v>5128.4700000000012</v>
      </c>
      <c r="L1422" t="str">
        <f>Healthcare!AF1422</f>
        <v>PAY04</v>
      </c>
      <c r="M1422" t="str">
        <f>Healthcare!AG1422</f>
        <v>INS07</v>
      </c>
      <c r="N1422">
        <f>Healthcare!AC1422</f>
        <v>2024</v>
      </c>
      <c r="O1422" t="str">
        <f>Healthcare!AB1422</f>
        <v>Q2</v>
      </c>
      <c r="P1422">
        <f>Healthcare!O1422</f>
        <v>9</v>
      </c>
      <c r="Q1422">
        <f>Healthcare!P1422</f>
        <v>224</v>
      </c>
      <c r="R1422">
        <f>Healthcare!Q1422</f>
        <v>4</v>
      </c>
      <c r="S1422" s="10" t="str">
        <f>Healthcare!AD1422</f>
        <v>Apr</v>
      </c>
    </row>
    <row r="1423" spans="1:19">
      <c r="A1423" t="str">
        <f>Healthcare!A1423</f>
        <v>P11422</v>
      </c>
      <c r="B1423" s="5">
        <f>Healthcare!E1423</f>
        <v>45560</v>
      </c>
      <c r="C1423" s="5">
        <f>Healthcare!F1423</f>
        <v>45573</v>
      </c>
      <c r="D1423" t="str">
        <f>Healthcare!T1423</f>
        <v>Discharged</v>
      </c>
      <c r="E1423" t="str">
        <f>Healthcare!X1423</f>
        <v>DEP05</v>
      </c>
      <c r="F1423" t="str">
        <f>Healthcare!Y1423</f>
        <v>D05</v>
      </c>
      <c r="G1423" t="str">
        <f>Healthcare!Z1423</f>
        <v>D008</v>
      </c>
      <c r="H1423" t="str">
        <f>Healthcare!AA1423</f>
        <v>W005</v>
      </c>
      <c r="I1423" s="6">
        <f>Healthcare!L1423</f>
        <v>60570.31</v>
      </c>
      <c r="J1423">
        <f>Healthcare!M1423</f>
        <v>40688.720000000001</v>
      </c>
      <c r="K1423" s="6">
        <f>Healthcare!V1423</f>
        <v>19881.589999999997</v>
      </c>
      <c r="L1423" t="str">
        <f>Healthcare!AF1423</f>
        <v>PAY05</v>
      </c>
      <c r="M1423" t="str">
        <f>Healthcare!AG1423</f>
        <v>INS06</v>
      </c>
      <c r="N1423">
        <f>Healthcare!AC1423</f>
        <v>2024</v>
      </c>
      <c r="O1423" t="str">
        <f>Healthcare!AB1423</f>
        <v>Q3</v>
      </c>
      <c r="P1423">
        <f>Healthcare!O1423</f>
        <v>13</v>
      </c>
      <c r="Q1423">
        <f>Healthcare!P1423</f>
        <v>196</v>
      </c>
      <c r="R1423">
        <f>Healthcare!Q1423</f>
        <v>5</v>
      </c>
      <c r="S1423" s="10" t="str">
        <f>Healthcare!AD1423</f>
        <v>Sep</v>
      </c>
    </row>
    <row r="1424" spans="1:19">
      <c r="A1424" t="str">
        <f>Healthcare!A1424</f>
        <v>P11423</v>
      </c>
      <c r="B1424" s="5" t="str">
        <f>Healthcare!E1424</f>
        <v>Unknown</v>
      </c>
      <c r="C1424" s="5">
        <f>Healthcare!F1424</f>
        <v>45493</v>
      </c>
      <c r="D1424" t="str">
        <f>Healthcare!T1424</f>
        <v>Discharged</v>
      </c>
      <c r="E1424" t="str">
        <f>Healthcare!X1424</f>
        <v>DEP04</v>
      </c>
      <c r="F1424" t="str">
        <f>Healthcare!Y1424</f>
        <v>D04</v>
      </c>
      <c r="G1424" t="str">
        <f>Healthcare!Z1424</f>
        <v>D004</v>
      </c>
      <c r="H1424" t="str">
        <f>Healthcare!AA1424</f>
        <v>W005</v>
      </c>
      <c r="I1424" s="6">
        <f>Healthcare!L1424</f>
        <v>107304.98</v>
      </c>
      <c r="J1424">
        <f>Healthcare!M1424</f>
        <v>84164.17</v>
      </c>
      <c r="K1424" s="6">
        <f>Healthcare!V1424</f>
        <v>23140.809999999998</v>
      </c>
      <c r="L1424" t="str">
        <f>Healthcare!AF1424</f>
        <v>PAY06</v>
      </c>
      <c r="M1424" t="str">
        <f>Healthcare!AG1424</f>
        <v>INS05</v>
      </c>
      <c r="N1424" t="str">
        <f>Healthcare!AC1424</f>
        <v>Unknown</v>
      </c>
      <c r="O1424" t="str">
        <f>Healthcare!AB1424</f>
        <v>Unknown</v>
      </c>
      <c r="P1424">
        <f>Healthcare!O1424</f>
        <v>5</v>
      </c>
      <c r="Q1424">
        <f>Healthcare!P1424</f>
        <v>83</v>
      </c>
      <c r="R1424">
        <f>Healthcare!Q1424</f>
        <v>4</v>
      </c>
      <c r="S1424" s="10" t="str">
        <f>Healthcare!AD1424</f>
        <v>Unknown</v>
      </c>
    </row>
    <row r="1425" spans="1:19">
      <c r="A1425" t="str">
        <f>Healthcare!A1425</f>
        <v>P11424</v>
      </c>
      <c r="B1425" s="5">
        <f>Healthcare!E1425</f>
        <v>45943</v>
      </c>
      <c r="C1425" s="5" t="str">
        <f>Healthcare!F1425</f>
        <v>Unknown</v>
      </c>
      <c r="D1425" t="str">
        <f>Healthcare!T1425</f>
        <v>Unknown</v>
      </c>
      <c r="E1425" t="str">
        <f>Healthcare!X1425</f>
        <v>DEP10</v>
      </c>
      <c r="F1425" t="str">
        <f>Healthcare!Y1425</f>
        <v>D04</v>
      </c>
      <c r="G1425" t="str">
        <f>Healthcare!Z1425</f>
        <v>D002</v>
      </c>
      <c r="H1425" t="str">
        <f>Healthcare!AA1425</f>
        <v>W005</v>
      </c>
      <c r="I1425" s="6">
        <f>Healthcare!L1425</f>
        <v>144852.57</v>
      </c>
      <c r="J1425">
        <f>Healthcare!M1425</f>
        <v>128702.26</v>
      </c>
      <c r="K1425" s="6">
        <f>Healthcare!V1425</f>
        <v>16150.310000000012</v>
      </c>
      <c r="L1425" t="str">
        <f>Healthcare!AF1425</f>
        <v>PAY06</v>
      </c>
      <c r="M1425" t="str">
        <f>Healthcare!AG1425</f>
        <v>INS02</v>
      </c>
      <c r="N1425">
        <f>Healthcare!AC1425</f>
        <v>2025</v>
      </c>
      <c r="O1425" t="str">
        <f>Healthcare!AB1425</f>
        <v>Q4</v>
      </c>
      <c r="P1425">
        <f>Healthcare!O1425</f>
        <v>1</v>
      </c>
      <c r="Q1425">
        <f>Healthcare!P1425</f>
        <v>221</v>
      </c>
      <c r="R1425">
        <f>Healthcare!Q1425</f>
        <v>4</v>
      </c>
      <c r="S1425" s="10" t="str">
        <f>Healthcare!AD1425</f>
        <v>Oct</v>
      </c>
    </row>
    <row r="1426" spans="1:19">
      <c r="A1426" t="str">
        <f>Healthcare!A1426</f>
        <v>P11425</v>
      </c>
      <c r="B1426" s="5">
        <f>Healthcare!E1426</f>
        <v>45674</v>
      </c>
      <c r="C1426" s="5">
        <f>Healthcare!F1426</f>
        <v>45675</v>
      </c>
      <c r="D1426" t="str">
        <f>Healthcare!T1426</f>
        <v>Transferred</v>
      </c>
      <c r="E1426" t="str">
        <f>Healthcare!X1426</f>
        <v>DEP10</v>
      </c>
      <c r="F1426" t="str">
        <f>Healthcare!Y1426</f>
        <v>D05</v>
      </c>
      <c r="G1426" t="str">
        <f>Healthcare!Z1426</f>
        <v>D011</v>
      </c>
      <c r="H1426" t="str">
        <f>Healthcare!AA1426</f>
        <v>W001</v>
      </c>
      <c r="I1426" s="6">
        <f>Healthcare!L1426</f>
        <v>155381.25</v>
      </c>
      <c r="J1426">
        <f>Healthcare!M1426</f>
        <v>138595.39000000001</v>
      </c>
      <c r="K1426" s="6">
        <f>Healthcare!V1426</f>
        <v>16785.859999999986</v>
      </c>
      <c r="L1426" t="str">
        <f>Healthcare!AF1426</f>
        <v>PAY06</v>
      </c>
      <c r="M1426" t="str">
        <f>Healthcare!AG1426</f>
        <v>INS04</v>
      </c>
      <c r="N1426">
        <f>Healthcare!AC1426</f>
        <v>2025</v>
      </c>
      <c r="O1426" t="str">
        <f>Healthcare!AB1426</f>
        <v>Q1</v>
      </c>
      <c r="P1426">
        <f>Healthcare!O1426</f>
        <v>1</v>
      </c>
      <c r="Q1426">
        <f>Healthcare!P1426</f>
        <v>205</v>
      </c>
      <c r="R1426">
        <f>Healthcare!Q1426</f>
        <v>4</v>
      </c>
      <c r="S1426" s="10" t="str">
        <f>Healthcare!AD1426</f>
        <v>Jan</v>
      </c>
    </row>
    <row r="1427" spans="1:19">
      <c r="A1427" t="str">
        <f>Healthcare!A1427</f>
        <v>P11426</v>
      </c>
      <c r="B1427" s="5">
        <f>Healthcare!E1427</f>
        <v>45619</v>
      </c>
      <c r="C1427" s="5">
        <f>Healthcare!F1427</f>
        <v>45628</v>
      </c>
      <c r="D1427" t="str">
        <f>Healthcare!T1427</f>
        <v>Discharged</v>
      </c>
      <c r="E1427" t="str">
        <f>Healthcare!X1427</f>
        <v>DEP01</v>
      </c>
      <c r="F1427" t="str">
        <f>Healthcare!Y1427</f>
        <v>D02</v>
      </c>
      <c r="G1427" t="str">
        <f>Healthcare!Z1427</f>
        <v>D003</v>
      </c>
      <c r="H1427" t="str">
        <f>Healthcare!AA1427</f>
        <v>W002</v>
      </c>
      <c r="I1427" s="6">
        <f>Healthcare!L1427</f>
        <v>249922.52</v>
      </c>
      <c r="J1427">
        <f>Healthcare!M1427</f>
        <v>246324.71</v>
      </c>
      <c r="K1427" s="6">
        <f>Healthcare!V1427</f>
        <v>3597.8099999999977</v>
      </c>
      <c r="L1427" t="str">
        <f>Healthcare!AF1427</f>
        <v>PAY03</v>
      </c>
      <c r="M1427" t="str">
        <f>Healthcare!AG1427</f>
        <v>INS03</v>
      </c>
      <c r="N1427">
        <f>Healthcare!AC1427</f>
        <v>2024</v>
      </c>
      <c r="O1427" t="str">
        <f>Healthcare!AB1427</f>
        <v>Q4</v>
      </c>
      <c r="P1427">
        <f>Healthcare!O1427</f>
        <v>9</v>
      </c>
      <c r="Q1427">
        <f>Healthcare!P1427</f>
        <v>204</v>
      </c>
      <c r="R1427">
        <f>Healthcare!Q1427</f>
        <v>1</v>
      </c>
      <c r="S1427" s="10" t="str">
        <f>Healthcare!AD1427</f>
        <v>Nov</v>
      </c>
    </row>
    <row r="1428" spans="1:19">
      <c r="A1428" t="str">
        <f>Healthcare!A1428</f>
        <v>P11427</v>
      </c>
      <c r="B1428" s="5">
        <f>Healthcare!E1428</f>
        <v>45800</v>
      </c>
      <c r="C1428" s="5" t="str">
        <f>Healthcare!F1428</f>
        <v>Unknown</v>
      </c>
      <c r="D1428" t="str">
        <f>Healthcare!T1428</f>
        <v>Discharged</v>
      </c>
      <c r="E1428" t="str">
        <f>Healthcare!X1428</f>
        <v>DEP08</v>
      </c>
      <c r="F1428" t="str">
        <f>Healthcare!Y1428</f>
        <v>D01</v>
      </c>
      <c r="G1428" t="str">
        <f>Healthcare!Z1428</f>
        <v>D002</v>
      </c>
      <c r="H1428" t="str">
        <f>Healthcare!AA1428</f>
        <v>W003</v>
      </c>
      <c r="I1428" s="6">
        <f>Healthcare!L1428</f>
        <v>195022.36</v>
      </c>
      <c r="J1428">
        <f>Healthcare!M1428</f>
        <v>167559.9</v>
      </c>
      <c r="K1428" s="6">
        <f>Healthcare!V1428</f>
        <v>27462.459999999992</v>
      </c>
      <c r="L1428" t="str">
        <f>Healthcare!AF1428</f>
        <v>PAY04</v>
      </c>
      <c r="M1428" t="str">
        <f>Healthcare!AG1428</f>
        <v>INS07</v>
      </c>
      <c r="N1428">
        <f>Healthcare!AC1428</f>
        <v>2025</v>
      </c>
      <c r="O1428" t="str">
        <f>Healthcare!AB1428</f>
        <v>Q2</v>
      </c>
      <c r="P1428">
        <f>Healthcare!O1428</f>
        <v>13</v>
      </c>
      <c r="Q1428">
        <f>Healthcare!P1428</f>
        <v>83</v>
      </c>
      <c r="R1428">
        <f>Healthcare!Q1428</f>
        <v>5</v>
      </c>
      <c r="S1428" s="10" t="str">
        <f>Healthcare!AD1428</f>
        <v>May</v>
      </c>
    </row>
    <row r="1429" spans="1:19">
      <c r="A1429" t="str">
        <f>Healthcare!A1429</f>
        <v>P11428</v>
      </c>
      <c r="B1429" s="5">
        <f>Healthcare!E1429</f>
        <v>45932</v>
      </c>
      <c r="C1429" s="5">
        <f>Healthcare!F1429</f>
        <v>45936</v>
      </c>
      <c r="D1429" t="str">
        <f>Healthcare!T1429</f>
        <v>Unknown</v>
      </c>
      <c r="E1429" t="str">
        <f>Healthcare!X1429</f>
        <v>DEP07</v>
      </c>
      <c r="F1429" t="str">
        <f>Healthcare!Y1429</f>
        <v>D04</v>
      </c>
      <c r="G1429" t="str">
        <f>Healthcare!Z1429</f>
        <v>D001</v>
      </c>
      <c r="H1429" t="str">
        <f>Healthcare!AA1429</f>
        <v>W002</v>
      </c>
      <c r="I1429" s="6">
        <f>Healthcare!L1429</f>
        <v>30144.83</v>
      </c>
      <c r="J1429">
        <f>Healthcare!M1429</f>
        <v>29646.03</v>
      </c>
      <c r="K1429" s="6">
        <f>Healthcare!V1429</f>
        <v>498.80000000000291</v>
      </c>
      <c r="L1429" t="str">
        <f>Healthcare!AF1429</f>
        <v>PAY05</v>
      </c>
      <c r="M1429" t="str">
        <f>Healthcare!AG1429</f>
        <v>INS08</v>
      </c>
      <c r="N1429">
        <f>Healthcare!AC1429</f>
        <v>2025</v>
      </c>
      <c r="O1429" t="str">
        <f>Healthcare!AB1429</f>
        <v>Q4</v>
      </c>
      <c r="P1429">
        <f>Healthcare!O1429</f>
        <v>4</v>
      </c>
      <c r="Q1429">
        <f>Healthcare!P1429</f>
        <v>114</v>
      </c>
      <c r="R1429">
        <f>Healthcare!Q1429</f>
        <v>5</v>
      </c>
      <c r="S1429" s="10" t="str">
        <f>Healthcare!AD1429</f>
        <v>Oct</v>
      </c>
    </row>
    <row r="1430" spans="1:19">
      <c r="A1430" t="str">
        <f>Healthcare!A1430</f>
        <v>P11429</v>
      </c>
      <c r="B1430" s="5">
        <f>Healthcare!E1430</f>
        <v>44970</v>
      </c>
      <c r="C1430" s="5" t="str">
        <f>Healthcare!F1430</f>
        <v>Unknown</v>
      </c>
      <c r="D1430" t="str">
        <f>Healthcare!T1430</f>
        <v>Discharged</v>
      </c>
      <c r="E1430" t="str">
        <f>Healthcare!X1430</f>
        <v>DEP05</v>
      </c>
      <c r="F1430" t="str">
        <f>Healthcare!Y1430</f>
        <v>D05</v>
      </c>
      <c r="G1430" t="str">
        <f>Healthcare!Z1430</f>
        <v>D013</v>
      </c>
      <c r="H1430" t="str">
        <f>Healthcare!AA1430</f>
        <v>W004</v>
      </c>
      <c r="I1430" s="6">
        <f>Healthcare!L1430</f>
        <v>7049.72</v>
      </c>
      <c r="J1430">
        <f>Healthcare!M1430</f>
        <v>6937.51</v>
      </c>
      <c r="K1430" s="6">
        <f>Healthcare!V1430</f>
        <v>112.21000000000004</v>
      </c>
      <c r="L1430" t="str">
        <f>Healthcare!AF1430</f>
        <v>PAY06</v>
      </c>
      <c r="M1430" t="str">
        <f>Healthcare!AG1430</f>
        <v>INS08</v>
      </c>
      <c r="N1430">
        <f>Healthcare!AC1430</f>
        <v>2023</v>
      </c>
      <c r="O1430" t="str">
        <f>Healthcare!AB1430</f>
        <v>Q1</v>
      </c>
      <c r="P1430">
        <f>Healthcare!O1430</f>
        <v>17</v>
      </c>
      <c r="Q1430">
        <f>Healthcare!P1430</f>
        <v>127</v>
      </c>
      <c r="R1430">
        <f>Healthcare!Q1430</f>
        <v>5</v>
      </c>
      <c r="S1430" s="10" t="str">
        <f>Healthcare!AD1430</f>
        <v>Feb</v>
      </c>
    </row>
    <row r="1431" spans="1:19">
      <c r="A1431" t="str">
        <f>Healthcare!A1431</f>
        <v>P11430</v>
      </c>
      <c r="B1431" s="5">
        <f>Healthcare!E1431</f>
        <v>45433</v>
      </c>
      <c r="C1431" s="5">
        <f>Healthcare!F1431</f>
        <v>45436</v>
      </c>
      <c r="D1431" t="str">
        <f>Healthcare!T1431</f>
        <v>Unknown</v>
      </c>
      <c r="E1431" t="str">
        <f>Healthcare!X1431</f>
        <v>DEP06</v>
      </c>
      <c r="F1431" t="str">
        <f>Healthcare!Y1431</f>
        <v>D04</v>
      </c>
      <c r="G1431" t="str">
        <f>Healthcare!Z1431</f>
        <v>D007</v>
      </c>
      <c r="H1431" t="str">
        <f>Healthcare!AA1431</f>
        <v>W005</v>
      </c>
      <c r="I1431" s="6">
        <f>Healthcare!L1431</f>
        <v>226655.79</v>
      </c>
      <c r="J1431">
        <f>Healthcare!M1431</f>
        <v>188213.55</v>
      </c>
      <c r="K1431" s="6">
        <f>Healthcare!V1431</f>
        <v>38442.24000000002</v>
      </c>
      <c r="L1431" t="str">
        <f>Healthcare!AF1431</f>
        <v>PAY06</v>
      </c>
      <c r="M1431" t="str">
        <f>Healthcare!AG1431</f>
        <v>INS08</v>
      </c>
      <c r="N1431">
        <f>Healthcare!AC1431</f>
        <v>2024</v>
      </c>
      <c r="O1431" t="str">
        <f>Healthcare!AB1431</f>
        <v>Q2</v>
      </c>
      <c r="P1431">
        <f>Healthcare!O1431</f>
        <v>3</v>
      </c>
      <c r="Q1431">
        <f>Healthcare!P1431</f>
        <v>96</v>
      </c>
      <c r="R1431">
        <f>Healthcare!Q1431</f>
        <v>5</v>
      </c>
      <c r="S1431" s="10" t="str">
        <f>Healthcare!AD1431</f>
        <v>May</v>
      </c>
    </row>
    <row r="1432" spans="1:19">
      <c r="A1432" t="str">
        <f>Healthcare!A1432</f>
        <v>P11431</v>
      </c>
      <c r="B1432" s="5">
        <f>Healthcare!E1432</f>
        <v>45521</v>
      </c>
      <c r="C1432" s="5">
        <f>Healthcare!F1432</f>
        <v>45528</v>
      </c>
      <c r="D1432" t="str">
        <f>Healthcare!T1432</f>
        <v>Discharged</v>
      </c>
      <c r="E1432" t="str">
        <f>Healthcare!X1432</f>
        <v>DEP05</v>
      </c>
      <c r="F1432" t="str">
        <f>Healthcare!Y1432</f>
        <v>D04</v>
      </c>
      <c r="G1432" t="str">
        <f>Healthcare!Z1432</f>
        <v>D003</v>
      </c>
      <c r="H1432" t="str">
        <f>Healthcare!AA1432</f>
        <v>W005</v>
      </c>
      <c r="I1432" s="6">
        <f>Healthcare!L1432</f>
        <v>220432.28</v>
      </c>
      <c r="J1432">
        <f>Healthcare!M1432</f>
        <v>173081.72</v>
      </c>
      <c r="K1432" s="6">
        <f>Healthcare!V1432</f>
        <v>47350.559999999998</v>
      </c>
      <c r="L1432" t="str">
        <f>Healthcare!AF1432</f>
        <v>PAY01</v>
      </c>
      <c r="M1432" t="str">
        <f>Healthcare!AG1432</f>
        <v>INS02</v>
      </c>
      <c r="N1432">
        <f>Healthcare!AC1432</f>
        <v>2024</v>
      </c>
      <c r="O1432" t="str">
        <f>Healthcare!AB1432</f>
        <v>Q3</v>
      </c>
      <c r="P1432">
        <f>Healthcare!O1432</f>
        <v>7</v>
      </c>
      <c r="Q1432">
        <f>Healthcare!P1432</f>
        <v>121</v>
      </c>
      <c r="R1432">
        <f>Healthcare!Q1432</f>
        <v>3</v>
      </c>
      <c r="S1432" s="10" t="str">
        <f>Healthcare!AD1432</f>
        <v>Aug</v>
      </c>
    </row>
    <row r="1433" spans="1:19">
      <c r="A1433" t="str">
        <f>Healthcare!A1433</f>
        <v>P11432</v>
      </c>
      <c r="B1433" s="5">
        <f>Healthcare!E1433</f>
        <v>45345</v>
      </c>
      <c r="C1433" s="5">
        <f>Healthcare!F1433</f>
        <v>45348</v>
      </c>
      <c r="D1433" t="str">
        <f>Healthcare!T1433</f>
        <v>Unknown</v>
      </c>
      <c r="E1433" t="str">
        <f>Healthcare!X1433</f>
        <v>DEP10</v>
      </c>
      <c r="F1433" t="str">
        <f>Healthcare!Y1433</f>
        <v>D02</v>
      </c>
      <c r="G1433" t="str">
        <f>Healthcare!Z1433</f>
        <v>D008</v>
      </c>
      <c r="H1433" t="str">
        <f>Healthcare!AA1433</f>
        <v>W003</v>
      </c>
      <c r="I1433" s="6">
        <f>Healthcare!L1433</f>
        <v>51472.28</v>
      </c>
      <c r="J1433">
        <f>Healthcare!M1433</f>
        <v>40735.24</v>
      </c>
      <c r="K1433" s="6">
        <f>Healthcare!V1433</f>
        <v>10737.04</v>
      </c>
      <c r="L1433" t="str">
        <f>Healthcare!AF1433</f>
        <v>PAY04</v>
      </c>
      <c r="M1433" t="str">
        <f>Healthcare!AG1433</f>
        <v>INS02</v>
      </c>
      <c r="N1433">
        <f>Healthcare!AC1433</f>
        <v>2024</v>
      </c>
      <c r="O1433" t="str">
        <f>Healthcare!AB1433</f>
        <v>Q1</v>
      </c>
      <c r="P1433">
        <f>Healthcare!O1433</f>
        <v>3</v>
      </c>
      <c r="Q1433">
        <f>Healthcare!P1433</f>
        <v>160</v>
      </c>
      <c r="R1433">
        <f>Healthcare!Q1433</f>
        <v>3</v>
      </c>
      <c r="S1433" s="10" t="str">
        <f>Healthcare!AD1433</f>
        <v>Feb</v>
      </c>
    </row>
    <row r="1434" spans="1:19">
      <c r="A1434" t="str">
        <f>Healthcare!A1434</f>
        <v>P11433</v>
      </c>
      <c r="B1434" s="5">
        <f>Healthcare!E1434</f>
        <v>45278</v>
      </c>
      <c r="C1434" s="5">
        <f>Healthcare!F1434</f>
        <v>45295</v>
      </c>
      <c r="D1434" t="str">
        <f>Healthcare!T1434</f>
        <v>Discharged</v>
      </c>
      <c r="E1434" t="str">
        <f>Healthcare!X1434</f>
        <v>DEP02</v>
      </c>
      <c r="F1434" t="str">
        <f>Healthcare!Y1434</f>
        <v>D04</v>
      </c>
      <c r="G1434" t="str">
        <f>Healthcare!Z1434</f>
        <v>D007</v>
      </c>
      <c r="H1434" t="str">
        <f>Healthcare!AA1434</f>
        <v>W002</v>
      </c>
      <c r="I1434" s="6">
        <f>Healthcare!L1434</f>
        <v>66134.960000000006</v>
      </c>
      <c r="J1434">
        <f>Healthcare!M1434</f>
        <v>48513.86</v>
      </c>
      <c r="K1434" s="6">
        <f>Healthcare!V1434</f>
        <v>17621.100000000006</v>
      </c>
      <c r="L1434" t="str">
        <f>Healthcare!AF1434</f>
        <v>PAY06</v>
      </c>
      <c r="M1434" t="str">
        <f>Healthcare!AG1434</f>
        <v>INS06</v>
      </c>
      <c r="N1434">
        <f>Healthcare!AC1434</f>
        <v>2023</v>
      </c>
      <c r="O1434" t="str">
        <f>Healthcare!AB1434</f>
        <v>Q4</v>
      </c>
      <c r="P1434">
        <f>Healthcare!O1434</f>
        <v>17</v>
      </c>
      <c r="Q1434">
        <f>Healthcare!P1434</f>
        <v>162</v>
      </c>
      <c r="R1434">
        <f>Healthcare!Q1434</f>
        <v>2</v>
      </c>
      <c r="S1434" s="10" t="str">
        <f>Healthcare!AD1434</f>
        <v>Dec</v>
      </c>
    </row>
    <row r="1435" spans="1:19">
      <c r="A1435" t="str">
        <f>Healthcare!A1435</f>
        <v>P11434</v>
      </c>
      <c r="B1435" s="5">
        <f>Healthcare!E1435</f>
        <v>45467</v>
      </c>
      <c r="C1435" s="5">
        <f>Healthcare!F1435</f>
        <v>45470</v>
      </c>
      <c r="D1435" t="str">
        <f>Healthcare!T1435</f>
        <v>Discharged</v>
      </c>
      <c r="E1435" t="str">
        <f>Healthcare!X1435</f>
        <v>DEP01</v>
      </c>
      <c r="F1435" t="str">
        <f>Healthcare!Y1435</f>
        <v>D04</v>
      </c>
      <c r="G1435" t="str">
        <f>Healthcare!Z1435</f>
        <v>D010</v>
      </c>
      <c r="H1435" t="str">
        <f>Healthcare!AA1435</f>
        <v>W002</v>
      </c>
      <c r="I1435" s="6">
        <f>Healthcare!L1435</f>
        <v>19592.669999999998</v>
      </c>
      <c r="J1435">
        <f>Healthcare!M1435</f>
        <v>16446.28</v>
      </c>
      <c r="K1435" s="6">
        <f>Healthcare!V1435</f>
        <v>3146.3899999999994</v>
      </c>
      <c r="L1435" t="str">
        <f>Healthcare!AF1435</f>
        <v>PAY03</v>
      </c>
      <c r="M1435" t="str">
        <f>Healthcare!AG1435</f>
        <v>INS08</v>
      </c>
      <c r="N1435">
        <f>Healthcare!AC1435</f>
        <v>2024</v>
      </c>
      <c r="O1435" t="str">
        <f>Healthcare!AB1435</f>
        <v>Q2</v>
      </c>
      <c r="P1435">
        <f>Healthcare!O1435</f>
        <v>3</v>
      </c>
      <c r="Q1435">
        <f>Healthcare!P1435</f>
        <v>76</v>
      </c>
      <c r="R1435">
        <f>Healthcare!Q1435</f>
        <v>4</v>
      </c>
      <c r="S1435" s="10" t="str">
        <f>Healthcare!AD1435</f>
        <v>Jun</v>
      </c>
    </row>
    <row r="1436" spans="1:19">
      <c r="A1436" t="str">
        <f>Healthcare!A1436</f>
        <v>P11435</v>
      </c>
      <c r="B1436" s="5">
        <f>Healthcare!E1436</f>
        <v>45160</v>
      </c>
      <c r="C1436" s="5">
        <f>Healthcare!F1436</f>
        <v>45171</v>
      </c>
      <c r="D1436" t="str">
        <f>Healthcare!T1436</f>
        <v>Unknown</v>
      </c>
      <c r="E1436" t="str">
        <f>Healthcare!X1436</f>
        <v>DEP10</v>
      </c>
      <c r="F1436" t="str">
        <f>Healthcare!Y1436</f>
        <v>D04</v>
      </c>
      <c r="G1436" t="str">
        <f>Healthcare!Z1436</f>
        <v>D002</v>
      </c>
      <c r="H1436" t="str">
        <f>Healthcare!AA1436</f>
        <v>W005</v>
      </c>
      <c r="I1436" s="6">
        <f>Healthcare!L1436</f>
        <v>238711.99</v>
      </c>
      <c r="J1436">
        <f>Healthcare!M1436</f>
        <v>225292.5</v>
      </c>
      <c r="K1436" s="6">
        <f>Healthcare!V1436</f>
        <v>13419.489999999991</v>
      </c>
      <c r="L1436" t="str">
        <f>Healthcare!AF1436</f>
        <v>PAY02</v>
      </c>
      <c r="M1436" t="str">
        <f>Healthcare!AG1436</f>
        <v>INS01</v>
      </c>
      <c r="N1436">
        <f>Healthcare!AC1436</f>
        <v>2023</v>
      </c>
      <c r="O1436" t="str">
        <f>Healthcare!AB1436</f>
        <v>Q3</v>
      </c>
      <c r="P1436">
        <f>Healthcare!O1436</f>
        <v>11</v>
      </c>
      <c r="Q1436">
        <f>Healthcare!P1436</f>
        <v>127</v>
      </c>
      <c r="R1436">
        <f>Healthcare!Q1436</f>
        <v>1</v>
      </c>
      <c r="S1436" s="10" t="str">
        <f>Healthcare!AD1436</f>
        <v>Aug</v>
      </c>
    </row>
    <row r="1437" spans="1:19">
      <c r="A1437" t="str">
        <f>Healthcare!A1437</f>
        <v>P11436</v>
      </c>
      <c r="B1437" s="5">
        <f>Healthcare!E1437</f>
        <v>45410</v>
      </c>
      <c r="C1437" s="5">
        <f>Healthcare!F1437</f>
        <v>45426</v>
      </c>
      <c r="D1437" t="str">
        <f>Healthcare!T1437</f>
        <v>Discharged</v>
      </c>
      <c r="E1437" t="str">
        <f>Healthcare!X1437</f>
        <v>DEP01</v>
      </c>
      <c r="F1437" t="str">
        <f>Healthcare!Y1437</f>
        <v>D04</v>
      </c>
      <c r="G1437" t="str">
        <f>Healthcare!Z1437</f>
        <v>D008</v>
      </c>
      <c r="H1437" t="str">
        <f>Healthcare!AA1437</f>
        <v>W002</v>
      </c>
      <c r="I1437" s="6">
        <f>Healthcare!L1437</f>
        <v>26682.39</v>
      </c>
      <c r="J1437">
        <f>Healthcare!M1437</f>
        <v>23205.79</v>
      </c>
      <c r="K1437" s="6">
        <f>Healthcare!V1437</f>
        <v>3476.5999999999985</v>
      </c>
      <c r="L1437" t="str">
        <f>Healthcare!AF1437</f>
        <v>PAY06</v>
      </c>
      <c r="M1437" t="str">
        <f>Healthcare!AG1437</f>
        <v>INS03</v>
      </c>
      <c r="N1437">
        <f>Healthcare!AC1437</f>
        <v>2024</v>
      </c>
      <c r="O1437" t="str">
        <f>Healthcare!AB1437</f>
        <v>Q2</v>
      </c>
      <c r="P1437">
        <f>Healthcare!O1437</f>
        <v>16</v>
      </c>
      <c r="Q1437">
        <f>Healthcare!P1437</f>
        <v>110</v>
      </c>
      <c r="R1437">
        <f>Healthcare!Q1437</f>
        <v>3</v>
      </c>
      <c r="S1437" s="10" t="str">
        <f>Healthcare!AD1437</f>
        <v>Apr</v>
      </c>
    </row>
    <row r="1438" spans="1:19">
      <c r="A1438" t="str">
        <f>Healthcare!A1438</f>
        <v>P11437</v>
      </c>
      <c r="B1438" s="5">
        <f>Healthcare!E1438</f>
        <v>45568</v>
      </c>
      <c r="C1438" s="5">
        <f>Healthcare!F1438</f>
        <v>45571</v>
      </c>
      <c r="D1438" t="str">
        <f>Healthcare!T1438</f>
        <v>Discharged</v>
      </c>
      <c r="E1438" t="str">
        <f>Healthcare!X1438</f>
        <v>DEP07</v>
      </c>
      <c r="F1438" t="str">
        <f>Healthcare!Y1438</f>
        <v>D02</v>
      </c>
      <c r="G1438" t="str">
        <f>Healthcare!Z1438</f>
        <v>D005</v>
      </c>
      <c r="H1438" t="str">
        <f>Healthcare!AA1438</f>
        <v>W004</v>
      </c>
      <c r="I1438" s="6">
        <f>Healthcare!L1438</f>
        <v>181162.12</v>
      </c>
      <c r="J1438">
        <f>Healthcare!M1438</f>
        <v>171850.62</v>
      </c>
      <c r="K1438" s="6">
        <f>Healthcare!V1438</f>
        <v>9311.5</v>
      </c>
      <c r="L1438" t="str">
        <f>Healthcare!AF1438</f>
        <v>PAY03</v>
      </c>
      <c r="M1438" t="str">
        <f>Healthcare!AG1438</f>
        <v>INS08</v>
      </c>
      <c r="N1438">
        <f>Healthcare!AC1438</f>
        <v>2024</v>
      </c>
      <c r="O1438" t="str">
        <f>Healthcare!AB1438</f>
        <v>Q4</v>
      </c>
      <c r="P1438">
        <f>Healthcare!O1438</f>
        <v>3</v>
      </c>
      <c r="Q1438">
        <f>Healthcare!P1438</f>
        <v>26</v>
      </c>
      <c r="R1438">
        <f>Healthcare!Q1438</f>
        <v>2</v>
      </c>
      <c r="S1438" s="10" t="str">
        <f>Healthcare!AD1438</f>
        <v>Oct</v>
      </c>
    </row>
    <row r="1439" spans="1:19">
      <c r="A1439" t="str">
        <f>Healthcare!A1439</f>
        <v>P11438</v>
      </c>
      <c r="B1439" s="5">
        <f>Healthcare!E1439</f>
        <v>45317</v>
      </c>
      <c r="C1439" s="5">
        <f>Healthcare!F1439</f>
        <v>45326</v>
      </c>
      <c r="D1439" t="str">
        <f>Healthcare!T1439</f>
        <v>Transferred</v>
      </c>
      <c r="E1439" t="str">
        <f>Healthcare!X1439</f>
        <v>DEP05</v>
      </c>
      <c r="F1439" t="str">
        <f>Healthcare!Y1439</f>
        <v>D04</v>
      </c>
      <c r="G1439" t="str">
        <f>Healthcare!Z1439</f>
        <v>D010</v>
      </c>
      <c r="H1439" t="str">
        <f>Healthcare!AA1439</f>
        <v>W001</v>
      </c>
      <c r="I1439" s="6">
        <f>Healthcare!L1439</f>
        <v>110662.79</v>
      </c>
      <c r="J1439">
        <f>Healthcare!M1439</f>
        <v>105594.87</v>
      </c>
      <c r="K1439" s="6">
        <f>Healthcare!V1439</f>
        <v>5067.9199999999983</v>
      </c>
      <c r="L1439" t="str">
        <f>Healthcare!AF1439</f>
        <v>PAY05</v>
      </c>
      <c r="M1439" t="str">
        <f>Healthcare!AG1439</f>
        <v>INS08</v>
      </c>
      <c r="N1439">
        <f>Healthcare!AC1439</f>
        <v>2024</v>
      </c>
      <c r="O1439" t="str">
        <f>Healthcare!AB1439</f>
        <v>Q1</v>
      </c>
      <c r="P1439">
        <f>Healthcare!O1439</f>
        <v>9</v>
      </c>
      <c r="Q1439">
        <f>Healthcare!P1439</f>
        <v>70</v>
      </c>
      <c r="R1439">
        <f>Healthcare!Q1439</f>
        <v>4</v>
      </c>
      <c r="S1439" s="10" t="str">
        <f>Healthcare!AD1439</f>
        <v>Jan</v>
      </c>
    </row>
    <row r="1440" spans="1:19">
      <c r="A1440" t="str">
        <f>Healthcare!A1440</f>
        <v>P11439</v>
      </c>
      <c r="B1440" s="5">
        <f>Healthcare!E1440</f>
        <v>45934</v>
      </c>
      <c r="C1440" s="5">
        <f>Healthcare!F1440</f>
        <v>45945</v>
      </c>
      <c r="D1440" t="str">
        <f>Healthcare!T1440</f>
        <v>Discharged</v>
      </c>
      <c r="E1440" t="str">
        <f>Healthcare!X1440</f>
        <v>DEP03</v>
      </c>
      <c r="F1440" t="str">
        <f>Healthcare!Y1440</f>
        <v>D06</v>
      </c>
      <c r="G1440" t="str">
        <f>Healthcare!Z1440</f>
        <v>D003</v>
      </c>
      <c r="H1440" t="str">
        <f>Healthcare!AA1440</f>
        <v>W005</v>
      </c>
      <c r="I1440" s="6">
        <f>Healthcare!L1440</f>
        <v>194850.95</v>
      </c>
      <c r="J1440">
        <f>Healthcare!M1440</f>
        <v>182770.26</v>
      </c>
      <c r="K1440" s="6">
        <f>Healthcare!V1440</f>
        <v>12080.690000000002</v>
      </c>
      <c r="L1440" t="str">
        <f>Healthcare!AF1440</f>
        <v>PAY06</v>
      </c>
      <c r="M1440" t="str">
        <f>Healthcare!AG1440</f>
        <v>INS06</v>
      </c>
      <c r="N1440">
        <f>Healthcare!AC1440</f>
        <v>2025</v>
      </c>
      <c r="O1440" t="str">
        <f>Healthcare!AB1440</f>
        <v>Q4</v>
      </c>
      <c r="P1440">
        <f>Healthcare!O1440</f>
        <v>11</v>
      </c>
      <c r="Q1440">
        <f>Healthcare!P1440</f>
        <v>81</v>
      </c>
      <c r="R1440">
        <f>Healthcare!Q1440</f>
        <v>4</v>
      </c>
      <c r="S1440" s="10" t="str">
        <f>Healthcare!AD1440</f>
        <v>Oct</v>
      </c>
    </row>
    <row r="1441" spans="1:19">
      <c r="A1441" t="str">
        <f>Healthcare!A1441</f>
        <v>P11440</v>
      </c>
      <c r="B1441" s="5">
        <f>Healthcare!E1441</f>
        <v>45464</v>
      </c>
      <c r="C1441" s="5">
        <f>Healthcare!F1441</f>
        <v>45473</v>
      </c>
      <c r="D1441" t="str">
        <f>Healthcare!T1441</f>
        <v>Discharged</v>
      </c>
      <c r="E1441" t="str">
        <f>Healthcare!X1441</f>
        <v>DEP03</v>
      </c>
      <c r="F1441" t="str">
        <f>Healthcare!Y1441</f>
        <v>D05</v>
      </c>
      <c r="G1441" t="str">
        <f>Healthcare!Z1441</f>
        <v>D012</v>
      </c>
      <c r="H1441" t="str">
        <f>Healthcare!AA1441</f>
        <v>W001</v>
      </c>
      <c r="I1441" s="6">
        <f>Healthcare!L1441</f>
        <v>156972.47</v>
      </c>
      <c r="J1441">
        <f>Healthcare!M1441</f>
        <v>145941.39000000001</v>
      </c>
      <c r="K1441" s="6">
        <f>Healthcare!V1441</f>
        <v>11031.079999999987</v>
      </c>
      <c r="L1441" t="str">
        <f>Healthcare!AF1441</f>
        <v>PAY03</v>
      </c>
      <c r="M1441" t="str">
        <f>Healthcare!AG1441</f>
        <v>INS07</v>
      </c>
      <c r="N1441">
        <f>Healthcare!AC1441</f>
        <v>2024</v>
      </c>
      <c r="O1441" t="str">
        <f>Healthcare!AB1441</f>
        <v>Q2</v>
      </c>
      <c r="P1441">
        <f>Healthcare!O1441</f>
        <v>9</v>
      </c>
      <c r="Q1441">
        <f>Healthcare!P1441</f>
        <v>196</v>
      </c>
      <c r="R1441">
        <f>Healthcare!Q1441</f>
        <v>4</v>
      </c>
      <c r="S1441" s="10" t="str">
        <f>Healthcare!AD1441</f>
        <v>Jun</v>
      </c>
    </row>
    <row r="1442" spans="1:19">
      <c r="A1442" t="str">
        <f>Healthcare!A1442</f>
        <v>P11441</v>
      </c>
      <c r="B1442" s="5">
        <f>Healthcare!E1442</f>
        <v>45527</v>
      </c>
      <c r="C1442" s="5">
        <f>Healthcare!F1442</f>
        <v>45532</v>
      </c>
      <c r="D1442" t="str">
        <f>Healthcare!T1442</f>
        <v>Discharged</v>
      </c>
      <c r="E1442" t="str">
        <f>Healthcare!X1442</f>
        <v>DEP08</v>
      </c>
      <c r="F1442" t="str">
        <f>Healthcare!Y1442</f>
        <v>D04</v>
      </c>
      <c r="G1442" t="str">
        <f>Healthcare!Z1442</f>
        <v>D003</v>
      </c>
      <c r="H1442" t="str">
        <f>Healthcare!AA1442</f>
        <v>W005</v>
      </c>
      <c r="I1442" s="6">
        <f>Healthcare!L1442</f>
        <v>39592.230000000003</v>
      </c>
      <c r="J1442">
        <f>Healthcare!M1442</f>
        <v>33003.51</v>
      </c>
      <c r="K1442" s="6">
        <f>Healthcare!V1442</f>
        <v>6588.7200000000012</v>
      </c>
      <c r="L1442" t="str">
        <f>Healthcare!AF1442</f>
        <v>PAY03</v>
      </c>
      <c r="M1442" t="str">
        <f>Healthcare!AG1442</f>
        <v>INS04</v>
      </c>
      <c r="N1442">
        <f>Healthcare!AC1442</f>
        <v>2024</v>
      </c>
      <c r="O1442" t="str">
        <f>Healthcare!AB1442</f>
        <v>Q3</v>
      </c>
      <c r="P1442">
        <f>Healthcare!O1442</f>
        <v>5</v>
      </c>
      <c r="Q1442">
        <f>Healthcare!P1442</f>
        <v>102</v>
      </c>
      <c r="R1442">
        <f>Healthcare!Q1442</f>
        <v>4</v>
      </c>
      <c r="S1442" s="10" t="str">
        <f>Healthcare!AD1442</f>
        <v>Aug</v>
      </c>
    </row>
    <row r="1443" spans="1:19">
      <c r="A1443" t="str">
        <f>Healthcare!A1443</f>
        <v>P11442</v>
      </c>
      <c r="B1443" s="5">
        <f>Healthcare!E1443</f>
        <v>45442</v>
      </c>
      <c r="C1443" s="5">
        <f>Healthcare!F1443</f>
        <v>45446</v>
      </c>
      <c r="D1443" t="str">
        <f>Healthcare!T1443</f>
        <v>Discharged</v>
      </c>
      <c r="E1443" t="str">
        <f>Healthcare!X1443</f>
        <v>DEP05</v>
      </c>
      <c r="F1443" t="str">
        <f>Healthcare!Y1443</f>
        <v>D02</v>
      </c>
      <c r="G1443" t="str">
        <f>Healthcare!Z1443</f>
        <v>D004</v>
      </c>
      <c r="H1443" t="str">
        <f>Healthcare!AA1443</f>
        <v>W005</v>
      </c>
      <c r="I1443" s="6">
        <f>Healthcare!L1443</f>
        <v>9750.7900000000009</v>
      </c>
      <c r="J1443">
        <f>Healthcare!M1443</f>
        <v>7685.96</v>
      </c>
      <c r="K1443" s="6">
        <f>Healthcare!V1443</f>
        <v>2064.8300000000008</v>
      </c>
      <c r="L1443" t="str">
        <f>Healthcare!AF1443</f>
        <v>PAY03</v>
      </c>
      <c r="M1443" t="str">
        <f>Healthcare!AG1443</f>
        <v>INS03</v>
      </c>
      <c r="N1443">
        <f>Healthcare!AC1443</f>
        <v>2024</v>
      </c>
      <c r="O1443" t="str">
        <f>Healthcare!AB1443</f>
        <v>Q2</v>
      </c>
      <c r="P1443">
        <f>Healthcare!O1443</f>
        <v>4</v>
      </c>
      <c r="Q1443">
        <f>Healthcare!P1443</f>
        <v>25</v>
      </c>
      <c r="R1443">
        <f>Healthcare!Q1443</f>
        <v>4</v>
      </c>
      <c r="S1443" s="10" t="str">
        <f>Healthcare!AD1443</f>
        <v>May</v>
      </c>
    </row>
    <row r="1444" spans="1:19">
      <c r="A1444" t="str">
        <f>Healthcare!A1444</f>
        <v>P11443</v>
      </c>
      <c r="B1444" s="5">
        <f>Healthcare!E1444</f>
        <v>45195</v>
      </c>
      <c r="C1444" s="5">
        <f>Healthcare!F1444</f>
        <v>45198</v>
      </c>
      <c r="D1444" t="str">
        <f>Healthcare!T1444</f>
        <v>Unknown</v>
      </c>
      <c r="E1444" t="str">
        <f>Healthcare!X1444</f>
        <v>DEP09</v>
      </c>
      <c r="F1444" t="str">
        <f>Healthcare!Y1444</f>
        <v>D06</v>
      </c>
      <c r="G1444" t="str">
        <f>Healthcare!Z1444</f>
        <v>D013</v>
      </c>
      <c r="H1444" t="str">
        <f>Healthcare!AA1444</f>
        <v>W001</v>
      </c>
      <c r="I1444" s="6">
        <f>Healthcare!L1444</f>
        <v>190531.51</v>
      </c>
      <c r="J1444">
        <f>Healthcare!M1444</f>
        <v>166878.62</v>
      </c>
      <c r="K1444" s="6">
        <f>Healthcare!V1444</f>
        <v>23652.890000000014</v>
      </c>
      <c r="L1444" t="str">
        <f>Healthcare!AF1444</f>
        <v>PAY06</v>
      </c>
      <c r="M1444" t="str">
        <f>Healthcare!AG1444</f>
        <v>INS08</v>
      </c>
      <c r="N1444">
        <f>Healthcare!AC1444</f>
        <v>2023</v>
      </c>
      <c r="O1444" t="str">
        <f>Healthcare!AB1444</f>
        <v>Q3</v>
      </c>
      <c r="P1444">
        <f>Healthcare!O1444</f>
        <v>3</v>
      </c>
      <c r="Q1444">
        <f>Healthcare!P1444</f>
        <v>35</v>
      </c>
      <c r="R1444">
        <f>Healthcare!Q1444</f>
        <v>5</v>
      </c>
      <c r="S1444" s="10" t="str">
        <f>Healthcare!AD1444</f>
        <v>Sep</v>
      </c>
    </row>
    <row r="1445" spans="1:19">
      <c r="A1445" t="str">
        <f>Healthcare!A1445</f>
        <v>P11444</v>
      </c>
      <c r="B1445" s="5">
        <f>Healthcare!E1445</f>
        <v>45136</v>
      </c>
      <c r="C1445" s="5">
        <f>Healthcare!F1445</f>
        <v>45142</v>
      </c>
      <c r="D1445" t="str">
        <f>Healthcare!T1445</f>
        <v>Admitted</v>
      </c>
      <c r="E1445" t="str">
        <f>Healthcare!X1445</f>
        <v>DEP01</v>
      </c>
      <c r="F1445" t="str">
        <f>Healthcare!Y1445</f>
        <v>D05</v>
      </c>
      <c r="G1445" t="str">
        <f>Healthcare!Z1445</f>
        <v>D011</v>
      </c>
      <c r="H1445" t="str">
        <f>Healthcare!AA1445</f>
        <v>W001</v>
      </c>
      <c r="I1445" s="6">
        <f>Healthcare!L1445</f>
        <v>172798.26</v>
      </c>
      <c r="J1445">
        <f>Healthcare!M1445</f>
        <v>98646.34</v>
      </c>
      <c r="K1445" s="6">
        <f>Healthcare!V1445</f>
        <v>74151.920000000013</v>
      </c>
      <c r="L1445" t="str">
        <f>Healthcare!AF1445</f>
        <v>PAY06</v>
      </c>
      <c r="M1445" t="str">
        <f>Healthcare!AG1445</f>
        <v>INS04</v>
      </c>
      <c r="N1445">
        <f>Healthcare!AC1445</f>
        <v>2023</v>
      </c>
      <c r="O1445" t="str">
        <f>Healthcare!AB1445</f>
        <v>Q3</v>
      </c>
      <c r="P1445">
        <f>Healthcare!O1445</f>
        <v>6</v>
      </c>
      <c r="Q1445">
        <f>Healthcare!P1445</f>
        <v>105</v>
      </c>
      <c r="R1445">
        <f>Healthcare!Q1445</f>
        <v>4</v>
      </c>
      <c r="S1445" s="10" t="str">
        <f>Healthcare!AD1445</f>
        <v>Jul</v>
      </c>
    </row>
    <row r="1446" spans="1:19">
      <c r="A1446" t="str">
        <f>Healthcare!A1446</f>
        <v>P11445</v>
      </c>
      <c r="B1446" s="5">
        <f>Healthcare!E1446</f>
        <v>45271</v>
      </c>
      <c r="C1446" s="5">
        <f>Healthcare!F1446</f>
        <v>45273</v>
      </c>
      <c r="D1446" t="str">
        <f>Healthcare!T1446</f>
        <v>Discharged</v>
      </c>
      <c r="E1446" t="str">
        <f>Healthcare!X1446</f>
        <v>DEP08</v>
      </c>
      <c r="F1446" t="str">
        <f>Healthcare!Y1446</f>
        <v>D03</v>
      </c>
      <c r="G1446" t="str">
        <f>Healthcare!Z1446</f>
        <v>D003</v>
      </c>
      <c r="H1446" t="str">
        <f>Healthcare!AA1446</f>
        <v>W005</v>
      </c>
      <c r="I1446" s="6">
        <f>Healthcare!L1446</f>
        <v>17911.509999999998</v>
      </c>
      <c r="J1446">
        <f>Healthcare!M1446</f>
        <v>17519.669999999998</v>
      </c>
      <c r="K1446" s="6">
        <f>Healthcare!V1446</f>
        <v>391.84000000000015</v>
      </c>
      <c r="L1446" t="str">
        <f>Healthcare!AF1446</f>
        <v>PAY06</v>
      </c>
      <c r="M1446" t="str">
        <f>Healthcare!AG1446</f>
        <v>INS06</v>
      </c>
      <c r="N1446">
        <f>Healthcare!AC1446</f>
        <v>2023</v>
      </c>
      <c r="O1446" t="str">
        <f>Healthcare!AB1446</f>
        <v>Q4</v>
      </c>
      <c r="P1446">
        <f>Healthcare!O1446</f>
        <v>2</v>
      </c>
      <c r="Q1446">
        <f>Healthcare!P1446</f>
        <v>163</v>
      </c>
      <c r="R1446">
        <f>Healthcare!Q1446</f>
        <v>5</v>
      </c>
      <c r="S1446" s="10" t="str">
        <f>Healthcare!AD1446</f>
        <v>Dec</v>
      </c>
    </row>
    <row r="1447" spans="1:19">
      <c r="A1447" t="str">
        <f>Healthcare!A1447</f>
        <v>P11446</v>
      </c>
      <c r="B1447" s="5">
        <f>Healthcare!E1447</f>
        <v>45696</v>
      </c>
      <c r="C1447" s="5">
        <f>Healthcare!F1447</f>
        <v>45713</v>
      </c>
      <c r="D1447" t="str">
        <f>Healthcare!T1447</f>
        <v>Discharged</v>
      </c>
      <c r="E1447" t="str">
        <f>Healthcare!X1447</f>
        <v>DEP09</v>
      </c>
      <c r="F1447" t="str">
        <f>Healthcare!Y1447</f>
        <v>D01</v>
      </c>
      <c r="G1447" t="str">
        <f>Healthcare!Z1447</f>
        <v>D013</v>
      </c>
      <c r="H1447" t="str">
        <f>Healthcare!AA1447</f>
        <v>W004</v>
      </c>
      <c r="I1447" s="6">
        <f>Healthcare!L1447</f>
        <v>39172.58</v>
      </c>
      <c r="J1447">
        <f>Healthcare!M1447</f>
        <v>37681.18</v>
      </c>
      <c r="K1447" s="6">
        <f>Healthcare!V1447</f>
        <v>1491.4000000000015</v>
      </c>
      <c r="L1447" t="str">
        <f>Healthcare!AF1447</f>
        <v>PAY06</v>
      </c>
      <c r="M1447" t="str">
        <f>Healthcare!AG1447</f>
        <v>INS08</v>
      </c>
      <c r="N1447">
        <f>Healthcare!AC1447</f>
        <v>2025</v>
      </c>
      <c r="O1447" t="str">
        <f>Healthcare!AB1447</f>
        <v>Q1</v>
      </c>
      <c r="P1447">
        <f>Healthcare!O1447</f>
        <v>17</v>
      </c>
      <c r="Q1447">
        <f>Healthcare!P1447</f>
        <v>97</v>
      </c>
      <c r="R1447">
        <f>Healthcare!Q1447</f>
        <v>1</v>
      </c>
      <c r="S1447" s="10" t="str">
        <f>Healthcare!AD1447</f>
        <v>Feb</v>
      </c>
    </row>
    <row r="1448" spans="1:19">
      <c r="A1448" t="str">
        <f>Healthcare!A1448</f>
        <v>P11447</v>
      </c>
      <c r="B1448" s="5">
        <f>Healthcare!E1448</f>
        <v>45041</v>
      </c>
      <c r="C1448" s="5">
        <f>Healthcare!F1448</f>
        <v>45043</v>
      </c>
      <c r="D1448" t="str">
        <f>Healthcare!T1448</f>
        <v>Transferred</v>
      </c>
      <c r="E1448" t="str">
        <f>Healthcare!X1448</f>
        <v>DEP08</v>
      </c>
      <c r="F1448" t="str">
        <f>Healthcare!Y1448</f>
        <v>D02</v>
      </c>
      <c r="G1448" t="str">
        <f>Healthcare!Z1448</f>
        <v>D002</v>
      </c>
      <c r="H1448" t="str">
        <f>Healthcare!AA1448</f>
        <v>W005</v>
      </c>
      <c r="I1448" s="6">
        <f>Healthcare!L1448</f>
        <v>123663.9</v>
      </c>
      <c r="J1448">
        <f>Healthcare!M1448</f>
        <v>74812.91</v>
      </c>
      <c r="K1448" s="6">
        <f>Healthcare!V1448</f>
        <v>48850.989999999991</v>
      </c>
      <c r="L1448" t="str">
        <f>Healthcare!AF1448</f>
        <v>PAY06</v>
      </c>
      <c r="M1448" t="str">
        <f>Healthcare!AG1448</f>
        <v>INS08</v>
      </c>
      <c r="N1448">
        <f>Healthcare!AC1448</f>
        <v>2023</v>
      </c>
      <c r="O1448" t="str">
        <f>Healthcare!AB1448</f>
        <v>Q2</v>
      </c>
      <c r="P1448">
        <f>Healthcare!O1448</f>
        <v>2</v>
      </c>
      <c r="Q1448">
        <f>Healthcare!P1448</f>
        <v>66</v>
      </c>
      <c r="R1448">
        <f>Healthcare!Q1448</f>
        <v>4</v>
      </c>
      <c r="S1448" s="10" t="str">
        <f>Healthcare!AD1448</f>
        <v>Apr</v>
      </c>
    </row>
    <row r="1449" spans="1:19">
      <c r="A1449" t="str">
        <f>Healthcare!A1449</f>
        <v>P11448</v>
      </c>
      <c r="B1449" s="5">
        <f>Healthcare!E1449</f>
        <v>45890</v>
      </c>
      <c r="C1449" s="5">
        <f>Healthcare!F1449</f>
        <v>45902</v>
      </c>
      <c r="D1449" t="str">
        <f>Healthcare!T1449</f>
        <v>Discharged</v>
      </c>
      <c r="E1449" t="str">
        <f>Healthcare!X1449</f>
        <v>DEP01</v>
      </c>
      <c r="F1449" t="str">
        <f>Healthcare!Y1449</f>
        <v>D05</v>
      </c>
      <c r="G1449" t="str">
        <f>Healthcare!Z1449</f>
        <v>D012</v>
      </c>
      <c r="H1449" t="str">
        <f>Healthcare!AA1449</f>
        <v>W002</v>
      </c>
      <c r="I1449" s="6">
        <f>Healthcare!L1449</f>
        <v>221185.49</v>
      </c>
      <c r="J1449">
        <f>Healthcare!M1449</f>
        <v>196995.7</v>
      </c>
      <c r="K1449" s="6">
        <f>Healthcare!V1449</f>
        <v>24189.789999999979</v>
      </c>
      <c r="L1449" t="str">
        <f>Healthcare!AF1449</f>
        <v>PAY03</v>
      </c>
      <c r="M1449" t="str">
        <f>Healthcare!AG1449</f>
        <v>INS08</v>
      </c>
      <c r="N1449">
        <f>Healthcare!AC1449</f>
        <v>2025</v>
      </c>
      <c r="O1449" t="str">
        <f>Healthcare!AB1449</f>
        <v>Q3</v>
      </c>
      <c r="P1449">
        <f>Healthcare!O1449</f>
        <v>12</v>
      </c>
      <c r="Q1449">
        <f>Healthcare!P1449</f>
        <v>85</v>
      </c>
      <c r="R1449">
        <f>Healthcare!Q1449</f>
        <v>4</v>
      </c>
      <c r="S1449" s="10" t="str">
        <f>Healthcare!AD1449</f>
        <v>Aug</v>
      </c>
    </row>
    <row r="1450" spans="1:19">
      <c r="A1450" t="str">
        <f>Healthcare!A1450</f>
        <v>P11449</v>
      </c>
      <c r="B1450" s="5">
        <f>Healthcare!E1450</f>
        <v>45598</v>
      </c>
      <c r="C1450" s="5">
        <f>Healthcare!F1450</f>
        <v>45614</v>
      </c>
      <c r="D1450" t="str">
        <f>Healthcare!T1450</f>
        <v>Transferred</v>
      </c>
      <c r="E1450" t="str">
        <f>Healthcare!X1450</f>
        <v>DEP02</v>
      </c>
      <c r="F1450" t="str">
        <f>Healthcare!Y1450</f>
        <v>D01</v>
      </c>
      <c r="G1450" t="str">
        <f>Healthcare!Z1450</f>
        <v>D005</v>
      </c>
      <c r="H1450" t="str">
        <f>Healthcare!AA1450</f>
        <v>W005</v>
      </c>
      <c r="I1450" s="6">
        <f>Healthcare!L1450</f>
        <v>72480.52</v>
      </c>
      <c r="J1450">
        <f>Healthcare!M1450</f>
        <v>54550.67</v>
      </c>
      <c r="K1450" s="6">
        <f>Healthcare!V1450</f>
        <v>17929.850000000006</v>
      </c>
      <c r="L1450" t="str">
        <f>Healthcare!AF1450</f>
        <v>PAY03</v>
      </c>
      <c r="M1450" t="str">
        <f>Healthcare!AG1450</f>
        <v>INS08</v>
      </c>
      <c r="N1450">
        <f>Healthcare!AC1450</f>
        <v>2024</v>
      </c>
      <c r="O1450" t="str">
        <f>Healthcare!AB1450</f>
        <v>Q4</v>
      </c>
      <c r="P1450">
        <f>Healthcare!O1450</f>
        <v>16</v>
      </c>
      <c r="Q1450">
        <f>Healthcare!P1450</f>
        <v>102</v>
      </c>
      <c r="R1450">
        <f>Healthcare!Q1450</f>
        <v>3</v>
      </c>
      <c r="S1450" s="10" t="str">
        <f>Healthcare!AD1450</f>
        <v>Nov</v>
      </c>
    </row>
    <row r="1451" spans="1:19">
      <c r="A1451" t="str">
        <f>Healthcare!A1451</f>
        <v>P11450</v>
      </c>
      <c r="B1451" s="5">
        <f>Healthcare!E1451</f>
        <v>45092</v>
      </c>
      <c r="C1451" s="5" t="str">
        <f>Healthcare!F1451</f>
        <v>Unknown</v>
      </c>
      <c r="D1451" t="str">
        <f>Healthcare!T1451</f>
        <v>Discharged</v>
      </c>
      <c r="E1451" t="str">
        <f>Healthcare!X1451</f>
        <v>DEP06</v>
      </c>
      <c r="F1451" t="str">
        <f>Healthcare!Y1451</f>
        <v>D04</v>
      </c>
      <c r="G1451" t="str">
        <f>Healthcare!Z1451</f>
        <v>D012</v>
      </c>
      <c r="H1451" t="str">
        <f>Healthcare!AA1451</f>
        <v>W001</v>
      </c>
      <c r="I1451" s="6">
        <f>Healthcare!L1451</f>
        <v>5831.03</v>
      </c>
      <c r="J1451">
        <f>Healthcare!M1451</f>
        <v>4295.29</v>
      </c>
      <c r="K1451" s="6">
        <f>Healthcare!V1451</f>
        <v>1535.7399999999998</v>
      </c>
      <c r="L1451" t="str">
        <f>Healthcare!AF1451</f>
        <v>PAY03</v>
      </c>
      <c r="M1451" t="str">
        <f>Healthcare!AG1451</f>
        <v>INS02</v>
      </c>
      <c r="N1451">
        <f>Healthcare!AC1451</f>
        <v>2023</v>
      </c>
      <c r="O1451" t="str">
        <f>Healthcare!AB1451</f>
        <v>Q2</v>
      </c>
      <c r="P1451">
        <f>Healthcare!O1451</f>
        <v>3</v>
      </c>
      <c r="Q1451">
        <f>Healthcare!P1451</f>
        <v>226</v>
      </c>
      <c r="R1451">
        <f>Healthcare!Q1451</f>
        <v>2</v>
      </c>
      <c r="S1451" s="10" t="str">
        <f>Healthcare!AD1451</f>
        <v>Jun</v>
      </c>
    </row>
    <row r="1452" spans="1:19">
      <c r="A1452" t="str">
        <f>Healthcare!A1452</f>
        <v>P11451</v>
      </c>
      <c r="B1452" s="5">
        <f>Healthcare!E1452</f>
        <v>45599</v>
      </c>
      <c r="C1452" s="5">
        <f>Healthcare!F1452</f>
        <v>45369</v>
      </c>
      <c r="D1452" t="str">
        <f>Healthcare!T1452</f>
        <v>Discharged</v>
      </c>
      <c r="E1452" t="str">
        <f>Healthcare!X1452</f>
        <v>DEP09</v>
      </c>
      <c r="F1452" t="str">
        <f>Healthcare!Y1452</f>
        <v>D07</v>
      </c>
      <c r="G1452" t="str">
        <f>Healthcare!Z1452</f>
        <v>D010</v>
      </c>
      <c r="H1452" t="str">
        <f>Healthcare!AA1452</f>
        <v>W005</v>
      </c>
      <c r="I1452" s="6">
        <f>Healthcare!L1452</f>
        <v>38486.31</v>
      </c>
      <c r="J1452">
        <f>Healthcare!M1452</f>
        <v>31755.07</v>
      </c>
      <c r="K1452" s="6">
        <f>Healthcare!V1452</f>
        <v>6731.239999999998</v>
      </c>
      <c r="L1452" t="str">
        <f>Healthcare!AF1452</f>
        <v>PAY01</v>
      </c>
      <c r="M1452" t="str">
        <f>Healthcare!AG1452</f>
        <v>INS08</v>
      </c>
      <c r="N1452">
        <f>Healthcare!AC1452</f>
        <v>2024</v>
      </c>
      <c r="O1452" t="str">
        <f>Healthcare!AB1452</f>
        <v>Q4</v>
      </c>
      <c r="P1452">
        <f>Healthcare!O1452</f>
        <v>7</v>
      </c>
      <c r="Q1452">
        <f>Healthcare!P1452</f>
        <v>233</v>
      </c>
      <c r="R1452">
        <f>Healthcare!Q1452</f>
        <v>5</v>
      </c>
      <c r="S1452" s="10" t="str">
        <f>Healthcare!AD1452</f>
        <v>Nov</v>
      </c>
    </row>
    <row r="1453" spans="1:19">
      <c r="A1453" t="str">
        <f>Healthcare!A1453</f>
        <v>P11452</v>
      </c>
      <c r="B1453" s="5">
        <f>Healthcare!E1453</f>
        <v>45179</v>
      </c>
      <c r="C1453" s="5">
        <f>Healthcare!F1453</f>
        <v>45186</v>
      </c>
      <c r="D1453" t="str">
        <f>Healthcare!T1453</f>
        <v>Discharged</v>
      </c>
      <c r="E1453" t="str">
        <f>Healthcare!X1453</f>
        <v>DEP04</v>
      </c>
      <c r="F1453" t="str">
        <f>Healthcare!Y1453</f>
        <v>D05</v>
      </c>
      <c r="G1453" t="str">
        <f>Healthcare!Z1453</f>
        <v>D008</v>
      </c>
      <c r="H1453" t="str">
        <f>Healthcare!AA1453</f>
        <v>W004</v>
      </c>
      <c r="I1453" s="6">
        <f>Healthcare!L1453</f>
        <v>23920.77</v>
      </c>
      <c r="J1453">
        <f>Healthcare!M1453</f>
        <v>16141.71</v>
      </c>
      <c r="K1453" s="6">
        <f>Healthcare!V1453</f>
        <v>7779.0600000000013</v>
      </c>
      <c r="L1453" t="str">
        <f>Healthcare!AF1453</f>
        <v>PAY06</v>
      </c>
      <c r="M1453" t="str">
        <f>Healthcare!AG1453</f>
        <v>INS08</v>
      </c>
      <c r="N1453">
        <f>Healthcare!AC1453</f>
        <v>2023</v>
      </c>
      <c r="O1453" t="str">
        <f>Healthcare!AB1453</f>
        <v>Q3</v>
      </c>
      <c r="P1453">
        <f>Healthcare!O1453</f>
        <v>7</v>
      </c>
      <c r="Q1453">
        <f>Healthcare!P1453</f>
        <v>213</v>
      </c>
      <c r="R1453">
        <f>Healthcare!Q1453</f>
        <v>2</v>
      </c>
      <c r="S1453" s="10" t="str">
        <f>Healthcare!AD1453</f>
        <v>Sep</v>
      </c>
    </row>
    <row r="1454" spans="1:19">
      <c r="A1454" t="str">
        <f>Healthcare!A1454</f>
        <v>P11453</v>
      </c>
      <c r="B1454" s="5">
        <f>Healthcare!E1454</f>
        <v>45167</v>
      </c>
      <c r="C1454" s="5" t="str">
        <f>Healthcare!F1454</f>
        <v>Unknown</v>
      </c>
      <c r="D1454" t="str">
        <f>Healthcare!T1454</f>
        <v>Discharged</v>
      </c>
      <c r="E1454" t="str">
        <f>Healthcare!X1454</f>
        <v>DEP06</v>
      </c>
      <c r="F1454" t="str">
        <f>Healthcare!Y1454</f>
        <v>D02</v>
      </c>
      <c r="G1454" t="str">
        <f>Healthcare!Z1454</f>
        <v>D001</v>
      </c>
      <c r="H1454" t="str">
        <f>Healthcare!AA1454</f>
        <v>W005</v>
      </c>
      <c r="I1454" s="6">
        <f>Healthcare!L1454</f>
        <v>229246.34</v>
      </c>
      <c r="J1454">
        <f>Healthcare!M1454</f>
        <v>198264.5</v>
      </c>
      <c r="K1454" s="6">
        <f>Healthcare!V1454</f>
        <v>30981.839999999997</v>
      </c>
      <c r="L1454" t="str">
        <f>Healthcare!AF1454</f>
        <v>PAY03</v>
      </c>
      <c r="M1454" t="str">
        <f>Healthcare!AG1454</f>
        <v>INS05</v>
      </c>
      <c r="N1454">
        <f>Healthcare!AC1454</f>
        <v>2023</v>
      </c>
      <c r="O1454" t="str">
        <f>Healthcare!AB1454</f>
        <v>Q3</v>
      </c>
      <c r="P1454">
        <f>Healthcare!O1454</f>
        <v>12</v>
      </c>
      <c r="Q1454">
        <f>Healthcare!P1454</f>
        <v>207</v>
      </c>
      <c r="R1454">
        <f>Healthcare!Q1454</f>
        <v>2</v>
      </c>
      <c r="S1454" s="10" t="str">
        <f>Healthcare!AD1454</f>
        <v>Aug</v>
      </c>
    </row>
    <row r="1455" spans="1:19">
      <c r="A1455" t="str">
        <f>Healthcare!A1455</f>
        <v>P11454</v>
      </c>
      <c r="B1455" s="5">
        <f>Healthcare!E1455</f>
        <v>45718</v>
      </c>
      <c r="C1455" s="5">
        <f>Healthcare!F1455</f>
        <v>45719</v>
      </c>
      <c r="D1455" t="str">
        <f>Healthcare!T1455</f>
        <v>Discharged</v>
      </c>
      <c r="E1455" t="str">
        <f>Healthcare!X1455</f>
        <v>DEP10</v>
      </c>
      <c r="F1455" t="str">
        <f>Healthcare!Y1455</f>
        <v>D06</v>
      </c>
      <c r="G1455" t="str">
        <f>Healthcare!Z1455</f>
        <v>D008</v>
      </c>
      <c r="H1455" t="str">
        <f>Healthcare!AA1455</f>
        <v>W005</v>
      </c>
      <c r="I1455" s="6">
        <f>Healthcare!L1455</f>
        <v>6498.28</v>
      </c>
      <c r="J1455">
        <f>Healthcare!M1455</f>
        <v>4596.07</v>
      </c>
      <c r="K1455" s="6">
        <f>Healthcare!V1455</f>
        <v>1902.21</v>
      </c>
      <c r="L1455" t="str">
        <f>Healthcare!AF1455</f>
        <v>PAY06</v>
      </c>
      <c r="M1455" t="str">
        <f>Healthcare!AG1455</f>
        <v>INS06</v>
      </c>
      <c r="N1455">
        <f>Healthcare!AC1455</f>
        <v>2025</v>
      </c>
      <c r="O1455" t="str">
        <f>Healthcare!AB1455</f>
        <v>Q1</v>
      </c>
      <c r="P1455">
        <f>Healthcare!O1455</f>
        <v>1</v>
      </c>
      <c r="Q1455">
        <f>Healthcare!P1455</f>
        <v>84</v>
      </c>
      <c r="R1455">
        <f>Healthcare!Q1455</f>
        <v>4</v>
      </c>
      <c r="S1455" s="10" t="str">
        <f>Healthcare!AD1455</f>
        <v>Mar</v>
      </c>
    </row>
    <row r="1456" spans="1:19">
      <c r="A1456" t="str">
        <f>Healthcare!A1456</f>
        <v>P11455</v>
      </c>
      <c r="B1456" s="5">
        <f>Healthcare!E1456</f>
        <v>45657</v>
      </c>
      <c r="C1456" s="5">
        <f>Healthcare!F1456</f>
        <v>45664</v>
      </c>
      <c r="D1456" t="str">
        <f>Healthcare!T1456</f>
        <v>Discharged</v>
      </c>
      <c r="E1456" t="str">
        <f>Healthcare!X1456</f>
        <v>DEP02</v>
      </c>
      <c r="F1456" t="str">
        <f>Healthcare!Y1456</f>
        <v>D01</v>
      </c>
      <c r="G1456" t="str">
        <f>Healthcare!Z1456</f>
        <v>D005</v>
      </c>
      <c r="H1456" t="str">
        <f>Healthcare!AA1456</f>
        <v>W004</v>
      </c>
      <c r="I1456" s="6">
        <f>Healthcare!L1456</f>
        <v>194220.77</v>
      </c>
      <c r="J1456">
        <f>Healthcare!M1456</f>
        <v>147680.47</v>
      </c>
      <c r="K1456" s="6">
        <f>Healthcare!V1456</f>
        <v>46540.299999999988</v>
      </c>
      <c r="L1456" t="str">
        <f>Healthcare!AF1456</f>
        <v>PAY06</v>
      </c>
      <c r="M1456" t="str">
        <f>Healthcare!AG1456</f>
        <v>INS08</v>
      </c>
      <c r="N1456">
        <f>Healthcare!AC1456</f>
        <v>2024</v>
      </c>
      <c r="O1456" t="str">
        <f>Healthcare!AB1456</f>
        <v>Q4</v>
      </c>
      <c r="P1456">
        <f>Healthcare!O1456</f>
        <v>7</v>
      </c>
      <c r="Q1456">
        <f>Healthcare!P1456</f>
        <v>231</v>
      </c>
      <c r="R1456">
        <f>Healthcare!Q1456</f>
        <v>1</v>
      </c>
      <c r="S1456" s="10" t="str">
        <f>Healthcare!AD1456</f>
        <v>Dec</v>
      </c>
    </row>
    <row r="1457" spans="1:19">
      <c r="A1457" t="str">
        <f>Healthcare!A1457</f>
        <v>P11456</v>
      </c>
      <c r="B1457" s="5">
        <f>Healthcare!E1457</f>
        <v>45283</v>
      </c>
      <c r="C1457" s="5">
        <f>Healthcare!F1457</f>
        <v>45536</v>
      </c>
      <c r="D1457" t="str">
        <f>Healthcare!T1457</f>
        <v>Admitted</v>
      </c>
      <c r="E1457" t="str">
        <f>Healthcare!X1457</f>
        <v>DEP03</v>
      </c>
      <c r="F1457" t="str">
        <f>Healthcare!Y1457</f>
        <v>D07</v>
      </c>
      <c r="G1457" t="str">
        <f>Healthcare!Z1457</f>
        <v>D002</v>
      </c>
      <c r="H1457" t="str">
        <f>Healthcare!AA1457</f>
        <v>W005</v>
      </c>
      <c r="I1457" s="6">
        <f>Healthcare!L1457</f>
        <v>5908.48</v>
      </c>
      <c r="J1457">
        <f>Healthcare!M1457</f>
        <v>5366.39</v>
      </c>
      <c r="K1457" s="6">
        <f>Healthcare!V1457</f>
        <v>542.08999999999924</v>
      </c>
      <c r="L1457" t="str">
        <f>Healthcare!AF1457</f>
        <v>PAY03</v>
      </c>
      <c r="M1457" t="str">
        <f>Healthcare!AG1457</f>
        <v>INS03</v>
      </c>
      <c r="N1457">
        <f>Healthcare!AC1457</f>
        <v>2023</v>
      </c>
      <c r="O1457" t="str">
        <f>Healthcare!AB1457</f>
        <v>Q4</v>
      </c>
      <c r="P1457">
        <f>Healthcare!O1457</f>
        <v>17</v>
      </c>
      <c r="Q1457">
        <f>Healthcare!P1457</f>
        <v>134</v>
      </c>
      <c r="R1457">
        <f>Healthcare!Q1457</f>
        <v>4</v>
      </c>
      <c r="S1457" s="10" t="str">
        <f>Healthcare!AD1457</f>
        <v>Dec</v>
      </c>
    </row>
    <row r="1458" spans="1:19">
      <c r="A1458" t="str">
        <f>Healthcare!A1458</f>
        <v>P11457</v>
      </c>
      <c r="B1458" s="5">
        <f>Healthcare!E1458</f>
        <v>45133</v>
      </c>
      <c r="C1458" s="5">
        <f>Healthcare!F1458</f>
        <v>45148</v>
      </c>
      <c r="D1458" t="str">
        <f>Healthcare!T1458</f>
        <v>Discharged</v>
      </c>
      <c r="E1458" t="str">
        <f>Healthcare!X1458</f>
        <v>DEP02</v>
      </c>
      <c r="F1458" t="str">
        <f>Healthcare!Y1458</f>
        <v>D03</v>
      </c>
      <c r="G1458" t="str">
        <f>Healthcare!Z1458</f>
        <v>D008</v>
      </c>
      <c r="H1458" t="str">
        <f>Healthcare!AA1458</f>
        <v>W004</v>
      </c>
      <c r="I1458" s="6">
        <f>Healthcare!L1458</f>
        <v>12718.69</v>
      </c>
      <c r="J1458">
        <f>Healthcare!M1458</f>
        <v>10929.83</v>
      </c>
      <c r="K1458" s="6">
        <f>Healthcare!V1458</f>
        <v>1788.8600000000006</v>
      </c>
      <c r="L1458" t="str">
        <f>Healthcare!AF1458</f>
        <v>PAY02</v>
      </c>
      <c r="M1458" t="str">
        <f>Healthcare!AG1458</f>
        <v>INS05</v>
      </c>
      <c r="N1458">
        <f>Healthcare!AC1458</f>
        <v>2023</v>
      </c>
      <c r="O1458" t="str">
        <f>Healthcare!AB1458</f>
        <v>Q3</v>
      </c>
      <c r="P1458">
        <f>Healthcare!O1458</f>
        <v>15</v>
      </c>
      <c r="Q1458">
        <f>Healthcare!P1458</f>
        <v>72</v>
      </c>
      <c r="R1458">
        <f>Healthcare!Q1458</f>
        <v>4</v>
      </c>
      <c r="S1458" s="10" t="str">
        <f>Healthcare!AD1458</f>
        <v>Jul</v>
      </c>
    </row>
    <row r="1459" spans="1:19">
      <c r="A1459" t="str">
        <f>Healthcare!A1459</f>
        <v>P11458</v>
      </c>
      <c r="B1459" s="5">
        <f>Healthcare!E1459</f>
        <v>45864</v>
      </c>
      <c r="C1459" s="5">
        <f>Healthcare!F1459</f>
        <v>45869</v>
      </c>
      <c r="D1459" t="str">
        <f>Healthcare!T1459</f>
        <v>Transferred</v>
      </c>
      <c r="E1459" t="str">
        <f>Healthcare!X1459</f>
        <v>DEP09</v>
      </c>
      <c r="F1459" t="str">
        <f>Healthcare!Y1459</f>
        <v>D03</v>
      </c>
      <c r="G1459" t="str">
        <f>Healthcare!Z1459</f>
        <v>D004</v>
      </c>
      <c r="H1459" t="str">
        <f>Healthcare!AA1459</f>
        <v>W001</v>
      </c>
      <c r="I1459" s="6">
        <f>Healthcare!L1459</f>
        <v>168316.66</v>
      </c>
      <c r="J1459">
        <f>Healthcare!M1459</f>
        <v>137294.32</v>
      </c>
      <c r="K1459" s="6">
        <f>Healthcare!V1459</f>
        <v>31022.339999999997</v>
      </c>
      <c r="L1459" t="str">
        <f>Healthcare!AF1459</f>
        <v>PAY03</v>
      </c>
      <c r="M1459" t="str">
        <f>Healthcare!AG1459</f>
        <v>INS05</v>
      </c>
      <c r="N1459">
        <f>Healthcare!AC1459</f>
        <v>2025</v>
      </c>
      <c r="O1459" t="str">
        <f>Healthcare!AB1459</f>
        <v>Q3</v>
      </c>
      <c r="P1459">
        <f>Healthcare!O1459</f>
        <v>5</v>
      </c>
      <c r="Q1459">
        <f>Healthcare!P1459</f>
        <v>113</v>
      </c>
      <c r="R1459">
        <f>Healthcare!Q1459</f>
        <v>4</v>
      </c>
      <c r="S1459" s="10" t="str">
        <f>Healthcare!AD1459</f>
        <v>Jul</v>
      </c>
    </row>
    <row r="1460" spans="1:19">
      <c r="A1460" t="str">
        <f>Healthcare!A1460</f>
        <v>P11459</v>
      </c>
      <c r="B1460" s="5">
        <f>Healthcare!E1460</f>
        <v>45611</v>
      </c>
      <c r="C1460" s="5" t="str">
        <f>Healthcare!F1460</f>
        <v>Unknown</v>
      </c>
      <c r="D1460" t="str">
        <f>Healthcare!T1460</f>
        <v>Discharged</v>
      </c>
      <c r="E1460" t="str">
        <f>Healthcare!X1460</f>
        <v>DEP09</v>
      </c>
      <c r="F1460" t="str">
        <f>Healthcare!Y1460</f>
        <v>D04</v>
      </c>
      <c r="G1460" t="str">
        <f>Healthcare!Z1460</f>
        <v>D002</v>
      </c>
      <c r="H1460" t="str">
        <f>Healthcare!AA1460</f>
        <v>W005</v>
      </c>
      <c r="I1460" s="6">
        <f>Healthcare!L1460</f>
        <v>73614.45</v>
      </c>
      <c r="J1460">
        <f>Healthcare!M1460</f>
        <v>58898.19</v>
      </c>
      <c r="K1460" s="6">
        <f>Healthcare!V1460</f>
        <v>14716.259999999995</v>
      </c>
      <c r="L1460" t="str">
        <f>Healthcare!AF1460</f>
        <v>PAY01</v>
      </c>
      <c r="M1460" t="str">
        <f>Healthcare!AG1460</f>
        <v>INS03</v>
      </c>
      <c r="N1460">
        <f>Healthcare!AC1460</f>
        <v>2024</v>
      </c>
      <c r="O1460" t="str">
        <f>Healthcare!AB1460</f>
        <v>Q4</v>
      </c>
      <c r="P1460">
        <f>Healthcare!O1460</f>
        <v>8</v>
      </c>
      <c r="Q1460">
        <f>Healthcare!P1460</f>
        <v>86</v>
      </c>
      <c r="R1460">
        <f>Healthcare!Q1460</f>
        <v>4</v>
      </c>
      <c r="S1460" s="10" t="str">
        <f>Healthcare!AD1460</f>
        <v>Nov</v>
      </c>
    </row>
    <row r="1461" spans="1:19">
      <c r="A1461" t="str">
        <f>Healthcare!A1461</f>
        <v>P11460</v>
      </c>
      <c r="B1461" s="5">
        <f>Healthcare!E1461</f>
        <v>45329</v>
      </c>
      <c r="C1461" s="5">
        <f>Healthcare!F1461</f>
        <v>45333</v>
      </c>
      <c r="D1461" t="str">
        <f>Healthcare!T1461</f>
        <v>Discharged</v>
      </c>
      <c r="E1461" t="str">
        <f>Healthcare!X1461</f>
        <v>DEP06</v>
      </c>
      <c r="F1461" t="str">
        <f>Healthcare!Y1461</f>
        <v>D04</v>
      </c>
      <c r="G1461" t="str">
        <f>Healthcare!Z1461</f>
        <v>D007</v>
      </c>
      <c r="H1461" t="str">
        <f>Healthcare!AA1461</f>
        <v>W005</v>
      </c>
      <c r="I1461" s="6">
        <f>Healthcare!L1461</f>
        <v>181296.92</v>
      </c>
      <c r="J1461">
        <f>Healthcare!M1461</f>
        <v>98646.34</v>
      </c>
      <c r="K1461" s="6">
        <f>Healthcare!V1461</f>
        <v>82650.580000000016</v>
      </c>
      <c r="L1461" t="str">
        <f>Healthcare!AF1461</f>
        <v>PAY04</v>
      </c>
      <c r="M1461" t="str">
        <f>Healthcare!AG1461</f>
        <v>INS01</v>
      </c>
      <c r="N1461">
        <f>Healthcare!AC1461</f>
        <v>2024</v>
      </c>
      <c r="O1461" t="str">
        <f>Healthcare!AB1461</f>
        <v>Q1</v>
      </c>
      <c r="P1461">
        <f>Healthcare!O1461</f>
        <v>4</v>
      </c>
      <c r="Q1461">
        <f>Healthcare!P1461</f>
        <v>226</v>
      </c>
      <c r="R1461">
        <f>Healthcare!Q1461</f>
        <v>4</v>
      </c>
      <c r="S1461" s="10" t="str">
        <f>Healthcare!AD1461</f>
        <v>Feb</v>
      </c>
    </row>
    <row r="1462" spans="1:19">
      <c r="A1462" t="str">
        <f>Healthcare!A1462</f>
        <v>P11461</v>
      </c>
      <c r="B1462" s="5">
        <f>Healthcare!E1462</f>
        <v>45921</v>
      </c>
      <c r="C1462" s="5">
        <f>Healthcare!F1462</f>
        <v>45879</v>
      </c>
      <c r="D1462" t="str">
        <f>Healthcare!T1462</f>
        <v>Discharged</v>
      </c>
      <c r="E1462" t="str">
        <f>Healthcare!X1462</f>
        <v>DEP04</v>
      </c>
      <c r="F1462" t="str">
        <f>Healthcare!Y1462</f>
        <v>D02</v>
      </c>
      <c r="G1462" t="str">
        <f>Healthcare!Z1462</f>
        <v>D002</v>
      </c>
      <c r="H1462" t="str">
        <f>Healthcare!AA1462</f>
        <v>W005</v>
      </c>
      <c r="I1462" s="6">
        <f>Healthcare!L1462</f>
        <v>80733.649999999994</v>
      </c>
      <c r="J1462">
        <f>Healthcare!M1462</f>
        <v>72595.42</v>
      </c>
      <c r="K1462" s="6">
        <f>Healthcare!V1462</f>
        <v>8138.2299999999959</v>
      </c>
      <c r="L1462" t="str">
        <f>Healthcare!AF1462</f>
        <v>PAY06</v>
      </c>
      <c r="M1462" t="str">
        <f>Healthcare!AG1462</f>
        <v>INS07</v>
      </c>
      <c r="N1462">
        <f>Healthcare!AC1462</f>
        <v>2025</v>
      </c>
      <c r="O1462" t="str">
        <f>Healthcare!AB1462</f>
        <v>Q3</v>
      </c>
      <c r="P1462">
        <f>Healthcare!O1462</f>
        <v>17</v>
      </c>
      <c r="Q1462">
        <f>Healthcare!P1462</f>
        <v>81</v>
      </c>
      <c r="R1462">
        <f>Healthcare!Q1462</f>
        <v>3</v>
      </c>
      <c r="S1462" s="10" t="str">
        <f>Healthcare!AD1462</f>
        <v>Sep</v>
      </c>
    </row>
    <row r="1463" spans="1:19">
      <c r="A1463" t="str">
        <f>Healthcare!A1463</f>
        <v>P11462</v>
      </c>
      <c r="B1463" s="5">
        <f>Healthcare!E1463</f>
        <v>45393</v>
      </c>
      <c r="C1463" s="5">
        <f>Healthcare!F1463</f>
        <v>45410</v>
      </c>
      <c r="D1463" t="str">
        <f>Healthcare!T1463</f>
        <v>Discharged</v>
      </c>
      <c r="E1463" t="str">
        <f>Healthcare!X1463</f>
        <v>DEP03</v>
      </c>
      <c r="F1463" t="str">
        <f>Healthcare!Y1463</f>
        <v>D07</v>
      </c>
      <c r="G1463" t="str">
        <f>Healthcare!Z1463</f>
        <v>D005</v>
      </c>
      <c r="H1463" t="str">
        <f>Healthcare!AA1463</f>
        <v>W002</v>
      </c>
      <c r="I1463" s="6">
        <f>Healthcare!L1463</f>
        <v>132589.54999999999</v>
      </c>
      <c r="J1463">
        <f>Healthcare!M1463</f>
        <v>117321.12</v>
      </c>
      <c r="K1463" s="6">
        <f>Healthcare!V1463</f>
        <v>15268.429999999993</v>
      </c>
      <c r="L1463" t="str">
        <f>Healthcare!AF1463</f>
        <v>PAY06</v>
      </c>
      <c r="M1463" t="str">
        <f>Healthcare!AG1463</f>
        <v>INS08</v>
      </c>
      <c r="N1463">
        <f>Healthcare!AC1463</f>
        <v>2024</v>
      </c>
      <c r="O1463" t="str">
        <f>Healthcare!AB1463</f>
        <v>Q2</v>
      </c>
      <c r="P1463">
        <f>Healthcare!O1463</f>
        <v>17</v>
      </c>
      <c r="Q1463">
        <f>Healthcare!P1463</f>
        <v>210</v>
      </c>
      <c r="R1463">
        <f>Healthcare!Q1463</f>
        <v>4</v>
      </c>
      <c r="S1463" s="10" t="str">
        <f>Healthcare!AD1463</f>
        <v>Apr</v>
      </c>
    </row>
    <row r="1464" spans="1:19">
      <c r="A1464" t="str">
        <f>Healthcare!A1464</f>
        <v>P11463</v>
      </c>
      <c r="B1464" s="5">
        <f>Healthcare!E1464</f>
        <v>45033</v>
      </c>
      <c r="C1464" s="5">
        <f>Healthcare!F1464</f>
        <v>45051</v>
      </c>
      <c r="D1464" t="str">
        <f>Healthcare!T1464</f>
        <v>Discharged</v>
      </c>
      <c r="E1464" t="str">
        <f>Healthcare!X1464</f>
        <v>DEP05</v>
      </c>
      <c r="F1464" t="str">
        <f>Healthcare!Y1464</f>
        <v>D04</v>
      </c>
      <c r="G1464" t="str">
        <f>Healthcare!Z1464</f>
        <v>D010</v>
      </c>
      <c r="H1464" t="str">
        <f>Healthcare!AA1464</f>
        <v>W005</v>
      </c>
      <c r="I1464" s="6">
        <f>Healthcare!L1464</f>
        <v>208527.15</v>
      </c>
      <c r="J1464">
        <f>Healthcare!M1464</f>
        <v>140432.93</v>
      </c>
      <c r="K1464" s="6">
        <f>Healthcare!V1464</f>
        <v>68094.22</v>
      </c>
      <c r="L1464" t="str">
        <f>Healthcare!AF1464</f>
        <v>PAY06</v>
      </c>
      <c r="M1464" t="str">
        <f>Healthcare!AG1464</f>
        <v>INS04</v>
      </c>
      <c r="N1464">
        <f>Healthcare!AC1464</f>
        <v>2023</v>
      </c>
      <c r="O1464" t="str">
        <f>Healthcare!AB1464</f>
        <v>Q2</v>
      </c>
      <c r="P1464">
        <f>Healthcare!O1464</f>
        <v>18</v>
      </c>
      <c r="Q1464">
        <f>Healthcare!P1464</f>
        <v>42</v>
      </c>
      <c r="R1464">
        <f>Healthcare!Q1464</f>
        <v>4</v>
      </c>
      <c r="S1464" s="10" t="str">
        <f>Healthcare!AD1464</f>
        <v>Apr</v>
      </c>
    </row>
    <row r="1465" spans="1:19">
      <c r="A1465" t="str">
        <f>Healthcare!A1465</f>
        <v>P11464</v>
      </c>
      <c r="B1465" s="5">
        <f>Healthcare!E1465</f>
        <v>45023</v>
      </c>
      <c r="C1465" s="5">
        <f>Healthcare!F1465</f>
        <v>45027</v>
      </c>
      <c r="D1465" t="str">
        <f>Healthcare!T1465</f>
        <v>Discharged</v>
      </c>
      <c r="E1465" t="str">
        <f>Healthcare!X1465</f>
        <v>DEP10</v>
      </c>
      <c r="F1465" t="str">
        <f>Healthcare!Y1465</f>
        <v>D02</v>
      </c>
      <c r="G1465" t="str">
        <f>Healthcare!Z1465</f>
        <v>D009</v>
      </c>
      <c r="H1465" t="str">
        <f>Healthcare!AA1465</f>
        <v>W005</v>
      </c>
      <c r="I1465" s="6">
        <f>Healthcare!L1465</f>
        <v>86605.08</v>
      </c>
      <c r="J1465">
        <f>Healthcare!M1465</f>
        <v>84929.06</v>
      </c>
      <c r="K1465" s="6">
        <f>Healthcare!V1465</f>
        <v>1676.0200000000041</v>
      </c>
      <c r="L1465" t="str">
        <f>Healthcare!AF1465</f>
        <v>PAY04</v>
      </c>
      <c r="M1465" t="str">
        <f>Healthcare!AG1465</f>
        <v>INS04</v>
      </c>
      <c r="N1465">
        <f>Healthcare!AC1465</f>
        <v>2023</v>
      </c>
      <c r="O1465" t="str">
        <f>Healthcare!AB1465</f>
        <v>Q2</v>
      </c>
      <c r="P1465">
        <f>Healthcare!O1465</f>
        <v>4</v>
      </c>
      <c r="Q1465">
        <f>Healthcare!P1465</f>
        <v>68</v>
      </c>
      <c r="R1465">
        <f>Healthcare!Q1465</f>
        <v>1</v>
      </c>
      <c r="S1465" s="10" t="str">
        <f>Healthcare!AD1465</f>
        <v>Apr</v>
      </c>
    </row>
    <row r="1466" spans="1:19">
      <c r="A1466" t="str">
        <f>Healthcare!A1466</f>
        <v>P11465</v>
      </c>
      <c r="B1466" s="5">
        <f>Healthcare!E1466</f>
        <v>45964</v>
      </c>
      <c r="C1466" s="5">
        <f>Healthcare!F1466</f>
        <v>45979</v>
      </c>
      <c r="D1466" t="str">
        <f>Healthcare!T1466</f>
        <v>Discharged</v>
      </c>
      <c r="E1466" t="str">
        <f>Healthcare!X1466</f>
        <v>DEP08</v>
      </c>
      <c r="F1466" t="str">
        <f>Healthcare!Y1466</f>
        <v>D01</v>
      </c>
      <c r="G1466" t="str">
        <f>Healthcare!Z1466</f>
        <v>D005</v>
      </c>
      <c r="H1466" t="str">
        <f>Healthcare!AA1466</f>
        <v>W005</v>
      </c>
      <c r="I1466" s="6">
        <f>Healthcare!L1466</f>
        <v>193997.99</v>
      </c>
      <c r="J1466">
        <f>Healthcare!M1466</f>
        <v>144985.13</v>
      </c>
      <c r="K1466" s="6">
        <f>Healthcare!V1466</f>
        <v>49012.859999999986</v>
      </c>
      <c r="L1466" t="str">
        <f>Healthcare!AF1466</f>
        <v>PAY02</v>
      </c>
      <c r="M1466" t="str">
        <f>Healthcare!AG1466</f>
        <v>INS06</v>
      </c>
      <c r="N1466">
        <f>Healthcare!AC1466</f>
        <v>2025</v>
      </c>
      <c r="O1466" t="str">
        <f>Healthcare!AB1466</f>
        <v>Q4</v>
      </c>
      <c r="P1466">
        <f>Healthcare!O1466</f>
        <v>15</v>
      </c>
      <c r="Q1466">
        <f>Healthcare!P1466</f>
        <v>110</v>
      </c>
      <c r="R1466">
        <f>Healthcare!Q1466</f>
        <v>4</v>
      </c>
      <c r="S1466" s="10" t="str">
        <f>Healthcare!AD1466</f>
        <v>Nov</v>
      </c>
    </row>
    <row r="1467" spans="1:19">
      <c r="A1467" t="str">
        <f>Healthcare!A1467</f>
        <v>P11466</v>
      </c>
      <c r="B1467" s="5">
        <f>Healthcare!E1467</f>
        <v>45760</v>
      </c>
      <c r="C1467" s="5">
        <f>Healthcare!F1467</f>
        <v>45769</v>
      </c>
      <c r="D1467" t="str">
        <f>Healthcare!T1467</f>
        <v>Discharged</v>
      </c>
      <c r="E1467" t="str">
        <f>Healthcare!X1467</f>
        <v>DEP02</v>
      </c>
      <c r="F1467" t="str">
        <f>Healthcare!Y1467</f>
        <v>D05</v>
      </c>
      <c r="G1467" t="str">
        <f>Healthcare!Z1467</f>
        <v>D002</v>
      </c>
      <c r="H1467" t="str">
        <f>Healthcare!AA1467</f>
        <v>W005</v>
      </c>
      <c r="I1467" s="6">
        <f>Healthcare!L1467</f>
        <v>79252.59</v>
      </c>
      <c r="J1467">
        <f>Healthcare!M1467</f>
        <v>63760.07</v>
      </c>
      <c r="K1467" s="6">
        <f>Healthcare!V1467</f>
        <v>15492.519999999997</v>
      </c>
      <c r="L1467" t="str">
        <f>Healthcare!AF1467</f>
        <v>PAY02</v>
      </c>
      <c r="M1467" t="str">
        <f>Healthcare!AG1467</f>
        <v>INS01</v>
      </c>
      <c r="N1467">
        <f>Healthcare!AC1467</f>
        <v>2025</v>
      </c>
      <c r="O1467" t="str">
        <f>Healthcare!AB1467</f>
        <v>Q2</v>
      </c>
      <c r="P1467">
        <f>Healthcare!O1467</f>
        <v>9</v>
      </c>
      <c r="Q1467">
        <f>Healthcare!P1467</f>
        <v>200</v>
      </c>
      <c r="R1467">
        <f>Healthcare!Q1467</f>
        <v>4</v>
      </c>
      <c r="S1467" s="10" t="str">
        <f>Healthcare!AD1467</f>
        <v>Apr</v>
      </c>
    </row>
    <row r="1468" spans="1:19">
      <c r="A1468" t="str">
        <f>Healthcare!A1468</f>
        <v>P11467</v>
      </c>
      <c r="B1468" s="5" t="str">
        <f>Healthcare!E1468</f>
        <v>Unknown</v>
      </c>
      <c r="C1468" s="5">
        <f>Healthcare!F1468</f>
        <v>45958</v>
      </c>
      <c r="D1468" t="str">
        <f>Healthcare!T1468</f>
        <v>Transferred</v>
      </c>
      <c r="E1468" t="str">
        <f>Healthcare!X1468</f>
        <v>DEP01</v>
      </c>
      <c r="F1468" t="str">
        <f>Healthcare!Y1468</f>
        <v>D04</v>
      </c>
      <c r="G1468" t="str">
        <f>Healthcare!Z1468</f>
        <v>D006</v>
      </c>
      <c r="H1468" t="str">
        <f>Healthcare!AA1468</f>
        <v>W002</v>
      </c>
      <c r="I1468" s="6">
        <f>Healthcare!L1468</f>
        <v>142035.56</v>
      </c>
      <c r="J1468">
        <f>Healthcare!M1468</f>
        <v>91294.8</v>
      </c>
      <c r="K1468" s="6">
        <f>Healthcare!V1468</f>
        <v>50740.759999999995</v>
      </c>
      <c r="L1468" t="str">
        <f>Healthcare!AF1468</f>
        <v>PAY06</v>
      </c>
      <c r="M1468" t="str">
        <f>Healthcare!AG1468</f>
        <v>INS02</v>
      </c>
      <c r="N1468" t="str">
        <f>Healthcare!AC1468</f>
        <v>Unknown</v>
      </c>
      <c r="O1468" t="str">
        <f>Healthcare!AB1468</f>
        <v>Unknown</v>
      </c>
      <c r="P1468">
        <f>Healthcare!O1468</f>
        <v>11</v>
      </c>
      <c r="Q1468">
        <f>Healthcare!P1468</f>
        <v>121</v>
      </c>
      <c r="R1468">
        <f>Healthcare!Q1468</f>
        <v>2</v>
      </c>
      <c r="S1468" s="10" t="str">
        <f>Healthcare!AD1468</f>
        <v>Unknown</v>
      </c>
    </row>
    <row r="1469" spans="1:19">
      <c r="A1469" t="str">
        <f>Healthcare!A1469</f>
        <v>P11468</v>
      </c>
      <c r="B1469" s="5">
        <f>Healthcare!E1469</f>
        <v>45530</v>
      </c>
      <c r="C1469" s="5">
        <f>Healthcare!F1469</f>
        <v>45540</v>
      </c>
      <c r="D1469" t="str">
        <f>Healthcare!T1469</f>
        <v>Unknown</v>
      </c>
      <c r="E1469" t="str">
        <f>Healthcare!X1469</f>
        <v>DEP05</v>
      </c>
      <c r="F1469" t="str">
        <f>Healthcare!Y1469</f>
        <v>D06</v>
      </c>
      <c r="G1469" t="str">
        <f>Healthcare!Z1469</f>
        <v>D003</v>
      </c>
      <c r="H1469" t="str">
        <f>Healthcare!AA1469</f>
        <v>W005</v>
      </c>
      <c r="I1469" s="6">
        <f>Healthcare!L1469</f>
        <v>176300.31</v>
      </c>
      <c r="J1469">
        <f>Healthcare!M1469</f>
        <v>159328.16</v>
      </c>
      <c r="K1469" s="6">
        <f>Healthcare!V1469</f>
        <v>16972.149999999994</v>
      </c>
      <c r="L1469" t="str">
        <f>Healthcare!AF1469</f>
        <v>PAY04</v>
      </c>
      <c r="M1469" t="str">
        <f>Healthcare!AG1469</f>
        <v>INS08</v>
      </c>
      <c r="N1469">
        <f>Healthcare!AC1469</f>
        <v>2024</v>
      </c>
      <c r="O1469" t="str">
        <f>Healthcare!AB1469</f>
        <v>Q3</v>
      </c>
      <c r="P1469">
        <f>Healthcare!O1469</f>
        <v>10</v>
      </c>
      <c r="Q1469">
        <f>Healthcare!P1469</f>
        <v>139</v>
      </c>
      <c r="R1469">
        <f>Healthcare!Q1469</f>
        <v>4</v>
      </c>
      <c r="S1469" s="10" t="str">
        <f>Healthcare!AD1469</f>
        <v>Aug</v>
      </c>
    </row>
    <row r="1470" spans="1:19">
      <c r="A1470" t="str">
        <f>Healthcare!A1470</f>
        <v>P11469</v>
      </c>
      <c r="B1470" s="5">
        <f>Healthcare!E1470</f>
        <v>45532</v>
      </c>
      <c r="C1470" s="5">
        <f>Healthcare!F1470</f>
        <v>45536</v>
      </c>
      <c r="D1470" t="str">
        <f>Healthcare!T1470</f>
        <v>Discharged</v>
      </c>
      <c r="E1470" t="str">
        <f>Healthcare!X1470</f>
        <v>DEP01</v>
      </c>
      <c r="F1470" t="str">
        <f>Healthcare!Y1470</f>
        <v>D04</v>
      </c>
      <c r="G1470" t="str">
        <f>Healthcare!Z1470</f>
        <v>D002</v>
      </c>
      <c r="H1470" t="str">
        <f>Healthcare!AA1470</f>
        <v>W003</v>
      </c>
      <c r="I1470" s="6">
        <f>Healthcare!L1470</f>
        <v>7891.34</v>
      </c>
      <c r="J1470">
        <f>Healthcare!M1470</f>
        <v>6190.93</v>
      </c>
      <c r="K1470" s="6">
        <f>Healthcare!V1470</f>
        <v>1700.4099999999999</v>
      </c>
      <c r="L1470" t="str">
        <f>Healthcare!AF1470</f>
        <v>PAY06</v>
      </c>
      <c r="M1470" t="str">
        <f>Healthcare!AG1470</f>
        <v>INS05</v>
      </c>
      <c r="N1470">
        <f>Healthcare!AC1470</f>
        <v>2024</v>
      </c>
      <c r="O1470" t="str">
        <f>Healthcare!AB1470</f>
        <v>Q3</v>
      </c>
      <c r="P1470">
        <f>Healthcare!O1470</f>
        <v>4</v>
      </c>
      <c r="Q1470">
        <f>Healthcare!P1470</f>
        <v>148</v>
      </c>
      <c r="R1470">
        <f>Healthcare!Q1470</f>
        <v>5</v>
      </c>
      <c r="S1470" s="10" t="str">
        <f>Healthcare!AD1470</f>
        <v>Aug</v>
      </c>
    </row>
    <row r="1471" spans="1:19">
      <c r="A1471" t="str">
        <f>Healthcare!A1471</f>
        <v>P11470</v>
      </c>
      <c r="B1471" s="5">
        <f>Healthcare!E1471</f>
        <v>45073</v>
      </c>
      <c r="C1471" s="5">
        <f>Healthcare!F1471</f>
        <v>45074</v>
      </c>
      <c r="D1471" t="str">
        <f>Healthcare!T1471</f>
        <v>Discharged</v>
      </c>
      <c r="E1471" t="str">
        <f>Healthcare!X1471</f>
        <v>DEP10</v>
      </c>
      <c r="F1471" t="str">
        <f>Healthcare!Y1471</f>
        <v>D04</v>
      </c>
      <c r="G1471" t="str">
        <f>Healthcare!Z1471</f>
        <v>D010</v>
      </c>
      <c r="H1471" t="str">
        <f>Healthcare!AA1471</f>
        <v>W001</v>
      </c>
      <c r="I1471" s="6">
        <f>Healthcare!L1471</f>
        <v>192337.2</v>
      </c>
      <c r="J1471">
        <f>Healthcare!M1471</f>
        <v>159776.9</v>
      </c>
      <c r="K1471" s="6">
        <f>Healthcare!V1471</f>
        <v>32560.300000000017</v>
      </c>
      <c r="L1471" t="str">
        <f>Healthcare!AF1471</f>
        <v>PAY02</v>
      </c>
      <c r="M1471" t="str">
        <f>Healthcare!AG1471</f>
        <v>INS02</v>
      </c>
      <c r="N1471">
        <f>Healthcare!AC1471</f>
        <v>2023</v>
      </c>
      <c r="O1471" t="str">
        <f>Healthcare!AB1471</f>
        <v>Q2</v>
      </c>
      <c r="P1471">
        <f>Healthcare!O1471</f>
        <v>1</v>
      </c>
      <c r="Q1471">
        <f>Healthcare!P1471</f>
        <v>63</v>
      </c>
      <c r="R1471">
        <f>Healthcare!Q1471</f>
        <v>5</v>
      </c>
      <c r="S1471" s="10" t="str">
        <f>Healthcare!AD1471</f>
        <v>May</v>
      </c>
    </row>
    <row r="1472" spans="1:19">
      <c r="A1472" t="str">
        <f>Healthcare!A1472</f>
        <v>P11471</v>
      </c>
      <c r="B1472" s="5">
        <f>Healthcare!E1472</f>
        <v>45600</v>
      </c>
      <c r="C1472" s="5">
        <f>Healthcare!F1472</f>
        <v>45610</v>
      </c>
      <c r="D1472" t="str">
        <f>Healthcare!T1472</f>
        <v>Discharged</v>
      </c>
      <c r="E1472" t="str">
        <f>Healthcare!X1472</f>
        <v>DEP02</v>
      </c>
      <c r="F1472" t="str">
        <f>Healthcare!Y1472</f>
        <v>D05</v>
      </c>
      <c r="G1472" t="str">
        <f>Healthcare!Z1472</f>
        <v>D006</v>
      </c>
      <c r="H1472" t="str">
        <f>Healthcare!AA1472</f>
        <v>W001</v>
      </c>
      <c r="I1472" s="6">
        <f>Healthcare!L1472</f>
        <v>155795.93</v>
      </c>
      <c r="J1472">
        <f>Healthcare!M1472</f>
        <v>111473.38</v>
      </c>
      <c r="K1472" s="6">
        <f>Healthcare!V1472</f>
        <v>44322.549999999988</v>
      </c>
      <c r="L1472" t="str">
        <f>Healthcare!AF1472</f>
        <v>PAY02</v>
      </c>
      <c r="M1472" t="str">
        <f>Healthcare!AG1472</f>
        <v>INS02</v>
      </c>
      <c r="N1472">
        <f>Healthcare!AC1472</f>
        <v>2024</v>
      </c>
      <c r="O1472" t="str">
        <f>Healthcare!AB1472</f>
        <v>Q4</v>
      </c>
      <c r="P1472">
        <f>Healthcare!O1472</f>
        <v>10</v>
      </c>
      <c r="Q1472">
        <f>Healthcare!P1472</f>
        <v>181</v>
      </c>
      <c r="R1472">
        <f>Healthcare!Q1472</f>
        <v>2</v>
      </c>
      <c r="S1472" s="10" t="str">
        <f>Healthcare!AD1472</f>
        <v>Nov</v>
      </c>
    </row>
    <row r="1473" spans="1:19">
      <c r="A1473" t="str">
        <f>Healthcare!A1473</f>
        <v>P11472</v>
      </c>
      <c r="B1473" s="5">
        <f>Healthcare!E1473</f>
        <v>45925</v>
      </c>
      <c r="C1473" s="5">
        <f>Healthcare!F1473</f>
        <v>45927</v>
      </c>
      <c r="D1473" t="str">
        <f>Healthcare!T1473</f>
        <v>Admitted</v>
      </c>
      <c r="E1473" t="str">
        <f>Healthcare!X1473</f>
        <v>DEP01</v>
      </c>
      <c r="F1473" t="str">
        <f>Healthcare!Y1473</f>
        <v>D01</v>
      </c>
      <c r="G1473" t="str">
        <f>Healthcare!Z1473</f>
        <v>D010</v>
      </c>
      <c r="H1473" t="str">
        <f>Healthcare!AA1473</f>
        <v>W005</v>
      </c>
      <c r="I1473" s="6">
        <f>Healthcare!L1473</f>
        <v>94329.15</v>
      </c>
      <c r="J1473">
        <f>Healthcare!M1473</f>
        <v>73481.55</v>
      </c>
      <c r="K1473" s="6">
        <f>Healthcare!V1473</f>
        <v>20847.599999999991</v>
      </c>
      <c r="L1473" t="str">
        <f>Healthcare!AF1473</f>
        <v>PAY06</v>
      </c>
      <c r="M1473" t="str">
        <f>Healthcare!AG1473</f>
        <v>INS08</v>
      </c>
      <c r="N1473">
        <f>Healthcare!AC1473</f>
        <v>2025</v>
      </c>
      <c r="O1473" t="str">
        <f>Healthcare!AB1473</f>
        <v>Q3</v>
      </c>
      <c r="P1473">
        <f>Healthcare!O1473</f>
        <v>2</v>
      </c>
      <c r="Q1473">
        <f>Healthcare!P1473</f>
        <v>168</v>
      </c>
      <c r="R1473">
        <f>Healthcare!Q1473</f>
        <v>4</v>
      </c>
      <c r="S1473" s="10" t="str">
        <f>Healthcare!AD1473</f>
        <v>Sep</v>
      </c>
    </row>
    <row r="1474" spans="1:19">
      <c r="A1474" t="str">
        <f>Healthcare!A1474</f>
        <v>P11473</v>
      </c>
      <c r="B1474" s="5">
        <f>Healthcare!E1474</f>
        <v>45932</v>
      </c>
      <c r="C1474" s="5">
        <f>Healthcare!F1474</f>
        <v>45934</v>
      </c>
      <c r="D1474" t="str">
        <f>Healthcare!T1474</f>
        <v>Unknown</v>
      </c>
      <c r="E1474" t="str">
        <f>Healthcare!X1474</f>
        <v>DEP04</v>
      </c>
      <c r="F1474" t="str">
        <f>Healthcare!Y1474</f>
        <v>D03</v>
      </c>
      <c r="G1474" t="str">
        <f>Healthcare!Z1474</f>
        <v>D013</v>
      </c>
      <c r="H1474" t="str">
        <f>Healthcare!AA1474</f>
        <v>W005</v>
      </c>
      <c r="I1474" s="6">
        <f>Healthcare!L1474</f>
        <v>152055.79</v>
      </c>
      <c r="J1474">
        <f>Healthcare!M1474</f>
        <v>116271.67</v>
      </c>
      <c r="K1474" s="6">
        <f>Healthcare!V1474</f>
        <v>35784.12000000001</v>
      </c>
      <c r="L1474" t="str">
        <f>Healthcare!AF1474</f>
        <v>PAY01</v>
      </c>
      <c r="M1474" t="str">
        <f>Healthcare!AG1474</f>
        <v>INS06</v>
      </c>
      <c r="N1474">
        <f>Healthcare!AC1474</f>
        <v>2025</v>
      </c>
      <c r="O1474" t="str">
        <f>Healthcare!AB1474</f>
        <v>Q4</v>
      </c>
      <c r="P1474">
        <f>Healthcare!O1474</f>
        <v>2</v>
      </c>
      <c r="Q1474">
        <f>Healthcare!P1474</f>
        <v>174</v>
      </c>
      <c r="R1474">
        <f>Healthcare!Q1474</f>
        <v>5</v>
      </c>
      <c r="S1474" s="10" t="str">
        <f>Healthcare!AD1474</f>
        <v>Oct</v>
      </c>
    </row>
    <row r="1475" spans="1:19">
      <c r="A1475" t="str">
        <f>Healthcare!A1475</f>
        <v>P11474</v>
      </c>
      <c r="B1475" s="5">
        <f>Healthcare!E1475</f>
        <v>45241</v>
      </c>
      <c r="C1475" s="5">
        <f>Healthcare!F1475</f>
        <v>45258</v>
      </c>
      <c r="D1475" t="str">
        <f>Healthcare!T1475</f>
        <v>Transferred</v>
      </c>
      <c r="E1475" t="str">
        <f>Healthcare!X1475</f>
        <v>DEP05</v>
      </c>
      <c r="F1475" t="str">
        <f>Healthcare!Y1475</f>
        <v>D01</v>
      </c>
      <c r="G1475" t="str">
        <f>Healthcare!Z1475</f>
        <v>D007</v>
      </c>
      <c r="H1475" t="str">
        <f>Healthcare!AA1475</f>
        <v>W005</v>
      </c>
      <c r="I1475" s="6">
        <f>Healthcare!L1475</f>
        <v>106303.87</v>
      </c>
      <c r="J1475">
        <f>Healthcare!M1475</f>
        <v>77750.429999999993</v>
      </c>
      <c r="K1475" s="6">
        <f>Healthcare!V1475</f>
        <v>28553.440000000002</v>
      </c>
      <c r="L1475" t="str">
        <f>Healthcare!AF1475</f>
        <v>PAY03</v>
      </c>
      <c r="M1475" t="str">
        <f>Healthcare!AG1475</f>
        <v>INS05</v>
      </c>
      <c r="N1475">
        <f>Healthcare!AC1475</f>
        <v>2023</v>
      </c>
      <c r="O1475" t="str">
        <f>Healthcare!AB1475</f>
        <v>Q4</v>
      </c>
      <c r="P1475">
        <f>Healthcare!O1475</f>
        <v>17</v>
      </c>
      <c r="Q1475">
        <f>Healthcare!P1475</f>
        <v>159</v>
      </c>
      <c r="R1475">
        <f>Healthcare!Q1475</f>
        <v>5</v>
      </c>
      <c r="S1475" s="10" t="str">
        <f>Healthcare!AD1475</f>
        <v>Nov</v>
      </c>
    </row>
    <row r="1476" spans="1:19">
      <c r="A1476" t="str">
        <f>Healthcare!A1476</f>
        <v>P11475</v>
      </c>
      <c r="B1476" s="5">
        <f>Healthcare!E1476</f>
        <v>45940</v>
      </c>
      <c r="C1476" s="5">
        <f>Healthcare!F1476</f>
        <v>45951</v>
      </c>
      <c r="D1476" t="str">
        <f>Healthcare!T1476</f>
        <v>Discharged</v>
      </c>
      <c r="E1476" t="str">
        <f>Healthcare!X1476</f>
        <v>DEP03</v>
      </c>
      <c r="F1476" t="str">
        <f>Healthcare!Y1476</f>
        <v>D07</v>
      </c>
      <c r="G1476" t="str">
        <f>Healthcare!Z1476</f>
        <v>D001</v>
      </c>
      <c r="H1476" t="str">
        <f>Healthcare!AA1476</f>
        <v>W002</v>
      </c>
      <c r="I1476" s="6">
        <f>Healthcare!L1476</f>
        <v>215194.17</v>
      </c>
      <c r="J1476">
        <f>Healthcare!M1476</f>
        <v>165230.59</v>
      </c>
      <c r="K1476" s="6">
        <f>Healthcare!V1476</f>
        <v>49963.580000000016</v>
      </c>
      <c r="L1476" t="str">
        <f>Healthcare!AF1476</f>
        <v>PAY03</v>
      </c>
      <c r="M1476" t="str">
        <f>Healthcare!AG1476</f>
        <v>INS05</v>
      </c>
      <c r="N1476">
        <f>Healthcare!AC1476</f>
        <v>2025</v>
      </c>
      <c r="O1476" t="str">
        <f>Healthcare!AB1476</f>
        <v>Q4</v>
      </c>
      <c r="P1476">
        <f>Healthcare!O1476</f>
        <v>11</v>
      </c>
      <c r="Q1476">
        <f>Healthcare!P1476</f>
        <v>17</v>
      </c>
      <c r="R1476">
        <f>Healthcare!Q1476</f>
        <v>3</v>
      </c>
      <c r="S1476" s="10" t="str">
        <f>Healthcare!AD1476</f>
        <v>Oct</v>
      </c>
    </row>
    <row r="1477" spans="1:19">
      <c r="A1477" t="str">
        <f>Healthcare!A1477</f>
        <v>P11476</v>
      </c>
      <c r="B1477" s="5">
        <f>Healthcare!E1477</f>
        <v>45183</v>
      </c>
      <c r="C1477" s="5">
        <f>Healthcare!F1477</f>
        <v>45194</v>
      </c>
      <c r="D1477" t="str">
        <f>Healthcare!T1477</f>
        <v>Discharged</v>
      </c>
      <c r="E1477" t="str">
        <f>Healthcare!X1477</f>
        <v>DEP01</v>
      </c>
      <c r="F1477" t="str">
        <f>Healthcare!Y1477</f>
        <v>D07</v>
      </c>
      <c r="G1477" t="str">
        <f>Healthcare!Z1477</f>
        <v>D008</v>
      </c>
      <c r="H1477" t="str">
        <f>Healthcare!AA1477</f>
        <v>W002</v>
      </c>
      <c r="I1477" s="6">
        <f>Healthcare!L1477</f>
        <v>26149.56</v>
      </c>
      <c r="J1477">
        <f>Healthcare!M1477</f>
        <v>15577.64</v>
      </c>
      <c r="K1477" s="6">
        <f>Healthcare!V1477</f>
        <v>10571.920000000002</v>
      </c>
      <c r="L1477" t="str">
        <f>Healthcare!AF1477</f>
        <v>PAY01</v>
      </c>
      <c r="M1477" t="str">
        <f>Healthcare!AG1477</f>
        <v>INS01</v>
      </c>
      <c r="N1477">
        <f>Healthcare!AC1477</f>
        <v>2023</v>
      </c>
      <c r="O1477" t="str">
        <f>Healthcare!AB1477</f>
        <v>Q3</v>
      </c>
      <c r="P1477">
        <f>Healthcare!O1477</f>
        <v>11</v>
      </c>
      <c r="Q1477">
        <f>Healthcare!P1477</f>
        <v>235</v>
      </c>
      <c r="R1477">
        <f>Healthcare!Q1477</f>
        <v>4</v>
      </c>
      <c r="S1477" s="10" t="str">
        <f>Healthcare!AD1477</f>
        <v>Sep</v>
      </c>
    </row>
    <row r="1478" spans="1:19">
      <c r="A1478" t="str">
        <f>Healthcare!A1478</f>
        <v>P11477</v>
      </c>
      <c r="B1478" s="5">
        <f>Healthcare!E1478</f>
        <v>45901</v>
      </c>
      <c r="C1478" s="5">
        <f>Healthcare!F1478</f>
        <v>45912</v>
      </c>
      <c r="D1478" t="str">
        <f>Healthcare!T1478</f>
        <v>Discharged</v>
      </c>
      <c r="E1478" t="str">
        <f>Healthcare!X1478</f>
        <v>DEP03</v>
      </c>
      <c r="F1478" t="str">
        <f>Healthcare!Y1478</f>
        <v>D02</v>
      </c>
      <c r="G1478" t="str">
        <f>Healthcare!Z1478</f>
        <v>D003</v>
      </c>
      <c r="H1478" t="str">
        <f>Healthcare!AA1478</f>
        <v>W001</v>
      </c>
      <c r="I1478" s="6">
        <f>Healthcare!L1478</f>
        <v>167912.59</v>
      </c>
      <c r="J1478">
        <f>Healthcare!M1478</f>
        <v>144693.26999999999</v>
      </c>
      <c r="K1478" s="6">
        <f>Healthcare!V1478</f>
        <v>23219.320000000007</v>
      </c>
      <c r="L1478" t="str">
        <f>Healthcare!AF1478</f>
        <v>PAY01</v>
      </c>
      <c r="M1478" t="str">
        <f>Healthcare!AG1478</f>
        <v>INS07</v>
      </c>
      <c r="N1478">
        <f>Healthcare!AC1478</f>
        <v>2025</v>
      </c>
      <c r="O1478" t="str">
        <f>Healthcare!AB1478</f>
        <v>Q3</v>
      </c>
      <c r="P1478">
        <f>Healthcare!O1478</f>
        <v>11</v>
      </c>
      <c r="Q1478">
        <f>Healthcare!P1478</f>
        <v>39</v>
      </c>
      <c r="R1478">
        <f>Healthcare!Q1478</f>
        <v>1</v>
      </c>
      <c r="S1478" s="10" t="str">
        <f>Healthcare!AD1478</f>
        <v>Sep</v>
      </c>
    </row>
    <row r="1479" spans="1:19">
      <c r="A1479" t="str">
        <f>Healthcare!A1479</f>
        <v>P11478</v>
      </c>
      <c r="B1479" s="5">
        <f>Healthcare!E1479</f>
        <v>45287</v>
      </c>
      <c r="C1479" s="5">
        <f>Healthcare!F1479</f>
        <v>45296</v>
      </c>
      <c r="D1479" t="str">
        <f>Healthcare!T1479</f>
        <v>Discharged</v>
      </c>
      <c r="E1479" t="str">
        <f>Healthcare!X1479</f>
        <v>DEP06</v>
      </c>
      <c r="F1479" t="str">
        <f>Healthcare!Y1479</f>
        <v>D01</v>
      </c>
      <c r="G1479" t="str">
        <f>Healthcare!Z1479</f>
        <v>D012</v>
      </c>
      <c r="H1479" t="str">
        <f>Healthcare!AA1479</f>
        <v>W005</v>
      </c>
      <c r="I1479" s="6">
        <f>Healthcare!L1479</f>
        <v>123663.9</v>
      </c>
      <c r="J1479">
        <f>Healthcare!M1479</f>
        <v>191172.06</v>
      </c>
      <c r="K1479" s="6">
        <f>Healthcare!V1479</f>
        <v>-67508.160000000003</v>
      </c>
      <c r="L1479" t="str">
        <f>Healthcare!AF1479</f>
        <v>PAY02</v>
      </c>
      <c r="M1479" t="str">
        <f>Healthcare!AG1479</f>
        <v>INS08</v>
      </c>
      <c r="N1479">
        <f>Healthcare!AC1479</f>
        <v>2023</v>
      </c>
      <c r="O1479" t="str">
        <f>Healthcare!AB1479</f>
        <v>Q4</v>
      </c>
      <c r="P1479">
        <f>Healthcare!O1479</f>
        <v>9</v>
      </c>
      <c r="Q1479">
        <f>Healthcare!P1479</f>
        <v>201</v>
      </c>
      <c r="R1479">
        <f>Healthcare!Q1479</f>
        <v>4</v>
      </c>
      <c r="S1479" s="10" t="str">
        <f>Healthcare!AD1479</f>
        <v>Dec</v>
      </c>
    </row>
    <row r="1480" spans="1:19">
      <c r="A1480" t="str">
        <f>Healthcare!A1480</f>
        <v>P11479</v>
      </c>
      <c r="B1480" s="5">
        <f>Healthcare!E1480</f>
        <v>45110</v>
      </c>
      <c r="C1480" s="5">
        <f>Healthcare!F1480</f>
        <v>45128</v>
      </c>
      <c r="D1480" t="str">
        <f>Healthcare!T1480</f>
        <v>Discharged</v>
      </c>
      <c r="E1480" t="str">
        <f>Healthcare!X1480</f>
        <v>DEP09</v>
      </c>
      <c r="F1480" t="str">
        <f>Healthcare!Y1480</f>
        <v>D04</v>
      </c>
      <c r="G1480" t="str">
        <f>Healthcare!Z1480</f>
        <v>D008</v>
      </c>
      <c r="H1480" t="str">
        <f>Healthcare!AA1480</f>
        <v>W005</v>
      </c>
      <c r="I1480" s="6">
        <f>Healthcare!L1480</f>
        <v>145815.39000000001</v>
      </c>
      <c r="J1480">
        <f>Healthcare!M1480</f>
        <v>114224.03</v>
      </c>
      <c r="K1480" s="6">
        <f>Healthcare!V1480</f>
        <v>31591.360000000015</v>
      </c>
      <c r="L1480" t="str">
        <f>Healthcare!AF1480</f>
        <v>PAY06</v>
      </c>
      <c r="M1480" t="str">
        <f>Healthcare!AG1480</f>
        <v>INS02</v>
      </c>
      <c r="N1480">
        <f>Healthcare!AC1480</f>
        <v>2023</v>
      </c>
      <c r="O1480" t="str">
        <f>Healthcare!AB1480</f>
        <v>Q3</v>
      </c>
      <c r="P1480">
        <f>Healthcare!O1480</f>
        <v>18</v>
      </c>
      <c r="Q1480">
        <f>Healthcare!P1480</f>
        <v>194</v>
      </c>
      <c r="R1480">
        <f>Healthcare!Q1480</f>
        <v>5</v>
      </c>
      <c r="S1480" s="10" t="str">
        <f>Healthcare!AD1480</f>
        <v>Jul</v>
      </c>
    </row>
    <row r="1481" spans="1:19">
      <c r="A1481" t="str">
        <f>Healthcare!A1481</f>
        <v>P11480</v>
      </c>
      <c r="B1481" s="5">
        <f>Healthcare!E1481</f>
        <v>45627</v>
      </c>
      <c r="C1481" s="5">
        <f>Healthcare!F1481</f>
        <v>45642</v>
      </c>
      <c r="D1481" t="str">
        <f>Healthcare!T1481</f>
        <v>Unknown</v>
      </c>
      <c r="E1481" t="str">
        <f>Healthcare!X1481</f>
        <v>DEP07</v>
      </c>
      <c r="F1481" t="str">
        <f>Healthcare!Y1481</f>
        <v>D02</v>
      </c>
      <c r="G1481" t="str">
        <f>Healthcare!Z1481</f>
        <v>D009</v>
      </c>
      <c r="H1481" t="str">
        <f>Healthcare!AA1481</f>
        <v>W005</v>
      </c>
      <c r="I1481" s="6">
        <f>Healthcare!L1481</f>
        <v>211428.93</v>
      </c>
      <c r="J1481">
        <f>Healthcare!M1481</f>
        <v>162458.76</v>
      </c>
      <c r="K1481" s="6">
        <f>Healthcare!V1481</f>
        <v>48970.169999999984</v>
      </c>
      <c r="L1481" t="str">
        <f>Healthcare!AF1481</f>
        <v>PAY05</v>
      </c>
      <c r="M1481" t="str">
        <f>Healthcare!AG1481</f>
        <v>INS06</v>
      </c>
      <c r="N1481">
        <f>Healthcare!AC1481</f>
        <v>2024</v>
      </c>
      <c r="O1481" t="str">
        <f>Healthcare!AB1481</f>
        <v>Q4</v>
      </c>
      <c r="P1481">
        <f>Healthcare!O1481</f>
        <v>15</v>
      </c>
      <c r="Q1481">
        <f>Healthcare!P1481</f>
        <v>122</v>
      </c>
      <c r="R1481">
        <f>Healthcare!Q1481</f>
        <v>4</v>
      </c>
      <c r="S1481" s="10" t="str">
        <f>Healthcare!AD1481</f>
        <v>Dec</v>
      </c>
    </row>
    <row r="1482" spans="1:19">
      <c r="A1482" t="str">
        <f>Healthcare!A1482</f>
        <v>P11481</v>
      </c>
      <c r="B1482" s="5">
        <f>Healthcare!E1482</f>
        <v>45799</v>
      </c>
      <c r="C1482" s="5">
        <f>Healthcare!F1482</f>
        <v>45805</v>
      </c>
      <c r="D1482" t="str">
        <f>Healthcare!T1482</f>
        <v>Discharged</v>
      </c>
      <c r="E1482" t="str">
        <f>Healthcare!X1482</f>
        <v>DEP03</v>
      </c>
      <c r="F1482" t="str">
        <f>Healthcare!Y1482</f>
        <v>D01</v>
      </c>
      <c r="G1482" t="str">
        <f>Healthcare!Z1482</f>
        <v>D010</v>
      </c>
      <c r="H1482" t="str">
        <f>Healthcare!AA1482</f>
        <v>W003</v>
      </c>
      <c r="I1482" s="6">
        <f>Healthcare!L1482</f>
        <v>209869.67</v>
      </c>
      <c r="J1482">
        <f>Healthcare!M1482</f>
        <v>196431.77</v>
      </c>
      <c r="K1482" s="6">
        <f>Healthcare!V1482</f>
        <v>13437.900000000023</v>
      </c>
      <c r="L1482" t="str">
        <f>Healthcare!AF1482</f>
        <v>PAY02</v>
      </c>
      <c r="M1482" t="str">
        <f>Healthcare!AG1482</f>
        <v>INS06</v>
      </c>
      <c r="N1482">
        <f>Healthcare!AC1482</f>
        <v>2025</v>
      </c>
      <c r="O1482" t="str">
        <f>Healthcare!AB1482</f>
        <v>Q2</v>
      </c>
      <c r="P1482">
        <f>Healthcare!O1482</f>
        <v>6</v>
      </c>
      <c r="Q1482">
        <f>Healthcare!P1482</f>
        <v>90</v>
      </c>
      <c r="R1482">
        <f>Healthcare!Q1482</f>
        <v>4</v>
      </c>
      <c r="S1482" s="10" t="str">
        <f>Healthcare!AD1482</f>
        <v>May</v>
      </c>
    </row>
    <row r="1483" spans="1:19">
      <c r="A1483" t="str">
        <f>Healthcare!A1483</f>
        <v>P11482</v>
      </c>
      <c r="B1483" s="5">
        <f>Healthcare!E1483</f>
        <v>45700</v>
      </c>
      <c r="C1483" s="5">
        <f>Healthcare!F1483</f>
        <v>45704</v>
      </c>
      <c r="D1483" t="str">
        <f>Healthcare!T1483</f>
        <v>Discharged</v>
      </c>
      <c r="E1483" t="str">
        <f>Healthcare!X1483</f>
        <v>DEP01</v>
      </c>
      <c r="F1483" t="str">
        <f>Healthcare!Y1483</f>
        <v>D04</v>
      </c>
      <c r="G1483" t="str">
        <f>Healthcare!Z1483</f>
        <v>D010</v>
      </c>
      <c r="H1483" t="str">
        <f>Healthcare!AA1483</f>
        <v>W001</v>
      </c>
      <c r="I1483" s="6">
        <f>Healthcare!L1483</f>
        <v>109378.1</v>
      </c>
      <c r="J1483">
        <f>Healthcare!M1483</f>
        <v>89601.7</v>
      </c>
      <c r="K1483" s="6">
        <f>Healthcare!V1483</f>
        <v>19776.400000000009</v>
      </c>
      <c r="L1483" t="str">
        <f>Healthcare!AF1483</f>
        <v>PAY03</v>
      </c>
      <c r="M1483" t="str">
        <f>Healthcare!AG1483</f>
        <v>INS03</v>
      </c>
      <c r="N1483">
        <f>Healthcare!AC1483</f>
        <v>2025</v>
      </c>
      <c r="O1483" t="str">
        <f>Healthcare!AB1483</f>
        <v>Q1</v>
      </c>
      <c r="P1483">
        <f>Healthcare!O1483</f>
        <v>4</v>
      </c>
      <c r="Q1483">
        <f>Healthcare!P1483</f>
        <v>18</v>
      </c>
      <c r="R1483">
        <f>Healthcare!Q1483</f>
        <v>4</v>
      </c>
      <c r="S1483" s="10" t="str">
        <f>Healthcare!AD1483</f>
        <v>Feb</v>
      </c>
    </row>
    <row r="1484" spans="1:19">
      <c r="A1484" t="str">
        <f>Healthcare!A1484</f>
        <v>P11483</v>
      </c>
      <c r="B1484" s="5">
        <f>Healthcare!E1484</f>
        <v>44993</v>
      </c>
      <c r="C1484" s="5">
        <f>Healthcare!F1484</f>
        <v>45006</v>
      </c>
      <c r="D1484" t="str">
        <f>Healthcare!T1484</f>
        <v>Unknown</v>
      </c>
      <c r="E1484" t="str">
        <f>Healthcare!X1484</f>
        <v>DEP06</v>
      </c>
      <c r="F1484" t="str">
        <f>Healthcare!Y1484</f>
        <v>D05</v>
      </c>
      <c r="G1484" t="str">
        <f>Healthcare!Z1484</f>
        <v>D010</v>
      </c>
      <c r="H1484" t="str">
        <f>Healthcare!AA1484</f>
        <v>W004</v>
      </c>
      <c r="I1484" s="6">
        <f>Healthcare!L1484</f>
        <v>106497.3</v>
      </c>
      <c r="J1484">
        <f>Healthcare!M1484</f>
        <v>102120.18</v>
      </c>
      <c r="K1484" s="6">
        <f>Healthcare!V1484</f>
        <v>4377.1200000000099</v>
      </c>
      <c r="L1484" t="str">
        <f>Healthcare!AF1484</f>
        <v>PAY05</v>
      </c>
      <c r="M1484" t="str">
        <f>Healthcare!AG1484</f>
        <v>INS08</v>
      </c>
      <c r="N1484">
        <f>Healthcare!AC1484</f>
        <v>2023</v>
      </c>
      <c r="O1484" t="str">
        <f>Healthcare!AB1484</f>
        <v>Q1</v>
      </c>
      <c r="P1484">
        <f>Healthcare!O1484</f>
        <v>13</v>
      </c>
      <c r="Q1484">
        <f>Healthcare!P1484</f>
        <v>43</v>
      </c>
      <c r="R1484">
        <f>Healthcare!Q1484</f>
        <v>4</v>
      </c>
      <c r="S1484" s="10" t="str">
        <f>Healthcare!AD1484</f>
        <v>Mar</v>
      </c>
    </row>
    <row r="1485" spans="1:19">
      <c r="A1485" t="str">
        <f>Healthcare!A1485</f>
        <v>P11484</v>
      </c>
      <c r="B1485" s="5">
        <f>Healthcare!E1485</f>
        <v>45289</v>
      </c>
      <c r="C1485" s="5">
        <f>Healthcare!F1485</f>
        <v>45304</v>
      </c>
      <c r="D1485" t="str">
        <f>Healthcare!T1485</f>
        <v>Transferred</v>
      </c>
      <c r="E1485" t="str">
        <f>Healthcare!X1485</f>
        <v>DEP06</v>
      </c>
      <c r="F1485" t="str">
        <f>Healthcare!Y1485</f>
        <v>D03</v>
      </c>
      <c r="G1485" t="str">
        <f>Healthcare!Z1485</f>
        <v>D007</v>
      </c>
      <c r="H1485" t="str">
        <f>Healthcare!AA1485</f>
        <v>W005</v>
      </c>
      <c r="I1485" s="6">
        <f>Healthcare!L1485</f>
        <v>218495.44</v>
      </c>
      <c r="J1485">
        <f>Healthcare!M1485</f>
        <v>190301.69</v>
      </c>
      <c r="K1485" s="6">
        <f>Healthcare!V1485</f>
        <v>28193.75</v>
      </c>
      <c r="L1485" t="str">
        <f>Healthcare!AF1485</f>
        <v>PAY02</v>
      </c>
      <c r="M1485" t="str">
        <f>Healthcare!AG1485</f>
        <v>INS03</v>
      </c>
      <c r="N1485">
        <f>Healthcare!AC1485</f>
        <v>2023</v>
      </c>
      <c r="O1485" t="str">
        <f>Healthcare!AB1485</f>
        <v>Q4</v>
      </c>
      <c r="P1485">
        <f>Healthcare!O1485</f>
        <v>15</v>
      </c>
      <c r="Q1485">
        <f>Healthcare!P1485</f>
        <v>117</v>
      </c>
      <c r="R1485">
        <f>Healthcare!Q1485</f>
        <v>2</v>
      </c>
      <c r="S1485" s="10" t="str">
        <f>Healthcare!AD1485</f>
        <v>Dec</v>
      </c>
    </row>
    <row r="1486" spans="1:19">
      <c r="A1486" t="str">
        <f>Healthcare!A1486</f>
        <v>P11485</v>
      </c>
      <c r="B1486" s="5">
        <f>Healthcare!E1486</f>
        <v>45062</v>
      </c>
      <c r="C1486" s="5" t="str">
        <f>Healthcare!F1486</f>
        <v>Unknown</v>
      </c>
      <c r="D1486" t="str">
        <f>Healthcare!T1486</f>
        <v>Discharged</v>
      </c>
      <c r="E1486" t="str">
        <f>Healthcare!X1486</f>
        <v>DEP09</v>
      </c>
      <c r="F1486" t="str">
        <f>Healthcare!Y1486</f>
        <v>D06</v>
      </c>
      <c r="G1486" t="str">
        <f>Healthcare!Z1486</f>
        <v>D006</v>
      </c>
      <c r="H1486" t="str">
        <f>Healthcare!AA1486</f>
        <v>W001</v>
      </c>
      <c r="I1486" s="6">
        <f>Healthcare!L1486</f>
        <v>188703.86</v>
      </c>
      <c r="J1486">
        <f>Healthcare!M1486</f>
        <v>142083.98000000001</v>
      </c>
      <c r="K1486" s="6">
        <f>Healthcare!V1486</f>
        <v>46619.879999999976</v>
      </c>
      <c r="L1486" t="str">
        <f>Healthcare!AF1486</f>
        <v>PAY06</v>
      </c>
      <c r="M1486" t="str">
        <f>Healthcare!AG1486</f>
        <v>INS04</v>
      </c>
      <c r="N1486">
        <f>Healthcare!AC1486</f>
        <v>2023</v>
      </c>
      <c r="O1486" t="str">
        <f>Healthcare!AB1486</f>
        <v>Q2</v>
      </c>
      <c r="P1486">
        <f>Healthcare!O1486</f>
        <v>9</v>
      </c>
      <c r="Q1486">
        <f>Healthcare!P1486</f>
        <v>160</v>
      </c>
      <c r="R1486">
        <f>Healthcare!Q1486</f>
        <v>2</v>
      </c>
      <c r="S1486" s="10" t="str">
        <f>Healthcare!AD1486</f>
        <v>May</v>
      </c>
    </row>
    <row r="1487" spans="1:19">
      <c r="A1487" t="str">
        <f>Healthcare!A1487</f>
        <v>P11486</v>
      </c>
      <c r="B1487" s="5">
        <f>Healthcare!E1487</f>
        <v>45055</v>
      </c>
      <c r="C1487" s="5">
        <f>Healthcare!F1487</f>
        <v>45067</v>
      </c>
      <c r="D1487" t="str">
        <f>Healthcare!T1487</f>
        <v>Discharged</v>
      </c>
      <c r="E1487" t="str">
        <f>Healthcare!X1487</f>
        <v>DEP03</v>
      </c>
      <c r="F1487" t="str">
        <f>Healthcare!Y1487</f>
        <v>D03</v>
      </c>
      <c r="G1487" t="str">
        <f>Healthcare!Z1487</f>
        <v>D004</v>
      </c>
      <c r="H1487" t="str">
        <f>Healthcare!AA1487</f>
        <v>W004</v>
      </c>
      <c r="I1487" s="6">
        <f>Healthcare!L1487</f>
        <v>202269.38</v>
      </c>
      <c r="J1487">
        <f>Healthcare!M1487</f>
        <v>143186.49</v>
      </c>
      <c r="K1487" s="6">
        <f>Healthcare!V1487</f>
        <v>59082.890000000014</v>
      </c>
      <c r="L1487" t="str">
        <f>Healthcare!AF1487</f>
        <v>PAY04</v>
      </c>
      <c r="M1487" t="str">
        <f>Healthcare!AG1487</f>
        <v>INS06</v>
      </c>
      <c r="N1487">
        <f>Healthcare!AC1487</f>
        <v>2023</v>
      </c>
      <c r="O1487" t="str">
        <f>Healthcare!AB1487</f>
        <v>Q2</v>
      </c>
      <c r="P1487">
        <f>Healthcare!O1487</f>
        <v>12</v>
      </c>
      <c r="Q1487">
        <f>Healthcare!P1487</f>
        <v>236</v>
      </c>
      <c r="R1487">
        <f>Healthcare!Q1487</f>
        <v>4</v>
      </c>
      <c r="S1487" s="10" t="str">
        <f>Healthcare!AD1487</f>
        <v>May</v>
      </c>
    </row>
    <row r="1488" spans="1:19">
      <c r="A1488" t="str">
        <f>Healthcare!A1488</f>
        <v>P11487</v>
      </c>
      <c r="B1488" s="5">
        <f>Healthcare!E1488</f>
        <v>45075</v>
      </c>
      <c r="C1488" s="5">
        <f>Healthcare!F1488</f>
        <v>45022</v>
      </c>
      <c r="D1488" t="str">
        <f>Healthcare!T1488</f>
        <v>Transferred</v>
      </c>
      <c r="E1488" t="str">
        <f>Healthcare!X1488</f>
        <v>DEP08</v>
      </c>
      <c r="F1488" t="str">
        <f>Healthcare!Y1488</f>
        <v>D01</v>
      </c>
      <c r="G1488" t="str">
        <f>Healthcare!Z1488</f>
        <v>D006</v>
      </c>
      <c r="H1488" t="str">
        <f>Healthcare!AA1488</f>
        <v>W001</v>
      </c>
      <c r="I1488" s="6">
        <f>Healthcare!L1488</f>
        <v>156848.65</v>
      </c>
      <c r="J1488">
        <f>Healthcare!M1488</f>
        <v>147093.63</v>
      </c>
      <c r="K1488" s="6">
        <f>Healthcare!V1488</f>
        <v>9755.0199999999895</v>
      </c>
      <c r="L1488" t="str">
        <f>Healthcare!AF1488</f>
        <v>PAY04</v>
      </c>
      <c r="M1488" t="str">
        <f>Healthcare!AG1488</f>
        <v>INS03</v>
      </c>
      <c r="N1488">
        <f>Healthcare!AC1488</f>
        <v>2023</v>
      </c>
      <c r="O1488" t="str">
        <f>Healthcare!AB1488</f>
        <v>Q2</v>
      </c>
      <c r="P1488">
        <f>Healthcare!O1488</f>
        <v>6</v>
      </c>
      <c r="Q1488">
        <f>Healthcare!P1488</f>
        <v>17</v>
      </c>
      <c r="R1488">
        <f>Healthcare!Q1488</f>
        <v>4</v>
      </c>
      <c r="S1488" s="10" t="str">
        <f>Healthcare!AD1488</f>
        <v>May</v>
      </c>
    </row>
    <row r="1489" spans="1:19">
      <c r="A1489" t="str">
        <f>Healthcare!A1489</f>
        <v>P11488</v>
      </c>
      <c r="B1489" s="5">
        <f>Healthcare!E1489</f>
        <v>45628</v>
      </c>
      <c r="C1489" s="5">
        <f>Healthcare!F1489</f>
        <v>45645</v>
      </c>
      <c r="D1489" t="str">
        <f>Healthcare!T1489</f>
        <v>Discharged</v>
      </c>
      <c r="E1489" t="str">
        <f>Healthcare!X1489</f>
        <v>DEP10</v>
      </c>
      <c r="F1489" t="str">
        <f>Healthcare!Y1489</f>
        <v>D06</v>
      </c>
      <c r="G1489" t="str">
        <f>Healthcare!Z1489</f>
        <v>D006</v>
      </c>
      <c r="H1489" t="str">
        <f>Healthcare!AA1489</f>
        <v>W005</v>
      </c>
      <c r="I1489" s="6">
        <f>Healthcare!L1489</f>
        <v>249735.02</v>
      </c>
      <c r="J1489">
        <f>Healthcare!M1489</f>
        <v>193915.14</v>
      </c>
      <c r="K1489" s="6">
        <f>Healthcare!V1489</f>
        <v>55819.879999999976</v>
      </c>
      <c r="L1489" t="str">
        <f>Healthcare!AF1489</f>
        <v>PAY02</v>
      </c>
      <c r="M1489" t="str">
        <f>Healthcare!AG1489</f>
        <v>INS08</v>
      </c>
      <c r="N1489">
        <f>Healthcare!AC1489</f>
        <v>2024</v>
      </c>
      <c r="O1489" t="str">
        <f>Healthcare!AB1489</f>
        <v>Q4</v>
      </c>
      <c r="P1489">
        <f>Healthcare!O1489</f>
        <v>17</v>
      </c>
      <c r="Q1489">
        <f>Healthcare!P1489</f>
        <v>170</v>
      </c>
      <c r="R1489">
        <f>Healthcare!Q1489</f>
        <v>4</v>
      </c>
      <c r="S1489" s="10" t="str">
        <f>Healthcare!AD1489</f>
        <v>Dec</v>
      </c>
    </row>
    <row r="1490" spans="1:19">
      <c r="A1490" t="str">
        <f>Healthcare!A1490</f>
        <v>P11489</v>
      </c>
      <c r="B1490" s="5">
        <f>Healthcare!E1490</f>
        <v>45238</v>
      </c>
      <c r="C1490" s="5">
        <f>Healthcare!F1490</f>
        <v>45248</v>
      </c>
      <c r="D1490" t="str">
        <f>Healthcare!T1490</f>
        <v>Admitted</v>
      </c>
      <c r="E1490" t="str">
        <f>Healthcare!X1490</f>
        <v>DEP01</v>
      </c>
      <c r="F1490" t="str">
        <f>Healthcare!Y1490</f>
        <v>D07</v>
      </c>
      <c r="G1490" t="str">
        <f>Healthcare!Z1490</f>
        <v>D010</v>
      </c>
      <c r="H1490" t="str">
        <f>Healthcare!AA1490</f>
        <v>W001</v>
      </c>
      <c r="I1490" s="6">
        <f>Healthcare!L1490</f>
        <v>162203.82</v>
      </c>
      <c r="J1490">
        <f>Healthcare!M1490</f>
        <v>143227.01999999999</v>
      </c>
      <c r="K1490" s="6">
        <f>Healthcare!V1490</f>
        <v>18976.800000000017</v>
      </c>
      <c r="L1490" t="str">
        <f>Healthcare!AF1490</f>
        <v>PAY02</v>
      </c>
      <c r="M1490" t="str">
        <f>Healthcare!AG1490</f>
        <v>INS08</v>
      </c>
      <c r="N1490">
        <f>Healthcare!AC1490</f>
        <v>2023</v>
      </c>
      <c r="O1490" t="str">
        <f>Healthcare!AB1490</f>
        <v>Q4</v>
      </c>
      <c r="P1490">
        <f>Healthcare!O1490</f>
        <v>10</v>
      </c>
      <c r="Q1490">
        <f>Healthcare!P1490</f>
        <v>155</v>
      </c>
      <c r="R1490">
        <f>Healthcare!Q1490</f>
        <v>5</v>
      </c>
      <c r="S1490" s="10" t="str">
        <f>Healthcare!AD1490</f>
        <v>Nov</v>
      </c>
    </row>
    <row r="1491" spans="1:19">
      <c r="A1491" t="str">
        <f>Healthcare!A1491</f>
        <v>P11490</v>
      </c>
      <c r="B1491" s="5">
        <f>Healthcare!E1491</f>
        <v>46015</v>
      </c>
      <c r="C1491" s="5">
        <f>Healthcare!F1491</f>
        <v>46113</v>
      </c>
      <c r="D1491" t="str">
        <f>Healthcare!T1491</f>
        <v>Admitted</v>
      </c>
      <c r="E1491" t="str">
        <f>Healthcare!X1491</f>
        <v>DEP05</v>
      </c>
      <c r="F1491" t="str">
        <f>Healthcare!Y1491</f>
        <v>D06</v>
      </c>
      <c r="G1491" t="str">
        <f>Healthcare!Z1491</f>
        <v>D009</v>
      </c>
      <c r="H1491" t="str">
        <f>Healthcare!AA1491</f>
        <v>W004</v>
      </c>
      <c r="I1491" s="6">
        <f>Healthcare!L1491</f>
        <v>127773.15</v>
      </c>
      <c r="J1491">
        <f>Healthcare!M1491</f>
        <v>113092.07</v>
      </c>
      <c r="K1491" s="6">
        <f>Healthcare!V1491</f>
        <v>14681.079999999987</v>
      </c>
      <c r="L1491" t="str">
        <f>Healthcare!AF1491</f>
        <v>PAY04</v>
      </c>
      <c r="M1491" t="str">
        <f>Healthcare!AG1491</f>
        <v>INS06</v>
      </c>
      <c r="N1491">
        <f>Healthcare!AC1491</f>
        <v>2025</v>
      </c>
      <c r="O1491" t="str">
        <f>Healthcare!AB1491</f>
        <v>Q4</v>
      </c>
      <c r="P1491">
        <f>Healthcare!O1491</f>
        <v>11</v>
      </c>
      <c r="Q1491">
        <f>Healthcare!P1491</f>
        <v>195</v>
      </c>
      <c r="R1491">
        <f>Healthcare!Q1491</f>
        <v>5</v>
      </c>
      <c r="S1491" s="10" t="str">
        <f>Healthcare!AD1491</f>
        <v>Dec</v>
      </c>
    </row>
    <row r="1492" spans="1:19">
      <c r="A1492" t="str">
        <f>Healthcare!A1492</f>
        <v>P11491</v>
      </c>
      <c r="B1492" s="5">
        <f>Healthcare!E1492</f>
        <v>45669</v>
      </c>
      <c r="C1492" s="5">
        <f>Healthcare!F1492</f>
        <v>45681</v>
      </c>
      <c r="D1492" t="str">
        <f>Healthcare!T1492</f>
        <v>Transferred</v>
      </c>
      <c r="E1492" t="str">
        <f>Healthcare!X1492</f>
        <v>DEP05</v>
      </c>
      <c r="F1492" t="str">
        <f>Healthcare!Y1492</f>
        <v>D03</v>
      </c>
      <c r="G1492" t="str">
        <f>Healthcare!Z1492</f>
        <v>D007</v>
      </c>
      <c r="H1492" t="str">
        <f>Healthcare!AA1492</f>
        <v>W001</v>
      </c>
      <c r="I1492" s="6">
        <f>Healthcare!L1492</f>
        <v>91999.93</v>
      </c>
      <c r="J1492">
        <f>Healthcare!M1492</f>
        <v>76791.009999999995</v>
      </c>
      <c r="K1492" s="6">
        <f>Healthcare!V1492</f>
        <v>15208.919999999998</v>
      </c>
      <c r="L1492" t="str">
        <f>Healthcare!AF1492</f>
        <v>PAY06</v>
      </c>
      <c r="M1492" t="str">
        <f>Healthcare!AG1492</f>
        <v>INS06</v>
      </c>
      <c r="N1492">
        <f>Healthcare!AC1492</f>
        <v>2025</v>
      </c>
      <c r="O1492" t="str">
        <f>Healthcare!AB1492</f>
        <v>Q1</v>
      </c>
      <c r="P1492">
        <f>Healthcare!O1492</f>
        <v>12</v>
      </c>
      <c r="Q1492">
        <f>Healthcare!P1492</f>
        <v>161</v>
      </c>
      <c r="R1492">
        <f>Healthcare!Q1492</f>
        <v>4</v>
      </c>
      <c r="S1492" s="10" t="str">
        <f>Healthcare!AD1492</f>
        <v>Jan</v>
      </c>
    </row>
    <row r="1493" spans="1:19">
      <c r="A1493" t="str">
        <f>Healthcare!A1493</f>
        <v>P11492</v>
      </c>
      <c r="B1493" s="5">
        <f>Healthcare!E1493</f>
        <v>45822</v>
      </c>
      <c r="C1493" s="5">
        <f>Healthcare!F1493</f>
        <v>45828</v>
      </c>
      <c r="D1493" t="str">
        <f>Healthcare!T1493</f>
        <v>Discharged</v>
      </c>
      <c r="E1493" t="str">
        <f>Healthcare!X1493</f>
        <v>DEP02</v>
      </c>
      <c r="F1493" t="str">
        <f>Healthcare!Y1493</f>
        <v>D03</v>
      </c>
      <c r="G1493" t="str">
        <f>Healthcare!Z1493</f>
        <v>D005</v>
      </c>
      <c r="H1493" t="str">
        <f>Healthcare!AA1493</f>
        <v>W004</v>
      </c>
      <c r="I1493" s="6">
        <f>Healthcare!L1493</f>
        <v>7203.75</v>
      </c>
      <c r="J1493">
        <f>Healthcare!M1493</f>
        <v>6247.06</v>
      </c>
      <c r="K1493" s="6">
        <f>Healthcare!V1493</f>
        <v>956.6899999999996</v>
      </c>
      <c r="L1493" t="str">
        <f>Healthcare!AF1493</f>
        <v>PAY03</v>
      </c>
      <c r="M1493" t="str">
        <f>Healthcare!AG1493</f>
        <v>INS02</v>
      </c>
      <c r="N1493">
        <f>Healthcare!AC1493</f>
        <v>2025</v>
      </c>
      <c r="O1493" t="str">
        <f>Healthcare!AB1493</f>
        <v>Q2</v>
      </c>
      <c r="P1493">
        <f>Healthcare!O1493</f>
        <v>6</v>
      </c>
      <c r="Q1493">
        <f>Healthcare!P1493</f>
        <v>224</v>
      </c>
      <c r="R1493">
        <f>Healthcare!Q1493</f>
        <v>5</v>
      </c>
      <c r="S1493" s="10" t="str">
        <f>Healthcare!AD1493</f>
        <v>Jun</v>
      </c>
    </row>
    <row r="1494" spans="1:19">
      <c r="A1494" t="str">
        <f>Healthcare!A1494</f>
        <v>P11493</v>
      </c>
      <c r="B1494" s="5">
        <f>Healthcare!E1494</f>
        <v>45852</v>
      </c>
      <c r="C1494" s="5">
        <f>Healthcare!F1494</f>
        <v>45853</v>
      </c>
      <c r="D1494" t="str">
        <f>Healthcare!T1494</f>
        <v>Discharged</v>
      </c>
      <c r="E1494" t="str">
        <f>Healthcare!X1494</f>
        <v>DEP05</v>
      </c>
      <c r="F1494" t="str">
        <f>Healthcare!Y1494</f>
        <v>D02</v>
      </c>
      <c r="G1494" t="str">
        <f>Healthcare!Z1494</f>
        <v>D007</v>
      </c>
      <c r="H1494" t="str">
        <f>Healthcare!AA1494</f>
        <v>W002</v>
      </c>
      <c r="I1494" s="6">
        <f>Healthcare!L1494</f>
        <v>238057.14</v>
      </c>
      <c r="J1494">
        <f>Healthcare!M1494</f>
        <v>154852.45000000001</v>
      </c>
      <c r="K1494" s="6">
        <f>Healthcare!V1494</f>
        <v>83204.69</v>
      </c>
      <c r="L1494" t="str">
        <f>Healthcare!AF1494</f>
        <v>PAY06</v>
      </c>
      <c r="M1494" t="str">
        <f>Healthcare!AG1494</f>
        <v>INS08</v>
      </c>
      <c r="N1494">
        <f>Healthcare!AC1494</f>
        <v>2025</v>
      </c>
      <c r="O1494" t="str">
        <f>Healthcare!AB1494</f>
        <v>Q3</v>
      </c>
      <c r="P1494">
        <f>Healthcare!O1494</f>
        <v>1</v>
      </c>
      <c r="Q1494">
        <f>Healthcare!P1494</f>
        <v>9</v>
      </c>
      <c r="R1494">
        <f>Healthcare!Q1494</f>
        <v>4</v>
      </c>
      <c r="S1494" s="10" t="str">
        <f>Healthcare!AD1494</f>
        <v>Jul</v>
      </c>
    </row>
    <row r="1495" spans="1:19">
      <c r="A1495" t="str">
        <f>Healthcare!A1495</f>
        <v>P11494</v>
      </c>
      <c r="B1495" s="5">
        <f>Healthcare!E1495</f>
        <v>44977</v>
      </c>
      <c r="C1495" s="5">
        <f>Healthcare!F1495</f>
        <v>44984</v>
      </c>
      <c r="D1495" t="str">
        <f>Healthcare!T1495</f>
        <v>Discharged</v>
      </c>
      <c r="E1495" t="str">
        <f>Healthcare!X1495</f>
        <v>DEP05</v>
      </c>
      <c r="F1495" t="str">
        <f>Healthcare!Y1495</f>
        <v>D05</v>
      </c>
      <c r="G1495" t="str">
        <f>Healthcare!Z1495</f>
        <v>D004</v>
      </c>
      <c r="H1495" t="str">
        <f>Healthcare!AA1495</f>
        <v>W005</v>
      </c>
      <c r="I1495" s="6">
        <f>Healthcare!L1495</f>
        <v>120507.84</v>
      </c>
      <c r="J1495">
        <f>Healthcare!M1495</f>
        <v>111727.15</v>
      </c>
      <c r="K1495" s="6">
        <f>Healthcare!V1495</f>
        <v>8780.6900000000023</v>
      </c>
      <c r="L1495" t="str">
        <f>Healthcare!AF1495</f>
        <v>PAY01</v>
      </c>
      <c r="M1495" t="str">
        <f>Healthcare!AG1495</f>
        <v>INS06</v>
      </c>
      <c r="N1495">
        <f>Healthcare!AC1495</f>
        <v>2023</v>
      </c>
      <c r="O1495" t="str">
        <f>Healthcare!AB1495</f>
        <v>Q1</v>
      </c>
      <c r="P1495">
        <f>Healthcare!O1495</f>
        <v>7</v>
      </c>
      <c r="Q1495">
        <f>Healthcare!P1495</f>
        <v>222</v>
      </c>
      <c r="R1495">
        <f>Healthcare!Q1495</f>
        <v>4</v>
      </c>
      <c r="S1495" s="10" t="str">
        <f>Healthcare!AD1495</f>
        <v>Feb</v>
      </c>
    </row>
    <row r="1496" spans="1:19">
      <c r="A1496" t="str">
        <f>Healthcare!A1496</f>
        <v>P11495</v>
      </c>
      <c r="B1496" s="5">
        <f>Healthcare!E1496</f>
        <v>45081</v>
      </c>
      <c r="C1496" s="5">
        <f>Healthcare!F1496</f>
        <v>45087</v>
      </c>
      <c r="D1496" t="str">
        <f>Healthcare!T1496</f>
        <v>Discharged</v>
      </c>
      <c r="E1496" t="str">
        <f>Healthcare!X1496</f>
        <v>DEP01</v>
      </c>
      <c r="F1496" t="str">
        <f>Healthcare!Y1496</f>
        <v>D03</v>
      </c>
      <c r="G1496" t="str">
        <f>Healthcare!Z1496</f>
        <v>D013</v>
      </c>
      <c r="H1496" t="str">
        <f>Healthcare!AA1496</f>
        <v>W004</v>
      </c>
      <c r="I1496" s="6">
        <f>Healthcare!L1496</f>
        <v>99110.69</v>
      </c>
      <c r="J1496">
        <f>Healthcare!M1496</f>
        <v>82843.679999999993</v>
      </c>
      <c r="K1496" s="6">
        <f>Healthcare!V1496</f>
        <v>16267.010000000009</v>
      </c>
      <c r="L1496" t="str">
        <f>Healthcare!AF1496</f>
        <v>PAY06</v>
      </c>
      <c r="M1496" t="str">
        <f>Healthcare!AG1496</f>
        <v>INS08</v>
      </c>
      <c r="N1496">
        <f>Healthcare!AC1496</f>
        <v>2023</v>
      </c>
      <c r="O1496" t="str">
        <f>Healthcare!AB1496</f>
        <v>Q2</v>
      </c>
      <c r="P1496">
        <f>Healthcare!O1496</f>
        <v>6</v>
      </c>
      <c r="Q1496">
        <f>Healthcare!P1496</f>
        <v>196</v>
      </c>
      <c r="R1496">
        <f>Healthcare!Q1496</f>
        <v>5</v>
      </c>
      <c r="S1496" s="10" t="str">
        <f>Healthcare!AD1496</f>
        <v>Jun</v>
      </c>
    </row>
    <row r="1497" spans="1:19">
      <c r="A1497" t="str">
        <f>Healthcare!A1497</f>
        <v>P11496</v>
      </c>
      <c r="B1497" s="5">
        <f>Healthcare!E1497</f>
        <v>45541</v>
      </c>
      <c r="C1497" s="5">
        <f>Healthcare!F1497</f>
        <v>45461</v>
      </c>
      <c r="D1497" t="str">
        <f>Healthcare!T1497</f>
        <v>Discharged</v>
      </c>
      <c r="E1497" t="str">
        <f>Healthcare!X1497</f>
        <v>DEP09</v>
      </c>
      <c r="F1497" t="str">
        <f>Healthcare!Y1497</f>
        <v>D07</v>
      </c>
      <c r="G1497" t="str">
        <f>Healthcare!Z1497</f>
        <v>D001</v>
      </c>
      <c r="H1497" t="str">
        <f>Healthcare!AA1497</f>
        <v>W004</v>
      </c>
      <c r="I1497" s="6">
        <f>Healthcare!L1497</f>
        <v>54400.53</v>
      </c>
      <c r="J1497">
        <f>Healthcare!M1497</f>
        <v>45384.75</v>
      </c>
      <c r="K1497" s="6">
        <f>Healthcare!V1497</f>
        <v>9015.7799999999988</v>
      </c>
      <c r="L1497" t="str">
        <f>Healthcare!AF1497</f>
        <v>PAY01</v>
      </c>
      <c r="M1497" t="str">
        <f>Healthcare!AG1497</f>
        <v>INS05</v>
      </c>
      <c r="N1497">
        <f>Healthcare!AC1497</f>
        <v>2024</v>
      </c>
      <c r="O1497" t="str">
        <f>Healthcare!AB1497</f>
        <v>Q3</v>
      </c>
      <c r="P1497">
        <f>Healthcare!O1497</f>
        <v>9</v>
      </c>
      <c r="Q1497">
        <f>Healthcare!P1497</f>
        <v>148</v>
      </c>
      <c r="R1497">
        <f>Healthcare!Q1497</f>
        <v>4</v>
      </c>
      <c r="S1497" s="10" t="str">
        <f>Healthcare!AD1497</f>
        <v>Sep</v>
      </c>
    </row>
    <row r="1498" spans="1:19">
      <c r="A1498" t="str">
        <f>Healthcare!A1498</f>
        <v>P11497</v>
      </c>
      <c r="B1498" s="5" t="str">
        <f>Healthcare!E1498</f>
        <v>Unknown</v>
      </c>
      <c r="C1498" s="5">
        <f>Healthcare!F1498</f>
        <v>45322</v>
      </c>
      <c r="D1498" t="str">
        <f>Healthcare!T1498</f>
        <v>Unknown</v>
      </c>
      <c r="E1498" t="str">
        <f>Healthcare!X1498</f>
        <v>DEP03</v>
      </c>
      <c r="F1498" t="str">
        <f>Healthcare!Y1498</f>
        <v>D04</v>
      </c>
      <c r="G1498" t="str">
        <f>Healthcare!Z1498</f>
        <v>D010</v>
      </c>
      <c r="H1498" t="str">
        <f>Healthcare!AA1498</f>
        <v>W002</v>
      </c>
      <c r="I1498" s="6">
        <f>Healthcare!L1498</f>
        <v>63252.94</v>
      </c>
      <c r="J1498">
        <f>Healthcare!M1498</f>
        <v>40710.6</v>
      </c>
      <c r="K1498" s="6">
        <f>Healthcare!V1498</f>
        <v>22542.340000000004</v>
      </c>
      <c r="L1498" t="str">
        <f>Healthcare!AF1498</f>
        <v>PAY06</v>
      </c>
      <c r="M1498" t="str">
        <f>Healthcare!AG1498</f>
        <v>INS03</v>
      </c>
      <c r="N1498" t="str">
        <f>Healthcare!AC1498</f>
        <v>Unknown</v>
      </c>
      <c r="O1498" t="str">
        <f>Healthcare!AB1498</f>
        <v>Unknown</v>
      </c>
      <c r="P1498">
        <f>Healthcare!O1498</f>
        <v>16</v>
      </c>
      <c r="Q1498">
        <f>Healthcare!P1498</f>
        <v>8</v>
      </c>
      <c r="R1498">
        <f>Healthcare!Q1498</f>
        <v>5</v>
      </c>
      <c r="S1498" s="10" t="str">
        <f>Healthcare!AD1498</f>
        <v>Unknown</v>
      </c>
    </row>
    <row r="1499" spans="1:19">
      <c r="A1499" t="str">
        <f>Healthcare!A1499</f>
        <v>P11498</v>
      </c>
      <c r="B1499" s="5" t="str">
        <f>Healthcare!E1499</f>
        <v>Unknown</v>
      </c>
      <c r="C1499" s="5">
        <f>Healthcare!F1499</f>
        <v>46002</v>
      </c>
      <c r="D1499" t="str">
        <f>Healthcare!T1499</f>
        <v>Admitted</v>
      </c>
      <c r="E1499" t="str">
        <f>Healthcare!X1499</f>
        <v>DEP06</v>
      </c>
      <c r="F1499" t="str">
        <f>Healthcare!Y1499</f>
        <v>D04</v>
      </c>
      <c r="G1499" t="str">
        <f>Healthcare!Z1499</f>
        <v>D004</v>
      </c>
      <c r="H1499" t="str">
        <f>Healthcare!AA1499</f>
        <v>W005</v>
      </c>
      <c r="I1499" s="6">
        <f>Healthcare!L1499</f>
        <v>116446.48</v>
      </c>
      <c r="J1499">
        <f>Healthcare!M1499</f>
        <v>102327.55</v>
      </c>
      <c r="K1499" s="6">
        <f>Healthcare!V1499</f>
        <v>14118.929999999993</v>
      </c>
      <c r="L1499" t="str">
        <f>Healthcare!AF1499</f>
        <v>PAY06</v>
      </c>
      <c r="M1499" t="str">
        <f>Healthcare!AG1499</f>
        <v>INS03</v>
      </c>
      <c r="N1499" t="str">
        <f>Healthcare!AC1499</f>
        <v>Unknown</v>
      </c>
      <c r="O1499" t="str">
        <f>Healthcare!AB1499</f>
        <v>Unknown</v>
      </c>
      <c r="P1499">
        <f>Healthcare!O1499</f>
        <v>13</v>
      </c>
      <c r="Q1499">
        <f>Healthcare!P1499</f>
        <v>49</v>
      </c>
      <c r="R1499">
        <f>Healthcare!Q1499</f>
        <v>4</v>
      </c>
      <c r="S1499" s="10" t="str">
        <f>Healthcare!AD1499</f>
        <v>Unknown</v>
      </c>
    </row>
    <row r="1500" spans="1:19">
      <c r="A1500" t="str">
        <f>Healthcare!A1500</f>
        <v>P11499</v>
      </c>
      <c r="B1500" s="5">
        <f>Healthcare!E1500</f>
        <v>45939</v>
      </c>
      <c r="C1500" s="5">
        <f>Healthcare!F1500</f>
        <v>45955</v>
      </c>
      <c r="D1500" t="str">
        <f>Healthcare!T1500</f>
        <v>Transferred</v>
      </c>
      <c r="E1500" t="str">
        <f>Healthcare!X1500</f>
        <v>DEP05</v>
      </c>
      <c r="F1500" t="str">
        <f>Healthcare!Y1500</f>
        <v>D03</v>
      </c>
      <c r="G1500" t="str">
        <f>Healthcare!Z1500</f>
        <v>D004</v>
      </c>
      <c r="H1500" t="str">
        <f>Healthcare!AA1500</f>
        <v>W005</v>
      </c>
      <c r="I1500" s="6">
        <f>Healthcare!L1500</f>
        <v>179488.06</v>
      </c>
      <c r="J1500">
        <f>Healthcare!M1500</f>
        <v>162469.82999999999</v>
      </c>
      <c r="K1500" s="6">
        <f>Healthcare!V1500</f>
        <v>17018.23000000001</v>
      </c>
      <c r="L1500" t="str">
        <f>Healthcare!AF1500</f>
        <v>PAY01</v>
      </c>
      <c r="M1500" t="str">
        <f>Healthcare!AG1500</f>
        <v>INS05</v>
      </c>
      <c r="N1500">
        <f>Healthcare!AC1500</f>
        <v>2025</v>
      </c>
      <c r="O1500" t="str">
        <f>Healthcare!AB1500</f>
        <v>Q4</v>
      </c>
      <c r="P1500">
        <f>Healthcare!O1500</f>
        <v>16</v>
      </c>
      <c r="Q1500">
        <f>Healthcare!P1500</f>
        <v>134</v>
      </c>
      <c r="R1500">
        <f>Healthcare!Q1500</f>
        <v>1</v>
      </c>
      <c r="S1500" s="10" t="str">
        <f>Healthcare!AD1500</f>
        <v>Oct</v>
      </c>
    </row>
    <row r="1501" spans="1:19">
      <c r="A1501" t="str">
        <f>Healthcare!A1501</f>
        <v>P11500</v>
      </c>
      <c r="B1501" s="5">
        <f>Healthcare!E1501</f>
        <v>45894</v>
      </c>
      <c r="C1501" s="5">
        <f>Healthcare!F1501</f>
        <v>45903</v>
      </c>
      <c r="D1501" t="str">
        <f>Healthcare!T1501</f>
        <v>Admitted</v>
      </c>
      <c r="E1501" t="str">
        <f>Healthcare!X1501</f>
        <v>DEP04</v>
      </c>
      <c r="F1501" t="str">
        <f>Healthcare!Y1501</f>
        <v>D03</v>
      </c>
      <c r="G1501" t="str">
        <f>Healthcare!Z1501</f>
        <v>D004</v>
      </c>
      <c r="H1501" t="str">
        <f>Healthcare!AA1501</f>
        <v>W002</v>
      </c>
      <c r="I1501" s="6">
        <f>Healthcare!L1501</f>
        <v>32953.050000000003</v>
      </c>
      <c r="J1501">
        <f>Healthcare!M1501</f>
        <v>25264.76</v>
      </c>
      <c r="K1501" s="6">
        <f>Healthcare!V1501</f>
        <v>7688.2900000000045</v>
      </c>
      <c r="L1501" t="str">
        <f>Healthcare!AF1501</f>
        <v>PAY03</v>
      </c>
      <c r="M1501" t="str">
        <f>Healthcare!AG1501</f>
        <v>INS05</v>
      </c>
      <c r="N1501">
        <f>Healthcare!AC1501</f>
        <v>2025</v>
      </c>
      <c r="O1501" t="str">
        <f>Healthcare!AB1501</f>
        <v>Q3</v>
      </c>
      <c r="P1501">
        <f>Healthcare!O1501</f>
        <v>9</v>
      </c>
      <c r="Q1501">
        <f>Healthcare!P1501</f>
        <v>182</v>
      </c>
      <c r="R1501">
        <f>Healthcare!Q1501</f>
        <v>4</v>
      </c>
      <c r="S1501" s="10" t="str">
        <f>Healthcare!AD1501</f>
        <v>Aug</v>
      </c>
    </row>
    <row r="1502" spans="1:19">
      <c r="A1502" t="str">
        <f>Healthcare!A1502</f>
        <v>P11501</v>
      </c>
      <c r="B1502" s="5">
        <f>Healthcare!E1502</f>
        <v>45115</v>
      </c>
      <c r="C1502" s="5">
        <f>Healthcare!F1502</f>
        <v>45118</v>
      </c>
      <c r="D1502" t="str">
        <f>Healthcare!T1502</f>
        <v>Discharged</v>
      </c>
      <c r="E1502" t="str">
        <f>Healthcare!X1502</f>
        <v>DEP04</v>
      </c>
      <c r="F1502" t="str">
        <f>Healthcare!Y1502</f>
        <v>D06</v>
      </c>
      <c r="G1502" t="str">
        <f>Healthcare!Z1502</f>
        <v>D013</v>
      </c>
      <c r="H1502" t="str">
        <f>Healthcare!AA1502</f>
        <v>W005</v>
      </c>
      <c r="I1502" s="6">
        <f>Healthcare!L1502</f>
        <v>105089.99</v>
      </c>
      <c r="J1502">
        <f>Healthcare!M1502</f>
        <v>100582.75</v>
      </c>
      <c r="K1502" s="6">
        <f>Healthcare!V1502</f>
        <v>4507.2400000000052</v>
      </c>
      <c r="L1502" t="str">
        <f>Healthcare!AF1502</f>
        <v>PAY06</v>
      </c>
      <c r="M1502" t="str">
        <f>Healthcare!AG1502</f>
        <v>INS03</v>
      </c>
      <c r="N1502">
        <f>Healthcare!AC1502</f>
        <v>2023</v>
      </c>
      <c r="O1502" t="str">
        <f>Healthcare!AB1502</f>
        <v>Q3</v>
      </c>
      <c r="P1502">
        <f>Healthcare!O1502</f>
        <v>3</v>
      </c>
      <c r="Q1502">
        <f>Healthcare!P1502</f>
        <v>121</v>
      </c>
      <c r="R1502">
        <f>Healthcare!Q1502</f>
        <v>4</v>
      </c>
      <c r="S1502" s="10" t="str">
        <f>Healthcare!AD1502</f>
        <v>Jul</v>
      </c>
    </row>
    <row r="1503" spans="1:19">
      <c r="A1503" t="str">
        <f>Healthcare!A1503</f>
        <v>P11502</v>
      </c>
      <c r="B1503" s="5">
        <f>Healthcare!E1503</f>
        <v>45388</v>
      </c>
      <c r="C1503" s="5">
        <f>Healthcare!F1503</f>
        <v>45401</v>
      </c>
      <c r="D1503" t="str">
        <f>Healthcare!T1503</f>
        <v>Discharged</v>
      </c>
      <c r="E1503" t="str">
        <f>Healthcare!X1503</f>
        <v>DEP09</v>
      </c>
      <c r="F1503" t="str">
        <f>Healthcare!Y1503</f>
        <v>D03</v>
      </c>
      <c r="G1503" t="str">
        <f>Healthcare!Z1503</f>
        <v>D007</v>
      </c>
      <c r="H1503" t="str">
        <f>Healthcare!AA1503</f>
        <v>W004</v>
      </c>
      <c r="I1503" s="6">
        <f>Healthcare!L1503</f>
        <v>163954.84</v>
      </c>
      <c r="J1503">
        <f>Healthcare!M1503</f>
        <v>125359.66</v>
      </c>
      <c r="K1503" s="6">
        <f>Healthcare!V1503</f>
        <v>38595.179999999993</v>
      </c>
      <c r="L1503" t="str">
        <f>Healthcare!AF1503</f>
        <v>PAY02</v>
      </c>
      <c r="M1503" t="str">
        <f>Healthcare!AG1503</f>
        <v>INS08</v>
      </c>
      <c r="N1503">
        <f>Healthcare!AC1503</f>
        <v>2024</v>
      </c>
      <c r="O1503" t="str">
        <f>Healthcare!AB1503</f>
        <v>Q2</v>
      </c>
      <c r="P1503">
        <f>Healthcare!O1503</f>
        <v>13</v>
      </c>
      <c r="Q1503">
        <f>Healthcare!P1503</f>
        <v>119</v>
      </c>
      <c r="R1503">
        <f>Healthcare!Q1503</f>
        <v>1</v>
      </c>
      <c r="S1503" s="10" t="str">
        <f>Healthcare!AD1503</f>
        <v>Apr</v>
      </c>
    </row>
    <row r="1504" spans="1:19">
      <c r="A1504" t="str">
        <f>Healthcare!A1504</f>
        <v>P11503</v>
      </c>
      <c r="B1504" s="5">
        <f>Healthcare!E1504</f>
        <v>45505</v>
      </c>
      <c r="C1504" s="5" t="str">
        <f>Healthcare!F1504</f>
        <v>Unknown</v>
      </c>
      <c r="D1504" t="str">
        <f>Healthcare!T1504</f>
        <v>Admitted</v>
      </c>
      <c r="E1504" t="str">
        <f>Healthcare!X1504</f>
        <v>DEP03</v>
      </c>
      <c r="F1504" t="str">
        <f>Healthcare!Y1504</f>
        <v>D01</v>
      </c>
      <c r="G1504" t="str">
        <f>Healthcare!Z1504</f>
        <v>D001</v>
      </c>
      <c r="H1504" t="str">
        <f>Healthcare!AA1504</f>
        <v>W005</v>
      </c>
      <c r="I1504" s="6">
        <f>Healthcare!L1504</f>
        <v>184615.73</v>
      </c>
      <c r="J1504">
        <f>Healthcare!M1504</f>
        <v>167440.6</v>
      </c>
      <c r="K1504" s="6">
        <f>Healthcare!V1504</f>
        <v>17175.130000000005</v>
      </c>
      <c r="L1504" t="str">
        <f>Healthcare!AF1504</f>
        <v>PAY02</v>
      </c>
      <c r="M1504" t="str">
        <f>Healthcare!AG1504</f>
        <v>INS06</v>
      </c>
      <c r="N1504">
        <f>Healthcare!AC1504</f>
        <v>2024</v>
      </c>
      <c r="O1504" t="str">
        <f>Healthcare!AB1504</f>
        <v>Q3</v>
      </c>
      <c r="P1504">
        <f>Healthcare!O1504</f>
        <v>12</v>
      </c>
      <c r="Q1504">
        <f>Healthcare!P1504</f>
        <v>232</v>
      </c>
      <c r="R1504">
        <f>Healthcare!Q1504</f>
        <v>5</v>
      </c>
      <c r="S1504" s="10" t="str">
        <f>Healthcare!AD1504</f>
        <v>Aug</v>
      </c>
    </row>
    <row r="1505" spans="1:19">
      <c r="A1505" t="str">
        <f>Healthcare!A1505</f>
        <v>P11504</v>
      </c>
      <c r="B1505" s="5">
        <f>Healthcare!E1505</f>
        <v>45079</v>
      </c>
      <c r="C1505" s="5">
        <f>Healthcare!F1505</f>
        <v>45090</v>
      </c>
      <c r="D1505" t="str">
        <f>Healthcare!T1505</f>
        <v>Discharged</v>
      </c>
      <c r="E1505" t="str">
        <f>Healthcare!X1505</f>
        <v>DEP05</v>
      </c>
      <c r="F1505" t="str">
        <f>Healthcare!Y1505</f>
        <v>D06</v>
      </c>
      <c r="G1505" t="str">
        <f>Healthcare!Z1505</f>
        <v>D009</v>
      </c>
      <c r="H1505" t="str">
        <f>Healthcare!AA1505</f>
        <v>W001</v>
      </c>
      <c r="I1505" s="6">
        <f>Healthcare!L1505</f>
        <v>148941.31</v>
      </c>
      <c r="J1505">
        <f>Healthcare!M1505</f>
        <v>107663.59</v>
      </c>
      <c r="K1505" s="6">
        <f>Healthcare!V1505</f>
        <v>41277.72</v>
      </c>
      <c r="L1505" t="str">
        <f>Healthcare!AF1505</f>
        <v>PAY04</v>
      </c>
      <c r="M1505" t="str">
        <f>Healthcare!AG1505</f>
        <v>INS03</v>
      </c>
      <c r="N1505">
        <f>Healthcare!AC1505</f>
        <v>2023</v>
      </c>
      <c r="O1505" t="str">
        <f>Healthcare!AB1505</f>
        <v>Q2</v>
      </c>
      <c r="P1505">
        <f>Healthcare!O1505</f>
        <v>11</v>
      </c>
      <c r="Q1505">
        <f>Healthcare!P1505</f>
        <v>226</v>
      </c>
      <c r="R1505">
        <f>Healthcare!Q1505</f>
        <v>3</v>
      </c>
      <c r="S1505" s="10" t="str">
        <f>Healthcare!AD1505</f>
        <v>Jun</v>
      </c>
    </row>
    <row r="1506" spans="1:19">
      <c r="A1506" t="str">
        <f>Healthcare!A1506</f>
        <v>P11505</v>
      </c>
      <c r="B1506" s="5">
        <f>Healthcare!E1506</f>
        <v>45134</v>
      </c>
      <c r="C1506" s="5">
        <f>Healthcare!F1506</f>
        <v>45145</v>
      </c>
      <c r="D1506" t="str">
        <f>Healthcare!T1506</f>
        <v>Discharged</v>
      </c>
      <c r="E1506" t="str">
        <f>Healthcare!X1506</f>
        <v>DEP01</v>
      </c>
      <c r="F1506" t="str">
        <f>Healthcare!Y1506</f>
        <v>D01</v>
      </c>
      <c r="G1506" t="str">
        <f>Healthcare!Z1506</f>
        <v>D003</v>
      </c>
      <c r="H1506" t="str">
        <f>Healthcare!AA1506</f>
        <v>W005</v>
      </c>
      <c r="I1506" s="6">
        <f>Healthcare!L1506</f>
        <v>199363.45</v>
      </c>
      <c r="J1506">
        <f>Healthcare!M1506</f>
        <v>145653.24</v>
      </c>
      <c r="K1506" s="6">
        <f>Healthcare!V1506</f>
        <v>53710.210000000021</v>
      </c>
      <c r="L1506" t="str">
        <f>Healthcare!AF1506</f>
        <v>PAY04</v>
      </c>
      <c r="M1506" t="str">
        <f>Healthcare!AG1506</f>
        <v>INS03</v>
      </c>
      <c r="N1506">
        <f>Healthcare!AC1506</f>
        <v>2023</v>
      </c>
      <c r="O1506" t="str">
        <f>Healthcare!AB1506</f>
        <v>Q3</v>
      </c>
      <c r="P1506">
        <f>Healthcare!O1506</f>
        <v>11</v>
      </c>
      <c r="Q1506">
        <f>Healthcare!P1506</f>
        <v>41</v>
      </c>
      <c r="R1506">
        <f>Healthcare!Q1506</f>
        <v>4</v>
      </c>
      <c r="S1506" s="10" t="str">
        <f>Healthcare!AD1506</f>
        <v>Jul</v>
      </c>
    </row>
    <row r="1507" spans="1:19">
      <c r="A1507" t="str">
        <f>Healthcare!A1507</f>
        <v>P11506</v>
      </c>
      <c r="B1507" s="5">
        <f>Healthcare!E1507</f>
        <v>45521</v>
      </c>
      <c r="C1507" s="5">
        <f>Healthcare!F1507</f>
        <v>45534</v>
      </c>
      <c r="D1507" t="str">
        <f>Healthcare!T1507</f>
        <v>Discharged</v>
      </c>
      <c r="E1507" t="str">
        <f>Healthcare!X1507</f>
        <v>DEP07</v>
      </c>
      <c r="F1507" t="str">
        <f>Healthcare!Y1507</f>
        <v>D06</v>
      </c>
      <c r="G1507" t="str">
        <f>Healthcare!Z1507</f>
        <v>D009</v>
      </c>
      <c r="H1507" t="str">
        <f>Healthcare!AA1507</f>
        <v>W005</v>
      </c>
      <c r="I1507" s="6">
        <f>Healthcare!L1507</f>
        <v>123663.9</v>
      </c>
      <c r="J1507">
        <f>Healthcare!M1507</f>
        <v>24777.49</v>
      </c>
      <c r="K1507" s="6">
        <f>Healthcare!V1507</f>
        <v>98886.409999999989</v>
      </c>
      <c r="L1507" t="str">
        <f>Healthcare!AF1507</f>
        <v>PAY02</v>
      </c>
      <c r="M1507" t="str">
        <f>Healthcare!AG1507</f>
        <v>INS03</v>
      </c>
      <c r="N1507">
        <f>Healthcare!AC1507</f>
        <v>2024</v>
      </c>
      <c r="O1507" t="str">
        <f>Healthcare!AB1507</f>
        <v>Q3</v>
      </c>
      <c r="P1507">
        <f>Healthcare!O1507</f>
        <v>13</v>
      </c>
      <c r="Q1507">
        <f>Healthcare!P1507</f>
        <v>239</v>
      </c>
      <c r="R1507">
        <f>Healthcare!Q1507</f>
        <v>1</v>
      </c>
      <c r="S1507" s="10" t="str">
        <f>Healthcare!AD1507</f>
        <v>Aug</v>
      </c>
    </row>
    <row r="1508" spans="1:19">
      <c r="A1508" t="str">
        <f>Healthcare!A1508</f>
        <v>P11507</v>
      </c>
      <c r="B1508" s="5">
        <f>Healthcare!E1508</f>
        <v>45257</v>
      </c>
      <c r="C1508" s="5">
        <f>Healthcare!F1508</f>
        <v>45270</v>
      </c>
      <c r="D1508" t="str">
        <f>Healthcare!T1508</f>
        <v>Unknown</v>
      </c>
      <c r="E1508" t="str">
        <f>Healthcare!X1508</f>
        <v>DEP02</v>
      </c>
      <c r="F1508" t="str">
        <f>Healthcare!Y1508</f>
        <v>D02</v>
      </c>
      <c r="G1508" t="str">
        <f>Healthcare!Z1508</f>
        <v>D010</v>
      </c>
      <c r="H1508" t="str">
        <f>Healthcare!AA1508</f>
        <v>W003</v>
      </c>
      <c r="I1508" s="6">
        <f>Healthcare!L1508</f>
        <v>71939.520000000004</v>
      </c>
      <c r="J1508">
        <f>Healthcare!M1508</f>
        <v>69466.179999999993</v>
      </c>
      <c r="K1508" s="6">
        <f>Healthcare!V1508</f>
        <v>2473.3400000000111</v>
      </c>
      <c r="L1508" t="str">
        <f>Healthcare!AF1508</f>
        <v>PAY04</v>
      </c>
      <c r="M1508" t="str">
        <f>Healthcare!AG1508</f>
        <v>INS03</v>
      </c>
      <c r="N1508">
        <f>Healthcare!AC1508</f>
        <v>2023</v>
      </c>
      <c r="O1508" t="str">
        <f>Healthcare!AB1508</f>
        <v>Q4</v>
      </c>
      <c r="P1508">
        <f>Healthcare!O1508</f>
        <v>13</v>
      </c>
      <c r="Q1508">
        <f>Healthcare!P1508</f>
        <v>170</v>
      </c>
      <c r="R1508">
        <f>Healthcare!Q1508</f>
        <v>3</v>
      </c>
      <c r="S1508" s="10" t="str">
        <f>Healthcare!AD1508</f>
        <v>Nov</v>
      </c>
    </row>
    <row r="1509" spans="1:19">
      <c r="A1509" t="str">
        <f>Healthcare!A1509</f>
        <v>P11508</v>
      </c>
      <c r="B1509" s="5">
        <f>Healthcare!E1509</f>
        <v>45922</v>
      </c>
      <c r="C1509" s="5" t="str">
        <f>Healthcare!F1509</f>
        <v>Unknown</v>
      </c>
      <c r="D1509" t="str">
        <f>Healthcare!T1509</f>
        <v>Admitted</v>
      </c>
      <c r="E1509" t="str">
        <f>Healthcare!X1509</f>
        <v>DEP03</v>
      </c>
      <c r="F1509" t="str">
        <f>Healthcare!Y1509</f>
        <v>D07</v>
      </c>
      <c r="G1509" t="str">
        <f>Healthcare!Z1509</f>
        <v>D005</v>
      </c>
      <c r="H1509" t="str">
        <f>Healthcare!AA1509</f>
        <v>W001</v>
      </c>
      <c r="I1509" s="6">
        <f>Healthcare!L1509</f>
        <v>58801.9</v>
      </c>
      <c r="J1509">
        <f>Healthcare!M1509</f>
        <v>45414.44</v>
      </c>
      <c r="K1509" s="6">
        <f>Healthcare!V1509</f>
        <v>13387.46</v>
      </c>
      <c r="L1509" t="str">
        <f>Healthcare!AF1509</f>
        <v>PAY03</v>
      </c>
      <c r="M1509" t="str">
        <f>Healthcare!AG1509</f>
        <v>INS02</v>
      </c>
      <c r="N1509">
        <f>Healthcare!AC1509</f>
        <v>2025</v>
      </c>
      <c r="O1509" t="str">
        <f>Healthcare!AB1509</f>
        <v>Q3</v>
      </c>
      <c r="P1509">
        <f>Healthcare!O1509</f>
        <v>3</v>
      </c>
      <c r="Q1509">
        <f>Healthcare!P1509</f>
        <v>80</v>
      </c>
      <c r="R1509">
        <f>Healthcare!Q1509</f>
        <v>2</v>
      </c>
      <c r="S1509" s="10" t="str">
        <f>Healthcare!AD1509</f>
        <v>Sep</v>
      </c>
    </row>
    <row r="1510" spans="1:19">
      <c r="A1510" t="str">
        <f>Healthcare!A1510</f>
        <v>P11509</v>
      </c>
      <c r="B1510" s="5">
        <f>Healthcare!E1510</f>
        <v>44964</v>
      </c>
      <c r="C1510" s="5">
        <f>Healthcare!F1510</f>
        <v>44978</v>
      </c>
      <c r="D1510" t="str">
        <f>Healthcare!T1510</f>
        <v>Discharged</v>
      </c>
      <c r="E1510" t="str">
        <f>Healthcare!X1510</f>
        <v>DEP10</v>
      </c>
      <c r="F1510" t="str">
        <f>Healthcare!Y1510</f>
        <v>D04</v>
      </c>
      <c r="G1510" t="str">
        <f>Healthcare!Z1510</f>
        <v>D012</v>
      </c>
      <c r="H1510" t="str">
        <f>Healthcare!AA1510</f>
        <v>W003</v>
      </c>
      <c r="I1510" s="6">
        <f>Healthcare!L1510</f>
        <v>243535.81</v>
      </c>
      <c r="J1510">
        <f>Healthcare!M1510</f>
        <v>225200.56</v>
      </c>
      <c r="K1510" s="6">
        <f>Healthcare!V1510</f>
        <v>18335.25</v>
      </c>
      <c r="L1510" t="str">
        <f>Healthcare!AF1510</f>
        <v>PAY04</v>
      </c>
      <c r="M1510" t="str">
        <f>Healthcare!AG1510</f>
        <v>INS01</v>
      </c>
      <c r="N1510">
        <f>Healthcare!AC1510</f>
        <v>2023</v>
      </c>
      <c r="O1510" t="str">
        <f>Healthcare!AB1510</f>
        <v>Q1</v>
      </c>
      <c r="P1510">
        <f>Healthcare!O1510</f>
        <v>14</v>
      </c>
      <c r="Q1510">
        <f>Healthcare!P1510</f>
        <v>70</v>
      </c>
      <c r="R1510">
        <f>Healthcare!Q1510</f>
        <v>3</v>
      </c>
      <c r="S1510" s="10" t="str">
        <f>Healthcare!AD1510</f>
        <v>Feb</v>
      </c>
    </row>
    <row r="1511" spans="1:19">
      <c r="A1511" t="str">
        <f>Healthcare!A1511</f>
        <v>P11510</v>
      </c>
      <c r="B1511" s="5">
        <f>Healthcare!E1511</f>
        <v>45011</v>
      </c>
      <c r="C1511" s="5">
        <f>Healthcare!F1511</f>
        <v>45016</v>
      </c>
      <c r="D1511" t="str">
        <f>Healthcare!T1511</f>
        <v>Transferred</v>
      </c>
      <c r="E1511" t="str">
        <f>Healthcare!X1511</f>
        <v>DEP08</v>
      </c>
      <c r="F1511" t="str">
        <f>Healthcare!Y1511</f>
        <v>D04</v>
      </c>
      <c r="G1511" t="str">
        <f>Healthcare!Z1511</f>
        <v>D008</v>
      </c>
      <c r="H1511" t="str">
        <f>Healthcare!AA1511</f>
        <v>W003</v>
      </c>
      <c r="I1511" s="6">
        <f>Healthcare!L1511</f>
        <v>30305.57</v>
      </c>
      <c r="J1511">
        <f>Healthcare!M1511</f>
        <v>28344.97</v>
      </c>
      <c r="K1511" s="6">
        <f>Healthcare!V1511</f>
        <v>1960.5999999999985</v>
      </c>
      <c r="L1511" t="str">
        <f>Healthcare!AF1511</f>
        <v>PAY02</v>
      </c>
      <c r="M1511" t="str">
        <f>Healthcare!AG1511</f>
        <v>INS04</v>
      </c>
      <c r="N1511">
        <f>Healthcare!AC1511</f>
        <v>2023</v>
      </c>
      <c r="O1511" t="str">
        <f>Healthcare!AB1511</f>
        <v>Q1</v>
      </c>
      <c r="P1511">
        <f>Healthcare!O1511</f>
        <v>5</v>
      </c>
      <c r="Q1511">
        <f>Healthcare!P1511</f>
        <v>8</v>
      </c>
      <c r="R1511">
        <f>Healthcare!Q1511</f>
        <v>3</v>
      </c>
      <c r="S1511" s="10" t="str">
        <f>Healthcare!AD1511</f>
        <v>Mar</v>
      </c>
    </row>
    <row r="1512" spans="1:19">
      <c r="A1512" t="str">
        <f>Healthcare!A1512</f>
        <v>P11511</v>
      </c>
      <c r="B1512" s="5">
        <f>Healthcare!E1512</f>
        <v>45124</v>
      </c>
      <c r="C1512" s="5">
        <f>Healthcare!F1512</f>
        <v>45137</v>
      </c>
      <c r="D1512" t="str">
        <f>Healthcare!T1512</f>
        <v>Admitted</v>
      </c>
      <c r="E1512" t="str">
        <f>Healthcare!X1512</f>
        <v>DEP02</v>
      </c>
      <c r="F1512" t="str">
        <f>Healthcare!Y1512</f>
        <v>D01</v>
      </c>
      <c r="G1512" t="str">
        <f>Healthcare!Z1512</f>
        <v>D001</v>
      </c>
      <c r="H1512" t="str">
        <f>Healthcare!AA1512</f>
        <v>W005</v>
      </c>
      <c r="I1512" s="6">
        <f>Healthcare!L1512</f>
        <v>193411.4</v>
      </c>
      <c r="J1512">
        <f>Healthcare!M1512</f>
        <v>167560.07999999999</v>
      </c>
      <c r="K1512" s="6">
        <f>Healthcare!V1512</f>
        <v>25851.320000000007</v>
      </c>
      <c r="L1512" t="str">
        <f>Healthcare!AF1512</f>
        <v>PAY01</v>
      </c>
      <c r="M1512" t="str">
        <f>Healthcare!AG1512</f>
        <v>INS08</v>
      </c>
      <c r="N1512">
        <f>Healthcare!AC1512</f>
        <v>2023</v>
      </c>
      <c r="O1512" t="str">
        <f>Healthcare!AB1512</f>
        <v>Q3</v>
      </c>
      <c r="P1512">
        <f>Healthcare!O1512</f>
        <v>13</v>
      </c>
      <c r="Q1512">
        <f>Healthcare!P1512</f>
        <v>146</v>
      </c>
      <c r="R1512">
        <f>Healthcare!Q1512</f>
        <v>2</v>
      </c>
      <c r="S1512" s="10" t="str">
        <f>Healthcare!AD1512</f>
        <v>Jul</v>
      </c>
    </row>
    <row r="1513" spans="1:19">
      <c r="A1513" t="str">
        <f>Healthcare!A1513</f>
        <v>P11512</v>
      </c>
      <c r="B1513" s="5">
        <f>Healthcare!E1513</f>
        <v>45710</v>
      </c>
      <c r="C1513" s="5">
        <f>Healthcare!F1513</f>
        <v>45720</v>
      </c>
      <c r="D1513" t="str">
        <f>Healthcare!T1513</f>
        <v>Discharged</v>
      </c>
      <c r="E1513" t="str">
        <f>Healthcare!X1513</f>
        <v>DEP03</v>
      </c>
      <c r="F1513" t="str">
        <f>Healthcare!Y1513</f>
        <v>D04</v>
      </c>
      <c r="G1513" t="str">
        <f>Healthcare!Z1513</f>
        <v>D002</v>
      </c>
      <c r="H1513" t="str">
        <f>Healthcare!AA1513</f>
        <v>W001</v>
      </c>
      <c r="I1513" s="6">
        <f>Healthcare!L1513</f>
        <v>66779.09</v>
      </c>
      <c r="J1513">
        <f>Healthcare!M1513</f>
        <v>56794.33</v>
      </c>
      <c r="K1513" s="6">
        <f>Healthcare!V1513</f>
        <v>9984.7599999999948</v>
      </c>
      <c r="L1513" t="str">
        <f>Healthcare!AF1513</f>
        <v>PAY04</v>
      </c>
      <c r="M1513" t="str">
        <f>Healthcare!AG1513</f>
        <v>INS06</v>
      </c>
      <c r="N1513">
        <f>Healthcare!AC1513</f>
        <v>2025</v>
      </c>
      <c r="O1513" t="str">
        <f>Healthcare!AB1513</f>
        <v>Q1</v>
      </c>
      <c r="P1513">
        <f>Healthcare!O1513</f>
        <v>10</v>
      </c>
      <c r="Q1513">
        <f>Healthcare!P1513</f>
        <v>102</v>
      </c>
      <c r="R1513">
        <f>Healthcare!Q1513</f>
        <v>3</v>
      </c>
      <c r="S1513" s="10" t="str">
        <f>Healthcare!AD1513</f>
        <v>Feb</v>
      </c>
    </row>
    <row r="1514" spans="1:19">
      <c r="A1514" t="str">
        <f>Healthcare!A1514</f>
        <v>P11513</v>
      </c>
      <c r="B1514" s="5">
        <f>Healthcare!E1514</f>
        <v>45276</v>
      </c>
      <c r="C1514" s="5">
        <f>Healthcare!F1514</f>
        <v>45293</v>
      </c>
      <c r="D1514" t="str">
        <f>Healthcare!T1514</f>
        <v>Admitted</v>
      </c>
      <c r="E1514" t="str">
        <f>Healthcare!X1514</f>
        <v>DEP01</v>
      </c>
      <c r="F1514" t="str">
        <f>Healthcare!Y1514</f>
        <v>D02</v>
      </c>
      <c r="G1514" t="str">
        <f>Healthcare!Z1514</f>
        <v>D007</v>
      </c>
      <c r="H1514" t="str">
        <f>Healthcare!AA1514</f>
        <v>W003</v>
      </c>
      <c r="I1514" s="6">
        <f>Healthcare!L1514</f>
        <v>191765.72</v>
      </c>
      <c r="J1514">
        <f>Healthcare!M1514</f>
        <v>148669.31</v>
      </c>
      <c r="K1514" s="6">
        <f>Healthcare!V1514</f>
        <v>43096.41</v>
      </c>
      <c r="L1514" t="str">
        <f>Healthcare!AF1514</f>
        <v>PAY03</v>
      </c>
      <c r="M1514" t="str">
        <f>Healthcare!AG1514</f>
        <v>INS02</v>
      </c>
      <c r="N1514">
        <f>Healthcare!AC1514</f>
        <v>2023</v>
      </c>
      <c r="O1514" t="str">
        <f>Healthcare!AB1514</f>
        <v>Q4</v>
      </c>
      <c r="P1514">
        <f>Healthcare!O1514</f>
        <v>17</v>
      </c>
      <c r="Q1514">
        <f>Healthcare!P1514</f>
        <v>140</v>
      </c>
      <c r="R1514">
        <f>Healthcare!Q1514</f>
        <v>3</v>
      </c>
      <c r="S1514" s="10" t="str">
        <f>Healthcare!AD1514</f>
        <v>Dec</v>
      </c>
    </row>
    <row r="1515" spans="1:19">
      <c r="A1515" t="str">
        <f>Healthcare!A1515</f>
        <v>P11514</v>
      </c>
      <c r="B1515" s="5">
        <f>Healthcare!E1515</f>
        <v>46012</v>
      </c>
      <c r="C1515" s="5">
        <f>Healthcare!F1515</f>
        <v>46019</v>
      </c>
      <c r="D1515" t="str">
        <f>Healthcare!T1515</f>
        <v>Admitted</v>
      </c>
      <c r="E1515" t="str">
        <f>Healthcare!X1515</f>
        <v>DEP05</v>
      </c>
      <c r="F1515" t="str">
        <f>Healthcare!Y1515</f>
        <v>D02</v>
      </c>
      <c r="G1515" t="str">
        <f>Healthcare!Z1515</f>
        <v>D008</v>
      </c>
      <c r="H1515" t="str">
        <f>Healthcare!AA1515</f>
        <v>W003</v>
      </c>
      <c r="I1515" s="6">
        <f>Healthcare!L1515</f>
        <v>6240.44</v>
      </c>
      <c r="J1515">
        <f>Healthcare!M1515</f>
        <v>5019.57</v>
      </c>
      <c r="K1515" s="6">
        <f>Healthcare!V1515</f>
        <v>1220.8699999999999</v>
      </c>
      <c r="L1515" t="str">
        <f>Healthcare!AF1515</f>
        <v>PAY03</v>
      </c>
      <c r="M1515" t="str">
        <f>Healthcare!AG1515</f>
        <v>INS08</v>
      </c>
      <c r="N1515">
        <f>Healthcare!AC1515</f>
        <v>2025</v>
      </c>
      <c r="O1515" t="str">
        <f>Healthcare!AB1515</f>
        <v>Q4</v>
      </c>
      <c r="P1515">
        <f>Healthcare!O1515</f>
        <v>7</v>
      </c>
      <c r="Q1515">
        <f>Healthcare!P1515</f>
        <v>232</v>
      </c>
      <c r="R1515">
        <f>Healthcare!Q1515</f>
        <v>1</v>
      </c>
      <c r="S1515" s="10" t="str">
        <f>Healthcare!AD1515</f>
        <v>Dec</v>
      </c>
    </row>
    <row r="1516" spans="1:19">
      <c r="A1516" t="str">
        <f>Healthcare!A1516</f>
        <v>P11515</v>
      </c>
      <c r="B1516" s="5">
        <f>Healthcare!E1516</f>
        <v>44953</v>
      </c>
      <c r="C1516" s="5">
        <f>Healthcare!F1516</f>
        <v>44969</v>
      </c>
      <c r="D1516" t="str">
        <f>Healthcare!T1516</f>
        <v>Transferred</v>
      </c>
      <c r="E1516" t="str">
        <f>Healthcare!X1516</f>
        <v>DEP04</v>
      </c>
      <c r="F1516" t="str">
        <f>Healthcare!Y1516</f>
        <v>D01</v>
      </c>
      <c r="G1516" t="str">
        <f>Healthcare!Z1516</f>
        <v>D010</v>
      </c>
      <c r="H1516" t="str">
        <f>Healthcare!AA1516</f>
        <v>W005</v>
      </c>
      <c r="I1516" s="6">
        <f>Healthcare!L1516</f>
        <v>90113.89</v>
      </c>
      <c r="J1516">
        <f>Healthcare!M1516</f>
        <v>67456.789999999994</v>
      </c>
      <c r="K1516" s="6">
        <f>Healthcare!V1516</f>
        <v>22657.100000000006</v>
      </c>
      <c r="L1516" t="str">
        <f>Healthcare!AF1516</f>
        <v>PAY03</v>
      </c>
      <c r="M1516" t="str">
        <f>Healthcare!AG1516</f>
        <v>INS08</v>
      </c>
      <c r="N1516">
        <f>Healthcare!AC1516</f>
        <v>2023</v>
      </c>
      <c r="O1516" t="str">
        <f>Healthcare!AB1516</f>
        <v>Q1</v>
      </c>
      <c r="P1516">
        <f>Healthcare!O1516</f>
        <v>16</v>
      </c>
      <c r="Q1516">
        <f>Healthcare!P1516</f>
        <v>238</v>
      </c>
      <c r="R1516">
        <f>Healthcare!Q1516</f>
        <v>5</v>
      </c>
      <c r="S1516" s="10" t="str">
        <f>Healthcare!AD1516</f>
        <v>Jan</v>
      </c>
    </row>
    <row r="1517" spans="1:19">
      <c r="A1517" t="str">
        <f>Healthcare!A1517</f>
        <v>P11516</v>
      </c>
      <c r="B1517" s="5">
        <f>Healthcare!E1517</f>
        <v>45941</v>
      </c>
      <c r="C1517" s="5">
        <f>Healthcare!F1517</f>
        <v>45955</v>
      </c>
      <c r="D1517" t="str">
        <f>Healthcare!T1517</f>
        <v>Transferred</v>
      </c>
      <c r="E1517" t="str">
        <f>Healthcare!X1517</f>
        <v>DEP04</v>
      </c>
      <c r="F1517" t="str">
        <f>Healthcare!Y1517</f>
        <v>D06</v>
      </c>
      <c r="G1517" t="str">
        <f>Healthcare!Z1517</f>
        <v>D010</v>
      </c>
      <c r="H1517" t="str">
        <f>Healthcare!AA1517</f>
        <v>W005</v>
      </c>
      <c r="I1517" s="6">
        <f>Healthcare!L1517</f>
        <v>95840.48</v>
      </c>
      <c r="J1517">
        <f>Healthcare!M1517</f>
        <v>67019.23</v>
      </c>
      <c r="K1517" s="6">
        <f>Healthcare!V1517</f>
        <v>28821.25</v>
      </c>
      <c r="L1517" t="str">
        <f>Healthcare!AF1517</f>
        <v>PAY01</v>
      </c>
      <c r="M1517" t="str">
        <f>Healthcare!AG1517</f>
        <v>INS08</v>
      </c>
      <c r="N1517">
        <f>Healthcare!AC1517</f>
        <v>2025</v>
      </c>
      <c r="O1517" t="str">
        <f>Healthcare!AB1517</f>
        <v>Q4</v>
      </c>
      <c r="P1517">
        <f>Healthcare!O1517</f>
        <v>14</v>
      </c>
      <c r="Q1517">
        <f>Healthcare!P1517</f>
        <v>47</v>
      </c>
      <c r="R1517">
        <f>Healthcare!Q1517</f>
        <v>4</v>
      </c>
      <c r="S1517" s="10" t="str">
        <f>Healthcare!AD1517</f>
        <v>Oct</v>
      </c>
    </row>
    <row r="1518" spans="1:19">
      <c r="A1518" t="str">
        <f>Healthcare!A1518</f>
        <v>P11517</v>
      </c>
      <c r="B1518" s="5">
        <f>Healthcare!E1518</f>
        <v>45558</v>
      </c>
      <c r="C1518" s="5" t="str">
        <f>Healthcare!F1518</f>
        <v>Unknown</v>
      </c>
      <c r="D1518" t="str">
        <f>Healthcare!T1518</f>
        <v>Unknown</v>
      </c>
      <c r="E1518" t="str">
        <f>Healthcare!X1518</f>
        <v>DEP02</v>
      </c>
      <c r="F1518" t="str">
        <f>Healthcare!Y1518</f>
        <v>D03</v>
      </c>
      <c r="G1518" t="str">
        <f>Healthcare!Z1518</f>
        <v>D002</v>
      </c>
      <c r="H1518" t="str">
        <f>Healthcare!AA1518</f>
        <v>W005</v>
      </c>
      <c r="I1518" s="6">
        <f>Healthcare!L1518</f>
        <v>237457.88</v>
      </c>
      <c r="J1518">
        <f>Healthcare!M1518</f>
        <v>98646.34</v>
      </c>
      <c r="K1518" s="6">
        <f>Healthcare!V1518</f>
        <v>138811.54</v>
      </c>
      <c r="L1518" t="str">
        <f>Healthcare!AF1518</f>
        <v>PAY06</v>
      </c>
      <c r="M1518" t="str">
        <f>Healthcare!AG1518</f>
        <v>INS07</v>
      </c>
      <c r="N1518">
        <f>Healthcare!AC1518</f>
        <v>2024</v>
      </c>
      <c r="O1518" t="str">
        <f>Healthcare!AB1518</f>
        <v>Q3</v>
      </c>
      <c r="P1518">
        <f>Healthcare!O1518</f>
        <v>7</v>
      </c>
      <c r="Q1518">
        <f>Healthcare!P1518</f>
        <v>212</v>
      </c>
      <c r="R1518">
        <f>Healthcare!Q1518</f>
        <v>4</v>
      </c>
      <c r="S1518" s="10" t="str">
        <f>Healthcare!AD1518</f>
        <v>Sep</v>
      </c>
    </row>
    <row r="1519" spans="1:19">
      <c r="A1519" t="str">
        <f>Healthcare!A1519</f>
        <v>P11518</v>
      </c>
      <c r="B1519" s="5">
        <f>Healthcare!E1519</f>
        <v>45874</v>
      </c>
      <c r="C1519" s="5">
        <f>Healthcare!F1519</f>
        <v>45882</v>
      </c>
      <c r="D1519" t="str">
        <f>Healthcare!T1519</f>
        <v>Discharged</v>
      </c>
      <c r="E1519" t="str">
        <f>Healthcare!X1519</f>
        <v>DEP03</v>
      </c>
      <c r="F1519" t="str">
        <f>Healthcare!Y1519</f>
        <v>D04</v>
      </c>
      <c r="G1519" t="str">
        <f>Healthcare!Z1519</f>
        <v>D005</v>
      </c>
      <c r="H1519" t="str">
        <f>Healthcare!AA1519</f>
        <v>W002</v>
      </c>
      <c r="I1519" s="6">
        <f>Healthcare!L1519</f>
        <v>248836.71</v>
      </c>
      <c r="J1519">
        <f>Healthcare!M1519</f>
        <v>195628.66</v>
      </c>
      <c r="K1519" s="6">
        <f>Healthcare!V1519</f>
        <v>53208.049999999988</v>
      </c>
      <c r="L1519" t="str">
        <f>Healthcare!AF1519</f>
        <v>PAY06</v>
      </c>
      <c r="M1519" t="str">
        <f>Healthcare!AG1519</f>
        <v>INS08</v>
      </c>
      <c r="N1519">
        <f>Healthcare!AC1519</f>
        <v>2025</v>
      </c>
      <c r="O1519" t="str">
        <f>Healthcare!AB1519</f>
        <v>Q3</v>
      </c>
      <c r="P1519">
        <f>Healthcare!O1519</f>
        <v>8</v>
      </c>
      <c r="Q1519">
        <f>Healthcare!P1519</f>
        <v>121</v>
      </c>
      <c r="R1519">
        <f>Healthcare!Q1519</f>
        <v>5</v>
      </c>
      <c r="S1519" s="10" t="str">
        <f>Healthcare!AD1519</f>
        <v>Aug</v>
      </c>
    </row>
    <row r="1520" spans="1:19">
      <c r="A1520" t="str">
        <f>Healthcare!A1520</f>
        <v>P11519</v>
      </c>
      <c r="B1520" s="5">
        <f>Healthcare!E1520</f>
        <v>45174</v>
      </c>
      <c r="C1520" s="5">
        <f>Healthcare!F1520</f>
        <v>45183</v>
      </c>
      <c r="D1520" t="str">
        <f>Healthcare!T1520</f>
        <v>Discharged</v>
      </c>
      <c r="E1520" t="str">
        <f>Healthcare!X1520</f>
        <v>DEP10</v>
      </c>
      <c r="F1520" t="str">
        <f>Healthcare!Y1520</f>
        <v>D07</v>
      </c>
      <c r="G1520" t="str">
        <f>Healthcare!Z1520</f>
        <v>D002</v>
      </c>
      <c r="H1520" t="str">
        <f>Healthcare!AA1520</f>
        <v>W005</v>
      </c>
      <c r="I1520" s="6">
        <f>Healthcare!L1520</f>
        <v>114385.94</v>
      </c>
      <c r="J1520">
        <f>Healthcare!M1520</f>
        <v>82273.61</v>
      </c>
      <c r="K1520" s="6">
        <f>Healthcare!V1520</f>
        <v>32112.33</v>
      </c>
      <c r="L1520" t="str">
        <f>Healthcare!AF1520</f>
        <v>PAY06</v>
      </c>
      <c r="M1520" t="str">
        <f>Healthcare!AG1520</f>
        <v>INS04</v>
      </c>
      <c r="N1520">
        <f>Healthcare!AC1520</f>
        <v>2023</v>
      </c>
      <c r="O1520" t="str">
        <f>Healthcare!AB1520</f>
        <v>Q3</v>
      </c>
      <c r="P1520">
        <f>Healthcare!O1520</f>
        <v>9</v>
      </c>
      <c r="Q1520">
        <f>Healthcare!P1520</f>
        <v>30</v>
      </c>
      <c r="R1520">
        <f>Healthcare!Q1520</f>
        <v>4</v>
      </c>
      <c r="S1520" s="10" t="str">
        <f>Healthcare!AD1520</f>
        <v>Sep</v>
      </c>
    </row>
    <row r="1521" spans="1:19">
      <c r="A1521" t="str">
        <f>Healthcare!A1521</f>
        <v>P11520</v>
      </c>
      <c r="B1521" s="5">
        <f>Healthcare!E1521</f>
        <v>45965</v>
      </c>
      <c r="C1521" s="5">
        <f>Healthcare!F1521</f>
        <v>45969</v>
      </c>
      <c r="D1521" t="str">
        <f>Healthcare!T1521</f>
        <v>Discharged</v>
      </c>
      <c r="E1521" t="str">
        <f>Healthcare!X1521</f>
        <v>DEP08</v>
      </c>
      <c r="F1521" t="str">
        <f>Healthcare!Y1521</f>
        <v>D01</v>
      </c>
      <c r="G1521" t="str">
        <f>Healthcare!Z1521</f>
        <v>D008</v>
      </c>
      <c r="H1521" t="str">
        <f>Healthcare!AA1521</f>
        <v>W002</v>
      </c>
      <c r="I1521" s="6">
        <f>Healthcare!L1521</f>
        <v>224523.39</v>
      </c>
      <c r="J1521">
        <f>Healthcare!M1521</f>
        <v>182901.83</v>
      </c>
      <c r="K1521" s="6">
        <f>Healthcare!V1521</f>
        <v>41621.560000000027</v>
      </c>
      <c r="L1521" t="str">
        <f>Healthcare!AF1521</f>
        <v>PAY06</v>
      </c>
      <c r="M1521" t="str">
        <f>Healthcare!AG1521</f>
        <v>INS04</v>
      </c>
      <c r="N1521">
        <f>Healthcare!AC1521</f>
        <v>2025</v>
      </c>
      <c r="O1521" t="str">
        <f>Healthcare!AB1521</f>
        <v>Q4</v>
      </c>
      <c r="P1521">
        <f>Healthcare!O1521</f>
        <v>4</v>
      </c>
      <c r="Q1521">
        <f>Healthcare!P1521</f>
        <v>14</v>
      </c>
      <c r="R1521">
        <f>Healthcare!Q1521</f>
        <v>3</v>
      </c>
      <c r="S1521" s="10" t="str">
        <f>Healthcare!AD1521</f>
        <v>Nov</v>
      </c>
    </row>
    <row r="1522" spans="1:19">
      <c r="A1522" t="str">
        <f>Healthcare!A1522</f>
        <v>P11521</v>
      </c>
      <c r="B1522" s="5">
        <f>Healthcare!E1522</f>
        <v>45118</v>
      </c>
      <c r="C1522" s="5">
        <f>Healthcare!F1522</f>
        <v>45135</v>
      </c>
      <c r="D1522" t="str">
        <f>Healthcare!T1522</f>
        <v>Admitted</v>
      </c>
      <c r="E1522" t="str">
        <f>Healthcare!X1522</f>
        <v>DEP02</v>
      </c>
      <c r="F1522" t="str">
        <f>Healthcare!Y1522</f>
        <v>D06</v>
      </c>
      <c r="G1522" t="str">
        <f>Healthcare!Z1522</f>
        <v>D007</v>
      </c>
      <c r="H1522" t="str">
        <f>Healthcare!AA1522</f>
        <v>W003</v>
      </c>
      <c r="I1522" s="6">
        <f>Healthcare!L1522</f>
        <v>185188.49</v>
      </c>
      <c r="J1522">
        <f>Healthcare!M1522</f>
        <v>153890.71</v>
      </c>
      <c r="K1522" s="6">
        <f>Healthcare!V1522</f>
        <v>31297.78</v>
      </c>
      <c r="L1522" t="str">
        <f>Healthcare!AF1522</f>
        <v>PAY03</v>
      </c>
      <c r="M1522" t="str">
        <f>Healthcare!AG1522</f>
        <v>INS08</v>
      </c>
      <c r="N1522">
        <f>Healthcare!AC1522</f>
        <v>2023</v>
      </c>
      <c r="O1522" t="str">
        <f>Healthcare!AB1522</f>
        <v>Q3</v>
      </c>
      <c r="P1522">
        <f>Healthcare!O1522</f>
        <v>17</v>
      </c>
      <c r="Q1522">
        <f>Healthcare!P1522</f>
        <v>6</v>
      </c>
      <c r="R1522">
        <f>Healthcare!Q1522</f>
        <v>5</v>
      </c>
      <c r="S1522" s="10" t="str">
        <f>Healthcare!AD1522</f>
        <v>Jul</v>
      </c>
    </row>
    <row r="1523" spans="1:19">
      <c r="A1523" t="str">
        <f>Healthcare!A1523</f>
        <v>P11522</v>
      </c>
      <c r="B1523" s="5">
        <f>Healthcare!E1523</f>
        <v>45899</v>
      </c>
      <c r="C1523" s="5">
        <f>Healthcare!F1523</f>
        <v>45904</v>
      </c>
      <c r="D1523" t="str">
        <f>Healthcare!T1523</f>
        <v>Transferred</v>
      </c>
      <c r="E1523" t="str">
        <f>Healthcare!X1523</f>
        <v>DEP09</v>
      </c>
      <c r="F1523" t="str">
        <f>Healthcare!Y1523</f>
        <v>D04</v>
      </c>
      <c r="G1523" t="str">
        <f>Healthcare!Z1523</f>
        <v>D009</v>
      </c>
      <c r="H1523" t="str">
        <f>Healthcare!AA1523</f>
        <v>W005</v>
      </c>
      <c r="I1523" s="6">
        <f>Healthcare!L1523</f>
        <v>28058.11</v>
      </c>
      <c r="J1523">
        <f>Healthcare!M1523</f>
        <v>22702.76</v>
      </c>
      <c r="K1523" s="6">
        <f>Healthcare!V1523</f>
        <v>5355.3500000000022</v>
      </c>
      <c r="L1523" t="str">
        <f>Healthcare!AF1523</f>
        <v>PAY01</v>
      </c>
      <c r="M1523" t="str">
        <f>Healthcare!AG1523</f>
        <v>INS08</v>
      </c>
      <c r="N1523">
        <f>Healthcare!AC1523</f>
        <v>2025</v>
      </c>
      <c r="O1523" t="str">
        <f>Healthcare!AB1523</f>
        <v>Q3</v>
      </c>
      <c r="P1523">
        <f>Healthcare!O1523</f>
        <v>5</v>
      </c>
      <c r="Q1523">
        <f>Healthcare!P1523</f>
        <v>234</v>
      </c>
      <c r="R1523">
        <f>Healthcare!Q1523</f>
        <v>4</v>
      </c>
      <c r="S1523" s="10" t="str">
        <f>Healthcare!AD1523</f>
        <v>Aug</v>
      </c>
    </row>
    <row r="1524" spans="1:19">
      <c r="A1524" t="str">
        <f>Healthcare!A1524</f>
        <v>P11523</v>
      </c>
      <c r="B1524" s="5">
        <f>Healthcare!E1524</f>
        <v>45936</v>
      </c>
      <c r="C1524" s="5">
        <f>Healthcare!F1524</f>
        <v>45946</v>
      </c>
      <c r="D1524" t="str">
        <f>Healthcare!T1524</f>
        <v>Discharged</v>
      </c>
      <c r="E1524" t="str">
        <f>Healthcare!X1524</f>
        <v>DEP01</v>
      </c>
      <c r="F1524" t="str">
        <f>Healthcare!Y1524</f>
        <v>D06</v>
      </c>
      <c r="G1524" t="str">
        <f>Healthcare!Z1524</f>
        <v>D010</v>
      </c>
      <c r="H1524" t="str">
        <f>Healthcare!AA1524</f>
        <v>W001</v>
      </c>
      <c r="I1524" s="6">
        <f>Healthcare!L1524</f>
        <v>228555.01</v>
      </c>
      <c r="J1524">
        <f>Healthcare!M1524</f>
        <v>150611.63</v>
      </c>
      <c r="K1524" s="6">
        <f>Healthcare!V1524</f>
        <v>77943.38</v>
      </c>
      <c r="L1524" t="str">
        <f>Healthcare!AF1524</f>
        <v>PAY01</v>
      </c>
      <c r="M1524" t="str">
        <f>Healthcare!AG1524</f>
        <v>INS06</v>
      </c>
      <c r="N1524">
        <f>Healthcare!AC1524</f>
        <v>2025</v>
      </c>
      <c r="O1524" t="str">
        <f>Healthcare!AB1524</f>
        <v>Q4</v>
      </c>
      <c r="P1524">
        <f>Healthcare!O1524</f>
        <v>10</v>
      </c>
      <c r="Q1524">
        <f>Healthcare!P1524</f>
        <v>135</v>
      </c>
      <c r="R1524">
        <f>Healthcare!Q1524</f>
        <v>2</v>
      </c>
      <c r="S1524" s="10" t="str">
        <f>Healthcare!AD1524</f>
        <v>Oct</v>
      </c>
    </row>
    <row r="1525" spans="1:19">
      <c r="A1525" t="str">
        <f>Healthcare!A1525</f>
        <v>P11524</v>
      </c>
      <c r="B1525" s="5">
        <f>Healthcare!E1525</f>
        <v>45303</v>
      </c>
      <c r="C1525" s="5">
        <f>Healthcare!F1525</f>
        <v>45318</v>
      </c>
      <c r="D1525" t="str">
        <f>Healthcare!T1525</f>
        <v>Admitted</v>
      </c>
      <c r="E1525" t="str">
        <f>Healthcare!X1525</f>
        <v>DEP06</v>
      </c>
      <c r="F1525" t="str">
        <f>Healthcare!Y1525</f>
        <v>D05</v>
      </c>
      <c r="G1525" t="str">
        <f>Healthcare!Z1525</f>
        <v>D004</v>
      </c>
      <c r="H1525" t="str">
        <f>Healthcare!AA1525</f>
        <v>W002</v>
      </c>
      <c r="I1525" s="6">
        <f>Healthcare!L1525</f>
        <v>144112.78</v>
      </c>
      <c r="J1525">
        <f>Healthcare!M1525</f>
        <v>126541.04</v>
      </c>
      <c r="K1525" s="6">
        <f>Healthcare!V1525</f>
        <v>17571.740000000005</v>
      </c>
      <c r="L1525" t="str">
        <f>Healthcare!AF1525</f>
        <v>PAY01</v>
      </c>
      <c r="M1525" t="str">
        <f>Healthcare!AG1525</f>
        <v>INS06</v>
      </c>
      <c r="N1525">
        <f>Healthcare!AC1525</f>
        <v>2024</v>
      </c>
      <c r="O1525" t="str">
        <f>Healthcare!AB1525</f>
        <v>Q1</v>
      </c>
      <c r="P1525">
        <f>Healthcare!O1525</f>
        <v>15</v>
      </c>
      <c r="Q1525">
        <f>Healthcare!P1525</f>
        <v>67</v>
      </c>
      <c r="R1525">
        <f>Healthcare!Q1525</f>
        <v>4</v>
      </c>
      <c r="S1525" s="10" t="str">
        <f>Healthcare!AD1525</f>
        <v>Jan</v>
      </c>
    </row>
    <row r="1526" spans="1:19">
      <c r="A1526" t="str">
        <f>Healthcare!A1526</f>
        <v>P11525</v>
      </c>
      <c r="B1526" s="5">
        <f>Healthcare!E1526</f>
        <v>45947</v>
      </c>
      <c r="C1526" s="5" t="str">
        <f>Healthcare!F1526</f>
        <v>Unknown</v>
      </c>
      <c r="D1526" t="str">
        <f>Healthcare!T1526</f>
        <v>Discharged</v>
      </c>
      <c r="E1526" t="str">
        <f>Healthcare!X1526</f>
        <v>DEP01</v>
      </c>
      <c r="F1526" t="str">
        <f>Healthcare!Y1526</f>
        <v>D05</v>
      </c>
      <c r="G1526" t="str">
        <f>Healthcare!Z1526</f>
        <v>D001</v>
      </c>
      <c r="H1526" t="str">
        <f>Healthcare!AA1526</f>
        <v>W004</v>
      </c>
      <c r="I1526" s="6">
        <f>Healthcare!L1526</f>
        <v>124075.24</v>
      </c>
      <c r="J1526">
        <f>Healthcare!M1526</f>
        <v>97161.48</v>
      </c>
      <c r="K1526" s="6">
        <f>Healthcare!V1526</f>
        <v>26913.760000000009</v>
      </c>
      <c r="L1526" t="str">
        <f>Healthcare!AF1526</f>
        <v>PAY04</v>
      </c>
      <c r="M1526" t="str">
        <f>Healthcare!AG1526</f>
        <v>INS06</v>
      </c>
      <c r="N1526">
        <f>Healthcare!AC1526</f>
        <v>2025</v>
      </c>
      <c r="O1526" t="str">
        <f>Healthcare!AB1526</f>
        <v>Q4</v>
      </c>
      <c r="P1526">
        <f>Healthcare!O1526</f>
        <v>18</v>
      </c>
      <c r="Q1526">
        <f>Healthcare!P1526</f>
        <v>24</v>
      </c>
      <c r="R1526">
        <f>Healthcare!Q1526</f>
        <v>3</v>
      </c>
      <c r="S1526" s="10" t="str">
        <f>Healthcare!AD1526</f>
        <v>Oct</v>
      </c>
    </row>
    <row r="1527" spans="1:19">
      <c r="A1527" t="str">
        <f>Healthcare!A1527</f>
        <v>P11526</v>
      </c>
      <c r="B1527" s="5">
        <f>Healthcare!E1527</f>
        <v>45845</v>
      </c>
      <c r="C1527" s="5">
        <f>Healthcare!F1527</f>
        <v>45863</v>
      </c>
      <c r="D1527" t="str">
        <f>Healthcare!T1527</f>
        <v>Admitted</v>
      </c>
      <c r="E1527" t="str">
        <f>Healthcare!X1527</f>
        <v>DEP06</v>
      </c>
      <c r="F1527" t="str">
        <f>Healthcare!Y1527</f>
        <v>D04</v>
      </c>
      <c r="G1527" t="str">
        <f>Healthcare!Z1527</f>
        <v>D002</v>
      </c>
      <c r="H1527" t="str">
        <f>Healthcare!AA1527</f>
        <v>W001</v>
      </c>
      <c r="I1527" s="6">
        <f>Healthcare!L1527</f>
        <v>231850.41</v>
      </c>
      <c r="J1527">
        <f>Healthcare!M1527</f>
        <v>217783.75</v>
      </c>
      <c r="K1527" s="6">
        <f>Healthcare!V1527</f>
        <v>14066.660000000003</v>
      </c>
      <c r="L1527" t="str">
        <f>Healthcare!AF1527</f>
        <v>PAY02</v>
      </c>
      <c r="M1527" t="str">
        <f>Healthcare!AG1527</f>
        <v>INS06</v>
      </c>
      <c r="N1527">
        <f>Healthcare!AC1527</f>
        <v>2025</v>
      </c>
      <c r="O1527" t="str">
        <f>Healthcare!AB1527</f>
        <v>Q3</v>
      </c>
      <c r="P1527">
        <f>Healthcare!O1527</f>
        <v>18</v>
      </c>
      <c r="Q1527">
        <f>Healthcare!P1527</f>
        <v>122</v>
      </c>
      <c r="R1527">
        <f>Healthcare!Q1527</f>
        <v>4</v>
      </c>
      <c r="S1527" s="10" t="str">
        <f>Healthcare!AD1527</f>
        <v>Jul</v>
      </c>
    </row>
    <row r="1528" spans="1:19">
      <c r="A1528" t="str">
        <f>Healthcare!A1528</f>
        <v>P11527</v>
      </c>
      <c r="B1528" s="5">
        <f>Healthcare!E1528</f>
        <v>45426</v>
      </c>
      <c r="C1528" s="5">
        <f>Healthcare!F1528</f>
        <v>45434</v>
      </c>
      <c r="D1528" t="str">
        <f>Healthcare!T1528</f>
        <v>Unknown</v>
      </c>
      <c r="E1528" t="str">
        <f>Healthcare!X1528</f>
        <v>DEP04</v>
      </c>
      <c r="F1528" t="str">
        <f>Healthcare!Y1528</f>
        <v>D02</v>
      </c>
      <c r="G1528" t="str">
        <f>Healthcare!Z1528</f>
        <v>D009</v>
      </c>
      <c r="H1528" t="str">
        <f>Healthcare!AA1528</f>
        <v>W001</v>
      </c>
      <c r="I1528" s="6">
        <f>Healthcare!L1528</f>
        <v>195811.42</v>
      </c>
      <c r="J1528">
        <f>Healthcare!M1528</f>
        <v>137760.54999999999</v>
      </c>
      <c r="K1528" s="6">
        <f>Healthcare!V1528</f>
        <v>58050.870000000024</v>
      </c>
      <c r="L1528" t="str">
        <f>Healthcare!AF1528</f>
        <v>PAY05</v>
      </c>
      <c r="M1528" t="str">
        <f>Healthcare!AG1528</f>
        <v>INS06</v>
      </c>
      <c r="N1528">
        <f>Healthcare!AC1528</f>
        <v>2024</v>
      </c>
      <c r="O1528" t="str">
        <f>Healthcare!AB1528</f>
        <v>Q2</v>
      </c>
      <c r="P1528">
        <f>Healthcare!O1528</f>
        <v>8</v>
      </c>
      <c r="Q1528">
        <f>Healthcare!P1528</f>
        <v>61</v>
      </c>
      <c r="R1528">
        <f>Healthcare!Q1528</f>
        <v>5</v>
      </c>
      <c r="S1528" s="10" t="str">
        <f>Healthcare!AD1528</f>
        <v>May</v>
      </c>
    </row>
    <row r="1529" spans="1:19">
      <c r="A1529" t="str">
        <f>Healthcare!A1529</f>
        <v>P11528</v>
      </c>
      <c r="B1529" s="5">
        <f>Healthcare!E1529</f>
        <v>45267</v>
      </c>
      <c r="C1529" s="5">
        <f>Healthcare!F1529</f>
        <v>45274</v>
      </c>
      <c r="D1529" t="str">
        <f>Healthcare!T1529</f>
        <v>Admitted</v>
      </c>
      <c r="E1529" t="str">
        <f>Healthcare!X1529</f>
        <v>DEP08</v>
      </c>
      <c r="F1529" t="str">
        <f>Healthcare!Y1529</f>
        <v>D05</v>
      </c>
      <c r="G1529" t="str">
        <f>Healthcare!Z1529</f>
        <v>D008</v>
      </c>
      <c r="H1529" t="str">
        <f>Healthcare!AA1529</f>
        <v>W005</v>
      </c>
      <c r="I1529" s="6">
        <f>Healthcare!L1529</f>
        <v>68996.62</v>
      </c>
      <c r="J1529">
        <f>Healthcare!M1529</f>
        <v>48387.6</v>
      </c>
      <c r="K1529" s="6">
        <f>Healthcare!V1529</f>
        <v>20609.019999999997</v>
      </c>
      <c r="L1529" t="str">
        <f>Healthcare!AF1529</f>
        <v>PAY02</v>
      </c>
      <c r="M1529" t="str">
        <f>Healthcare!AG1529</f>
        <v>INS07</v>
      </c>
      <c r="N1529">
        <f>Healthcare!AC1529</f>
        <v>2023</v>
      </c>
      <c r="O1529" t="str">
        <f>Healthcare!AB1529</f>
        <v>Q4</v>
      </c>
      <c r="P1529">
        <f>Healthcare!O1529</f>
        <v>7</v>
      </c>
      <c r="Q1529">
        <f>Healthcare!P1529</f>
        <v>94</v>
      </c>
      <c r="R1529">
        <f>Healthcare!Q1529</f>
        <v>4</v>
      </c>
      <c r="S1529" s="10" t="str">
        <f>Healthcare!AD1529</f>
        <v>Dec</v>
      </c>
    </row>
    <row r="1530" spans="1:19">
      <c r="A1530" t="str">
        <f>Healthcare!A1530</f>
        <v>P11529</v>
      </c>
      <c r="B1530" s="5">
        <f>Healthcare!E1530</f>
        <v>45524</v>
      </c>
      <c r="C1530" s="5">
        <f>Healthcare!F1530</f>
        <v>45525</v>
      </c>
      <c r="D1530" t="str">
        <f>Healthcare!T1530</f>
        <v>Discharged</v>
      </c>
      <c r="E1530" t="str">
        <f>Healthcare!X1530</f>
        <v>DEP05</v>
      </c>
      <c r="F1530" t="str">
        <f>Healthcare!Y1530</f>
        <v>D01</v>
      </c>
      <c r="G1530" t="str">
        <f>Healthcare!Z1530</f>
        <v>D006</v>
      </c>
      <c r="H1530" t="str">
        <f>Healthcare!AA1530</f>
        <v>W005</v>
      </c>
      <c r="I1530" s="6">
        <f>Healthcare!L1530</f>
        <v>55433.04</v>
      </c>
      <c r="J1530">
        <f>Healthcare!M1530</f>
        <v>40300.269999999997</v>
      </c>
      <c r="K1530" s="6">
        <f>Healthcare!V1530</f>
        <v>15132.770000000004</v>
      </c>
      <c r="L1530" t="str">
        <f>Healthcare!AF1530</f>
        <v>PAY03</v>
      </c>
      <c r="M1530" t="str">
        <f>Healthcare!AG1530</f>
        <v>INS08</v>
      </c>
      <c r="N1530">
        <f>Healthcare!AC1530</f>
        <v>2024</v>
      </c>
      <c r="O1530" t="str">
        <f>Healthcare!AB1530</f>
        <v>Q3</v>
      </c>
      <c r="P1530">
        <f>Healthcare!O1530</f>
        <v>1</v>
      </c>
      <c r="Q1530">
        <f>Healthcare!P1530</f>
        <v>45</v>
      </c>
      <c r="R1530">
        <f>Healthcare!Q1530</f>
        <v>4</v>
      </c>
      <c r="S1530" s="10" t="str">
        <f>Healthcare!AD1530</f>
        <v>Aug</v>
      </c>
    </row>
    <row r="1531" spans="1:19">
      <c r="A1531" t="str">
        <f>Healthcare!A1531</f>
        <v>P11530</v>
      </c>
      <c r="B1531" s="5">
        <f>Healthcare!E1531</f>
        <v>45350</v>
      </c>
      <c r="C1531" s="5">
        <f>Healthcare!F1531</f>
        <v>45353</v>
      </c>
      <c r="D1531" t="str">
        <f>Healthcare!T1531</f>
        <v>Discharged</v>
      </c>
      <c r="E1531" t="str">
        <f>Healthcare!X1531</f>
        <v>DEP04</v>
      </c>
      <c r="F1531" t="str">
        <f>Healthcare!Y1531</f>
        <v>D01</v>
      </c>
      <c r="G1531" t="str">
        <f>Healthcare!Z1531</f>
        <v>D012</v>
      </c>
      <c r="H1531" t="str">
        <f>Healthcare!AA1531</f>
        <v>W005</v>
      </c>
      <c r="I1531" s="6">
        <f>Healthcare!L1531</f>
        <v>169871.22</v>
      </c>
      <c r="J1531">
        <f>Healthcare!M1531</f>
        <v>148877.82999999999</v>
      </c>
      <c r="K1531" s="6">
        <f>Healthcare!V1531</f>
        <v>20993.390000000014</v>
      </c>
      <c r="L1531" t="str">
        <f>Healthcare!AF1531</f>
        <v>PAY02</v>
      </c>
      <c r="M1531" t="str">
        <f>Healthcare!AG1531</f>
        <v>INS07</v>
      </c>
      <c r="N1531">
        <f>Healthcare!AC1531</f>
        <v>2024</v>
      </c>
      <c r="O1531" t="str">
        <f>Healthcare!AB1531</f>
        <v>Q1</v>
      </c>
      <c r="P1531">
        <f>Healthcare!O1531</f>
        <v>3</v>
      </c>
      <c r="Q1531">
        <f>Healthcare!P1531</f>
        <v>51</v>
      </c>
      <c r="R1531">
        <f>Healthcare!Q1531</f>
        <v>5</v>
      </c>
      <c r="S1531" s="10" t="str">
        <f>Healthcare!AD1531</f>
        <v>Feb</v>
      </c>
    </row>
    <row r="1532" spans="1:19">
      <c r="A1532" t="str">
        <f>Healthcare!A1532</f>
        <v>P11531</v>
      </c>
      <c r="B1532" s="5">
        <f>Healthcare!E1532</f>
        <v>45617</v>
      </c>
      <c r="C1532" s="5">
        <f>Healthcare!F1532</f>
        <v>45628</v>
      </c>
      <c r="D1532" t="str">
        <f>Healthcare!T1532</f>
        <v>Discharged</v>
      </c>
      <c r="E1532" t="str">
        <f>Healthcare!X1532</f>
        <v>DEP06</v>
      </c>
      <c r="F1532" t="str">
        <f>Healthcare!Y1532</f>
        <v>D05</v>
      </c>
      <c r="G1532" t="str">
        <f>Healthcare!Z1532</f>
        <v>D008</v>
      </c>
      <c r="H1532" t="str">
        <f>Healthcare!AA1532</f>
        <v>W001</v>
      </c>
      <c r="I1532" s="6">
        <f>Healthcare!L1532</f>
        <v>15071.36</v>
      </c>
      <c r="J1532">
        <f>Healthcare!M1532</f>
        <v>10050.93</v>
      </c>
      <c r="K1532" s="6">
        <f>Healthcare!V1532</f>
        <v>5020.43</v>
      </c>
      <c r="L1532" t="str">
        <f>Healthcare!AF1532</f>
        <v>PAY02</v>
      </c>
      <c r="M1532" t="str">
        <f>Healthcare!AG1532</f>
        <v>INS05</v>
      </c>
      <c r="N1532">
        <f>Healthcare!AC1532</f>
        <v>2024</v>
      </c>
      <c r="O1532" t="str">
        <f>Healthcare!AB1532</f>
        <v>Q4</v>
      </c>
      <c r="P1532">
        <f>Healthcare!O1532</f>
        <v>11</v>
      </c>
      <c r="Q1532">
        <f>Healthcare!P1532</f>
        <v>12</v>
      </c>
      <c r="R1532">
        <f>Healthcare!Q1532</f>
        <v>4</v>
      </c>
      <c r="S1532" s="10" t="str">
        <f>Healthcare!AD1532</f>
        <v>Nov</v>
      </c>
    </row>
    <row r="1533" spans="1:19">
      <c r="A1533" t="str">
        <f>Healthcare!A1533</f>
        <v>P11532</v>
      </c>
      <c r="B1533" s="5">
        <f>Healthcare!E1533</f>
        <v>45398</v>
      </c>
      <c r="C1533" s="5">
        <f>Healthcare!F1533</f>
        <v>45411</v>
      </c>
      <c r="D1533" t="str">
        <f>Healthcare!T1533</f>
        <v>Transferred</v>
      </c>
      <c r="E1533" t="str">
        <f>Healthcare!X1533</f>
        <v>DEP02</v>
      </c>
      <c r="F1533" t="str">
        <f>Healthcare!Y1533</f>
        <v>D04</v>
      </c>
      <c r="G1533" t="str">
        <f>Healthcare!Z1533</f>
        <v>D011</v>
      </c>
      <c r="H1533" t="str">
        <f>Healthcare!AA1533</f>
        <v>W005</v>
      </c>
      <c r="I1533" s="6">
        <f>Healthcare!L1533</f>
        <v>212121.88</v>
      </c>
      <c r="J1533">
        <f>Healthcare!M1533</f>
        <v>165212.65</v>
      </c>
      <c r="K1533" s="6">
        <f>Healthcare!V1533</f>
        <v>46909.23000000001</v>
      </c>
      <c r="L1533" t="str">
        <f>Healthcare!AF1533</f>
        <v>PAY06</v>
      </c>
      <c r="M1533" t="str">
        <f>Healthcare!AG1533</f>
        <v>INS02</v>
      </c>
      <c r="N1533">
        <f>Healthcare!AC1533</f>
        <v>2024</v>
      </c>
      <c r="O1533" t="str">
        <f>Healthcare!AB1533</f>
        <v>Q2</v>
      </c>
      <c r="P1533">
        <f>Healthcare!O1533</f>
        <v>13</v>
      </c>
      <c r="Q1533">
        <f>Healthcare!P1533</f>
        <v>206</v>
      </c>
      <c r="R1533">
        <f>Healthcare!Q1533</f>
        <v>1</v>
      </c>
      <c r="S1533" s="10" t="str">
        <f>Healthcare!AD1533</f>
        <v>Apr</v>
      </c>
    </row>
    <row r="1534" spans="1:19">
      <c r="A1534" t="str">
        <f>Healthcare!A1534</f>
        <v>P11533</v>
      </c>
      <c r="B1534" s="5">
        <f>Healthcare!E1534</f>
        <v>45163</v>
      </c>
      <c r="C1534" s="5">
        <f>Healthcare!F1534</f>
        <v>45180</v>
      </c>
      <c r="D1534" t="str">
        <f>Healthcare!T1534</f>
        <v>Transferred</v>
      </c>
      <c r="E1534" t="str">
        <f>Healthcare!X1534</f>
        <v>DEP10</v>
      </c>
      <c r="F1534" t="str">
        <f>Healthcare!Y1534</f>
        <v>D01</v>
      </c>
      <c r="G1534" t="str">
        <f>Healthcare!Z1534</f>
        <v>D006</v>
      </c>
      <c r="H1534" t="str">
        <f>Healthcare!AA1534</f>
        <v>W001</v>
      </c>
      <c r="I1534" s="6">
        <f>Healthcare!L1534</f>
        <v>29224.959999999999</v>
      </c>
      <c r="J1534">
        <f>Healthcare!M1534</f>
        <v>17535.3</v>
      </c>
      <c r="K1534" s="6">
        <f>Healthcare!V1534</f>
        <v>11689.66</v>
      </c>
      <c r="L1534" t="str">
        <f>Healthcare!AF1534</f>
        <v>PAY02</v>
      </c>
      <c r="M1534" t="str">
        <f>Healthcare!AG1534</f>
        <v>INS04</v>
      </c>
      <c r="N1534">
        <f>Healthcare!AC1534</f>
        <v>2023</v>
      </c>
      <c r="O1534" t="str">
        <f>Healthcare!AB1534</f>
        <v>Q3</v>
      </c>
      <c r="P1534">
        <f>Healthcare!O1534</f>
        <v>17</v>
      </c>
      <c r="Q1534">
        <f>Healthcare!P1534</f>
        <v>112</v>
      </c>
      <c r="R1534">
        <f>Healthcare!Q1534</f>
        <v>4</v>
      </c>
      <c r="S1534" s="10" t="str">
        <f>Healthcare!AD1534</f>
        <v>Aug</v>
      </c>
    </row>
    <row r="1535" spans="1:19">
      <c r="A1535" t="str">
        <f>Healthcare!A1535</f>
        <v>P11534</v>
      </c>
      <c r="B1535" s="5">
        <f>Healthcare!E1535</f>
        <v>45523</v>
      </c>
      <c r="C1535" s="5">
        <f>Healthcare!F1535</f>
        <v>45533</v>
      </c>
      <c r="D1535" t="str">
        <f>Healthcare!T1535</f>
        <v>Discharged</v>
      </c>
      <c r="E1535" t="str">
        <f>Healthcare!X1535</f>
        <v>DEP03</v>
      </c>
      <c r="F1535" t="str">
        <f>Healthcare!Y1535</f>
        <v>D06</v>
      </c>
      <c r="G1535" t="str">
        <f>Healthcare!Z1535</f>
        <v>D009</v>
      </c>
      <c r="H1535" t="str">
        <f>Healthcare!AA1535</f>
        <v>W005</v>
      </c>
      <c r="I1535" s="6">
        <f>Healthcare!L1535</f>
        <v>198292.36</v>
      </c>
      <c r="J1535">
        <f>Healthcare!M1535</f>
        <v>197913.64</v>
      </c>
      <c r="K1535" s="6">
        <f>Healthcare!V1535</f>
        <v>378.71999999997206</v>
      </c>
      <c r="L1535" t="str">
        <f>Healthcare!AF1535</f>
        <v>PAY03</v>
      </c>
      <c r="M1535" t="str">
        <f>Healthcare!AG1535</f>
        <v>INS05</v>
      </c>
      <c r="N1535">
        <f>Healthcare!AC1535</f>
        <v>2024</v>
      </c>
      <c r="O1535" t="str">
        <f>Healthcare!AB1535</f>
        <v>Q3</v>
      </c>
      <c r="P1535">
        <f>Healthcare!O1535</f>
        <v>10</v>
      </c>
      <c r="Q1535">
        <f>Healthcare!P1535</f>
        <v>187</v>
      </c>
      <c r="R1535">
        <f>Healthcare!Q1535</f>
        <v>5</v>
      </c>
      <c r="S1535" s="10" t="str">
        <f>Healthcare!AD1535</f>
        <v>Aug</v>
      </c>
    </row>
    <row r="1536" spans="1:19">
      <c r="A1536" t="str">
        <f>Healthcare!A1536</f>
        <v>P11535</v>
      </c>
      <c r="B1536" s="5">
        <f>Healthcare!E1536</f>
        <v>45832</v>
      </c>
      <c r="C1536" s="5">
        <f>Healthcare!F1536</f>
        <v>45835</v>
      </c>
      <c r="D1536" t="str">
        <f>Healthcare!T1536</f>
        <v>Discharged</v>
      </c>
      <c r="E1536" t="str">
        <f>Healthcare!X1536</f>
        <v>DEP10</v>
      </c>
      <c r="F1536" t="str">
        <f>Healthcare!Y1536</f>
        <v>D01</v>
      </c>
      <c r="G1536" t="str">
        <f>Healthcare!Z1536</f>
        <v>D004</v>
      </c>
      <c r="H1536" t="str">
        <f>Healthcare!AA1536</f>
        <v>W002</v>
      </c>
      <c r="I1536" s="6">
        <f>Healthcare!L1536</f>
        <v>27013.29</v>
      </c>
      <c r="J1536">
        <f>Healthcare!M1536</f>
        <v>21703</v>
      </c>
      <c r="K1536" s="6">
        <f>Healthcare!V1536</f>
        <v>5310.2900000000009</v>
      </c>
      <c r="L1536" t="str">
        <f>Healthcare!AF1536</f>
        <v>PAY01</v>
      </c>
      <c r="M1536" t="str">
        <f>Healthcare!AG1536</f>
        <v>INS04</v>
      </c>
      <c r="N1536">
        <f>Healthcare!AC1536</f>
        <v>2025</v>
      </c>
      <c r="O1536" t="str">
        <f>Healthcare!AB1536</f>
        <v>Q2</v>
      </c>
      <c r="P1536">
        <f>Healthcare!O1536</f>
        <v>3</v>
      </c>
      <c r="Q1536">
        <f>Healthcare!P1536</f>
        <v>128</v>
      </c>
      <c r="R1536">
        <f>Healthcare!Q1536</f>
        <v>4</v>
      </c>
      <c r="S1536" s="10" t="str">
        <f>Healthcare!AD1536</f>
        <v>Jun</v>
      </c>
    </row>
    <row r="1537" spans="1:19">
      <c r="A1537" t="str">
        <f>Healthcare!A1537</f>
        <v>P11536</v>
      </c>
      <c r="B1537" s="5">
        <f>Healthcare!E1537</f>
        <v>45612</v>
      </c>
      <c r="C1537" s="5">
        <f>Healthcare!F1537</f>
        <v>45621</v>
      </c>
      <c r="D1537" t="str">
        <f>Healthcare!T1537</f>
        <v>Discharged</v>
      </c>
      <c r="E1537" t="str">
        <f>Healthcare!X1537</f>
        <v>DEP09</v>
      </c>
      <c r="F1537" t="str">
        <f>Healthcare!Y1537</f>
        <v>D05</v>
      </c>
      <c r="G1537" t="str">
        <f>Healthcare!Z1537</f>
        <v>D006</v>
      </c>
      <c r="H1537" t="str">
        <f>Healthcare!AA1537</f>
        <v>W005</v>
      </c>
      <c r="I1537" s="6">
        <f>Healthcare!L1537</f>
        <v>52835.97</v>
      </c>
      <c r="J1537">
        <f>Healthcare!M1537</f>
        <v>38555.58</v>
      </c>
      <c r="K1537" s="6">
        <f>Healthcare!V1537</f>
        <v>14280.39</v>
      </c>
      <c r="L1537" t="str">
        <f>Healthcare!AF1537</f>
        <v>PAY01</v>
      </c>
      <c r="M1537" t="str">
        <f>Healthcare!AG1537</f>
        <v>INS04</v>
      </c>
      <c r="N1537">
        <f>Healthcare!AC1537</f>
        <v>2024</v>
      </c>
      <c r="O1537" t="str">
        <f>Healthcare!AB1537</f>
        <v>Q4</v>
      </c>
      <c r="P1537">
        <f>Healthcare!O1537</f>
        <v>9</v>
      </c>
      <c r="Q1537">
        <f>Healthcare!P1537</f>
        <v>101</v>
      </c>
      <c r="R1537">
        <f>Healthcare!Q1537</f>
        <v>4</v>
      </c>
      <c r="S1537" s="10" t="str">
        <f>Healthcare!AD1537</f>
        <v>Nov</v>
      </c>
    </row>
    <row r="1538" spans="1:19">
      <c r="A1538" t="str">
        <f>Healthcare!A1538</f>
        <v>P11537</v>
      </c>
      <c r="B1538" s="5">
        <f>Healthcare!E1538</f>
        <v>45535</v>
      </c>
      <c r="C1538" s="5">
        <f>Healthcare!F1538</f>
        <v>45539</v>
      </c>
      <c r="D1538" t="str">
        <f>Healthcare!T1538</f>
        <v>Admitted</v>
      </c>
      <c r="E1538" t="str">
        <f>Healthcare!X1538</f>
        <v>DEP05</v>
      </c>
      <c r="F1538" t="str">
        <f>Healthcare!Y1538</f>
        <v>D01</v>
      </c>
      <c r="G1538" t="str">
        <f>Healthcare!Z1538</f>
        <v>D011</v>
      </c>
      <c r="H1538" t="str">
        <f>Healthcare!AA1538</f>
        <v>W005</v>
      </c>
      <c r="I1538" s="6">
        <f>Healthcare!L1538</f>
        <v>73112.320000000007</v>
      </c>
      <c r="J1538">
        <f>Healthcare!M1538</f>
        <v>66247.039999999994</v>
      </c>
      <c r="K1538" s="6">
        <f>Healthcare!V1538</f>
        <v>6865.2800000000134</v>
      </c>
      <c r="L1538" t="str">
        <f>Healthcare!AF1538</f>
        <v>PAY05</v>
      </c>
      <c r="M1538" t="str">
        <f>Healthcare!AG1538</f>
        <v>INS08</v>
      </c>
      <c r="N1538">
        <f>Healthcare!AC1538</f>
        <v>2024</v>
      </c>
      <c r="O1538" t="str">
        <f>Healthcare!AB1538</f>
        <v>Q3</v>
      </c>
      <c r="P1538">
        <f>Healthcare!O1538</f>
        <v>4</v>
      </c>
      <c r="Q1538">
        <f>Healthcare!P1538</f>
        <v>207</v>
      </c>
      <c r="R1538">
        <f>Healthcare!Q1538</f>
        <v>5</v>
      </c>
      <c r="S1538" s="10" t="str">
        <f>Healthcare!AD1538</f>
        <v>Aug</v>
      </c>
    </row>
    <row r="1539" spans="1:19">
      <c r="A1539" t="str">
        <f>Healthcare!A1539</f>
        <v>P11538</v>
      </c>
      <c r="B1539" s="5">
        <f>Healthcare!E1539</f>
        <v>45577</v>
      </c>
      <c r="C1539" s="5">
        <f>Healthcare!F1539</f>
        <v>45580</v>
      </c>
      <c r="D1539" t="str">
        <f>Healthcare!T1539</f>
        <v>Discharged</v>
      </c>
      <c r="E1539" t="str">
        <f>Healthcare!X1539</f>
        <v>DEP05</v>
      </c>
      <c r="F1539" t="str">
        <f>Healthcare!Y1539</f>
        <v>D04</v>
      </c>
      <c r="G1539" t="str">
        <f>Healthcare!Z1539</f>
        <v>D001</v>
      </c>
      <c r="H1539" t="str">
        <f>Healthcare!AA1539</f>
        <v>W001</v>
      </c>
      <c r="I1539" s="6">
        <f>Healthcare!L1539</f>
        <v>97002.87</v>
      </c>
      <c r="J1539">
        <f>Healthcare!M1539</f>
        <v>74863.92</v>
      </c>
      <c r="K1539" s="6">
        <f>Healthcare!V1539</f>
        <v>22138.949999999997</v>
      </c>
      <c r="L1539" t="str">
        <f>Healthcare!AF1539</f>
        <v>PAY01</v>
      </c>
      <c r="M1539" t="str">
        <f>Healthcare!AG1539</f>
        <v>INS04</v>
      </c>
      <c r="N1539">
        <f>Healthcare!AC1539</f>
        <v>2024</v>
      </c>
      <c r="O1539" t="str">
        <f>Healthcare!AB1539</f>
        <v>Q4</v>
      </c>
      <c r="P1539">
        <f>Healthcare!O1539</f>
        <v>3</v>
      </c>
      <c r="Q1539">
        <f>Healthcare!P1539</f>
        <v>144</v>
      </c>
      <c r="R1539">
        <f>Healthcare!Q1539</f>
        <v>3</v>
      </c>
      <c r="S1539" s="10" t="str">
        <f>Healthcare!AD1539</f>
        <v>Oct</v>
      </c>
    </row>
    <row r="1540" spans="1:19">
      <c r="A1540" t="str">
        <f>Healthcare!A1540</f>
        <v>P11539</v>
      </c>
      <c r="B1540" s="5">
        <f>Healthcare!E1540</f>
        <v>45318</v>
      </c>
      <c r="C1540" s="5">
        <f>Healthcare!F1540</f>
        <v>45325</v>
      </c>
      <c r="D1540" t="str">
        <f>Healthcare!T1540</f>
        <v>Discharged</v>
      </c>
      <c r="E1540" t="str">
        <f>Healthcare!X1540</f>
        <v>DEP04</v>
      </c>
      <c r="F1540" t="str">
        <f>Healthcare!Y1540</f>
        <v>D06</v>
      </c>
      <c r="G1540" t="str">
        <f>Healthcare!Z1540</f>
        <v>D009</v>
      </c>
      <c r="H1540" t="str">
        <f>Healthcare!AA1540</f>
        <v>W001</v>
      </c>
      <c r="I1540" s="6">
        <f>Healthcare!L1540</f>
        <v>99938.21</v>
      </c>
      <c r="J1540">
        <f>Healthcare!M1540</f>
        <v>90313.59</v>
      </c>
      <c r="K1540" s="6">
        <f>Healthcare!V1540</f>
        <v>9624.6200000000099</v>
      </c>
      <c r="L1540" t="str">
        <f>Healthcare!AF1540</f>
        <v>PAY01</v>
      </c>
      <c r="M1540" t="str">
        <f>Healthcare!AG1540</f>
        <v>INS02</v>
      </c>
      <c r="N1540">
        <f>Healthcare!AC1540</f>
        <v>2024</v>
      </c>
      <c r="O1540" t="str">
        <f>Healthcare!AB1540</f>
        <v>Q1</v>
      </c>
      <c r="P1540">
        <f>Healthcare!O1540</f>
        <v>7</v>
      </c>
      <c r="Q1540">
        <f>Healthcare!P1540</f>
        <v>127</v>
      </c>
      <c r="R1540">
        <f>Healthcare!Q1540</f>
        <v>5</v>
      </c>
      <c r="S1540" s="10" t="str">
        <f>Healthcare!AD1540</f>
        <v>Jan</v>
      </c>
    </row>
    <row r="1541" spans="1:19">
      <c r="A1541" t="str">
        <f>Healthcare!A1541</f>
        <v>P11540</v>
      </c>
      <c r="B1541" s="5">
        <f>Healthcare!E1541</f>
        <v>45730</v>
      </c>
      <c r="C1541" s="5">
        <f>Healthcare!F1541</f>
        <v>45737</v>
      </c>
      <c r="D1541" t="str">
        <f>Healthcare!T1541</f>
        <v>Discharged</v>
      </c>
      <c r="E1541" t="str">
        <f>Healthcare!X1541</f>
        <v>DEP03</v>
      </c>
      <c r="F1541" t="str">
        <f>Healthcare!Y1541</f>
        <v>D01</v>
      </c>
      <c r="G1541" t="str">
        <f>Healthcare!Z1541</f>
        <v>D005</v>
      </c>
      <c r="H1541" t="str">
        <f>Healthcare!AA1541</f>
        <v>W005</v>
      </c>
      <c r="I1541" s="6">
        <f>Healthcare!L1541</f>
        <v>37747.360000000001</v>
      </c>
      <c r="J1541">
        <f>Healthcare!M1541</f>
        <v>26498.66</v>
      </c>
      <c r="K1541" s="6">
        <f>Healthcare!V1541</f>
        <v>11248.7</v>
      </c>
      <c r="L1541" t="str">
        <f>Healthcare!AF1541</f>
        <v>PAY04</v>
      </c>
      <c r="M1541" t="str">
        <f>Healthcare!AG1541</f>
        <v>INS01</v>
      </c>
      <c r="N1541">
        <f>Healthcare!AC1541</f>
        <v>2025</v>
      </c>
      <c r="O1541" t="str">
        <f>Healthcare!AB1541</f>
        <v>Q1</v>
      </c>
      <c r="P1541">
        <f>Healthcare!O1541</f>
        <v>7</v>
      </c>
      <c r="Q1541">
        <f>Healthcare!P1541</f>
        <v>180</v>
      </c>
      <c r="R1541">
        <f>Healthcare!Q1541</f>
        <v>4</v>
      </c>
      <c r="S1541" s="10" t="str">
        <f>Healthcare!AD1541</f>
        <v>Mar</v>
      </c>
    </row>
    <row r="1542" spans="1:19">
      <c r="A1542" t="str">
        <f>Healthcare!A1542</f>
        <v>P11541</v>
      </c>
      <c r="B1542" s="5">
        <f>Healthcare!E1542</f>
        <v>45515</v>
      </c>
      <c r="C1542" s="5">
        <f>Healthcare!F1542</f>
        <v>45519</v>
      </c>
      <c r="D1542" t="str">
        <f>Healthcare!T1542</f>
        <v>Discharged</v>
      </c>
      <c r="E1542" t="str">
        <f>Healthcare!X1542</f>
        <v>DEP01</v>
      </c>
      <c r="F1542" t="str">
        <f>Healthcare!Y1542</f>
        <v>D07</v>
      </c>
      <c r="G1542" t="str">
        <f>Healthcare!Z1542</f>
        <v>D007</v>
      </c>
      <c r="H1542" t="str">
        <f>Healthcare!AA1542</f>
        <v>W004</v>
      </c>
      <c r="I1542" s="6">
        <f>Healthcare!L1542</f>
        <v>14478.18</v>
      </c>
      <c r="J1542">
        <f>Healthcare!M1542</f>
        <v>11670.58</v>
      </c>
      <c r="K1542" s="6">
        <f>Healthcare!V1542</f>
        <v>2807.6000000000004</v>
      </c>
      <c r="L1542" t="str">
        <f>Healthcare!AF1542</f>
        <v>PAY01</v>
      </c>
      <c r="M1542" t="str">
        <f>Healthcare!AG1542</f>
        <v>INS08</v>
      </c>
      <c r="N1542">
        <f>Healthcare!AC1542</f>
        <v>2024</v>
      </c>
      <c r="O1542" t="str">
        <f>Healthcare!AB1542</f>
        <v>Q3</v>
      </c>
      <c r="P1542">
        <f>Healthcare!O1542</f>
        <v>4</v>
      </c>
      <c r="Q1542">
        <f>Healthcare!P1542</f>
        <v>121</v>
      </c>
      <c r="R1542">
        <f>Healthcare!Q1542</f>
        <v>2</v>
      </c>
      <c r="S1542" s="10" t="str">
        <f>Healthcare!AD1542</f>
        <v>Aug</v>
      </c>
    </row>
    <row r="1543" spans="1:19">
      <c r="A1543" t="str">
        <f>Healthcare!A1543</f>
        <v>P11542</v>
      </c>
      <c r="B1543" s="5">
        <f>Healthcare!E1543</f>
        <v>45784</v>
      </c>
      <c r="C1543" s="5" t="str">
        <f>Healthcare!F1543</f>
        <v>Unknown</v>
      </c>
      <c r="D1543" t="str">
        <f>Healthcare!T1543</f>
        <v>Discharged</v>
      </c>
      <c r="E1543" t="str">
        <f>Healthcare!X1543</f>
        <v>DEP03</v>
      </c>
      <c r="F1543" t="str">
        <f>Healthcare!Y1543</f>
        <v>D06</v>
      </c>
      <c r="G1543" t="str">
        <f>Healthcare!Z1543</f>
        <v>D001</v>
      </c>
      <c r="H1543" t="str">
        <f>Healthcare!AA1543</f>
        <v>W005</v>
      </c>
      <c r="I1543" s="6">
        <f>Healthcare!L1543</f>
        <v>49065.57</v>
      </c>
      <c r="J1543">
        <f>Healthcare!M1543</f>
        <v>36304.1</v>
      </c>
      <c r="K1543" s="6">
        <f>Healthcare!V1543</f>
        <v>12761.470000000001</v>
      </c>
      <c r="L1543" t="str">
        <f>Healthcare!AF1543</f>
        <v>PAY02</v>
      </c>
      <c r="M1543" t="str">
        <f>Healthcare!AG1543</f>
        <v>INS01</v>
      </c>
      <c r="N1543">
        <f>Healthcare!AC1543</f>
        <v>2025</v>
      </c>
      <c r="O1543" t="str">
        <f>Healthcare!AB1543</f>
        <v>Q2</v>
      </c>
      <c r="P1543">
        <f>Healthcare!O1543</f>
        <v>2</v>
      </c>
      <c r="Q1543">
        <f>Healthcare!P1543</f>
        <v>81</v>
      </c>
      <c r="R1543">
        <f>Healthcare!Q1543</f>
        <v>1</v>
      </c>
      <c r="S1543" s="10" t="str">
        <f>Healthcare!AD1543</f>
        <v>May</v>
      </c>
    </row>
    <row r="1544" spans="1:19">
      <c r="A1544" t="str">
        <f>Healthcare!A1544</f>
        <v>P11543</v>
      </c>
      <c r="B1544" s="5">
        <f>Healthcare!E1544</f>
        <v>45421</v>
      </c>
      <c r="C1544" s="5">
        <f>Healthcare!F1544</f>
        <v>45429</v>
      </c>
      <c r="D1544" t="str">
        <f>Healthcare!T1544</f>
        <v>Discharged</v>
      </c>
      <c r="E1544" t="str">
        <f>Healthcare!X1544</f>
        <v>DEP10</v>
      </c>
      <c r="F1544" t="str">
        <f>Healthcare!Y1544</f>
        <v>D05</v>
      </c>
      <c r="G1544" t="str">
        <f>Healthcare!Z1544</f>
        <v>D002</v>
      </c>
      <c r="H1544" t="str">
        <f>Healthcare!AA1544</f>
        <v>W005</v>
      </c>
      <c r="I1544" s="6">
        <f>Healthcare!L1544</f>
        <v>7431.01</v>
      </c>
      <c r="J1544">
        <f>Healthcare!M1544</f>
        <v>5218.74</v>
      </c>
      <c r="K1544" s="6">
        <f>Healthcare!V1544</f>
        <v>2212.2700000000004</v>
      </c>
      <c r="L1544" t="str">
        <f>Healthcare!AF1544</f>
        <v>PAY02</v>
      </c>
      <c r="M1544" t="str">
        <f>Healthcare!AG1544</f>
        <v>INS07</v>
      </c>
      <c r="N1544">
        <f>Healthcare!AC1544</f>
        <v>2024</v>
      </c>
      <c r="O1544" t="str">
        <f>Healthcare!AB1544</f>
        <v>Q2</v>
      </c>
      <c r="P1544">
        <f>Healthcare!O1544</f>
        <v>8</v>
      </c>
      <c r="Q1544">
        <f>Healthcare!P1544</f>
        <v>208</v>
      </c>
      <c r="R1544">
        <f>Healthcare!Q1544</f>
        <v>5</v>
      </c>
      <c r="S1544" s="10" t="str">
        <f>Healthcare!AD1544</f>
        <v>May</v>
      </c>
    </row>
    <row r="1545" spans="1:19">
      <c r="A1545" t="str">
        <f>Healthcare!A1545</f>
        <v>P11544</v>
      </c>
      <c r="B1545" s="5">
        <f>Healthcare!E1545</f>
        <v>45056</v>
      </c>
      <c r="C1545" s="5">
        <f>Healthcare!F1545</f>
        <v>45072</v>
      </c>
      <c r="D1545" t="str">
        <f>Healthcare!T1545</f>
        <v>Transferred</v>
      </c>
      <c r="E1545" t="str">
        <f>Healthcare!X1545</f>
        <v>DEP01</v>
      </c>
      <c r="F1545" t="str">
        <f>Healthcare!Y1545</f>
        <v>D07</v>
      </c>
      <c r="G1545" t="str">
        <f>Healthcare!Z1545</f>
        <v>D007</v>
      </c>
      <c r="H1545" t="str">
        <f>Healthcare!AA1545</f>
        <v>W005</v>
      </c>
      <c r="I1545" s="6">
        <f>Healthcare!L1545</f>
        <v>207030.1</v>
      </c>
      <c r="J1545">
        <f>Healthcare!M1545</f>
        <v>160798.10999999999</v>
      </c>
      <c r="K1545" s="6">
        <f>Healthcare!V1545</f>
        <v>46231.99000000002</v>
      </c>
      <c r="L1545" t="str">
        <f>Healthcare!AF1545</f>
        <v>PAY04</v>
      </c>
      <c r="M1545" t="str">
        <f>Healthcare!AG1545</f>
        <v>INS02</v>
      </c>
      <c r="N1545">
        <f>Healthcare!AC1545</f>
        <v>2023</v>
      </c>
      <c r="O1545" t="str">
        <f>Healthcare!AB1545</f>
        <v>Q2</v>
      </c>
      <c r="P1545">
        <f>Healthcare!O1545</f>
        <v>16</v>
      </c>
      <c r="Q1545">
        <f>Healthcare!P1545</f>
        <v>114</v>
      </c>
      <c r="R1545">
        <f>Healthcare!Q1545</f>
        <v>5</v>
      </c>
      <c r="S1545" s="10" t="str">
        <f>Healthcare!AD1545</f>
        <v>May</v>
      </c>
    </row>
    <row r="1546" spans="1:19">
      <c r="A1546" t="str">
        <f>Healthcare!A1546</f>
        <v>P11545</v>
      </c>
      <c r="B1546" s="5">
        <f>Healthcare!E1546</f>
        <v>45977</v>
      </c>
      <c r="C1546" s="5">
        <f>Healthcare!F1546</f>
        <v>45983</v>
      </c>
      <c r="D1546" t="str">
        <f>Healthcare!T1546</f>
        <v>Unknown</v>
      </c>
      <c r="E1546" t="str">
        <f>Healthcare!X1546</f>
        <v>DEP06</v>
      </c>
      <c r="F1546" t="str">
        <f>Healthcare!Y1546</f>
        <v>D04</v>
      </c>
      <c r="G1546" t="str">
        <f>Healthcare!Z1546</f>
        <v>D001</v>
      </c>
      <c r="H1546" t="str">
        <f>Healthcare!AA1546</f>
        <v>W002</v>
      </c>
      <c r="I1546" s="6">
        <f>Healthcare!L1546</f>
        <v>170712.81</v>
      </c>
      <c r="J1546">
        <f>Healthcare!M1546</f>
        <v>169795.07</v>
      </c>
      <c r="K1546" s="6">
        <f>Healthcare!V1546</f>
        <v>917.73999999999069</v>
      </c>
      <c r="L1546" t="str">
        <f>Healthcare!AF1546</f>
        <v>PAY06</v>
      </c>
      <c r="M1546" t="str">
        <f>Healthcare!AG1546</f>
        <v>INS04</v>
      </c>
      <c r="N1546">
        <f>Healthcare!AC1546</f>
        <v>2025</v>
      </c>
      <c r="O1546" t="str">
        <f>Healthcare!AB1546</f>
        <v>Q4</v>
      </c>
      <c r="P1546">
        <f>Healthcare!O1546</f>
        <v>6</v>
      </c>
      <c r="Q1546">
        <f>Healthcare!P1546</f>
        <v>91</v>
      </c>
      <c r="R1546">
        <f>Healthcare!Q1546</f>
        <v>5</v>
      </c>
      <c r="S1546" s="10" t="str">
        <f>Healthcare!AD1546</f>
        <v>Nov</v>
      </c>
    </row>
    <row r="1547" spans="1:19">
      <c r="A1547" t="str">
        <f>Healthcare!A1547</f>
        <v>P11546</v>
      </c>
      <c r="B1547" s="5">
        <f>Healthcare!E1547</f>
        <v>45076</v>
      </c>
      <c r="C1547" s="5">
        <f>Healthcare!F1547</f>
        <v>45084</v>
      </c>
      <c r="D1547" t="str">
        <f>Healthcare!T1547</f>
        <v>Discharged</v>
      </c>
      <c r="E1547" t="str">
        <f>Healthcare!X1547</f>
        <v>DEP07</v>
      </c>
      <c r="F1547" t="str">
        <f>Healthcare!Y1547</f>
        <v>D01</v>
      </c>
      <c r="G1547" t="str">
        <f>Healthcare!Z1547</f>
        <v>D013</v>
      </c>
      <c r="H1547" t="str">
        <f>Healthcare!AA1547</f>
        <v>W004</v>
      </c>
      <c r="I1547" s="6">
        <f>Healthcare!L1547</f>
        <v>168983.41</v>
      </c>
      <c r="J1547">
        <f>Healthcare!M1547</f>
        <v>110484.17</v>
      </c>
      <c r="K1547" s="6">
        <f>Healthcare!V1547</f>
        <v>58499.240000000005</v>
      </c>
      <c r="L1547" t="str">
        <f>Healthcare!AF1547</f>
        <v>PAY06</v>
      </c>
      <c r="M1547" t="str">
        <f>Healthcare!AG1547</f>
        <v>INS06</v>
      </c>
      <c r="N1547">
        <f>Healthcare!AC1547</f>
        <v>2023</v>
      </c>
      <c r="O1547" t="str">
        <f>Healthcare!AB1547</f>
        <v>Q2</v>
      </c>
      <c r="P1547">
        <f>Healthcare!O1547</f>
        <v>8</v>
      </c>
      <c r="Q1547">
        <f>Healthcare!P1547</f>
        <v>227</v>
      </c>
      <c r="R1547">
        <f>Healthcare!Q1547</f>
        <v>5</v>
      </c>
      <c r="S1547" s="10" t="str">
        <f>Healthcare!AD1547</f>
        <v>May</v>
      </c>
    </row>
    <row r="1548" spans="1:19">
      <c r="A1548" t="str">
        <f>Healthcare!A1548</f>
        <v>P11547</v>
      </c>
      <c r="B1548" s="5">
        <f>Healthcare!E1548</f>
        <v>45857</v>
      </c>
      <c r="C1548" s="5">
        <f>Healthcare!F1548</f>
        <v>45864</v>
      </c>
      <c r="D1548" t="str">
        <f>Healthcare!T1548</f>
        <v>Discharged</v>
      </c>
      <c r="E1548" t="str">
        <f>Healthcare!X1548</f>
        <v>DEP09</v>
      </c>
      <c r="F1548" t="str">
        <f>Healthcare!Y1548</f>
        <v>D03</v>
      </c>
      <c r="G1548" t="str">
        <f>Healthcare!Z1548</f>
        <v>D011</v>
      </c>
      <c r="H1548" t="str">
        <f>Healthcare!AA1548</f>
        <v>W004</v>
      </c>
      <c r="I1548" s="6">
        <f>Healthcare!L1548</f>
        <v>59928.59</v>
      </c>
      <c r="J1548">
        <f>Healthcare!M1548</f>
        <v>98646.34</v>
      </c>
      <c r="K1548" s="6">
        <f>Healthcare!V1548</f>
        <v>-38717.75</v>
      </c>
      <c r="L1548" t="str">
        <f>Healthcare!AF1548</f>
        <v>PAY04</v>
      </c>
      <c r="M1548" t="str">
        <f>Healthcare!AG1548</f>
        <v>INS03</v>
      </c>
      <c r="N1548">
        <f>Healthcare!AC1548</f>
        <v>2025</v>
      </c>
      <c r="O1548" t="str">
        <f>Healthcare!AB1548</f>
        <v>Q3</v>
      </c>
      <c r="P1548">
        <f>Healthcare!O1548</f>
        <v>7</v>
      </c>
      <c r="Q1548">
        <f>Healthcare!P1548</f>
        <v>101</v>
      </c>
      <c r="R1548">
        <f>Healthcare!Q1548</f>
        <v>5</v>
      </c>
      <c r="S1548" s="10" t="str">
        <f>Healthcare!AD1548</f>
        <v>Jul</v>
      </c>
    </row>
    <row r="1549" spans="1:19">
      <c r="A1549" t="str">
        <f>Healthcare!A1549</f>
        <v>P11548</v>
      </c>
      <c r="B1549" s="5">
        <f>Healthcare!E1549</f>
        <v>45943</v>
      </c>
      <c r="C1549" s="5" t="str">
        <f>Healthcare!F1549</f>
        <v>Unknown</v>
      </c>
      <c r="D1549" t="str">
        <f>Healthcare!T1549</f>
        <v>Admitted</v>
      </c>
      <c r="E1549" t="str">
        <f>Healthcare!X1549</f>
        <v>DEP05</v>
      </c>
      <c r="F1549" t="str">
        <f>Healthcare!Y1549</f>
        <v>D03</v>
      </c>
      <c r="G1549" t="str">
        <f>Healthcare!Z1549</f>
        <v>D011</v>
      </c>
      <c r="H1549" t="str">
        <f>Healthcare!AA1549</f>
        <v>W002</v>
      </c>
      <c r="I1549" s="6">
        <f>Healthcare!L1549</f>
        <v>9175.5300000000007</v>
      </c>
      <c r="J1549">
        <f>Healthcare!M1549</f>
        <v>7083.22</v>
      </c>
      <c r="K1549" s="6">
        <f>Healthcare!V1549</f>
        <v>2092.3100000000004</v>
      </c>
      <c r="L1549" t="str">
        <f>Healthcare!AF1549</f>
        <v>PAY06</v>
      </c>
      <c r="M1549" t="str">
        <f>Healthcare!AG1549</f>
        <v>INS08</v>
      </c>
      <c r="N1549">
        <f>Healthcare!AC1549</f>
        <v>2025</v>
      </c>
      <c r="O1549" t="str">
        <f>Healthcare!AB1549</f>
        <v>Q4</v>
      </c>
      <c r="P1549">
        <f>Healthcare!O1549</f>
        <v>8</v>
      </c>
      <c r="Q1549">
        <f>Healthcare!P1549</f>
        <v>74</v>
      </c>
      <c r="R1549">
        <f>Healthcare!Q1549</f>
        <v>4</v>
      </c>
      <c r="S1549" s="10" t="str">
        <f>Healthcare!AD1549</f>
        <v>Oct</v>
      </c>
    </row>
    <row r="1550" spans="1:19">
      <c r="A1550" t="str">
        <f>Healthcare!A1550</f>
        <v>P11549</v>
      </c>
      <c r="B1550" s="5">
        <f>Healthcare!E1550</f>
        <v>45633</v>
      </c>
      <c r="C1550" s="5">
        <f>Healthcare!F1550</f>
        <v>45648</v>
      </c>
      <c r="D1550" t="str">
        <f>Healthcare!T1550</f>
        <v>Transferred</v>
      </c>
      <c r="E1550" t="str">
        <f>Healthcare!X1550</f>
        <v>DEP05</v>
      </c>
      <c r="F1550" t="str">
        <f>Healthcare!Y1550</f>
        <v>D03</v>
      </c>
      <c r="G1550" t="str">
        <f>Healthcare!Z1550</f>
        <v>D004</v>
      </c>
      <c r="H1550" t="str">
        <f>Healthcare!AA1550</f>
        <v>W001</v>
      </c>
      <c r="I1550" s="6">
        <f>Healthcare!L1550</f>
        <v>62629.64</v>
      </c>
      <c r="J1550">
        <f>Healthcare!M1550</f>
        <v>52526.07</v>
      </c>
      <c r="K1550" s="6">
        <f>Healthcare!V1550</f>
        <v>10103.57</v>
      </c>
      <c r="L1550" t="str">
        <f>Healthcare!AF1550</f>
        <v>PAY02</v>
      </c>
      <c r="M1550" t="str">
        <f>Healthcare!AG1550</f>
        <v>INS08</v>
      </c>
      <c r="N1550">
        <f>Healthcare!AC1550</f>
        <v>2024</v>
      </c>
      <c r="O1550" t="str">
        <f>Healthcare!AB1550</f>
        <v>Q4</v>
      </c>
      <c r="P1550">
        <f>Healthcare!O1550</f>
        <v>15</v>
      </c>
      <c r="Q1550">
        <f>Healthcare!P1550</f>
        <v>121</v>
      </c>
      <c r="R1550">
        <f>Healthcare!Q1550</f>
        <v>2</v>
      </c>
      <c r="S1550" s="10" t="str">
        <f>Healthcare!AD1550</f>
        <v>Dec</v>
      </c>
    </row>
    <row r="1551" spans="1:19">
      <c r="A1551" t="str">
        <f>Healthcare!A1551</f>
        <v>P11550</v>
      </c>
      <c r="B1551" s="5">
        <f>Healthcare!E1551</f>
        <v>45988</v>
      </c>
      <c r="C1551" s="5" t="str">
        <f>Healthcare!F1551</f>
        <v>Unknown</v>
      </c>
      <c r="D1551" t="str">
        <f>Healthcare!T1551</f>
        <v>Unknown</v>
      </c>
      <c r="E1551" t="str">
        <f>Healthcare!X1551</f>
        <v>DEP03</v>
      </c>
      <c r="F1551" t="str">
        <f>Healthcare!Y1551</f>
        <v>D07</v>
      </c>
      <c r="G1551" t="str">
        <f>Healthcare!Z1551</f>
        <v>D004</v>
      </c>
      <c r="H1551" t="str">
        <f>Healthcare!AA1551</f>
        <v>W005</v>
      </c>
      <c r="I1551" s="6">
        <f>Healthcare!L1551</f>
        <v>158712.74</v>
      </c>
      <c r="J1551">
        <f>Healthcare!M1551</f>
        <v>136722.44</v>
      </c>
      <c r="K1551" s="6">
        <f>Healthcare!V1551</f>
        <v>21990.299999999988</v>
      </c>
      <c r="L1551" t="str">
        <f>Healthcare!AF1551</f>
        <v>PAY03</v>
      </c>
      <c r="M1551" t="str">
        <f>Healthcare!AG1551</f>
        <v>INS02</v>
      </c>
      <c r="N1551">
        <f>Healthcare!AC1551</f>
        <v>2025</v>
      </c>
      <c r="O1551" t="str">
        <f>Healthcare!AB1551</f>
        <v>Q4</v>
      </c>
      <c r="P1551">
        <f>Healthcare!O1551</f>
        <v>7</v>
      </c>
      <c r="Q1551">
        <f>Healthcare!P1551</f>
        <v>179</v>
      </c>
      <c r="R1551">
        <f>Healthcare!Q1551</f>
        <v>4</v>
      </c>
      <c r="S1551" s="10" t="str">
        <f>Healthcare!AD1551</f>
        <v>Nov</v>
      </c>
    </row>
    <row r="1552" spans="1:19">
      <c r="A1552" t="str">
        <f>Healthcare!A1552</f>
        <v>P11551</v>
      </c>
      <c r="B1552" s="5">
        <f>Healthcare!E1552</f>
        <v>45842</v>
      </c>
      <c r="C1552" s="5">
        <f>Healthcare!F1552</f>
        <v>45854</v>
      </c>
      <c r="D1552" t="str">
        <f>Healthcare!T1552</f>
        <v>Unknown</v>
      </c>
      <c r="E1552" t="str">
        <f>Healthcare!X1552</f>
        <v>DEP08</v>
      </c>
      <c r="F1552" t="str">
        <f>Healthcare!Y1552</f>
        <v>D01</v>
      </c>
      <c r="G1552" t="str">
        <f>Healthcare!Z1552</f>
        <v>D011</v>
      </c>
      <c r="H1552" t="str">
        <f>Healthcare!AA1552</f>
        <v>W005</v>
      </c>
      <c r="I1552" s="6">
        <f>Healthcare!L1552</f>
        <v>139161.22</v>
      </c>
      <c r="J1552">
        <f>Healthcare!M1552</f>
        <v>125155.94</v>
      </c>
      <c r="K1552" s="6">
        <f>Healthcare!V1552</f>
        <v>14005.279999999999</v>
      </c>
      <c r="L1552" t="str">
        <f>Healthcare!AF1552</f>
        <v>PAY06</v>
      </c>
      <c r="M1552" t="str">
        <f>Healthcare!AG1552</f>
        <v>INS08</v>
      </c>
      <c r="N1552">
        <f>Healthcare!AC1552</f>
        <v>2025</v>
      </c>
      <c r="O1552" t="str">
        <f>Healthcare!AB1552</f>
        <v>Q3</v>
      </c>
      <c r="P1552">
        <f>Healthcare!O1552</f>
        <v>12</v>
      </c>
      <c r="Q1552">
        <f>Healthcare!P1552</f>
        <v>13</v>
      </c>
      <c r="R1552">
        <f>Healthcare!Q1552</f>
        <v>4</v>
      </c>
      <c r="S1552" s="10" t="str">
        <f>Healthcare!AD1552</f>
        <v>Jul</v>
      </c>
    </row>
    <row r="1553" spans="1:19">
      <c r="A1553" t="str">
        <f>Healthcare!A1553</f>
        <v>P11552</v>
      </c>
      <c r="B1553" s="5">
        <f>Healthcare!E1553</f>
        <v>45270</v>
      </c>
      <c r="C1553" s="5">
        <f>Healthcare!F1553</f>
        <v>45272</v>
      </c>
      <c r="D1553" t="str">
        <f>Healthcare!T1553</f>
        <v>Unknown</v>
      </c>
      <c r="E1553" t="str">
        <f>Healthcare!X1553</f>
        <v>DEP01</v>
      </c>
      <c r="F1553" t="str">
        <f>Healthcare!Y1553</f>
        <v>D05</v>
      </c>
      <c r="G1553" t="str">
        <f>Healthcare!Z1553</f>
        <v>D013</v>
      </c>
      <c r="H1553" t="str">
        <f>Healthcare!AA1553</f>
        <v>W001</v>
      </c>
      <c r="I1553" s="6">
        <f>Healthcare!L1553</f>
        <v>5725.1</v>
      </c>
      <c r="J1553">
        <f>Healthcare!M1553</f>
        <v>4191.49</v>
      </c>
      <c r="K1553" s="6">
        <f>Healthcare!V1553</f>
        <v>1533.6100000000006</v>
      </c>
      <c r="L1553" t="str">
        <f>Healthcare!AF1553</f>
        <v>PAY03</v>
      </c>
      <c r="M1553" t="str">
        <f>Healthcare!AG1553</f>
        <v>INS04</v>
      </c>
      <c r="N1553">
        <f>Healthcare!AC1553</f>
        <v>2023</v>
      </c>
      <c r="O1553" t="str">
        <f>Healthcare!AB1553</f>
        <v>Q4</v>
      </c>
      <c r="P1553">
        <f>Healthcare!O1553</f>
        <v>2</v>
      </c>
      <c r="Q1553">
        <f>Healthcare!P1553</f>
        <v>30</v>
      </c>
      <c r="R1553">
        <f>Healthcare!Q1553</f>
        <v>4</v>
      </c>
      <c r="S1553" s="10" t="str">
        <f>Healthcare!AD1553</f>
        <v>Dec</v>
      </c>
    </row>
    <row r="1554" spans="1:19">
      <c r="A1554" t="str">
        <f>Healthcare!A1554</f>
        <v>P11553</v>
      </c>
      <c r="B1554" s="5">
        <f>Healthcare!E1554</f>
        <v>45730</v>
      </c>
      <c r="C1554" s="5">
        <f>Healthcare!F1554</f>
        <v>45744</v>
      </c>
      <c r="D1554" t="str">
        <f>Healthcare!T1554</f>
        <v>Admitted</v>
      </c>
      <c r="E1554" t="str">
        <f>Healthcare!X1554</f>
        <v>DEP07</v>
      </c>
      <c r="F1554" t="str">
        <f>Healthcare!Y1554</f>
        <v>D04</v>
      </c>
      <c r="G1554" t="str">
        <f>Healthcare!Z1554</f>
        <v>D010</v>
      </c>
      <c r="H1554" t="str">
        <f>Healthcare!AA1554</f>
        <v>W003</v>
      </c>
      <c r="I1554" s="6">
        <f>Healthcare!L1554</f>
        <v>123663.9</v>
      </c>
      <c r="J1554">
        <f>Healthcare!M1554</f>
        <v>98646.34</v>
      </c>
      <c r="K1554" s="6">
        <f>Healthcare!V1554</f>
        <v>25017.559999999998</v>
      </c>
      <c r="L1554" t="str">
        <f>Healthcare!AF1554</f>
        <v>PAY03</v>
      </c>
      <c r="M1554" t="str">
        <f>Healthcare!AG1554</f>
        <v>INS03</v>
      </c>
      <c r="N1554">
        <f>Healthcare!AC1554</f>
        <v>2025</v>
      </c>
      <c r="O1554" t="str">
        <f>Healthcare!AB1554</f>
        <v>Q1</v>
      </c>
      <c r="P1554">
        <f>Healthcare!O1554</f>
        <v>14</v>
      </c>
      <c r="Q1554">
        <f>Healthcare!P1554</f>
        <v>51</v>
      </c>
      <c r="R1554">
        <f>Healthcare!Q1554</f>
        <v>4</v>
      </c>
      <c r="S1554" s="10" t="str">
        <f>Healthcare!AD1554</f>
        <v>Mar</v>
      </c>
    </row>
    <row r="1555" spans="1:19">
      <c r="A1555" t="str">
        <f>Healthcare!A1555</f>
        <v>P11554</v>
      </c>
      <c r="B1555" s="5">
        <f>Healthcare!E1555</f>
        <v>45022</v>
      </c>
      <c r="C1555" s="5">
        <f>Healthcare!F1555</f>
        <v>45024</v>
      </c>
      <c r="D1555" t="str">
        <f>Healthcare!T1555</f>
        <v>Transferred</v>
      </c>
      <c r="E1555" t="str">
        <f>Healthcare!X1555</f>
        <v>DEP02</v>
      </c>
      <c r="F1555" t="str">
        <f>Healthcare!Y1555</f>
        <v>D04</v>
      </c>
      <c r="G1555" t="str">
        <f>Healthcare!Z1555</f>
        <v>D012</v>
      </c>
      <c r="H1555" t="str">
        <f>Healthcare!AA1555</f>
        <v>W003</v>
      </c>
      <c r="I1555" s="6">
        <f>Healthcare!L1555</f>
        <v>219379.24</v>
      </c>
      <c r="J1555">
        <f>Healthcare!M1555</f>
        <v>169451.17</v>
      </c>
      <c r="K1555" s="6">
        <f>Healthcare!V1555</f>
        <v>49928.069999999978</v>
      </c>
      <c r="L1555" t="str">
        <f>Healthcare!AF1555</f>
        <v>PAY06</v>
      </c>
      <c r="M1555" t="str">
        <f>Healthcare!AG1555</f>
        <v>INS06</v>
      </c>
      <c r="N1555">
        <f>Healthcare!AC1555</f>
        <v>2023</v>
      </c>
      <c r="O1555" t="str">
        <f>Healthcare!AB1555</f>
        <v>Q2</v>
      </c>
      <c r="P1555">
        <f>Healthcare!O1555</f>
        <v>2</v>
      </c>
      <c r="Q1555">
        <f>Healthcare!P1555</f>
        <v>58</v>
      </c>
      <c r="R1555">
        <f>Healthcare!Q1555</f>
        <v>1</v>
      </c>
      <c r="S1555" s="10" t="str">
        <f>Healthcare!AD1555</f>
        <v>Apr</v>
      </c>
    </row>
    <row r="1556" spans="1:19">
      <c r="A1556" t="str">
        <f>Healthcare!A1556</f>
        <v>P11555</v>
      </c>
      <c r="B1556" s="5">
        <f>Healthcare!E1556</f>
        <v>45412</v>
      </c>
      <c r="C1556" s="5">
        <f>Healthcare!F1556</f>
        <v>45428</v>
      </c>
      <c r="D1556" t="str">
        <f>Healthcare!T1556</f>
        <v>Discharged</v>
      </c>
      <c r="E1556" t="str">
        <f>Healthcare!X1556</f>
        <v>DEP06</v>
      </c>
      <c r="F1556" t="str">
        <f>Healthcare!Y1556</f>
        <v>D06</v>
      </c>
      <c r="G1556" t="str">
        <f>Healthcare!Z1556</f>
        <v>D006</v>
      </c>
      <c r="H1556" t="str">
        <f>Healthcare!AA1556</f>
        <v>W005</v>
      </c>
      <c r="I1556" s="6">
        <f>Healthcare!L1556</f>
        <v>65770.09</v>
      </c>
      <c r="J1556">
        <f>Healthcare!M1556</f>
        <v>43528.43</v>
      </c>
      <c r="K1556" s="6">
        <f>Healthcare!V1556</f>
        <v>22241.659999999996</v>
      </c>
      <c r="L1556" t="str">
        <f>Healthcare!AF1556</f>
        <v>PAY04</v>
      </c>
      <c r="M1556" t="str">
        <f>Healthcare!AG1556</f>
        <v>INS05</v>
      </c>
      <c r="N1556">
        <f>Healthcare!AC1556</f>
        <v>2024</v>
      </c>
      <c r="O1556" t="str">
        <f>Healthcare!AB1556</f>
        <v>Q2</v>
      </c>
      <c r="P1556">
        <f>Healthcare!O1556</f>
        <v>16</v>
      </c>
      <c r="Q1556">
        <f>Healthcare!P1556</f>
        <v>20</v>
      </c>
      <c r="R1556">
        <f>Healthcare!Q1556</f>
        <v>4</v>
      </c>
      <c r="S1556" s="10" t="str">
        <f>Healthcare!AD1556</f>
        <v>Apr</v>
      </c>
    </row>
    <row r="1557" spans="1:19">
      <c r="A1557" t="str">
        <f>Healthcare!A1557</f>
        <v>P11556</v>
      </c>
      <c r="B1557" s="5">
        <f>Healthcare!E1557</f>
        <v>45685</v>
      </c>
      <c r="C1557" s="5">
        <f>Healthcare!F1557</f>
        <v>45700</v>
      </c>
      <c r="D1557" t="str">
        <f>Healthcare!T1557</f>
        <v>Unknown</v>
      </c>
      <c r="E1557" t="str">
        <f>Healthcare!X1557</f>
        <v>DEP02</v>
      </c>
      <c r="F1557" t="str">
        <f>Healthcare!Y1557</f>
        <v>D01</v>
      </c>
      <c r="G1557" t="str">
        <f>Healthcare!Z1557</f>
        <v>D013</v>
      </c>
      <c r="H1557" t="str">
        <f>Healthcare!AA1557</f>
        <v>W005</v>
      </c>
      <c r="I1557" s="6">
        <f>Healthcare!L1557</f>
        <v>201875.14</v>
      </c>
      <c r="J1557">
        <f>Healthcare!M1557</f>
        <v>165444.66</v>
      </c>
      <c r="K1557" s="6">
        <f>Healthcare!V1557</f>
        <v>36430.48000000001</v>
      </c>
      <c r="L1557" t="str">
        <f>Healthcare!AF1557</f>
        <v>PAY04</v>
      </c>
      <c r="M1557" t="str">
        <f>Healthcare!AG1557</f>
        <v>INS01</v>
      </c>
      <c r="N1557">
        <f>Healthcare!AC1557</f>
        <v>2025</v>
      </c>
      <c r="O1557" t="str">
        <f>Healthcare!AB1557</f>
        <v>Q1</v>
      </c>
      <c r="P1557">
        <f>Healthcare!O1557</f>
        <v>15</v>
      </c>
      <c r="Q1557">
        <f>Healthcare!P1557</f>
        <v>123</v>
      </c>
      <c r="R1557">
        <f>Healthcare!Q1557</f>
        <v>5</v>
      </c>
      <c r="S1557" s="10" t="str">
        <f>Healthcare!AD1557</f>
        <v>Jan</v>
      </c>
    </row>
    <row r="1558" spans="1:19">
      <c r="A1558" t="str">
        <f>Healthcare!A1558</f>
        <v>P11557</v>
      </c>
      <c r="B1558" s="5">
        <f>Healthcare!E1558</f>
        <v>45750</v>
      </c>
      <c r="C1558" s="5">
        <f>Healthcare!F1558</f>
        <v>45761</v>
      </c>
      <c r="D1558" t="str">
        <f>Healthcare!T1558</f>
        <v>Discharged</v>
      </c>
      <c r="E1558" t="str">
        <f>Healthcare!X1558</f>
        <v>DEP05</v>
      </c>
      <c r="F1558" t="str">
        <f>Healthcare!Y1558</f>
        <v>D01</v>
      </c>
      <c r="G1558" t="str">
        <f>Healthcare!Z1558</f>
        <v>D008</v>
      </c>
      <c r="H1558" t="str">
        <f>Healthcare!AA1558</f>
        <v>W005</v>
      </c>
      <c r="I1558" s="6">
        <f>Healthcare!L1558</f>
        <v>80664.56</v>
      </c>
      <c r="J1558">
        <f>Healthcare!M1558</f>
        <v>61150.11</v>
      </c>
      <c r="K1558" s="6">
        <f>Healthcare!V1558</f>
        <v>19514.449999999997</v>
      </c>
      <c r="L1558" t="str">
        <f>Healthcare!AF1558</f>
        <v>PAY06</v>
      </c>
      <c r="M1558" t="str">
        <f>Healthcare!AG1558</f>
        <v>INS08</v>
      </c>
      <c r="N1558">
        <f>Healthcare!AC1558</f>
        <v>2025</v>
      </c>
      <c r="O1558" t="str">
        <f>Healthcare!AB1558</f>
        <v>Q2</v>
      </c>
      <c r="P1558">
        <f>Healthcare!O1558</f>
        <v>11</v>
      </c>
      <c r="Q1558">
        <f>Healthcare!P1558</f>
        <v>229</v>
      </c>
      <c r="R1558">
        <f>Healthcare!Q1558</f>
        <v>4</v>
      </c>
      <c r="S1558" s="10" t="str">
        <f>Healthcare!AD1558</f>
        <v>Apr</v>
      </c>
    </row>
    <row r="1559" spans="1:19">
      <c r="A1559" t="str">
        <f>Healthcare!A1559</f>
        <v>P11558</v>
      </c>
      <c r="B1559" s="5">
        <f>Healthcare!E1559</f>
        <v>45796</v>
      </c>
      <c r="C1559" s="5">
        <f>Healthcare!F1559</f>
        <v>45803</v>
      </c>
      <c r="D1559" t="str">
        <f>Healthcare!T1559</f>
        <v>Transferred</v>
      </c>
      <c r="E1559" t="str">
        <f>Healthcare!X1559</f>
        <v>DEP10</v>
      </c>
      <c r="F1559" t="str">
        <f>Healthcare!Y1559</f>
        <v>D04</v>
      </c>
      <c r="G1559" t="str">
        <f>Healthcare!Z1559</f>
        <v>D004</v>
      </c>
      <c r="H1559" t="str">
        <f>Healthcare!AA1559</f>
        <v>W001</v>
      </c>
      <c r="I1559" s="6">
        <f>Healthcare!L1559</f>
        <v>213808.95</v>
      </c>
      <c r="J1559">
        <f>Healthcare!M1559</f>
        <v>202275.78</v>
      </c>
      <c r="K1559" s="6">
        <f>Healthcare!V1559</f>
        <v>11533.170000000013</v>
      </c>
      <c r="L1559" t="str">
        <f>Healthcare!AF1559</f>
        <v>PAY06</v>
      </c>
      <c r="M1559" t="str">
        <f>Healthcare!AG1559</f>
        <v>INS06</v>
      </c>
      <c r="N1559">
        <f>Healthcare!AC1559</f>
        <v>2025</v>
      </c>
      <c r="O1559" t="str">
        <f>Healthcare!AB1559</f>
        <v>Q2</v>
      </c>
      <c r="P1559">
        <f>Healthcare!O1559</f>
        <v>7</v>
      </c>
      <c r="Q1559">
        <f>Healthcare!P1559</f>
        <v>167</v>
      </c>
      <c r="R1559">
        <f>Healthcare!Q1559</f>
        <v>4</v>
      </c>
      <c r="S1559" s="10" t="str">
        <f>Healthcare!AD1559</f>
        <v>May</v>
      </c>
    </row>
    <row r="1560" spans="1:19">
      <c r="A1560" t="str">
        <f>Healthcare!A1560</f>
        <v>P11559</v>
      </c>
      <c r="B1560" s="5">
        <f>Healthcare!E1560</f>
        <v>45806</v>
      </c>
      <c r="C1560" s="5">
        <f>Healthcare!F1560</f>
        <v>45809</v>
      </c>
      <c r="D1560" t="str">
        <f>Healthcare!T1560</f>
        <v>Discharged</v>
      </c>
      <c r="E1560" t="str">
        <f>Healthcare!X1560</f>
        <v>DEP05</v>
      </c>
      <c r="F1560" t="str">
        <f>Healthcare!Y1560</f>
        <v>D01</v>
      </c>
      <c r="G1560" t="str">
        <f>Healthcare!Z1560</f>
        <v>D011</v>
      </c>
      <c r="H1560" t="str">
        <f>Healthcare!AA1560</f>
        <v>W005</v>
      </c>
      <c r="I1560" s="6">
        <f>Healthcare!L1560</f>
        <v>77875.67</v>
      </c>
      <c r="J1560">
        <f>Healthcare!M1560</f>
        <v>55916.53</v>
      </c>
      <c r="K1560" s="6">
        <f>Healthcare!V1560</f>
        <v>21959.14</v>
      </c>
      <c r="L1560" t="str">
        <f>Healthcare!AF1560</f>
        <v>PAY06</v>
      </c>
      <c r="M1560" t="str">
        <f>Healthcare!AG1560</f>
        <v>INS04</v>
      </c>
      <c r="N1560">
        <f>Healthcare!AC1560</f>
        <v>2025</v>
      </c>
      <c r="O1560" t="str">
        <f>Healthcare!AB1560</f>
        <v>Q2</v>
      </c>
      <c r="P1560">
        <f>Healthcare!O1560</f>
        <v>3</v>
      </c>
      <c r="Q1560">
        <f>Healthcare!P1560</f>
        <v>86</v>
      </c>
      <c r="R1560">
        <f>Healthcare!Q1560</f>
        <v>4</v>
      </c>
      <c r="S1560" s="10" t="str">
        <f>Healthcare!AD1560</f>
        <v>May</v>
      </c>
    </row>
    <row r="1561" spans="1:19">
      <c r="A1561" t="str">
        <f>Healthcare!A1561</f>
        <v>P11560</v>
      </c>
      <c r="B1561" s="5">
        <f>Healthcare!E1561</f>
        <v>45238</v>
      </c>
      <c r="C1561" s="5">
        <f>Healthcare!F1561</f>
        <v>45252</v>
      </c>
      <c r="D1561" t="str">
        <f>Healthcare!T1561</f>
        <v>Discharged</v>
      </c>
      <c r="E1561" t="str">
        <f>Healthcare!X1561</f>
        <v>DEP04</v>
      </c>
      <c r="F1561" t="str">
        <f>Healthcare!Y1561</f>
        <v>D04</v>
      </c>
      <c r="G1561" t="str">
        <f>Healthcare!Z1561</f>
        <v>D009</v>
      </c>
      <c r="H1561" t="str">
        <f>Healthcare!AA1561</f>
        <v>W005</v>
      </c>
      <c r="I1561" s="6">
        <f>Healthcare!L1561</f>
        <v>20491.150000000001</v>
      </c>
      <c r="J1561">
        <f>Healthcare!M1561</f>
        <v>18093.2</v>
      </c>
      <c r="K1561" s="6">
        <f>Healthcare!V1561</f>
        <v>2397.9500000000007</v>
      </c>
      <c r="L1561" t="str">
        <f>Healthcare!AF1561</f>
        <v>PAY04</v>
      </c>
      <c r="M1561" t="str">
        <f>Healthcare!AG1561</f>
        <v>INS05</v>
      </c>
      <c r="N1561">
        <f>Healthcare!AC1561</f>
        <v>2023</v>
      </c>
      <c r="O1561" t="str">
        <f>Healthcare!AB1561</f>
        <v>Q4</v>
      </c>
      <c r="P1561">
        <f>Healthcare!O1561</f>
        <v>14</v>
      </c>
      <c r="Q1561">
        <f>Healthcare!P1561</f>
        <v>106</v>
      </c>
      <c r="R1561">
        <f>Healthcare!Q1561</f>
        <v>4</v>
      </c>
      <c r="S1561" s="10" t="str">
        <f>Healthcare!AD1561</f>
        <v>Nov</v>
      </c>
    </row>
    <row r="1562" spans="1:19">
      <c r="A1562" t="str">
        <f>Healthcare!A1562</f>
        <v>P11561</v>
      </c>
      <c r="B1562" s="5">
        <f>Healthcare!E1562</f>
        <v>45280</v>
      </c>
      <c r="C1562" s="5">
        <f>Healthcare!F1562</f>
        <v>45291</v>
      </c>
      <c r="D1562" t="str">
        <f>Healthcare!T1562</f>
        <v>Discharged</v>
      </c>
      <c r="E1562" t="str">
        <f>Healthcare!X1562</f>
        <v>DEP08</v>
      </c>
      <c r="F1562" t="str">
        <f>Healthcare!Y1562</f>
        <v>D04</v>
      </c>
      <c r="G1562" t="str">
        <f>Healthcare!Z1562</f>
        <v>D006</v>
      </c>
      <c r="H1562" t="str">
        <f>Healthcare!AA1562</f>
        <v>W003</v>
      </c>
      <c r="I1562" s="6">
        <f>Healthcare!L1562</f>
        <v>203282.37</v>
      </c>
      <c r="J1562">
        <f>Healthcare!M1562</f>
        <v>183798.66</v>
      </c>
      <c r="K1562" s="6">
        <f>Healthcare!V1562</f>
        <v>19483.709999999992</v>
      </c>
      <c r="L1562" t="str">
        <f>Healthcare!AF1562</f>
        <v>PAY03</v>
      </c>
      <c r="M1562" t="str">
        <f>Healthcare!AG1562</f>
        <v>INS06</v>
      </c>
      <c r="N1562">
        <f>Healthcare!AC1562</f>
        <v>2023</v>
      </c>
      <c r="O1562" t="str">
        <f>Healthcare!AB1562</f>
        <v>Q4</v>
      </c>
      <c r="P1562">
        <f>Healthcare!O1562</f>
        <v>11</v>
      </c>
      <c r="Q1562">
        <f>Healthcare!P1562</f>
        <v>151</v>
      </c>
      <c r="R1562">
        <f>Healthcare!Q1562</f>
        <v>5</v>
      </c>
      <c r="S1562" s="10" t="str">
        <f>Healthcare!AD1562</f>
        <v>Dec</v>
      </c>
    </row>
    <row r="1563" spans="1:19">
      <c r="A1563" t="str">
        <f>Healthcare!A1563</f>
        <v>P11562</v>
      </c>
      <c r="B1563" s="5">
        <f>Healthcare!E1563</f>
        <v>45084</v>
      </c>
      <c r="C1563" s="5" t="str">
        <f>Healthcare!F1563</f>
        <v>Unknown</v>
      </c>
      <c r="D1563" t="str">
        <f>Healthcare!T1563</f>
        <v>Discharged</v>
      </c>
      <c r="E1563" t="str">
        <f>Healthcare!X1563</f>
        <v>DEP05</v>
      </c>
      <c r="F1563" t="str">
        <f>Healthcare!Y1563</f>
        <v>D07</v>
      </c>
      <c r="G1563" t="str">
        <f>Healthcare!Z1563</f>
        <v>D004</v>
      </c>
      <c r="H1563" t="str">
        <f>Healthcare!AA1563</f>
        <v>W001</v>
      </c>
      <c r="I1563" s="6">
        <f>Healthcare!L1563</f>
        <v>37356.300000000003</v>
      </c>
      <c r="J1563">
        <f>Healthcare!M1563</f>
        <v>33439.49</v>
      </c>
      <c r="K1563" s="6">
        <f>Healthcare!V1563</f>
        <v>3916.8100000000049</v>
      </c>
      <c r="L1563" t="str">
        <f>Healthcare!AF1563</f>
        <v>PAY06</v>
      </c>
      <c r="M1563" t="str">
        <f>Healthcare!AG1563</f>
        <v>INS01</v>
      </c>
      <c r="N1563">
        <f>Healthcare!AC1563</f>
        <v>2023</v>
      </c>
      <c r="O1563" t="str">
        <f>Healthcare!AB1563</f>
        <v>Q2</v>
      </c>
      <c r="P1563">
        <f>Healthcare!O1563</f>
        <v>12</v>
      </c>
      <c r="Q1563">
        <f>Healthcare!P1563</f>
        <v>129</v>
      </c>
      <c r="R1563">
        <f>Healthcare!Q1563</f>
        <v>4</v>
      </c>
      <c r="S1563" s="10" t="str">
        <f>Healthcare!AD1563</f>
        <v>Jun</v>
      </c>
    </row>
    <row r="1564" spans="1:19">
      <c r="A1564" t="str">
        <f>Healthcare!A1564</f>
        <v>P11563</v>
      </c>
      <c r="B1564" s="5">
        <f>Healthcare!E1564</f>
        <v>44962</v>
      </c>
      <c r="C1564" s="5">
        <f>Healthcare!F1564</f>
        <v>44976</v>
      </c>
      <c r="D1564" t="str">
        <f>Healthcare!T1564</f>
        <v>Discharged</v>
      </c>
      <c r="E1564" t="str">
        <f>Healthcare!X1564</f>
        <v>DEP03</v>
      </c>
      <c r="F1564" t="str">
        <f>Healthcare!Y1564</f>
        <v>D04</v>
      </c>
      <c r="G1564" t="str">
        <f>Healthcare!Z1564</f>
        <v>D013</v>
      </c>
      <c r="H1564" t="str">
        <f>Healthcare!AA1564</f>
        <v>W001</v>
      </c>
      <c r="I1564" s="6">
        <f>Healthcare!L1564</f>
        <v>180610.78</v>
      </c>
      <c r="J1564">
        <f>Healthcare!M1564</f>
        <v>126283.17</v>
      </c>
      <c r="K1564" s="6">
        <f>Healthcare!V1564</f>
        <v>54327.61</v>
      </c>
      <c r="L1564" t="str">
        <f>Healthcare!AF1564</f>
        <v>PAY03</v>
      </c>
      <c r="M1564" t="str">
        <f>Healthcare!AG1564</f>
        <v>INS02</v>
      </c>
      <c r="N1564">
        <f>Healthcare!AC1564</f>
        <v>2023</v>
      </c>
      <c r="O1564" t="str">
        <f>Healthcare!AB1564</f>
        <v>Q1</v>
      </c>
      <c r="P1564">
        <f>Healthcare!O1564</f>
        <v>14</v>
      </c>
      <c r="Q1564">
        <f>Healthcare!P1564</f>
        <v>18</v>
      </c>
      <c r="R1564">
        <f>Healthcare!Q1564</f>
        <v>4</v>
      </c>
      <c r="S1564" s="10" t="str">
        <f>Healthcare!AD1564</f>
        <v>Feb</v>
      </c>
    </row>
    <row r="1565" spans="1:19">
      <c r="A1565" t="str">
        <f>Healthcare!A1565</f>
        <v>P11564</v>
      </c>
      <c r="B1565" s="5">
        <f>Healthcare!E1565</f>
        <v>45436</v>
      </c>
      <c r="C1565" s="5">
        <f>Healthcare!F1565</f>
        <v>45446</v>
      </c>
      <c r="D1565" t="str">
        <f>Healthcare!T1565</f>
        <v>Admitted</v>
      </c>
      <c r="E1565" t="str">
        <f>Healthcare!X1565</f>
        <v>DEP07</v>
      </c>
      <c r="F1565" t="str">
        <f>Healthcare!Y1565</f>
        <v>D05</v>
      </c>
      <c r="G1565" t="str">
        <f>Healthcare!Z1565</f>
        <v>D003</v>
      </c>
      <c r="H1565" t="str">
        <f>Healthcare!AA1565</f>
        <v>W005</v>
      </c>
      <c r="I1565" s="6">
        <f>Healthcare!L1565</f>
        <v>176698.42</v>
      </c>
      <c r="J1565">
        <f>Healthcare!M1565</f>
        <v>137025.65</v>
      </c>
      <c r="K1565" s="6">
        <f>Healthcare!V1565</f>
        <v>39672.770000000019</v>
      </c>
      <c r="L1565" t="str">
        <f>Healthcare!AF1565</f>
        <v>PAY03</v>
      </c>
      <c r="M1565" t="str">
        <f>Healthcare!AG1565</f>
        <v>INS05</v>
      </c>
      <c r="N1565">
        <f>Healthcare!AC1565</f>
        <v>2024</v>
      </c>
      <c r="O1565" t="str">
        <f>Healthcare!AB1565</f>
        <v>Q2</v>
      </c>
      <c r="P1565">
        <f>Healthcare!O1565</f>
        <v>10</v>
      </c>
      <c r="Q1565">
        <f>Healthcare!P1565</f>
        <v>29</v>
      </c>
      <c r="R1565">
        <f>Healthcare!Q1565</f>
        <v>4</v>
      </c>
      <c r="S1565" s="10" t="str">
        <f>Healthcare!AD1565</f>
        <v>May</v>
      </c>
    </row>
    <row r="1566" spans="1:19">
      <c r="A1566" t="str">
        <f>Healthcare!A1566</f>
        <v>P11565</v>
      </c>
      <c r="B1566" s="5">
        <f>Healthcare!E1566</f>
        <v>45272</v>
      </c>
      <c r="C1566" s="5">
        <f>Healthcare!F1566</f>
        <v>45290</v>
      </c>
      <c r="D1566" t="str">
        <f>Healthcare!T1566</f>
        <v>Admitted</v>
      </c>
      <c r="E1566" t="str">
        <f>Healthcare!X1566</f>
        <v>DEP01</v>
      </c>
      <c r="F1566" t="str">
        <f>Healthcare!Y1566</f>
        <v>D05</v>
      </c>
      <c r="G1566" t="str">
        <f>Healthcare!Z1566</f>
        <v>D006</v>
      </c>
      <c r="H1566" t="str">
        <f>Healthcare!AA1566</f>
        <v>W001</v>
      </c>
      <c r="I1566" s="6">
        <f>Healthcare!L1566</f>
        <v>68041.259999999995</v>
      </c>
      <c r="J1566">
        <f>Healthcare!M1566</f>
        <v>55337.15</v>
      </c>
      <c r="K1566" s="6">
        <f>Healthcare!V1566</f>
        <v>12704.109999999993</v>
      </c>
      <c r="L1566" t="str">
        <f>Healthcare!AF1566</f>
        <v>PAY02</v>
      </c>
      <c r="M1566" t="str">
        <f>Healthcare!AG1566</f>
        <v>INS02</v>
      </c>
      <c r="N1566">
        <f>Healthcare!AC1566</f>
        <v>2023</v>
      </c>
      <c r="O1566" t="str">
        <f>Healthcare!AB1566</f>
        <v>Q4</v>
      </c>
      <c r="P1566">
        <f>Healthcare!O1566</f>
        <v>18</v>
      </c>
      <c r="Q1566">
        <f>Healthcare!P1566</f>
        <v>117</v>
      </c>
      <c r="R1566">
        <f>Healthcare!Q1566</f>
        <v>4</v>
      </c>
      <c r="S1566" s="10" t="str">
        <f>Healthcare!AD1566</f>
        <v>Dec</v>
      </c>
    </row>
    <row r="1567" spans="1:19">
      <c r="A1567" t="str">
        <f>Healthcare!A1567</f>
        <v>P11566</v>
      </c>
      <c r="B1567" s="5">
        <f>Healthcare!E1567</f>
        <v>45625</v>
      </c>
      <c r="C1567" s="5">
        <f>Healthcare!F1567</f>
        <v>45631</v>
      </c>
      <c r="D1567" t="str">
        <f>Healthcare!T1567</f>
        <v>Discharged</v>
      </c>
      <c r="E1567" t="str">
        <f>Healthcare!X1567</f>
        <v>DEP09</v>
      </c>
      <c r="F1567" t="str">
        <f>Healthcare!Y1567</f>
        <v>D07</v>
      </c>
      <c r="G1567" t="str">
        <f>Healthcare!Z1567</f>
        <v>D012</v>
      </c>
      <c r="H1567" t="str">
        <f>Healthcare!AA1567</f>
        <v>W001</v>
      </c>
      <c r="I1567" s="6">
        <f>Healthcare!L1567</f>
        <v>101775.81</v>
      </c>
      <c r="J1567">
        <f>Healthcare!M1567</f>
        <v>99946.3</v>
      </c>
      <c r="K1567" s="6">
        <f>Healthcare!V1567</f>
        <v>1829.5099999999948</v>
      </c>
      <c r="L1567" t="str">
        <f>Healthcare!AF1567</f>
        <v>PAY02</v>
      </c>
      <c r="M1567" t="str">
        <f>Healthcare!AG1567</f>
        <v>INS08</v>
      </c>
      <c r="N1567">
        <f>Healthcare!AC1567</f>
        <v>2024</v>
      </c>
      <c r="O1567" t="str">
        <f>Healthcare!AB1567</f>
        <v>Q4</v>
      </c>
      <c r="P1567">
        <f>Healthcare!O1567</f>
        <v>6</v>
      </c>
      <c r="Q1567">
        <f>Healthcare!P1567</f>
        <v>34</v>
      </c>
      <c r="R1567">
        <f>Healthcare!Q1567</f>
        <v>4</v>
      </c>
      <c r="S1567" s="10" t="str">
        <f>Healthcare!AD1567</f>
        <v>Nov</v>
      </c>
    </row>
    <row r="1568" spans="1:19">
      <c r="A1568" t="str">
        <f>Healthcare!A1568</f>
        <v>P11567</v>
      </c>
      <c r="B1568" s="5">
        <f>Healthcare!E1568</f>
        <v>45608</v>
      </c>
      <c r="C1568" s="5">
        <f>Healthcare!F1568</f>
        <v>45625</v>
      </c>
      <c r="D1568" t="str">
        <f>Healthcare!T1568</f>
        <v>Admitted</v>
      </c>
      <c r="E1568" t="str">
        <f>Healthcare!X1568</f>
        <v>DEP02</v>
      </c>
      <c r="F1568" t="str">
        <f>Healthcare!Y1568</f>
        <v>D07</v>
      </c>
      <c r="G1568" t="str">
        <f>Healthcare!Z1568</f>
        <v>D002</v>
      </c>
      <c r="H1568" t="str">
        <f>Healthcare!AA1568</f>
        <v>W005</v>
      </c>
      <c r="I1568" s="6">
        <f>Healthcare!L1568</f>
        <v>134833.68</v>
      </c>
      <c r="J1568">
        <f>Healthcare!M1568</f>
        <v>95798.2</v>
      </c>
      <c r="K1568" s="6">
        <f>Healthcare!V1568</f>
        <v>39035.479999999996</v>
      </c>
      <c r="L1568" t="str">
        <f>Healthcare!AF1568</f>
        <v>PAY03</v>
      </c>
      <c r="M1568" t="str">
        <f>Healthcare!AG1568</f>
        <v>INS04</v>
      </c>
      <c r="N1568">
        <f>Healthcare!AC1568</f>
        <v>2024</v>
      </c>
      <c r="O1568" t="str">
        <f>Healthcare!AB1568</f>
        <v>Q4</v>
      </c>
      <c r="P1568">
        <f>Healthcare!O1568</f>
        <v>17</v>
      </c>
      <c r="Q1568">
        <f>Healthcare!P1568</f>
        <v>62</v>
      </c>
      <c r="R1568">
        <f>Healthcare!Q1568</f>
        <v>4</v>
      </c>
      <c r="S1568" s="10" t="str">
        <f>Healthcare!AD1568</f>
        <v>Nov</v>
      </c>
    </row>
    <row r="1569" spans="1:19">
      <c r="A1569" t="str">
        <f>Healthcare!A1569</f>
        <v>P11568</v>
      </c>
      <c r="B1569" s="5">
        <f>Healthcare!E1569</f>
        <v>45170</v>
      </c>
      <c r="C1569" s="5">
        <f>Healthcare!F1569</f>
        <v>45183</v>
      </c>
      <c r="D1569" t="str">
        <f>Healthcare!T1569</f>
        <v>Transferred</v>
      </c>
      <c r="E1569" t="str">
        <f>Healthcare!X1569</f>
        <v>DEP01</v>
      </c>
      <c r="F1569" t="str">
        <f>Healthcare!Y1569</f>
        <v>D02</v>
      </c>
      <c r="G1569" t="str">
        <f>Healthcare!Z1569</f>
        <v>D005</v>
      </c>
      <c r="H1569" t="str">
        <f>Healthcare!AA1569</f>
        <v>W001</v>
      </c>
      <c r="I1569" s="6">
        <f>Healthcare!L1569</f>
        <v>79031.06</v>
      </c>
      <c r="J1569">
        <f>Healthcare!M1569</f>
        <v>62103.91</v>
      </c>
      <c r="K1569" s="6">
        <f>Healthcare!V1569</f>
        <v>16927.149999999994</v>
      </c>
      <c r="L1569" t="str">
        <f>Healthcare!AF1569</f>
        <v>PAY02</v>
      </c>
      <c r="M1569" t="str">
        <f>Healthcare!AG1569</f>
        <v>INS01</v>
      </c>
      <c r="N1569">
        <f>Healthcare!AC1569</f>
        <v>2023</v>
      </c>
      <c r="O1569" t="str">
        <f>Healthcare!AB1569</f>
        <v>Q3</v>
      </c>
      <c r="P1569">
        <f>Healthcare!O1569</f>
        <v>13</v>
      </c>
      <c r="Q1569">
        <f>Healthcare!P1569</f>
        <v>217</v>
      </c>
      <c r="R1569">
        <f>Healthcare!Q1569</f>
        <v>5</v>
      </c>
      <c r="S1569" s="10" t="str">
        <f>Healthcare!AD1569</f>
        <v>Sep</v>
      </c>
    </row>
    <row r="1570" spans="1:19">
      <c r="A1570" t="str">
        <f>Healthcare!A1570</f>
        <v>P11569</v>
      </c>
      <c r="B1570" s="5">
        <f>Healthcare!E1570</f>
        <v>45408</v>
      </c>
      <c r="C1570" s="5">
        <f>Healthcare!F1570</f>
        <v>45419</v>
      </c>
      <c r="D1570" t="str">
        <f>Healthcare!T1570</f>
        <v>Transferred</v>
      </c>
      <c r="E1570" t="str">
        <f>Healthcare!X1570</f>
        <v>DEP07</v>
      </c>
      <c r="F1570" t="str">
        <f>Healthcare!Y1570</f>
        <v>D01</v>
      </c>
      <c r="G1570" t="str">
        <f>Healthcare!Z1570</f>
        <v>D006</v>
      </c>
      <c r="H1570" t="str">
        <f>Healthcare!AA1570</f>
        <v>W001</v>
      </c>
      <c r="I1570" s="6">
        <f>Healthcare!L1570</f>
        <v>35830.480000000003</v>
      </c>
      <c r="J1570">
        <f>Healthcare!M1570</f>
        <v>24577.68</v>
      </c>
      <c r="K1570" s="6">
        <f>Healthcare!V1570</f>
        <v>11252.800000000003</v>
      </c>
      <c r="L1570" t="str">
        <f>Healthcare!AF1570</f>
        <v>PAY06</v>
      </c>
      <c r="M1570" t="str">
        <f>Healthcare!AG1570</f>
        <v>INS08</v>
      </c>
      <c r="N1570">
        <f>Healthcare!AC1570</f>
        <v>2024</v>
      </c>
      <c r="O1570" t="str">
        <f>Healthcare!AB1570</f>
        <v>Q2</v>
      </c>
      <c r="P1570">
        <f>Healthcare!O1570</f>
        <v>11</v>
      </c>
      <c r="Q1570">
        <f>Healthcare!P1570</f>
        <v>231</v>
      </c>
      <c r="R1570">
        <f>Healthcare!Q1570</f>
        <v>4</v>
      </c>
      <c r="S1570" s="10" t="str">
        <f>Healthcare!AD1570</f>
        <v>Apr</v>
      </c>
    </row>
    <row r="1571" spans="1:19">
      <c r="A1571" t="str">
        <f>Healthcare!A1571</f>
        <v>P11570</v>
      </c>
      <c r="B1571" s="5" t="str">
        <f>Healthcare!E1571</f>
        <v>Unknown</v>
      </c>
      <c r="C1571" s="5">
        <f>Healthcare!F1571</f>
        <v>45260</v>
      </c>
      <c r="D1571" t="str">
        <f>Healthcare!T1571</f>
        <v>Discharged</v>
      </c>
      <c r="E1571" t="str">
        <f>Healthcare!X1571</f>
        <v>DEP01</v>
      </c>
      <c r="F1571" t="str">
        <f>Healthcare!Y1571</f>
        <v>D07</v>
      </c>
      <c r="G1571" t="str">
        <f>Healthcare!Z1571</f>
        <v>D007</v>
      </c>
      <c r="H1571" t="str">
        <f>Healthcare!AA1571</f>
        <v>W003</v>
      </c>
      <c r="I1571" s="6">
        <f>Healthcare!L1571</f>
        <v>207459.02</v>
      </c>
      <c r="J1571">
        <f>Healthcare!M1571</f>
        <v>165300.07</v>
      </c>
      <c r="K1571" s="6">
        <f>Healthcare!V1571</f>
        <v>42158.949999999983</v>
      </c>
      <c r="L1571" t="str">
        <f>Healthcare!AF1571</f>
        <v>PAY06</v>
      </c>
      <c r="M1571" t="str">
        <f>Healthcare!AG1571</f>
        <v>INS04</v>
      </c>
      <c r="N1571" t="str">
        <f>Healthcare!AC1571</f>
        <v>Unknown</v>
      </c>
      <c r="O1571" t="str">
        <f>Healthcare!AB1571</f>
        <v>Unknown</v>
      </c>
      <c r="P1571">
        <f>Healthcare!O1571</f>
        <v>6</v>
      </c>
      <c r="Q1571">
        <f>Healthcare!P1571</f>
        <v>104</v>
      </c>
      <c r="R1571">
        <f>Healthcare!Q1571</f>
        <v>5</v>
      </c>
      <c r="S1571" s="10" t="str">
        <f>Healthcare!AD1571</f>
        <v>Unknown</v>
      </c>
    </row>
    <row r="1572" spans="1:19">
      <c r="A1572" t="str">
        <f>Healthcare!A1572</f>
        <v>P11571</v>
      </c>
      <c r="B1572" s="5">
        <f>Healthcare!E1572</f>
        <v>45774</v>
      </c>
      <c r="C1572" s="5">
        <f>Healthcare!F1572</f>
        <v>45776</v>
      </c>
      <c r="D1572" t="str">
        <f>Healthcare!T1572</f>
        <v>Discharged</v>
      </c>
      <c r="E1572" t="str">
        <f>Healthcare!X1572</f>
        <v>DEP06</v>
      </c>
      <c r="F1572" t="str">
        <f>Healthcare!Y1572</f>
        <v>D02</v>
      </c>
      <c r="G1572" t="str">
        <f>Healthcare!Z1572</f>
        <v>D008</v>
      </c>
      <c r="H1572" t="str">
        <f>Healthcare!AA1572</f>
        <v>W003</v>
      </c>
      <c r="I1572" s="6">
        <f>Healthcare!L1572</f>
        <v>137078.09</v>
      </c>
      <c r="J1572">
        <f>Healthcare!M1572</f>
        <v>111931.29</v>
      </c>
      <c r="K1572" s="6">
        <f>Healthcare!V1572</f>
        <v>25146.800000000003</v>
      </c>
      <c r="L1572" t="str">
        <f>Healthcare!AF1572</f>
        <v>PAY03</v>
      </c>
      <c r="M1572" t="str">
        <f>Healthcare!AG1572</f>
        <v>INS08</v>
      </c>
      <c r="N1572">
        <f>Healthcare!AC1572</f>
        <v>2025</v>
      </c>
      <c r="O1572" t="str">
        <f>Healthcare!AB1572</f>
        <v>Q2</v>
      </c>
      <c r="P1572">
        <f>Healthcare!O1572</f>
        <v>2</v>
      </c>
      <c r="Q1572">
        <f>Healthcare!P1572</f>
        <v>225</v>
      </c>
      <c r="R1572">
        <f>Healthcare!Q1572</f>
        <v>4</v>
      </c>
      <c r="S1572" s="10" t="str">
        <f>Healthcare!AD1572</f>
        <v>Apr</v>
      </c>
    </row>
    <row r="1573" spans="1:19">
      <c r="A1573" t="str">
        <f>Healthcare!A1573</f>
        <v>P11572</v>
      </c>
      <c r="B1573" s="5">
        <f>Healthcare!E1573</f>
        <v>45052</v>
      </c>
      <c r="C1573" s="5" t="str">
        <f>Healthcare!F1573</f>
        <v>Unknown</v>
      </c>
      <c r="D1573" t="str">
        <f>Healthcare!T1573</f>
        <v>Transferred</v>
      </c>
      <c r="E1573" t="str">
        <f>Healthcare!X1573</f>
        <v>DEP05</v>
      </c>
      <c r="F1573" t="str">
        <f>Healthcare!Y1573</f>
        <v>D06</v>
      </c>
      <c r="G1573" t="str">
        <f>Healthcare!Z1573</f>
        <v>D002</v>
      </c>
      <c r="H1573" t="str">
        <f>Healthcare!AA1573</f>
        <v>W001</v>
      </c>
      <c r="I1573" s="6">
        <f>Healthcare!L1573</f>
        <v>53254.45</v>
      </c>
      <c r="J1573">
        <f>Healthcare!M1573</f>
        <v>98646.34</v>
      </c>
      <c r="K1573" s="6">
        <f>Healthcare!V1573</f>
        <v>-45391.89</v>
      </c>
      <c r="L1573" t="str">
        <f>Healthcare!AF1573</f>
        <v>PAY02</v>
      </c>
      <c r="M1573" t="str">
        <f>Healthcare!AG1573</f>
        <v>INS07</v>
      </c>
      <c r="N1573">
        <f>Healthcare!AC1573</f>
        <v>2023</v>
      </c>
      <c r="O1573" t="str">
        <f>Healthcare!AB1573</f>
        <v>Q2</v>
      </c>
      <c r="P1573">
        <f>Healthcare!O1573</f>
        <v>18</v>
      </c>
      <c r="Q1573">
        <f>Healthcare!P1573</f>
        <v>101</v>
      </c>
      <c r="R1573">
        <f>Healthcare!Q1573</f>
        <v>4</v>
      </c>
      <c r="S1573" s="10" t="str">
        <f>Healthcare!AD1573</f>
        <v>May</v>
      </c>
    </row>
    <row r="1574" spans="1:19">
      <c r="A1574" t="str">
        <f>Healthcare!A1574</f>
        <v>P11573</v>
      </c>
      <c r="B1574" s="5">
        <f>Healthcare!E1574</f>
        <v>45558</v>
      </c>
      <c r="C1574" s="5">
        <f>Healthcare!F1574</f>
        <v>45563</v>
      </c>
      <c r="D1574" t="str">
        <f>Healthcare!T1574</f>
        <v>Unknown</v>
      </c>
      <c r="E1574" t="str">
        <f>Healthcare!X1574</f>
        <v>DEP08</v>
      </c>
      <c r="F1574" t="str">
        <f>Healthcare!Y1574</f>
        <v>D02</v>
      </c>
      <c r="G1574" t="str">
        <f>Healthcare!Z1574</f>
        <v>D005</v>
      </c>
      <c r="H1574" t="str">
        <f>Healthcare!AA1574</f>
        <v>W004</v>
      </c>
      <c r="I1574" s="6">
        <f>Healthcare!L1574</f>
        <v>192805.44</v>
      </c>
      <c r="J1574">
        <f>Healthcare!M1574</f>
        <v>152683.67000000001</v>
      </c>
      <c r="K1574" s="6">
        <f>Healthcare!V1574</f>
        <v>40121.76999999999</v>
      </c>
      <c r="L1574" t="str">
        <f>Healthcare!AF1574</f>
        <v>PAY05</v>
      </c>
      <c r="M1574" t="str">
        <f>Healthcare!AG1574</f>
        <v>INS08</v>
      </c>
      <c r="N1574">
        <f>Healthcare!AC1574</f>
        <v>2024</v>
      </c>
      <c r="O1574" t="str">
        <f>Healthcare!AB1574</f>
        <v>Q3</v>
      </c>
      <c r="P1574">
        <f>Healthcare!O1574</f>
        <v>5</v>
      </c>
      <c r="Q1574">
        <f>Healthcare!P1574</f>
        <v>47</v>
      </c>
      <c r="R1574">
        <f>Healthcare!Q1574</f>
        <v>4</v>
      </c>
      <c r="S1574" s="10" t="str">
        <f>Healthcare!AD1574</f>
        <v>Sep</v>
      </c>
    </row>
    <row r="1575" spans="1:19">
      <c r="A1575" t="str">
        <f>Healthcare!A1575</f>
        <v>P11574</v>
      </c>
      <c r="B1575" s="5">
        <f>Healthcare!E1575</f>
        <v>45379</v>
      </c>
      <c r="C1575" s="5">
        <f>Healthcare!F1575</f>
        <v>45388</v>
      </c>
      <c r="D1575" t="str">
        <f>Healthcare!T1575</f>
        <v>Discharged</v>
      </c>
      <c r="E1575" t="str">
        <f>Healthcare!X1575</f>
        <v>DEP05</v>
      </c>
      <c r="F1575" t="str">
        <f>Healthcare!Y1575</f>
        <v>D04</v>
      </c>
      <c r="G1575" t="str">
        <f>Healthcare!Z1575</f>
        <v>D009</v>
      </c>
      <c r="H1575" t="str">
        <f>Healthcare!AA1575</f>
        <v>W005</v>
      </c>
      <c r="I1575" s="6">
        <f>Healthcare!L1575</f>
        <v>22707.05</v>
      </c>
      <c r="J1575">
        <f>Healthcare!M1575</f>
        <v>14469.41</v>
      </c>
      <c r="K1575" s="6">
        <f>Healthcare!V1575</f>
        <v>8237.64</v>
      </c>
      <c r="L1575" t="str">
        <f>Healthcare!AF1575</f>
        <v>PAY06</v>
      </c>
      <c r="M1575" t="str">
        <f>Healthcare!AG1575</f>
        <v>INS06</v>
      </c>
      <c r="N1575">
        <f>Healthcare!AC1575</f>
        <v>2024</v>
      </c>
      <c r="O1575" t="str">
        <f>Healthcare!AB1575</f>
        <v>Q1</v>
      </c>
      <c r="P1575">
        <f>Healthcare!O1575</f>
        <v>9</v>
      </c>
      <c r="Q1575">
        <f>Healthcare!P1575</f>
        <v>87</v>
      </c>
      <c r="R1575">
        <f>Healthcare!Q1575</f>
        <v>4</v>
      </c>
      <c r="S1575" s="10" t="str">
        <f>Healthcare!AD1575</f>
        <v>Mar</v>
      </c>
    </row>
    <row r="1576" spans="1:19">
      <c r="A1576" t="str">
        <f>Healthcare!A1576</f>
        <v>P11575</v>
      </c>
      <c r="B1576" s="5">
        <f>Healthcare!E1576</f>
        <v>45248</v>
      </c>
      <c r="C1576" s="5">
        <f>Healthcare!F1576</f>
        <v>45250</v>
      </c>
      <c r="D1576" t="str">
        <f>Healthcare!T1576</f>
        <v>Discharged</v>
      </c>
      <c r="E1576" t="str">
        <f>Healthcare!X1576</f>
        <v>DEP04</v>
      </c>
      <c r="F1576" t="str">
        <f>Healthcare!Y1576</f>
        <v>D04</v>
      </c>
      <c r="G1576" t="str">
        <f>Healthcare!Z1576</f>
        <v>D013</v>
      </c>
      <c r="H1576" t="str">
        <f>Healthcare!AA1576</f>
        <v>W002</v>
      </c>
      <c r="I1576" s="6">
        <f>Healthcare!L1576</f>
        <v>83753.919999999998</v>
      </c>
      <c r="J1576">
        <f>Healthcare!M1576</f>
        <v>81797.539999999994</v>
      </c>
      <c r="K1576" s="6">
        <f>Healthcare!V1576</f>
        <v>1956.3800000000047</v>
      </c>
      <c r="L1576" t="str">
        <f>Healthcare!AF1576</f>
        <v>PAY03</v>
      </c>
      <c r="M1576" t="str">
        <f>Healthcare!AG1576</f>
        <v>INS04</v>
      </c>
      <c r="N1576">
        <f>Healthcare!AC1576</f>
        <v>2023</v>
      </c>
      <c r="O1576" t="str">
        <f>Healthcare!AB1576</f>
        <v>Q4</v>
      </c>
      <c r="P1576">
        <f>Healthcare!O1576</f>
        <v>2</v>
      </c>
      <c r="Q1576">
        <f>Healthcare!P1576</f>
        <v>25</v>
      </c>
      <c r="R1576">
        <f>Healthcare!Q1576</f>
        <v>2</v>
      </c>
      <c r="S1576" s="10" t="str">
        <f>Healthcare!AD1576</f>
        <v>Nov</v>
      </c>
    </row>
    <row r="1577" spans="1:19">
      <c r="A1577" t="str">
        <f>Healthcare!A1577</f>
        <v>P11576</v>
      </c>
      <c r="B1577" s="5">
        <f>Healthcare!E1577</f>
        <v>45636</v>
      </c>
      <c r="C1577" s="5">
        <f>Healthcare!F1577</f>
        <v>45654</v>
      </c>
      <c r="D1577" t="str">
        <f>Healthcare!T1577</f>
        <v>Discharged</v>
      </c>
      <c r="E1577" t="str">
        <f>Healthcare!X1577</f>
        <v>DEP02</v>
      </c>
      <c r="F1577" t="str">
        <f>Healthcare!Y1577</f>
        <v>D06</v>
      </c>
      <c r="G1577" t="str">
        <f>Healthcare!Z1577</f>
        <v>D009</v>
      </c>
      <c r="H1577" t="str">
        <f>Healthcare!AA1577</f>
        <v>W004</v>
      </c>
      <c r="I1577" s="6">
        <f>Healthcare!L1577</f>
        <v>207487.68</v>
      </c>
      <c r="J1577">
        <f>Healthcare!M1577</f>
        <v>166444.20000000001</v>
      </c>
      <c r="K1577" s="6">
        <f>Healthcare!V1577</f>
        <v>41043.479999999981</v>
      </c>
      <c r="L1577" t="str">
        <f>Healthcare!AF1577</f>
        <v>PAY03</v>
      </c>
      <c r="M1577" t="str">
        <f>Healthcare!AG1577</f>
        <v>INS03</v>
      </c>
      <c r="N1577">
        <f>Healthcare!AC1577</f>
        <v>2024</v>
      </c>
      <c r="O1577" t="str">
        <f>Healthcare!AB1577</f>
        <v>Q4</v>
      </c>
      <c r="P1577">
        <f>Healthcare!O1577</f>
        <v>18</v>
      </c>
      <c r="Q1577">
        <f>Healthcare!P1577</f>
        <v>10</v>
      </c>
      <c r="R1577">
        <f>Healthcare!Q1577</f>
        <v>5</v>
      </c>
      <c r="S1577" s="10" t="str">
        <f>Healthcare!AD1577</f>
        <v>Dec</v>
      </c>
    </row>
    <row r="1578" spans="1:19">
      <c r="A1578" t="str">
        <f>Healthcare!A1578</f>
        <v>P11577</v>
      </c>
      <c r="B1578" s="5">
        <f>Healthcare!E1578</f>
        <v>45358</v>
      </c>
      <c r="C1578" s="5">
        <f>Healthcare!F1578</f>
        <v>45490</v>
      </c>
      <c r="D1578" t="str">
        <f>Healthcare!T1578</f>
        <v>Transferred</v>
      </c>
      <c r="E1578" t="str">
        <f>Healthcare!X1578</f>
        <v>DEP03</v>
      </c>
      <c r="F1578" t="str">
        <f>Healthcare!Y1578</f>
        <v>D01</v>
      </c>
      <c r="G1578" t="str">
        <f>Healthcare!Z1578</f>
        <v>D008</v>
      </c>
      <c r="H1578" t="str">
        <f>Healthcare!AA1578</f>
        <v>W004</v>
      </c>
      <c r="I1578" s="6">
        <f>Healthcare!L1578</f>
        <v>86516.47</v>
      </c>
      <c r="J1578">
        <f>Healthcare!M1578</f>
        <v>63878.75</v>
      </c>
      <c r="K1578" s="6">
        <f>Healthcare!V1578</f>
        <v>22637.72</v>
      </c>
      <c r="L1578" t="str">
        <f>Healthcare!AF1578</f>
        <v>PAY06</v>
      </c>
      <c r="M1578" t="str">
        <f>Healthcare!AG1578</f>
        <v>INS05</v>
      </c>
      <c r="N1578">
        <f>Healthcare!AC1578</f>
        <v>2024</v>
      </c>
      <c r="O1578" t="str">
        <f>Healthcare!AB1578</f>
        <v>Q1</v>
      </c>
      <c r="P1578">
        <f>Healthcare!O1578</f>
        <v>14</v>
      </c>
      <c r="Q1578">
        <f>Healthcare!P1578</f>
        <v>37</v>
      </c>
      <c r="R1578">
        <f>Healthcare!Q1578</f>
        <v>4</v>
      </c>
      <c r="S1578" s="10" t="str">
        <f>Healthcare!AD1578</f>
        <v>Mar</v>
      </c>
    </row>
    <row r="1579" spans="1:19">
      <c r="A1579" t="str">
        <f>Healthcare!A1579</f>
        <v>P11578</v>
      </c>
      <c r="B1579" s="5">
        <f>Healthcare!E1579</f>
        <v>45478</v>
      </c>
      <c r="C1579" s="5" t="str">
        <f>Healthcare!F1579</f>
        <v>Unknown</v>
      </c>
      <c r="D1579" t="str">
        <f>Healthcare!T1579</f>
        <v>Discharged</v>
      </c>
      <c r="E1579" t="str">
        <f>Healthcare!X1579</f>
        <v>DEP10</v>
      </c>
      <c r="F1579" t="str">
        <f>Healthcare!Y1579</f>
        <v>D04</v>
      </c>
      <c r="G1579" t="str">
        <f>Healthcare!Z1579</f>
        <v>D013</v>
      </c>
      <c r="H1579" t="str">
        <f>Healthcare!AA1579</f>
        <v>W001</v>
      </c>
      <c r="I1579" s="6">
        <f>Healthcare!L1579</f>
        <v>224641.07</v>
      </c>
      <c r="J1579">
        <f>Healthcare!M1579</f>
        <v>193145.82</v>
      </c>
      <c r="K1579" s="6">
        <f>Healthcare!V1579</f>
        <v>31495.25</v>
      </c>
      <c r="L1579" t="str">
        <f>Healthcare!AF1579</f>
        <v>PAY01</v>
      </c>
      <c r="M1579" t="str">
        <f>Healthcare!AG1579</f>
        <v>INS06</v>
      </c>
      <c r="N1579">
        <f>Healthcare!AC1579</f>
        <v>2024</v>
      </c>
      <c r="O1579" t="str">
        <f>Healthcare!AB1579</f>
        <v>Q3</v>
      </c>
      <c r="P1579">
        <f>Healthcare!O1579</f>
        <v>14</v>
      </c>
      <c r="Q1579">
        <f>Healthcare!P1579</f>
        <v>129</v>
      </c>
      <c r="R1579">
        <f>Healthcare!Q1579</f>
        <v>5</v>
      </c>
      <c r="S1579" s="10" t="str">
        <f>Healthcare!AD1579</f>
        <v>Jul</v>
      </c>
    </row>
    <row r="1580" spans="1:19">
      <c r="A1580" t="str">
        <f>Healthcare!A1580</f>
        <v>P11579</v>
      </c>
      <c r="B1580" s="5">
        <f>Healthcare!E1580</f>
        <v>45091</v>
      </c>
      <c r="C1580" s="5" t="str">
        <f>Healthcare!F1580</f>
        <v>Unknown</v>
      </c>
      <c r="D1580" t="str">
        <f>Healthcare!T1580</f>
        <v>Admitted</v>
      </c>
      <c r="E1580" t="str">
        <f>Healthcare!X1580</f>
        <v>DEP07</v>
      </c>
      <c r="F1580" t="str">
        <f>Healthcare!Y1580</f>
        <v>D06</v>
      </c>
      <c r="G1580" t="str">
        <f>Healthcare!Z1580</f>
        <v>D013</v>
      </c>
      <c r="H1580" t="str">
        <f>Healthcare!AA1580</f>
        <v>W002</v>
      </c>
      <c r="I1580" s="6">
        <f>Healthcare!L1580</f>
        <v>170294.34</v>
      </c>
      <c r="J1580">
        <f>Healthcare!M1580</f>
        <v>129155.78</v>
      </c>
      <c r="K1580" s="6">
        <f>Healthcare!V1580</f>
        <v>41138.559999999998</v>
      </c>
      <c r="L1580" t="str">
        <f>Healthcare!AF1580</f>
        <v>PAY06</v>
      </c>
      <c r="M1580" t="str">
        <f>Healthcare!AG1580</f>
        <v>INS03</v>
      </c>
      <c r="N1580">
        <f>Healthcare!AC1580</f>
        <v>2023</v>
      </c>
      <c r="O1580" t="str">
        <f>Healthcare!AB1580</f>
        <v>Q2</v>
      </c>
      <c r="P1580">
        <f>Healthcare!O1580</f>
        <v>17</v>
      </c>
      <c r="Q1580">
        <f>Healthcare!P1580</f>
        <v>85</v>
      </c>
      <c r="R1580">
        <f>Healthcare!Q1580</f>
        <v>4</v>
      </c>
      <c r="S1580" s="10" t="str">
        <f>Healthcare!AD1580</f>
        <v>Jun</v>
      </c>
    </row>
    <row r="1581" spans="1:19">
      <c r="A1581" t="str">
        <f>Healthcare!A1581</f>
        <v>P11580</v>
      </c>
      <c r="B1581" s="5">
        <f>Healthcare!E1581</f>
        <v>45799</v>
      </c>
      <c r="C1581" s="5">
        <f>Healthcare!F1581</f>
        <v>45812</v>
      </c>
      <c r="D1581" t="str">
        <f>Healthcare!T1581</f>
        <v>Transferred</v>
      </c>
      <c r="E1581" t="str">
        <f>Healthcare!X1581</f>
        <v>DEP06</v>
      </c>
      <c r="F1581" t="str">
        <f>Healthcare!Y1581</f>
        <v>D06</v>
      </c>
      <c r="G1581" t="str">
        <f>Healthcare!Z1581</f>
        <v>D010</v>
      </c>
      <c r="H1581" t="str">
        <f>Healthcare!AA1581</f>
        <v>W004</v>
      </c>
      <c r="I1581" s="6">
        <f>Healthcare!L1581</f>
        <v>79195.27</v>
      </c>
      <c r="J1581">
        <f>Healthcare!M1581</f>
        <v>60006.51</v>
      </c>
      <c r="K1581" s="6">
        <f>Healthcare!V1581</f>
        <v>19188.760000000002</v>
      </c>
      <c r="L1581" t="str">
        <f>Healthcare!AF1581</f>
        <v>PAY02</v>
      </c>
      <c r="M1581" t="str">
        <f>Healthcare!AG1581</f>
        <v>INS06</v>
      </c>
      <c r="N1581">
        <f>Healthcare!AC1581</f>
        <v>2025</v>
      </c>
      <c r="O1581" t="str">
        <f>Healthcare!AB1581</f>
        <v>Q2</v>
      </c>
      <c r="P1581">
        <f>Healthcare!O1581</f>
        <v>13</v>
      </c>
      <c r="Q1581">
        <f>Healthcare!P1581</f>
        <v>62</v>
      </c>
      <c r="R1581">
        <f>Healthcare!Q1581</f>
        <v>1</v>
      </c>
      <c r="S1581" s="10" t="str">
        <f>Healthcare!AD1581</f>
        <v>May</v>
      </c>
    </row>
    <row r="1582" spans="1:19">
      <c r="A1582" t="str">
        <f>Healthcare!A1582</f>
        <v>P11581</v>
      </c>
      <c r="B1582" s="5">
        <f>Healthcare!E1582</f>
        <v>45169</v>
      </c>
      <c r="C1582" s="5">
        <f>Healthcare!F1582</f>
        <v>45179</v>
      </c>
      <c r="D1582" t="str">
        <f>Healthcare!T1582</f>
        <v>Discharged</v>
      </c>
      <c r="E1582" t="str">
        <f>Healthcare!X1582</f>
        <v>DEP10</v>
      </c>
      <c r="F1582" t="str">
        <f>Healthcare!Y1582</f>
        <v>D07</v>
      </c>
      <c r="G1582" t="str">
        <f>Healthcare!Z1582</f>
        <v>D009</v>
      </c>
      <c r="H1582" t="str">
        <f>Healthcare!AA1582</f>
        <v>W005</v>
      </c>
      <c r="I1582" s="6">
        <f>Healthcare!L1582</f>
        <v>191874.84</v>
      </c>
      <c r="J1582">
        <f>Healthcare!M1582</f>
        <v>129804.48</v>
      </c>
      <c r="K1582" s="6">
        <f>Healthcare!V1582</f>
        <v>62070.36</v>
      </c>
      <c r="L1582" t="str">
        <f>Healthcare!AF1582</f>
        <v>PAY02</v>
      </c>
      <c r="M1582" t="str">
        <f>Healthcare!AG1582</f>
        <v>INS01</v>
      </c>
      <c r="N1582">
        <f>Healthcare!AC1582</f>
        <v>2023</v>
      </c>
      <c r="O1582" t="str">
        <f>Healthcare!AB1582</f>
        <v>Q3</v>
      </c>
      <c r="P1582">
        <f>Healthcare!O1582</f>
        <v>10</v>
      </c>
      <c r="Q1582">
        <f>Healthcare!P1582</f>
        <v>159</v>
      </c>
      <c r="R1582">
        <f>Healthcare!Q1582</f>
        <v>5</v>
      </c>
      <c r="S1582" s="10" t="str">
        <f>Healthcare!AD1582</f>
        <v>Aug</v>
      </c>
    </row>
    <row r="1583" spans="1:19">
      <c r="A1583" t="str">
        <f>Healthcare!A1583</f>
        <v>P11582</v>
      </c>
      <c r="B1583" s="5">
        <f>Healthcare!E1583</f>
        <v>45518</v>
      </c>
      <c r="C1583" s="5" t="str">
        <f>Healthcare!F1583</f>
        <v>Unknown</v>
      </c>
      <c r="D1583" t="str">
        <f>Healthcare!T1583</f>
        <v>Discharged</v>
      </c>
      <c r="E1583" t="str">
        <f>Healthcare!X1583</f>
        <v>DEP04</v>
      </c>
      <c r="F1583" t="str">
        <f>Healthcare!Y1583</f>
        <v>D04</v>
      </c>
      <c r="G1583" t="str">
        <f>Healthcare!Z1583</f>
        <v>D010</v>
      </c>
      <c r="H1583" t="str">
        <f>Healthcare!AA1583</f>
        <v>W003</v>
      </c>
      <c r="I1583" s="6">
        <f>Healthcare!L1583</f>
        <v>22542.68</v>
      </c>
      <c r="J1583">
        <f>Healthcare!M1583</f>
        <v>21600.98</v>
      </c>
      <c r="K1583" s="6">
        <f>Healthcare!V1583</f>
        <v>941.70000000000073</v>
      </c>
      <c r="L1583" t="str">
        <f>Healthcare!AF1583</f>
        <v>PAY04</v>
      </c>
      <c r="M1583" t="str">
        <f>Healthcare!AG1583</f>
        <v>INS05</v>
      </c>
      <c r="N1583">
        <f>Healthcare!AC1583</f>
        <v>2024</v>
      </c>
      <c r="O1583" t="str">
        <f>Healthcare!AB1583</f>
        <v>Q3</v>
      </c>
      <c r="P1583">
        <f>Healthcare!O1583</f>
        <v>3</v>
      </c>
      <c r="Q1583">
        <f>Healthcare!P1583</f>
        <v>187</v>
      </c>
      <c r="R1583">
        <f>Healthcare!Q1583</f>
        <v>4</v>
      </c>
      <c r="S1583" s="10" t="str">
        <f>Healthcare!AD1583</f>
        <v>Aug</v>
      </c>
    </row>
    <row r="1584" spans="1:19">
      <c r="A1584" t="str">
        <f>Healthcare!A1584</f>
        <v>P11583</v>
      </c>
      <c r="B1584" s="5">
        <f>Healthcare!E1584</f>
        <v>45444</v>
      </c>
      <c r="C1584" s="5">
        <f>Healthcare!F1584</f>
        <v>45451</v>
      </c>
      <c r="D1584" t="str">
        <f>Healthcare!T1584</f>
        <v>Unknown</v>
      </c>
      <c r="E1584" t="str">
        <f>Healthcare!X1584</f>
        <v>DEP07</v>
      </c>
      <c r="F1584" t="str">
        <f>Healthcare!Y1584</f>
        <v>D04</v>
      </c>
      <c r="G1584" t="str">
        <f>Healthcare!Z1584</f>
        <v>D013</v>
      </c>
      <c r="H1584" t="str">
        <f>Healthcare!AA1584</f>
        <v>W005</v>
      </c>
      <c r="I1584" s="6">
        <f>Healthcare!L1584</f>
        <v>175067.51</v>
      </c>
      <c r="J1584">
        <f>Healthcare!M1584</f>
        <v>135496.59</v>
      </c>
      <c r="K1584" s="6">
        <f>Healthcare!V1584</f>
        <v>39570.920000000013</v>
      </c>
      <c r="L1584" t="str">
        <f>Healthcare!AF1584</f>
        <v>PAY02</v>
      </c>
      <c r="M1584" t="str">
        <f>Healthcare!AG1584</f>
        <v>INS06</v>
      </c>
      <c r="N1584">
        <f>Healthcare!AC1584</f>
        <v>2024</v>
      </c>
      <c r="O1584" t="str">
        <f>Healthcare!AB1584</f>
        <v>Q2</v>
      </c>
      <c r="P1584">
        <f>Healthcare!O1584</f>
        <v>7</v>
      </c>
      <c r="Q1584">
        <f>Healthcare!P1584</f>
        <v>59</v>
      </c>
      <c r="R1584">
        <f>Healthcare!Q1584</f>
        <v>4</v>
      </c>
      <c r="S1584" s="10" t="str">
        <f>Healthcare!AD1584</f>
        <v>Jun</v>
      </c>
    </row>
    <row r="1585" spans="1:19">
      <c r="A1585" t="str">
        <f>Healthcare!A1585</f>
        <v>P11584</v>
      </c>
      <c r="B1585" s="5">
        <f>Healthcare!E1585</f>
        <v>45001</v>
      </c>
      <c r="C1585" s="5">
        <f>Healthcare!F1585</f>
        <v>45002</v>
      </c>
      <c r="D1585" t="str">
        <f>Healthcare!T1585</f>
        <v>Unknown</v>
      </c>
      <c r="E1585" t="str">
        <f>Healthcare!X1585</f>
        <v>DEP05</v>
      </c>
      <c r="F1585" t="str">
        <f>Healthcare!Y1585</f>
        <v>D04</v>
      </c>
      <c r="G1585" t="str">
        <f>Healthcare!Z1585</f>
        <v>D009</v>
      </c>
      <c r="H1585" t="str">
        <f>Healthcare!AA1585</f>
        <v>W001</v>
      </c>
      <c r="I1585" s="6">
        <f>Healthcare!L1585</f>
        <v>248224.99</v>
      </c>
      <c r="J1585">
        <f>Healthcare!M1585</f>
        <v>201348.4</v>
      </c>
      <c r="K1585" s="6">
        <f>Healthcare!V1585</f>
        <v>46876.59</v>
      </c>
      <c r="L1585" t="str">
        <f>Healthcare!AF1585</f>
        <v>PAY04</v>
      </c>
      <c r="M1585" t="str">
        <f>Healthcare!AG1585</f>
        <v>INS07</v>
      </c>
      <c r="N1585">
        <f>Healthcare!AC1585</f>
        <v>2023</v>
      </c>
      <c r="O1585" t="str">
        <f>Healthcare!AB1585</f>
        <v>Q1</v>
      </c>
      <c r="P1585">
        <f>Healthcare!O1585</f>
        <v>1</v>
      </c>
      <c r="Q1585">
        <f>Healthcare!P1585</f>
        <v>183</v>
      </c>
      <c r="R1585">
        <f>Healthcare!Q1585</f>
        <v>4</v>
      </c>
      <c r="S1585" s="10" t="str">
        <f>Healthcare!AD1585</f>
        <v>Mar</v>
      </c>
    </row>
    <row r="1586" spans="1:19">
      <c r="A1586" t="str">
        <f>Healthcare!A1586</f>
        <v>P11585</v>
      </c>
      <c r="B1586" s="5">
        <f>Healthcare!E1586</f>
        <v>45422</v>
      </c>
      <c r="C1586" s="5" t="str">
        <f>Healthcare!F1586</f>
        <v>Unknown</v>
      </c>
      <c r="D1586" t="str">
        <f>Healthcare!T1586</f>
        <v>Transferred</v>
      </c>
      <c r="E1586" t="str">
        <f>Healthcare!X1586</f>
        <v>DEP03</v>
      </c>
      <c r="F1586" t="str">
        <f>Healthcare!Y1586</f>
        <v>D03</v>
      </c>
      <c r="G1586" t="str">
        <f>Healthcare!Z1586</f>
        <v>D013</v>
      </c>
      <c r="H1586" t="str">
        <f>Healthcare!AA1586</f>
        <v>W002</v>
      </c>
      <c r="I1586" s="6">
        <f>Healthcare!L1586</f>
        <v>146426.5</v>
      </c>
      <c r="J1586">
        <f>Healthcare!M1586</f>
        <v>107291.67</v>
      </c>
      <c r="K1586" s="6">
        <f>Healthcare!V1586</f>
        <v>39134.83</v>
      </c>
      <c r="L1586" t="str">
        <f>Healthcare!AF1586</f>
        <v>PAY02</v>
      </c>
      <c r="M1586" t="str">
        <f>Healthcare!AG1586</f>
        <v>INS02</v>
      </c>
      <c r="N1586">
        <f>Healthcare!AC1586</f>
        <v>2024</v>
      </c>
      <c r="O1586" t="str">
        <f>Healthcare!AB1586</f>
        <v>Q2</v>
      </c>
      <c r="P1586">
        <f>Healthcare!O1586</f>
        <v>15</v>
      </c>
      <c r="Q1586">
        <f>Healthcare!P1586</f>
        <v>193</v>
      </c>
      <c r="R1586">
        <f>Healthcare!Q1586</f>
        <v>4</v>
      </c>
      <c r="S1586" s="10" t="str">
        <f>Healthcare!AD1586</f>
        <v>May</v>
      </c>
    </row>
    <row r="1587" spans="1:19">
      <c r="A1587" t="str">
        <f>Healthcare!A1587</f>
        <v>P11586</v>
      </c>
      <c r="B1587" s="5">
        <f>Healthcare!E1587</f>
        <v>45137</v>
      </c>
      <c r="C1587" s="5">
        <f>Healthcare!F1587</f>
        <v>45147</v>
      </c>
      <c r="D1587" t="str">
        <f>Healthcare!T1587</f>
        <v>Discharged</v>
      </c>
      <c r="E1587" t="str">
        <f>Healthcare!X1587</f>
        <v>DEP06</v>
      </c>
      <c r="F1587" t="str">
        <f>Healthcare!Y1587</f>
        <v>D07</v>
      </c>
      <c r="G1587" t="str">
        <f>Healthcare!Z1587</f>
        <v>D002</v>
      </c>
      <c r="H1587" t="str">
        <f>Healthcare!AA1587</f>
        <v>W001</v>
      </c>
      <c r="I1587" s="6">
        <f>Healthcare!L1587</f>
        <v>35614.92</v>
      </c>
      <c r="J1587">
        <f>Healthcare!M1587</f>
        <v>21687.74</v>
      </c>
      <c r="K1587" s="6">
        <f>Healthcare!V1587</f>
        <v>13927.179999999997</v>
      </c>
      <c r="L1587" t="str">
        <f>Healthcare!AF1587</f>
        <v>PAY06</v>
      </c>
      <c r="M1587" t="str">
        <f>Healthcare!AG1587</f>
        <v>INS01</v>
      </c>
      <c r="N1587">
        <f>Healthcare!AC1587</f>
        <v>2023</v>
      </c>
      <c r="O1587" t="str">
        <f>Healthcare!AB1587</f>
        <v>Q3</v>
      </c>
      <c r="P1587">
        <f>Healthcare!O1587</f>
        <v>10</v>
      </c>
      <c r="Q1587">
        <f>Healthcare!P1587</f>
        <v>57</v>
      </c>
      <c r="R1587">
        <f>Healthcare!Q1587</f>
        <v>2</v>
      </c>
      <c r="S1587" s="10" t="str">
        <f>Healthcare!AD1587</f>
        <v>Jul</v>
      </c>
    </row>
    <row r="1588" spans="1:19">
      <c r="A1588" t="str">
        <f>Healthcare!A1588</f>
        <v>P11587</v>
      </c>
      <c r="B1588" s="5">
        <f>Healthcare!E1588</f>
        <v>45677</v>
      </c>
      <c r="C1588" s="5">
        <f>Healthcare!F1588</f>
        <v>45690</v>
      </c>
      <c r="D1588" t="str">
        <f>Healthcare!T1588</f>
        <v>Transferred</v>
      </c>
      <c r="E1588" t="str">
        <f>Healthcare!X1588</f>
        <v>DEP03</v>
      </c>
      <c r="F1588" t="str">
        <f>Healthcare!Y1588</f>
        <v>D06</v>
      </c>
      <c r="G1588" t="str">
        <f>Healthcare!Z1588</f>
        <v>D002</v>
      </c>
      <c r="H1588" t="str">
        <f>Healthcare!AA1588</f>
        <v>W004</v>
      </c>
      <c r="I1588" s="6">
        <f>Healthcare!L1588</f>
        <v>201661.38</v>
      </c>
      <c r="J1588">
        <f>Healthcare!M1588</f>
        <v>168460.79999999999</v>
      </c>
      <c r="K1588" s="6">
        <f>Healthcare!V1588</f>
        <v>33200.580000000016</v>
      </c>
      <c r="L1588" t="str">
        <f>Healthcare!AF1588</f>
        <v>PAY02</v>
      </c>
      <c r="M1588" t="str">
        <f>Healthcare!AG1588</f>
        <v>INS08</v>
      </c>
      <c r="N1588">
        <f>Healthcare!AC1588</f>
        <v>2025</v>
      </c>
      <c r="O1588" t="str">
        <f>Healthcare!AB1588</f>
        <v>Q1</v>
      </c>
      <c r="P1588">
        <f>Healthcare!O1588</f>
        <v>13</v>
      </c>
      <c r="Q1588">
        <f>Healthcare!P1588</f>
        <v>14</v>
      </c>
      <c r="R1588">
        <f>Healthcare!Q1588</f>
        <v>3</v>
      </c>
      <c r="S1588" s="10" t="str">
        <f>Healthcare!AD1588</f>
        <v>Jan</v>
      </c>
    </row>
    <row r="1589" spans="1:19">
      <c r="A1589" t="str">
        <f>Healthcare!A1589</f>
        <v>P11588</v>
      </c>
      <c r="B1589" s="5">
        <f>Healthcare!E1589</f>
        <v>45565</v>
      </c>
      <c r="C1589" s="5">
        <f>Healthcare!F1589</f>
        <v>45583</v>
      </c>
      <c r="D1589" t="str">
        <f>Healthcare!T1589</f>
        <v>Transferred</v>
      </c>
      <c r="E1589" t="str">
        <f>Healthcare!X1589</f>
        <v>DEP08</v>
      </c>
      <c r="F1589" t="str">
        <f>Healthcare!Y1589</f>
        <v>D06</v>
      </c>
      <c r="G1589" t="str">
        <f>Healthcare!Z1589</f>
        <v>D008</v>
      </c>
      <c r="H1589" t="str">
        <f>Healthcare!AA1589</f>
        <v>W003</v>
      </c>
      <c r="I1589" s="6">
        <f>Healthcare!L1589</f>
        <v>85115.88</v>
      </c>
      <c r="J1589">
        <f>Healthcare!M1589</f>
        <v>98646.34</v>
      </c>
      <c r="K1589" s="6">
        <f>Healthcare!V1589</f>
        <v>-13530.459999999992</v>
      </c>
      <c r="L1589" t="str">
        <f>Healthcare!AF1589</f>
        <v>PAY02</v>
      </c>
      <c r="M1589" t="str">
        <f>Healthcare!AG1589</f>
        <v>INS01</v>
      </c>
      <c r="N1589">
        <f>Healthcare!AC1589</f>
        <v>2024</v>
      </c>
      <c r="O1589" t="str">
        <f>Healthcare!AB1589</f>
        <v>Q3</v>
      </c>
      <c r="P1589">
        <f>Healthcare!O1589</f>
        <v>18</v>
      </c>
      <c r="Q1589">
        <f>Healthcare!P1589</f>
        <v>229</v>
      </c>
      <c r="R1589">
        <f>Healthcare!Q1589</f>
        <v>3</v>
      </c>
      <c r="S1589" s="10" t="str">
        <f>Healthcare!AD1589</f>
        <v>Sep</v>
      </c>
    </row>
    <row r="1590" spans="1:19">
      <c r="A1590" t="str">
        <f>Healthcare!A1590</f>
        <v>P11589</v>
      </c>
      <c r="B1590" s="5">
        <f>Healthcare!E1590</f>
        <v>45329</v>
      </c>
      <c r="C1590" s="5" t="str">
        <f>Healthcare!F1590</f>
        <v>Unknown</v>
      </c>
      <c r="D1590" t="str">
        <f>Healthcare!T1590</f>
        <v>Discharged</v>
      </c>
      <c r="E1590" t="str">
        <f>Healthcare!X1590</f>
        <v>DEP02</v>
      </c>
      <c r="F1590" t="str">
        <f>Healthcare!Y1590</f>
        <v>D02</v>
      </c>
      <c r="G1590" t="str">
        <f>Healthcare!Z1590</f>
        <v>D008</v>
      </c>
      <c r="H1590" t="str">
        <f>Healthcare!AA1590</f>
        <v>W001</v>
      </c>
      <c r="I1590" s="6">
        <f>Healthcare!L1590</f>
        <v>141696.19</v>
      </c>
      <c r="J1590">
        <f>Healthcare!M1590</f>
        <v>92455.87</v>
      </c>
      <c r="K1590" s="6">
        <f>Healthcare!V1590</f>
        <v>49240.320000000007</v>
      </c>
      <c r="L1590" t="str">
        <f>Healthcare!AF1590</f>
        <v>PAY02</v>
      </c>
      <c r="M1590" t="str">
        <f>Healthcare!AG1590</f>
        <v>INS06</v>
      </c>
      <c r="N1590">
        <f>Healthcare!AC1590</f>
        <v>2024</v>
      </c>
      <c r="O1590" t="str">
        <f>Healthcare!AB1590</f>
        <v>Q1</v>
      </c>
      <c r="P1590">
        <f>Healthcare!O1590</f>
        <v>9</v>
      </c>
      <c r="Q1590">
        <f>Healthcare!P1590</f>
        <v>90</v>
      </c>
      <c r="R1590">
        <f>Healthcare!Q1590</f>
        <v>5</v>
      </c>
      <c r="S1590" s="10" t="str">
        <f>Healthcare!AD1590</f>
        <v>Feb</v>
      </c>
    </row>
    <row r="1591" spans="1:19">
      <c r="A1591" t="str">
        <f>Healthcare!A1591</f>
        <v>P11590</v>
      </c>
      <c r="B1591" s="5">
        <f>Healthcare!E1591</f>
        <v>45354</v>
      </c>
      <c r="C1591" s="5">
        <f>Healthcare!F1591</f>
        <v>45361</v>
      </c>
      <c r="D1591" t="str">
        <f>Healthcare!T1591</f>
        <v>Transferred</v>
      </c>
      <c r="E1591" t="str">
        <f>Healthcare!X1591</f>
        <v>DEP01</v>
      </c>
      <c r="F1591" t="str">
        <f>Healthcare!Y1591</f>
        <v>D06</v>
      </c>
      <c r="G1591" t="str">
        <f>Healthcare!Z1591</f>
        <v>D010</v>
      </c>
      <c r="H1591" t="str">
        <f>Healthcare!AA1591</f>
        <v>W001</v>
      </c>
      <c r="I1591" s="6">
        <f>Healthcare!L1591</f>
        <v>158341.69</v>
      </c>
      <c r="J1591">
        <f>Healthcare!M1591</f>
        <v>138295.87</v>
      </c>
      <c r="K1591" s="6">
        <f>Healthcare!V1591</f>
        <v>20045.820000000007</v>
      </c>
      <c r="L1591" t="str">
        <f>Healthcare!AF1591</f>
        <v>PAY03</v>
      </c>
      <c r="M1591" t="str">
        <f>Healthcare!AG1591</f>
        <v>INS06</v>
      </c>
      <c r="N1591">
        <f>Healthcare!AC1591</f>
        <v>2024</v>
      </c>
      <c r="O1591" t="str">
        <f>Healthcare!AB1591</f>
        <v>Q1</v>
      </c>
      <c r="P1591">
        <f>Healthcare!O1591</f>
        <v>7</v>
      </c>
      <c r="Q1591">
        <f>Healthcare!P1591</f>
        <v>78</v>
      </c>
      <c r="R1591">
        <f>Healthcare!Q1591</f>
        <v>1</v>
      </c>
      <c r="S1591" s="10" t="str">
        <f>Healthcare!AD1591</f>
        <v>Mar</v>
      </c>
    </row>
    <row r="1592" spans="1:19">
      <c r="A1592" t="str">
        <f>Healthcare!A1592</f>
        <v>P11591</v>
      </c>
      <c r="B1592" s="5">
        <f>Healthcare!E1592</f>
        <v>45944</v>
      </c>
      <c r="C1592" s="5">
        <f>Healthcare!F1592</f>
        <v>45949</v>
      </c>
      <c r="D1592" t="str">
        <f>Healthcare!T1592</f>
        <v>Discharged</v>
      </c>
      <c r="E1592" t="str">
        <f>Healthcare!X1592</f>
        <v>DEP09</v>
      </c>
      <c r="F1592" t="str">
        <f>Healthcare!Y1592</f>
        <v>D06</v>
      </c>
      <c r="G1592" t="str">
        <f>Healthcare!Z1592</f>
        <v>D012</v>
      </c>
      <c r="H1592" t="str">
        <f>Healthcare!AA1592</f>
        <v>W005</v>
      </c>
      <c r="I1592" s="6">
        <f>Healthcare!L1592</f>
        <v>64884.22</v>
      </c>
      <c r="J1592">
        <f>Healthcare!M1592</f>
        <v>46611.37</v>
      </c>
      <c r="K1592" s="6">
        <f>Healthcare!V1592</f>
        <v>18272.849999999999</v>
      </c>
      <c r="L1592" t="str">
        <f>Healthcare!AF1592</f>
        <v>PAY06</v>
      </c>
      <c r="M1592" t="str">
        <f>Healthcare!AG1592</f>
        <v>INS03</v>
      </c>
      <c r="N1592">
        <f>Healthcare!AC1592</f>
        <v>2025</v>
      </c>
      <c r="O1592" t="str">
        <f>Healthcare!AB1592</f>
        <v>Q4</v>
      </c>
      <c r="P1592">
        <f>Healthcare!O1592</f>
        <v>5</v>
      </c>
      <c r="Q1592">
        <f>Healthcare!P1592</f>
        <v>66</v>
      </c>
      <c r="R1592">
        <f>Healthcare!Q1592</f>
        <v>2</v>
      </c>
      <c r="S1592" s="10" t="str">
        <f>Healthcare!AD1592</f>
        <v>Oct</v>
      </c>
    </row>
    <row r="1593" spans="1:19">
      <c r="A1593" t="str">
        <f>Healthcare!A1593</f>
        <v>P11592</v>
      </c>
      <c r="B1593" s="5">
        <f>Healthcare!E1593</f>
        <v>45242</v>
      </c>
      <c r="C1593" s="5">
        <f>Healthcare!F1593</f>
        <v>45260</v>
      </c>
      <c r="D1593" t="str">
        <f>Healthcare!T1593</f>
        <v>Admitted</v>
      </c>
      <c r="E1593" t="str">
        <f>Healthcare!X1593</f>
        <v>DEP09</v>
      </c>
      <c r="F1593" t="str">
        <f>Healthcare!Y1593</f>
        <v>D06</v>
      </c>
      <c r="G1593" t="str">
        <f>Healthcare!Z1593</f>
        <v>D003</v>
      </c>
      <c r="H1593" t="str">
        <f>Healthcare!AA1593</f>
        <v>W001</v>
      </c>
      <c r="I1593" s="6">
        <f>Healthcare!L1593</f>
        <v>41534.51</v>
      </c>
      <c r="J1593">
        <f>Healthcare!M1593</f>
        <v>98646.34</v>
      </c>
      <c r="K1593" s="6">
        <f>Healthcare!V1593</f>
        <v>-57111.829999999994</v>
      </c>
      <c r="L1593" t="str">
        <f>Healthcare!AF1593</f>
        <v>PAY04</v>
      </c>
      <c r="M1593" t="str">
        <f>Healthcare!AG1593</f>
        <v>INS01</v>
      </c>
      <c r="N1593">
        <f>Healthcare!AC1593</f>
        <v>2023</v>
      </c>
      <c r="O1593" t="str">
        <f>Healthcare!AB1593</f>
        <v>Q4</v>
      </c>
      <c r="P1593">
        <f>Healthcare!O1593</f>
        <v>18</v>
      </c>
      <c r="Q1593">
        <f>Healthcare!P1593</f>
        <v>239</v>
      </c>
      <c r="R1593">
        <f>Healthcare!Q1593</f>
        <v>2</v>
      </c>
      <c r="S1593" s="10" t="str">
        <f>Healthcare!AD1593</f>
        <v>Nov</v>
      </c>
    </row>
    <row r="1594" spans="1:19">
      <c r="A1594" t="str">
        <f>Healthcare!A1594</f>
        <v>P11593</v>
      </c>
      <c r="B1594" s="5">
        <f>Healthcare!E1594</f>
        <v>46005</v>
      </c>
      <c r="C1594" s="5">
        <f>Healthcare!F1594</f>
        <v>46011</v>
      </c>
      <c r="D1594" t="str">
        <f>Healthcare!T1594</f>
        <v>Transferred</v>
      </c>
      <c r="E1594" t="str">
        <f>Healthcare!X1594</f>
        <v>DEP01</v>
      </c>
      <c r="F1594" t="str">
        <f>Healthcare!Y1594</f>
        <v>D05</v>
      </c>
      <c r="G1594" t="str">
        <f>Healthcare!Z1594</f>
        <v>D007</v>
      </c>
      <c r="H1594" t="str">
        <f>Healthcare!AA1594</f>
        <v>W002</v>
      </c>
      <c r="I1594" s="6">
        <f>Healthcare!L1594</f>
        <v>84895.42</v>
      </c>
      <c r="J1594">
        <f>Healthcare!M1594</f>
        <v>63199.82</v>
      </c>
      <c r="K1594" s="6">
        <f>Healthcare!V1594</f>
        <v>21695.599999999999</v>
      </c>
      <c r="L1594" t="str">
        <f>Healthcare!AF1594</f>
        <v>PAY01</v>
      </c>
      <c r="M1594" t="str">
        <f>Healthcare!AG1594</f>
        <v>INS01</v>
      </c>
      <c r="N1594">
        <f>Healthcare!AC1594</f>
        <v>2025</v>
      </c>
      <c r="O1594" t="str">
        <f>Healthcare!AB1594</f>
        <v>Q4</v>
      </c>
      <c r="P1594">
        <f>Healthcare!O1594</f>
        <v>6</v>
      </c>
      <c r="Q1594">
        <f>Healthcare!P1594</f>
        <v>130</v>
      </c>
      <c r="R1594">
        <f>Healthcare!Q1594</f>
        <v>2</v>
      </c>
      <c r="S1594" s="10" t="str">
        <f>Healthcare!AD1594</f>
        <v>Dec</v>
      </c>
    </row>
    <row r="1595" spans="1:19">
      <c r="A1595" t="str">
        <f>Healthcare!A1595</f>
        <v>P11594</v>
      </c>
      <c r="B1595" s="5">
        <f>Healthcare!E1595</f>
        <v>45041</v>
      </c>
      <c r="C1595" s="5">
        <f>Healthcare!F1595</f>
        <v>45059</v>
      </c>
      <c r="D1595" t="str">
        <f>Healthcare!T1595</f>
        <v>Discharged</v>
      </c>
      <c r="E1595" t="str">
        <f>Healthcare!X1595</f>
        <v>DEP04</v>
      </c>
      <c r="F1595" t="str">
        <f>Healthcare!Y1595</f>
        <v>D03</v>
      </c>
      <c r="G1595" t="str">
        <f>Healthcare!Z1595</f>
        <v>D001</v>
      </c>
      <c r="H1595" t="str">
        <f>Healthcare!AA1595</f>
        <v>W005</v>
      </c>
      <c r="I1595" s="6">
        <f>Healthcare!L1595</f>
        <v>146055.34</v>
      </c>
      <c r="J1595">
        <f>Healthcare!M1595</f>
        <v>111682.57</v>
      </c>
      <c r="K1595" s="6">
        <f>Healthcare!V1595</f>
        <v>34372.76999999999</v>
      </c>
      <c r="L1595" t="str">
        <f>Healthcare!AF1595</f>
        <v>PAY05</v>
      </c>
      <c r="M1595" t="str">
        <f>Healthcare!AG1595</f>
        <v>INS06</v>
      </c>
      <c r="N1595">
        <f>Healthcare!AC1595</f>
        <v>2023</v>
      </c>
      <c r="O1595" t="str">
        <f>Healthcare!AB1595</f>
        <v>Q2</v>
      </c>
      <c r="P1595">
        <f>Healthcare!O1595</f>
        <v>18</v>
      </c>
      <c r="Q1595">
        <f>Healthcare!P1595</f>
        <v>22</v>
      </c>
      <c r="R1595">
        <f>Healthcare!Q1595</f>
        <v>5</v>
      </c>
      <c r="S1595" s="10" t="str">
        <f>Healthcare!AD1595</f>
        <v>Apr</v>
      </c>
    </row>
    <row r="1596" spans="1:19">
      <c r="A1596" t="str">
        <f>Healthcare!A1596</f>
        <v>P11595</v>
      </c>
      <c r="B1596" s="5">
        <f>Healthcare!E1596</f>
        <v>45332</v>
      </c>
      <c r="C1596" s="5">
        <f>Healthcare!F1596</f>
        <v>45346</v>
      </c>
      <c r="D1596" t="str">
        <f>Healthcare!T1596</f>
        <v>Unknown</v>
      </c>
      <c r="E1596" t="str">
        <f>Healthcare!X1596</f>
        <v>DEP09</v>
      </c>
      <c r="F1596" t="str">
        <f>Healthcare!Y1596</f>
        <v>D02</v>
      </c>
      <c r="G1596" t="str">
        <f>Healthcare!Z1596</f>
        <v>D012</v>
      </c>
      <c r="H1596" t="str">
        <f>Healthcare!AA1596</f>
        <v>W004</v>
      </c>
      <c r="I1596" s="6">
        <f>Healthcare!L1596</f>
        <v>167956.43</v>
      </c>
      <c r="J1596">
        <f>Healthcare!M1596</f>
        <v>127157.68</v>
      </c>
      <c r="K1596" s="6">
        <f>Healthcare!V1596</f>
        <v>40798.75</v>
      </c>
      <c r="L1596" t="str">
        <f>Healthcare!AF1596</f>
        <v>PAY06</v>
      </c>
      <c r="M1596" t="str">
        <f>Healthcare!AG1596</f>
        <v>INS08</v>
      </c>
      <c r="N1596">
        <f>Healthcare!AC1596</f>
        <v>2024</v>
      </c>
      <c r="O1596" t="str">
        <f>Healthcare!AB1596</f>
        <v>Q1</v>
      </c>
      <c r="P1596">
        <f>Healthcare!O1596</f>
        <v>14</v>
      </c>
      <c r="Q1596">
        <f>Healthcare!P1596</f>
        <v>120</v>
      </c>
      <c r="R1596">
        <f>Healthcare!Q1596</f>
        <v>4</v>
      </c>
      <c r="S1596" s="10" t="str">
        <f>Healthcare!AD1596</f>
        <v>Feb</v>
      </c>
    </row>
    <row r="1597" spans="1:19">
      <c r="A1597" t="str">
        <f>Healthcare!A1597</f>
        <v>P11596</v>
      </c>
      <c r="B1597" s="5">
        <f>Healthcare!E1597</f>
        <v>45288</v>
      </c>
      <c r="C1597" s="5">
        <f>Healthcare!F1597</f>
        <v>45294</v>
      </c>
      <c r="D1597" t="str">
        <f>Healthcare!T1597</f>
        <v>Unknown</v>
      </c>
      <c r="E1597" t="str">
        <f>Healthcare!X1597</f>
        <v>DEP04</v>
      </c>
      <c r="F1597" t="str">
        <f>Healthcare!Y1597</f>
        <v>D07</v>
      </c>
      <c r="G1597" t="str">
        <f>Healthcare!Z1597</f>
        <v>D008</v>
      </c>
      <c r="H1597" t="str">
        <f>Healthcare!AA1597</f>
        <v>W004</v>
      </c>
      <c r="I1597" s="6">
        <f>Healthcare!L1597</f>
        <v>122622.98</v>
      </c>
      <c r="J1597">
        <f>Healthcare!M1597</f>
        <v>114213.9</v>
      </c>
      <c r="K1597" s="6">
        <f>Healthcare!V1597</f>
        <v>8409.0800000000017</v>
      </c>
      <c r="L1597" t="str">
        <f>Healthcare!AF1597</f>
        <v>PAY02</v>
      </c>
      <c r="M1597" t="str">
        <f>Healthcare!AG1597</f>
        <v>INS07</v>
      </c>
      <c r="N1597">
        <f>Healthcare!AC1597</f>
        <v>2023</v>
      </c>
      <c r="O1597" t="str">
        <f>Healthcare!AB1597</f>
        <v>Q4</v>
      </c>
      <c r="P1597">
        <f>Healthcare!O1597</f>
        <v>6</v>
      </c>
      <c r="Q1597">
        <f>Healthcare!P1597</f>
        <v>225</v>
      </c>
      <c r="R1597">
        <f>Healthcare!Q1597</f>
        <v>5</v>
      </c>
      <c r="S1597" s="10" t="str">
        <f>Healthcare!AD1597</f>
        <v>Dec</v>
      </c>
    </row>
    <row r="1598" spans="1:19">
      <c r="A1598" t="str">
        <f>Healthcare!A1598</f>
        <v>P11597</v>
      </c>
      <c r="B1598" s="5">
        <f>Healthcare!E1598</f>
        <v>45391</v>
      </c>
      <c r="C1598" s="5" t="str">
        <f>Healthcare!F1598</f>
        <v>Unknown</v>
      </c>
      <c r="D1598" t="str">
        <f>Healthcare!T1598</f>
        <v>Unknown</v>
      </c>
      <c r="E1598" t="str">
        <f>Healthcare!X1598</f>
        <v>DEP08</v>
      </c>
      <c r="F1598" t="str">
        <f>Healthcare!Y1598</f>
        <v>D03</v>
      </c>
      <c r="G1598" t="str">
        <f>Healthcare!Z1598</f>
        <v>D007</v>
      </c>
      <c r="H1598" t="str">
        <f>Healthcare!AA1598</f>
        <v>W003</v>
      </c>
      <c r="I1598" s="6">
        <f>Healthcare!L1598</f>
        <v>161573.93</v>
      </c>
      <c r="J1598">
        <f>Healthcare!M1598</f>
        <v>120263.58</v>
      </c>
      <c r="K1598" s="6">
        <f>Healthcare!V1598</f>
        <v>41310.349999999991</v>
      </c>
      <c r="L1598" t="str">
        <f>Healthcare!AF1598</f>
        <v>PAY01</v>
      </c>
      <c r="M1598" t="str">
        <f>Healthcare!AG1598</f>
        <v>INS01</v>
      </c>
      <c r="N1598">
        <f>Healthcare!AC1598</f>
        <v>2024</v>
      </c>
      <c r="O1598" t="str">
        <f>Healthcare!AB1598</f>
        <v>Q2</v>
      </c>
      <c r="P1598">
        <f>Healthcare!O1598</f>
        <v>12</v>
      </c>
      <c r="Q1598">
        <f>Healthcare!P1598</f>
        <v>95</v>
      </c>
      <c r="R1598">
        <f>Healthcare!Q1598</f>
        <v>4</v>
      </c>
      <c r="S1598" s="10" t="str">
        <f>Healthcare!AD1598</f>
        <v>Apr</v>
      </c>
    </row>
    <row r="1599" spans="1:19">
      <c r="A1599" t="str">
        <f>Healthcare!A1599</f>
        <v>P11598</v>
      </c>
      <c r="B1599" s="5">
        <f>Healthcare!E1599</f>
        <v>45475</v>
      </c>
      <c r="C1599" s="5">
        <f>Healthcare!F1599</f>
        <v>45486</v>
      </c>
      <c r="D1599" t="str">
        <f>Healthcare!T1599</f>
        <v>Unknown</v>
      </c>
      <c r="E1599" t="str">
        <f>Healthcare!X1599</f>
        <v>DEP10</v>
      </c>
      <c r="F1599" t="str">
        <f>Healthcare!Y1599</f>
        <v>D03</v>
      </c>
      <c r="G1599" t="str">
        <f>Healthcare!Z1599</f>
        <v>D001</v>
      </c>
      <c r="H1599" t="str">
        <f>Healthcare!AA1599</f>
        <v>W005</v>
      </c>
      <c r="I1599" s="6">
        <f>Healthcare!L1599</f>
        <v>128419.81</v>
      </c>
      <c r="J1599">
        <f>Healthcare!M1599</f>
        <v>103199.33</v>
      </c>
      <c r="K1599" s="6">
        <f>Healthcare!V1599</f>
        <v>25220.479999999996</v>
      </c>
      <c r="L1599" t="str">
        <f>Healthcare!AF1599</f>
        <v>PAY01</v>
      </c>
      <c r="M1599" t="str">
        <f>Healthcare!AG1599</f>
        <v>INS03</v>
      </c>
      <c r="N1599">
        <f>Healthcare!AC1599</f>
        <v>2024</v>
      </c>
      <c r="O1599" t="str">
        <f>Healthcare!AB1599</f>
        <v>Q3</v>
      </c>
      <c r="P1599">
        <f>Healthcare!O1599</f>
        <v>11</v>
      </c>
      <c r="Q1599">
        <f>Healthcare!P1599</f>
        <v>237</v>
      </c>
      <c r="R1599">
        <f>Healthcare!Q1599</f>
        <v>4</v>
      </c>
      <c r="S1599" s="10" t="str">
        <f>Healthcare!AD1599</f>
        <v>Jul</v>
      </c>
    </row>
    <row r="1600" spans="1:19">
      <c r="A1600" t="str">
        <f>Healthcare!A1600</f>
        <v>P11599</v>
      </c>
      <c r="B1600" s="5">
        <f>Healthcare!E1600</f>
        <v>45643</v>
      </c>
      <c r="C1600" s="5">
        <f>Healthcare!F1600</f>
        <v>45649</v>
      </c>
      <c r="D1600" t="str">
        <f>Healthcare!T1600</f>
        <v>Discharged</v>
      </c>
      <c r="E1600" t="str">
        <f>Healthcare!X1600</f>
        <v>DEP03</v>
      </c>
      <c r="F1600" t="str">
        <f>Healthcare!Y1600</f>
        <v>D03</v>
      </c>
      <c r="G1600" t="str">
        <f>Healthcare!Z1600</f>
        <v>D004</v>
      </c>
      <c r="H1600" t="str">
        <f>Healthcare!AA1600</f>
        <v>W002</v>
      </c>
      <c r="I1600" s="6">
        <f>Healthcare!L1600</f>
        <v>238649.55</v>
      </c>
      <c r="J1600">
        <f>Healthcare!M1600</f>
        <v>217836.95</v>
      </c>
      <c r="K1600" s="6">
        <f>Healthcare!V1600</f>
        <v>20812.599999999977</v>
      </c>
      <c r="L1600" t="str">
        <f>Healthcare!AF1600</f>
        <v>PAY06</v>
      </c>
      <c r="M1600" t="str">
        <f>Healthcare!AG1600</f>
        <v>INS02</v>
      </c>
      <c r="N1600">
        <f>Healthcare!AC1600</f>
        <v>2024</v>
      </c>
      <c r="O1600" t="str">
        <f>Healthcare!AB1600</f>
        <v>Q4</v>
      </c>
      <c r="P1600">
        <f>Healthcare!O1600</f>
        <v>6</v>
      </c>
      <c r="Q1600">
        <f>Healthcare!P1600</f>
        <v>15</v>
      </c>
      <c r="R1600">
        <f>Healthcare!Q1600</f>
        <v>4</v>
      </c>
      <c r="S1600" s="10" t="str">
        <f>Healthcare!AD1600</f>
        <v>Dec</v>
      </c>
    </row>
    <row r="1601" spans="1:19">
      <c r="A1601" t="str">
        <f>Healthcare!A1601</f>
        <v>P11600</v>
      </c>
      <c r="B1601" s="5">
        <f>Healthcare!E1601</f>
        <v>45054</v>
      </c>
      <c r="C1601" s="5">
        <f>Healthcare!F1601</f>
        <v>45066</v>
      </c>
      <c r="D1601" t="str">
        <f>Healthcare!T1601</f>
        <v>Discharged</v>
      </c>
      <c r="E1601" t="str">
        <f>Healthcare!X1601</f>
        <v>DEP08</v>
      </c>
      <c r="F1601" t="str">
        <f>Healthcare!Y1601</f>
        <v>D05</v>
      </c>
      <c r="G1601" t="str">
        <f>Healthcare!Z1601</f>
        <v>D007</v>
      </c>
      <c r="H1601" t="str">
        <f>Healthcare!AA1601</f>
        <v>W005</v>
      </c>
      <c r="I1601" s="6">
        <f>Healthcare!L1601</f>
        <v>37851.589999999997</v>
      </c>
      <c r="J1601">
        <f>Healthcare!M1601</f>
        <v>26461.29</v>
      </c>
      <c r="K1601" s="6">
        <f>Healthcare!V1601</f>
        <v>11390.299999999996</v>
      </c>
      <c r="L1601" t="str">
        <f>Healthcare!AF1601</f>
        <v>PAY04</v>
      </c>
      <c r="M1601" t="str">
        <f>Healthcare!AG1601</f>
        <v>INS05</v>
      </c>
      <c r="N1601">
        <f>Healthcare!AC1601</f>
        <v>2023</v>
      </c>
      <c r="O1601" t="str">
        <f>Healthcare!AB1601</f>
        <v>Q2</v>
      </c>
      <c r="P1601">
        <f>Healthcare!O1601</f>
        <v>12</v>
      </c>
      <c r="Q1601">
        <f>Healthcare!P1601</f>
        <v>112</v>
      </c>
      <c r="R1601">
        <f>Healthcare!Q1601</f>
        <v>4</v>
      </c>
      <c r="S1601" s="10" t="str">
        <f>Healthcare!AD1601</f>
        <v>May</v>
      </c>
    </row>
    <row r="1602" spans="1:19">
      <c r="A1602" t="str">
        <f>Healthcare!A1602</f>
        <v>P11601</v>
      </c>
      <c r="B1602" s="5">
        <f>Healthcare!E1602</f>
        <v>45481</v>
      </c>
      <c r="C1602" s="5">
        <f>Healthcare!F1602</f>
        <v>45489</v>
      </c>
      <c r="D1602" t="str">
        <f>Healthcare!T1602</f>
        <v>Admitted</v>
      </c>
      <c r="E1602" t="str">
        <f>Healthcare!X1602</f>
        <v>DEP08</v>
      </c>
      <c r="F1602" t="str">
        <f>Healthcare!Y1602</f>
        <v>D04</v>
      </c>
      <c r="G1602" t="str">
        <f>Healthcare!Z1602</f>
        <v>D009</v>
      </c>
      <c r="H1602" t="str">
        <f>Healthcare!AA1602</f>
        <v>W003</v>
      </c>
      <c r="I1602" s="6">
        <f>Healthcare!L1602</f>
        <v>247164.82</v>
      </c>
      <c r="J1602">
        <f>Healthcare!M1602</f>
        <v>237412.43</v>
      </c>
      <c r="K1602" s="6">
        <f>Healthcare!V1602</f>
        <v>9752.390000000014</v>
      </c>
      <c r="L1602" t="str">
        <f>Healthcare!AF1602</f>
        <v>PAY04</v>
      </c>
      <c r="M1602" t="str">
        <f>Healthcare!AG1602</f>
        <v>INS04</v>
      </c>
      <c r="N1602">
        <f>Healthcare!AC1602</f>
        <v>2024</v>
      </c>
      <c r="O1602" t="str">
        <f>Healthcare!AB1602</f>
        <v>Q3</v>
      </c>
      <c r="P1602">
        <f>Healthcare!O1602</f>
        <v>8</v>
      </c>
      <c r="Q1602">
        <f>Healthcare!P1602</f>
        <v>183</v>
      </c>
      <c r="R1602">
        <f>Healthcare!Q1602</f>
        <v>4</v>
      </c>
      <c r="S1602" s="10" t="str">
        <f>Healthcare!AD1602</f>
        <v>Jul</v>
      </c>
    </row>
    <row r="1603" spans="1:19">
      <c r="A1603" t="str">
        <f>Healthcare!A1603</f>
        <v>P11602</v>
      </c>
      <c r="B1603" s="5">
        <f>Healthcare!E1603</f>
        <v>45671</v>
      </c>
      <c r="C1603" s="5">
        <f>Healthcare!F1603</f>
        <v>45677</v>
      </c>
      <c r="D1603" t="str">
        <f>Healthcare!T1603</f>
        <v>Unknown</v>
      </c>
      <c r="E1603" t="str">
        <f>Healthcare!X1603</f>
        <v>DEP05</v>
      </c>
      <c r="F1603" t="str">
        <f>Healthcare!Y1603</f>
        <v>D05</v>
      </c>
      <c r="G1603" t="str">
        <f>Healthcare!Z1603</f>
        <v>D002</v>
      </c>
      <c r="H1603" t="str">
        <f>Healthcare!AA1603</f>
        <v>W004</v>
      </c>
      <c r="I1603" s="6">
        <f>Healthcare!L1603</f>
        <v>112443.42</v>
      </c>
      <c r="J1603">
        <f>Healthcare!M1603</f>
        <v>92369.09</v>
      </c>
      <c r="K1603" s="6">
        <f>Healthcare!V1603</f>
        <v>20074.330000000002</v>
      </c>
      <c r="L1603" t="str">
        <f>Healthcare!AF1603</f>
        <v>PAY06</v>
      </c>
      <c r="M1603" t="str">
        <f>Healthcare!AG1603</f>
        <v>INS08</v>
      </c>
      <c r="N1603">
        <f>Healthcare!AC1603</f>
        <v>2025</v>
      </c>
      <c r="O1603" t="str">
        <f>Healthcare!AB1603</f>
        <v>Q1</v>
      </c>
      <c r="P1603">
        <f>Healthcare!O1603</f>
        <v>6</v>
      </c>
      <c r="Q1603">
        <f>Healthcare!P1603</f>
        <v>20</v>
      </c>
      <c r="R1603">
        <f>Healthcare!Q1603</f>
        <v>4</v>
      </c>
      <c r="S1603" s="10" t="str">
        <f>Healthcare!AD1603</f>
        <v>Jan</v>
      </c>
    </row>
    <row r="1604" spans="1:19">
      <c r="A1604" t="str">
        <f>Healthcare!A1604</f>
        <v>P11603</v>
      </c>
      <c r="B1604" s="5">
        <f>Healthcare!E1604</f>
        <v>45203</v>
      </c>
      <c r="C1604" s="5">
        <f>Healthcare!F1604</f>
        <v>45213</v>
      </c>
      <c r="D1604" t="str">
        <f>Healthcare!T1604</f>
        <v>Discharged</v>
      </c>
      <c r="E1604" t="str">
        <f>Healthcare!X1604</f>
        <v>DEP07</v>
      </c>
      <c r="F1604" t="str">
        <f>Healthcare!Y1604</f>
        <v>D01</v>
      </c>
      <c r="G1604" t="str">
        <f>Healthcare!Z1604</f>
        <v>D006</v>
      </c>
      <c r="H1604" t="str">
        <f>Healthcare!AA1604</f>
        <v>W005</v>
      </c>
      <c r="I1604" s="6">
        <f>Healthcare!L1604</f>
        <v>99452.88</v>
      </c>
      <c r="J1604">
        <f>Healthcare!M1604</f>
        <v>66714.42</v>
      </c>
      <c r="K1604" s="6">
        <f>Healthcare!V1604</f>
        <v>32738.460000000006</v>
      </c>
      <c r="L1604" t="str">
        <f>Healthcare!AF1604</f>
        <v>PAY04</v>
      </c>
      <c r="M1604" t="str">
        <f>Healthcare!AG1604</f>
        <v>INS02</v>
      </c>
      <c r="N1604">
        <f>Healthcare!AC1604</f>
        <v>2023</v>
      </c>
      <c r="O1604" t="str">
        <f>Healthcare!AB1604</f>
        <v>Q4</v>
      </c>
      <c r="P1604">
        <f>Healthcare!O1604</f>
        <v>10</v>
      </c>
      <c r="Q1604">
        <f>Healthcare!P1604</f>
        <v>37</v>
      </c>
      <c r="R1604">
        <f>Healthcare!Q1604</f>
        <v>2</v>
      </c>
      <c r="S1604" s="10" t="str">
        <f>Healthcare!AD1604</f>
        <v>Oct</v>
      </c>
    </row>
    <row r="1605" spans="1:19">
      <c r="A1605" t="str">
        <f>Healthcare!A1605</f>
        <v>P11604</v>
      </c>
      <c r="B1605" s="5">
        <f>Healthcare!E1605</f>
        <v>45294</v>
      </c>
      <c r="C1605" s="5">
        <f>Healthcare!F1605</f>
        <v>45353</v>
      </c>
      <c r="D1605" t="str">
        <f>Healthcare!T1605</f>
        <v>Discharged</v>
      </c>
      <c r="E1605" t="str">
        <f>Healthcare!X1605</f>
        <v>DEP08</v>
      </c>
      <c r="F1605" t="str">
        <f>Healthcare!Y1605</f>
        <v>D04</v>
      </c>
      <c r="G1605" t="str">
        <f>Healthcare!Z1605</f>
        <v>D012</v>
      </c>
      <c r="H1605" t="str">
        <f>Healthcare!AA1605</f>
        <v>W001</v>
      </c>
      <c r="I1605" s="6">
        <f>Healthcare!L1605</f>
        <v>23685.63</v>
      </c>
      <c r="J1605">
        <f>Healthcare!M1605</f>
        <v>16999.150000000001</v>
      </c>
      <c r="K1605" s="6">
        <f>Healthcare!V1605</f>
        <v>6686.48</v>
      </c>
      <c r="L1605" t="str">
        <f>Healthcare!AF1605</f>
        <v>PAY03</v>
      </c>
      <c r="M1605" t="str">
        <f>Healthcare!AG1605</f>
        <v>INS04</v>
      </c>
      <c r="N1605">
        <f>Healthcare!AC1605</f>
        <v>2024</v>
      </c>
      <c r="O1605" t="str">
        <f>Healthcare!AB1605</f>
        <v>Q1</v>
      </c>
      <c r="P1605">
        <f>Healthcare!O1605</f>
        <v>1</v>
      </c>
      <c r="Q1605">
        <f>Healthcare!P1605</f>
        <v>15</v>
      </c>
      <c r="R1605">
        <f>Healthcare!Q1605</f>
        <v>5</v>
      </c>
      <c r="S1605" s="10" t="str">
        <f>Healthcare!AD1605</f>
        <v>Jan</v>
      </c>
    </row>
    <row r="1606" spans="1:19">
      <c r="A1606" t="str">
        <f>Healthcare!A1606</f>
        <v>P11605</v>
      </c>
      <c r="B1606" s="5">
        <f>Healthcare!E1606</f>
        <v>45164</v>
      </c>
      <c r="C1606" s="5">
        <f>Healthcare!F1606</f>
        <v>45173</v>
      </c>
      <c r="D1606" t="str">
        <f>Healthcare!T1606</f>
        <v>Unknown</v>
      </c>
      <c r="E1606" t="str">
        <f>Healthcare!X1606</f>
        <v>DEP10</v>
      </c>
      <c r="F1606" t="str">
        <f>Healthcare!Y1606</f>
        <v>D02</v>
      </c>
      <c r="G1606" t="str">
        <f>Healthcare!Z1606</f>
        <v>D004</v>
      </c>
      <c r="H1606" t="str">
        <f>Healthcare!AA1606</f>
        <v>W001</v>
      </c>
      <c r="I1606" s="6">
        <f>Healthcare!L1606</f>
        <v>7702.34</v>
      </c>
      <c r="J1606">
        <f>Healthcare!M1606</f>
        <v>5669.94</v>
      </c>
      <c r="K1606" s="6">
        <f>Healthcare!V1606</f>
        <v>2032.4000000000005</v>
      </c>
      <c r="L1606" t="str">
        <f>Healthcare!AF1606</f>
        <v>PAY06</v>
      </c>
      <c r="M1606" t="str">
        <f>Healthcare!AG1606</f>
        <v>INS06</v>
      </c>
      <c r="N1606">
        <f>Healthcare!AC1606</f>
        <v>2023</v>
      </c>
      <c r="O1606" t="str">
        <f>Healthcare!AB1606</f>
        <v>Q3</v>
      </c>
      <c r="P1606">
        <f>Healthcare!O1606</f>
        <v>9</v>
      </c>
      <c r="Q1606">
        <f>Healthcare!P1606</f>
        <v>189</v>
      </c>
      <c r="R1606">
        <f>Healthcare!Q1606</f>
        <v>3</v>
      </c>
      <c r="S1606" s="10" t="str">
        <f>Healthcare!AD1606</f>
        <v>Aug</v>
      </c>
    </row>
    <row r="1607" spans="1:19">
      <c r="A1607" t="str">
        <f>Healthcare!A1607</f>
        <v>P11606</v>
      </c>
      <c r="B1607" s="5">
        <f>Healthcare!E1607</f>
        <v>45684</v>
      </c>
      <c r="C1607" s="5">
        <f>Healthcare!F1607</f>
        <v>45691</v>
      </c>
      <c r="D1607" t="str">
        <f>Healthcare!T1607</f>
        <v>Transferred</v>
      </c>
      <c r="E1607" t="str">
        <f>Healthcare!X1607</f>
        <v>DEP01</v>
      </c>
      <c r="F1607" t="str">
        <f>Healthcare!Y1607</f>
        <v>D04</v>
      </c>
      <c r="G1607" t="str">
        <f>Healthcare!Z1607</f>
        <v>D002</v>
      </c>
      <c r="H1607" t="str">
        <f>Healthcare!AA1607</f>
        <v>W001</v>
      </c>
      <c r="I1607" s="6">
        <f>Healthcare!L1607</f>
        <v>240962.55</v>
      </c>
      <c r="J1607">
        <f>Healthcare!M1607</f>
        <v>98646.34</v>
      </c>
      <c r="K1607" s="6">
        <f>Healthcare!V1607</f>
        <v>142316.21</v>
      </c>
      <c r="L1607" t="str">
        <f>Healthcare!AF1607</f>
        <v>PAY01</v>
      </c>
      <c r="M1607" t="str">
        <f>Healthcare!AG1607</f>
        <v>INS06</v>
      </c>
      <c r="N1607">
        <f>Healthcare!AC1607</f>
        <v>2025</v>
      </c>
      <c r="O1607" t="str">
        <f>Healthcare!AB1607</f>
        <v>Q1</v>
      </c>
      <c r="P1607">
        <f>Healthcare!O1607</f>
        <v>7</v>
      </c>
      <c r="Q1607">
        <f>Healthcare!P1607</f>
        <v>183</v>
      </c>
      <c r="R1607">
        <f>Healthcare!Q1607</f>
        <v>4</v>
      </c>
      <c r="S1607" s="10" t="str">
        <f>Healthcare!AD1607</f>
        <v>Jan</v>
      </c>
    </row>
    <row r="1608" spans="1:19">
      <c r="A1608" t="str">
        <f>Healthcare!A1608</f>
        <v>P11607</v>
      </c>
      <c r="B1608" s="5">
        <f>Healthcare!E1608</f>
        <v>45986</v>
      </c>
      <c r="C1608" s="5">
        <f>Healthcare!F1608</f>
        <v>46000</v>
      </c>
      <c r="D1608" t="str">
        <f>Healthcare!T1608</f>
        <v>Discharged</v>
      </c>
      <c r="E1608" t="str">
        <f>Healthcare!X1608</f>
        <v>DEP01</v>
      </c>
      <c r="F1608" t="str">
        <f>Healthcare!Y1608</f>
        <v>D07</v>
      </c>
      <c r="G1608" t="str">
        <f>Healthcare!Z1608</f>
        <v>D003</v>
      </c>
      <c r="H1608" t="str">
        <f>Healthcare!AA1608</f>
        <v>W001</v>
      </c>
      <c r="I1608" s="6">
        <f>Healthcare!L1608</f>
        <v>34261.4</v>
      </c>
      <c r="J1608">
        <f>Healthcare!M1608</f>
        <v>32334.880000000001</v>
      </c>
      <c r="K1608" s="6">
        <f>Healthcare!V1608</f>
        <v>1926.5200000000004</v>
      </c>
      <c r="L1608" t="str">
        <f>Healthcare!AF1608</f>
        <v>PAY01</v>
      </c>
      <c r="M1608" t="str">
        <f>Healthcare!AG1608</f>
        <v>INS08</v>
      </c>
      <c r="N1608">
        <f>Healthcare!AC1608</f>
        <v>2025</v>
      </c>
      <c r="O1608" t="str">
        <f>Healthcare!AB1608</f>
        <v>Q4</v>
      </c>
      <c r="P1608">
        <f>Healthcare!O1608</f>
        <v>14</v>
      </c>
      <c r="Q1608">
        <f>Healthcare!P1608</f>
        <v>121</v>
      </c>
      <c r="R1608">
        <f>Healthcare!Q1608</f>
        <v>1</v>
      </c>
      <c r="S1608" s="10" t="str">
        <f>Healthcare!AD1608</f>
        <v>Nov</v>
      </c>
    </row>
    <row r="1609" spans="1:19">
      <c r="A1609" t="str">
        <f>Healthcare!A1609</f>
        <v>P11608</v>
      </c>
      <c r="B1609" s="5">
        <f>Healthcare!E1609</f>
        <v>45204</v>
      </c>
      <c r="C1609" s="5">
        <f>Healthcare!F1609</f>
        <v>45210</v>
      </c>
      <c r="D1609" t="str">
        <f>Healthcare!T1609</f>
        <v>Admitted</v>
      </c>
      <c r="E1609" t="str">
        <f>Healthcare!X1609</f>
        <v>DEP02</v>
      </c>
      <c r="F1609" t="str">
        <f>Healthcare!Y1609</f>
        <v>D05</v>
      </c>
      <c r="G1609" t="str">
        <f>Healthcare!Z1609</f>
        <v>D008</v>
      </c>
      <c r="H1609" t="str">
        <f>Healthcare!AA1609</f>
        <v>W001</v>
      </c>
      <c r="I1609" s="6">
        <f>Healthcare!L1609</f>
        <v>85519.16</v>
      </c>
      <c r="J1609">
        <f>Healthcare!M1609</f>
        <v>73816.87</v>
      </c>
      <c r="K1609" s="6">
        <f>Healthcare!V1609</f>
        <v>11702.290000000008</v>
      </c>
      <c r="L1609" t="str">
        <f>Healthcare!AF1609</f>
        <v>PAY04</v>
      </c>
      <c r="M1609" t="str">
        <f>Healthcare!AG1609</f>
        <v>INS05</v>
      </c>
      <c r="N1609">
        <f>Healthcare!AC1609</f>
        <v>2023</v>
      </c>
      <c r="O1609" t="str">
        <f>Healthcare!AB1609</f>
        <v>Q4</v>
      </c>
      <c r="P1609">
        <f>Healthcare!O1609</f>
        <v>6</v>
      </c>
      <c r="Q1609">
        <f>Healthcare!P1609</f>
        <v>70</v>
      </c>
      <c r="R1609">
        <f>Healthcare!Q1609</f>
        <v>3</v>
      </c>
      <c r="S1609" s="10" t="str">
        <f>Healthcare!AD1609</f>
        <v>Oct</v>
      </c>
    </row>
    <row r="1610" spans="1:19">
      <c r="A1610" t="str">
        <f>Healthcare!A1610</f>
        <v>P11609</v>
      </c>
      <c r="B1610" s="5">
        <f>Healthcare!E1610</f>
        <v>45003</v>
      </c>
      <c r="C1610" s="5" t="str">
        <f>Healthcare!F1610</f>
        <v>Unknown</v>
      </c>
      <c r="D1610" t="str">
        <f>Healthcare!T1610</f>
        <v>Discharged</v>
      </c>
      <c r="E1610" t="str">
        <f>Healthcare!X1610</f>
        <v>DEP05</v>
      </c>
      <c r="F1610" t="str">
        <f>Healthcare!Y1610</f>
        <v>D06</v>
      </c>
      <c r="G1610" t="str">
        <f>Healthcare!Z1610</f>
        <v>D003</v>
      </c>
      <c r="H1610" t="str">
        <f>Healthcare!AA1610</f>
        <v>W005</v>
      </c>
      <c r="I1610" s="6">
        <f>Healthcare!L1610</f>
        <v>39232.36</v>
      </c>
      <c r="J1610">
        <f>Healthcare!M1610</f>
        <v>29687.43</v>
      </c>
      <c r="K1610" s="6">
        <f>Healthcare!V1610</f>
        <v>9544.93</v>
      </c>
      <c r="L1610" t="str">
        <f>Healthcare!AF1610</f>
        <v>PAY01</v>
      </c>
      <c r="M1610" t="str">
        <f>Healthcare!AG1610</f>
        <v>INS08</v>
      </c>
      <c r="N1610">
        <f>Healthcare!AC1610</f>
        <v>2023</v>
      </c>
      <c r="O1610" t="str">
        <f>Healthcare!AB1610</f>
        <v>Q1</v>
      </c>
      <c r="P1610">
        <f>Healthcare!O1610</f>
        <v>11</v>
      </c>
      <c r="Q1610">
        <f>Healthcare!P1610</f>
        <v>193</v>
      </c>
      <c r="R1610">
        <f>Healthcare!Q1610</f>
        <v>4</v>
      </c>
      <c r="S1610" s="10" t="str">
        <f>Healthcare!AD1610</f>
        <v>Mar</v>
      </c>
    </row>
    <row r="1611" spans="1:19">
      <c r="A1611" t="str">
        <f>Healthcare!A1611</f>
        <v>P11610</v>
      </c>
      <c r="B1611" s="5">
        <f>Healthcare!E1611</f>
        <v>45125</v>
      </c>
      <c r="C1611" s="5">
        <f>Healthcare!F1611</f>
        <v>45137</v>
      </c>
      <c r="D1611" t="str">
        <f>Healthcare!T1611</f>
        <v>Discharged</v>
      </c>
      <c r="E1611" t="str">
        <f>Healthcare!X1611</f>
        <v>DEP09</v>
      </c>
      <c r="F1611" t="str">
        <f>Healthcare!Y1611</f>
        <v>D06</v>
      </c>
      <c r="G1611" t="str">
        <f>Healthcare!Z1611</f>
        <v>D008</v>
      </c>
      <c r="H1611" t="str">
        <f>Healthcare!AA1611</f>
        <v>W002</v>
      </c>
      <c r="I1611" s="6">
        <f>Healthcare!L1611</f>
        <v>198384.65</v>
      </c>
      <c r="J1611">
        <f>Healthcare!M1611</f>
        <v>136669.28</v>
      </c>
      <c r="K1611" s="6">
        <f>Healthcare!V1611</f>
        <v>61715.369999999995</v>
      </c>
      <c r="L1611" t="str">
        <f>Healthcare!AF1611</f>
        <v>PAY03</v>
      </c>
      <c r="M1611" t="str">
        <f>Healthcare!AG1611</f>
        <v>INS01</v>
      </c>
      <c r="N1611">
        <f>Healthcare!AC1611</f>
        <v>2023</v>
      </c>
      <c r="O1611" t="str">
        <f>Healthcare!AB1611</f>
        <v>Q3</v>
      </c>
      <c r="P1611">
        <f>Healthcare!O1611</f>
        <v>12</v>
      </c>
      <c r="Q1611">
        <f>Healthcare!P1611</f>
        <v>186</v>
      </c>
      <c r="R1611">
        <f>Healthcare!Q1611</f>
        <v>4</v>
      </c>
      <c r="S1611" s="10" t="str">
        <f>Healthcare!AD1611</f>
        <v>Jul</v>
      </c>
    </row>
    <row r="1612" spans="1:19">
      <c r="A1612" t="str">
        <f>Healthcare!A1612</f>
        <v>P11611</v>
      </c>
      <c r="B1612" s="5">
        <f>Healthcare!E1612</f>
        <v>45201</v>
      </c>
      <c r="C1612" s="5">
        <f>Healthcare!F1612</f>
        <v>44985</v>
      </c>
      <c r="D1612" t="str">
        <f>Healthcare!T1612</f>
        <v>Discharged</v>
      </c>
      <c r="E1612" t="str">
        <f>Healthcare!X1612</f>
        <v>DEP01</v>
      </c>
      <c r="F1612" t="str">
        <f>Healthcare!Y1612</f>
        <v>D01</v>
      </c>
      <c r="G1612" t="str">
        <f>Healthcare!Z1612</f>
        <v>D005</v>
      </c>
      <c r="H1612" t="str">
        <f>Healthcare!AA1612</f>
        <v>W005</v>
      </c>
      <c r="I1612" s="6">
        <f>Healthcare!L1612</f>
        <v>47181.01</v>
      </c>
      <c r="J1612">
        <f>Healthcare!M1612</f>
        <v>36152.94</v>
      </c>
      <c r="K1612" s="6">
        <f>Healthcare!V1612</f>
        <v>11028.07</v>
      </c>
      <c r="L1612" t="str">
        <f>Healthcare!AF1612</f>
        <v>PAY03</v>
      </c>
      <c r="M1612" t="str">
        <f>Healthcare!AG1612</f>
        <v>INS08</v>
      </c>
      <c r="N1612">
        <f>Healthcare!AC1612</f>
        <v>2023</v>
      </c>
      <c r="O1612" t="str">
        <f>Healthcare!AB1612</f>
        <v>Q4</v>
      </c>
      <c r="P1612">
        <f>Healthcare!O1612</f>
        <v>18</v>
      </c>
      <c r="Q1612">
        <f>Healthcare!P1612</f>
        <v>127</v>
      </c>
      <c r="R1612">
        <f>Healthcare!Q1612</f>
        <v>4</v>
      </c>
      <c r="S1612" s="10" t="str">
        <f>Healthcare!AD1612</f>
        <v>Oct</v>
      </c>
    </row>
    <row r="1613" spans="1:19">
      <c r="A1613" t="str">
        <f>Healthcare!A1613</f>
        <v>P11612</v>
      </c>
      <c r="B1613" s="5">
        <f>Healthcare!E1613</f>
        <v>45652</v>
      </c>
      <c r="C1613" s="5">
        <f>Healthcare!F1613</f>
        <v>45653</v>
      </c>
      <c r="D1613" t="str">
        <f>Healthcare!T1613</f>
        <v>Unknown</v>
      </c>
      <c r="E1613" t="str">
        <f>Healthcare!X1613</f>
        <v>DEP01</v>
      </c>
      <c r="F1613" t="str">
        <f>Healthcare!Y1613</f>
        <v>D01</v>
      </c>
      <c r="G1613" t="str">
        <f>Healthcare!Z1613</f>
        <v>D009</v>
      </c>
      <c r="H1613" t="str">
        <f>Healthcare!AA1613</f>
        <v>W001</v>
      </c>
      <c r="I1613" s="6">
        <f>Healthcare!L1613</f>
        <v>208290.88</v>
      </c>
      <c r="J1613">
        <f>Healthcare!M1613</f>
        <v>188218.51</v>
      </c>
      <c r="K1613" s="6">
        <f>Healthcare!V1613</f>
        <v>20072.369999999995</v>
      </c>
      <c r="L1613" t="str">
        <f>Healthcare!AF1613</f>
        <v>PAY06</v>
      </c>
      <c r="M1613" t="str">
        <f>Healthcare!AG1613</f>
        <v>INS02</v>
      </c>
      <c r="N1613">
        <f>Healthcare!AC1613</f>
        <v>2024</v>
      </c>
      <c r="O1613" t="str">
        <f>Healthcare!AB1613</f>
        <v>Q4</v>
      </c>
      <c r="P1613">
        <f>Healthcare!O1613</f>
        <v>1</v>
      </c>
      <c r="Q1613">
        <f>Healthcare!P1613</f>
        <v>18</v>
      </c>
      <c r="R1613">
        <f>Healthcare!Q1613</f>
        <v>4</v>
      </c>
      <c r="S1613" s="10" t="str">
        <f>Healthcare!AD1613</f>
        <v>Dec</v>
      </c>
    </row>
    <row r="1614" spans="1:19">
      <c r="A1614" t="str">
        <f>Healthcare!A1614</f>
        <v>P11613</v>
      </c>
      <c r="B1614" s="5">
        <f>Healthcare!E1614</f>
        <v>45065</v>
      </c>
      <c r="C1614" s="5">
        <f>Healthcare!F1614</f>
        <v>45070</v>
      </c>
      <c r="D1614" t="str">
        <f>Healthcare!T1614</f>
        <v>Discharged</v>
      </c>
      <c r="E1614" t="str">
        <f>Healthcare!X1614</f>
        <v>DEP08</v>
      </c>
      <c r="F1614" t="str">
        <f>Healthcare!Y1614</f>
        <v>D07</v>
      </c>
      <c r="G1614" t="str">
        <f>Healthcare!Z1614</f>
        <v>D004</v>
      </c>
      <c r="H1614" t="str">
        <f>Healthcare!AA1614</f>
        <v>W001</v>
      </c>
      <c r="I1614" s="6">
        <f>Healthcare!L1614</f>
        <v>94520.98</v>
      </c>
      <c r="J1614">
        <f>Healthcare!M1614</f>
        <v>60579.91</v>
      </c>
      <c r="K1614" s="6">
        <f>Healthcare!V1614</f>
        <v>33941.069999999992</v>
      </c>
      <c r="L1614" t="str">
        <f>Healthcare!AF1614</f>
        <v>PAY02</v>
      </c>
      <c r="M1614" t="str">
        <f>Healthcare!AG1614</f>
        <v>INS03</v>
      </c>
      <c r="N1614">
        <f>Healthcare!AC1614</f>
        <v>2023</v>
      </c>
      <c r="O1614" t="str">
        <f>Healthcare!AB1614</f>
        <v>Q2</v>
      </c>
      <c r="P1614">
        <f>Healthcare!O1614</f>
        <v>5</v>
      </c>
      <c r="Q1614">
        <f>Healthcare!P1614</f>
        <v>167</v>
      </c>
      <c r="R1614">
        <f>Healthcare!Q1614</f>
        <v>1</v>
      </c>
      <c r="S1614" s="10" t="str">
        <f>Healthcare!AD1614</f>
        <v>May</v>
      </c>
    </row>
    <row r="1615" spans="1:19">
      <c r="A1615" t="str">
        <f>Healthcare!A1615</f>
        <v>P11614</v>
      </c>
      <c r="B1615" s="5">
        <f>Healthcare!E1615</f>
        <v>45118</v>
      </c>
      <c r="C1615" s="5">
        <f>Healthcare!F1615</f>
        <v>45122</v>
      </c>
      <c r="D1615" t="str">
        <f>Healthcare!T1615</f>
        <v>Discharged</v>
      </c>
      <c r="E1615" t="str">
        <f>Healthcare!X1615</f>
        <v>DEP08</v>
      </c>
      <c r="F1615" t="str">
        <f>Healthcare!Y1615</f>
        <v>D02</v>
      </c>
      <c r="G1615" t="str">
        <f>Healthcare!Z1615</f>
        <v>D010</v>
      </c>
      <c r="H1615" t="str">
        <f>Healthcare!AA1615</f>
        <v>W003</v>
      </c>
      <c r="I1615" s="6">
        <f>Healthcare!L1615</f>
        <v>8264.43</v>
      </c>
      <c r="J1615">
        <f>Healthcare!M1615</f>
        <v>7018.08</v>
      </c>
      <c r="K1615" s="6">
        <f>Healthcare!V1615</f>
        <v>1246.3500000000004</v>
      </c>
      <c r="L1615" t="str">
        <f>Healthcare!AF1615</f>
        <v>PAY02</v>
      </c>
      <c r="M1615" t="str">
        <f>Healthcare!AG1615</f>
        <v>INS02</v>
      </c>
      <c r="N1615">
        <f>Healthcare!AC1615</f>
        <v>2023</v>
      </c>
      <c r="O1615" t="str">
        <f>Healthcare!AB1615</f>
        <v>Q3</v>
      </c>
      <c r="P1615">
        <f>Healthcare!O1615</f>
        <v>4</v>
      </c>
      <c r="Q1615">
        <f>Healthcare!P1615</f>
        <v>207</v>
      </c>
      <c r="R1615">
        <f>Healthcare!Q1615</f>
        <v>1</v>
      </c>
      <c r="S1615" s="10" t="str">
        <f>Healthcare!AD1615</f>
        <v>Jul</v>
      </c>
    </row>
    <row r="1616" spans="1:19">
      <c r="A1616" t="str">
        <f>Healthcare!A1616</f>
        <v>P11615</v>
      </c>
      <c r="B1616" s="5">
        <f>Healthcare!E1616</f>
        <v>45047</v>
      </c>
      <c r="C1616" s="5">
        <f>Healthcare!F1616</f>
        <v>45054</v>
      </c>
      <c r="D1616" t="str">
        <f>Healthcare!T1616</f>
        <v>Discharged</v>
      </c>
      <c r="E1616" t="str">
        <f>Healthcare!X1616</f>
        <v>DEP07</v>
      </c>
      <c r="F1616" t="str">
        <f>Healthcare!Y1616</f>
        <v>D07</v>
      </c>
      <c r="G1616" t="str">
        <f>Healthcare!Z1616</f>
        <v>D006</v>
      </c>
      <c r="H1616" t="str">
        <f>Healthcare!AA1616</f>
        <v>W003</v>
      </c>
      <c r="I1616" s="6">
        <f>Healthcare!L1616</f>
        <v>212955.34</v>
      </c>
      <c r="J1616">
        <f>Healthcare!M1616</f>
        <v>170260.94</v>
      </c>
      <c r="K1616" s="6">
        <f>Healthcare!V1616</f>
        <v>42694.399999999994</v>
      </c>
      <c r="L1616" t="str">
        <f>Healthcare!AF1616</f>
        <v>PAY02</v>
      </c>
      <c r="M1616" t="str">
        <f>Healthcare!AG1616</f>
        <v>INS06</v>
      </c>
      <c r="N1616">
        <f>Healthcare!AC1616</f>
        <v>2023</v>
      </c>
      <c r="O1616" t="str">
        <f>Healthcare!AB1616</f>
        <v>Q2</v>
      </c>
      <c r="P1616">
        <f>Healthcare!O1616</f>
        <v>7</v>
      </c>
      <c r="Q1616">
        <f>Healthcare!P1616</f>
        <v>121</v>
      </c>
      <c r="R1616">
        <f>Healthcare!Q1616</f>
        <v>4</v>
      </c>
      <c r="S1616" s="10" t="str">
        <f>Healthcare!AD1616</f>
        <v>May</v>
      </c>
    </row>
    <row r="1617" spans="1:19">
      <c r="A1617" t="str">
        <f>Healthcare!A1617</f>
        <v>P11616</v>
      </c>
      <c r="B1617" s="5">
        <f>Healthcare!E1617</f>
        <v>45109</v>
      </c>
      <c r="C1617" s="5">
        <f>Healthcare!F1617</f>
        <v>45110</v>
      </c>
      <c r="D1617" t="str">
        <f>Healthcare!T1617</f>
        <v>Discharged</v>
      </c>
      <c r="E1617" t="str">
        <f>Healthcare!X1617</f>
        <v>DEP05</v>
      </c>
      <c r="F1617" t="str">
        <f>Healthcare!Y1617</f>
        <v>D06</v>
      </c>
      <c r="G1617" t="str">
        <f>Healthcare!Z1617</f>
        <v>D009</v>
      </c>
      <c r="H1617" t="str">
        <f>Healthcare!AA1617</f>
        <v>W005</v>
      </c>
      <c r="I1617" s="6">
        <f>Healthcare!L1617</f>
        <v>126937.57</v>
      </c>
      <c r="J1617">
        <f>Healthcare!M1617</f>
        <v>98646.34</v>
      </c>
      <c r="K1617" s="6">
        <f>Healthcare!V1617</f>
        <v>28291.23000000001</v>
      </c>
      <c r="L1617" t="str">
        <f>Healthcare!AF1617</f>
        <v>PAY03</v>
      </c>
      <c r="M1617" t="str">
        <f>Healthcare!AG1617</f>
        <v>INS03</v>
      </c>
      <c r="N1617">
        <f>Healthcare!AC1617</f>
        <v>2023</v>
      </c>
      <c r="O1617" t="str">
        <f>Healthcare!AB1617</f>
        <v>Q3</v>
      </c>
      <c r="P1617">
        <f>Healthcare!O1617</f>
        <v>1</v>
      </c>
      <c r="Q1617">
        <f>Healthcare!P1617</f>
        <v>29</v>
      </c>
      <c r="R1617">
        <f>Healthcare!Q1617</f>
        <v>4</v>
      </c>
      <c r="S1617" s="10" t="str">
        <f>Healthcare!AD1617</f>
        <v>Jul</v>
      </c>
    </row>
    <row r="1618" spans="1:19">
      <c r="A1618" t="str">
        <f>Healthcare!A1618</f>
        <v>P11617</v>
      </c>
      <c r="B1618" s="5" t="str">
        <f>Healthcare!E1618</f>
        <v>Unknown</v>
      </c>
      <c r="C1618" s="5">
        <f>Healthcare!F1618</f>
        <v>45509</v>
      </c>
      <c r="D1618" t="str">
        <f>Healthcare!T1618</f>
        <v>Discharged</v>
      </c>
      <c r="E1618" t="str">
        <f>Healthcare!X1618</f>
        <v>DEP07</v>
      </c>
      <c r="F1618" t="str">
        <f>Healthcare!Y1618</f>
        <v>D07</v>
      </c>
      <c r="G1618" t="str">
        <f>Healthcare!Z1618</f>
        <v>D003</v>
      </c>
      <c r="H1618" t="str">
        <f>Healthcare!AA1618</f>
        <v>W005</v>
      </c>
      <c r="I1618" s="6">
        <f>Healthcare!L1618</f>
        <v>109957.14</v>
      </c>
      <c r="J1618">
        <f>Healthcare!M1618</f>
        <v>69386.7</v>
      </c>
      <c r="K1618" s="6">
        <f>Healthcare!V1618</f>
        <v>40570.44</v>
      </c>
      <c r="L1618" t="str">
        <f>Healthcare!AF1618</f>
        <v>PAY06</v>
      </c>
      <c r="M1618" t="str">
        <f>Healthcare!AG1618</f>
        <v>INS05</v>
      </c>
      <c r="N1618" t="str">
        <f>Healthcare!AC1618</f>
        <v>Unknown</v>
      </c>
      <c r="O1618" t="str">
        <f>Healthcare!AB1618</f>
        <v>Unknown</v>
      </c>
      <c r="P1618">
        <f>Healthcare!O1618</f>
        <v>8</v>
      </c>
      <c r="Q1618">
        <f>Healthcare!P1618</f>
        <v>181</v>
      </c>
      <c r="R1618">
        <f>Healthcare!Q1618</f>
        <v>3</v>
      </c>
      <c r="S1618" s="10" t="str">
        <f>Healthcare!AD1618</f>
        <v>Unknown</v>
      </c>
    </row>
    <row r="1619" spans="1:19">
      <c r="A1619" t="str">
        <f>Healthcare!A1619</f>
        <v>P11618</v>
      </c>
      <c r="B1619" s="5">
        <f>Healthcare!E1619</f>
        <v>45218</v>
      </c>
      <c r="C1619" s="5">
        <f>Healthcare!F1619</f>
        <v>45221</v>
      </c>
      <c r="D1619" t="str">
        <f>Healthcare!T1619</f>
        <v>Discharged</v>
      </c>
      <c r="E1619" t="str">
        <f>Healthcare!X1619</f>
        <v>DEP04</v>
      </c>
      <c r="F1619" t="str">
        <f>Healthcare!Y1619</f>
        <v>D07</v>
      </c>
      <c r="G1619" t="str">
        <f>Healthcare!Z1619</f>
        <v>D011</v>
      </c>
      <c r="H1619" t="str">
        <f>Healthcare!AA1619</f>
        <v>W001</v>
      </c>
      <c r="I1619" s="6">
        <f>Healthcare!L1619</f>
        <v>128017.79</v>
      </c>
      <c r="J1619">
        <f>Healthcare!M1619</f>
        <v>118086.09</v>
      </c>
      <c r="K1619" s="6">
        <f>Healthcare!V1619</f>
        <v>9931.6999999999971</v>
      </c>
      <c r="L1619" t="str">
        <f>Healthcare!AF1619</f>
        <v>PAY04</v>
      </c>
      <c r="M1619" t="str">
        <f>Healthcare!AG1619</f>
        <v>INS08</v>
      </c>
      <c r="N1619">
        <f>Healthcare!AC1619</f>
        <v>2023</v>
      </c>
      <c r="O1619" t="str">
        <f>Healthcare!AB1619</f>
        <v>Q4</v>
      </c>
      <c r="P1619">
        <f>Healthcare!O1619</f>
        <v>3</v>
      </c>
      <c r="Q1619">
        <f>Healthcare!P1619</f>
        <v>228</v>
      </c>
      <c r="R1619">
        <f>Healthcare!Q1619</f>
        <v>4</v>
      </c>
      <c r="S1619" s="10" t="str">
        <f>Healthcare!AD1619</f>
        <v>Oct</v>
      </c>
    </row>
    <row r="1620" spans="1:19">
      <c r="A1620" t="str">
        <f>Healthcare!A1620</f>
        <v>P11619</v>
      </c>
      <c r="B1620" s="5">
        <f>Healthcare!E1620</f>
        <v>45386</v>
      </c>
      <c r="C1620" s="5">
        <f>Healthcare!F1620</f>
        <v>45401</v>
      </c>
      <c r="D1620" t="str">
        <f>Healthcare!T1620</f>
        <v>Discharged</v>
      </c>
      <c r="E1620" t="str">
        <f>Healthcare!X1620</f>
        <v>DEP08</v>
      </c>
      <c r="F1620" t="str">
        <f>Healthcare!Y1620</f>
        <v>D01</v>
      </c>
      <c r="G1620" t="str">
        <f>Healthcare!Z1620</f>
        <v>D013</v>
      </c>
      <c r="H1620" t="str">
        <f>Healthcare!AA1620</f>
        <v>W005</v>
      </c>
      <c r="I1620" s="6">
        <f>Healthcare!L1620</f>
        <v>242366.98</v>
      </c>
      <c r="J1620">
        <f>Healthcare!M1620</f>
        <v>206891.03</v>
      </c>
      <c r="K1620" s="6">
        <f>Healthcare!V1620</f>
        <v>35475.950000000012</v>
      </c>
      <c r="L1620" t="str">
        <f>Healthcare!AF1620</f>
        <v>PAY04</v>
      </c>
      <c r="M1620" t="str">
        <f>Healthcare!AG1620</f>
        <v>INS08</v>
      </c>
      <c r="N1620">
        <f>Healthcare!AC1620</f>
        <v>2024</v>
      </c>
      <c r="O1620" t="str">
        <f>Healthcare!AB1620</f>
        <v>Q2</v>
      </c>
      <c r="P1620">
        <f>Healthcare!O1620</f>
        <v>15</v>
      </c>
      <c r="Q1620">
        <f>Healthcare!P1620</f>
        <v>121</v>
      </c>
      <c r="R1620">
        <f>Healthcare!Q1620</f>
        <v>5</v>
      </c>
      <c r="S1620" s="10" t="str">
        <f>Healthcare!AD1620</f>
        <v>Apr</v>
      </c>
    </row>
    <row r="1621" spans="1:19">
      <c r="A1621" t="str">
        <f>Healthcare!A1621</f>
        <v>P11620</v>
      </c>
      <c r="B1621" s="5">
        <f>Healthcare!E1621</f>
        <v>45342</v>
      </c>
      <c r="C1621" s="5">
        <f>Healthcare!F1621</f>
        <v>45352</v>
      </c>
      <c r="D1621" t="str">
        <f>Healthcare!T1621</f>
        <v>Discharged</v>
      </c>
      <c r="E1621" t="str">
        <f>Healthcare!X1621</f>
        <v>DEP01</v>
      </c>
      <c r="F1621" t="str">
        <f>Healthcare!Y1621</f>
        <v>D02</v>
      </c>
      <c r="G1621" t="str">
        <f>Healthcare!Z1621</f>
        <v>D004</v>
      </c>
      <c r="H1621" t="str">
        <f>Healthcare!AA1621</f>
        <v>W005</v>
      </c>
      <c r="I1621" s="6">
        <f>Healthcare!L1621</f>
        <v>197899.47</v>
      </c>
      <c r="J1621">
        <f>Healthcare!M1621</f>
        <v>145141.16</v>
      </c>
      <c r="K1621" s="6">
        <f>Healthcare!V1621</f>
        <v>52758.31</v>
      </c>
      <c r="L1621" t="str">
        <f>Healthcare!AF1621</f>
        <v>PAY06</v>
      </c>
      <c r="M1621" t="str">
        <f>Healthcare!AG1621</f>
        <v>INS05</v>
      </c>
      <c r="N1621">
        <f>Healthcare!AC1621</f>
        <v>2024</v>
      </c>
      <c r="O1621" t="str">
        <f>Healthcare!AB1621</f>
        <v>Q1</v>
      </c>
      <c r="P1621">
        <f>Healthcare!O1621</f>
        <v>10</v>
      </c>
      <c r="Q1621">
        <f>Healthcare!P1621</f>
        <v>213</v>
      </c>
      <c r="R1621">
        <f>Healthcare!Q1621</f>
        <v>4</v>
      </c>
      <c r="S1621" s="10" t="str">
        <f>Healthcare!AD1621</f>
        <v>Feb</v>
      </c>
    </row>
    <row r="1622" spans="1:19">
      <c r="A1622" t="str">
        <f>Healthcare!A1622</f>
        <v>P11621</v>
      </c>
      <c r="B1622" s="5">
        <f>Healthcare!E1622</f>
        <v>45374</v>
      </c>
      <c r="C1622" s="5">
        <f>Healthcare!F1622</f>
        <v>45392</v>
      </c>
      <c r="D1622" t="str">
        <f>Healthcare!T1622</f>
        <v>Admitted</v>
      </c>
      <c r="E1622" t="str">
        <f>Healthcare!X1622</f>
        <v>DEP07</v>
      </c>
      <c r="F1622" t="str">
        <f>Healthcare!Y1622</f>
        <v>D01</v>
      </c>
      <c r="G1622" t="str">
        <f>Healthcare!Z1622</f>
        <v>D003</v>
      </c>
      <c r="H1622" t="str">
        <f>Healthcare!AA1622</f>
        <v>W004</v>
      </c>
      <c r="I1622" s="6">
        <f>Healthcare!L1622</f>
        <v>181170</v>
      </c>
      <c r="J1622">
        <f>Healthcare!M1622</f>
        <v>123353.37</v>
      </c>
      <c r="K1622" s="6">
        <f>Healthcare!V1622</f>
        <v>57816.630000000005</v>
      </c>
      <c r="L1622" t="str">
        <f>Healthcare!AF1622</f>
        <v>PAY01</v>
      </c>
      <c r="M1622" t="str">
        <f>Healthcare!AG1622</f>
        <v>INS04</v>
      </c>
      <c r="N1622">
        <f>Healthcare!AC1622</f>
        <v>2024</v>
      </c>
      <c r="O1622" t="str">
        <f>Healthcare!AB1622</f>
        <v>Q1</v>
      </c>
      <c r="P1622">
        <f>Healthcare!O1622</f>
        <v>18</v>
      </c>
      <c r="Q1622">
        <f>Healthcare!P1622</f>
        <v>181</v>
      </c>
      <c r="R1622">
        <f>Healthcare!Q1622</f>
        <v>4</v>
      </c>
      <c r="S1622" s="10" t="str">
        <f>Healthcare!AD1622</f>
        <v>Mar</v>
      </c>
    </row>
    <row r="1623" spans="1:19">
      <c r="A1623" t="str">
        <f>Healthcare!A1623</f>
        <v>P11622</v>
      </c>
      <c r="B1623" s="5">
        <f>Healthcare!E1623</f>
        <v>45597</v>
      </c>
      <c r="C1623" s="5">
        <f>Healthcare!F1623</f>
        <v>45320</v>
      </c>
      <c r="D1623" t="str">
        <f>Healthcare!T1623</f>
        <v>Discharged</v>
      </c>
      <c r="E1623" t="str">
        <f>Healthcare!X1623</f>
        <v>DEP05</v>
      </c>
      <c r="F1623" t="str">
        <f>Healthcare!Y1623</f>
        <v>D04</v>
      </c>
      <c r="G1623" t="str">
        <f>Healthcare!Z1623</f>
        <v>D012</v>
      </c>
      <c r="H1623" t="str">
        <f>Healthcare!AA1623</f>
        <v>W004</v>
      </c>
      <c r="I1623" s="6">
        <f>Healthcare!L1623</f>
        <v>166542.15</v>
      </c>
      <c r="J1623">
        <f>Healthcare!M1623</f>
        <v>117686.65</v>
      </c>
      <c r="K1623" s="6">
        <f>Healthcare!V1623</f>
        <v>48855.5</v>
      </c>
      <c r="L1623" t="str">
        <f>Healthcare!AF1623</f>
        <v>PAY03</v>
      </c>
      <c r="M1623" t="str">
        <f>Healthcare!AG1623</f>
        <v>INS02</v>
      </c>
      <c r="N1623">
        <f>Healthcare!AC1623</f>
        <v>2024</v>
      </c>
      <c r="O1623" t="str">
        <f>Healthcare!AB1623</f>
        <v>Q4</v>
      </c>
      <c r="P1623">
        <f>Healthcare!O1623</f>
        <v>18</v>
      </c>
      <c r="Q1623">
        <f>Healthcare!P1623</f>
        <v>9</v>
      </c>
      <c r="R1623">
        <f>Healthcare!Q1623</f>
        <v>4</v>
      </c>
      <c r="S1623" s="10" t="str">
        <f>Healthcare!AD1623</f>
        <v>Nov</v>
      </c>
    </row>
    <row r="1624" spans="1:19">
      <c r="A1624" t="str">
        <f>Healthcare!A1624</f>
        <v>P11623</v>
      </c>
      <c r="B1624" s="5">
        <f>Healthcare!E1624</f>
        <v>45294</v>
      </c>
      <c r="C1624" s="5">
        <f>Healthcare!F1624</f>
        <v>45311</v>
      </c>
      <c r="D1624" t="str">
        <f>Healthcare!T1624</f>
        <v>Transferred</v>
      </c>
      <c r="E1624" t="str">
        <f>Healthcare!X1624</f>
        <v>DEP01</v>
      </c>
      <c r="F1624" t="str">
        <f>Healthcare!Y1624</f>
        <v>D05</v>
      </c>
      <c r="G1624" t="str">
        <f>Healthcare!Z1624</f>
        <v>D003</v>
      </c>
      <c r="H1624" t="str">
        <f>Healthcare!AA1624</f>
        <v>W004</v>
      </c>
      <c r="I1624" s="6">
        <f>Healthcare!L1624</f>
        <v>70160.13</v>
      </c>
      <c r="J1624">
        <f>Healthcare!M1624</f>
        <v>59803.49</v>
      </c>
      <c r="K1624" s="6">
        <f>Healthcare!V1624</f>
        <v>10356.640000000007</v>
      </c>
      <c r="L1624" t="str">
        <f>Healthcare!AF1624</f>
        <v>PAY03</v>
      </c>
      <c r="M1624" t="str">
        <f>Healthcare!AG1624</f>
        <v>INS02</v>
      </c>
      <c r="N1624">
        <f>Healthcare!AC1624</f>
        <v>2024</v>
      </c>
      <c r="O1624" t="str">
        <f>Healthcare!AB1624</f>
        <v>Q1</v>
      </c>
      <c r="P1624">
        <f>Healthcare!O1624</f>
        <v>17</v>
      </c>
      <c r="Q1624">
        <f>Healthcare!P1624</f>
        <v>56</v>
      </c>
      <c r="R1624">
        <f>Healthcare!Q1624</f>
        <v>4</v>
      </c>
      <c r="S1624" s="10" t="str">
        <f>Healthcare!AD1624</f>
        <v>Jan</v>
      </c>
    </row>
    <row r="1625" spans="1:19">
      <c r="A1625" t="str">
        <f>Healthcare!A1625</f>
        <v>P11624</v>
      </c>
      <c r="B1625" s="5">
        <f>Healthcare!E1625</f>
        <v>45842</v>
      </c>
      <c r="C1625" s="5">
        <f>Healthcare!F1625</f>
        <v>45857</v>
      </c>
      <c r="D1625" t="str">
        <f>Healthcare!T1625</f>
        <v>Admitted</v>
      </c>
      <c r="E1625" t="str">
        <f>Healthcare!X1625</f>
        <v>DEP10</v>
      </c>
      <c r="F1625" t="str">
        <f>Healthcare!Y1625</f>
        <v>D01</v>
      </c>
      <c r="G1625" t="str">
        <f>Healthcare!Z1625</f>
        <v>D008</v>
      </c>
      <c r="H1625" t="str">
        <f>Healthcare!AA1625</f>
        <v>W005</v>
      </c>
      <c r="I1625" s="6">
        <f>Healthcare!L1625</f>
        <v>49552.29</v>
      </c>
      <c r="J1625">
        <f>Healthcare!M1625</f>
        <v>33510.449999999997</v>
      </c>
      <c r="K1625" s="6">
        <f>Healthcare!V1625</f>
        <v>16041.840000000004</v>
      </c>
      <c r="L1625" t="str">
        <f>Healthcare!AF1625</f>
        <v>PAY06</v>
      </c>
      <c r="M1625" t="str">
        <f>Healthcare!AG1625</f>
        <v>INS02</v>
      </c>
      <c r="N1625">
        <f>Healthcare!AC1625</f>
        <v>2025</v>
      </c>
      <c r="O1625" t="str">
        <f>Healthcare!AB1625</f>
        <v>Q3</v>
      </c>
      <c r="P1625">
        <f>Healthcare!O1625</f>
        <v>15</v>
      </c>
      <c r="Q1625">
        <f>Healthcare!P1625</f>
        <v>208</v>
      </c>
      <c r="R1625">
        <f>Healthcare!Q1625</f>
        <v>4</v>
      </c>
      <c r="S1625" s="10" t="str">
        <f>Healthcare!AD1625</f>
        <v>Jul</v>
      </c>
    </row>
    <row r="1626" spans="1:19">
      <c r="A1626" t="str">
        <f>Healthcare!A1626</f>
        <v>P11625</v>
      </c>
      <c r="B1626" s="5">
        <f>Healthcare!E1626</f>
        <v>45821</v>
      </c>
      <c r="C1626" s="5">
        <f>Healthcare!F1626</f>
        <v>45835</v>
      </c>
      <c r="D1626" t="str">
        <f>Healthcare!T1626</f>
        <v>Unknown</v>
      </c>
      <c r="E1626" t="str">
        <f>Healthcare!X1626</f>
        <v>DEP01</v>
      </c>
      <c r="F1626" t="str">
        <f>Healthcare!Y1626</f>
        <v>D06</v>
      </c>
      <c r="G1626" t="str">
        <f>Healthcare!Z1626</f>
        <v>D012</v>
      </c>
      <c r="H1626" t="str">
        <f>Healthcare!AA1626</f>
        <v>W001</v>
      </c>
      <c r="I1626" s="6">
        <f>Healthcare!L1626</f>
        <v>164014.26</v>
      </c>
      <c r="J1626">
        <f>Healthcare!M1626</f>
        <v>123173.75</v>
      </c>
      <c r="K1626" s="6">
        <f>Healthcare!V1626</f>
        <v>40840.510000000009</v>
      </c>
      <c r="L1626" t="str">
        <f>Healthcare!AF1626</f>
        <v>PAY03</v>
      </c>
      <c r="M1626" t="str">
        <f>Healthcare!AG1626</f>
        <v>INS04</v>
      </c>
      <c r="N1626">
        <f>Healthcare!AC1626</f>
        <v>2025</v>
      </c>
      <c r="O1626" t="str">
        <f>Healthcare!AB1626</f>
        <v>Q2</v>
      </c>
      <c r="P1626">
        <f>Healthcare!O1626</f>
        <v>14</v>
      </c>
      <c r="Q1626">
        <f>Healthcare!P1626</f>
        <v>121</v>
      </c>
      <c r="R1626">
        <f>Healthcare!Q1626</f>
        <v>2</v>
      </c>
      <c r="S1626" s="10" t="str">
        <f>Healthcare!AD1626</f>
        <v>Jun</v>
      </c>
    </row>
    <row r="1627" spans="1:19">
      <c r="A1627" t="str">
        <f>Healthcare!A1627</f>
        <v>P11626</v>
      </c>
      <c r="B1627" s="5">
        <f>Healthcare!E1627</f>
        <v>45050</v>
      </c>
      <c r="C1627" s="5">
        <f>Healthcare!F1627</f>
        <v>45052</v>
      </c>
      <c r="D1627" t="str">
        <f>Healthcare!T1627</f>
        <v>Discharged</v>
      </c>
      <c r="E1627" t="str">
        <f>Healthcare!X1627</f>
        <v>DEP04</v>
      </c>
      <c r="F1627" t="str">
        <f>Healthcare!Y1627</f>
        <v>D02</v>
      </c>
      <c r="G1627" t="str">
        <f>Healthcare!Z1627</f>
        <v>D007</v>
      </c>
      <c r="H1627" t="str">
        <f>Healthcare!AA1627</f>
        <v>W005</v>
      </c>
      <c r="I1627" s="6">
        <f>Healthcare!L1627</f>
        <v>169959.21</v>
      </c>
      <c r="J1627">
        <f>Healthcare!M1627</f>
        <v>165111.56</v>
      </c>
      <c r="K1627" s="6">
        <f>Healthcare!V1627</f>
        <v>4847.6499999999942</v>
      </c>
      <c r="L1627" t="str">
        <f>Healthcare!AF1627</f>
        <v>PAY06</v>
      </c>
      <c r="M1627" t="str">
        <f>Healthcare!AG1627</f>
        <v>INS06</v>
      </c>
      <c r="N1627">
        <f>Healthcare!AC1627</f>
        <v>2023</v>
      </c>
      <c r="O1627" t="str">
        <f>Healthcare!AB1627</f>
        <v>Q2</v>
      </c>
      <c r="P1627">
        <f>Healthcare!O1627</f>
        <v>2</v>
      </c>
      <c r="Q1627">
        <f>Healthcare!P1627</f>
        <v>121</v>
      </c>
      <c r="R1627">
        <f>Healthcare!Q1627</f>
        <v>5</v>
      </c>
      <c r="S1627" s="10" t="str">
        <f>Healthcare!AD1627</f>
        <v>May</v>
      </c>
    </row>
    <row r="1628" spans="1:19">
      <c r="A1628" t="str">
        <f>Healthcare!A1628</f>
        <v>P11627</v>
      </c>
      <c r="B1628" s="5">
        <f>Healthcare!E1628</f>
        <v>45322</v>
      </c>
      <c r="C1628" s="5">
        <f>Healthcare!F1628</f>
        <v>45337</v>
      </c>
      <c r="D1628" t="str">
        <f>Healthcare!T1628</f>
        <v>Admitted</v>
      </c>
      <c r="E1628" t="str">
        <f>Healthcare!X1628</f>
        <v>DEP01</v>
      </c>
      <c r="F1628" t="str">
        <f>Healthcare!Y1628</f>
        <v>D06</v>
      </c>
      <c r="G1628" t="str">
        <f>Healthcare!Z1628</f>
        <v>D013</v>
      </c>
      <c r="H1628" t="str">
        <f>Healthcare!AA1628</f>
        <v>W005</v>
      </c>
      <c r="I1628" s="6">
        <f>Healthcare!L1628</f>
        <v>162754.31</v>
      </c>
      <c r="J1628">
        <f>Healthcare!M1628</f>
        <v>134344.76999999999</v>
      </c>
      <c r="K1628" s="6">
        <f>Healthcare!V1628</f>
        <v>28409.540000000008</v>
      </c>
      <c r="L1628" t="str">
        <f>Healthcare!AF1628</f>
        <v>PAY06</v>
      </c>
      <c r="M1628" t="str">
        <f>Healthcare!AG1628</f>
        <v>INS08</v>
      </c>
      <c r="N1628">
        <f>Healthcare!AC1628</f>
        <v>2024</v>
      </c>
      <c r="O1628" t="str">
        <f>Healthcare!AB1628</f>
        <v>Q1</v>
      </c>
      <c r="P1628">
        <f>Healthcare!O1628</f>
        <v>15</v>
      </c>
      <c r="Q1628">
        <f>Healthcare!P1628</f>
        <v>96</v>
      </c>
      <c r="R1628">
        <f>Healthcare!Q1628</f>
        <v>4</v>
      </c>
      <c r="S1628" s="10" t="str">
        <f>Healthcare!AD1628</f>
        <v>Jan</v>
      </c>
    </row>
    <row r="1629" spans="1:19">
      <c r="A1629" t="str">
        <f>Healthcare!A1629</f>
        <v>P11628</v>
      </c>
      <c r="B1629" s="5">
        <f>Healthcare!E1629</f>
        <v>45666</v>
      </c>
      <c r="C1629" s="5">
        <f>Healthcare!F1629</f>
        <v>45678</v>
      </c>
      <c r="D1629" t="str">
        <f>Healthcare!T1629</f>
        <v>Transferred</v>
      </c>
      <c r="E1629" t="str">
        <f>Healthcare!X1629</f>
        <v>DEP08</v>
      </c>
      <c r="F1629" t="str">
        <f>Healthcare!Y1629</f>
        <v>D05</v>
      </c>
      <c r="G1629" t="str">
        <f>Healthcare!Z1629</f>
        <v>D009</v>
      </c>
      <c r="H1629" t="str">
        <f>Healthcare!AA1629</f>
        <v>W005</v>
      </c>
      <c r="I1629" s="6">
        <f>Healthcare!L1629</f>
        <v>47347.73</v>
      </c>
      <c r="J1629">
        <f>Healthcare!M1629</f>
        <v>45302.85</v>
      </c>
      <c r="K1629" s="6">
        <f>Healthcare!V1629</f>
        <v>2044.8800000000047</v>
      </c>
      <c r="L1629" t="str">
        <f>Healthcare!AF1629</f>
        <v>PAY03</v>
      </c>
      <c r="M1629" t="str">
        <f>Healthcare!AG1629</f>
        <v>INS07</v>
      </c>
      <c r="N1629">
        <f>Healthcare!AC1629</f>
        <v>2025</v>
      </c>
      <c r="O1629" t="str">
        <f>Healthcare!AB1629</f>
        <v>Q1</v>
      </c>
      <c r="P1629">
        <f>Healthcare!O1629</f>
        <v>12</v>
      </c>
      <c r="Q1629">
        <f>Healthcare!P1629</f>
        <v>72</v>
      </c>
      <c r="R1629">
        <f>Healthcare!Q1629</f>
        <v>4</v>
      </c>
      <c r="S1629" s="10" t="str">
        <f>Healthcare!AD1629</f>
        <v>Jan</v>
      </c>
    </row>
    <row r="1630" spans="1:19">
      <c r="A1630" t="str">
        <f>Healthcare!A1630</f>
        <v>P11629</v>
      </c>
      <c r="B1630" s="5">
        <f>Healthcare!E1630</f>
        <v>45485</v>
      </c>
      <c r="C1630" s="5">
        <f>Healthcare!F1630</f>
        <v>45493</v>
      </c>
      <c r="D1630" t="str">
        <f>Healthcare!T1630</f>
        <v>Unknown</v>
      </c>
      <c r="E1630" t="str">
        <f>Healthcare!X1630</f>
        <v>DEP10</v>
      </c>
      <c r="F1630" t="str">
        <f>Healthcare!Y1630</f>
        <v>D06</v>
      </c>
      <c r="G1630" t="str">
        <f>Healthcare!Z1630</f>
        <v>D003</v>
      </c>
      <c r="H1630" t="str">
        <f>Healthcare!AA1630</f>
        <v>W003</v>
      </c>
      <c r="I1630" s="6">
        <f>Healthcare!L1630</f>
        <v>114059.1</v>
      </c>
      <c r="J1630">
        <f>Healthcare!M1630</f>
        <v>106165.42</v>
      </c>
      <c r="K1630" s="6">
        <f>Healthcare!V1630</f>
        <v>7893.6800000000076</v>
      </c>
      <c r="L1630" t="str">
        <f>Healthcare!AF1630</f>
        <v>PAY04</v>
      </c>
      <c r="M1630" t="str">
        <f>Healthcare!AG1630</f>
        <v>INS08</v>
      </c>
      <c r="N1630">
        <f>Healthcare!AC1630</f>
        <v>2024</v>
      </c>
      <c r="O1630" t="str">
        <f>Healthcare!AB1630</f>
        <v>Q3</v>
      </c>
      <c r="P1630">
        <f>Healthcare!O1630</f>
        <v>8</v>
      </c>
      <c r="Q1630">
        <f>Healthcare!P1630</f>
        <v>137</v>
      </c>
      <c r="R1630">
        <f>Healthcare!Q1630</f>
        <v>4</v>
      </c>
      <c r="S1630" s="10" t="str">
        <f>Healthcare!AD1630</f>
        <v>Jul</v>
      </c>
    </row>
    <row r="1631" spans="1:19">
      <c r="A1631" t="str">
        <f>Healthcare!A1631</f>
        <v>P11630</v>
      </c>
      <c r="B1631" s="5">
        <f>Healthcare!E1631</f>
        <v>44942</v>
      </c>
      <c r="C1631" s="5" t="str">
        <f>Healthcare!F1631</f>
        <v>Unknown</v>
      </c>
      <c r="D1631" t="str">
        <f>Healthcare!T1631</f>
        <v>Admitted</v>
      </c>
      <c r="E1631" t="str">
        <f>Healthcare!X1631</f>
        <v>DEP06</v>
      </c>
      <c r="F1631" t="str">
        <f>Healthcare!Y1631</f>
        <v>D07</v>
      </c>
      <c r="G1631" t="str">
        <f>Healthcare!Z1631</f>
        <v>D006</v>
      </c>
      <c r="H1631" t="str">
        <f>Healthcare!AA1631</f>
        <v>W002</v>
      </c>
      <c r="I1631" s="6">
        <f>Healthcare!L1631</f>
        <v>178533.26</v>
      </c>
      <c r="J1631">
        <f>Healthcare!M1631</f>
        <v>143146.75</v>
      </c>
      <c r="K1631" s="6">
        <f>Healthcare!V1631</f>
        <v>35386.510000000009</v>
      </c>
      <c r="L1631" t="str">
        <f>Healthcare!AF1631</f>
        <v>PAY04</v>
      </c>
      <c r="M1631" t="str">
        <f>Healthcare!AG1631</f>
        <v>INS08</v>
      </c>
      <c r="N1631">
        <f>Healthcare!AC1631</f>
        <v>2023</v>
      </c>
      <c r="O1631" t="str">
        <f>Healthcare!AB1631</f>
        <v>Q1</v>
      </c>
      <c r="P1631">
        <f>Healthcare!O1631</f>
        <v>10</v>
      </c>
      <c r="Q1631">
        <f>Healthcare!P1631</f>
        <v>16</v>
      </c>
      <c r="R1631">
        <f>Healthcare!Q1631</f>
        <v>4</v>
      </c>
      <c r="S1631" s="10" t="str">
        <f>Healthcare!AD1631</f>
        <v>Jan</v>
      </c>
    </row>
    <row r="1632" spans="1:19">
      <c r="A1632" t="str">
        <f>Healthcare!A1632</f>
        <v>P11631</v>
      </c>
      <c r="B1632" s="5">
        <f>Healthcare!E1632</f>
        <v>45060</v>
      </c>
      <c r="C1632" s="5">
        <f>Healthcare!F1632</f>
        <v>45076</v>
      </c>
      <c r="D1632" t="str">
        <f>Healthcare!T1632</f>
        <v>Admitted</v>
      </c>
      <c r="E1632" t="str">
        <f>Healthcare!X1632</f>
        <v>DEP02</v>
      </c>
      <c r="F1632" t="str">
        <f>Healthcare!Y1632</f>
        <v>D04</v>
      </c>
      <c r="G1632" t="str">
        <f>Healthcare!Z1632</f>
        <v>D012</v>
      </c>
      <c r="H1632" t="str">
        <f>Healthcare!AA1632</f>
        <v>W001</v>
      </c>
      <c r="I1632" s="6">
        <f>Healthcare!L1632</f>
        <v>186158.02</v>
      </c>
      <c r="J1632">
        <f>Healthcare!M1632</f>
        <v>134273.49</v>
      </c>
      <c r="K1632" s="6">
        <f>Healthcare!V1632</f>
        <v>51884.53</v>
      </c>
      <c r="L1632" t="str">
        <f>Healthcare!AF1632</f>
        <v>PAY02</v>
      </c>
      <c r="M1632" t="str">
        <f>Healthcare!AG1632</f>
        <v>INS01</v>
      </c>
      <c r="N1632">
        <f>Healthcare!AC1632</f>
        <v>2023</v>
      </c>
      <c r="O1632" t="str">
        <f>Healthcare!AB1632</f>
        <v>Q2</v>
      </c>
      <c r="P1632">
        <f>Healthcare!O1632</f>
        <v>16</v>
      </c>
      <c r="Q1632">
        <f>Healthcare!P1632</f>
        <v>21</v>
      </c>
      <c r="R1632">
        <f>Healthcare!Q1632</f>
        <v>5</v>
      </c>
      <c r="S1632" s="10" t="str">
        <f>Healthcare!AD1632</f>
        <v>May</v>
      </c>
    </row>
    <row r="1633" spans="1:19">
      <c r="A1633" t="str">
        <f>Healthcare!A1633</f>
        <v>P11632</v>
      </c>
      <c r="B1633" s="5">
        <f>Healthcare!E1633</f>
        <v>45082</v>
      </c>
      <c r="C1633" s="5">
        <f>Healthcare!F1633</f>
        <v>45099</v>
      </c>
      <c r="D1633" t="str">
        <f>Healthcare!T1633</f>
        <v>Unknown</v>
      </c>
      <c r="E1633" t="str">
        <f>Healthcare!X1633</f>
        <v>DEP07</v>
      </c>
      <c r="F1633" t="str">
        <f>Healthcare!Y1633</f>
        <v>D06</v>
      </c>
      <c r="G1633" t="str">
        <f>Healthcare!Z1633</f>
        <v>D010</v>
      </c>
      <c r="H1633" t="str">
        <f>Healthcare!AA1633</f>
        <v>W001</v>
      </c>
      <c r="I1633" s="6">
        <f>Healthcare!L1633</f>
        <v>66264.259999999995</v>
      </c>
      <c r="J1633">
        <f>Healthcare!M1633</f>
        <v>56383.74</v>
      </c>
      <c r="K1633" s="6">
        <f>Healthcare!V1633</f>
        <v>9880.5199999999968</v>
      </c>
      <c r="L1633" t="str">
        <f>Healthcare!AF1633</f>
        <v>PAY03</v>
      </c>
      <c r="M1633" t="str">
        <f>Healthcare!AG1633</f>
        <v>INS07</v>
      </c>
      <c r="N1633">
        <f>Healthcare!AC1633</f>
        <v>2023</v>
      </c>
      <c r="O1633" t="str">
        <f>Healthcare!AB1633</f>
        <v>Q2</v>
      </c>
      <c r="P1633">
        <f>Healthcare!O1633</f>
        <v>17</v>
      </c>
      <c r="Q1633">
        <f>Healthcare!P1633</f>
        <v>232</v>
      </c>
      <c r="R1633">
        <f>Healthcare!Q1633</f>
        <v>4</v>
      </c>
      <c r="S1633" s="10" t="str">
        <f>Healthcare!AD1633</f>
        <v>Jun</v>
      </c>
    </row>
    <row r="1634" spans="1:19">
      <c r="A1634" t="str">
        <f>Healthcare!A1634</f>
        <v>P11633</v>
      </c>
      <c r="B1634" s="5">
        <f>Healthcare!E1634</f>
        <v>45039</v>
      </c>
      <c r="C1634" s="5">
        <f>Healthcare!F1634</f>
        <v>45040</v>
      </c>
      <c r="D1634" t="str">
        <f>Healthcare!T1634</f>
        <v>Discharged</v>
      </c>
      <c r="E1634" t="str">
        <f>Healthcare!X1634</f>
        <v>DEP05</v>
      </c>
      <c r="F1634" t="str">
        <f>Healthcare!Y1634</f>
        <v>D04</v>
      </c>
      <c r="G1634" t="str">
        <f>Healthcare!Z1634</f>
        <v>D012</v>
      </c>
      <c r="H1634" t="str">
        <f>Healthcare!AA1634</f>
        <v>W001</v>
      </c>
      <c r="I1634" s="6">
        <f>Healthcare!L1634</f>
        <v>194885.39</v>
      </c>
      <c r="J1634">
        <f>Healthcare!M1634</f>
        <v>151102.51</v>
      </c>
      <c r="K1634" s="6">
        <f>Healthcare!V1634</f>
        <v>43782.880000000005</v>
      </c>
      <c r="L1634" t="str">
        <f>Healthcare!AF1634</f>
        <v>PAY02</v>
      </c>
      <c r="M1634" t="str">
        <f>Healthcare!AG1634</f>
        <v>INS01</v>
      </c>
      <c r="N1634">
        <f>Healthcare!AC1634</f>
        <v>2023</v>
      </c>
      <c r="O1634" t="str">
        <f>Healthcare!AB1634</f>
        <v>Q2</v>
      </c>
      <c r="P1634">
        <f>Healthcare!O1634</f>
        <v>1</v>
      </c>
      <c r="Q1634">
        <f>Healthcare!P1634</f>
        <v>73</v>
      </c>
      <c r="R1634">
        <f>Healthcare!Q1634</f>
        <v>3</v>
      </c>
      <c r="S1634" s="10" t="str">
        <f>Healthcare!AD1634</f>
        <v>Apr</v>
      </c>
    </row>
    <row r="1635" spans="1:19">
      <c r="A1635" t="str">
        <f>Healthcare!A1635</f>
        <v>P11634</v>
      </c>
      <c r="B1635" s="5">
        <f>Healthcare!E1635</f>
        <v>45861</v>
      </c>
      <c r="C1635" s="5">
        <f>Healthcare!F1635</f>
        <v>45877</v>
      </c>
      <c r="D1635" t="str">
        <f>Healthcare!T1635</f>
        <v>Admitted</v>
      </c>
      <c r="E1635" t="str">
        <f>Healthcare!X1635</f>
        <v>DEP01</v>
      </c>
      <c r="F1635" t="str">
        <f>Healthcare!Y1635</f>
        <v>D03</v>
      </c>
      <c r="G1635" t="str">
        <f>Healthcare!Z1635</f>
        <v>D001</v>
      </c>
      <c r="H1635" t="str">
        <f>Healthcare!AA1635</f>
        <v>W004</v>
      </c>
      <c r="I1635" s="6">
        <f>Healthcare!L1635</f>
        <v>54359.28</v>
      </c>
      <c r="J1635">
        <f>Healthcare!M1635</f>
        <v>50119.09</v>
      </c>
      <c r="K1635" s="6">
        <f>Healthcare!V1635</f>
        <v>4240.1900000000023</v>
      </c>
      <c r="L1635" t="str">
        <f>Healthcare!AF1635</f>
        <v>PAY06</v>
      </c>
      <c r="M1635" t="str">
        <f>Healthcare!AG1635</f>
        <v>INS08</v>
      </c>
      <c r="N1635">
        <f>Healthcare!AC1635</f>
        <v>2025</v>
      </c>
      <c r="O1635" t="str">
        <f>Healthcare!AB1635</f>
        <v>Q3</v>
      </c>
      <c r="P1635">
        <f>Healthcare!O1635</f>
        <v>16</v>
      </c>
      <c r="Q1635">
        <f>Healthcare!P1635</f>
        <v>81</v>
      </c>
      <c r="R1635">
        <f>Healthcare!Q1635</f>
        <v>5</v>
      </c>
      <c r="S1635" s="10" t="str">
        <f>Healthcare!AD1635</f>
        <v>Jul</v>
      </c>
    </row>
    <row r="1636" spans="1:19">
      <c r="A1636" t="str">
        <f>Healthcare!A1636</f>
        <v>P11635</v>
      </c>
      <c r="B1636" s="5">
        <f>Healthcare!E1636</f>
        <v>45753</v>
      </c>
      <c r="C1636" s="5">
        <f>Healthcare!F1636</f>
        <v>45768</v>
      </c>
      <c r="D1636" t="str">
        <f>Healthcare!T1636</f>
        <v>Discharged</v>
      </c>
      <c r="E1636" t="str">
        <f>Healthcare!X1636</f>
        <v>DEP03</v>
      </c>
      <c r="F1636" t="str">
        <f>Healthcare!Y1636</f>
        <v>D04</v>
      </c>
      <c r="G1636" t="str">
        <f>Healthcare!Z1636</f>
        <v>D001</v>
      </c>
      <c r="H1636" t="str">
        <f>Healthcare!AA1636</f>
        <v>W005</v>
      </c>
      <c r="I1636" s="6">
        <f>Healthcare!L1636</f>
        <v>145882.64000000001</v>
      </c>
      <c r="J1636">
        <f>Healthcare!M1636</f>
        <v>109317.49</v>
      </c>
      <c r="K1636" s="6">
        <f>Healthcare!V1636</f>
        <v>36565.150000000009</v>
      </c>
      <c r="L1636" t="str">
        <f>Healthcare!AF1636</f>
        <v>PAY03</v>
      </c>
      <c r="M1636" t="str">
        <f>Healthcare!AG1636</f>
        <v>INS04</v>
      </c>
      <c r="N1636">
        <f>Healthcare!AC1636</f>
        <v>2025</v>
      </c>
      <c r="O1636" t="str">
        <f>Healthcare!AB1636</f>
        <v>Q2</v>
      </c>
      <c r="P1636">
        <f>Healthcare!O1636</f>
        <v>15</v>
      </c>
      <c r="Q1636">
        <f>Healthcare!P1636</f>
        <v>222</v>
      </c>
      <c r="R1636">
        <f>Healthcare!Q1636</f>
        <v>4</v>
      </c>
      <c r="S1636" s="10" t="str">
        <f>Healthcare!AD1636</f>
        <v>Apr</v>
      </c>
    </row>
    <row r="1637" spans="1:19">
      <c r="A1637" t="str">
        <f>Healthcare!A1637</f>
        <v>P11636</v>
      </c>
      <c r="B1637" s="5">
        <f>Healthcare!E1637</f>
        <v>45738</v>
      </c>
      <c r="C1637" s="5">
        <f>Healthcare!F1637</f>
        <v>45754</v>
      </c>
      <c r="D1637" t="str">
        <f>Healthcare!T1637</f>
        <v>Transferred</v>
      </c>
      <c r="E1637" t="str">
        <f>Healthcare!X1637</f>
        <v>DEP06</v>
      </c>
      <c r="F1637" t="str">
        <f>Healthcare!Y1637</f>
        <v>D03</v>
      </c>
      <c r="G1637" t="str">
        <f>Healthcare!Z1637</f>
        <v>D009</v>
      </c>
      <c r="H1637" t="str">
        <f>Healthcare!AA1637</f>
        <v>W005</v>
      </c>
      <c r="I1637" s="6">
        <f>Healthcare!L1637</f>
        <v>126386.71</v>
      </c>
      <c r="J1637">
        <f>Healthcare!M1637</f>
        <v>104371.03</v>
      </c>
      <c r="K1637" s="6">
        <f>Healthcare!V1637</f>
        <v>22015.680000000008</v>
      </c>
      <c r="L1637" t="str">
        <f>Healthcare!AF1637</f>
        <v>PAY02</v>
      </c>
      <c r="M1637" t="str">
        <f>Healthcare!AG1637</f>
        <v>INS06</v>
      </c>
      <c r="N1637">
        <f>Healthcare!AC1637</f>
        <v>2025</v>
      </c>
      <c r="O1637" t="str">
        <f>Healthcare!AB1637</f>
        <v>Q1</v>
      </c>
      <c r="P1637">
        <f>Healthcare!O1637</f>
        <v>16</v>
      </c>
      <c r="Q1637">
        <f>Healthcare!P1637</f>
        <v>223</v>
      </c>
      <c r="R1637">
        <f>Healthcare!Q1637</f>
        <v>5</v>
      </c>
      <c r="S1637" s="10" t="str">
        <f>Healthcare!AD1637</f>
        <v>Mar</v>
      </c>
    </row>
    <row r="1638" spans="1:19">
      <c r="A1638" t="str">
        <f>Healthcare!A1638</f>
        <v>P11637</v>
      </c>
      <c r="B1638" s="5">
        <f>Healthcare!E1638</f>
        <v>45227</v>
      </c>
      <c r="C1638" s="5">
        <f>Healthcare!F1638</f>
        <v>44968</v>
      </c>
      <c r="D1638" t="str">
        <f>Healthcare!T1638</f>
        <v>Unknown</v>
      </c>
      <c r="E1638" t="str">
        <f>Healthcare!X1638</f>
        <v>DEP03</v>
      </c>
      <c r="F1638" t="str">
        <f>Healthcare!Y1638</f>
        <v>D06</v>
      </c>
      <c r="G1638" t="str">
        <f>Healthcare!Z1638</f>
        <v>D001</v>
      </c>
      <c r="H1638" t="str">
        <f>Healthcare!AA1638</f>
        <v>W002</v>
      </c>
      <c r="I1638" s="6">
        <f>Healthcare!L1638</f>
        <v>113107.38</v>
      </c>
      <c r="J1638">
        <f>Healthcare!M1638</f>
        <v>100969.7</v>
      </c>
      <c r="K1638" s="6">
        <f>Healthcare!V1638</f>
        <v>12137.680000000008</v>
      </c>
      <c r="L1638" t="str">
        <f>Healthcare!AF1638</f>
        <v>PAY03</v>
      </c>
      <c r="M1638" t="str">
        <f>Healthcare!AG1638</f>
        <v>INS04</v>
      </c>
      <c r="N1638">
        <f>Healthcare!AC1638</f>
        <v>2023</v>
      </c>
      <c r="O1638" t="str">
        <f>Healthcare!AB1638</f>
        <v>Q4</v>
      </c>
      <c r="P1638">
        <f>Healthcare!O1638</f>
        <v>5</v>
      </c>
      <c r="Q1638">
        <f>Healthcare!P1638</f>
        <v>207</v>
      </c>
      <c r="R1638">
        <f>Healthcare!Q1638</f>
        <v>5</v>
      </c>
      <c r="S1638" s="10" t="str">
        <f>Healthcare!AD1638</f>
        <v>Oct</v>
      </c>
    </row>
    <row r="1639" spans="1:19">
      <c r="A1639" t="str">
        <f>Healthcare!A1639</f>
        <v>P11638</v>
      </c>
      <c r="B1639" s="5">
        <f>Healthcare!E1639</f>
        <v>45010</v>
      </c>
      <c r="C1639" s="5">
        <f>Healthcare!F1639</f>
        <v>45014</v>
      </c>
      <c r="D1639" t="str">
        <f>Healthcare!T1639</f>
        <v>Discharged</v>
      </c>
      <c r="E1639" t="str">
        <f>Healthcare!X1639</f>
        <v>DEP01</v>
      </c>
      <c r="F1639" t="str">
        <f>Healthcare!Y1639</f>
        <v>D02</v>
      </c>
      <c r="G1639" t="str">
        <f>Healthcare!Z1639</f>
        <v>D013</v>
      </c>
      <c r="H1639" t="str">
        <f>Healthcare!AA1639</f>
        <v>W005</v>
      </c>
      <c r="I1639" s="6">
        <f>Healthcare!L1639</f>
        <v>123663.9</v>
      </c>
      <c r="J1639">
        <f>Healthcare!M1639</f>
        <v>75360.070000000007</v>
      </c>
      <c r="K1639" s="6">
        <f>Healthcare!V1639</f>
        <v>48303.829999999987</v>
      </c>
      <c r="L1639" t="str">
        <f>Healthcare!AF1639</f>
        <v>PAY06</v>
      </c>
      <c r="M1639" t="str">
        <f>Healthcare!AG1639</f>
        <v>INS08</v>
      </c>
      <c r="N1639">
        <f>Healthcare!AC1639</f>
        <v>2023</v>
      </c>
      <c r="O1639" t="str">
        <f>Healthcare!AB1639</f>
        <v>Q1</v>
      </c>
      <c r="P1639">
        <f>Healthcare!O1639</f>
        <v>4</v>
      </c>
      <c r="Q1639">
        <f>Healthcare!P1639</f>
        <v>114</v>
      </c>
      <c r="R1639">
        <f>Healthcare!Q1639</f>
        <v>2</v>
      </c>
      <c r="S1639" s="10" t="str">
        <f>Healthcare!AD1639</f>
        <v>Mar</v>
      </c>
    </row>
    <row r="1640" spans="1:19">
      <c r="A1640" t="str">
        <f>Healthcare!A1640</f>
        <v>P11639</v>
      </c>
      <c r="B1640" s="5">
        <f>Healthcare!E1640</f>
        <v>45337</v>
      </c>
      <c r="C1640" s="5">
        <f>Healthcare!F1640</f>
        <v>45341</v>
      </c>
      <c r="D1640" t="str">
        <f>Healthcare!T1640</f>
        <v>Discharged</v>
      </c>
      <c r="E1640" t="str">
        <f>Healthcare!X1640</f>
        <v>DEP07</v>
      </c>
      <c r="F1640" t="str">
        <f>Healthcare!Y1640</f>
        <v>D03</v>
      </c>
      <c r="G1640" t="str">
        <f>Healthcare!Z1640</f>
        <v>D005</v>
      </c>
      <c r="H1640" t="str">
        <f>Healthcare!AA1640</f>
        <v>W001</v>
      </c>
      <c r="I1640" s="6">
        <f>Healthcare!L1640</f>
        <v>2740.61</v>
      </c>
      <c r="J1640">
        <f>Healthcare!M1640</f>
        <v>2324.2600000000002</v>
      </c>
      <c r="K1640" s="6">
        <f>Healthcare!V1640</f>
        <v>416.34999999999991</v>
      </c>
      <c r="L1640" t="str">
        <f>Healthcare!AF1640</f>
        <v>PAY02</v>
      </c>
      <c r="M1640" t="str">
        <f>Healthcare!AG1640</f>
        <v>INS06</v>
      </c>
      <c r="N1640">
        <f>Healthcare!AC1640</f>
        <v>2024</v>
      </c>
      <c r="O1640" t="str">
        <f>Healthcare!AB1640</f>
        <v>Q1</v>
      </c>
      <c r="P1640">
        <f>Healthcare!O1640</f>
        <v>4</v>
      </c>
      <c r="Q1640">
        <f>Healthcare!P1640</f>
        <v>55</v>
      </c>
      <c r="R1640">
        <f>Healthcare!Q1640</f>
        <v>3</v>
      </c>
      <c r="S1640" s="10" t="str">
        <f>Healthcare!AD1640</f>
        <v>Feb</v>
      </c>
    </row>
    <row r="1641" spans="1:19">
      <c r="A1641" t="str">
        <f>Healthcare!A1641</f>
        <v>P11640</v>
      </c>
      <c r="B1641" s="5">
        <f>Healthcare!E1641</f>
        <v>45023</v>
      </c>
      <c r="C1641" s="5">
        <f>Healthcare!F1641</f>
        <v>45026</v>
      </c>
      <c r="D1641" t="str">
        <f>Healthcare!T1641</f>
        <v>Unknown</v>
      </c>
      <c r="E1641" t="str">
        <f>Healthcare!X1641</f>
        <v>DEP07</v>
      </c>
      <c r="F1641" t="str">
        <f>Healthcare!Y1641</f>
        <v>D04</v>
      </c>
      <c r="G1641" t="str">
        <f>Healthcare!Z1641</f>
        <v>D004</v>
      </c>
      <c r="H1641" t="str">
        <f>Healthcare!AA1641</f>
        <v>W005</v>
      </c>
      <c r="I1641" s="6">
        <f>Healthcare!L1641</f>
        <v>80956.100000000006</v>
      </c>
      <c r="J1641">
        <f>Healthcare!M1641</f>
        <v>59914.85</v>
      </c>
      <c r="K1641" s="6">
        <f>Healthcare!V1641</f>
        <v>21041.250000000007</v>
      </c>
      <c r="L1641" t="str">
        <f>Healthcare!AF1641</f>
        <v>PAY01</v>
      </c>
      <c r="M1641" t="str">
        <f>Healthcare!AG1641</f>
        <v>INS08</v>
      </c>
      <c r="N1641">
        <f>Healthcare!AC1641</f>
        <v>2023</v>
      </c>
      <c r="O1641" t="str">
        <f>Healthcare!AB1641</f>
        <v>Q2</v>
      </c>
      <c r="P1641">
        <f>Healthcare!O1641</f>
        <v>3</v>
      </c>
      <c r="Q1641">
        <f>Healthcare!P1641</f>
        <v>121</v>
      </c>
      <c r="R1641">
        <f>Healthcare!Q1641</f>
        <v>5</v>
      </c>
      <c r="S1641" s="10" t="str">
        <f>Healthcare!AD1641</f>
        <v>Apr</v>
      </c>
    </row>
    <row r="1642" spans="1:19">
      <c r="A1642" t="str">
        <f>Healthcare!A1642</f>
        <v>P11641</v>
      </c>
      <c r="B1642" s="5">
        <f>Healthcare!E1642</f>
        <v>45524</v>
      </c>
      <c r="C1642" s="5" t="str">
        <f>Healthcare!F1642</f>
        <v>Unknown</v>
      </c>
      <c r="D1642" t="str">
        <f>Healthcare!T1642</f>
        <v>Discharged</v>
      </c>
      <c r="E1642" t="str">
        <f>Healthcare!X1642</f>
        <v>DEP10</v>
      </c>
      <c r="F1642" t="str">
        <f>Healthcare!Y1642</f>
        <v>D03</v>
      </c>
      <c r="G1642" t="str">
        <f>Healthcare!Z1642</f>
        <v>D009</v>
      </c>
      <c r="H1642" t="str">
        <f>Healthcare!AA1642</f>
        <v>W003</v>
      </c>
      <c r="I1642" s="6">
        <f>Healthcare!L1642</f>
        <v>223977.72</v>
      </c>
      <c r="J1642">
        <f>Healthcare!M1642</f>
        <v>162195.39000000001</v>
      </c>
      <c r="K1642" s="6">
        <f>Healthcare!V1642</f>
        <v>61782.329999999987</v>
      </c>
      <c r="L1642" t="str">
        <f>Healthcare!AF1642</f>
        <v>PAY02</v>
      </c>
      <c r="M1642" t="str">
        <f>Healthcare!AG1642</f>
        <v>INS04</v>
      </c>
      <c r="N1642">
        <f>Healthcare!AC1642</f>
        <v>2024</v>
      </c>
      <c r="O1642" t="str">
        <f>Healthcare!AB1642</f>
        <v>Q3</v>
      </c>
      <c r="P1642">
        <f>Healthcare!O1642</f>
        <v>7</v>
      </c>
      <c r="Q1642">
        <f>Healthcare!P1642</f>
        <v>20</v>
      </c>
      <c r="R1642">
        <f>Healthcare!Q1642</f>
        <v>1</v>
      </c>
      <c r="S1642" s="10" t="str">
        <f>Healthcare!AD1642</f>
        <v>Aug</v>
      </c>
    </row>
    <row r="1643" spans="1:19">
      <c r="A1643" t="str">
        <f>Healthcare!A1643</f>
        <v>P11642</v>
      </c>
      <c r="B1643" s="5">
        <f>Healthcare!E1643</f>
        <v>44962</v>
      </c>
      <c r="C1643" s="5">
        <f>Healthcare!F1643</f>
        <v>44972</v>
      </c>
      <c r="D1643" t="str">
        <f>Healthcare!T1643</f>
        <v>Unknown</v>
      </c>
      <c r="E1643" t="str">
        <f>Healthcare!X1643</f>
        <v>DEP02</v>
      </c>
      <c r="F1643" t="str">
        <f>Healthcare!Y1643</f>
        <v>D05</v>
      </c>
      <c r="G1643" t="str">
        <f>Healthcare!Z1643</f>
        <v>D008</v>
      </c>
      <c r="H1643" t="str">
        <f>Healthcare!AA1643</f>
        <v>W002</v>
      </c>
      <c r="I1643" s="6">
        <f>Healthcare!L1643</f>
        <v>70878.13</v>
      </c>
      <c r="J1643">
        <f>Healthcare!M1643</f>
        <v>48145.23</v>
      </c>
      <c r="K1643" s="6">
        <f>Healthcare!V1643</f>
        <v>22732.9</v>
      </c>
      <c r="L1643" t="str">
        <f>Healthcare!AF1643</f>
        <v>PAY01</v>
      </c>
      <c r="M1643" t="str">
        <f>Healthcare!AG1643</f>
        <v>INS06</v>
      </c>
      <c r="N1643">
        <f>Healthcare!AC1643</f>
        <v>2023</v>
      </c>
      <c r="O1643" t="str">
        <f>Healthcare!AB1643</f>
        <v>Q1</v>
      </c>
      <c r="P1643">
        <f>Healthcare!O1643</f>
        <v>10</v>
      </c>
      <c r="Q1643">
        <f>Healthcare!P1643</f>
        <v>96</v>
      </c>
      <c r="R1643">
        <f>Healthcare!Q1643</f>
        <v>2</v>
      </c>
      <c r="S1643" s="10" t="str">
        <f>Healthcare!AD1643</f>
        <v>Feb</v>
      </c>
    </row>
    <row r="1644" spans="1:19">
      <c r="A1644" t="str">
        <f>Healthcare!A1644</f>
        <v>P11643</v>
      </c>
      <c r="B1644" s="5">
        <f>Healthcare!E1644</f>
        <v>44930</v>
      </c>
      <c r="C1644" s="5">
        <f>Healthcare!F1644</f>
        <v>44938</v>
      </c>
      <c r="D1644" t="str">
        <f>Healthcare!T1644</f>
        <v>Transferred</v>
      </c>
      <c r="E1644" t="str">
        <f>Healthcare!X1644</f>
        <v>DEP05</v>
      </c>
      <c r="F1644" t="str">
        <f>Healthcare!Y1644</f>
        <v>D04</v>
      </c>
      <c r="G1644" t="str">
        <f>Healthcare!Z1644</f>
        <v>D001</v>
      </c>
      <c r="H1644" t="str">
        <f>Healthcare!AA1644</f>
        <v>W001</v>
      </c>
      <c r="I1644" s="6">
        <f>Healthcare!L1644</f>
        <v>204045.01</v>
      </c>
      <c r="J1644">
        <f>Healthcare!M1644</f>
        <v>164627.57999999999</v>
      </c>
      <c r="K1644" s="6">
        <f>Healthcare!V1644</f>
        <v>39417.430000000022</v>
      </c>
      <c r="L1644" t="str">
        <f>Healthcare!AF1644</f>
        <v>PAY06</v>
      </c>
      <c r="M1644" t="str">
        <f>Healthcare!AG1644</f>
        <v>INS06</v>
      </c>
      <c r="N1644">
        <f>Healthcare!AC1644</f>
        <v>2023</v>
      </c>
      <c r="O1644" t="str">
        <f>Healthcare!AB1644</f>
        <v>Q1</v>
      </c>
      <c r="P1644">
        <f>Healthcare!O1644</f>
        <v>8</v>
      </c>
      <c r="Q1644">
        <f>Healthcare!P1644</f>
        <v>180</v>
      </c>
      <c r="R1644">
        <f>Healthcare!Q1644</f>
        <v>1</v>
      </c>
      <c r="S1644" s="10" t="str">
        <f>Healthcare!AD1644</f>
        <v>Jan</v>
      </c>
    </row>
    <row r="1645" spans="1:19">
      <c r="A1645" t="str">
        <f>Healthcare!A1645</f>
        <v>P11644</v>
      </c>
      <c r="B1645" s="5" t="str">
        <f>Healthcare!E1645</f>
        <v>Unknown</v>
      </c>
      <c r="C1645" s="5">
        <f>Healthcare!F1645</f>
        <v>45998</v>
      </c>
      <c r="D1645" t="str">
        <f>Healthcare!T1645</f>
        <v>Discharged</v>
      </c>
      <c r="E1645" t="str">
        <f>Healthcare!X1645</f>
        <v>DEP09</v>
      </c>
      <c r="F1645" t="str">
        <f>Healthcare!Y1645</f>
        <v>D02</v>
      </c>
      <c r="G1645" t="str">
        <f>Healthcare!Z1645</f>
        <v>D011</v>
      </c>
      <c r="H1645" t="str">
        <f>Healthcare!AA1645</f>
        <v>W005</v>
      </c>
      <c r="I1645" s="6">
        <f>Healthcare!L1645</f>
        <v>129695.64</v>
      </c>
      <c r="J1645">
        <f>Healthcare!M1645</f>
        <v>114472.18</v>
      </c>
      <c r="K1645" s="6">
        <f>Healthcare!V1645</f>
        <v>15223.460000000006</v>
      </c>
      <c r="L1645" t="str">
        <f>Healthcare!AF1645</f>
        <v>PAY01</v>
      </c>
      <c r="M1645" t="str">
        <f>Healthcare!AG1645</f>
        <v>INS06</v>
      </c>
      <c r="N1645" t="str">
        <f>Healthcare!AC1645</f>
        <v>Unknown</v>
      </c>
      <c r="O1645" t="str">
        <f>Healthcare!AB1645</f>
        <v>Unknown</v>
      </c>
      <c r="P1645">
        <f>Healthcare!O1645</f>
        <v>17</v>
      </c>
      <c r="Q1645">
        <f>Healthcare!P1645</f>
        <v>214</v>
      </c>
      <c r="R1645">
        <f>Healthcare!Q1645</f>
        <v>4</v>
      </c>
      <c r="S1645" s="10" t="str">
        <f>Healthcare!AD1645</f>
        <v>Unknown</v>
      </c>
    </row>
    <row r="1646" spans="1:19">
      <c r="A1646" t="str">
        <f>Healthcare!A1646</f>
        <v>P11645</v>
      </c>
      <c r="B1646" s="5">
        <f>Healthcare!E1646</f>
        <v>45866</v>
      </c>
      <c r="C1646" s="5" t="str">
        <f>Healthcare!F1646</f>
        <v>Unknown</v>
      </c>
      <c r="D1646" t="str">
        <f>Healthcare!T1646</f>
        <v>Discharged</v>
      </c>
      <c r="E1646" t="str">
        <f>Healthcare!X1646</f>
        <v>DEP05</v>
      </c>
      <c r="F1646" t="str">
        <f>Healthcare!Y1646</f>
        <v>D01</v>
      </c>
      <c r="G1646" t="str">
        <f>Healthcare!Z1646</f>
        <v>D012</v>
      </c>
      <c r="H1646" t="str">
        <f>Healthcare!AA1646</f>
        <v>W003</v>
      </c>
      <c r="I1646" s="6">
        <f>Healthcare!L1646</f>
        <v>123663.9</v>
      </c>
      <c r="J1646">
        <f>Healthcare!M1646</f>
        <v>55558.79</v>
      </c>
      <c r="K1646" s="6">
        <f>Healthcare!V1646</f>
        <v>68105.109999999986</v>
      </c>
      <c r="L1646" t="str">
        <f>Healthcare!AF1646</f>
        <v>PAY02</v>
      </c>
      <c r="M1646" t="str">
        <f>Healthcare!AG1646</f>
        <v>INS08</v>
      </c>
      <c r="N1646">
        <f>Healthcare!AC1646</f>
        <v>2025</v>
      </c>
      <c r="O1646" t="str">
        <f>Healthcare!AB1646</f>
        <v>Q3</v>
      </c>
      <c r="P1646">
        <f>Healthcare!O1646</f>
        <v>18</v>
      </c>
      <c r="Q1646">
        <f>Healthcare!P1646</f>
        <v>75</v>
      </c>
      <c r="R1646">
        <f>Healthcare!Q1646</f>
        <v>1</v>
      </c>
      <c r="S1646" s="10" t="str">
        <f>Healthcare!AD1646</f>
        <v>Jul</v>
      </c>
    </row>
    <row r="1647" spans="1:19">
      <c r="A1647" t="str">
        <f>Healthcare!A1647</f>
        <v>P11646</v>
      </c>
      <c r="B1647" s="5">
        <f>Healthcare!E1647</f>
        <v>45440</v>
      </c>
      <c r="C1647" s="5">
        <f>Healthcare!F1647</f>
        <v>45457</v>
      </c>
      <c r="D1647" t="str">
        <f>Healthcare!T1647</f>
        <v>Transferred</v>
      </c>
      <c r="E1647" t="str">
        <f>Healthcare!X1647</f>
        <v>DEP01</v>
      </c>
      <c r="F1647" t="str">
        <f>Healthcare!Y1647</f>
        <v>D05</v>
      </c>
      <c r="G1647" t="str">
        <f>Healthcare!Z1647</f>
        <v>D007</v>
      </c>
      <c r="H1647" t="str">
        <f>Healthcare!AA1647</f>
        <v>W001</v>
      </c>
      <c r="I1647" s="6">
        <f>Healthcare!L1647</f>
        <v>43439.85</v>
      </c>
      <c r="J1647">
        <f>Healthcare!M1647</f>
        <v>41929.269999999997</v>
      </c>
      <c r="K1647" s="6">
        <f>Healthcare!V1647</f>
        <v>1510.5800000000017</v>
      </c>
      <c r="L1647" t="str">
        <f>Healthcare!AF1647</f>
        <v>PAY06</v>
      </c>
      <c r="M1647" t="str">
        <f>Healthcare!AG1647</f>
        <v>INS02</v>
      </c>
      <c r="N1647">
        <f>Healthcare!AC1647</f>
        <v>2024</v>
      </c>
      <c r="O1647" t="str">
        <f>Healthcare!AB1647</f>
        <v>Q2</v>
      </c>
      <c r="P1647">
        <f>Healthcare!O1647</f>
        <v>17</v>
      </c>
      <c r="Q1647">
        <f>Healthcare!P1647</f>
        <v>184</v>
      </c>
      <c r="R1647">
        <f>Healthcare!Q1647</f>
        <v>4</v>
      </c>
      <c r="S1647" s="10" t="str">
        <f>Healthcare!AD1647</f>
        <v>May</v>
      </c>
    </row>
    <row r="1648" spans="1:19">
      <c r="A1648" t="str">
        <f>Healthcare!A1648</f>
        <v>P11647</v>
      </c>
      <c r="B1648" s="5">
        <f>Healthcare!E1648</f>
        <v>45609</v>
      </c>
      <c r="C1648" s="5">
        <f>Healthcare!F1648</f>
        <v>45614</v>
      </c>
      <c r="D1648" t="str">
        <f>Healthcare!T1648</f>
        <v>Discharged</v>
      </c>
      <c r="E1648" t="str">
        <f>Healthcare!X1648</f>
        <v>DEP03</v>
      </c>
      <c r="F1648" t="str">
        <f>Healthcare!Y1648</f>
        <v>D07</v>
      </c>
      <c r="G1648" t="str">
        <f>Healthcare!Z1648</f>
        <v>D010</v>
      </c>
      <c r="H1648" t="str">
        <f>Healthcare!AA1648</f>
        <v>W001</v>
      </c>
      <c r="I1648" s="6">
        <f>Healthcare!L1648</f>
        <v>29893.98</v>
      </c>
      <c r="J1648">
        <f>Healthcare!M1648</f>
        <v>25545.360000000001</v>
      </c>
      <c r="K1648" s="6">
        <f>Healthcare!V1648</f>
        <v>4348.619999999999</v>
      </c>
      <c r="L1648" t="str">
        <f>Healthcare!AF1648</f>
        <v>PAY06</v>
      </c>
      <c r="M1648" t="str">
        <f>Healthcare!AG1648</f>
        <v>INS05</v>
      </c>
      <c r="N1648">
        <f>Healthcare!AC1648</f>
        <v>2024</v>
      </c>
      <c r="O1648" t="str">
        <f>Healthcare!AB1648</f>
        <v>Q4</v>
      </c>
      <c r="P1648">
        <f>Healthcare!O1648</f>
        <v>5</v>
      </c>
      <c r="Q1648">
        <f>Healthcare!P1648</f>
        <v>64</v>
      </c>
      <c r="R1648">
        <f>Healthcare!Q1648</f>
        <v>3</v>
      </c>
      <c r="S1648" s="10" t="str">
        <f>Healthcare!AD1648</f>
        <v>Nov</v>
      </c>
    </row>
    <row r="1649" spans="1:19">
      <c r="A1649" t="str">
        <f>Healthcare!A1649</f>
        <v>P11648</v>
      </c>
      <c r="B1649" s="5">
        <f>Healthcare!E1649</f>
        <v>45264</v>
      </c>
      <c r="C1649" s="5">
        <f>Healthcare!F1649</f>
        <v>45271</v>
      </c>
      <c r="D1649" t="str">
        <f>Healthcare!T1649</f>
        <v>Admitted</v>
      </c>
      <c r="E1649" t="str">
        <f>Healthcare!X1649</f>
        <v>DEP03</v>
      </c>
      <c r="F1649" t="str">
        <f>Healthcare!Y1649</f>
        <v>D04</v>
      </c>
      <c r="G1649" t="str">
        <f>Healthcare!Z1649</f>
        <v>D008</v>
      </c>
      <c r="H1649" t="str">
        <f>Healthcare!AA1649</f>
        <v>W003</v>
      </c>
      <c r="I1649" s="6">
        <f>Healthcare!L1649</f>
        <v>115052.25</v>
      </c>
      <c r="J1649">
        <f>Healthcare!M1649</f>
        <v>87568.45</v>
      </c>
      <c r="K1649" s="6">
        <f>Healthcare!V1649</f>
        <v>27483.800000000003</v>
      </c>
      <c r="L1649" t="str">
        <f>Healthcare!AF1649</f>
        <v>PAY06</v>
      </c>
      <c r="M1649" t="str">
        <f>Healthcare!AG1649</f>
        <v>INS06</v>
      </c>
      <c r="N1649">
        <f>Healthcare!AC1649</f>
        <v>2023</v>
      </c>
      <c r="O1649" t="str">
        <f>Healthcare!AB1649</f>
        <v>Q4</v>
      </c>
      <c r="P1649">
        <f>Healthcare!O1649</f>
        <v>7</v>
      </c>
      <c r="Q1649">
        <f>Healthcare!P1649</f>
        <v>99</v>
      </c>
      <c r="R1649">
        <f>Healthcare!Q1649</f>
        <v>4</v>
      </c>
      <c r="S1649" s="10" t="str">
        <f>Healthcare!AD1649</f>
        <v>Dec</v>
      </c>
    </row>
    <row r="1650" spans="1:19">
      <c r="A1650" t="str">
        <f>Healthcare!A1650</f>
        <v>P11649</v>
      </c>
      <c r="B1650" s="5">
        <f>Healthcare!E1650</f>
        <v>45467</v>
      </c>
      <c r="C1650" s="5">
        <f>Healthcare!F1650</f>
        <v>45469</v>
      </c>
      <c r="D1650" t="str">
        <f>Healthcare!T1650</f>
        <v>Discharged</v>
      </c>
      <c r="E1650" t="str">
        <f>Healthcare!X1650</f>
        <v>DEP05</v>
      </c>
      <c r="F1650" t="str">
        <f>Healthcare!Y1650</f>
        <v>D01</v>
      </c>
      <c r="G1650" t="str">
        <f>Healthcare!Z1650</f>
        <v>D006</v>
      </c>
      <c r="H1650" t="str">
        <f>Healthcare!AA1650</f>
        <v>W003</v>
      </c>
      <c r="I1650" s="6">
        <f>Healthcare!L1650</f>
        <v>183204.65</v>
      </c>
      <c r="J1650">
        <f>Healthcare!M1650</f>
        <v>128650.42</v>
      </c>
      <c r="K1650" s="6">
        <f>Healthcare!V1650</f>
        <v>54554.229999999996</v>
      </c>
      <c r="L1650" t="str">
        <f>Healthcare!AF1650</f>
        <v>PAY06</v>
      </c>
      <c r="M1650" t="str">
        <f>Healthcare!AG1650</f>
        <v>INS02</v>
      </c>
      <c r="N1650">
        <f>Healthcare!AC1650</f>
        <v>2024</v>
      </c>
      <c r="O1650" t="str">
        <f>Healthcare!AB1650</f>
        <v>Q2</v>
      </c>
      <c r="P1650">
        <f>Healthcare!O1650</f>
        <v>2</v>
      </c>
      <c r="Q1650">
        <f>Healthcare!P1650</f>
        <v>200</v>
      </c>
      <c r="R1650">
        <f>Healthcare!Q1650</f>
        <v>5</v>
      </c>
      <c r="S1650" s="10" t="str">
        <f>Healthcare!AD1650</f>
        <v>Jun</v>
      </c>
    </row>
    <row r="1651" spans="1:19">
      <c r="A1651" t="str">
        <f>Healthcare!A1651</f>
        <v>P11650</v>
      </c>
      <c r="B1651" s="5">
        <f>Healthcare!E1651</f>
        <v>45870</v>
      </c>
      <c r="C1651" s="5">
        <f>Healthcare!F1651</f>
        <v>45887</v>
      </c>
      <c r="D1651" t="str">
        <f>Healthcare!T1651</f>
        <v>Transferred</v>
      </c>
      <c r="E1651" t="str">
        <f>Healthcare!X1651</f>
        <v>DEP03</v>
      </c>
      <c r="F1651" t="str">
        <f>Healthcare!Y1651</f>
        <v>D02</v>
      </c>
      <c r="G1651" t="str">
        <f>Healthcare!Z1651</f>
        <v>D004</v>
      </c>
      <c r="H1651" t="str">
        <f>Healthcare!AA1651</f>
        <v>W001</v>
      </c>
      <c r="I1651" s="6">
        <f>Healthcare!L1651</f>
        <v>85697.51</v>
      </c>
      <c r="J1651">
        <f>Healthcare!M1651</f>
        <v>61208.26</v>
      </c>
      <c r="K1651" s="6">
        <f>Healthcare!V1651</f>
        <v>24489.249999999993</v>
      </c>
      <c r="L1651" t="str">
        <f>Healthcare!AF1651</f>
        <v>PAY01</v>
      </c>
      <c r="M1651" t="str">
        <f>Healthcare!AG1651</f>
        <v>INS02</v>
      </c>
      <c r="N1651">
        <f>Healthcare!AC1651</f>
        <v>2025</v>
      </c>
      <c r="O1651" t="str">
        <f>Healthcare!AB1651</f>
        <v>Q3</v>
      </c>
      <c r="P1651">
        <f>Healthcare!O1651</f>
        <v>17</v>
      </c>
      <c r="Q1651">
        <f>Healthcare!P1651</f>
        <v>96</v>
      </c>
      <c r="R1651">
        <f>Healthcare!Q1651</f>
        <v>5</v>
      </c>
      <c r="S1651" s="10" t="str">
        <f>Healthcare!AD1651</f>
        <v>Aug</v>
      </c>
    </row>
    <row r="1652" spans="1:19">
      <c r="A1652" t="str">
        <f>Healthcare!A1652</f>
        <v>P11651</v>
      </c>
      <c r="B1652" s="5">
        <f>Healthcare!E1652</f>
        <v>45082</v>
      </c>
      <c r="C1652" s="5">
        <f>Healthcare!F1652</f>
        <v>45097</v>
      </c>
      <c r="D1652" t="str">
        <f>Healthcare!T1652</f>
        <v>Discharged</v>
      </c>
      <c r="E1652" t="str">
        <f>Healthcare!X1652</f>
        <v>DEP08</v>
      </c>
      <c r="F1652" t="str">
        <f>Healthcare!Y1652</f>
        <v>D04</v>
      </c>
      <c r="G1652" t="str">
        <f>Healthcare!Z1652</f>
        <v>D011</v>
      </c>
      <c r="H1652" t="str">
        <f>Healthcare!AA1652</f>
        <v>W001</v>
      </c>
      <c r="I1652" s="6">
        <f>Healthcare!L1652</f>
        <v>180451.02</v>
      </c>
      <c r="J1652">
        <f>Healthcare!M1652</f>
        <v>128088.72</v>
      </c>
      <c r="K1652" s="6">
        <f>Healthcare!V1652</f>
        <v>52362.299999999988</v>
      </c>
      <c r="L1652" t="str">
        <f>Healthcare!AF1652</f>
        <v>PAY01</v>
      </c>
      <c r="M1652" t="str">
        <f>Healthcare!AG1652</f>
        <v>INS01</v>
      </c>
      <c r="N1652">
        <f>Healthcare!AC1652</f>
        <v>2023</v>
      </c>
      <c r="O1652" t="str">
        <f>Healthcare!AB1652</f>
        <v>Q2</v>
      </c>
      <c r="P1652">
        <f>Healthcare!O1652</f>
        <v>15</v>
      </c>
      <c r="Q1652">
        <f>Healthcare!P1652</f>
        <v>165</v>
      </c>
      <c r="R1652">
        <f>Healthcare!Q1652</f>
        <v>5</v>
      </c>
      <c r="S1652" s="10" t="str">
        <f>Healthcare!AD1652</f>
        <v>Jun</v>
      </c>
    </row>
    <row r="1653" spans="1:19">
      <c r="A1653" t="str">
        <f>Healthcare!A1653</f>
        <v>P11652</v>
      </c>
      <c r="B1653" s="5">
        <f>Healthcare!E1653</f>
        <v>45061</v>
      </c>
      <c r="C1653" s="5">
        <f>Healthcare!F1653</f>
        <v>45071</v>
      </c>
      <c r="D1653" t="str">
        <f>Healthcare!T1653</f>
        <v>Discharged</v>
      </c>
      <c r="E1653" t="str">
        <f>Healthcare!X1653</f>
        <v>DEP05</v>
      </c>
      <c r="F1653" t="str">
        <f>Healthcare!Y1653</f>
        <v>D06</v>
      </c>
      <c r="G1653" t="str">
        <f>Healthcare!Z1653</f>
        <v>D012</v>
      </c>
      <c r="H1653" t="str">
        <f>Healthcare!AA1653</f>
        <v>W002</v>
      </c>
      <c r="I1653" s="6">
        <f>Healthcare!L1653</f>
        <v>72294.12</v>
      </c>
      <c r="J1653">
        <f>Healthcare!M1653</f>
        <v>61307.24</v>
      </c>
      <c r="K1653" s="6">
        <f>Healthcare!V1653</f>
        <v>10986.879999999997</v>
      </c>
      <c r="L1653" t="str">
        <f>Healthcare!AF1653</f>
        <v>PAY06</v>
      </c>
      <c r="M1653" t="str">
        <f>Healthcare!AG1653</f>
        <v>INS08</v>
      </c>
      <c r="N1653">
        <f>Healthcare!AC1653</f>
        <v>2023</v>
      </c>
      <c r="O1653" t="str">
        <f>Healthcare!AB1653</f>
        <v>Q2</v>
      </c>
      <c r="P1653">
        <f>Healthcare!O1653</f>
        <v>10</v>
      </c>
      <c r="Q1653">
        <f>Healthcare!P1653</f>
        <v>133</v>
      </c>
      <c r="R1653">
        <f>Healthcare!Q1653</f>
        <v>1</v>
      </c>
      <c r="S1653" s="10" t="str">
        <f>Healthcare!AD1653</f>
        <v>May</v>
      </c>
    </row>
    <row r="1654" spans="1:19">
      <c r="A1654" t="str">
        <f>Healthcare!A1654</f>
        <v>P11653</v>
      </c>
      <c r="B1654" s="5">
        <f>Healthcare!E1654</f>
        <v>45627</v>
      </c>
      <c r="C1654" s="5">
        <f>Healthcare!F1654</f>
        <v>45315</v>
      </c>
      <c r="D1654" t="str">
        <f>Healthcare!T1654</f>
        <v>Discharged</v>
      </c>
      <c r="E1654" t="str">
        <f>Healthcare!X1654</f>
        <v>DEP04</v>
      </c>
      <c r="F1654" t="str">
        <f>Healthcare!Y1654</f>
        <v>D05</v>
      </c>
      <c r="G1654" t="str">
        <f>Healthcare!Z1654</f>
        <v>D002</v>
      </c>
      <c r="H1654" t="str">
        <f>Healthcare!AA1654</f>
        <v>W005</v>
      </c>
      <c r="I1654" s="6">
        <f>Healthcare!L1654</f>
        <v>18250.5</v>
      </c>
      <c r="J1654">
        <f>Healthcare!M1654</f>
        <v>12859.76</v>
      </c>
      <c r="K1654" s="6">
        <f>Healthcare!V1654</f>
        <v>5390.74</v>
      </c>
      <c r="L1654" t="str">
        <f>Healthcare!AF1654</f>
        <v>PAY06</v>
      </c>
      <c r="M1654" t="str">
        <f>Healthcare!AG1654</f>
        <v>INS05</v>
      </c>
      <c r="N1654">
        <f>Healthcare!AC1654</f>
        <v>2024</v>
      </c>
      <c r="O1654" t="str">
        <f>Healthcare!AB1654</f>
        <v>Q4</v>
      </c>
      <c r="P1654">
        <f>Healthcare!O1654</f>
        <v>12</v>
      </c>
      <c r="Q1654">
        <f>Healthcare!P1654</f>
        <v>119</v>
      </c>
      <c r="R1654">
        <f>Healthcare!Q1654</f>
        <v>4</v>
      </c>
      <c r="S1654" s="10" t="str">
        <f>Healthcare!AD1654</f>
        <v>Dec</v>
      </c>
    </row>
    <row r="1655" spans="1:19">
      <c r="A1655" t="str">
        <f>Healthcare!A1655</f>
        <v>P11654</v>
      </c>
      <c r="B1655" s="5">
        <f>Healthcare!E1655</f>
        <v>45656</v>
      </c>
      <c r="C1655" s="5">
        <f>Healthcare!F1655</f>
        <v>45662</v>
      </c>
      <c r="D1655" t="str">
        <f>Healthcare!T1655</f>
        <v>Discharged</v>
      </c>
      <c r="E1655" t="str">
        <f>Healthcare!X1655</f>
        <v>DEP03</v>
      </c>
      <c r="F1655" t="str">
        <f>Healthcare!Y1655</f>
        <v>D06</v>
      </c>
      <c r="G1655" t="str">
        <f>Healthcare!Z1655</f>
        <v>D004</v>
      </c>
      <c r="H1655" t="str">
        <f>Healthcare!AA1655</f>
        <v>W003</v>
      </c>
      <c r="I1655" s="6">
        <f>Healthcare!L1655</f>
        <v>204103.51</v>
      </c>
      <c r="J1655">
        <f>Healthcare!M1655</f>
        <v>187707.18</v>
      </c>
      <c r="K1655" s="6">
        <f>Healthcare!V1655</f>
        <v>16396.330000000016</v>
      </c>
      <c r="L1655" t="str">
        <f>Healthcare!AF1655</f>
        <v>PAY01</v>
      </c>
      <c r="M1655" t="str">
        <f>Healthcare!AG1655</f>
        <v>INS06</v>
      </c>
      <c r="N1655">
        <f>Healthcare!AC1655</f>
        <v>2024</v>
      </c>
      <c r="O1655" t="str">
        <f>Healthcare!AB1655</f>
        <v>Q4</v>
      </c>
      <c r="P1655">
        <f>Healthcare!O1655</f>
        <v>6</v>
      </c>
      <c r="Q1655">
        <f>Healthcare!P1655</f>
        <v>41</v>
      </c>
      <c r="R1655">
        <f>Healthcare!Q1655</f>
        <v>3</v>
      </c>
      <c r="S1655" s="10" t="str">
        <f>Healthcare!AD1655</f>
        <v>Dec</v>
      </c>
    </row>
    <row r="1656" spans="1:19">
      <c r="A1656" t="str">
        <f>Healthcare!A1656</f>
        <v>P11655</v>
      </c>
      <c r="B1656" s="5">
        <f>Healthcare!E1656</f>
        <v>45556</v>
      </c>
      <c r="C1656" s="5">
        <f>Healthcare!F1656</f>
        <v>45566</v>
      </c>
      <c r="D1656" t="str">
        <f>Healthcare!T1656</f>
        <v>Discharged</v>
      </c>
      <c r="E1656" t="str">
        <f>Healthcare!X1656</f>
        <v>DEP08</v>
      </c>
      <c r="F1656" t="str">
        <f>Healthcare!Y1656</f>
        <v>D04</v>
      </c>
      <c r="G1656" t="str">
        <f>Healthcare!Z1656</f>
        <v>D001</v>
      </c>
      <c r="H1656" t="str">
        <f>Healthcare!AA1656</f>
        <v>W005</v>
      </c>
      <c r="I1656" s="6">
        <f>Healthcare!L1656</f>
        <v>123215.15</v>
      </c>
      <c r="J1656">
        <f>Healthcare!M1656</f>
        <v>108563.47</v>
      </c>
      <c r="K1656" s="6">
        <f>Healthcare!V1656</f>
        <v>14651.679999999993</v>
      </c>
      <c r="L1656" t="str">
        <f>Healthcare!AF1656</f>
        <v>PAY02</v>
      </c>
      <c r="M1656" t="str">
        <f>Healthcare!AG1656</f>
        <v>INS03</v>
      </c>
      <c r="N1656">
        <f>Healthcare!AC1656</f>
        <v>2024</v>
      </c>
      <c r="O1656" t="str">
        <f>Healthcare!AB1656</f>
        <v>Q3</v>
      </c>
      <c r="P1656">
        <f>Healthcare!O1656</f>
        <v>10</v>
      </c>
      <c r="Q1656">
        <f>Healthcare!P1656</f>
        <v>139</v>
      </c>
      <c r="R1656">
        <f>Healthcare!Q1656</f>
        <v>5</v>
      </c>
      <c r="S1656" s="10" t="str">
        <f>Healthcare!AD1656</f>
        <v>Sep</v>
      </c>
    </row>
    <row r="1657" spans="1:19">
      <c r="A1657" t="str">
        <f>Healthcare!A1657</f>
        <v>P11656</v>
      </c>
      <c r="B1657" s="5">
        <f>Healthcare!E1657</f>
        <v>45752</v>
      </c>
      <c r="C1657" s="5">
        <f>Healthcare!F1657</f>
        <v>45758</v>
      </c>
      <c r="D1657" t="str">
        <f>Healthcare!T1657</f>
        <v>Discharged</v>
      </c>
      <c r="E1657" t="str">
        <f>Healthcare!X1657</f>
        <v>DEP07</v>
      </c>
      <c r="F1657" t="str">
        <f>Healthcare!Y1657</f>
        <v>D04</v>
      </c>
      <c r="G1657" t="str">
        <f>Healthcare!Z1657</f>
        <v>D011</v>
      </c>
      <c r="H1657" t="str">
        <f>Healthcare!AA1657</f>
        <v>W005</v>
      </c>
      <c r="I1657" s="6">
        <f>Healthcare!L1657</f>
        <v>185839.95</v>
      </c>
      <c r="J1657">
        <f>Healthcare!M1657</f>
        <v>154952.23000000001</v>
      </c>
      <c r="K1657" s="6">
        <f>Healthcare!V1657</f>
        <v>30887.72</v>
      </c>
      <c r="L1657" t="str">
        <f>Healthcare!AF1657</f>
        <v>PAY02</v>
      </c>
      <c r="M1657" t="str">
        <f>Healthcare!AG1657</f>
        <v>INS06</v>
      </c>
      <c r="N1657">
        <f>Healthcare!AC1657</f>
        <v>2025</v>
      </c>
      <c r="O1657" t="str">
        <f>Healthcare!AB1657</f>
        <v>Q2</v>
      </c>
      <c r="P1657">
        <f>Healthcare!O1657</f>
        <v>6</v>
      </c>
      <c r="Q1657">
        <f>Healthcare!P1657</f>
        <v>212</v>
      </c>
      <c r="R1657">
        <f>Healthcare!Q1657</f>
        <v>5</v>
      </c>
      <c r="S1657" s="10" t="str">
        <f>Healthcare!AD1657</f>
        <v>Apr</v>
      </c>
    </row>
    <row r="1658" spans="1:19">
      <c r="A1658" t="str">
        <f>Healthcare!A1658</f>
        <v>P11657</v>
      </c>
      <c r="B1658" s="5">
        <f>Healthcare!E1658</f>
        <v>45925</v>
      </c>
      <c r="C1658" s="5">
        <f>Healthcare!F1658</f>
        <v>45934</v>
      </c>
      <c r="D1658" t="str">
        <f>Healthcare!T1658</f>
        <v>Discharged</v>
      </c>
      <c r="E1658" t="str">
        <f>Healthcare!X1658</f>
        <v>DEP04</v>
      </c>
      <c r="F1658" t="str">
        <f>Healthcare!Y1658</f>
        <v>D06</v>
      </c>
      <c r="G1658" t="str">
        <f>Healthcare!Z1658</f>
        <v>D012</v>
      </c>
      <c r="H1658" t="str">
        <f>Healthcare!AA1658</f>
        <v>W004</v>
      </c>
      <c r="I1658" s="6">
        <f>Healthcare!L1658</f>
        <v>78442.850000000006</v>
      </c>
      <c r="J1658">
        <f>Healthcare!M1658</f>
        <v>65301.17</v>
      </c>
      <c r="K1658" s="6">
        <f>Healthcare!V1658</f>
        <v>13141.680000000008</v>
      </c>
      <c r="L1658" t="str">
        <f>Healthcare!AF1658</f>
        <v>PAY04</v>
      </c>
      <c r="M1658" t="str">
        <f>Healthcare!AG1658</f>
        <v>INS04</v>
      </c>
      <c r="N1658">
        <f>Healthcare!AC1658</f>
        <v>2025</v>
      </c>
      <c r="O1658" t="str">
        <f>Healthcare!AB1658</f>
        <v>Q3</v>
      </c>
      <c r="P1658">
        <f>Healthcare!O1658</f>
        <v>9</v>
      </c>
      <c r="Q1658">
        <f>Healthcare!P1658</f>
        <v>216</v>
      </c>
      <c r="R1658">
        <f>Healthcare!Q1658</f>
        <v>4</v>
      </c>
      <c r="S1658" s="10" t="str">
        <f>Healthcare!AD1658</f>
        <v>Sep</v>
      </c>
    </row>
    <row r="1659" spans="1:19">
      <c r="A1659" t="str">
        <f>Healthcare!A1659</f>
        <v>P11658</v>
      </c>
      <c r="B1659" s="5">
        <f>Healthcare!E1659</f>
        <v>45517</v>
      </c>
      <c r="C1659" s="5">
        <f>Healthcare!F1659</f>
        <v>45531</v>
      </c>
      <c r="D1659" t="str">
        <f>Healthcare!T1659</f>
        <v>Discharged</v>
      </c>
      <c r="E1659" t="str">
        <f>Healthcare!X1659</f>
        <v>DEP06</v>
      </c>
      <c r="F1659" t="str">
        <f>Healthcare!Y1659</f>
        <v>D05</v>
      </c>
      <c r="G1659" t="str">
        <f>Healthcare!Z1659</f>
        <v>D003</v>
      </c>
      <c r="H1659" t="str">
        <f>Healthcare!AA1659</f>
        <v>W001</v>
      </c>
      <c r="I1659" s="6">
        <f>Healthcare!L1659</f>
        <v>175814.66</v>
      </c>
      <c r="J1659">
        <f>Healthcare!M1659</f>
        <v>161811.69</v>
      </c>
      <c r="K1659" s="6">
        <f>Healthcare!V1659</f>
        <v>14002.970000000001</v>
      </c>
      <c r="L1659" t="str">
        <f>Healthcare!AF1659</f>
        <v>PAY02</v>
      </c>
      <c r="M1659" t="str">
        <f>Healthcare!AG1659</f>
        <v>INS02</v>
      </c>
      <c r="N1659">
        <f>Healthcare!AC1659</f>
        <v>2024</v>
      </c>
      <c r="O1659" t="str">
        <f>Healthcare!AB1659</f>
        <v>Q3</v>
      </c>
      <c r="P1659">
        <f>Healthcare!O1659</f>
        <v>14</v>
      </c>
      <c r="Q1659">
        <f>Healthcare!P1659</f>
        <v>182</v>
      </c>
      <c r="R1659">
        <f>Healthcare!Q1659</f>
        <v>4</v>
      </c>
      <c r="S1659" s="10" t="str">
        <f>Healthcare!AD1659</f>
        <v>Aug</v>
      </c>
    </row>
    <row r="1660" spans="1:19">
      <c r="A1660" t="str">
        <f>Healthcare!A1660</f>
        <v>P11659</v>
      </c>
      <c r="B1660" s="5">
        <f>Healthcare!E1660</f>
        <v>45869</v>
      </c>
      <c r="C1660" s="5">
        <f>Healthcare!F1660</f>
        <v>45871</v>
      </c>
      <c r="D1660" t="str">
        <f>Healthcare!T1660</f>
        <v>Admitted</v>
      </c>
      <c r="E1660" t="str">
        <f>Healthcare!X1660</f>
        <v>DEP02</v>
      </c>
      <c r="F1660" t="str">
        <f>Healthcare!Y1660</f>
        <v>D01</v>
      </c>
      <c r="G1660" t="str">
        <f>Healthcare!Z1660</f>
        <v>D009</v>
      </c>
      <c r="H1660" t="str">
        <f>Healthcare!AA1660</f>
        <v>W004</v>
      </c>
      <c r="I1660" s="6">
        <f>Healthcare!L1660</f>
        <v>158650.88</v>
      </c>
      <c r="J1660">
        <f>Healthcare!M1660</f>
        <v>127113.8</v>
      </c>
      <c r="K1660" s="6">
        <f>Healthcare!V1660</f>
        <v>31537.08</v>
      </c>
      <c r="L1660" t="str">
        <f>Healthcare!AF1660</f>
        <v>PAY02</v>
      </c>
      <c r="M1660" t="str">
        <f>Healthcare!AG1660</f>
        <v>INS04</v>
      </c>
      <c r="N1660">
        <f>Healthcare!AC1660</f>
        <v>2025</v>
      </c>
      <c r="O1660" t="str">
        <f>Healthcare!AB1660</f>
        <v>Q3</v>
      </c>
      <c r="P1660">
        <f>Healthcare!O1660</f>
        <v>2</v>
      </c>
      <c r="Q1660">
        <f>Healthcare!P1660</f>
        <v>58</v>
      </c>
      <c r="R1660">
        <f>Healthcare!Q1660</f>
        <v>1</v>
      </c>
      <c r="S1660" s="10" t="str">
        <f>Healthcare!AD1660</f>
        <v>Jul</v>
      </c>
    </row>
    <row r="1661" spans="1:19">
      <c r="A1661" t="str">
        <f>Healthcare!A1661</f>
        <v>P11660</v>
      </c>
      <c r="B1661" s="5">
        <f>Healthcare!E1661</f>
        <v>45259</v>
      </c>
      <c r="C1661" s="5">
        <f>Healthcare!F1661</f>
        <v>45270</v>
      </c>
      <c r="D1661" t="str">
        <f>Healthcare!T1661</f>
        <v>Unknown</v>
      </c>
      <c r="E1661" t="str">
        <f>Healthcare!X1661</f>
        <v>DEP03</v>
      </c>
      <c r="F1661" t="str">
        <f>Healthcare!Y1661</f>
        <v>D04</v>
      </c>
      <c r="G1661" t="str">
        <f>Healthcare!Z1661</f>
        <v>D010</v>
      </c>
      <c r="H1661" t="str">
        <f>Healthcare!AA1661</f>
        <v>W003</v>
      </c>
      <c r="I1661" s="6">
        <f>Healthcare!L1661</f>
        <v>123663.9</v>
      </c>
      <c r="J1661">
        <f>Healthcare!M1661</f>
        <v>132340.54</v>
      </c>
      <c r="K1661" s="6">
        <f>Healthcare!V1661</f>
        <v>-8676.640000000014</v>
      </c>
      <c r="L1661" t="str">
        <f>Healthcare!AF1661</f>
        <v>PAY04</v>
      </c>
      <c r="M1661" t="str">
        <f>Healthcare!AG1661</f>
        <v>INS04</v>
      </c>
      <c r="N1661">
        <f>Healthcare!AC1661</f>
        <v>2023</v>
      </c>
      <c r="O1661" t="str">
        <f>Healthcare!AB1661</f>
        <v>Q4</v>
      </c>
      <c r="P1661">
        <f>Healthcare!O1661</f>
        <v>11</v>
      </c>
      <c r="Q1661">
        <f>Healthcare!P1661</f>
        <v>44</v>
      </c>
      <c r="R1661">
        <f>Healthcare!Q1661</f>
        <v>4</v>
      </c>
      <c r="S1661" s="10" t="str">
        <f>Healthcare!AD1661</f>
        <v>Nov</v>
      </c>
    </row>
    <row r="1662" spans="1:19">
      <c r="A1662" t="str">
        <f>Healthcare!A1662</f>
        <v>P11661</v>
      </c>
      <c r="B1662" s="5">
        <f>Healthcare!E1662</f>
        <v>45624</v>
      </c>
      <c r="C1662" s="5">
        <f>Healthcare!F1662</f>
        <v>45630</v>
      </c>
      <c r="D1662" t="str">
        <f>Healthcare!T1662</f>
        <v>Transferred</v>
      </c>
      <c r="E1662" t="str">
        <f>Healthcare!X1662</f>
        <v>DEP03</v>
      </c>
      <c r="F1662" t="str">
        <f>Healthcare!Y1662</f>
        <v>D04</v>
      </c>
      <c r="G1662" t="str">
        <f>Healthcare!Z1662</f>
        <v>D009</v>
      </c>
      <c r="H1662" t="str">
        <f>Healthcare!AA1662</f>
        <v>W005</v>
      </c>
      <c r="I1662" s="6">
        <f>Healthcare!L1662</f>
        <v>129603.12</v>
      </c>
      <c r="J1662">
        <f>Healthcare!M1662</f>
        <v>87925.77</v>
      </c>
      <c r="K1662" s="6">
        <f>Healthcare!V1662</f>
        <v>41677.349999999991</v>
      </c>
      <c r="L1662" t="str">
        <f>Healthcare!AF1662</f>
        <v>PAY03</v>
      </c>
      <c r="M1662" t="str">
        <f>Healthcare!AG1662</f>
        <v>INS04</v>
      </c>
      <c r="N1662">
        <f>Healthcare!AC1662</f>
        <v>2024</v>
      </c>
      <c r="O1662" t="str">
        <f>Healthcare!AB1662</f>
        <v>Q4</v>
      </c>
      <c r="P1662">
        <f>Healthcare!O1662</f>
        <v>6</v>
      </c>
      <c r="Q1662">
        <f>Healthcare!P1662</f>
        <v>110</v>
      </c>
      <c r="R1662">
        <f>Healthcare!Q1662</f>
        <v>4</v>
      </c>
      <c r="S1662" s="10" t="str">
        <f>Healthcare!AD1662</f>
        <v>Nov</v>
      </c>
    </row>
    <row r="1663" spans="1:19">
      <c r="A1663" t="str">
        <f>Healthcare!A1663</f>
        <v>P11662</v>
      </c>
      <c r="B1663" s="5">
        <f>Healthcare!E1663</f>
        <v>45012</v>
      </c>
      <c r="C1663" s="5">
        <f>Healthcare!F1663</f>
        <v>45025</v>
      </c>
      <c r="D1663" t="str">
        <f>Healthcare!T1663</f>
        <v>Transferred</v>
      </c>
      <c r="E1663" t="str">
        <f>Healthcare!X1663</f>
        <v>DEP08</v>
      </c>
      <c r="F1663" t="str">
        <f>Healthcare!Y1663</f>
        <v>D04</v>
      </c>
      <c r="G1663" t="str">
        <f>Healthcare!Z1663</f>
        <v>D009</v>
      </c>
      <c r="H1663" t="str">
        <f>Healthcare!AA1663</f>
        <v>W001</v>
      </c>
      <c r="I1663" s="6">
        <f>Healthcare!L1663</f>
        <v>229030.12</v>
      </c>
      <c r="J1663">
        <f>Healthcare!M1663</f>
        <v>159959.9</v>
      </c>
      <c r="K1663" s="6">
        <f>Healthcare!V1663</f>
        <v>69070.22</v>
      </c>
      <c r="L1663" t="str">
        <f>Healthcare!AF1663</f>
        <v>PAY04</v>
      </c>
      <c r="M1663" t="str">
        <f>Healthcare!AG1663</f>
        <v>INS02</v>
      </c>
      <c r="N1663">
        <f>Healthcare!AC1663</f>
        <v>2023</v>
      </c>
      <c r="O1663" t="str">
        <f>Healthcare!AB1663</f>
        <v>Q1</v>
      </c>
      <c r="P1663">
        <f>Healthcare!O1663</f>
        <v>13</v>
      </c>
      <c r="Q1663">
        <f>Healthcare!P1663</f>
        <v>176</v>
      </c>
      <c r="R1663">
        <f>Healthcare!Q1663</f>
        <v>5</v>
      </c>
      <c r="S1663" s="10" t="str">
        <f>Healthcare!AD1663</f>
        <v>Mar</v>
      </c>
    </row>
    <row r="1664" spans="1:19">
      <c r="A1664" t="str">
        <f>Healthcare!A1664</f>
        <v>P11663</v>
      </c>
      <c r="B1664" s="5">
        <f>Healthcare!E1664</f>
        <v>45124</v>
      </c>
      <c r="C1664" s="5">
        <f>Healthcare!F1664</f>
        <v>45136</v>
      </c>
      <c r="D1664" t="str">
        <f>Healthcare!T1664</f>
        <v>Discharged</v>
      </c>
      <c r="E1664" t="str">
        <f>Healthcare!X1664</f>
        <v>DEP04</v>
      </c>
      <c r="F1664" t="str">
        <f>Healthcare!Y1664</f>
        <v>D02</v>
      </c>
      <c r="G1664" t="str">
        <f>Healthcare!Z1664</f>
        <v>D010</v>
      </c>
      <c r="H1664" t="str">
        <f>Healthcare!AA1664</f>
        <v>W003</v>
      </c>
      <c r="I1664" s="6">
        <f>Healthcare!L1664</f>
        <v>151568.37</v>
      </c>
      <c r="J1664">
        <f>Healthcare!M1664</f>
        <v>126289.58</v>
      </c>
      <c r="K1664" s="6">
        <f>Healthcare!V1664</f>
        <v>25278.789999999994</v>
      </c>
      <c r="L1664" t="str">
        <f>Healthcare!AF1664</f>
        <v>PAY02</v>
      </c>
      <c r="M1664" t="str">
        <f>Healthcare!AG1664</f>
        <v>INS05</v>
      </c>
      <c r="N1664">
        <f>Healthcare!AC1664</f>
        <v>2023</v>
      </c>
      <c r="O1664" t="str">
        <f>Healthcare!AB1664</f>
        <v>Q3</v>
      </c>
      <c r="P1664">
        <f>Healthcare!O1664</f>
        <v>12</v>
      </c>
      <c r="Q1664">
        <f>Healthcare!P1664</f>
        <v>50</v>
      </c>
      <c r="R1664">
        <f>Healthcare!Q1664</f>
        <v>4</v>
      </c>
      <c r="S1664" s="10" t="str">
        <f>Healthcare!AD1664</f>
        <v>Jul</v>
      </c>
    </row>
    <row r="1665" spans="1:19">
      <c r="A1665" t="str">
        <f>Healthcare!A1665</f>
        <v>P11664</v>
      </c>
      <c r="B1665" s="5">
        <f>Healthcare!E1665</f>
        <v>45220</v>
      </c>
      <c r="C1665" s="5">
        <f>Healthcare!F1665</f>
        <v>45238</v>
      </c>
      <c r="D1665" t="str">
        <f>Healthcare!T1665</f>
        <v>Discharged</v>
      </c>
      <c r="E1665" t="str">
        <f>Healthcare!X1665</f>
        <v>DEP04</v>
      </c>
      <c r="F1665" t="str">
        <f>Healthcare!Y1665</f>
        <v>D02</v>
      </c>
      <c r="G1665" t="str">
        <f>Healthcare!Z1665</f>
        <v>D001</v>
      </c>
      <c r="H1665" t="str">
        <f>Healthcare!AA1665</f>
        <v>W005</v>
      </c>
      <c r="I1665" s="6">
        <f>Healthcare!L1665</f>
        <v>142686.78</v>
      </c>
      <c r="J1665">
        <f>Healthcare!M1665</f>
        <v>99460.46</v>
      </c>
      <c r="K1665" s="6">
        <f>Healthcare!V1665</f>
        <v>43226.319999999992</v>
      </c>
      <c r="L1665" t="str">
        <f>Healthcare!AF1665</f>
        <v>PAY02</v>
      </c>
      <c r="M1665" t="str">
        <f>Healthcare!AG1665</f>
        <v>INS08</v>
      </c>
      <c r="N1665">
        <f>Healthcare!AC1665</f>
        <v>2023</v>
      </c>
      <c r="O1665" t="str">
        <f>Healthcare!AB1665</f>
        <v>Q4</v>
      </c>
      <c r="P1665">
        <f>Healthcare!O1665</f>
        <v>18</v>
      </c>
      <c r="Q1665">
        <f>Healthcare!P1665</f>
        <v>80</v>
      </c>
      <c r="R1665">
        <f>Healthcare!Q1665</f>
        <v>3</v>
      </c>
      <c r="S1665" s="10" t="str">
        <f>Healthcare!AD1665</f>
        <v>Oct</v>
      </c>
    </row>
    <row r="1666" spans="1:19">
      <c r="A1666" t="str">
        <f>Healthcare!A1666</f>
        <v>P11665</v>
      </c>
      <c r="B1666" s="5">
        <f>Healthcare!E1666</f>
        <v>45643</v>
      </c>
      <c r="C1666" s="5">
        <f>Healthcare!F1666</f>
        <v>45649</v>
      </c>
      <c r="D1666" t="str">
        <f>Healthcare!T1666</f>
        <v>Transferred</v>
      </c>
      <c r="E1666" t="str">
        <f>Healthcare!X1666</f>
        <v>DEP04</v>
      </c>
      <c r="F1666" t="str">
        <f>Healthcare!Y1666</f>
        <v>D03</v>
      </c>
      <c r="G1666" t="str">
        <f>Healthcare!Z1666</f>
        <v>D007</v>
      </c>
      <c r="H1666" t="str">
        <f>Healthcare!AA1666</f>
        <v>W005</v>
      </c>
      <c r="I1666" s="6">
        <f>Healthcare!L1666</f>
        <v>57574.02</v>
      </c>
      <c r="J1666">
        <f>Healthcare!M1666</f>
        <v>42857.17</v>
      </c>
      <c r="K1666" s="6">
        <f>Healthcare!V1666</f>
        <v>14716.849999999999</v>
      </c>
      <c r="L1666" t="str">
        <f>Healthcare!AF1666</f>
        <v>PAY03</v>
      </c>
      <c r="M1666" t="str">
        <f>Healthcare!AG1666</f>
        <v>INS08</v>
      </c>
      <c r="N1666">
        <f>Healthcare!AC1666</f>
        <v>2024</v>
      </c>
      <c r="O1666" t="str">
        <f>Healthcare!AB1666</f>
        <v>Q4</v>
      </c>
      <c r="P1666">
        <f>Healthcare!O1666</f>
        <v>6</v>
      </c>
      <c r="Q1666">
        <f>Healthcare!P1666</f>
        <v>124</v>
      </c>
      <c r="R1666">
        <f>Healthcare!Q1666</f>
        <v>4</v>
      </c>
      <c r="S1666" s="10" t="str">
        <f>Healthcare!AD1666</f>
        <v>Dec</v>
      </c>
    </row>
    <row r="1667" spans="1:19">
      <c r="A1667" t="str">
        <f>Healthcare!A1667</f>
        <v>P11666</v>
      </c>
      <c r="B1667" s="5">
        <f>Healthcare!E1667</f>
        <v>45677</v>
      </c>
      <c r="C1667" s="5">
        <f>Healthcare!F1667</f>
        <v>45688</v>
      </c>
      <c r="D1667" t="str">
        <f>Healthcare!T1667</f>
        <v>Discharged</v>
      </c>
      <c r="E1667" t="str">
        <f>Healthcare!X1667</f>
        <v>DEP09</v>
      </c>
      <c r="F1667" t="str">
        <f>Healthcare!Y1667</f>
        <v>D03</v>
      </c>
      <c r="G1667" t="str">
        <f>Healthcare!Z1667</f>
        <v>D010</v>
      </c>
      <c r="H1667" t="str">
        <f>Healthcare!AA1667</f>
        <v>W005</v>
      </c>
      <c r="I1667" s="6">
        <f>Healthcare!L1667</f>
        <v>165525.47</v>
      </c>
      <c r="J1667">
        <f>Healthcare!M1667</f>
        <v>125233.88</v>
      </c>
      <c r="K1667" s="6">
        <f>Healthcare!V1667</f>
        <v>40291.589999999997</v>
      </c>
      <c r="L1667" t="str">
        <f>Healthcare!AF1667</f>
        <v>PAY06</v>
      </c>
      <c r="M1667" t="str">
        <f>Healthcare!AG1667</f>
        <v>INS01</v>
      </c>
      <c r="N1667">
        <f>Healthcare!AC1667</f>
        <v>2025</v>
      </c>
      <c r="O1667" t="str">
        <f>Healthcare!AB1667</f>
        <v>Q1</v>
      </c>
      <c r="P1667">
        <f>Healthcare!O1667</f>
        <v>11</v>
      </c>
      <c r="Q1667">
        <f>Healthcare!P1667</f>
        <v>38</v>
      </c>
      <c r="R1667">
        <f>Healthcare!Q1667</f>
        <v>2</v>
      </c>
      <c r="S1667" s="10" t="str">
        <f>Healthcare!AD1667</f>
        <v>Jan</v>
      </c>
    </row>
    <row r="1668" spans="1:19">
      <c r="A1668" t="str">
        <f>Healthcare!A1668</f>
        <v>P11667</v>
      </c>
      <c r="B1668" s="5">
        <f>Healthcare!E1668</f>
        <v>45470</v>
      </c>
      <c r="C1668" s="5">
        <f>Healthcare!F1668</f>
        <v>45477</v>
      </c>
      <c r="D1668" t="str">
        <f>Healthcare!T1668</f>
        <v>Discharged</v>
      </c>
      <c r="E1668" t="str">
        <f>Healthcare!X1668</f>
        <v>DEP05</v>
      </c>
      <c r="F1668" t="str">
        <f>Healthcare!Y1668</f>
        <v>D06</v>
      </c>
      <c r="G1668" t="str">
        <f>Healthcare!Z1668</f>
        <v>D008</v>
      </c>
      <c r="H1668" t="str">
        <f>Healthcare!AA1668</f>
        <v>W003</v>
      </c>
      <c r="I1668" s="6">
        <f>Healthcare!L1668</f>
        <v>165908.12</v>
      </c>
      <c r="J1668">
        <f>Healthcare!M1668</f>
        <v>154048.98000000001</v>
      </c>
      <c r="K1668" s="6">
        <f>Healthcare!V1668</f>
        <v>11859.139999999985</v>
      </c>
      <c r="L1668" t="str">
        <f>Healthcare!AF1668</f>
        <v>PAY06</v>
      </c>
      <c r="M1668" t="str">
        <f>Healthcare!AG1668</f>
        <v>INS08</v>
      </c>
      <c r="N1668">
        <f>Healthcare!AC1668</f>
        <v>2024</v>
      </c>
      <c r="O1668" t="str">
        <f>Healthcare!AB1668</f>
        <v>Q2</v>
      </c>
      <c r="P1668">
        <f>Healthcare!O1668</f>
        <v>7</v>
      </c>
      <c r="Q1668">
        <f>Healthcare!P1668</f>
        <v>13</v>
      </c>
      <c r="R1668">
        <f>Healthcare!Q1668</f>
        <v>5</v>
      </c>
      <c r="S1668" s="10" t="str">
        <f>Healthcare!AD1668</f>
        <v>Jun</v>
      </c>
    </row>
    <row r="1669" spans="1:19">
      <c r="A1669" t="str">
        <f>Healthcare!A1669</f>
        <v>P11668</v>
      </c>
      <c r="B1669" s="5">
        <f>Healthcare!E1669</f>
        <v>44991</v>
      </c>
      <c r="C1669" s="5">
        <f>Healthcare!F1669</f>
        <v>45004</v>
      </c>
      <c r="D1669" t="str">
        <f>Healthcare!T1669</f>
        <v>Discharged</v>
      </c>
      <c r="E1669" t="str">
        <f>Healthcare!X1669</f>
        <v>DEP08</v>
      </c>
      <c r="F1669" t="str">
        <f>Healthcare!Y1669</f>
        <v>D03</v>
      </c>
      <c r="G1669" t="str">
        <f>Healthcare!Z1669</f>
        <v>D003</v>
      </c>
      <c r="H1669" t="str">
        <f>Healthcare!AA1669</f>
        <v>W001</v>
      </c>
      <c r="I1669" s="6">
        <f>Healthcare!L1669</f>
        <v>215714.31</v>
      </c>
      <c r="J1669">
        <f>Healthcare!M1669</f>
        <v>150587.17000000001</v>
      </c>
      <c r="K1669" s="6">
        <f>Healthcare!V1669</f>
        <v>65127.139999999985</v>
      </c>
      <c r="L1669" t="str">
        <f>Healthcare!AF1669</f>
        <v>PAY02</v>
      </c>
      <c r="M1669" t="str">
        <f>Healthcare!AG1669</f>
        <v>INS07</v>
      </c>
      <c r="N1669">
        <f>Healthcare!AC1669</f>
        <v>2023</v>
      </c>
      <c r="O1669" t="str">
        <f>Healthcare!AB1669</f>
        <v>Q1</v>
      </c>
      <c r="P1669">
        <f>Healthcare!O1669</f>
        <v>13</v>
      </c>
      <c r="Q1669">
        <f>Healthcare!P1669</f>
        <v>159</v>
      </c>
      <c r="R1669">
        <f>Healthcare!Q1669</f>
        <v>2</v>
      </c>
      <c r="S1669" s="10" t="str">
        <f>Healthcare!AD1669</f>
        <v>Mar</v>
      </c>
    </row>
    <row r="1670" spans="1:19">
      <c r="A1670" t="str">
        <f>Healthcare!A1670</f>
        <v>P11669</v>
      </c>
      <c r="B1670" s="5">
        <f>Healthcare!E1670</f>
        <v>45453</v>
      </c>
      <c r="C1670" s="5">
        <f>Healthcare!F1670</f>
        <v>45456</v>
      </c>
      <c r="D1670" t="str">
        <f>Healthcare!T1670</f>
        <v>Transferred</v>
      </c>
      <c r="E1670" t="str">
        <f>Healthcare!X1670</f>
        <v>DEP10</v>
      </c>
      <c r="F1670" t="str">
        <f>Healthcare!Y1670</f>
        <v>D04</v>
      </c>
      <c r="G1670" t="str">
        <f>Healthcare!Z1670</f>
        <v>D013</v>
      </c>
      <c r="H1670" t="str">
        <f>Healthcare!AA1670</f>
        <v>W005</v>
      </c>
      <c r="I1670" s="6">
        <f>Healthcare!L1670</f>
        <v>23943.1</v>
      </c>
      <c r="J1670">
        <f>Healthcare!M1670</f>
        <v>18476.759999999998</v>
      </c>
      <c r="K1670" s="6">
        <f>Healthcare!V1670</f>
        <v>5466.34</v>
      </c>
      <c r="L1670" t="str">
        <f>Healthcare!AF1670</f>
        <v>PAY01</v>
      </c>
      <c r="M1670" t="str">
        <f>Healthcare!AG1670</f>
        <v>INS06</v>
      </c>
      <c r="N1670">
        <f>Healthcare!AC1670</f>
        <v>2024</v>
      </c>
      <c r="O1670" t="str">
        <f>Healthcare!AB1670</f>
        <v>Q2</v>
      </c>
      <c r="P1670">
        <f>Healthcare!O1670</f>
        <v>3</v>
      </c>
      <c r="Q1670">
        <f>Healthcare!P1670</f>
        <v>129</v>
      </c>
      <c r="R1670">
        <f>Healthcare!Q1670</f>
        <v>3</v>
      </c>
      <c r="S1670" s="10" t="str">
        <f>Healthcare!AD1670</f>
        <v>Jun</v>
      </c>
    </row>
    <row r="1671" spans="1:19">
      <c r="A1671" t="str">
        <f>Healthcare!A1671</f>
        <v>P11670</v>
      </c>
      <c r="B1671" s="5">
        <f>Healthcare!E1671</f>
        <v>45647</v>
      </c>
      <c r="C1671" s="5">
        <f>Healthcare!F1671</f>
        <v>45653</v>
      </c>
      <c r="D1671" t="str">
        <f>Healthcare!T1671</f>
        <v>Transferred</v>
      </c>
      <c r="E1671" t="str">
        <f>Healthcare!X1671</f>
        <v>DEP08</v>
      </c>
      <c r="F1671" t="str">
        <f>Healthcare!Y1671</f>
        <v>D07</v>
      </c>
      <c r="G1671" t="str">
        <f>Healthcare!Z1671</f>
        <v>D006</v>
      </c>
      <c r="H1671" t="str">
        <f>Healthcare!AA1671</f>
        <v>W005</v>
      </c>
      <c r="I1671" s="6">
        <f>Healthcare!L1671</f>
        <v>123663.9</v>
      </c>
      <c r="J1671">
        <f>Healthcare!M1671</f>
        <v>139746.85</v>
      </c>
      <c r="K1671" s="6">
        <f>Healthcare!V1671</f>
        <v>-16082.950000000012</v>
      </c>
      <c r="L1671" t="str">
        <f>Healthcare!AF1671</f>
        <v>PAY01</v>
      </c>
      <c r="M1671" t="str">
        <f>Healthcare!AG1671</f>
        <v>INS06</v>
      </c>
      <c r="N1671">
        <f>Healthcare!AC1671</f>
        <v>2024</v>
      </c>
      <c r="O1671" t="str">
        <f>Healthcare!AB1671</f>
        <v>Q4</v>
      </c>
      <c r="P1671">
        <f>Healthcare!O1671</f>
        <v>6</v>
      </c>
      <c r="Q1671">
        <f>Healthcare!P1671</f>
        <v>10</v>
      </c>
      <c r="R1671">
        <f>Healthcare!Q1671</f>
        <v>4</v>
      </c>
      <c r="S1671" s="10" t="str">
        <f>Healthcare!AD1671</f>
        <v>Dec</v>
      </c>
    </row>
    <row r="1672" spans="1:19">
      <c r="A1672" t="str">
        <f>Healthcare!A1672</f>
        <v>P11671</v>
      </c>
      <c r="B1672" s="5">
        <f>Healthcare!E1672</f>
        <v>45381</v>
      </c>
      <c r="C1672" s="5">
        <f>Healthcare!F1672</f>
        <v>45396</v>
      </c>
      <c r="D1672" t="str">
        <f>Healthcare!T1672</f>
        <v>Admitted</v>
      </c>
      <c r="E1672" t="str">
        <f>Healthcare!X1672</f>
        <v>DEP07</v>
      </c>
      <c r="F1672" t="str">
        <f>Healthcare!Y1672</f>
        <v>D04</v>
      </c>
      <c r="G1672" t="str">
        <f>Healthcare!Z1672</f>
        <v>D007</v>
      </c>
      <c r="H1672" t="str">
        <f>Healthcare!AA1672</f>
        <v>W005</v>
      </c>
      <c r="I1672" s="6">
        <f>Healthcare!L1672</f>
        <v>201607.85</v>
      </c>
      <c r="J1672">
        <f>Healthcare!M1672</f>
        <v>168316.82</v>
      </c>
      <c r="K1672" s="6">
        <f>Healthcare!V1672</f>
        <v>33291.03</v>
      </c>
      <c r="L1672" t="str">
        <f>Healthcare!AF1672</f>
        <v>PAY06</v>
      </c>
      <c r="M1672" t="str">
        <f>Healthcare!AG1672</f>
        <v>INS01</v>
      </c>
      <c r="N1672">
        <f>Healthcare!AC1672</f>
        <v>2024</v>
      </c>
      <c r="O1672" t="str">
        <f>Healthcare!AB1672</f>
        <v>Q1</v>
      </c>
      <c r="P1672">
        <f>Healthcare!O1672</f>
        <v>15</v>
      </c>
      <c r="Q1672">
        <f>Healthcare!P1672</f>
        <v>50</v>
      </c>
      <c r="R1672">
        <f>Healthcare!Q1672</f>
        <v>4</v>
      </c>
      <c r="S1672" s="10" t="str">
        <f>Healthcare!AD1672</f>
        <v>Mar</v>
      </c>
    </row>
    <row r="1673" spans="1:19">
      <c r="A1673" t="str">
        <f>Healthcare!A1673</f>
        <v>P11672</v>
      </c>
      <c r="B1673" s="5">
        <f>Healthcare!E1673</f>
        <v>45973</v>
      </c>
      <c r="C1673" s="5">
        <f>Healthcare!F1673</f>
        <v>45980</v>
      </c>
      <c r="D1673" t="str">
        <f>Healthcare!T1673</f>
        <v>Unknown</v>
      </c>
      <c r="E1673" t="str">
        <f>Healthcare!X1673</f>
        <v>DEP07</v>
      </c>
      <c r="F1673" t="str">
        <f>Healthcare!Y1673</f>
        <v>D04</v>
      </c>
      <c r="G1673" t="str">
        <f>Healthcare!Z1673</f>
        <v>D008</v>
      </c>
      <c r="H1673" t="str">
        <f>Healthcare!AA1673</f>
        <v>W001</v>
      </c>
      <c r="I1673" s="6">
        <f>Healthcare!L1673</f>
        <v>200055.86</v>
      </c>
      <c r="J1673">
        <f>Healthcare!M1673</f>
        <v>130651.99</v>
      </c>
      <c r="K1673" s="6">
        <f>Healthcare!V1673</f>
        <v>69403.869999999981</v>
      </c>
      <c r="L1673" t="str">
        <f>Healthcare!AF1673</f>
        <v>PAY06</v>
      </c>
      <c r="M1673" t="str">
        <f>Healthcare!AG1673</f>
        <v>INS07</v>
      </c>
      <c r="N1673">
        <f>Healthcare!AC1673</f>
        <v>2025</v>
      </c>
      <c r="O1673" t="str">
        <f>Healthcare!AB1673</f>
        <v>Q4</v>
      </c>
      <c r="P1673">
        <f>Healthcare!O1673</f>
        <v>7</v>
      </c>
      <c r="Q1673">
        <f>Healthcare!P1673</f>
        <v>162</v>
      </c>
      <c r="R1673">
        <f>Healthcare!Q1673</f>
        <v>5</v>
      </c>
      <c r="S1673" s="10" t="str">
        <f>Healthcare!AD1673</f>
        <v>Nov</v>
      </c>
    </row>
    <row r="1674" spans="1:19">
      <c r="A1674" t="str">
        <f>Healthcare!A1674</f>
        <v>P11673</v>
      </c>
      <c r="B1674" s="5">
        <f>Healthcare!E1674</f>
        <v>45545</v>
      </c>
      <c r="C1674" s="5">
        <f>Healthcare!F1674</f>
        <v>45556</v>
      </c>
      <c r="D1674" t="str">
        <f>Healthcare!T1674</f>
        <v>Unknown</v>
      </c>
      <c r="E1674" t="str">
        <f>Healthcare!X1674</f>
        <v>DEP09</v>
      </c>
      <c r="F1674" t="str">
        <f>Healthcare!Y1674</f>
        <v>D02</v>
      </c>
      <c r="G1674" t="str">
        <f>Healthcare!Z1674</f>
        <v>D010</v>
      </c>
      <c r="H1674" t="str">
        <f>Healthcare!AA1674</f>
        <v>W002</v>
      </c>
      <c r="I1674" s="6">
        <f>Healthcare!L1674</f>
        <v>66600.45</v>
      </c>
      <c r="J1674">
        <f>Healthcare!M1674</f>
        <v>53562.07</v>
      </c>
      <c r="K1674" s="6">
        <f>Healthcare!V1674</f>
        <v>13038.379999999997</v>
      </c>
      <c r="L1674" t="str">
        <f>Healthcare!AF1674</f>
        <v>PAY05</v>
      </c>
      <c r="M1674" t="str">
        <f>Healthcare!AG1674</f>
        <v>INS08</v>
      </c>
      <c r="N1674">
        <f>Healthcare!AC1674</f>
        <v>2024</v>
      </c>
      <c r="O1674" t="str">
        <f>Healthcare!AB1674</f>
        <v>Q3</v>
      </c>
      <c r="P1674">
        <f>Healthcare!O1674</f>
        <v>11</v>
      </c>
      <c r="Q1674">
        <f>Healthcare!P1674</f>
        <v>209</v>
      </c>
      <c r="R1674">
        <f>Healthcare!Q1674</f>
        <v>3</v>
      </c>
      <c r="S1674" s="10" t="str">
        <f>Healthcare!AD1674</f>
        <v>Sep</v>
      </c>
    </row>
    <row r="1675" spans="1:19">
      <c r="A1675" t="str">
        <f>Healthcare!A1675</f>
        <v>P11674</v>
      </c>
      <c r="B1675" s="5">
        <f>Healthcare!E1675</f>
        <v>45667</v>
      </c>
      <c r="C1675" s="5">
        <f>Healthcare!F1675</f>
        <v>45671</v>
      </c>
      <c r="D1675" t="str">
        <f>Healthcare!T1675</f>
        <v>Discharged</v>
      </c>
      <c r="E1675" t="str">
        <f>Healthcare!X1675</f>
        <v>DEP01</v>
      </c>
      <c r="F1675" t="str">
        <f>Healthcare!Y1675</f>
        <v>D02</v>
      </c>
      <c r="G1675" t="str">
        <f>Healthcare!Z1675</f>
        <v>D002</v>
      </c>
      <c r="H1675" t="str">
        <f>Healthcare!AA1675</f>
        <v>W003</v>
      </c>
      <c r="I1675" s="6">
        <f>Healthcare!L1675</f>
        <v>106965.53</v>
      </c>
      <c r="J1675">
        <f>Healthcare!M1675</f>
        <v>78911.11</v>
      </c>
      <c r="K1675" s="6">
        <f>Healthcare!V1675</f>
        <v>28054.42</v>
      </c>
      <c r="L1675" t="str">
        <f>Healthcare!AF1675</f>
        <v>PAY01</v>
      </c>
      <c r="M1675" t="str">
        <f>Healthcare!AG1675</f>
        <v>INS05</v>
      </c>
      <c r="N1675">
        <f>Healthcare!AC1675</f>
        <v>2025</v>
      </c>
      <c r="O1675" t="str">
        <f>Healthcare!AB1675</f>
        <v>Q1</v>
      </c>
      <c r="P1675">
        <f>Healthcare!O1675</f>
        <v>4</v>
      </c>
      <c r="Q1675">
        <f>Healthcare!P1675</f>
        <v>203</v>
      </c>
      <c r="R1675">
        <f>Healthcare!Q1675</f>
        <v>5</v>
      </c>
      <c r="S1675" s="10" t="str">
        <f>Healthcare!AD1675</f>
        <v>Jan</v>
      </c>
    </row>
    <row r="1676" spans="1:19">
      <c r="A1676" t="str">
        <f>Healthcare!A1676</f>
        <v>P11675</v>
      </c>
      <c r="B1676" s="5">
        <f>Healthcare!E1676</f>
        <v>45118</v>
      </c>
      <c r="C1676" s="5">
        <f>Healthcare!F1676</f>
        <v>45135</v>
      </c>
      <c r="D1676" t="str">
        <f>Healthcare!T1676</f>
        <v>Discharged</v>
      </c>
      <c r="E1676" t="str">
        <f>Healthcare!X1676</f>
        <v>DEP09</v>
      </c>
      <c r="F1676" t="str">
        <f>Healthcare!Y1676</f>
        <v>D01</v>
      </c>
      <c r="G1676" t="str">
        <f>Healthcare!Z1676</f>
        <v>D009</v>
      </c>
      <c r="H1676" t="str">
        <f>Healthcare!AA1676</f>
        <v>W001</v>
      </c>
      <c r="I1676" s="6">
        <f>Healthcare!L1676</f>
        <v>40873.25</v>
      </c>
      <c r="J1676">
        <f>Healthcare!M1676</f>
        <v>30295.43</v>
      </c>
      <c r="K1676" s="6">
        <f>Healthcare!V1676</f>
        <v>10577.82</v>
      </c>
      <c r="L1676" t="str">
        <f>Healthcare!AF1676</f>
        <v>PAY02</v>
      </c>
      <c r="M1676" t="str">
        <f>Healthcare!AG1676</f>
        <v>INS06</v>
      </c>
      <c r="N1676">
        <f>Healthcare!AC1676</f>
        <v>2023</v>
      </c>
      <c r="O1676" t="str">
        <f>Healthcare!AB1676</f>
        <v>Q3</v>
      </c>
      <c r="P1676">
        <f>Healthcare!O1676</f>
        <v>17</v>
      </c>
      <c r="Q1676">
        <f>Healthcare!P1676</f>
        <v>154</v>
      </c>
      <c r="R1676">
        <f>Healthcare!Q1676</f>
        <v>2</v>
      </c>
      <c r="S1676" s="10" t="str">
        <f>Healthcare!AD1676</f>
        <v>Jul</v>
      </c>
    </row>
    <row r="1677" spans="1:19">
      <c r="A1677" t="str">
        <f>Healthcare!A1677</f>
        <v>P11676</v>
      </c>
      <c r="B1677" s="5">
        <f>Healthcare!E1677</f>
        <v>45081</v>
      </c>
      <c r="C1677" s="5">
        <f>Healthcare!F1677</f>
        <v>45094</v>
      </c>
      <c r="D1677" t="str">
        <f>Healthcare!T1677</f>
        <v>Discharged</v>
      </c>
      <c r="E1677" t="str">
        <f>Healthcare!X1677</f>
        <v>DEP08</v>
      </c>
      <c r="F1677" t="str">
        <f>Healthcare!Y1677</f>
        <v>D04</v>
      </c>
      <c r="G1677" t="str">
        <f>Healthcare!Z1677</f>
        <v>D001</v>
      </c>
      <c r="H1677" t="str">
        <f>Healthcare!AA1677</f>
        <v>W001</v>
      </c>
      <c r="I1677" s="6">
        <f>Healthcare!L1677</f>
        <v>17706.91</v>
      </c>
      <c r="J1677">
        <f>Healthcare!M1677</f>
        <v>13127.43</v>
      </c>
      <c r="K1677" s="6">
        <f>Healthcare!V1677</f>
        <v>4579.4799999999996</v>
      </c>
      <c r="L1677" t="str">
        <f>Healthcare!AF1677</f>
        <v>PAY02</v>
      </c>
      <c r="M1677" t="str">
        <f>Healthcare!AG1677</f>
        <v>INS06</v>
      </c>
      <c r="N1677">
        <f>Healthcare!AC1677</f>
        <v>2023</v>
      </c>
      <c r="O1677" t="str">
        <f>Healthcare!AB1677</f>
        <v>Q2</v>
      </c>
      <c r="P1677">
        <f>Healthcare!O1677</f>
        <v>13</v>
      </c>
      <c r="Q1677">
        <f>Healthcare!P1677</f>
        <v>101</v>
      </c>
      <c r="R1677">
        <f>Healthcare!Q1677</f>
        <v>5</v>
      </c>
      <c r="S1677" s="10" t="str">
        <f>Healthcare!AD1677</f>
        <v>Jun</v>
      </c>
    </row>
    <row r="1678" spans="1:19">
      <c r="A1678" t="str">
        <f>Healthcare!A1678</f>
        <v>P11677</v>
      </c>
      <c r="B1678" s="5">
        <f>Healthcare!E1678</f>
        <v>45885</v>
      </c>
      <c r="C1678" s="5">
        <f>Healthcare!F1678</f>
        <v>45901</v>
      </c>
      <c r="D1678" t="str">
        <f>Healthcare!T1678</f>
        <v>Discharged</v>
      </c>
      <c r="E1678" t="str">
        <f>Healthcare!X1678</f>
        <v>DEP03</v>
      </c>
      <c r="F1678" t="str">
        <f>Healthcare!Y1678</f>
        <v>D06</v>
      </c>
      <c r="G1678" t="str">
        <f>Healthcare!Z1678</f>
        <v>D003</v>
      </c>
      <c r="H1678" t="str">
        <f>Healthcare!AA1678</f>
        <v>W001</v>
      </c>
      <c r="I1678" s="6">
        <f>Healthcare!L1678</f>
        <v>38418.589999999997</v>
      </c>
      <c r="J1678">
        <f>Healthcare!M1678</f>
        <v>34727.26</v>
      </c>
      <c r="K1678" s="6">
        <f>Healthcare!V1678</f>
        <v>3691.3299999999945</v>
      </c>
      <c r="L1678" t="str">
        <f>Healthcare!AF1678</f>
        <v>PAY01</v>
      </c>
      <c r="M1678" t="str">
        <f>Healthcare!AG1678</f>
        <v>INS07</v>
      </c>
      <c r="N1678">
        <f>Healthcare!AC1678</f>
        <v>2025</v>
      </c>
      <c r="O1678" t="str">
        <f>Healthcare!AB1678</f>
        <v>Q3</v>
      </c>
      <c r="P1678">
        <f>Healthcare!O1678</f>
        <v>16</v>
      </c>
      <c r="Q1678">
        <f>Healthcare!P1678</f>
        <v>38</v>
      </c>
      <c r="R1678">
        <f>Healthcare!Q1678</f>
        <v>2</v>
      </c>
      <c r="S1678" s="10" t="str">
        <f>Healthcare!AD1678</f>
        <v>Aug</v>
      </c>
    </row>
    <row r="1679" spans="1:19">
      <c r="A1679" t="str">
        <f>Healthcare!A1679</f>
        <v>P11678</v>
      </c>
      <c r="B1679" s="5">
        <f>Healthcare!E1679</f>
        <v>45596</v>
      </c>
      <c r="C1679" s="5">
        <f>Healthcare!F1679</f>
        <v>45597</v>
      </c>
      <c r="D1679" t="str">
        <f>Healthcare!T1679</f>
        <v>Transferred</v>
      </c>
      <c r="E1679" t="str">
        <f>Healthcare!X1679</f>
        <v>DEP05</v>
      </c>
      <c r="F1679" t="str">
        <f>Healthcare!Y1679</f>
        <v>D06</v>
      </c>
      <c r="G1679" t="str">
        <f>Healthcare!Z1679</f>
        <v>D005</v>
      </c>
      <c r="H1679" t="str">
        <f>Healthcare!AA1679</f>
        <v>W003</v>
      </c>
      <c r="I1679" s="6">
        <f>Healthcare!L1679</f>
        <v>27527.58</v>
      </c>
      <c r="J1679">
        <f>Healthcare!M1679</f>
        <v>21863.01</v>
      </c>
      <c r="K1679" s="6">
        <f>Healthcare!V1679</f>
        <v>5664.5700000000033</v>
      </c>
      <c r="L1679" t="str">
        <f>Healthcare!AF1679</f>
        <v>PAY06</v>
      </c>
      <c r="M1679" t="str">
        <f>Healthcare!AG1679</f>
        <v>INS06</v>
      </c>
      <c r="N1679">
        <f>Healthcare!AC1679</f>
        <v>2024</v>
      </c>
      <c r="O1679" t="str">
        <f>Healthcare!AB1679</f>
        <v>Q4</v>
      </c>
      <c r="P1679">
        <f>Healthcare!O1679</f>
        <v>1</v>
      </c>
      <c r="Q1679">
        <f>Healthcare!P1679</f>
        <v>193</v>
      </c>
      <c r="R1679">
        <f>Healthcare!Q1679</f>
        <v>5</v>
      </c>
      <c r="S1679" s="10" t="str">
        <f>Healthcare!AD1679</f>
        <v>Oct</v>
      </c>
    </row>
    <row r="1680" spans="1:19">
      <c r="A1680" t="str">
        <f>Healthcare!A1680</f>
        <v>P11679</v>
      </c>
      <c r="B1680" s="5">
        <f>Healthcare!E1680</f>
        <v>45840</v>
      </c>
      <c r="C1680" s="5">
        <f>Healthcare!F1680</f>
        <v>45843</v>
      </c>
      <c r="D1680" t="str">
        <f>Healthcare!T1680</f>
        <v>Discharged</v>
      </c>
      <c r="E1680" t="str">
        <f>Healthcare!X1680</f>
        <v>DEP05</v>
      </c>
      <c r="F1680" t="str">
        <f>Healthcare!Y1680</f>
        <v>D03</v>
      </c>
      <c r="G1680" t="str">
        <f>Healthcare!Z1680</f>
        <v>D012</v>
      </c>
      <c r="H1680" t="str">
        <f>Healthcare!AA1680</f>
        <v>W002</v>
      </c>
      <c r="I1680" s="6">
        <f>Healthcare!L1680</f>
        <v>234354.66</v>
      </c>
      <c r="J1680">
        <f>Healthcare!M1680</f>
        <v>169674.37</v>
      </c>
      <c r="K1680" s="6">
        <f>Healthcare!V1680</f>
        <v>64680.290000000008</v>
      </c>
      <c r="L1680" t="str">
        <f>Healthcare!AF1680</f>
        <v>PAY06</v>
      </c>
      <c r="M1680" t="str">
        <f>Healthcare!AG1680</f>
        <v>INS01</v>
      </c>
      <c r="N1680">
        <f>Healthcare!AC1680</f>
        <v>2025</v>
      </c>
      <c r="O1680" t="str">
        <f>Healthcare!AB1680</f>
        <v>Q3</v>
      </c>
      <c r="P1680">
        <f>Healthcare!O1680</f>
        <v>3</v>
      </c>
      <c r="Q1680">
        <f>Healthcare!P1680</f>
        <v>235</v>
      </c>
      <c r="R1680">
        <f>Healthcare!Q1680</f>
        <v>3</v>
      </c>
      <c r="S1680" s="10" t="str">
        <f>Healthcare!AD1680</f>
        <v>Jul</v>
      </c>
    </row>
    <row r="1681" spans="1:19">
      <c r="A1681" t="str">
        <f>Healthcare!A1681</f>
        <v>P11680</v>
      </c>
      <c r="B1681" s="5">
        <f>Healthcare!E1681</f>
        <v>45870</v>
      </c>
      <c r="C1681" s="5">
        <f>Healthcare!F1681</f>
        <v>45874</v>
      </c>
      <c r="D1681" t="str">
        <f>Healthcare!T1681</f>
        <v>Discharged</v>
      </c>
      <c r="E1681" t="str">
        <f>Healthcare!X1681</f>
        <v>DEP08</v>
      </c>
      <c r="F1681" t="str">
        <f>Healthcare!Y1681</f>
        <v>D04</v>
      </c>
      <c r="G1681" t="str">
        <f>Healthcare!Z1681</f>
        <v>D001</v>
      </c>
      <c r="H1681" t="str">
        <f>Healthcare!AA1681</f>
        <v>W001</v>
      </c>
      <c r="I1681" s="6">
        <f>Healthcare!L1681</f>
        <v>166793.06</v>
      </c>
      <c r="J1681">
        <f>Healthcare!M1681</f>
        <v>148846.32</v>
      </c>
      <c r="K1681" s="6">
        <f>Healthcare!V1681</f>
        <v>17946.739999999991</v>
      </c>
      <c r="L1681" t="str">
        <f>Healthcare!AF1681</f>
        <v>PAY01</v>
      </c>
      <c r="M1681" t="str">
        <f>Healthcare!AG1681</f>
        <v>INS08</v>
      </c>
      <c r="N1681">
        <f>Healthcare!AC1681</f>
        <v>2025</v>
      </c>
      <c r="O1681" t="str">
        <f>Healthcare!AB1681</f>
        <v>Q3</v>
      </c>
      <c r="P1681">
        <f>Healthcare!O1681</f>
        <v>4</v>
      </c>
      <c r="Q1681">
        <f>Healthcare!P1681</f>
        <v>114</v>
      </c>
      <c r="R1681">
        <f>Healthcare!Q1681</f>
        <v>3</v>
      </c>
      <c r="S1681" s="10" t="str">
        <f>Healthcare!AD1681</f>
        <v>Aug</v>
      </c>
    </row>
    <row r="1682" spans="1:19">
      <c r="A1682" t="str">
        <f>Healthcare!A1682</f>
        <v>P11681</v>
      </c>
      <c r="B1682" s="5">
        <f>Healthcare!E1682</f>
        <v>45663</v>
      </c>
      <c r="C1682" s="5">
        <f>Healthcare!F1682</f>
        <v>45813</v>
      </c>
      <c r="D1682" t="str">
        <f>Healthcare!T1682</f>
        <v>Admitted</v>
      </c>
      <c r="E1682" t="str">
        <f>Healthcare!X1682</f>
        <v>DEP01</v>
      </c>
      <c r="F1682" t="str">
        <f>Healthcare!Y1682</f>
        <v>D05</v>
      </c>
      <c r="G1682" t="str">
        <f>Healthcare!Z1682</f>
        <v>D011</v>
      </c>
      <c r="H1682" t="str">
        <f>Healthcare!AA1682</f>
        <v>W004</v>
      </c>
      <c r="I1682" s="6">
        <f>Healthcare!L1682</f>
        <v>58562.91</v>
      </c>
      <c r="J1682">
        <f>Healthcare!M1682</f>
        <v>35141.19</v>
      </c>
      <c r="K1682" s="6">
        <f>Healthcare!V1682</f>
        <v>23421.72</v>
      </c>
      <c r="L1682" t="str">
        <f>Healthcare!AF1682</f>
        <v>PAY03</v>
      </c>
      <c r="M1682" t="str">
        <f>Healthcare!AG1682</f>
        <v>INS01</v>
      </c>
      <c r="N1682">
        <f>Healthcare!AC1682</f>
        <v>2025</v>
      </c>
      <c r="O1682" t="str">
        <f>Healthcare!AB1682</f>
        <v>Q1</v>
      </c>
      <c r="P1682">
        <f>Healthcare!O1682</f>
        <v>4</v>
      </c>
      <c r="Q1682">
        <f>Healthcare!P1682</f>
        <v>197</v>
      </c>
      <c r="R1682">
        <f>Healthcare!Q1682</f>
        <v>4</v>
      </c>
      <c r="S1682" s="10" t="str">
        <f>Healthcare!AD1682</f>
        <v>Jan</v>
      </c>
    </row>
    <row r="1683" spans="1:19">
      <c r="A1683" t="str">
        <f>Healthcare!A1683</f>
        <v>P11682</v>
      </c>
      <c r="B1683" s="5">
        <f>Healthcare!E1683</f>
        <v>45850</v>
      </c>
      <c r="C1683" s="5">
        <f>Healthcare!F1683</f>
        <v>45855</v>
      </c>
      <c r="D1683" t="str">
        <f>Healthcare!T1683</f>
        <v>Discharged</v>
      </c>
      <c r="E1683" t="str">
        <f>Healthcare!X1683</f>
        <v>DEP08</v>
      </c>
      <c r="F1683" t="str">
        <f>Healthcare!Y1683</f>
        <v>D06</v>
      </c>
      <c r="G1683" t="str">
        <f>Healthcare!Z1683</f>
        <v>D010</v>
      </c>
      <c r="H1683" t="str">
        <f>Healthcare!AA1683</f>
        <v>W005</v>
      </c>
      <c r="I1683" s="6">
        <f>Healthcare!L1683</f>
        <v>70030.92</v>
      </c>
      <c r="J1683">
        <f>Healthcare!M1683</f>
        <v>52250.69</v>
      </c>
      <c r="K1683" s="6">
        <f>Healthcare!V1683</f>
        <v>17780.229999999996</v>
      </c>
      <c r="L1683" t="str">
        <f>Healthcare!AF1683</f>
        <v>PAY06</v>
      </c>
      <c r="M1683" t="str">
        <f>Healthcare!AG1683</f>
        <v>INS03</v>
      </c>
      <c r="N1683">
        <f>Healthcare!AC1683</f>
        <v>2025</v>
      </c>
      <c r="O1683" t="str">
        <f>Healthcare!AB1683</f>
        <v>Q3</v>
      </c>
      <c r="P1683">
        <f>Healthcare!O1683</f>
        <v>5</v>
      </c>
      <c r="Q1683">
        <f>Healthcare!P1683</f>
        <v>161</v>
      </c>
      <c r="R1683">
        <f>Healthcare!Q1683</f>
        <v>4</v>
      </c>
      <c r="S1683" s="10" t="str">
        <f>Healthcare!AD1683</f>
        <v>Jul</v>
      </c>
    </row>
    <row r="1684" spans="1:19">
      <c r="A1684" t="str">
        <f>Healthcare!A1684</f>
        <v>P11683</v>
      </c>
      <c r="B1684" s="5">
        <f>Healthcare!E1684</f>
        <v>45432</v>
      </c>
      <c r="C1684" s="5">
        <f>Healthcare!F1684</f>
        <v>45436</v>
      </c>
      <c r="D1684" t="str">
        <f>Healthcare!T1684</f>
        <v>Transferred</v>
      </c>
      <c r="E1684" t="str">
        <f>Healthcare!X1684</f>
        <v>DEP10</v>
      </c>
      <c r="F1684" t="str">
        <f>Healthcare!Y1684</f>
        <v>D01</v>
      </c>
      <c r="G1684" t="str">
        <f>Healthcare!Z1684</f>
        <v>D011</v>
      </c>
      <c r="H1684" t="str">
        <f>Healthcare!AA1684</f>
        <v>W003</v>
      </c>
      <c r="I1684" s="6">
        <f>Healthcare!L1684</f>
        <v>99295.21</v>
      </c>
      <c r="J1684">
        <f>Healthcare!M1684</f>
        <v>82448.479999999996</v>
      </c>
      <c r="K1684" s="6">
        <f>Healthcare!V1684</f>
        <v>16846.73000000001</v>
      </c>
      <c r="L1684" t="str">
        <f>Healthcare!AF1684</f>
        <v>PAY03</v>
      </c>
      <c r="M1684" t="str">
        <f>Healthcare!AG1684</f>
        <v>INS04</v>
      </c>
      <c r="N1684">
        <f>Healthcare!AC1684</f>
        <v>2024</v>
      </c>
      <c r="O1684" t="str">
        <f>Healthcare!AB1684</f>
        <v>Q2</v>
      </c>
      <c r="P1684">
        <f>Healthcare!O1684</f>
        <v>4</v>
      </c>
      <c r="Q1684">
        <f>Healthcare!P1684</f>
        <v>80</v>
      </c>
      <c r="R1684">
        <f>Healthcare!Q1684</f>
        <v>4</v>
      </c>
      <c r="S1684" s="10" t="str">
        <f>Healthcare!AD1684</f>
        <v>May</v>
      </c>
    </row>
    <row r="1685" spans="1:19">
      <c r="A1685" t="str">
        <f>Healthcare!A1685</f>
        <v>P11684</v>
      </c>
      <c r="B1685" s="5">
        <f>Healthcare!E1685</f>
        <v>45053</v>
      </c>
      <c r="C1685" s="5">
        <f>Healthcare!F1685</f>
        <v>45065</v>
      </c>
      <c r="D1685" t="str">
        <f>Healthcare!T1685</f>
        <v>Admitted</v>
      </c>
      <c r="E1685" t="str">
        <f>Healthcare!X1685</f>
        <v>DEP08</v>
      </c>
      <c r="F1685" t="str">
        <f>Healthcare!Y1685</f>
        <v>D01</v>
      </c>
      <c r="G1685" t="str">
        <f>Healthcare!Z1685</f>
        <v>D009</v>
      </c>
      <c r="H1685" t="str">
        <f>Healthcare!AA1685</f>
        <v>W005</v>
      </c>
      <c r="I1685" s="6">
        <f>Healthcare!L1685</f>
        <v>128589.56</v>
      </c>
      <c r="J1685">
        <f>Healthcare!M1685</f>
        <v>87073.48</v>
      </c>
      <c r="K1685" s="6">
        <f>Healthcare!V1685</f>
        <v>41516.080000000002</v>
      </c>
      <c r="L1685" t="str">
        <f>Healthcare!AF1685</f>
        <v>PAY06</v>
      </c>
      <c r="M1685" t="str">
        <f>Healthcare!AG1685</f>
        <v>INS01</v>
      </c>
      <c r="N1685">
        <f>Healthcare!AC1685</f>
        <v>2023</v>
      </c>
      <c r="O1685" t="str">
        <f>Healthcare!AB1685</f>
        <v>Q2</v>
      </c>
      <c r="P1685">
        <f>Healthcare!O1685</f>
        <v>12</v>
      </c>
      <c r="Q1685">
        <f>Healthcare!P1685</f>
        <v>134</v>
      </c>
      <c r="R1685">
        <f>Healthcare!Q1685</f>
        <v>4</v>
      </c>
      <c r="S1685" s="10" t="str">
        <f>Healthcare!AD1685</f>
        <v>May</v>
      </c>
    </row>
    <row r="1686" spans="1:19">
      <c r="A1686" t="str">
        <f>Healthcare!A1686</f>
        <v>P11685</v>
      </c>
      <c r="B1686" s="5">
        <f>Healthcare!E1686</f>
        <v>45668</v>
      </c>
      <c r="C1686" s="5" t="str">
        <f>Healthcare!F1686</f>
        <v>Unknown</v>
      </c>
      <c r="D1686" t="str">
        <f>Healthcare!T1686</f>
        <v>Admitted</v>
      </c>
      <c r="E1686" t="str">
        <f>Healthcare!X1686</f>
        <v>DEP03</v>
      </c>
      <c r="F1686" t="str">
        <f>Healthcare!Y1686</f>
        <v>D06</v>
      </c>
      <c r="G1686" t="str">
        <f>Healthcare!Z1686</f>
        <v>D013</v>
      </c>
      <c r="H1686" t="str">
        <f>Healthcare!AA1686</f>
        <v>W005</v>
      </c>
      <c r="I1686" s="6">
        <f>Healthcare!L1686</f>
        <v>85190.86</v>
      </c>
      <c r="J1686">
        <f>Healthcare!M1686</f>
        <v>65843.990000000005</v>
      </c>
      <c r="K1686" s="6">
        <f>Healthcare!V1686</f>
        <v>19346.869999999995</v>
      </c>
      <c r="L1686" t="str">
        <f>Healthcare!AF1686</f>
        <v>PAY06</v>
      </c>
      <c r="M1686" t="str">
        <f>Healthcare!AG1686</f>
        <v>INS07</v>
      </c>
      <c r="N1686">
        <f>Healthcare!AC1686</f>
        <v>2025</v>
      </c>
      <c r="O1686" t="str">
        <f>Healthcare!AB1686</f>
        <v>Q1</v>
      </c>
      <c r="P1686">
        <f>Healthcare!O1686</f>
        <v>17</v>
      </c>
      <c r="Q1686">
        <f>Healthcare!P1686</f>
        <v>74</v>
      </c>
      <c r="R1686">
        <f>Healthcare!Q1686</f>
        <v>4</v>
      </c>
      <c r="S1686" s="10" t="str">
        <f>Healthcare!AD1686</f>
        <v>Jan</v>
      </c>
    </row>
    <row r="1687" spans="1:19">
      <c r="A1687" t="str">
        <f>Healthcare!A1687</f>
        <v>P11686</v>
      </c>
      <c r="B1687" s="5">
        <f>Healthcare!E1687</f>
        <v>45024</v>
      </c>
      <c r="C1687" s="5">
        <f>Healthcare!F1687</f>
        <v>45038</v>
      </c>
      <c r="D1687" t="str">
        <f>Healthcare!T1687</f>
        <v>Discharged</v>
      </c>
      <c r="E1687" t="str">
        <f>Healthcare!X1687</f>
        <v>DEP06</v>
      </c>
      <c r="F1687" t="str">
        <f>Healthcare!Y1687</f>
        <v>D02</v>
      </c>
      <c r="G1687" t="str">
        <f>Healthcare!Z1687</f>
        <v>D001</v>
      </c>
      <c r="H1687" t="str">
        <f>Healthcare!AA1687</f>
        <v>W002</v>
      </c>
      <c r="I1687" s="6">
        <f>Healthcare!L1687</f>
        <v>195163.99</v>
      </c>
      <c r="J1687">
        <f>Healthcare!M1687</f>
        <v>172149.26</v>
      </c>
      <c r="K1687" s="6">
        <f>Healthcare!V1687</f>
        <v>23014.729999999981</v>
      </c>
      <c r="L1687" t="str">
        <f>Healthcare!AF1687</f>
        <v>PAY05</v>
      </c>
      <c r="M1687" t="str">
        <f>Healthcare!AG1687</f>
        <v>INS08</v>
      </c>
      <c r="N1687">
        <f>Healthcare!AC1687</f>
        <v>2023</v>
      </c>
      <c r="O1687" t="str">
        <f>Healthcare!AB1687</f>
        <v>Q2</v>
      </c>
      <c r="P1687">
        <f>Healthcare!O1687</f>
        <v>14</v>
      </c>
      <c r="Q1687">
        <f>Healthcare!P1687</f>
        <v>142</v>
      </c>
      <c r="R1687">
        <f>Healthcare!Q1687</f>
        <v>4</v>
      </c>
      <c r="S1687" s="10" t="str">
        <f>Healthcare!AD1687</f>
        <v>Apr</v>
      </c>
    </row>
    <row r="1688" spans="1:19">
      <c r="A1688" t="str">
        <f>Healthcare!A1688</f>
        <v>P11687</v>
      </c>
      <c r="B1688" s="5">
        <f>Healthcare!E1688</f>
        <v>45252</v>
      </c>
      <c r="C1688" s="5">
        <f>Healthcare!F1688</f>
        <v>45255</v>
      </c>
      <c r="D1688" t="str">
        <f>Healthcare!T1688</f>
        <v>Transferred</v>
      </c>
      <c r="E1688" t="str">
        <f>Healthcare!X1688</f>
        <v>DEP07</v>
      </c>
      <c r="F1688" t="str">
        <f>Healthcare!Y1688</f>
        <v>D04</v>
      </c>
      <c r="G1688" t="str">
        <f>Healthcare!Z1688</f>
        <v>D003</v>
      </c>
      <c r="H1688" t="str">
        <f>Healthcare!AA1688</f>
        <v>W004</v>
      </c>
      <c r="I1688" s="6">
        <f>Healthcare!L1688</f>
        <v>101841.5</v>
      </c>
      <c r="J1688">
        <f>Healthcare!M1688</f>
        <v>71992.179999999993</v>
      </c>
      <c r="K1688" s="6">
        <f>Healthcare!V1688</f>
        <v>29849.320000000007</v>
      </c>
      <c r="L1688" t="str">
        <f>Healthcare!AF1688</f>
        <v>PAY05</v>
      </c>
      <c r="M1688" t="str">
        <f>Healthcare!AG1688</f>
        <v>INS08</v>
      </c>
      <c r="N1688">
        <f>Healthcare!AC1688</f>
        <v>2023</v>
      </c>
      <c r="O1688" t="str">
        <f>Healthcare!AB1688</f>
        <v>Q4</v>
      </c>
      <c r="P1688">
        <f>Healthcare!O1688</f>
        <v>3</v>
      </c>
      <c r="Q1688">
        <f>Healthcare!P1688</f>
        <v>237</v>
      </c>
      <c r="R1688">
        <f>Healthcare!Q1688</f>
        <v>3</v>
      </c>
      <c r="S1688" s="10" t="str">
        <f>Healthcare!AD1688</f>
        <v>Nov</v>
      </c>
    </row>
    <row r="1689" spans="1:19">
      <c r="A1689" t="str">
        <f>Healthcare!A1689</f>
        <v>P11688</v>
      </c>
      <c r="B1689" s="5">
        <f>Healthcare!E1689</f>
        <v>45705</v>
      </c>
      <c r="C1689" s="5" t="str">
        <f>Healthcare!F1689</f>
        <v>Unknown</v>
      </c>
      <c r="D1689" t="str">
        <f>Healthcare!T1689</f>
        <v>Unknown</v>
      </c>
      <c r="E1689" t="str">
        <f>Healthcare!X1689</f>
        <v>DEP02</v>
      </c>
      <c r="F1689" t="str">
        <f>Healthcare!Y1689</f>
        <v>D04</v>
      </c>
      <c r="G1689" t="str">
        <f>Healthcare!Z1689</f>
        <v>D013</v>
      </c>
      <c r="H1689" t="str">
        <f>Healthcare!AA1689</f>
        <v>W001</v>
      </c>
      <c r="I1689" s="6">
        <f>Healthcare!L1689</f>
        <v>203452.43</v>
      </c>
      <c r="J1689">
        <f>Healthcare!M1689</f>
        <v>153878.07</v>
      </c>
      <c r="K1689" s="6">
        <f>Healthcare!V1689</f>
        <v>49574.359999999986</v>
      </c>
      <c r="L1689" t="str">
        <f>Healthcare!AF1689</f>
        <v>PAY02</v>
      </c>
      <c r="M1689" t="str">
        <f>Healthcare!AG1689</f>
        <v>INS08</v>
      </c>
      <c r="N1689">
        <f>Healthcare!AC1689</f>
        <v>2025</v>
      </c>
      <c r="O1689" t="str">
        <f>Healthcare!AB1689</f>
        <v>Q1</v>
      </c>
      <c r="P1689">
        <f>Healthcare!O1689</f>
        <v>8</v>
      </c>
      <c r="Q1689">
        <f>Healthcare!P1689</f>
        <v>175</v>
      </c>
      <c r="R1689">
        <f>Healthcare!Q1689</f>
        <v>1</v>
      </c>
      <c r="S1689" s="10" t="str">
        <f>Healthcare!AD1689</f>
        <v>Feb</v>
      </c>
    </row>
    <row r="1690" spans="1:19">
      <c r="A1690" t="str">
        <f>Healthcare!A1690</f>
        <v>P11689</v>
      </c>
      <c r="B1690" s="5">
        <f>Healthcare!E1690</f>
        <v>45240</v>
      </c>
      <c r="C1690" s="5">
        <f>Healthcare!F1690</f>
        <v>45245</v>
      </c>
      <c r="D1690" t="str">
        <f>Healthcare!T1690</f>
        <v>Discharged</v>
      </c>
      <c r="E1690" t="str">
        <f>Healthcare!X1690</f>
        <v>DEP04</v>
      </c>
      <c r="F1690" t="str">
        <f>Healthcare!Y1690</f>
        <v>D02</v>
      </c>
      <c r="G1690" t="str">
        <f>Healthcare!Z1690</f>
        <v>D007</v>
      </c>
      <c r="H1690" t="str">
        <f>Healthcare!AA1690</f>
        <v>W001</v>
      </c>
      <c r="I1690" s="6">
        <f>Healthcare!L1690</f>
        <v>189873.1</v>
      </c>
      <c r="J1690">
        <f>Healthcare!M1690</f>
        <v>168124.15</v>
      </c>
      <c r="K1690" s="6">
        <f>Healthcare!V1690</f>
        <v>21748.950000000012</v>
      </c>
      <c r="L1690" t="str">
        <f>Healthcare!AF1690</f>
        <v>PAY02</v>
      </c>
      <c r="M1690" t="str">
        <f>Healthcare!AG1690</f>
        <v>INS05</v>
      </c>
      <c r="N1690">
        <f>Healthcare!AC1690</f>
        <v>2023</v>
      </c>
      <c r="O1690" t="str">
        <f>Healthcare!AB1690</f>
        <v>Q4</v>
      </c>
      <c r="P1690">
        <f>Healthcare!O1690</f>
        <v>5</v>
      </c>
      <c r="Q1690">
        <f>Healthcare!P1690</f>
        <v>6</v>
      </c>
      <c r="R1690">
        <f>Healthcare!Q1690</f>
        <v>3</v>
      </c>
      <c r="S1690" s="10" t="str">
        <f>Healthcare!AD1690</f>
        <v>Nov</v>
      </c>
    </row>
    <row r="1691" spans="1:19">
      <c r="A1691" t="str">
        <f>Healthcare!A1691</f>
        <v>P11690</v>
      </c>
      <c r="B1691" s="5">
        <f>Healthcare!E1691</f>
        <v>44984</v>
      </c>
      <c r="C1691" s="5">
        <f>Healthcare!F1691</f>
        <v>44993</v>
      </c>
      <c r="D1691" t="str">
        <f>Healthcare!T1691</f>
        <v>Admitted</v>
      </c>
      <c r="E1691" t="str">
        <f>Healthcare!X1691</f>
        <v>DEP02</v>
      </c>
      <c r="F1691" t="str">
        <f>Healthcare!Y1691</f>
        <v>D04</v>
      </c>
      <c r="G1691" t="str">
        <f>Healthcare!Z1691</f>
        <v>D011</v>
      </c>
      <c r="H1691" t="str">
        <f>Healthcare!AA1691</f>
        <v>W005</v>
      </c>
      <c r="I1691" s="6">
        <f>Healthcare!L1691</f>
        <v>80043.77</v>
      </c>
      <c r="J1691">
        <f>Healthcare!M1691</f>
        <v>56548.01</v>
      </c>
      <c r="K1691" s="6">
        <f>Healthcare!V1691</f>
        <v>23495.760000000002</v>
      </c>
      <c r="L1691" t="str">
        <f>Healthcare!AF1691</f>
        <v>PAY04</v>
      </c>
      <c r="M1691" t="str">
        <f>Healthcare!AG1691</f>
        <v>INS04</v>
      </c>
      <c r="N1691">
        <f>Healthcare!AC1691</f>
        <v>2023</v>
      </c>
      <c r="O1691" t="str">
        <f>Healthcare!AB1691</f>
        <v>Q1</v>
      </c>
      <c r="P1691">
        <f>Healthcare!O1691</f>
        <v>9</v>
      </c>
      <c r="Q1691">
        <f>Healthcare!P1691</f>
        <v>39</v>
      </c>
      <c r="R1691">
        <f>Healthcare!Q1691</f>
        <v>4</v>
      </c>
      <c r="S1691" s="10" t="str">
        <f>Healthcare!AD1691</f>
        <v>Feb</v>
      </c>
    </row>
    <row r="1692" spans="1:19">
      <c r="A1692" t="str">
        <f>Healthcare!A1692</f>
        <v>P11691</v>
      </c>
      <c r="B1692" s="5">
        <f>Healthcare!E1692</f>
        <v>45448</v>
      </c>
      <c r="C1692" s="5">
        <f>Healthcare!F1692</f>
        <v>45457</v>
      </c>
      <c r="D1692" t="str">
        <f>Healthcare!T1692</f>
        <v>Unknown</v>
      </c>
      <c r="E1692" t="str">
        <f>Healthcare!X1692</f>
        <v>DEP01</v>
      </c>
      <c r="F1692" t="str">
        <f>Healthcare!Y1692</f>
        <v>D02</v>
      </c>
      <c r="G1692" t="str">
        <f>Healthcare!Z1692</f>
        <v>D005</v>
      </c>
      <c r="H1692" t="str">
        <f>Healthcare!AA1692</f>
        <v>W003</v>
      </c>
      <c r="I1692" s="6">
        <f>Healthcare!L1692</f>
        <v>62663.839999999997</v>
      </c>
      <c r="J1692">
        <f>Healthcare!M1692</f>
        <v>61296.43</v>
      </c>
      <c r="K1692" s="6">
        <f>Healthcare!V1692</f>
        <v>1367.4099999999962</v>
      </c>
      <c r="L1692" t="str">
        <f>Healthcare!AF1692</f>
        <v>PAY01</v>
      </c>
      <c r="M1692" t="str">
        <f>Healthcare!AG1692</f>
        <v>INS08</v>
      </c>
      <c r="N1692">
        <f>Healthcare!AC1692</f>
        <v>2024</v>
      </c>
      <c r="O1692" t="str">
        <f>Healthcare!AB1692</f>
        <v>Q2</v>
      </c>
      <c r="P1692">
        <f>Healthcare!O1692</f>
        <v>9</v>
      </c>
      <c r="Q1692">
        <f>Healthcare!P1692</f>
        <v>35</v>
      </c>
      <c r="R1692">
        <f>Healthcare!Q1692</f>
        <v>4</v>
      </c>
      <c r="S1692" s="10" t="str">
        <f>Healthcare!AD1692</f>
        <v>Jun</v>
      </c>
    </row>
    <row r="1693" spans="1:19">
      <c r="A1693" t="str">
        <f>Healthcare!A1693</f>
        <v>P11692</v>
      </c>
      <c r="B1693" s="5">
        <f>Healthcare!E1693</f>
        <v>46015</v>
      </c>
      <c r="C1693" s="5">
        <f>Healthcare!F1693</f>
        <v>46021</v>
      </c>
      <c r="D1693" t="str">
        <f>Healthcare!T1693</f>
        <v>Discharged</v>
      </c>
      <c r="E1693" t="str">
        <f>Healthcare!X1693</f>
        <v>DEP08</v>
      </c>
      <c r="F1693" t="str">
        <f>Healthcare!Y1693</f>
        <v>D01</v>
      </c>
      <c r="G1693" t="str">
        <f>Healthcare!Z1693</f>
        <v>D009</v>
      </c>
      <c r="H1693" t="str">
        <f>Healthcare!AA1693</f>
        <v>W001</v>
      </c>
      <c r="I1693" s="6">
        <f>Healthcare!L1693</f>
        <v>167124.98000000001</v>
      </c>
      <c r="J1693">
        <f>Healthcare!M1693</f>
        <v>112732.45</v>
      </c>
      <c r="K1693" s="6">
        <f>Healthcare!V1693</f>
        <v>54392.530000000013</v>
      </c>
      <c r="L1693" t="str">
        <f>Healthcare!AF1693</f>
        <v>PAY02</v>
      </c>
      <c r="M1693" t="str">
        <f>Healthcare!AG1693</f>
        <v>INS06</v>
      </c>
      <c r="N1693">
        <f>Healthcare!AC1693</f>
        <v>2025</v>
      </c>
      <c r="O1693" t="str">
        <f>Healthcare!AB1693</f>
        <v>Q4</v>
      </c>
      <c r="P1693">
        <f>Healthcare!O1693</f>
        <v>6</v>
      </c>
      <c r="Q1693">
        <f>Healthcare!P1693</f>
        <v>61</v>
      </c>
      <c r="R1693">
        <f>Healthcare!Q1693</f>
        <v>2</v>
      </c>
      <c r="S1693" s="10" t="str">
        <f>Healthcare!AD1693</f>
        <v>Dec</v>
      </c>
    </row>
    <row r="1694" spans="1:19">
      <c r="A1694" t="str">
        <f>Healthcare!A1694</f>
        <v>P11693</v>
      </c>
      <c r="B1694" s="5">
        <f>Healthcare!E1694</f>
        <v>45214</v>
      </c>
      <c r="C1694" s="5">
        <f>Healthcare!F1694</f>
        <v>45226</v>
      </c>
      <c r="D1694" t="str">
        <f>Healthcare!T1694</f>
        <v>Discharged</v>
      </c>
      <c r="E1694" t="str">
        <f>Healthcare!X1694</f>
        <v>DEP10</v>
      </c>
      <c r="F1694" t="str">
        <f>Healthcare!Y1694</f>
        <v>D02</v>
      </c>
      <c r="G1694" t="str">
        <f>Healthcare!Z1694</f>
        <v>D005</v>
      </c>
      <c r="H1694" t="str">
        <f>Healthcare!AA1694</f>
        <v>W005</v>
      </c>
      <c r="I1694" s="6">
        <f>Healthcare!L1694</f>
        <v>79128.22</v>
      </c>
      <c r="J1694">
        <f>Healthcare!M1694</f>
        <v>48369.36</v>
      </c>
      <c r="K1694" s="6">
        <f>Healthcare!V1694</f>
        <v>30758.86</v>
      </c>
      <c r="L1694" t="str">
        <f>Healthcare!AF1694</f>
        <v>PAY06</v>
      </c>
      <c r="M1694" t="str">
        <f>Healthcare!AG1694</f>
        <v>INS06</v>
      </c>
      <c r="N1694">
        <f>Healthcare!AC1694</f>
        <v>2023</v>
      </c>
      <c r="O1694" t="str">
        <f>Healthcare!AB1694</f>
        <v>Q4</v>
      </c>
      <c r="P1694">
        <f>Healthcare!O1694</f>
        <v>12</v>
      </c>
      <c r="Q1694">
        <f>Healthcare!P1694</f>
        <v>22</v>
      </c>
      <c r="R1694">
        <f>Healthcare!Q1694</f>
        <v>4</v>
      </c>
      <c r="S1694" s="10" t="str">
        <f>Healthcare!AD1694</f>
        <v>Oct</v>
      </c>
    </row>
    <row r="1695" spans="1:19">
      <c r="A1695" t="str">
        <f>Healthcare!A1695</f>
        <v>P11694</v>
      </c>
      <c r="B1695" s="5">
        <f>Healthcare!E1695</f>
        <v>45633</v>
      </c>
      <c r="C1695" s="5">
        <f>Healthcare!F1695</f>
        <v>45636</v>
      </c>
      <c r="D1695" t="str">
        <f>Healthcare!T1695</f>
        <v>Discharged</v>
      </c>
      <c r="E1695" t="str">
        <f>Healthcare!X1695</f>
        <v>DEP01</v>
      </c>
      <c r="F1695" t="str">
        <f>Healthcare!Y1695</f>
        <v>D01</v>
      </c>
      <c r="G1695" t="str">
        <f>Healthcare!Z1695</f>
        <v>D001</v>
      </c>
      <c r="H1695" t="str">
        <f>Healthcare!AA1695</f>
        <v>W003</v>
      </c>
      <c r="I1695" s="6">
        <f>Healthcare!L1695</f>
        <v>161568.74</v>
      </c>
      <c r="J1695">
        <f>Healthcare!M1695</f>
        <v>104012.79</v>
      </c>
      <c r="K1695" s="6">
        <f>Healthcare!V1695</f>
        <v>57555.95</v>
      </c>
      <c r="L1695" t="str">
        <f>Healthcare!AF1695</f>
        <v>PAY06</v>
      </c>
      <c r="M1695" t="str">
        <f>Healthcare!AG1695</f>
        <v>INS08</v>
      </c>
      <c r="N1695">
        <f>Healthcare!AC1695</f>
        <v>2024</v>
      </c>
      <c r="O1695" t="str">
        <f>Healthcare!AB1695</f>
        <v>Q4</v>
      </c>
      <c r="P1695">
        <f>Healthcare!O1695</f>
        <v>3</v>
      </c>
      <c r="Q1695">
        <f>Healthcare!P1695</f>
        <v>177</v>
      </c>
      <c r="R1695">
        <f>Healthcare!Q1695</f>
        <v>5</v>
      </c>
      <c r="S1695" s="10" t="str">
        <f>Healthcare!AD1695</f>
        <v>Dec</v>
      </c>
    </row>
    <row r="1696" spans="1:19">
      <c r="A1696" t="str">
        <f>Healthcare!A1696</f>
        <v>P11695</v>
      </c>
      <c r="B1696" s="5">
        <f>Healthcare!E1696</f>
        <v>45582</v>
      </c>
      <c r="C1696" s="5">
        <f>Healthcare!F1696</f>
        <v>45589</v>
      </c>
      <c r="D1696" t="str">
        <f>Healthcare!T1696</f>
        <v>Transferred</v>
      </c>
      <c r="E1696" t="str">
        <f>Healthcare!X1696</f>
        <v>DEP07</v>
      </c>
      <c r="F1696" t="str">
        <f>Healthcare!Y1696</f>
        <v>D04</v>
      </c>
      <c r="G1696" t="str">
        <f>Healthcare!Z1696</f>
        <v>D006</v>
      </c>
      <c r="H1696" t="str">
        <f>Healthcare!AA1696</f>
        <v>W001</v>
      </c>
      <c r="I1696" s="6">
        <f>Healthcare!L1696</f>
        <v>173832.66</v>
      </c>
      <c r="J1696">
        <f>Healthcare!M1696</f>
        <v>127781.77</v>
      </c>
      <c r="K1696" s="6">
        <f>Healthcare!V1696</f>
        <v>46050.89</v>
      </c>
      <c r="L1696" t="str">
        <f>Healthcare!AF1696</f>
        <v>PAY02</v>
      </c>
      <c r="M1696" t="str">
        <f>Healthcare!AG1696</f>
        <v>INS08</v>
      </c>
      <c r="N1696">
        <f>Healthcare!AC1696</f>
        <v>2024</v>
      </c>
      <c r="O1696" t="str">
        <f>Healthcare!AB1696</f>
        <v>Q4</v>
      </c>
      <c r="P1696">
        <f>Healthcare!O1696</f>
        <v>7</v>
      </c>
      <c r="Q1696">
        <f>Healthcare!P1696</f>
        <v>138</v>
      </c>
      <c r="R1696">
        <f>Healthcare!Q1696</f>
        <v>3</v>
      </c>
      <c r="S1696" s="10" t="str">
        <f>Healthcare!AD1696</f>
        <v>Oct</v>
      </c>
    </row>
    <row r="1697" spans="1:19">
      <c r="A1697" t="str">
        <f>Healthcare!A1697</f>
        <v>P11696</v>
      </c>
      <c r="B1697" s="5">
        <f>Healthcare!E1697</f>
        <v>45216</v>
      </c>
      <c r="C1697" s="5">
        <f>Healthcare!F1697</f>
        <v>45217</v>
      </c>
      <c r="D1697" t="str">
        <f>Healthcare!T1697</f>
        <v>Unknown</v>
      </c>
      <c r="E1697" t="str">
        <f>Healthcare!X1697</f>
        <v>DEP01</v>
      </c>
      <c r="F1697" t="str">
        <f>Healthcare!Y1697</f>
        <v>D04</v>
      </c>
      <c r="G1697" t="str">
        <f>Healthcare!Z1697</f>
        <v>D011</v>
      </c>
      <c r="H1697" t="str">
        <f>Healthcare!AA1697</f>
        <v>W005</v>
      </c>
      <c r="I1697" s="6">
        <f>Healthcare!L1697</f>
        <v>214231.19</v>
      </c>
      <c r="J1697">
        <f>Healthcare!M1697</f>
        <v>143313.76</v>
      </c>
      <c r="K1697" s="6">
        <f>Healthcare!V1697</f>
        <v>70917.429999999993</v>
      </c>
      <c r="L1697" t="str">
        <f>Healthcare!AF1697</f>
        <v>PAY05</v>
      </c>
      <c r="M1697" t="str">
        <f>Healthcare!AG1697</f>
        <v>INS08</v>
      </c>
      <c r="N1697">
        <f>Healthcare!AC1697</f>
        <v>2023</v>
      </c>
      <c r="O1697" t="str">
        <f>Healthcare!AB1697</f>
        <v>Q4</v>
      </c>
      <c r="P1697">
        <f>Healthcare!O1697</f>
        <v>1</v>
      </c>
      <c r="Q1697">
        <f>Healthcare!P1697</f>
        <v>53</v>
      </c>
      <c r="R1697">
        <f>Healthcare!Q1697</f>
        <v>3</v>
      </c>
      <c r="S1697" s="10" t="str">
        <f>Healthcare!AD1697</f>
        <v>Oct</v>
      </c>
    </row>
    <row r="1698" spans="1:19">
      <c r="A1698" t="str">
        <f>Healthcare!A1698</f>
        <v>P11697</v>
      </c>
      <c r="B1698" s="5">
        <f>Healthcare!E1698</f>
        <v>45143</v>
      </c>
      <c r="C1698" s="5">
        <f>Healthcare!F1698</f>
        <v>45145</v>
      </c>
      <c r="D1698" t="str">
        <f>Healthcare!T1698</f>
        <v>Transferred</v>
      </c>
      <c r="E1698" t="str">
        <f>Healthcare!X1698</f>
        <v>DEP02</v>
      </c>
      <c r="F1698" t="str">
        <f>Healthcare!Y1698</f>
        <v>D04</v>
      </c>
      <c r="G1698" t="str">
        <f>Healthcare!Z1698</f>
        <v>D007</v>
      </c>
      <c r="H1698" t="str">
        <f>Healthcare!AA1698</f>
        <v>W002</v>
      </c>
      <c r="I1698" s="6">
        <f>Healthcare!L1698</f>
        <v>246848.58</v>
      </c>
      <c r="J1698">
        <f>Healthcare!M1698</f>
        <v>185765.46</v>
      </c>
      <c r="K1698" s="6">
        <f>Healthcare!V1698</f>
        <v>61083.119999999995</v>
      </c>
      <c r="L1698" t="str">
        <f>Healthcare!AF1698</f>
        <v>PAY02</v>
      </c>
      <c r="M1698" t="str">
        <f>Healthcare!AG1698</f>
        <v>INS03</v>
      </c>
      <c r="N1698">
        <f>Healthcare!AC1698</f>
        <v>2023</v>
      </c>
      <c r="O1698" t="str">
        <f>Healthcare!AB1698</f>
        <v>Q3</v>
      </c>
      <c r="P1698">
        <f>Healthcare!O1698</f>
        <v>2</v>
      </c>
      <c r="Q1698">
        <f>Healthcare!P1698</f>
        <v>157</v>
      </c>
      <c r="R1698">
        <f>Healthcare!Q1698</f>
        <v>5</v>
      </c>
      <c r="S1698" s="10" t="str">
        <f>Healthcare!AD1698</f>
        <v>Aug</v>
      </c>
    </row>
    <row r="1699" spans="1:19">
      <c r="A1699" t="str">
        <f>Healthcare!A1699</f>
        <v>P11698</v>
      </c>
      <c r="B1699" s="5">
        <f>Healthcare!E1699</f>
        <v>45883</v>
      </c>
      <c r="C1699" s="5">
        <f>Healthcare!F1699</f>
        <v>45896</v>
      </c>
      <c r="D1699" t="str">
        <f>Healthcare!T1699</f>
        <v>Transferred</v>
      </c>
      <c r="E1699" t="str">
        <f>Healthcare!X1699</f>
        <v>DEP05</v>
      </c>
      <c r="F1699" t="str">
        <f>Healthcare!Y1699</f>
        <v>D06</v>
      </c>
      <c r="G1699" t="str">
        <f>Healthcare!Z1699</f>
        <v>D006</v>
      </c>
      <c r="H1699" t="str">
        <f>Healthcare!AA1699</f>
        <v>W002</v>
      </c>
      <c r="I1699" s="6">
        <f>Healthcare!L1699</f>
        <v>226760.06</v>
      </c>
      <c r="J1699">
        <f>Healthcare!M1699</f>
        <v>169257.43</v>
      </c>
      <c r="K1699" s="6">
        <f>Healthcare!V1699</f>
        <v>57502.630000000005</v>
      </c>
      <c r="L1699" t="str">
        <f>Healthcare!AF1699</f>
        <v>PAY02</v>
      </c>
      <c r="M1699" t="str">
        <f>Healthcare!AG1699</f>
        <v>INS05</v>
      </c>
      <c r="N1699">
        <f>Healthcare!AC1699</f>
        <v>2025</v>
      </c>
      <c r="O1699" t="str">
        <f>Healthcare!AB1699</f>
        <v>Q3</v>
      </c>
      <c r="P1699">
        <f>Healthcare!O1699</f>
        <v>13</v>
      </c>
      <c r="Q1699">
        <f>Healthcare!P1699</f>
        <v>46</v>
      </c>
      <c r="R1699">
        <f>Healthcare!Q1699</f>
        <v>2</v>
      </c>
      <c r="S1699" s="10" t="str">
        <f>Healthcare!AD1699</f>
        <v>Aug</v>
      </c>
    </row>
    <row r="1700" spans="1:19">
      <c r="A1700" t="str">
        <f>Healthcare!A1700</f>
        <v>P11699</v>
      </c>
      <c r="B1700" s="5">
        <f>Healthcare!E1700</f>
        <v>45549</v>
      </c>
      <c r="C1700" s="5" t="str">
        <f>Healthcare!F1700</f>
        <v>Unknown</v>
      </c>
      <c r="D1700" t="str">
        <f>Healthcare!T1700</f>
        <v>Unknown</v>
      </c>
      <c r="E1700" t="str">
        <f>Healthcare!X1700</f>
        <v>DEP07</v>
      </c>
      <c r="F1700" t="str">
        <f>Healthcare!Y1700</f>
        <v>D02</v>
      </c>
      <c r="G1700" t="str">
        <f>Healthcare!Z1700</f>
        <v>D010</v>
      </c>
      <c r="H1700" t="str">
        <f>Healthcare!AA1700</f>
        <v>W001</v>
      </c>
      <c r="I1700" s="6">
        <f>Healthcare!L1700</f>
        <v>190848.47</v>
      </c>
      <c r="J1700">
        <f>Healthcare!M1700</f>
        <v>172928.14</v>
      </c>
      <c r="K1700" s="6">
        <f>Healthcare!V1700</f>
        <v>17920.329999999987</v>
      </c>
      <c r="L1700" t="str">
        <f>Healthcare!AF1700</f>
        <v>PAY06</v>
      </c>
      <c r="M1700" t="str">
        <f>Healthcare!AG1700</f>
        <v>INS01</v>
      </c>
      <c r="N1700">
        <f>Healthcare!AC1700</f>
        <v>2024</v>
      </c>
      <c r="O1700" t="str">
        <f>Healthcare!AB1700</f>
        <v>Q3</v>
      </c>
      <c r="P1700">
        <f>Healthcare!O1700</f>
        <v>10</v>
      </c>
      <c r="Q1700">
        <f>Healthcare!P1700</f>
        <v>198</v>
      </c>
      <c r="R1700">
        <f>Healthcare!Q1700</f>
        <v>4</v>
      </c>
      <c r="S1700" s="10" t="str">
        <f>Healthcare!AD1700</f>
        <v>Sep</v>
      </c>
    </row>
    <row r="1701" spans="1:19">
      <c r="A1701" t="str">
        <f>Healthcare!A1701</f>
        <v>P11700</v>
      </c>
      <c r="B1701" s="5">
        <f>Healthcare!E1701</f>
        <v>45585</v>
      </c>
      <c r="C1701" s="5">
        <f>Healthcare!F1701</f>
        <v>45589</v>
      </c>
      <c r="D1701" t="str">
        <f>Healthcare!T1701</f>
        <v>Transferred</v>
      </c>
      <c r="E1701" t="str">
        <f>Healthcare!X1701</f>
        <v>DEP08</v>
      </c>
      <c r="F1701" t="str">
        <f>Healthcare!Y1701</f>
        <v>D01</v>
      </c>
      <c r="G1701" t="str">
        <f>Healthcare!Z1701</f>
        <v>D011</v>
      </c>
      <c r="H1701" t="str">
        <f>Healthcare!AA1701</f>
        <v>W001</v>
      </c>
      <c r="I1701" s="6">
        <f>Healthcare!L1701</f>
        <v>117329.88</v>
      </c>
      <c r="J1701">
        <f>Healthcare!M1701</f>
        <v>92971.64</v>
      </c>
      <c r="K1701" s="6">
        <f>Healthcare!V1701</f>
        <v>24358.240000000005</v>
      </c>
      <c r="L1701" t="str">
        <f>Healthcare!AF1701</f>
        <v>PAY03</v>
      </c>
      <c r="M1701" t="str">
        <f>Healthcare!AG1701</f>
        <v>INS06</v>
      </c>
      <c r="N1701">
        <f>Healthcare!AC1701</f>
        <v>2024</v>
      </c>
      <c r="O1701" t="str">
        <f>Healthcare!AB1701</f>
        <v>Q4</v>
      </c>
      <c r="P1701">
        <f>Healthcare!O1701</f>
        <v>4</v>
      </c>
      <c r="Q1701">
        <f>Healthcare!P1701</f>
        <v>110</v>
      </c>
      <c r="R1701">
        <f>Healthcare!Q1701</f>
        <v>5</v>
      </c>
      <c r="S1701" s="10" t="str">
        <f>Healthcare!AD1701</f>
        <v>Oct</v>
      </c>
    </row>
    <row r="1702" spans="1:19">
      <c r="A1702" t="str">
        <f>Healthcare!A1702</f>
        <v>P11701</v>
      </c>
      <c r="B1702" s="5">
        <f>Healthcare!E1702</f>
        <v>45023</v>
      </c>
      <c r="C1702" s="5">
        <f>Healthcare!F1702</f>
        <v>45033</v>
      </c>
      <c r="D1702" t="str">
        <f>Healthcare!T1702</f>
        <v>Unknown</v>
      </c>
      <c r="E1702" t="str">
        <f>Healthcare!X1702</f>
        <v>DEP08</v>
      </c>
      <c r="F1702" t="str">
        <f>Healthcare!Y1702</f>
        <v>D01</v>
      </c>
      <c r="G1702" t="str">
        <f>Healthcare!Z1702</f>
        <v>D003</v>
      </c>
      <c r="H1702" t="str">
        <f>Healthcare!AA1702</f>
        <v>W001</v>
      </c>
      <c r="I1702" s="6">
        <f>Healthcare!L1702</f>
        <v>57042.080000000002</v>
      </c>
      <c r="J1702">
        <f>Healthcare!M1702</f>
        <v>45317.82</v>
      </c>
      <c r="K1702" s="6">
        <f>Healthcare!V1702</f>
        <v>11724.260000000002</v>
      </c>
      <c r="L1702" t="str">
        <f>Healthcare!AF1702</f>
        <v>PAY04</v>
      </c>
      <c r="M1702" t="str">
        <f>Healthcare!AG1702</f>
        <v>INS06</v>
      </c>
      <c r="N1702">
        <f>Healthcare!AC1702</f>
        <v>2023</v>
      </c>
      <c r="O1702" t="str">
        <f>Healthcare!AB1702</f>
        <v>Q2</v>
      </c>
      <c r="P1702">
        <f>Healthcare!O1702</f>
        <v>10</v>
      </c>
      <c r="Q1702">
        <f>Healthcare!P1702</f>
        <v>217</v>
      </c>
      <c r="R1702">
        <f>Healthcare!Q1702</f>
        <v>3</v>
      </c>
      <c r="S1702" s="10" t="str">
        <f>Healthcare!AD1702</f>
        <v>Apr</v>
      </c>
    </row>
    <row r="1703" spans="1:19">
      <c r="A1703" t="str">
        <f>Healthcare!A1703</f>
        <v>P11702</v>
      </c>
      <c r="B1703" s="5">
        <f>Healthcare!E1703</f>
        <v>45503</v>
      </c>
      <c r="C1703" s="5">
        <f>Healthcare!F1703</f>
        <v>45512</v>
      </c>
      <c r="D1703" t="str">
        <f>Healthcare!T1703</f>
        <v>Discharged</v>
      </c>
      <c r="E1703" t="str">
        <f>Healthcare!X1703</f>
        <v>DEP08</v>
      </c>
      <c r="F1703" t="str">
        <f>Healthcare!Y1703</f>
        <v>D06</v>
      </c>
      <c r="G1703" t="str">
        <f>Healthcare!Z1703</f>
        <v>D003</v>
      </c>
      <c r="H1703" t="str">
        <f>Healthcare!AA1703</f>
        <v>W001</v>
      </c>
      <c r="I1703" s="6">
        <f>Healthcare!L1703</f>
        <v>96063.21</v>
      </c>
      <c r="J1703">
        <f>Healthcare!M1703</f>
        <v>94804.85</v>
      </c>
      <c r="K1703" s="6">
        <f>Healthcare!V1703</f>
        <v>1258.3600000000006</v>
      </c>
      <c r="L1703" t="str">
        <f>Healthcare!AF1703</f>
        <v>PAY05</v>
      </c>
      <c r="M1703" t="str">
        <f>Healthcare!AG1703</f>
        <v>INS06</v>
      </c>
      <c r="N1703">
        <f>Healthcare!AC1703</f>
        <v>2024</v>
      </c>
      <c r="O1703" t="str">
        <f>Healthcare!AB1703</f>
        <v>Q3</v>
      </c>
      <c r="P1703">
        <f>Healthcare!O1703</f>
        <v>9</v>
      </c>
      <c r="Q1703">
        <f>Healthcare!P1703</f>
        <v>29</v>
      </c>
      <c r="R1703">
        <f>Healthcare!Q1703</f>
        <v>5</v>
      </c>
      <c r="S1703" s="10" t="str">
        <f>Healthcare!AD1703</f>
        <v>Jul</v>
      </c>
    </row>
    <row r="1704" spans="1:19">
      <c r="A1704" t="str">
        <f>Healthcare!A1704</f>
        <v>P11703</v>
      </c>
      <c r="B1704" s="5">
        <f>Healthcare!E1704</f>
        <v>45527</v>
      </c>
      <c r="C1704" s="5">
        <f>Healthcare!F1704</f>
        <v>45530</v>
      </c>
      <c r="D1704" t="str">
        <f>Healthcare!T1704</f>
        <v>Discharged</v>
      </c>
      <c r="E1704" t="str">
        <f>Healthcare!X1704</f>
        <v>DEP10</v>
      </c>
      <c r="F1704" t="str">
        <f>Healthcare!Y1704</f>
        <v>D02</v>
      </c>
      <c r="G1704" t="str">
        <f>Healthcare!Z1704</f>
        <v>D005</v>
      </c>
      <c r="H1704" t="str">
        <f>Healthcare!AA1704</f>
        <v>W005</v>
      </c>
      <c r="I1704" s="6">
        <f>Healthcare!L1704</f>
        <v>178796.05</v>
      </c>
      <c r="J1704">
        <f>Healthcare!M1704</f>
        <v>132316.43</v>
      </c>
      <c r="K1704" s="6">
        <f>Healthcare!V1704</f>
        <v>46479.619999999995</v>
      </c>
      <c r="L1704" t="str">
        <f>Healthcare!AF1704</f>
        <v>PAY06</v>
      </c>
      <c r="M1704" t="str">
        <f>Healthcare!AG1704</f>
        <v>INS08</v>
      </c>
      <c r="N1704">
        <f>Healthcare!AC1704</f>
        <v>2024</v>
      </c>
      <c r="O1704" t="str">
        <f>Healthcare!AB1704</f>
        <v>Q3</v>
      </c>
      <c r="P1704">
        <f>Healthcare!O1704</f>
        <v>3</v>
      </c>
      <c r="Q1704">
        <f>Healthcare!P1704</f>
        <v>188</v>
      </c>
      <c r="R1704">
        <f>Healthcare!Q1704</f>
        <v>4</v>
      </c>
      <c r="S1704" s="10" t="str">
        <f>Healthcare!AD1704</f>
        <v>Aug</v>
      </c>
    </row>
    <row r="1705" spans="1:19">
      <c r="A1705" t="str">
        <f>Healthcare!A1705</f>
        <v>P11704</v>
      </c>
      <c r="B1705" s="5">
        <f>Healthcare!E1705</f>
        <v>44979</v>
      </c>
      <c r="C1705" s="5">
        <f>Healthcare!F1705</f>
        <v>44997</v>
      </c>
      <c r="D1705" t="str">
        <f>Healthcare!T1705</f>
        <v>Unknown</v>
      </c>
      <c r="E1705" t="str">
        <f>Healthcare!X1705</f>
        <v>DEP03</v>
      </c>
      <c r="F1705" t="str">
        <f>Healthcare!Y1705</f>
        <v>D01</v>
      </c>
      <c r="G1705" t="str">
        <f>Healthcare!Z1705</f>
        <v>D006</v>
      </c>
      <c r="H1705" t="str">
        <f>Healthcare!AA1705</f>
        <v>W005</v>
      </c>
      <c r="I1705" s="6">
        <f>Healthcare!L1705</f>
        <v>168189.08</v>
      </c>
      <c r="J1705">
        <f>Healthcare!M1705</f>
        <v>151667.37</v>
      </c>
      <c r="K1705" s="6">
        <f>Healthcare!V1705</f>
        <v>16521.709999999992</v>
      </c>
      <c r="L1705" t="str">
        <f>Healthcare!AF1705</f>
        <v>PAY02</v>
      </c>
      <c r="M1705" t="str">
        <f>Healthcare!AG1705</f>
        <v>INS02</v>
      </c>
      <c r="N1705">
        <f>Healthcare!AC1705</f>
        <v>2023</v>
      </c>
      <c r="O1705" t="str">
        <f>Healthcare!AB1705</f>
        <v>Q1</v>
      </c>
      <c r="P1705">
        <f>Healthcare!O1705</f>
        <v>18</v>
      </c>
      <c r="Q1705">
        <f>Healthcare!P1705</f>
        <v>197</v>
      </c>
      <c r="R1705">
        <f>Healthcare!Q1705</f>
        <v>5</v>
      </c>
      <c r="S1705" s="10" t="str">
        <f>Healthcare!AD1705</f>
        <v>Feb</v>
      </c>
    </row>
    <row r="1706" spans="1:19">
      <c r="A1706" t="str">
        <f>Healthcare!A1706</f>
        <v>P11705</v>
      </c>
      <c r="B1706" s="5">
        <f>Healthcare!E1706</f>
        <v>45109</v>
      </c>
      <c r="C1706" s="5">
        <f>Healthcare!F1706</f>
        <v>45110</v>
      </c>
      <c r="D1706" t="str">
        <f>Healthcare!T1706</f>
        <v>Discharged</v>
      </c>
      <c r="E1706" t="str">
        <f>Healthcare!X1706</f>
        <v>DEP09</v>
      </c>
      <c r="F1706" t="str">
        <f>Healthcare!Y1706</f>
        <v>D05</v>
      </c>
      <c r="G1706" t="str">
        <f>Healthcare!Z1706</f>
        <v>D008</v>
      </c>
      <c r="H1706" t="str">
        <f>Healthcare!AA1706</f>
        <v>W002</v>
      </c>
      <c r="I1706" s="6">
        <f>Healthcare!L1706</f>
        <v>219412.78</v>
      </c>
      <c r="J1706">
        <f>Healthcare!M1706</f>
        <v>189485.54</v>
      </c>
      <c r="K1706" s="6">
        <f>Healthcare!V1706</f>
        <v>29927.239999999991</v>
      </c>
      <c r="L1706" t="str">
        <f>Healthcare!AF1706</f>
        <v>PAY03</v>
      </c>
      <c r="M1706" t="str">
        <f>Healthcare!AG1706</f>
        <v>INS05</v>
      </c>
      <c r="N1706">
        <f>Healthcare!AC1706</f>
        <v>2023</v>
      </c>
      <c r="O1706" t="str">
        <f>Healthcare!AB1706</f>
        <v>Q3</v>
      </c>
      <c r="P1706">
        <f>Healthcare!O1706</f>
        <v>1</v>
      </c>
      <c r="Q1706">
        <f>Healthcare!P1706</f>
        <v>109</v>
      </c>
      <c r="R1706">
        <f>Healthcare!Q1706</f>
        <v>5</v>
      </c>
      <c r="S1706" s="10" t="str">
        <f>Healthcare!AD1706</f>
        <v>Jul</v>
      </c>
    </row>
    <row r="1707" spans="1:19">
      <c r="A1707" t="str">
        <f>Healthcare!A1707</f>
        <v>P11706</v>
      </c>
      <c r="B1707" s="5">
        <f>Healthcare!E1707</f>
        <v>45703</v>
      </c>
      <c r="C1707" s="5">
        <f>Healthcare!F1707</f>
        <v>45704</v>
      </c>
      <c r="D1707" t="str">
        <f>Healthcare!T1707</f>
        <v>Transferred</v>
      </c>
      <c r="E1707" t="str">
        <f>Healthcare!X1707</f>
        <v>DEP01</v>
      </c>
      <c r="F1707" t="str">
        <f>Healthcare!Y1707</f>
        <v>D04</v>
      </c>
      <c r="G1707" t="str">
        <f>Healthcare!Z1707</f>
        <v>D002</v>
      </c>
      <c r="H1707" t="str">
        <f>Healthcare!AA1707</f>
        <v>W005</v>
      </c>
      <c r="I1707" s="6">
        <f>Healthcare!L1707</f>
        <v>147772.81</v>
      </c>
      <c r="J1707">
        <f>Healthcare!M1707</f>
        <v>112806.27</v>
      </c>
      <c r="K1707" s="6">
        <f>Healthcare!V1707</f>
        <v>34966.539999999994</v>
      </c>
      <c r="L1707" t="str">
        <f>Healthcare!AF1707</f>
        <v>PAY01</v>
      </c>
      <c r="M1707" t="str">
        <f>Healthcare!AG1707</f>
        <v>INS06</v>
      </c>
      <c r="N1707">
        <f>Healthcare!AC1707</f>
        <v>2025</v>
      </c>
      <c r="O1707" t="str">
        <f>Healthcare!AB1707</f>
        <v>Q1</v>
      </c>
      <c r="P1707">
        <f>Healthcare!O1707</f>
        <v>1</v>
      </c>
      <c r="Q1707">
        <f>Healthcare!P1707</f>
        <v>98</v>
      </c>
      <c r="R1707">
        <f>Healthcare!Q1707</f>
        <v>2</v>
      </c>
      <c r="S1707" s="10" t="str">
        <f>Healthcare!AD1707</f>
        <v>Feb</v>
      </c>
    </row>
    <row r="1708" spans="1:19">
      <c r="A1708" t="str">
        <f>Healthcare!A1708</f>
        <v>P11707</v>
      </c>
      <c r="B1708" s="5">
        <f>Healthcare!E1708</f>
        <v>45778</v>
      </c>
      <c r="C1708" s="5">
        <f>Healthcare!F1708</f>
        <v>45782</v>
      </c>
      <c r="D1708" t="str">
        <f>Healthcare!T1708</f>
        <v>Discharged</v>
      </c>
      <c r="E1708" t="str">
        <f>Healthcare!X1708</f>
        <v>DEP08</v>
      </c>
      <c r="F1708" t="str">
        <f>Healthcare!Y1708</f>
        <v>D05</v>
      </c>
      <c r="G1708" t="str">
        <f>Healthcare!Z1708</f>
        <v>D001</v>
      </c>
      <c r="H1708" t="str">
        <f>Healthcare!AA1708</f>
        <v>W002</v>
      </c>
      <c r="I1708" s="6">
        <f>Healthcare!L1708</f>
        <v>9584.2999999999993</v>
      </c>
      <c r="J1708">
        <f>Healthcare!M1708</f>
        <v>9155.65</v>
      </c>
      <c r="K1708" s="6">
        <f>Healthcare!V1708</f>
        <v>428.64999999999964</v>
      </c>
      <c r="L1708" t="str">
        <f>Healthcare!AF1708</f>
        <v>PAY03</v>
      </c>
      <c r="M1708" t="str">
        <f>Healthcare!AG1708</f>
        <v>INS08</v>
      </c>
      <c r="N1708">
        <f>Healthcare!AC1708</f>
        <v>2025</v>
      </c>
      <c r="O1708" t="str">
        <f>Healthcare!AB1708</f>
        <v>Q2</v>
      </c>
      <c r="P1708">
        <f>Healthcare!O1708</f>
        <v>4</v>
      </c>
      <c r="Q1708">
        <f>Healthcare!P1708</f>
        <v>170</v>
      </c>
      <c r="R1708">
        <f>Healthcare!Q1708</f>
        <v>3</v>
      </c>
      <c r="S1708" s="10" t="str">
        <f>Healthcare!AD1708</f>
        <v>May</v>
      </c>
    </row>
    <row r="1709" spans="1:19">
      <c r="A1709" t="str">
        <f>Healthcare!A1709</f>
        <v>P11708</v>
      </c>
      <c r="B1709" s="5">
        <f>Healthcare!E1709</f>
        <v>45461</v>
      </c>
      <c r="C1709" s="5">
        <f>Healthcare!F1709</f>
        <v>45470</v>
      </c>
      <c r="D1709" t="str">
        <f>Healthcare!T1709</f>
        <v>Admitted</v>
      </c>
      <c r="E1709" t="str">
        <f>Healthcare!X1709</f>
        <v>DEP06</v>
      </c>
      <c r="F1709" t="str">
        <f>Healthcare!Y1709</f>
        <v>D07</v>
      </c>
      <c r="G1709" t="str">
        <f>Healthcare!Z1709</f>
        <v>D011</v>
      </c>
      <c r="H1709" t="str">
        <f>Healthcare!AA1709</f>
        <v>W005</v>
      </c>
      <c r="I1709" s="6">
        <f>Healthcare!L1709</f>
        <v>53118.09</v>
      </c>
      <c r="J1709">
        <f>Healthcare!M1709</f>
        <v>46219.46</v>
      </c>
      <c r="K1709" s="6">
        <f>Healthcare!V1709</f>
        <v>6898.6299999999974</v>
      </c>
      <c r="L1709" t="str">
        <f>Healthcare!AF1709</f>
        <v>PAY03</v>
      </c>
      <c r="M1709" t="str">
        <f>Healthcare!AG1709</f>
        <v>INS01</v>
      </c>
      <c r="N1709">
        <f>Healthcare!AC1709</f>
        <v>2024</v>
      </c>
      <c r="O1709" t="str">
        <f>Healthcare!AB1709</f>
        <v>Q2</v>
      </c>
      <c r="P1709">
        <f>Healthcare!O1709</f>
        <v>9</v>
      </c>
      <c r="Q1709">
        <f>Healthcare!P1709</f>
        <v>136</v>
      </c>
      <c r="R1709">
        <f>Healthcare!Q1709</f>
        <v>5</v>
      </c>
      <c r="S1709" s="10" t="str">
        <f>Healthcare!AD1709</f>
        <v>Jun</v>
      </c>
    </row>
    <row r="1710" spans="1:19">
      <c r="A1710" t="str">
        <f>Healthcare!A1710</f>
        <v>P11709</v>
      </c>
      <c r="B1710" s="5">
        <f>Healthcare!E1710</f>
        <v>45353</v>
      </c>
      <c r="C1710" s="5">
        <f>Healthcare!F1710</f>
        <v>45360</v>
      </c>
      <c r="D1710" t="str">
        <f>Healthcare!T1710</f>
        <v>Discharged</v>
      </c>
      <c r="E1710" t="str">
        <f>Healthcare!X1710</f>
        <v>DEP05</v>
      </c>
      <c r="F1710" t="str">
        <f>Healthcare!Y1710</f>
        <v>D05</v>
      </c>
      <c r="G1710" t="str">
        <f>Healthcare!Z1710</f>
        <v>D007</v>
      </c>
      <c r="H1710" t="str">
        <f>Healthcare!AA1710</f>
        <v>W003</v>
      </c>
      <c r="I1710" s="6">
        <f>Healthcare!L1710</f>
        <v>158300.98000000001</v>
      </c>
      <c r="J1710">
        <f>Healthcare!M1710</f>
        <v>105831.94</v>
      </c>
      <c r="K1710" s="6">
        <f>Healthcare!V1710</f>
        <v>52469.040000000008</v>
      </c>
      <c r="L1710" t="str">
        <f>Healthcare!AF1710</f>
        <v>PAY06</v>
      </c>
      <c r="M1710" t="str">
        <f>Healthcare!AG1710</f>
        <v>INS05</v>
      </c>
      <c r="N1710">
        <f>Healthcare!AC1710</f>
        <v>2024</v>
      </c>
      <c r="O1710" t="str">
        <f>Healthcare!AB1710</f>
        <v>Q1</v>
      </c>
      <c r="P1710">
        <f>Healthcare!O1710</f>
        <v>7</v>
      </c>
      <c r="Q1710">
        <f>Healthcare!P1710</f>
        <v>124</v>
      </c>
      <c r="R1710">
        <f>Healthcare!Q1710</f>
        <v>2</v>
      </c>
      <c r="S1710" s="10" t="str">
        <f>Healthcare!AD1710</f>
        <v>Mar</v>
      </c>
    </row>
    <row r="1711" spans="1:19">
      <c r="A1711" t="str">
        <f>Healthcare!A1711</f>
        <v>P11710</v>
      </c>
      <c r="B1711" s="5">
        <f>Healthcare!E1711</f>
        <v>45037</v>
      </c>
      <c r="C1711" s="5">
        <f>Healthcare!F1711</f>
        <v>45047</v>
      </c>
      <c r="D1711" t="str">
        <f>Healthcare!T1711</f>
        <v>Transferred</v>
      </c>
      <c r="E1711" t="str">
        <f>Healthcare!X1711</f>
        <v>DEP07</v>
      </c>
      <c r="F1711" t="str">
        <f>Healthcare!Y1711</f>
        <v>D03</v>
      </c>
      <c r="G1711" t="str">
        <f>Healthcare!Z1711</f>
        <v>D009</v>
      </c>
      <c r="H1711" t="str">
        <f>Healthcare!AA1711</f>
        <v>W005</v>
      </c>
      <c r="I1711" s="6">
        <f>Healthcare!L1711</f>
        <v>30273.32</v>
      </c>
      <c r="J1711">
        <f>Healthcare!M1711</f>
        <v>24574.32</v>
      </c>
      <c r="K1711" s="6">
        <f>Healthcare!V1711</f>
        <v>5699</v>
      </c>
      <c r="L1711" t="str">
        <f>Healthcare!AF1711</f>
        <v>PAY02</v>
      </c>
      <c r="M1711" t="str">
        <f>Healthcare!AG1711</f>
        <v>INS02</v>
      </c>
      <c r="N1711">
        <f>Healthcare!AC1711</f>
        <v>2023</v>
      </c>
      <c r="O1711" t="str">
        <f>Healthcare!AB1711</f>
        <v>Q2</v>
      </c>
      <c r="P1711">
        <f>Healthcare!O1711</f>
        <v>10</v>
      </c>
      <c r="Q1711">
        <f>Healthcare!P1711</f>
        <v>229</v>
      </c>
      <c r="R1711">
        <f>Healthcare!Q1711</f>
        <v>4</v>
      </c>
      <c r="S1711" s="10" t="str">
        <f>Healthcare!AD1711</f>
        <v>Apr</v>
      </c>
    </row>
    <row r="1712" spans="1:19">
      <c r="A1712" t="str">
        <f>Healthcare!A1712</f>
        <v>P11711</v>
      </c>
      <c r="B1712" s="5">
        <f>Healthcare!E1712</f>
        <v>45126</v>
      </c>
      <c r="C1712" s="5" t="str">
        <f>Healthcare!F1712</f>
        <v>Unknown</v>
      </c>
      <c r="D1712" t="str">
        <f>Healthcare!T1712</f>
        <v>Discharged</v>
      </c>
      <c r="E1712" t="str">
        <f>Healthcare!X1712</f>
        <v>DEP03</v>
      </c>
      <c r="F1712" t="str">
        <f>Healthcare!Y1712</f>
        <v>D03</v>
      </c>
      <c r="G1712" t="str">
        <f>Healthcare!Z1712</f>
        <v>D006</v>
      </c>
      <c r="H1712" t="str">
        <f>Healthcare!AA1712</f>
        <v>W005</v>
      </c>
      <c r="I1712" s="6">
        <f>Healthcare!L1712</f>
        <v>61543.21</v>
      </c>
      <c r="J1712">
        <f>Healthcare!M1712</f>
        <v>52782.53</v>
      </c>
      <c r="K1712" s="6">
        <f>Healthcare!V1712</f>
        <v>8760.68</v>
      </c>
      <c r="L1712" t="str">
        <f>Healthcare!AF1712</f>
        <v>PAY02</v>
      </c>
      <c r="M1712" t="str">
        <f>Healthcare!AG1712</f>
        <v>INS05</v>
      </c>
      <c r="N1712">
        <f>Healthcare!AC1712</f>
        <v>2023</v>
      </c>
      <c r="O1712" t="str">
        <f>Healthcare!AB1712</f>
        <v>Q3</v>
      </c>
      <c r="P1712">
        <f>Healthcare!O1712</f>
        <v>16</v>
      </c>
      <c r="Q1712">
        <f>Healthcare!P1712</f>
        <v>58</v>
      </c>
      <c r="R1712">
        <f>Healthcare!Q1712</f>
        <v>5</v>
      </c>
      <c r="S1712" s="10" t="str">
        <f>Healthcare!AD1712</f>
        <v>Jul</v>
      </c>
    </row>
    <row r="1713" spans="1:19">
      <c r="A1713" t="str">
        <f>Healthcare!A1713</f>
        <v>P11712</v>
      </c>
      <c r="B1713" s="5">
        <f>Healthcare!E1713</f>
        <v>45612</v>
      </c>
      <c r="C1713" s="5">
        <f>Healthcare!F1713</f>
        <v>45617</v>
      </c>
      <c r="D1713" t="str">
        <f>Healthcare!T1713</f>
        <v>Discharged</v>
      </c>
      <c r="E1713" t="str">
        <f>Healthcare!X1713</f>
        <v>DEP03</v>
      </c>
      <c r="F1713" t="str">
        <f>Healthcare!Y1713</f>
        <v>D07</v>
      </c>
      <c r="G1713" t="str">
        <f>Healthcare!Z1713</f>
        <v>D010</v>
      </c>
      <c r="H1713" t="str">
        <f>Healthcare!AA1713</f>
        <v>W005</v>
      </c>
      <c r="I1713" s="6">
        <f>Healthcare!L1713</f>
        <v>93584.31</v>
      </c>
      <c r="J1713">
        <f>Healthcare!M1713</f>
        <v>76852.69</v>
      </c>
      <c r="K1713" s="6">
        <f>Healthcare!V1713</f>
        <v>16731.619999999995</v>
      </c>
      <c r="L1713" t="str">
        <f>Healthcare!AF1713</f>
        <v>PAY03</v>
      </c>
      <c r="M1713" t="str">
        <f>Healthcare!AG1713</f>
        <v>INS08</v>
      </c>
      <c r="N1713">
        <f>Healthcare!AC1713</f>
        <v>2024</v>
      </c>
      <c r="O1713" t="str">
        <f>Healthcare!AB1713</f>
        <v>Q4</v>
      </c>
      <c r="P1713">
        <f>Healthcare!O1713</f>
        <v>5</v>
      </c>
      <c r="Q1713">
        <f>Healthcare!P1713</f>
        <v>25</v>
      </c>
      <c r="R1713">
        <f>Healthcare!Q1713</f>
        <v>2</v>
      </c>
      <c r="S1713" s="10" t="str">
        <f>Healthcare!AD1713</f>
        <v>Nov</v>
      </c>
    </row>
    <row r="1714" spans="1:19">
      <c r="A1714" t="str">
        <f>Healthcare!A1714</f>
        <v>P11713</v>
      </c>
      <c r="B1714" s="5">
        <f>Healthcare!E1714</f>
        <v>45188</v>
      </c>
      <c r="C1714" s="5">
        <f>Healthcare!F1714</f>
        <v>45192</v>
      </c>
      <c r="D1714" t="str">
        <f>Healthcare!T1714</f>
        <v>Unknown</v>
      </c>
      <c r="E1714" t="str">
        <f>Healthcare!X1714</f>
        <v>DEP05</v>
      </c>
      <c r="F1714" t="str">
        <f>Healthcare!Y1714</f>
        <v>D02</v>
      </c>
      <c r="G1714" t="str">
        <f>Healthcare!Z1714</f>
        <v>D003</v>
      </c>
      <c r="H1714" t="str">
        <f>Healthcare!AA1714</f>
        <v>W005</v>
      </c>
      <c r="I1714" s="6">
        <f>Healthcare!L1714</f>
        <v>159164.07</v>
      </c>
      <c r="J1714">
        <f>Healthcare!M1714</f>
        <v>116422.44</v>
      </c>
      <c r="K1714" s="6">
        <f>Healthcare!V1714</f>
        <v>42741.630000000005</v>
      </c>
      <c r="L1714" t="str">
        <f>Healthcare!AF1714</f>
        <v>PAY02</v>
      </c>
      <c r="M1714" t="str">
        <f>Healthcare!AG1714</f>
        <v>INS03</v>
      </c>
      <c r="N1714">
        <f>Healthcare!AC1714</f>
        <v>2023</v>
      </c>
      <c r="O1714" t="str">
        <f>Healthcare!AB1714</f>
        <v>Q3</v>
      </c>
      <c r="P1714">
        <f>Healthcare!O1714</f>
        <v>4</v>
      </c>
      <c r="Q1714">
        <f>Healthcare!P1714</f>
        <v>74</v>
      </c>
      <c r="R1714">
        <f>Healthcare!Q1714</f>
        <v>5</v>
      </c>
      <c r="S1714" s="10" t="str">
        <f>Healthcare!AD1714</f>
        <v>Sep</v>
      </c>
    </row>
    <row r="1715" spans="1:19">
      <c r="A1715" t="str">
        <f>Healthcare!A1715</f>
        <v>P11714</v>
      </c>
      <c r="B1715" s="5">
        <f>Healthcare!E1715</f>
        <v>45530</v>
      </c>
      <c r="C1715" s="5">
        <f>Healthcare!F1715</f>
        <v>45545</v>
      </c>
      <c r="D1715" t="str">
        <f>Healthcare!T1715</f>
        <v>Discharged</v>
      </c>
      <c r="E1715" t="str">
        <f>Healthcare!X1715</f>
        <v>DEP01</v>
      </c>
      <c r="F1715" t="str">
        <f>Healthcare!Y1715</f>
        <v>D01</v>
      </c>
      <c r="G1715" t="str">
        <f>Healthcare!Z1715</f>
        <v>D013</v>
      </c>
      <c r="H1715" t="str">
        <f>Healthcare!AA1715</f>
        <v>W004</v>
      </c>
      <c r="I1715" s="6">
        <f>Healthcare!L1715</f>
        <v>123650.21</v>
      </c>
      <c r="J1715">
        <f>Healthcare!M1715</f>
        <v>123339.73</v>
      </c>
      <c r="K1715" s="6">
        <f>Healthcare!V1715</f>
        <v>310.48000000001048</v>
      </c>
      <c r="L1715" t="str">
        <f>Healthcare!AF1715</f>
        <v>PAY01</v>
      </c>
      <c r="M1715" t="str">
        <f>Healthcare!AG1715</f>
        <v>INS04</v>
      </c>
      <c r="N1715">
        <f>Healthcare!AC1715</f>
        <v>2024</v>
      </c>
      <c r="O1715" t="str">
        <f>Healthcare!AB1715</f>
        <v>Q3</v>
      </c>
      <c r="P1715">
        <f>Healthcare!O1715</f>
        <v>15</v>
      </c>
      <c r="Q1715">
        <f>Healthcare!P1715</f>
        <v>178</v>
      </c>
      <c r="R1715">
        <f>Healthcare!Q1715</f>
        <v>2</v>
      </c>
      <c r="S1715" s="10" t="str">
        <f>Healthcare!AD1715</f>
        <v>Aug</v>
      </c>
    </row>
    <row r="1716" spans="1:19">
      <c r="A1716" t="str">
        <f>Healthcare!A1716</f>
        <v>P11715</v>
      </c>
      <c r="B1716" s="5">
        <f>Healthcare!E1716</f>
        <v>45578</v>
      </c>
      <c r="C1716" s="5" t="str">
        <f>Healthcare!F1716</f>
        <v>Unknown</v>
      </c>
      <c r="D1716" t="str">
        <f>Healthcare!T1716</f>
        <v>Discharged</v>
      </c>
      <c r="E1716" t="str">
        <f>Healthcare!X1716</f>
        <v>DEP03</v>
      </c>
      <c r="F1716" t="str">
        <f>Healthcare!Y1716</f>
        <v>D07</v>
      </c>
      <c r="G1716" t="str">
        <f>Healthcare!Z1716</f>
        <v>D006</v>
      </c>
      <c r="H1716" t="str">
        <f>Healthcare!AA1716</f>
        <v>W004</v>
      </c>
      <c r="I1716" s="6">
        <f>Healthcare!L1716</f>
        <v>96279.4</v>
      </c>
      <c r="J1716">
        <f>Healthcare!M1716</f>
        <v>92951.38</v>
      </c>
      <c r="K1716" s="6">
        <f>Healthcare!V1716</f>
        <v>3328.0199999999895</v>
      </c>
      <c r="L1716" t="str">
        <f>Healthcare!AF1716</f>
        <v>PAY03</v>
      </c>
      <c r="M1716" t="str">
        <f>Healthcare!AG1716</f>
        <v>INS04</v>
      </c>
      <c r="N1716">
        <f>Healthcare!AC1716</f>
        <v>2024</v>
      </c>
      <c r="O1716" t="str">
        <f>Healthcare!AB1716</f>
        <v>Q4</v>
      </c>
      <c r="P1716">
        <f>Healthcare!O1716</f>
        <v>6</v>
      </c>
      <c r="Q1716">
        <f>Healthcare!P1716</f>
        <v>161</v>
      </c>
      <c r="R1716">
        <f>Healthcare!Q1716</f>
        <v>4</v>
      </c>
      <c r="S1716" s="10" t="str">
        <f>Healthcare!AD1716</f>
        <v>Oct</v>
      </c>
    </row>
    <row r="1717" spans="1:19">
      <c r="A1717" t="str">
        <f>Healthcare!A1717</f>
        <v>P11716</v>
      </c>
      <c r="B1717" s="5">
        <f>Healthcare!E1717</f>
        <v>45830</v>
      </c>
      <c r="C1717" s="5">
        <f>Healthcare!F1717</f>
        <v>45834</v>
      </c>
      <c r="D1717" t="str">
        <f>Healthcare!T1717</f>
        <v>Discharged</v>
      </c>
      <c r="E1717" t="str">
        <f>Healthcare!X1717</f>
        <v>DEP07</v>
      </c>
      <c r="F1717" t="str">
        <f>Healthcare!Y1717</f>
        <v>D06</v>
      </c>
      <c r="G1717" t="str">
        <f>Healthcare!Z1717</f>
        <v>D003</v>
      </c>
      <c r="H1717" t="str">
        <f>Healthcare!AA1717</f>
        <v>W004</v>
      </c>
      <c r="I1717" s="6">
        <f>Healthcare!L1717</f>
        <v>66202.95</v>
      </c>
      <c r="J1717">
        <f>Healthcare!M1717</f>
        <v>66114.25</v>
      </c>
      <c r="K1717" s="6">
        <f>Healthcare!V1717</f>
        <v>88.69999999999709</v>
      </c>
      <c r="L1717" t="str">
        <f>Healthcare!AF1717</f>
        <v>PAY01</v>
      </c>
      <c r="M1717" t="str">
        <f>Healthcare!AG1717</f>
        <v>INS07</v>
      </c>
      <c r="N1717">
        <f>Healthcare!AC1717</f>
        <v>2025</v>
      </c>
      <c r="O1717" t="str">
        <f>Healthcare!AB1717</f>
        <v>Q2</v>
      </c>
      <c r="P1717">
        <f>Healthcare!O1717</f>
        <v>4</v>
      </c>
      <c r="Q1717">
        <f>Healthcare!P1717</f>
        <v>200</v>
      </c>
      <c r="R1717">
        <f>Healthcare!Q1717</f>
        <v>1</v>
      </c>
      <c r="S1717" s="10" t="str">
        <f>Healthcare!AD1717</f>
        <v>Jun</v>
      </c>
    </row>
    <row r="1718" spans="1:19">
      <c r="A1718" t="str">
        <f>Healthcare!A1718</f>
        <v>P11717</v>
      </c>
      <c r="B1718" s="5">
        <f>Healthcare!E1718</f>
        <v>45904</v>
      </c>
      <c r="C1718" s="5">
        <f>Healthcare!F1718</f>
        <v>45906</v>
      </c>
      <c r="D1718" t="str">
        <f>Healthcare!T1718</f>
        <v>Discharged</v>
      </c>
      <c r="E1718" t="str">
        <f>Healthcare!X1718</f>
        <v>DEP01</v>
      </c>
      <c r="F1718" t="str">
        <f>Healthcare!Y1718</f>
        <v>D07</v>
      </c>
      <c r="G1718" t="str">
        <f>Healthcare!Z1718</f>
        <v>D007</v>
      </c>
      <c r="H1718" t="str">
        <f>Healthcare!AA1718</f>
        <v>W003</v>
      </c>
      <c r="I1718" s="6">
        <f>Healthcare!L1718</f>
        <v>42395.75</v>
      </c>
      <c r="J1718">
        <f>Healthcare!M1718</f>
        <v>37206.480000000003</v>
      </c>
      <c r="K1718" s="6">
        <f>Healthcare!V1718</f>
        <v>5189.2699999999968</v>
      </c>
      <c r="L1718" t="str">
        <f>Healthcare!AF1718</f>
        <v>PAY03</v>
      </c>
      <c r="M1718" t="str">
        <f>Healthcare!AG1718</f>
        <v>INS01</v>
      </c>
      <c r="N1718">
        <f>Healthcare!AC1718</f>
        <v>2025</v>
      </c>
      <c r="O1718" t="str">
        <f>Healthcare!AB1718</f>
        <v>Q3</v>
      </c>
      <c r="P1718">
        <f>Healthcare!O1718</f>
        <v>2</v>
      </c>
      <c r="Q1718">
        <f>Healthcare!P1718</f>
        <v>159</v>
      </c>
      <c r="R1718">
        <f>Healthcare!Q1718</f>
        <v>4</v>
      </c>
      <c r="S1718" s="10" t="str">
        <f>Healthcare!AD1718</f>
        <v>Sep</v>
      </c>
    </row>
    <row r="1719" spans="1:19">
      <c r="A1719" t="str">
        <f>Healthcare!A1719</f>
        <v>P11718</v>
      </c>
      <c r="B1719" s="5">
        <f>Healthcare!E1719</f>
        <v>45106</v>
      </c>
      <c r="C1719" s="5">
        <f>Healthcare!F1719</f>
        <v>45123</v>
      </c>
      <c r="D1719" t="str">
        <f>Healthcare!T1719</f>
        <v>Discharged</v>
      </c>
      <c r="E1719" t="str">
        <f>Healthcare!X1719</f>
        <v>DEP05</v>
      </c>
      <c r="F1719" t="str">
        <f>Healthcare!Y1719</f>
        <v>D02</v>
      </c>
      <c r="G1719" t="str">
        <f>Healthcare!Z1719</f>
        <v>D013</v>
      </c>
      <c r="H1719" t="str">
        <f>Healthcare!AA1719</f>
        <v>W001</v>
      </c>
      <c r="I1719" s="6">
        <f>Healthcare!L1719</f>
        <v>182497.01</v>
      </c>
      <c r="J1719">
        <f>Healthcare!M1719</f>
        <v>140759.23000000001</v>
      </c>
      <c r="K1719" s="6">
        <f>Healthcare!V1719</f>
        <v>41737.78</v>
      </c>
      <c r="L1719" t="str">
        <f>Healthcare!AF1719</f>
        <v>PAY02</v>
      </c>
      <c r="M1719" t="str">
        <f>Healthcare!AG1719</f>
        <v>INS05</v>
      </c>
      <c r="N1719">
        <f>Healthcare!AC1719</f>
        <v>2023</v>
      </c>
      <c r="O1719" t="str">
        <f>Healthcare!AB1719</f>
        <v>Q2</v>
      </c>
      <c r="P1719">
        <f>Healthcare!O1719</f>
        <v>17</v>
      </c>
      <c r="Q1719">
        <f>Healthcare!P1719</f>
        <v>200</v>
      </c>
      <c r="R1719">
        <f>Healthcare!Q1719</f>
        <v>4</v>
      </c>
      <c r="S1719" s="10" t="str">
        <f>Healthcare!AD1719</f>
        <v>Jun</v>
      </c>
    </row>
    <row r="1720" spans="1:19">
      <c r="A1720" t="str">
        <f>Healthcare!A1720</f>
        <v>P11719</v>
      </c>
      <c r="B1720" s="5">
        <f>Healthcare!E1720</f>
        <v>45580</v>
      </c>
      <c r="C1720" s="5">
        <f>Healthcare!F1720</f>
        <v>45591</v>
      </c>
      <c r="D1720" t="str">
        <f>Healthcare!T1720</f>
        <v>Transferred</v>
      </c>
      <c r="E1720" t="str">
        <f>Healthcare!X1720</f>
        <v>DEP07</v>
      </c>
      <c r="F1720" t="str">
        <f>Healthcare!Y1720</f>
        <v>D03</v>
      </c>
      <c r="G1720" t="str">
        <f>Healthcare!Z1720</f>
        <v>D005</v>
      </c>
      <c r="H1720" t="str">
        <f>Healthcare!AA1720</f>
        <v>W003</v>
      </c>
      <c r="I1720" s="6">
        <f>Healthcare!L1720</f>
        <v>142049.94</v>
      </c>
      <c r="J1720">
        <f>Healthcare!M1720</f>
        <v>123299.6</v>
      </c>
      <c r="K1720" s="6">
        <f>Healthcare!V1720</f>
        <v>18750.339999999997</v>
      </c>
      <c r="L1720" t="str">
        <f>Healthcare!AF1720</f>
        <v>PAY03</v>
      </c>
      <c r="M1720" t="str">
        <f>Healthcare!AG1720</f>
        <v>INS04</v>
      </c>
      <c r="N1720">
        <f>Healthcare!AC1720</f>
        <v>2024</v>
      </c>
      <c r="O1720" t="str">
        <f>Healthcare!AB1720</f>
        <v>Q4</v>
      </c>
      <c r="P1720">
        <f>Healthcare!O1720</f>
        <v>11</v>
      </c>
      <c r="Q1720">
        <f>Healthcare!P1720</f>
        <v>121</v>
      </c>
      <c r="R1720">
        <f>Healthcare!Q1720</f>
        <v>4</v>
      </c>
      <c r="S1720" s="10" t="str">
        <f>Healthcare!AD1720</f>
        <v>Oct</v>
      </c>
    </row>
    <row r="1721" spans="1:19">
      <c r="A1721" t="str">
        <f>Healthcare!A1721</f>
        <v>P11720</v>
      </c>
      <c r="B1721" s="5">
        <f>Healthcare!E1721</f>
        <v>45200</v>
      </c>
      <c r="C1721" s="5">
        <f>Healthcare!F1721</f>
        <v>45210</v>
      </c>
      <c r="D1721" t="str">
        <f>Healthcare!T1721</f>
        <v>Admitted</v>
      </c>
      <c r="E1721" t="str">
        <f>Healthcare!X1721</f>
        <v>DEP01</v>
      </c>
      <c r="F1721" t="str">
        <f>Healthcare!Y1721</f>
        <v>D04</v>
      </c>
      <c r="G1721" t="str">
        <f>Healthcare!Z1721</f>
        <v>D009</v>
      </c>
      <c r="H1721" t="str">
        <f>Healthcare!AA1721</f>
        <v>W002</v>
      </c>
      <c r="I1721" s="6">
        <f>Healthcare!L1721</f>
        <v>78180.88</v>
      </c>
      <c r="J1721">
        <f>Healthcare!M1721</f>
        <v>63191.81</v>
      </c>
      <c r="K1721" s="6">
        <f>Healthcare!V1721</f>
        <v>14989.070000000007</v>
      </c>
      <c r="L1721" t="str">
        <f>Healthcare!AF1721</f>
        <v>PAY02</v>
      </c>
      <c r="M1721" t="str">
        <f>Healthcare!AG1721</f>
        <v>INS07</v>
      </c>
      <c r="N1721">
        <f>Healthcare!AC1721</f>
        <v>2023</v>
      </c>
      <c r="O1721" t="str">
        <f>Healthcare!AB1721</f>
        <v>Q4</v>
      </c>
      <c r="P1721">
        <f>Healthcare!O1721</f>
        <v>10</v>
      </c>
      <c r="Q1721">
        <f>Healthcare!P1721</f>
        <v>219</v>
      </c>
      <c r="R1721">
        <f>Healthcare!Q1721</f>
        <v>1</v>
      </c>
      <c r="S1721" s="10" t="str">
        <f>Healthcare!AD1721</f>
        <v>Oct</v>
      </c>
    </row>
    <row r="1722" spans="1:19">
      <c r="A1722" t="str">
        <f>Healthcare!A1722</f>
        <v>P11721</v>
      </c>
      <c r="B1722" s="5">
        <f>Healthcare!E1722</f>
        <v>45522</v>
      </c>
      <c r="C1722" s="5">
        <f>Healthcare!F1722</f>
        <v>45534</v>
      </c>
      <c r="D1722" t="str">
        <f>Healthcare!T1722</f>
        <v>Discharged</v>
      </c>
      <c r="E1722" t="str">
        <f>Healthcare!X1722</f>
        <v>DEP01</v>
      </c>
      <c r="F1722" t="str">
        <f>Healthcare!Y1722</f>
        <v>D07</v>
      </c>
      <c r="G1722" t="str">
        <f>Healthcare!Z1722</f>
        <v>D010</v>
      </c>
      <c r="H1722" t="str">
        <f>Healthcare!AA1722</f>
        <v>W005</v>
      </c>
      <c r="I1722" s="6">
        <f>Healthcare!L1722</f>
        <v>146769.49</v>
      </c>
      <c r="J1722">
        <f>Healthcare!M1722</f>
        <v>118398.76</v>
      </c>
      <c r="K1722" s="6">
        <f>Healthcare!V1722</f>
        <v>28370.729999999996</v>
      </c>
      <c r="L1722" t="str">
        <f>Healthcare!AF1722</f>
        <v>PAY05</v>
      </c>
      <c r="M1722" t="str">
        <f>Healthcare!AG1722</f>
        <v>INS08</v>
      </c>
      <c r="N1722">
        <f>Healthcare!AC1722</f>
        <v>2024</v>
      </c>
      <c r="O1722" t="str">
        <f>Healthcare!AB1722</f>
        <v>Q3</v>
      </c>
      <c r="P1722">
        <f>Healthcare!O1722</f>
        <v>12</v>
      </c>
      <c r="Q1722">
        <f>Healthcare!P1722</f>
        <v>213</v>
      </c>
      <c r="R1722">
        <f>Healthcare!Q1722</f>
        <v>4</v>
      </c>
      <c r="S1722" s="10" t="str">
        <f>Healthcare!AD1722</f>
        <v>Aug</v>
      </c>
    </row>
    <row r="1723" spans="1:19">
      <c r="A1723" t="str">
        <f>Healthcare!A1723</f>
        <v>P11722</v>
      </c>
      <c r="B1723" s="5">
        <f>Healthcare!E1723</f>
        <v>45048</v>
      </c>
      <c r="C1723" s="5">
        <f>Healthcare!F1723</f>
        <v>45052</v>
      </c>
      <c r="D1723" t="str">
        <f>Healthcare!T1723</f>
        <v>Discharged</v>
      </c>
      <c r="E1723" t="str">
        <f>Healthcare!X1723</f>
        <v>DEP09</v>
      </c>
      <c r="F1723" t="str">
        <f>Healthcare!Y1723</f>
        <v>D04</v>
      </c>
      <c r="G1723" t="str">
        <f>Healthcare!Z1723</f>
        <v>D005</v>
      </c>
      <c r="H1723" t="str">
        <f>Healthcare!AA1723</f>
        <v>W005</v>
      </c>
      <c r="I1723" s="6">
        <f>Healthcare!L1723</f>
        <v>36559.89</v>
      </c>
      <c r="J1723">
        <f>Healthcare!M1723</f>
        <v>28145.599999999999</v>
      </c>
      <c r="K1723" s="6">
        <f>Healthcare!V1723</f>
        <v>8414.2900000000009</v>
      </c>
      <c r="L1723" t="str">
        <f>Healthcare!AF1723</f>
        <v>PAY02</v>
      </c>
      <c r="M1723" t="str">
        <f>Healthcare!AG1723</f>
        <v>INS06</v>
      </c>
      <c r="N1723">
        <f>Healthcare!AC1723</f>
        <v>2023</v>
      </c>
      <c r="O1723" t="str">
        <f>Healthcare!AB1723</f>
        <v>Q2</v>
      </c>
      <c r="P1723">
        <f>Healthcare!O1723</f>
        <v>4</v>
      </c>
      <c r="Q1723">
        <f>Healthcare!P1723</f>
        <v>11</v>
      </c>
      <c r="R1723">
        <f>Healthcare!Q1723</f>
        <v>1</v>
      </c>
      <c r="S1723" s="10" t="str">
        <f>Healthcare!AD1723</f>
        <v>May</v>
      </c>
    </row>
    <row r="1724" spans="1:19">
      <c r="A1724" t="str">
        <f>Healthcare!A1724</f>
        <v>P11723</v>
      </c>
      <c r="B1724" s="5">
        <f>Healthcare!E1724</f>
        <v>45079</v>
      </c>
      <c r="C1724" s="5">
        <f>Healthcare!F1724</f>
        <v>45092</v>
      </c>
      <c r="D1724" t="str">
        <f>Healthcare!T1724</f>
        <v>Discharged</v>
      </c>
      <c r="E1724" t="str">
        <f>Healthcare!X1724</f>
        <v>DEP01</v>
      </c>
      <c r="F1724" t="str">
        <f>Healthcare!Y1724</f>
        <v>D04</v>
      </c>
      <c r="G1724" t="str">
        <f>Healthcare!Z1724</f>
        <v>D007</v>
      </c>
      <c r="H1724" t="str">
        <f>Healthcare!AA1724</f>
        <v>W001</v>
      </c>
      <c r="I1724" s="6">
        <f>Healthcare!L1724</f>
        <v>149080.12</v>
      </c>
      <c r="J1724">
        <f>Healthcare!M1724</f>
        <v>128326.13</v>
      </c>
      <c r="K1724" s="6">
        <f>Healthcare!V1724</f>
        <v>20753.989999999991</v>
      </c>
      <c r="L1724" t="str">
        <f>Healthcare!AF1724</f>
        <v>PAY06</v>
      </c>
      <c r="M1724" t="str">
        <f>Healthcare!AG1724</f>
        <v>INS07</v>
      </c>
      <c r="N1724">
        <f>Healthcare!AC1724</f>
        <v>2023</v>
      </c>
      <c r="O1724" t="str">
        <f>Healthcare!AB1724</f>
        <v>Q2</v>
      </c>
      <c r="P1724">
        <f>Healthcare!O1724</f>
        <v>13</v>
      </c>
      <c r="Q1724">
        <f>Healthcare!P1724</f>
        <v>54</v>
      </c>
      <c r="R1724">
        <f>Healthcare!Q1724</f>
        <v>4</v>
      </c>
      <c r="S1724" s="10" t="str">
        <f>Healthcare!AD1724</f>
        <v>Jun</v>
      </c>
    </row>
    <row r="1725" spans="1:19">
      <c r="A1725" t="str">
        <f>Healthcare!A1725</f>
        <v>P11724</v>
      </c>
      <c r="B1725" s="5">
        <f>Healthcare!E1725</f>
        <v>45002</v>
      </c>
      <c r="C1725" s="5">
        <f>Healthcare!F1725</f>
        <v>45015</v>
      </c>
      <c r="D1725" t="str">
        <f>Healthcare!T1725</f>
        <v>Unknown</v>
      </c>
      <c r="E1725" t="str">
        <f>Healthcare!X1725</f>
        <v>DEP01</v>
      </c>
      <c r="F1725" t="str">
        <f>Healthcare!Y1725</f>
        <v>D06</v>
      </c>
      <c r="G1725" t="str">
        <f>Healthcare!Z1725</f>
        <v>D012</v>
      </c>
      <c r="H1725" t="str">
        <f>Healthcare!AA1725</f>
        <v>W005</v>
      </c>
      <c r="I1725" s="6">
        <f>Healthcare!L1725</f>
        <v>42117.1</v>
      </c>
      <c r="J1725">
        <f>Healthcare!M1725</f>
        <v>36756.76</v>
      </c>
      <c r="K1725" s="6">
        <f>Healthcare!V1725</f>
        <v>5360.3399999999965</v>
      </c>
      <c r="L1725" t="str">
        <f>Healthcare!AF1725</f>
        <v>PAY04</v>
      </c>
      <c r="M1725" t="str">
        <f>Healthcare!AG1725</f>
        <v>INS02</v>
      </c>
      <c r="N1725">
        <f>Healthcare!AC1725</f>
        <v>2023</v>
      </c>
      <c r="O1725" t="str">
        <f>Healthcare!AB1725</f>
        <v>Q1</v>
      </c>
      <c r="P1725">
        <f>Healthcare!O1725</f>
        <v>13</v>
      </c>
      <c r="Q1725">
        <f>Healthcare!P1725</f>
        <v>88</v>
      </c>
      <c r="R1725">
        <f>Healthcare!Q1725</f>
        <v>5</v>
      </c>
      <c r="S1725" s="10" t="str">
        <f>Healthcare!AD1725</f>
        <v>Mar</v>
      </c>
    </row>
    <row r="1726" spans="1:19">
      <c r="A1726" t="str">
        <f>Healthcare!A1726</f>
        <v>P11725</v>
      </c>
      <c r="B1726" s="5">
        <f>Healthcare!E1726</f>
        <v>45253</v>
      </c>
      <c r="C1726" s="5">
        <f>Healthcare!F1726</f>
        <v>45262</v>
      </c>
      <c r="D1726" t="str">
        <f>Healthcare!T1726</f>
        <v>Discharged</v>
      </c>
      <c r="E1726" t="str">
        <f>Healthcare!X1726</f>
        <v>DEP02</v>
      </c>
      <c r="F1726" t="str">
        <f>Healthcare!Y1726</f>
        <v>D07</v>
      </c>
      <c r="G1726" t="str">
        <f>Healthcare!Z1726</f>
        <v>D002</v>
      </c>
      <c r="H1726" t="str">
        <f>Healthcare!AA1726</f>
        <v>W004</v>
      </c>
      <c r="I1726" s="6">
        <f>Healthcare!L1726</f>
        <v>43922.5</v>
      </c>
      <c r="J1726">
        <f>Healthcare!M1726</f>
        <v>31530.57</v>
      </c>
      <c r="K1726" s="6">
        <f>Healthcare!V1726</f>
        <v>12391.93</v>
      </c>
      <c r="L1726" t="str">
        <f>Healthcare!AF1726</f>
        <v>PAY03</v>
      </c>
      <c r="M1726" t="str">
        <f>Healthcare!AG1726</f>
        <v>INS07</v>
      </c>
      <c r="N1726">
        <f>Healthcare!AC1726</f>
        <v>2023</v>
      </c>
      <c r="O1726" t="str">
        <f>Healthcare!AB1726</f>
        <v>Q4</v>
      </c>
      <c r="P1726">
        <f>Healthcare!O1726</f>
        <v>9</v>
      </c>
      <c r="Q1726">
        <f>Healthcare!P1726</f>
        <v>23</v>
      </c>
      <c r="R1726">
        <f>Healthcare!Q1726</f>
        <v>4</v>
      </c>
      <c r="S1726" s="10" t="str">
        <f>Healthcare!AD1726</f>
        <v>Nov</v>
      </c>
    </row>
    <row r="1727" spans="1:19">
      <c r="A1727" t="str">
        <f>Healthcare!A1727</f>
        <v>P11726</v>
      </c>
      <c r="B1727" s="5">
        <f>Healthcare!E1727</f>
        <v>45848</v>
      </c>
      <c r="C1727" s="5" t="str">
        <f>Healthcare!F1727</f>
        <v>Unknown</v>
      </c>
      <c r="D1727" t="str">
        <f>Healthcare!T1727</f>
        <v>Discharged</v>
      </c>
      <c r="E1727" t="str">
        <f>Healthcare!X1727</f>
        <v>DEP07</v>
      </c>
      <c r="F1727" t="str">
        <f>Healthcare!Y1727</f>
        <v>D04</v>
      </c>
      <c r="G1727" t="str">
        <f>Healthcare!Z1727</f>
        <v>D005</v>
      </c>
      <c r="H1727" t="str">
        <f>Healthcare!AA1727</f>
        <v>W003</v>
      </c>
      <c r="I1727" s="6">
        <f>Healthcare!L1727</f>
        <v>155302.85999999999</v>
      </c>
      <c r="J1727">
        <f>Healthcare!M1727</f>
        <v>129114.39</v>
      </c>
      <c r="K1727" s="6">
        <f>Healthcare!V1727</f>
        <v>26188.469999999987</v>
      </c>
      <c r="L1727" t="str">
        <f>Healthcare!AF1727</f>
        <v>PAY03</v>
      </c>
      <c r="M1727" t="str">
        <f>Healthcare!AG1727</f>
        <v>INS05</v>
      </c>
      <c r="N1727">
        <f>Healthcare!AC1727</f>
        <v>2025</v>
      </c>
      <c r="O1727" t="str">
        <f>Healthcare!AB1727</f>
        <v>Q3</v>
      </c>
      <c r="P1727">
        <f>Healthcare!O1727</f>
        <v>18</v>
      </c>
      <c r="Q1727">
        <f>Healthcare!P1727</f>
        <v>15</v>
      </c>
      <c r="R1727">
        <f>Healthcare!Q1727</f>
        <v>4</v>
      </c>
      <c r="S1727" s="10" t="str">
        <f>Healthcare!AD1727</f>
        <v>Jul</v>
      </c>
    </row>
    <row r="1728" spans="1:19">
      <c r="A1728" t="str">
        <f>Healthcare!A1728</f>
        <v>P11727</v>
      </c>
      <c r="B1728" s="5">
        <f>Healthcare!E1728</f>
        <v>44936</v>
      </c>
      <c r="C1728" s="5">
        <f>Healthcare!F1728</f>
        <v>44939</v>
      </c>
      <c r="D1728" t="str">
        <f>Healthcare!T1728</f>
        <v>Discharged</v>
      </c>
      <c r="E1728" t="str">
        <f>Healthcare!X1728</f>
        <v>DEP01</v>
      </c>
      <c r="F1728" t="str">
        <f>Healthcare!Y1728</f>
        <v>D05</v>
      </c>
      <c r="G1728" t="str">
        <f>Healthcare!Z1728</f>
        <v>D003</v>
      </c>
      <c r="H1728" t="str">
        <f>Healthcare!AA1728</f>
        <v>W003</v>
      </c>
      <c r="I1728" s="6">
        <f>Healthcare!L1728</f>
        <v>210553.05</v>
      </c>
      <c r="J1728">
        <f>Healthcare!M1728</f>
        <v>176686.37</v>
      </c>
      <c r="K1728" s="6">
        <f>Healthcare!V1728</f>
        <v>33866.679999999993</v>
      </c>
      <c r="L1728" t="str">
        <f>Healthcare!AF1728</f>
        <v>PAY03</v>
      </c>
      <c r="M1728" t="str">
        <f>Healthcare!AG1728</f>
        <v>INS01</v>
      </c>
      <c r="N1728">
        <f>Healthcare!AC1728</f>
        <v>2023</v>
      </c>
      <c r="O1728" t="str">
        <f>Healthcare!AB1728</f>
        <v>Q1</v>
      </c>
      <c r="P1728">
        <f>Healthcare!O1728</f>
        <v>3</v>
      </c>
      <c r="Q1728">
        <f>Healthcare!P1728</f>
        <v>206</v>
      </c>
      <c r="R1728">
        <f>Healthcare!Q1728</f>
        <v>1</v>
      </c>
      <c r="S1728" s="10" t="str">
        <f>Healthcare!AD1728</f>
        <v>Jan</v>
      </c>
    </row>
    <row r="1729" spans="1:19">
      <c r="A1729" t="str">
        <f>Healthcare!A1729</f>
        <v>P11728</v>
      </c>
      <c r="B1729" s="5">
        <f>Healthcare!E1729</f>
        <v>45916</v>
      </c>
      <c r="C1729" s="5">
        <f>Healthcare!F1729</f>
        <v>45925</v>
      </c>
      <c r="D1729" t="str">
        <f>Healthcare!T1729</f>
        <v>Admitted</v>
      </c>
      <c r="E1729" t="str">
        <f>Healthcare!X1729</f>
        <v>DEP03</v>
      </c>
      <c r="F1729" t="str">
        <f>Healthcare!Y1729</f>
        <v>D06</v>
      </c>
      <c r="G1729" t="str">
        <f>Healthcare!Z1729</f>
        <v>D012</v>
      </c>
      <c r="H1729" t="str">
        <f>Healthcare!AA1729</f>
        <v>W001</v>
      </c>
      <c r="I1729" s="6">
        <f>Healthcare!L1729</f>
        <v>162874.23000000001</v>
      </c>
      <c r="J1729">
        <f>Healthcare!M1729</f>
        <v>149740.92000000001</v>
      </c>
      <c r="K1729" s="6">
        <f>Healthcare!V1729</f>
        <v>13133.309999999998</v>
      </c>
      <c r="L1729" t="str">
        <f>Healthcare!AF1729</f>
        <v>PAY05</v>
      </c>
      <c r="M1729" t="str">
        <f>Healthcare!AG1729</f>
        <v>INS08</v>
      </c>
      <c r="N1729">
        <f>Healthcare!AC1729</f>
        <v>2025</v>
      </c>
      <c r="O1729" t="str">
        <f>Healthcare!AB1729</f>
        <v>Q3</v>
      </c>
      <c r="P1729">
        <f>Healthcare!O1729</f>
        <v>9</v>
      </c>
      <c r="Q1729">
        <f>Healthcare!P1729</f>
        <v>222</v>
      </c>
      <c r="R1729">
        <f>Healthcare!Q1729</f>
        <v>5</v>
      </c>
      <c r="S1729" s="10" t="str">
        <f>Healthcare!AD1729</f>
        <v>Sep</v>
      </c>
    </row>
    <row r="1730" spans="1:19">
      <c r="A1730" t="str">
        <f>Healthcare!A1730</f>
        <v>P11729</v>
      </c>
      <c r="B1730" s="5">
        <f>Healthcare!E1730</f>
        <v>45577</v>
      </c>
      <c r="C1730" s="5" t="str">
        <f>Healthcare!F1730</f>
        <v>Unknown</v>
      </c>
      <c r="D1730" t="str">
        <f>Healthcare!T1730</f>
        <v>Discharged</v>
      </c>
      <c r="E1730" t="str">
        <f>Healthcare!X1730</f>
        <v>DEP06</v>
      </c>
      <c r="F1730" t="str">
        <f>Healthcare!Y1730</f>
        <v>D02</v>
      </c>
      <c r="G1730" t="str">
        <f>Healthcare!Z1730</f>
        <v>D004</v>
      </c>
      <c r="H1730" t="str">
        <f>Healthcare!AA1730</f>
        <v>W002</v>
      </c>
      <c r="I1730" s="6">
        <f>Healthcare!L1730</f>
        <v>3911.86</v>
      </c>
      <c r="J1730">
        <f>Healthcare!M1730</f>
        <v>3675.48</v>
      </c>
      <c r="K1730" s="6">
        <f>Healthcare!V1730</f>
        <v>236.38000000000011</v>
      </c>
      <c r="L1730" t="str">
        <f>Healthcare!AF1730</f>
        <v>PAY01</v>
      </c>
      <c r="M1730" t="str">
        <f>Healthcare!AG1730</f>
        <v>INS08</v>
      </c>
      <c r="N1730">
        <f>Healthcare!AC1730</f>
        <v>2024</v>
      </c>
      <c r="O1730" t="str">
        <f>Healthcare!AB1730</f>
        <v>Q4</v>
      </c>
      <c r="P1730">
        <f>Healthcare!O1730</f>
        <v>8</v>
      </c>
      <c r="Q1730">
        <f>Healthcare!P1730</f>
        <v>138</v>
      </c>
      <c r="R1730">
        <f>Healthcare!Q1730</f>
        <v>5</v>
      </c>
      <c r="S1730" s="10" t="str">
        <f>Healthcare!AD1730</f>
        <v>Oct</v>
      </c>
    </row>
    <row r="1731" spans="1:19">
      <c r="A1731" t="str">
        <f>Healthcare!A1731</f>
        <v>P11730</v>
      </c>
      <c r="B1731" s="5">
        <f>Healthcare!E1731</f>
        <v>45680</v>
      </c>
      <c r="C1731" s="5">
        <f>Healthcare!F1731</f>
        <v>45693</v>
      </c>
      <c r="D1731" t="str">
        <f>Healthcare!T1731</f>
        <v>Discharged</v>
      </c>
      <c r="E1731" t="str">
        <f>Healthcare!X1731</f>
        <v>DEP03</v>
      </c>
      <c r="F1731" t="str">
        <f>Healthcare!Y1731</f>
        <v>D04</v>
      </c>
      <c r="G1731" t="str">
        <f>Healthcare!Z1731</f>
        <v>D013</v>
      </c>
      <c r="H1731" t="str">
        <f>Healthcare!AA1731</f>
        <v>W003</v>
      </c>
      <c r="I1731" s="6">
        <f>Healthcare!L1731</f>
        <v>114468.09</v>
      </c>
      <c r="J1731">
        <f>Healthcare!M1731</f>
        <v>87130.01</v>
      </c>
      <c r="K1731" s="6">
        <f>Healthcare!V1731</f>
        <v>27338.080000000002</v>
      </c>
      <c r="L1731" t="str">
        <f>Healthcare!AF1731</f>
        <v>PAY02</v>
      </c>
      <c r="M1731" t="str">
        <f>Healthcare!AG1731</f>
        <v>INS02</v>
      </c>
      <c r="N1731">
        <f>Healthcare!AC1731</f>
        <v>2025</v>
      </c>
      <c r="O1731" t="str">
        <f>Healthcare!AB1731</f>
        <v>Q1</v>
      </c>
      <c r="P1731">
        <f>Healthcare!O1731</f>
        <v>13</v>
      </c>
      <c r="Q1731">
        <f>Healthcare!P1731</f>
        <v>51</v>
      </c>
      <c r="R1731">
        <f>Healthcare!Q1731</f>
        <v>1</v>
      </c>
      <c r="S1731" s="10" t="str">
        <f>Healthcare!AD1731</f>
        <v>Jan</v>
      </c>
    </row>
    <row r="1732" spans="1:19">
      <c r="A1732" t="str">
        <f>Healthcare!A1732</f>
        <v>P11731</v>
      </c>
      <c r="B1732" s="5">
        <f>Healthcare!E1732</f>
        <v>45598</v>
      </c>
      <c r="C1732" s="5">
        <f>Healthcare!F1732</f>
        <v>45615</v>
      </c>
      <c r="D1732" t="str">
        <f>Healthcare!T1732</f>
        <v>Discharged</v>
      </c>
      <c r="E1732" t="str">
        <f>Healthcare!X1732</f>
        <v>DEP08</v>
      </c>
      <c r="F1732" t="str">
        <f>Healthcare!Y1732</f>
        <v>D03</v>
      </c>
      <c r="G1732" t="str">
        <f>Healthcare!Z1732</f>
        <v>D001</v>
      </c>
      <c r="H1732" t="str">
        <f>Healthcare!AA1732</f>
        <v>W001</v>
      </c>
      <c r="I1732" s="6">
        <f>Healthcare!L1732</f>
        <v>178017.11</v>
      </c>
      <c r="J1732">
        <f>Healthcare!M1732</f>
        <v>129720.91</v>
      </c>
      <c r="K1732" s="6">
        <f>Healthcare!V1732</f>
        <v>48296.199999999983</v>
      </c>
      <c r="L1732" t="str">
        <f>Healthcare!AF1732</f>
        <v>PAY03</v>
      </c>
      <c r="M1732" t="str">
        <f>Healthcare!AG1732</f>
        <v>INS07</v>
      </c>
      <c r="N1732">
        <f>Healthcare!AC1732</f>
        <v>2024</v>
      </c>
      <c r="O1732" t="str">
        <f>Healthcare!AB1732</f>
        <v>Q4</v>
      </c>
      <c r="P1732">
        <f>Healthcare!O1732</f>
        <v>17</v>
      </c>
      <c r="Q1732">
        <f>Healthcare!P1732</f>
        <v>156</v>
      </c>
      <c r="R1732">
        <f>Healthcare!Q1732</f>
        <v>5</v>
      </c>
      <c r="S1732" s="10" t="str">
        <f>Healthcare!AD1732</f>
        <v>Nov</v>
      </c>
    </row>
    <row r="1733" spans="1:19">
      <c r="A1733" t="str">
        <f>Healthcare!A1733</f>
        <v>P11732</v>
      </c>
      <c r="B1733" s="5">
        <f>Healthcare!E1733</f>
        <v>45406</v>
      </c>
      <c r="C1733" s="5">
        <f>Healthcare!F1733</f>
        <v>45422</v>
      </c>
      <c r="D1733" t="str">
        <f>Healthcare!T1733</f>
        <v>Discharged</v>
      </c>
      <c r="E1733" t="str">
        <f>Healthcare!X1733</f>
        <v>DEP01</v>
      </c>
      <c r="F1733" t="str">
        <f>Healthcare!Y1733</f>
        <v>D07</v>
      </c>
      <c r="G1733" t="str">
        <f>Healthcare!Z1733</f>
        <v>D004</v>
      </c>
      <c r="H1733" t="str">
        <f>Healthcare!AA1733</f>
        <v>W005</v>
      </c>
      <c r="I1733" s="6">
        <f>Healthcare!L1733</f>
        <v>199177.02</v>
      </c>
      <c r="J1733">
        <f>Healthcare!M1733</f>
        <v>152038.85999999999</v>
      </c>
      <c r="K1733" s="6">
        <f>Healthcare!V1733</f>
        <v>47138.16</v>
      </c>
      <c r="L1733" t="str">
        <f>Healthcare!AF1733</f>
        <v>PAY02</v>
      </c>
      <c r="M1733" t="str">
        <f>Healthcare!AG1733</f>
        <v>INS08</v>
      </c>
      <c r="N1733">
        <f>Healthcare!AC1733</f>
        <v>2024</v>
      </c>
      <c r="O1733" t="str">
        <f>Healthcare!AB1733</f>
        <v>Q2</v>
      </c>
      <c r="P1733">
        <f>Healthcare!O1733</f>
        <v>16</v>
      </c>
      <c r="Q1733">
        <f>Healthcare!P1733</f>
        <v>121</v>
      </c>
      <c r="R1733">
        <f>Healthcare!Q1733</f>
        <v>4</v>
      </c>
      <c r="S1733" s="10" t="str">
        <f>Healthcare!AD1733</f>
        <v>Apr</v>
      </c>
    </row>
    <row r="1734" spans="1:19">
      <c r="A1734" t="str">
        <f>Healthcare!A1734</f>
        <v>P11733</v>
      </c>
      <c r="B1734" s="5">
        <f>Healthcare!E1734</f>
        <v>45742</v>
      </c>
      <c r="C1734" s="5">
        <f>Healthcare!F1734</f>
        <v>45755</v>
      </c>
      <c r="D1734" t="str">
        <f>Healthcare!T1734</f>
        <v>Discharged</v>
      </c>
      <c r="E1734" t="str">
        <f>Healthcare!X1734</f>
        <v>DEP03</v>
      </c>
      <c r="F1734" t="str">
        <f>Healthcare!Y1734</f>
        <v>D01</v>
      </c>
      <c r="G1734" t="str">
        <f>Healthcare!Z1734</f>
        <v>D006</v>
      </c>
      <c r="H1734" t="str">
        <f>Healthcare!AA1734</f>
        <v>W005</v>
      </c>
      <c r="I1734" s="6">
        <f>Healthcare!L1734</f>
        <v>25703.439999999999</v>
      </c>
      <c r="J1734">
        <f>Healthcare!M1734</f>
        <v>22511.33</v>
      </c>
      <c r="K1734" s="6">
        <f>Healthcare!V1734</f>
        <v>3192.1099999999969</v>
      </c>
      <c r="L1734" t="str">
        <f>Healthcare!AF1734</f>
        <v>PAY03</v>
      </c>
      <c r="M1734" t="str">
        <f>Healthcare!AG1734</f>
        <v>INS06</v>
      </c>
      <c r="N1734">
        <f>Healthcare!AC1734</f>
        <v>2025</v>
      </c>
      <c r="O1734" t="str">
        <f>Healthcare!AB1734</f>
        <v>Q1</v>
      </c>
      <c r="P1734">
        <f>Healthcare!O1734</f>
        <v>13</v>
      </c>
      <c r="Q1734">
        <f>Healthcare!P1734</f>
        <v>206</v>
      </c>
      <c r="R1734">
        <f>Healthcare!Q1734</f>
        <v>4</v>
      </c>
      <c r="S1734" s="10" t="str">
        <f>Healthcare!AD1734</f>
        <v>Mar</v>
      </c>
    </row>
    <row r="1735" spans="1:19">
      <c r="A1735" t="str">
        <f>Healthcare!A1735</f>
        <v>P11734</v>
      </c>
      <c r="B1735" s="5">
        <f>Healthcare!E1735</f>
        <v>45176</v>
      </c>
      <c r="C1735" s="5">
        <f>Healthcare!F1735</f>
        <v>45208</v>
      </c>
      <c r="D1735" t="str">
        <f>Healthcare!T1735</f>
        <v>Discharged</v>
      </c>
      <c r="E1735" t="str">
        <f>Healthcare!X1735</f>
        <v>DEP06</v>
      </c>
      <c r="F1735" t="str">
        <f>Healthcare!Y1735</f>
        <v>D07</v>
      </c>
      <c r="G1735" t="str">
        <f>Healthcare!Z1735</f>
        <v>D004</v>
      </c>
      <c r="H1735" t="str">
        <f>Healthcare!AA1735</f>
        <v>W005</v>
      </c>
      <c r="I1735" s="6">
        <f>Healthcare!L1735</f>
        <v>50993.07</v>
      </c>
      <c r="J1735">
        <f>Healthcare!M1735</f>
        <v>46805.74</v>
      </c>
      <c r="K1735" s="6">
        <f>Healthcare!V1735</f>
        <v>4187.3300000000017</v>
      </c>
      <c r="L1735" t="str">
        <f>Healthcare!AF1735</f>
        <v>PAY06</v>
      </c>
      <c r="M1735" t="str">
        <f>Healthcare!AG1735</f>
        <v>INS08</v>
      </c>
      <c r="N1735">
        <f>Healthcare!AC1735</f>
        <v>2023</v>
      </c>
      <c r="O1735" t="str">
        <f>Healthcare!AB1735</f>
        <v>Q3</v>
      </c>
      <c r="P1735">
        <f>Healthcare!O1735</f>
        <v>3</v>
      </c>
      <c r="Q1735">
        <f>Healthcare!P1735</f>
        <v>33</v>
      </c>
      <c r="R1735">
        <f>Healthcare!Q1735</f>
        <v>1</v>
      </c>
      <c r="S1735" s="10" t="str">
        <f>Healthcare!AD1735</f>
        <v>Sep</v>
      </c>
    </row>
    <row r="1736" spans="1:19">
      <c r="A1736" t="str">
        <f>Healthcare!A1736</f>
        <v>P11735</v>
      </c>
      <c r="B1736" s="5">
        <f>Healthcare!E1736</f>
        <v>45156</v>
      </c>
      <c r="C1736" s="5">
        <f>Healthcare!F1736</f>
        <v>45169</v>
      </c>
      <c r="D1736" t="str">
        <f>Healthcare!T1736</f>
        <v>Discharged</v>
      </c>
      <c r="E1736" t="str">
        <f>Healthcare!X1736</f>
        <v>DEP09</v>
      </c>
      <c r="F1736" t="str">
        <f>Healthcare!Y1736</f>
        <v>D02</v>
      </c>
      <c r="G1736" t="str">
        <f>Healthcare!Z1736</f>
        <v>D001</v>
      </c>
      <c r="H1736" t="str">
        <f>Healthcare!AA1736</f>
        <v>W002</v>
      </c>
      <c r="I1736" s="6">
        <f>Healthcare!L1736</f>
        <v>158702.75</v>
      </c>
      <c r="J1736">
        <f>Healthcare!M1736</f>
        <v>131690.1</v>
      </c>
      <c r="K1736" s="6">
        <f>Healthcare!V1736</f>
        <v>27012.649999999994</v>
      </c>
      <c r="L1736" t="str">
        <f>Healthcare!AF1736</f>
        <v>PAY03</v>
      </c>
      <c r="M1736" t="str">
        <f>Healthcare!AG1736</f>
        <v>INS08</v>
      </c>
      <c r="N1736">
        <f>Healthcare!AC1736</f>
        <v>2023</v>
      </c>
      <c r="O1736" t="str">
        <f>Healthcare!AB1736</f>
        <v>Q3</v>
      </c>
      <c r="P1736">
        <f>Healthcare!O1736</f>
        <v>13</v>
      </c>
      <c r="Q1736">
        <f>Healthcare!P1736</f>
        <v>42</v>
      </c>
      <c r="R1736">
        <f>Healthcare!Q1736</f>
        <v>2</v>
      </c>
      <c r="S1736" s="10" t="str">
        <f>Healthcare!AD1736</f>
        <v>Aug</v>
      </c>
    </row>
    <row r="1737" spans="1:19">
      <c r="A1737" t="str">
        <f>Healthcare!A1737</f>
        <v>P11736</v>
      </c>
      <c r="B1737" s="5">
        <f>Healthcare!E1737</f>
        <v>45217</v>
      </c>
      <c r="C1737" s="5">
        <f>Healthcare!F1737</f>
        <v>45228</v>
      </c>
      <c r="D1737" t="str">
        <f>Healthcare!T1737</f>
        <v>Transferred</v>
      </c>
      <c r="E1737" t="str">
        <f>Healthcare!X1737</f>
        <v>DEP07</v>
      </c>
      <c r="F1737" t="str">
        <f>Healthcare!Y1737</f>
        <v>D01</v>
      </c>
      <c r="G1737" t="str">
        <f>Healthcare!Z1737</f>
        <v>D009</v>
      </c>
      <c r="H1737" t="str">
        <f>Healthcare!AA1737</f>
        <v>W005</v>
      </c>
      <c r="I1737" s="6">
        <f>Healthcare!L1737</f>
        <v>174590.73</v>
      </c>
      <c r="J1737">
        <f>Healthcare!M1737</f>
        <v>154566.31</v>
      </c>
      <c r="K1737" s="6">
        <f>Healthcare!V1737</f>
        <v>20024.420000000013</v>
      </c>
      <c r="L1737" t="str">
        <f>Healthcare!AF1737</f>
        <v>PAY06</v>
      </c>
      <c r="M1737" t="str">
        <f>Healthcare!AG1737</f>
        <v>INS02</v>
      </c>
      <c r="N1737">
        <f>Healthcare!AC1737</f>
        <v>2023</v>
      </c>
      <c r="O1737" t="str">
        <f>Healthcare!AB1737</f>
        <v>Q4</v>
      </c>
      <c r="P1737">
        <f>Healthcare!O1737</f>
        <v>11</v>
      </c>
      <c r="Q1737">
        <f>Healthcare!P1737</f>
        <v>89</v>
      </c>
      <c r="R1737">
        <f>Healthcare!Q1737</f>
        <v>1</v>
      </c>
      <c r="S1737" s="10" t="str">
        <f>Healthcare!AD1737</f>
        <v>Oct</v>
      </c>
    </row>
    <row r="1738" spans="1:19">
      <c r="A1738" t="str">
        <f>Healthcare!A1738</f>
        <v>P11737</v>
      </c>
      <c r="B1738" s="5">
        <f>Healthcare!E1738</f>
        <v>45111</v>
      </c>
      <c r="C1738" s="5">
        <f>Healthcare!F1738</f>
        <v>45118</v>
      </c>
      <c r="D1738" t="str">
        <f>Healthcare!T1738</f>
        <v>Admitted</v>
      </c>
      <c r="E1738" t="str">
        <f>Healthcare!X1738</f>
        <v>DEP01</v>
      </c>
      <c r="F1738" t="str">
        <f>Healthcare!Y1738</f>
        <v>D01</v>
      </c>
      <c r="G1738" t="str">
        <f>Healthcare!Z1738</f>
        <v>D007</v>
      </c>
      <c r="H1738" t="str">
        <f>Healthcare!AA1738</f>
        <v>W005</v>
      </c>
      <c r="I1738" s="6">
        <f>Healthcare!L1738</f>
        <v>28702.01</v>
      </c>
      <c r="J1738">
        <f>Healthcare!M1738</f>
        <v>21300.81</v>
      </c>
      <c r="K1738" s="6">
        <f>Healthcare!V1738</f>
        <v>7401.1999999999971</v>
      </c>
      <c r="L1738" t="str">
        <f>Healthcare!AF1738</f>
        <v>PAY06</v>
      </c>
      <c r="M1738" t="str">
        <f>Healthcare!AG1738</f>
        <v>INS01</v>
      </c>
      <c r="N1738">
        <f>Healthcare!AC1738</f>
        <v>2023</v>
      </c>
      <c r="O1738" t="str">
        <f>Healthcare!AB1738</f>
        <v>Q3</v>
      </c>
      <c r="P1738">
        <f>Healthcare!O1738</f>
        <v>7</v>
      </c>
      <c r="Q1738">
        <f>Healthcare!P1738</f>
        <v>113</v>
      </c>
      <c r="R1738">
        <f>Healthcare!Q1738</f>
        <v>4</v>
      </c>
      <c r="S1738" s="10" t="str">
        <f>Healthcare!AD1738</f>
        <v>Jul</v>
      </c>
    </row>
    <row r="1739" spans="1:19">
      <c r="A1739" t="str">
        <f>Healthcare!A1739</f>
        <v>P11738</v>
      </c>
      <c r="B1739" s="5">
        <f>Healthcare!E1739</f>
        <v>45821</v>
      </c>
      <c r="C1739" s="5">
        <f>Healthcare!F1739</f>
        <v>45827</v>
      </c>
      <c r="D1739" t="str">
        <f>Healthcare!T1739</f>
        <v>Unknown</v>
      </c>
      <c r="E1739" t="str">
        <f>Healthcare!X1739</f>
        <v>DEP01</v>
      </c>
      <c r="F1739" t="str">
        <f>Healthcare!Y1739</f>
        <v>D06</v>
      </c>
      <c r="G1739" t="str">
        <f>Healthcare!Z1739</f>
        <v>D009</v>
      </c>
      <c r="H1739" t="str">
        <f>Healthcare!AA1739</f>
        <v>W001</v>
      </c>
      <c r="I1739" s="6">
        <f>Healthcare!L1739</f>
        <v>212627.14</v>
      </c>
      <c r="J1739">
        <f>Healthcare!M1739</f>
        <v>143423.62</v>
      </c>
      <c r="K1739" s="6">
        <f>Healthcare!V1739</f>
        <v>69203.520000000019</v>
      </c>
      <c r="L1739" t="str">
        <f>Healthcare!AF1739</f>
        <v>PAY05</v>
      </c>
      <c r="M1739" t="str">
        <f>Healthcare!AG1739</f>
        <v>INS08</v>
      </c>
      <c r="N1739">
        <f>Healthcare!AC1739</f>
        <v>2025</v>
      </c>
      <c r="O1739" t="str">
        <f>Healthcare!AB1739</f>
        <v>Q2</v>
      </c>
      <c r="P1739">
        <f>Healthcare!O1739</f>
        <v>6</v>
      </c>
      <c r="Q1739">
        <f>Healthcare!P1739</f>
        <v>161</v>
      </c>
      <c r="R1739">
        <f>Healthcare!Q1739</f>
        <v>2</v>
      </c>
      <c r="S1739" s="10" t="str">
        <f>Healthcare!AD1739</f>
        <v>Jun</v>
      </c>
    </row>
    <row r="1740" spans="1:19">
      <c r="A1740" t="str">
        <f>Healthcare!A1740</f>
        <v>P11739</v>
      </c>
      <c r="B1740" s="5">
        <f>Healthcare!E1740</f>
        <v>45168</v>
      </c>
      <c r="C1740" s="5">
        <f>Healthcare!F1740</f>
        <v>45176</v>
      </c>
      <c r="D1740" t="str">
        <f>Healthcare!T1740</f>
        <v>Discharged</v>
      </c>
      <c r="E1740" t="str">
        <f>Healthcare!X1740</f>
        <v>DEP01</v>
      </c>
      <c r="F1740" t="str">
        <f>Healthcare!Y1740</f>
        <v>D04</v>
      </c>
      <c r="G1740" t="str">
        <f>Healthcare!Z1740</f>
        <v>D010</v>
      </c>
      <c r="H1740" t="str">
        <f>Healthcare!AA1740</f>
        <v>W003</v>
      </c>
      <c r="I1740" s="6">
        <f>Healthcare!L1740</f>
        <v>51386.36</v>
      </c>
      <c r="J1740">
        <f>Healthcare!M1740</f>
        <v>43147.94</v>
      </c>
      <c r="K1740" s="6">
        <f>Healthcare!V1740</f>
        <v>8238.4199999999983</v>
      </c>
      <c r="L1740" t="str">
        <f>Healthcare!AF1740</f>
        <v>PAY03</v>
      </c>
      <c r="M1740" t="str">
        <f>Healthcare!AG1740</f>
        <v>INS02</v>
      </c>
      <c r="N1740">
        <f>Healthcare!AC1740</f>
        <v>2023</v>
      </c>
      <c r="O1740" t="str">
        <f>Healthcare!AB1740</f>
        <v>Q3</v>
      </c>
      <c r="P1740">
        <f>Healthcare!O1740</f>
        <v>8</v>
      </c>
      <c r="Q1740">
        <f>Healthcare!P1740</f>
        <v>196</v>
      </c>
      <c r="R1740">
        <f>Healthcare!Q1740</f>
        <v>4</v>
      </c>
      <c r="S1740" s="10" t="str">
        <f>Healthcare!AD1740</f>
        <v>Aug</v>
      </c>
    </row>
    <row r="1741" spans="1:19">
      <c r="A1741" t="str">
        <f>Healthcare!A1741</f>
        <v>P11740</v>
      </c>
      <c r="B1741" s="5">
        <f>Healthcare!E1741</f>
        <v>45520</v>
      </c>
      <c r="C1741" s="5">
        <f>Healthcare!F1741</f>
        <v>45534</v>
      </c>
      <c r="D1741" t="str">
        <f>Healthcare!T1741</f>
        <v>Transferred</v>
      </c>
      <c r="E1741" t="str">
        <f>Healthcare!X1741</f>
        <v>DEP10</v>
      </c>
      <c r="F1741" t="str">
        <f>Healthcare!Y1741</f>
        <v>D05</v>
      </c>
      <c r="G1741" t="str">
        <f>Healthcare!Z1741</f>
        <v>D009</v>
      </c>
      <c r="H1741" t="str">
        <f>Healthcare!AA1741</f>
        <v>W005</v>
      </c>
      <c r="I1741" s="6">
        <f>Healthcare!L1741</f>
        <v>49303.42</v>
      </c>
      <c r="J1741">
        <f>Healthcare!M1741</f>
        <v>29713.57</v>
      </c>
      <c r="K1741" s="6">
        <f>Healthcare!V1741</f>
        <v>19589.849999999999</v>
      </c>
      <c r="L1741" t="str">
        <f>Healthcare!AF1741</f>
        <v>PAY01</v>
      </c>
      <c r="M1741" t="str">
        <f>Healthcare!AG1741</f>
        <v>INS03</v>
      </c>
      <c r="N1741">
        <f>Healthcare!AC1741</f>
        <v>2024</v>
      </c>
      <c r="O1741" t="str">
        <f>Healthcare!AB1741</f>
        <v>Q3</v>
      </c>
      <c r="P1741">
        <f>Healthcare!O1741</f>
        <v>14</v>
      </c>
      <c r="Q1741">
        <f>Healthcare!P1741</f>
        <v>12</v>
      </c>
      <c r="R1741">
        <f>Healthcare!Q1741</f>
        <v>3</v>
      </c>
      <c r="S1741" s="10" t="str">
        <f>Healthcare!AD1741</f>
        <v>Aug</v>
      </c>
    </row>
    <row r="1742" spans="1:19">
      <c r="A1742" t="str">
        <f>Healthcare!A1742</f>
        <v>P11741</v>
      </c>
      <c r="B1742" s="5">
        <f>Healthcare!E1742</f>
        <v>45428</v>
      </c>
      <c r="C1742" s="5">
        <f>Healthcare!F1742</f>
        <v>45435</v>
      </c>
      <c r="D1742" t="str">
        <f>Healthcare!T1742</f>
        <v>Unknown</v>
      </c>
      <c r="E1742" t="str">
        <f>Healthcare!X1742</f>
        <v>DEP08</v>
      </c>
      <c r="F1742" t="str">
        <f>Healthcare!Y1742</f>
        <v>D06</v>
      </c>
      <c r="G1742" t="str">
        <f>Healthcare!Z1742</f>
        <v>D006</v>
      </c>
      <c r="H1742" t="str">
        <f>Healthcare!AA1742</f>
        <v>W004</v>
      </c>
      <c r="I1742" s="6">
        <f>Healthcare!L1742</f>
        <v>194112.72</v>
      </c>
      <c r="J1742">
        <f>Healthcare!M1742</f>
        <v>153667.59</v>
      </c>
      <c r="K1742" s="6">
        <f>Healthcare!V1742</f>
        <v>40445.130000000005</v>
      </c>
      <c r="L1742" t="str">
        <f>Healthcare!AF1742</f>
        <v>PAY02</v>
      </c>
      <c r="M1742" t="str">
        <f>Healthcare!AG1742</f>
        <v>INS07</v>
      </c>
      <c r="N1742">
        <f>Healthcare!AC1742</f>
        <v>2024</v>
      </c>
      <c r="O1742" t="str">
        <f>Healthcare!AB1742</f>
        <v>Q2</v>
      </c>
      <c r="P1742">
        <f>Healthcare!O1742</f>
        <v>7</v>
      </c>
      <c r="Q1742">
        <f>Healthcare!P1742</f>
        <v>192</v>
      </c>
      <c r="R1742">
        <f>Healthcare!Q1742</f>
        <v>4</v>
      </c>
      <c r="S1742" s="10" t="str">
        <f>Healthcare!AD1742</f>
        <v>May</v>
      </c>
    </row>
    <row r="1743" spans="1:19">
      <c r="A1743" t="str">
        <f>Healthcare!A1743</f>
        <v>P11742</v>
      </c>
      <c r="B1743" s="5">
        <f>Healthcare!E1743</f>
        <v>45675</v>
      </c>
      <c r="C1743" s="5">
        <f>Healthcare!F1743</f>
        <v>45690</v>
      </c>
      <c r="D1743" t="str">
        <f>Healthcare!T1743</f>
        <v>Admitted</v>
      </c>
      <c r="E1743" t="str">
        <f>Healthcare!X1743</f>
        <v>DEP01</v>
      </c>
      <c r="F1743" t="str">
        <f>Healthcare!Y1743</f>
        <v>D05</v>
      </c>
      <c r="G1743" t="str">
        <f>Healthcare!Z1743</f>
        <v>D004</v>
      </c>
      <c r="H1743" t="str">
        <f>Healthcare!AA1743</f>
        <v>W001</v>
      </c>
      <c r="I1743" s="6">
        <f>Healthcare!L1743</f>
        <v>31011.97</v>
      </c>
      <c r="J1743">
        <f>Healthcare!M1743</f>
        <v>25021.72</v>
      </c>
      <c r="K1743" s="6">
        <f>Healthcare!V1743</f>
        <v>5990.25</v>
      </c>
      <c r="L1743" t="str">
        <f>Healthcare!AF1743</f>
        <v>PAY01</v>
      </c>
      <c r="M1743" t="str">
        <f>Healthcare!AG1743</f>
        <v>INS05</v>
      </c>
      <c r="N1743">
        <f>Healthcare!AC1743</f>
        <v>2025</v>
      </c>
      <c r="O1743" t="str">
        <f>Healthcare!AB1743</f>
        <v>Q1</v>
      </c>
      <c r="P1743">
        <f>Healthcare!O1743</f>
        <v>15</v>
      </c>
      <c r="Q1743">
        <f>Healthcare!P1743</f>
        <v>202</v>
      </c>
      <c r="R1743">
        <f>Healthcare!Q1743</f>
        <v>4</v>
      </c>
      <c r="S1743" s="10" t="str">
        <f>Healthcare!AD1743</f>
        <v>Jan</v>
      </c>
    </row>
    <row r="1744" spans="1:19">
      <c r="A1744" t="str">
        <f>Healthcare!A1744</f>
        <v>P11743</v>
      </c>
      <c r="B1744" s="5" t="str">
        <f>Healthcare!E1744</f>
        <v>Unknown</v>
      </c>
      <c r="C1744" s="5">
        <f>Healthcare!F1744</f>
        <v>45674</v>
      </c>
      <c r="D1744" t="str">
        <f>Healthcare!T1744</f>
        <v>Unknown</v>
      </c>
      <c r="E1744" t="str">
        <f>Healthcare!X1744</f>
        <v>DEP02</v>
      </c>
      <c r="F1744" t="str">
        <f>Healthcare!Y1744</f>
        <v>D06</v>
      </c>
      <c r="G1744" t="str">
        <f>Healthcare!Z1744</f>
        <v>D003</v>
      </c>
      <c r="H1744" t="str">
        <f>Healthcare!AA1744</f>
        <v>W004</v>
      </c>
      <c r="I1744" s="6">
        <f>Healthcare!L1744</f>
        <v>218258.94</v>
      </c>
      <c r="J1744">
        <f>Healthcare!M1744</f>
        <v>156995.01999999999</v>
      </c>
      <c r="K1744" s="6">
        <f>Healthcare!V1744</f>
        <v>61263.920000000013</v>
      </c>
      <c r="L1744" t="str">
        <f>Healthcare!AF1744</f>
        <v>PAY04</v>
      </c>
      <c r="M1744" t="str">
        <f>Healthcare!AG1744</f>
        <v>INS05</v>
      </c>
      <c r="N1744" t="str">
        <f>Healthcare!AC1744</f>
        <v>Unknown</v>
      </c>
      <c r="O1744" t="str">
        <f>Healthcare!AB1744</f>
        <v>Unknown</v>
      </c>
      <c r="P1744">
        <f>Healthcare!O1744</f>
        <v>1</v>
      </c>
      <c r="Q1744">
        <f>Healthcare!P1744</f>
        <v>172</v>
      </c>
      <c r="R1744">
        <f>Healthcare!Q1744</f>
        <v>4</v>
      </c>
      <c r="S1744" s="10" t="str">
        <f>Healthcare!AD1744</f>
        <v>Unknown</v>
      </c>
    </row>
    <row r="1745" spans="1:19">
      <c r="A1745" t="str">
        <f>Healthcare!A1745</f>
        <v>P11744</v>
      </c>
      <c r="B1745" s="5">
        <f>Healthcare!E1745</f>
        <v>46004</v>
      </c>
      <c r="C1745" s="5">
        <f>Healthcare!F1745</f>
        <v>46010</v>
      </c>
      <c r="D1745" t="str">
        <f>Healthcare!T1745</f>
        <v>Unknown</v>
      </c>
      <c r="E1745" t="str">
        <f>Healthcare!X1745</f>
        <v>DEP05</v>
      </c>
      <c r="F1745" t="str">
        <f>Healthcare!Y1745</f>
        <v>D07</v>
      </c>
      <c r="G1745" t="str">
        <f>Healthcare!Z1745</f>
        <v>D007</v>
      </c>
      <c r="H1745" t="str">
        <f>Healthcare!AA1745</f>
        <v>W005</v>
      </c>
      <c r="I1745" s="6">
        <f>Healthcare!L1745</f>
        <v>105752.4</v>
      </c>
      <c r="J1745">
        <f>Healthcare!M1745</f>
        <v>96075.3</v>
      </c>
      <c r="K1745" s="6">
        <f>Healthcare!V1745</f>
        <v>9677.0999999999913</v>
      </c>
      <c r="L1745" t="str">
        <f>Healthcare!AF1745</f>
        <v>PAY03</v>
      </c>
      <c r="M1745" t="str">
        <f>Healthcare!AG1745</f>
        <v>INS06</v>
      </c>
      <c r="N1745">
        <f>Healthcare!AC1745</f>
        <v>2025</v>
      </c>
      <c r="O1745" t="str">
        <f>Healthcare!AB1745</f>
        <v>Q4</v>
      </c>
      <c r="P1745">
        <f>Healthcare!O1745</f>
        <v>6</v>
      </c>
      <c r="Q1745">
        <f>Healthcare!P1745</f>
        <v>30</v>
      </c>
      <c r="R1745">
        <f>Healthcare!Q1745</f>
        <v>2</v>
      </c>
      <c r="S1745" s="10" t="str">
        <f>Healthcare!AD1745</f>
        <v>Dec</v>
      </c>
    </row>
    <row r="1746" spans="1:19">
      <c r="A1746" t="str">
        <f>Healthcare!A1746</f>
        <v>P11745</v>
      </c>
      <c r="B1746" s="5">
        <f>Healthcare!E1746</f>
        <v>44989</v>
      </c>
      <c r="C1746" s="5">
        <f>Healthcare!F1746</f>
        <v>45002</v>
      </c>
      <c r="D1746" t="str">
        <f>Healthcare!T1746</f>
        <v>Discharged</v>
      </c>
      <c r="E1746" t="str">
        <f>Healthcare!X1746</f>
        <v>DEP05</v>
      </c>
      <c r="F1746" t="str">
        <f>Healthcare!Y1746</f>
        <v>D07</v>
      </c>
      <c r="G1746" t="str">
        <f>Healthcare!Z1746</f>
        <v>D012</v>
      </c>
      <c r="H1746" t="str">
        <f>Healthcare!AA1746</f>
        <v>W002</v>
      </c>
      <c r="I1746" s="6">
        <f>Healthcare!L1746</f>
        <v>72118.69</v>
      </c>
      <c r="J1746">
        <f>Healthcare!M1746</f>
        <v>61435.29</v>
      </c>
      <c r="K1746" s="6">
        <f>Healthcare!V1746</f>
        <v>10683.400000000001</v>
      </c>
      <c r="L1746" t="str">
        <f>Healthcare!AF1746</f>
        <v>PAY04</v>
      </c>
      <c r="M1746" t="str">
        <f>Healthcare!AG1746</f>
        <v>INS05</v>
      </c>
      <c r="N1746">
        <f>Healthcare!AC1746</f>
        <v>2023</v>
      </c>
      <c r="O1746" t="str">
        <f>Healthcare!AB1746</f>
        <v>Q1</v>
      </c>
      <c r="P1746">
        <f>Healthcare!O1746</f>
        <v>13</v>
      </c>
      <c r="Q1746">
        <f>Healthcare!P1746</f>
        <v>56</v>
      </c>
      <c r="R1746">
        <f>Healthcare!Q1746</f>
        <v>4</v>
      </c>
      <c r="S1746" s="10" t="str">
        <f>Healthcare!AD1746</f>
        <v>Mar</v>
      </c>
    </row>
    <row r="1747" spans="1:19">
      <c r="A1747" t="str">
        <f>Healthcare!A1747</f>
        <v>P11746</v>
      </c>
      <c r="B1747" s="5">
        <f>Healthcare!E1747</f>
        <v>45967</v>
      </c>
      <c r="C1747" s="5">
        <f>Healthcare!F1747</f>
        <v>45983</v>
      </c>
      <c r="D1747" t="str">
        <f>Healthcare!T1747</f>
        <v>Transferred</v>
      </c>
      <c r="E1747" t="str">
        <f>Healthcare!X1747</f>
        <v>DEP09</v>
      </c>
      <c r="F1747" t="str">
        <f>Healthcare!Y1747</f>
        <v>D04</v>
      </c>
      <c r="G1747" t="str">
        <f>Healthcare!Z1747</f>
        <v>D009</v>
      </c>
      <c r="H1747" t="str">
        <f>Healthcare!AA1747</f>
        <v>W001</v>
      </c>
      <c r="I1747" s="6">
        <f>Healthcare!L1747</f>
        <v>204668.36</v>
      </c>
      <c r="J1747">
        <f>Healthcare!M1747</f>
        <v>98646.34</v>
      </c>
      <c r="K1747" s="6">
        <f>Healthcare!V1747</f>
        <v>106022.01999999999</v>
      </c>
      <c r="L1747" t="str">
        <f>Healthcare!AF1747</f>
        <v>PAY02</v>
      </c>
      <c r="M1747" t="str">
        <f>Healthcare!AG1747</f>
        <v>INS02</v>
      </c>
      <c r="N1747">
        <f>Healthcare!AC1747</f>
        <v>2025</v>
      </c>
      <c r="O1747" t="str">
        <f>Healthcare!AB1747</f>
        <v>Q4</v>
      </c>
      <c r="P1747">
        <f>Healthcare!O1747</f>
        <v>16</v>
      </c>
      <c r="Q1747">
        <f>Healthcare!P1747</f>
        <v>147</v>
      </c>
      <c r="R1747">
        <f>Healthcare!Q1747</f>
        <v>4</v>
      </c>
      <c r="S1747" s="10" t="str">
        <f>Healthcare!AD1747</f>
        <v>Nov</v>
      </c>
    </row>
    <row r="1748" spans="1:19">
      <c r="A1748" t="str">
        <f>Healthcare!A1748</f>
        <v>P11747</v>
      </c>
      <c r="B1748" s="5">
        <f>Healthcare!E1748</f>
        <v>45499</v>
      </c>
      <c r="C1748" s="5">
        <f>Healthcare!F1748</f>
        <v>45511</v>
      </c>
      <c r="D1748" t="str">
        <f>Healthcare!T1748</f>
        <v>Admitted</v>
      </c>
      <c r="E1748" t="str">
        <f>Healthcare!X1748</f>
        <v>DEP03</v>
      </c>
      <c r="F1748" t="str">
        <f>Healthcare!Y1748</f>
        <v>D01</v>
      </c>
      <c r="G1748" t="str">
        <f>Healthcare!Z1748</f>
        <v>D006</v>
      </c>
      <c r="H1748" t="str">
        <f>Healthcare!AA1748</f>
        <v>W003</v>
      </c>
      <c r="I1748" s="6">
        <f>Healthcare!L1748</f>
        <v>123663.9</v>
      </c>
      <c r="J1748">
        <f>Healthcare!M1748</f>
        <v>86652.1</v>
      </c>
      <c r="K1748" s="6">
        <f>Healthcare!V1748</f>
        <v>37011.799999999988</v>
      </c>
      <c r="L1748" t="str">
        <f>Healthcare!AF1748</f>
        <v>PAY01</v>
      </c>
      <c r="M1748" t="str">
        <f>Healthcare!AG1748</f>
        <v>INS02</v>
      </c>
      <c r="N1748">
        <f>Healthcare!AC1748</f>
        <v>2024</v>
      </c>
      <c r="O1748" t="str">
        <f>Healthcare!AB1748</f>
        <v>Q3</v>
      </c>
      <c r="P1748">
        <f>Healthcare!O1748</f>
        <v>12</v>
      </c>
      <c r="Q1748">
        <f>Healthcare!P1748</f>
        <v>103</v>
      </c>
      <c r="R1748">
        <f>Healthcare!Q1748</f>
        <v>3</v>
      </c>
      <c r="S1748" s="10" t="str">
        <f>Healthcare!AD1748</f>
        <v>Jul</v>
      </c>
    </row>
    <row r="1749" spans="1:19">
      <c r="A1749" t="str">
        <f>Healthcare!A1749</f>
        <v>P11748</v>
      </c>
      <c r="B1749" s="5">
        <f>Healthcare!E1749</f>
        <v>45683</v>
      </c>
      <c r="C1749" s="5">
        <f>Healthcare!F1749</f>
        <v>45696</v>
      </c>
      <c r="D1749" t="str">
        <f>Healthcare!T1749</f>
        <v>Discharged</v>
      </c>
      <c r="E1749" t="str">
        <f>Healthcare!X1749</f>
        <v>DEP02</v>
      </c>
      <c r="F1749" t="str">
        <f>Healthcare!Y1749</f>
        <v>D04</v>
      </c>
      <c r="G1749" t="str">
        <f>Healthcare!Z1749</f>
        <v>D013</v>
      </c>
      <c r="H1749" t="str">
        <f>Healthcare!AA1749</f>
        <v>W003</v>
      </c>
      <c r="I1749" s="6">
        <f>Healthcare!L1749</f>
        <v>28613.94</v>
      </c>
      <c r="J1749">
        <f>Healthcare!M1749</f>
        <v>21387.07</v>
      </c>
      <c r="K1749" s="6">
        <f>Healthcare!V1749</f>
        <v>7226.869999999999</v>
      </c>
      <c r="L1749" t="str">
        <f>Healthcare!AF1749</f>
        <v>PAY02</v>
      </c>
      <c r="M1749" t="str">
        <f>Healthcare!AG1749</f>
        <v>INS01</v>
      </c>
      <c r="N1749">
        <f>Healthcare!AC1749</f>
        <v>2025</v>
      </c>
      <c r="O1749" t="str">
        <f>Healthcare!AB1749</f>
        <v>Q1</v>
      </c>
      <c r="P1749">
        <f>Healthcare!O1749</f>
        <v>13</v>
      </c>
      <c r="Q1749">
        <f>Healthcare!P1749</f>
        <v>97</v>
      </c>
      <c r="R1749">
        <f>Healthcare!Q1749</f>
        <v>4</v>
      </c>
      <c r="S1749" s="10" t="str">
        <f>Healthcare!AD1749</f>
        <v>Jan</v>
      </c>
    </row>
    <row r="1750" spans="1:19">
      <c r="A1750" t="str">
        <f>Healthcare!A1750</f>
        <v>P11749</v>
      </c>
      <c r="B1750" s="5" t="str">
        <f>Healthcare!E1750</f>
        <v>Unknown</v>
      </c>
      <c r="C1750" s="5">
        <f>Healthcare!F1750</f>
        <v>45619</v>
      </c>
      <c r="D1750" t="str">
        <f>Healthcare!T1750</f>
        <v>Unknown</v>
      </c>
      <c r="E1750" t="str">
        <f>Healthcare!X1750</f>
        <v>DEP04</v>
      </c>
      <c r="F1750" t="str">
        <f>Healthcare!Y1750</f>
        <v>D05</v>
      </c>
      <c r="G1750" t="str">
        <f>Healthcare!Z1750</f>
        <v>D012</v>
      </c>
      <c r="H1750" t="str">
        <f>Healthcare!AA1750</f>
        <v>W001</v>
      </c>
      <c r="I1750" s="6">
        <f>Healthcare!L1750</f>
        <v>139415.67000000001</v>
      </c>
      <c r="J1750">
        <f>Healthcare!M1750</f>
        <v>105734.39999999999</v>
      </c>
      <c r="K1750" s="6">
        <f>Healthcare!V1750</f>
        <v>33681.270000000019</v>
      </c>
      <c r="L1750" t="str">
        <f>Healthcare!AF1750</f>
        <v>PAY01</v>
      </c>
      <c r="M1750" t="str">
        <f>Healthcare!AG1750</f>
        <v>INS01</v>
      </c>
      <c r="N1750" t="str">
        <f>Healthcare!AC1750</f>
        <v>Unknown</v>
      </c>
      <c r="O1750" t="str">
        <f>Healthcare!AB1750</f>
        <v>Unknown</v>
      </c>
      <c r="P1750">
        <f>Healthcare!O1750</f>
        <v>3</v>
      </c>
      <c r="Q1750">
        <f>Healthcare!P1750</f>
        <v>122</v>
      </c>
      <c r="R1750">
        <f>Healthcare!Q1750</f>
        <v>2</v>
      </c>
      <c r="S1750" s="10" t="str">
        <f>Healthcare!AD1750</f>
        <v>Unknown</v>
      </c>
    </row>
    <row r="1751" spans="1:19">
      <c r="A1751" t="str">
        <f>Healthcare!A1751</f>
        <v>P11750</v>
      </c>
      <c r="B1751" s="5">
        <f>Healthcare!E1751</f>
        <v>45363</v>
      </c>
      <c r="C1751" s="5">
        <f>Healthcare!F1751</f>
        <v>45377</v>
      </c>
      <c r="D1751" t="str">
        <f>Healthcare!T1751</f>
        <v>Discharged</v>
      </c>
      <c r="E1751" t="str">
        <f>Healthcare!X1751</f>
        <v>DEP05</v>
      </c>
      <c r="F1751" t="str">
        <f>Healthcare!Y1751</f>
        <v>D03</v>
      </c>
      <c r="G1751" t="str">
        <f>Healthcare!Z1751</f>
        <v>D009</v>
      </c>
      <c r="H1751" t="str">
        <f>Healthcare!AA1751</f>
        <v>W004</v>
      </c>
      <c r="I1751" s="6">
        <f>Healthcare!L1751</f>
        <v>109039.11</v>
      </c>
      <c r="J1751">
        <f>Healthcare!M1751</f>
        <v>76333.83</v>
      </c>
      <c r="K1751" s="6">
        <f>Healthcare!V1751</f>
        <v>32705.279999999999</v>
      </c>
      <c r="L1751" t="str">
        <f>Healthcare!AF1751</f>
        <v>PAY03</v>
      </c>
      <c r="M1751" t="str">
        <f>Healthcare!AG1751</f>
        <v>INS05</v>
      </c>
      <c r="N1751">
        <f>Healthcare!AC1751</f>
        <v>2024</v>
      </c>
      <c r="O1751" t="str">
        <f>Healthcare!AB1751</f>
        <v>Q1</v>
      </c>
      <c r="P1751">
        <f>Healthcare!O1751</f>
        <v>14</v>
      </c>
      <c r="Q1751">
        <f>Healthcare!P1751</f>
        <v>158</v>
      </c>
      <c r="R1751">
        <f>Healthcare!Q1751</f>
        <v>3</v>
      </c>
      <c r="S1751" s="10" t="str">
        <f>Healthcare!AD1751</f>
        <v>Mar</v>
      </c>
    </row>
    <row r="1752" spans="1:19">
      <c r="A1752" t="str">
        <f>Healthcare!A1752</f>
        <v>P11751</v>
      </c>
      <c r="B1752" s="5">
        <f>Healthcare!E1752</f>
        <v>45139</v>
      </c>
      <c r="C1752" s="5">
        <f>Healthcare!F1752</f>
        <v>45144</v>
      </c>
      <c r="D1752" t="str">
        <f>Healthcare!T1752</f>
        <v>Discharged</v>
      </c>
      <c r="E1752" t="str">
        <f>Healthcare!X1752</f>
        <v>DEP06</v>
      </c>
      <c r="F1752" t="str">
        <f>Healthcare!Y1752</f>
        <v>D07</v>
      </c>
      <c r="G1752" t="str">
        <f>Healthcare!Z1752</f>
        <v>D011</v>
      </c>
      <c r="H1752" t="str">
        <f>Healthcare!AA1752</f>
        <v>W001</v>
      </c>
      <c r="I1752" s="6">
        <f>Healthcare!L1752</f>
        <v>84083.46</v>
      </c>
      <c r="J1752">
        <f>Healthcare!M1752</f>
        <v>66206.710000000006</v>
      </c>
      <c r="K1752" s="6">
        <f>Healthcare!V1752</f>
        <v>17876.75</v>
      </c>
      <c r="L1752" t="str">
        <f>Healthcare!AF1752</f>
        <v>PAY02</v>
      </c>
      <c r="M1752" t="str">
        <f>Healthcare!AG1752</f>
        <v>INS08</v>
      </c>
      <c r="N1752">
        <f>Healthcare!AC1752</f>
        <v>2023</v>
      </c>
      <c r="O1752" t="str">
        <f>Healthcare!AB1752</f>
        <v>Q3</v>
      </c>
      <c r="P1752">
        <f>Healthcare!O1752</f>
        <v>5</v>
      </c>
      <c r="Q1752">
        <f>Healthcare!P1752</f>
        <v>112</v>
      </c>
      <c r="R1752">
        <f>Healthcare!Q1752</f>
        <v>5</v>
      </c>
      <c r="S1752" s="10" t="str">
        <f>Healthcare!AD1752</f>
        <v>Aug</v>
      </c>
    </row>
    <row r="1753" spans="1:19">
      <c r="A1753" t="str">
        <f>Healthcare!A1753</f>
        <v>P11752</v>
      </c>
      <c r="B1753" s="5" t="str">
        <f>Healthcare!E1753</f>
        <v>Unknown</v>
      </c>
      <c r="C1753" s="5">
        <f>Healthcare!F1753</f>
        <v>45772</v>
      </c>
      <c r="D1753" t="str">
        <f>Healthcare!T1753</f>
        <v>Discharged</v>
      </c>
      <c r="E1753" t="str">
        <f>Healthcare!X1753</f>
        <v>DEP01</v>
      </c>
      <c r="F1753" t="str">
        <f>Healthcare!Y1753</f>
        <v>D04</v>
      </c>
      <c r="G1753" t="str">
        <f>Healthcare!Z1753</f>
        <v>D011</v>
      </c>
      <c r="H1753" t="str">
        <f>Healthcare!AA1753</f>
        <v>W003</v>
      </c>
      <c r="I1753" s="6">
        <f>Healthcare!L1753</f>
        <v>83021.070000000007</v>
      </c>
      <c r="J1753">
        <f>Healthcare!M1753</f>
        <v>61716.55</v>
      </c>
      <c r="K1753" s="6">
        <f>Healthcare!V1753</f>
        <v>21304.520000000004</v>
      </c>
      <c r="L1753" t="str">
        <f>Healthcare!AF1753</f>
        <v>PAY02</v>
      </c>
      <c r="M1753" t="str">
        <f>Healthcare!AG1753</f>
        <v>INS08</v>
      </c>
      <c r="N1753" t="str">
        <f>Healthcare!AC1753</f>
        <v>Unknown</v>
      </c>
      <c r="O1753" t="str">
        <f>Healthcare!AB1753</f>
        <v>Unknown</v>
      </c>
      <c r="P1753">
        <f>Healthcare!O1753</f>
        <v>8</v>
      </c>
      <c r="Q1753">
        <f>Healthcare!P1753</f>
        <v>173</v>
      </c>
      <c r="R1753">
        <f>Healthcare!Q1753</f>
        <v>2</v>
      </c>
      <c r="S1753" s="10" t="str">
        <f>Healthcare!AD1753</f>
        <v>Unknown</v>
      </c>
    </row>
    <row r="1754" spans="1:19">
      <c r="A1754" t="str">
        <f>Healthcare!A1754</f>
        <v>P11753</v>
      </c>
      <c r="B1754" s="5">
        <f>Healthcare!E1754</f>
        <v>45334</v>
      </c>
      <c r="C1754" s="5" t="str">
        <f>Healthcare!F1754</f>
        <v>Unknown</v>
      </c>
      <c r="D1754" t="str">
        <f>Healthcare!T1754</f>
        <v>Unknown</v>
      </c>
      <c r="E1754" t="str">
        <f>Healthcare!X1754</f>
        <v>DEP01</v>
      </c>
      <c r="F1754" t="str">
        <f>Healthcare!Y1754</f>
        <v>D02</v>
      </c>
      <c r="G1754" t="str">
        <f>Healthcare!Z1754</f>
        <v>D012</v>
      </c>
      <c r="H1754" t="str">
        <f>Healthcare!AA1754</f>
        <v>W001</v>
      </c>
      <c r="I1754" s="6">
        <f>Healthcare!L1754</f>
        <v>185176.49</v>
      </c>
      <c r="J1754">
        <f>Healthcare!M1754</f>
        <v>171710.44</v>
      </c>
      <c r="K1754" s="6">
        <f>Healthcare!V1754</f>
        <v>13466.049999999988</v>
      </c>
      <c r="L1754" t="str">
        <f>Healthcare!AF1754</f>
        <v>PAY02</v>
      </c>
      <c r="M1754" t="str">
        <f>Healthcare!AG1754</f>
        <v>INS06</v>
      </c>
      <c r="N1754">
        <f>Healthcare!AC1754</f>
        <v>2024</v>
      </c>
      <c r="O1754" t="str">
        <f>Healthcare!AB1754</f>
        <v>Q1</v>
      </c>
      <c r="P1754">
        <f>Healthcare!O1754</f>
        <v>1</v>
      </c>
      <c r="Q1754">
        <f>Healthcare!P1754</f>
        <v>36</v>
      </c>
      <c r="R1754">
        <f>Healthcare!Q1754</f>
        <v>5</v>
      </c>
      <c r="S1754" s="10" t="str">
        <f>Healthcare!AD1754</f>
        <v>Feb</v>
      </c>
    </row>
    <row r="1755" spans="1:19">
      <c r="A1755" t="str">
        <f>Healthcare!A1755</f>
        <v>P11754</v>
      </c>
      <c r="B1755" s="5">
        <f>Healthcare!E1755</f>
        <v>45875</v>
      </c>
      <c r="C1755" s="5">
        <f>Healthcare!F1755</f>
        <v>45892</v>
      </c>
      <c r="D1755" t="str">
        <f>Healthcare!T1755</f>
        <v>Discharged</v>
      </c>
      <c r="E1755" t="str">
        <f>Healthcare!X1755</f>
        <v>DEP08</v>
      </c>
      <c r="F1755" t="str">
        <f>Healthcare!Y1755</f>
        <v>D01</v>
      </c>
      <c r="G1755" t="str">
        <f>Healthcare!Z1755</f>
        <v>D003</v>
      </c>
      <c r="H1755" t="str">
        <f>Healthcare!AA1755</f>
        <v>W005</v>
      </c>
      <c r="I1755" s="6">
        <f>Healthcare!L1755</f>
        <v>249907.64</v>
      </c>
      <c r="J1755">
        <f>Healthcare!M1755</f>
        <v>236959.2</v>
      </c>
      <c r="K1755" s="6">
        <f>Healthcare!V1755</f>
        <v>12948.440000000002</v>
      </c>
      <c r="L1755" t="str">
        <f>Healthcare!AF1755</f>
        <v>PAY06</v>
      </c>
      <c r="M1755" t="str">
        <f>Healthcare!AG1755</f>
        <v>INS06</v>
      </c>
      <c r="N1755">
        <f>Healthcare!AC1755</f>
        <v>2025</v>
      </c>
      <c r="O1755" t="str">
        <f>Healthcare!AB1755</f>
        <v>Q3</v>
      </c>
      <c r="P1755">
        <f>Healthcare!O1755</f>
        <v>17</v>
      </c>
      <c r="Q1755">
        <f>Healthcare!P1755</f>
        <v>226</v>
      </c>
      <c r="R1755">
        <f>Healthcare!Q1755</f>
        <v>5</v>
      </c>
      <c r="S1755" s="10" t="str">
        <f>Healthcare!AD1755</f>
        <v>Aug</v>
      </c>
    </row>
    <row r="1756" spans="1:19">
      <c r="A1756" t="str">
        <f>Healthcare!A1756</f>
        <v>P11755</v>
      </c>
      <c r="B1756" s="5">
        <f>Healthcare!E1756</f>
        <v>45355</v>
      </c>
      <c r="C1756" s="5">
        <f>Healthcare!F1756</f>
        <v>45360</v>
      </c>
      <c r="D1756" t="str">
        <f>Healthcare!T1756</f>
        <v>Transferred</v>
      </c>
      <c r="E1756" t="str">
        <f>Healthcare!X1756</f>
        <v>DEP07</v>
      </c>
      <c r="F1756" t="str">
        <f>Healthcare!Y1756</f>
        <v>D05</v>
      </c>
      <c r="G1756" t="str">
        <f>Healthcare!Z1756</f>
        <v>D010</v>
      </c>
      <c r="H1756" t="str">
        <f>Healthcare!AA1756</f>
        <v>W005</v>
      </c>
      <c r="I1756" s="6">
        <f>Healthcare!L1756</f>
        <v>163006.07</v>
      </c>
      <c r="J1756">
        <f>Healthcare!M1756</f>
        <v>117239.41</v>
      </c>
      <c r="K1756" s="6">
        <f>Healthcare!V1756</f>
        <v>45766.66</v>
      </c>
      <c r="L1756" t="str">
        <f>Healthcare!AF1756</f>
        <v>PAY01</v>
      </c>
      <c r="M1756" t="str">
        <f>Healthcare!AG1756</f>
        <v>INS05</v>
      </c>
      <c r="N1756">
        <f>Healthcare!AC1756</f>
        <v>2024</v>
      </c>
      <c r="O1756" t="str">
        <f>Healthcare!AB1756</f>
        <v>Q1</v>
      </c>
      <c r="P1756">
        <f>Healthcare!O1756</f>
        <v>5</v>
      </c>
      <c r="Q1756">
        <f>Healthcare!P1756</f>
        <v>121</v>
      </c>
      <c r="R1756">
        <f>Healthcare!Q1756</f>
        <v>5</v>
      </c>
      <c r="S1756" s="10" t="str">
        <f>Healthcare!AD1756</f>
        <v>Mar</v>
      </c>
    </row>
    <row r="1757" spans="1:19">
      <c r="A1757" t="str">
        <f>Healthcare!A1757</f>
        <v>P11756</v>
      </c>
      <c r="B1757" s="5">
        <f>Healthcare!E1757</f>
        <v>45370</v>
      </c>
      <c r="C1757" s="5">
        <f>Healthcare!F1757</f>
        <v>45387</v>
      </c>
      <c r="D1757" t="str">
        <f>Healthcare!T1757</f>
        <v>Admitted</v>
      </c>
      <c r="E1757" t="str">
        <f>Healthcare!X1757</f>
        <v>DEP03</v>
      </c>
      <c r="F1757" t="str">
        <f>Healthcare!Y1757</f>
        <v>D03</v>
      </c>
      <c r="G1757" t="str">
        <f>Healthcare!Z1757</f>
        <v>D004</v>
      </c>
      <c r="H1757" t="str">
        <f>Healthcare!AA1757</f>
        <v>W005</v>
      </c>
      <c r="I1757" s="6">
        <f>Healthcare!L1757</f>
        <v>158772.65</v>
      </c>
      <c r="J1757">
        <f>Healthcare!M1757</f>
        <v>133849.56</v>
      </c>
      <c r="K1757" s="6">
        <f>Healthcare!V1757</f>
        <v>24923.089999999997</v>
      </c>
      <c r="L1757" t="str">
        <f>Healthcare!AF1757</f>
        <v>PAY02</v>
      </c>
      <c r="M1757" t="str">
        <f>Healthcare!AG1757</f>
        <v>INS08</v>
      </c>
      <c r="N1757">
        <f>Healthcare!AC1757</f>
        <v>2024</v>
      </c>
      <c r="O1757" t="str">
        <f>Healthcare!AB1757</f>
        <v>Q1</v>
      </c>
      <c r="P1757">
        <f>Healthcare!O1757</f>
        <v>17</v>
      </c>
      <c r="Q1757">
        <f>Healthcare!P1757</f>
        <v>149</v>
      </c>
      <c r="R1757">
        <f>Healthcare!Q1757</f>
        <v>2</v>
      </c>
      <c r="S1757" s="10" t="str">
        <f>Healthcare!AD1757</f>
        <v>Mar</v>
      </c>
    </row>
    <row r="1758" spans="1:19">
      <c r="A1758" t="str">
        <f>Healthcare!A1758</f>
        <v>P11757</v>
      </c>
      <c r="B1758" s="5">
        <f>Healthcare!E1758</f>
        <v>45827</v>
      </c>
      <c r="C1758" s="5">
        <f>Healthcare!F1758</f>
        <v>45838</v>
      </c>
      <c r="D1758" t="str">
        <f>Healthcare!T1758</f>
        <v>Discharged</v>
      </c>
      <c r="E1758" t="str">
        <f>Healthcare!X1758</f>
        <v>DEP09</v>
      </c>
      <c r="F1758" t="str">
        <f>Healthcare!Y1758</f>
        <v>D06</v>
      </c>
      <c r="G1758" t="str">
        <f>Healthcare!Z1758</f>
        <v>D002</v>
      </c>
      <c r="H1758" t="str">
        <f>Healthcare!AA1758</f>
        <v>W005</v>
      </c>
      <c r="I1758" s="6">
        <f>Healthcare!L1758</f>
        <v>150282.63</v>
      </c>
      <c r="J1758">
        <f>Healthcare!M1758</f>
        <v>120246.75</v>
      </c>
      <c r="K1758" s="6">
        <f>Healthcare!V1758</f>
        <v>30035.880000000005</v>
      </c>
      <c r="L1758" t="str">
        <f>Healthcare!AF1758</f>
        <v>PAY02</v>
      </c>
      <c r="M1758" t="str">
        <f>Healthcare!AG1758</f>
        <v>INS04</v>
      </c>
      <c r="N1758">
        <f>Healthcare!AC1758</f>
        <v>2025</v>
      </c>
      <c r="O1758" t="str">
        <f>Healthcare!AB1758</f>
        <v>Q2</v>
      </c>
      <c r="P1758">
        <f>Healthcare!O1758</f>
        <v>11</v>
      </c>
      <c r="Q1758">
        <f>Healthcare!P1758</f>
        <v>180</v>
      </c>
      <c r="R1758">
        <f>Healthcare!Q1758</f>
        <v>4</v>
      </c>
      <c r="S1758" s="10" t="str">
        <f>Healthcare!AD1758</f>
        <v>Jun</v>
      </c>
    </row>
    <row r="1759" spans="1:19">
      <c r="A1759" t="str">
        <f>Healthcare!A1759</f>
        <v>P11758</v>
      </c>
      <c r="B1759" s="5">
        <f>Healthcare!E1759</f>
        <v>45208</v>
      </c>
      <c r="C1759" s="5">
        <f>Healthcare!F1759</f>
        <v>45224</v>
      </c>
      <c r="D1759" t="str">
        <f>Healthcare!T1759</f>
        <v>Discharged</v>
      </c>
      <c r="E1759" t="str">
        <f>Healthcare!X1759</f>
        <v>DEP08</v>
      </c>
      <c r="F1759" t="str">
        <f>Healthcare!Y1759</f>
        <v>D06</v>
      </c>
      <c r="G1759" t="str">
        <f>Healthcare!Z1759</f>
        <v>D013</v>
      </c>
      <c r="H1759" t="str">
        <f>Healthcare!AA1759</f>
        <v>W001</v>
      </c>
      <c r="I1759" s="6">
        <f>Healthcare!L1759</f>
        <v>87314.97</v>
      </c>
      <c r="J1759">
        <f>Healthcare!M1759</f>
        <v>86069.47</v>
      </c>
      <c r="K1759" s="6">
        <f>Healthcare!V1759</f>
        <v>1245.5</v>
      </c>
      <c r="L1759" t="str">
        <f>Healthcare!AF1759</f>
        <v>PAY06</v>
      </c>
      <c r="M1759" t="str">
        <f>Healthcare!AG1759</f>
        <v>INS02</v>
      </c>
      <c r="N1759">
        <f>Healthcare!AC1759</f>
        <v>2023</v>
      </c>
      <c r="O1759" t="str">
        <f>Healthcare!AB1759</f>
        <v>Q4</v>
      </c>
      <c r="P1759">
        <f>Healthcare!O1759</f>
        <v>16</v>
      </c>
      <c r="Q1759">
        <f>Healthcare!P1759</f>
        <v>113</v>
      </c>
      <c r="R1759">
        <f>Healthcare!Q1759</f>
        <v>5</v>
      </c>
      <c r="S1759" s="10" t="str">
        <f>Healthcare!AD1759</f>
        <v>Oct</v>
      </c>
    </row>
    <row r="1760" spans="1:19">
      <c r="A1760" t="str">
        <f>Healthcare!A1760</f>
        <v>P11759</v>
      </c>
      <c r="B1760" s="5">
        <f>Healthcare!E1760</f>
        <v>45117</v>
      </c>
      <c r="C1760" s="5">
        <f>Healthcare!F1760</f>
        <v>45124</v>
      </c>
      <c r="D1760" t="str">
        <f>Healthcare!T1760</f>
        <v>Discharged</v>
      </c>
      <c r="E1760" t="str">
        <f>Healthcare!X1760</f>
        <v>DEP05</v>
      </c>
      <c r="F1760" t="str">
        <f>Healthcare!Y1760</f>
        <v>D02</v>
      </c>
      <c r="G1760" t="str">
        <f>Healthcare!Z1760</f>
        <v>D013</v>
      </c>
      <c r="H1760" t="str">
        <f>Healthcare!AA1760</f>
        <v>W001</v>
      </c>
      <c r="I1760" s="6">
        <f>Healthcare!L1760</f>
        <v>48987.8</v>
      </c>
      <c r="J1760">
        <f>Healthcare!M1760</f>
        <v>40203.08</v>
      </c>
      <c r="K1760" s="6">
        <f>Healthcare!V1760</f>
        <v>8784.7200000000012</v>
      </c>
      <c r="L1760" t="str">
        <f>Healthcare!AF1760</f>
        <v>PAY03</v>
      </c>
      <c r="M1760" t="str">
        <f>Healthcare!AG1760</f>
        <v>INS03</v>
      </c>
      <c r="N1760">
        <f>Healthcare!AC1760</f>
        <v>2023</v>
      </c>
      <c r="O1760" t="str">
        <f>Healthcare!AB1760</f>
        <v>Q3</v>
      </c>
      <c r="P1760">
        <f>Healthcare!O1760</f>
        <v>7</v>
      </c>
      <c r="Q1760">
        <f>Healthcare!P1760</f>
        <v>187</v>
      </c>
      <c r="R1760">
        <f>Healthcare!Q1760</f>
        <v>4</v>
      </c>
      <c r="S1760" s="10" t="str">
        <f>Healthcare!AD1760</f>
        <v>Jul</v>
      </c>
    </row>
    <row r="1761" spans="1:19">
      <c r="A1761" t="str">
        <f>Healthcare!A1761</f>
        <v>P11760</v>
      </c>
      <c r="B1761" s="5">
        <f>Healthcare!E1761</f>
        <v>45143</v>
      </c>
      <c r="C1761" s="5">
        <f>Healthcare!F1761</f>
        <v>45148</v>
      </c>
      <c r="D1761" t="str">
        <f>Healthcare!T1761</f>
        <v>Transferred</v>
      </c>
      <c r="E1761" t="str">
        <f>Healthcare!X1761</f>
        <v>DEP10</v>
      </c>
      <c r="F1761" t="str">
        <f>Healthcare!Y1761</f>
        <v>D04</v>
      </c>
      <c r="G1761" t="str">
        <f>Healthcare!Z1761</f>
        <v>D006</v>
      </c>
      <c r="H1761" t="str">
        <f>Healthcare!AA1761</f>
        <v>W003</v>
      </c>
      <c r="I1761" s="6">
        <f>Healthcare!L1761</f>
        <v>71675.11</v>
      </c>
      <c r="J1761">
        <f>Healthcare!M1761</f>
        <v>69521.97</v>
      </c>
      <c r="K1761" s="6">
        <f>Healthcare!V1761</f>
        <v>2153.1399999999994</v>
      </c>
      <c r="L1761" t="str">
        <f>Healthcare!AF1761</f>
        <v>PAY02</v>
      </c>
      <c r="M1761" t="str">
        <f>Healthcare!AG1761</f>
        <v>INS06</v>
      </c>
      <c r="N1761">
        <f>Healthcare!AC1761</f>
        <v>2023</v>
      </c>
      <c r="O1761" t="str">
        <f>Healthcare!AB1761</f>
        <v>Q3</v>
      </c>
      <c r="P1761">
        <f>Healthcare!O1761</f>
        <v>5</v>
      </c>
      <c r="Q1761">
        <f>Healthcare!P1761</f>
        <v>94</v>
      </c>
      <c r="R1761">
        <f>Healthcare!Q1761</f>
        <v>1</v>
      </c>
      <c r="S1761" s="10" t="str">
        <f>Healthcare!AD1761</f>
        <v>Aug</v>
      </c>
    </row>
    <row r="1762" spans="1:19">
      <c r="A1762" t="str">
        <f>Healthcare!A1762</f>
        <v>P11761</v>
      </c>
      <c r="B1762" s="5">
        <f>Healthcare!E1762</f>
        <v>45908</v>
      </c>
      <c r="C1762" s="5" t="str">
        <f>Healthcare!F1762</f>
        <v>Unknown</v>
      </c>
      <c r="D1762" t="str">
        <f>Healthcare!T1762</f>
        <v>Discharged</v>
      </c>
      <c r="E1762" t="str">
        <f>Healthcare!X1762</f>
        <v>DEP07</v>
      </c>
      <c r="F1762" t="str">
        <f>Healthcare!Y1762</f>
        <v>D06</v>
      </c>
      <c r="G1762" t="str">
        <f>Healthcare!Z1762</f>
        <v>D004</v>
      </c>
      <c r="H1762" t="str">
        <f>Healthcare!AA1762</f>
        <v>W005</v>
      </c>
      <c r="I1762" s="6">
        <f>Healthcare!L1762</f>
        <v>186705.82</v>
      </c>
      <c r="J1762">
        <f>Healthcare!M1762</f>
        <v>149256.35</v>
      </c>
      <c r="K1762" s="6">
        <f>Healthcare!V1762</f>
        <v>37449.47</v>
      </c>
      <c r="L1762" t="str">
        <f>Healthcare!AF1762</f>
        <v>PAY03</v>
      </c>
      <c r="M1762" t="str">
        <f>Healthcare!AG1762</f>
        <v>INS02</v>
      </c>
      <c r="N1762">
        <f>Healthcare!AC1762</f>
        <v>2025</v>
      </c>
      <c r="O1762" t="str">
        <f>Healthcare!AB1762</f>
        <v>Q3</v>
      </c>
      <c r="P1762">
        <f>Healthcare!O1762</f>
        <v>16</v>
      </c>
      <c r="Q1762">
        <f>Healthcare!P1762</f>
        <v>218</v>
      </c>
      <c r="R1762">
        <f>Healthcare!Q1762</f>
        <v>4</v>
      </c>
      <c r="S1762" s="10" t="str">
        <f>Healthcare!AD1762</f>
        <v>Sep</v>
      </c>
    </row>
    <row r="1763" spans="1:19">
      <c r="A1763" t="str">
        <f>Healthcare!A1763</f>
        <v>P11762</v>
      </c>
      <c r="B1763" s="5">
        <f>Healthcare!E1763</f>
        <v>45014</v>
      </c>
      <c r="C1763" s="5">
        <f>Healthcare!F1763</f>
        <v>45028</v>
      </c>
      <c r="D1763" t="str">
        <f>Healthcare!T1763</f>
        <v>Discharged</v>
      </c>
      <c r="E1763" t="str">
        <f>Healthcare!X1763</f>
        <v>DEP01</v>
      </c>
      <c r="F1763" t="str">
        <f>Healthcare!Y1763</f>
        <v>D03</v>
      </c>
      <c r="G1763" t="str">
        <f>Healthcare!Z1763</f>
        <v>D008</v>
      </c>
      <c r="H1763" t="str">
        <f>Healthcare!AA1763</f>
        <v>W004</v>
      </c>
      <c r="I1763" s="6">
        <f>Healthcare!L1763</f>
        <v>60191.37</v>
      </c>
      <c r="J1763">
        <f>Healthcare!M1763</f>
        <v>47585.55</v>
      </c>
      <c r="K1763" s="6">
        <f>Healthcare!V1763</f>
        <v>12605.82</v>
      </c>
      <c r="L1763" t="str">
        <f>Healthcare!AF1763</f>
        <v>PAY03</v>
      </c>
      <c r="M1763" t="str">
        <f>Healthcare!AG1763</f>
        <v>INS08</v>
      </c>
      <c r="N1763">
        <f>Healthcare!AC1763</f>
        <v>2023</v>
      </c>
      <c r="O1763" t="str">
        <f>Healthcare!AB1763</f>
        <v>Q1</v>
      </c>
      <c r="P1763">
        <f>Healthcare!O1763</f>
        <v>14</v>
      </c>
      <c r="Q1763">
        <f>Healthcare!P1763</f>
        <v>179</v>
      </c>
      <c r="R1763">
        <f>Healthcare!Q1763</f>
        <v>4</v>
      </c>
      <c r="S1763" s="10" t="str">
        <f>Healthcare!AD1763</f>
        <v>Mar</v>
      </c>
    </row>
    <row r="1764" spans="1:19">
      <c r="A1764" t="str">
        <f>Healthcare!A1764</f>
        <v>P11763</v>
      </c>
      <c r="B1764" s="5">
        <f>Healthcare!E1764</f>
        <v>45973</v>
      </c>
      <c r="C1764" s="5">
        <f>Healthcare!F1764</f>
        <v>45979</v>
      </c>
      <c r="D1764" t="str">
        <f>Healthcare!T1764</f>
        <v>Discharged</v>
      </c>
      <c r="E1764" t="str">
        <f>Healthcare!X1764</f>
        <v>DEP01</v>
      </c>
      <c r="F1764" t="str">
        <f>Healthcare!Y1764</f>
        <v>D04</v>
      </c>
      <c r="G1764" t="str">
        <f>Healthcare!Z1764</f>
        <v>D004</v>
      </c>
      <c r="H1764" t="str">
        <f>Healthcare!AA1764</f>
        <v>W005</v>
      </c>
      <c r="I1764" s="6">
        <f>Healthcare!L1764</f>
        <v>172651.83</v>
      </c>
      <c r="J1764">
        <f>Healthcare!M1764</f>
        <v>163097.38</v>
      </c>
      <c r="K1764" s="6">
        <f>Healthcare!V1764</f>
        <v>9554.4499999999825</v>
      </c>
      <c r="L1764" t="str">
        <f>Healthcare!AF1764</f>
        <v>PAY06</v>
      </c>
      <c r="M1764" t="str">
        <f>Healthcare!AG1764</f>
        <v>INS01</v>
      </c>
      <c r="N1764">
        <f>Healthcare!AC1764</f>
        <v>2025</v>
      </c>
      <c r="O1764" t="str">
        <f>Healthcare!AB1764</f>
        <v>Q4</v>
      </c>
      <c r="P1764">
        <f>Healthcare!O1764</f>
        <v>6</v>
      </c>
      <c r="Q1764">
        <f>Healthcare!P1764</f>
        <v>239</v>
      </c>
      <c r="R1764">
        <f>Healthcare!Q1764</f>
        <v>1</v>
      </c>
      <c r="S1764" s="10" t="str">
        <f>Healthcare!AD1764</f>
        <v>Nov</v>
      </c>
    </row>
    <row r="1765" spans="1:19">
      <c r="A1765" t="str">
        <f>Healthcare!A1765</f>
        <v>P11764</v>
      </c>
      <c r="B1765" s="5">
        <f>Healthcare!E1765</f>
        <v>45643</v>
      </c>
      <c r="C1765" s="5">
        <f>Healthcare!F1765</f>
        <v>45717</v>
      </c>
      <c r="D1765" t="str">
        <f>Healthcare!T1765</f>
        <v>Discharged</v>
      </c>
      <c r="E1765" t="str">
        <f>Healthcare!X1765</f>
        <v>DEP03</v>
      </c>
      <c r="F1765" t="str">
        <f>Healthcare!Y1765</f>
        <v>D02</v>
      </c>
      <c r="G1765" t="str">
        <f>Healthcare!Z1765</f>
        <v>D010</v>
      </c>
      <c r="H1765" t="str">
        <f>Healthcare!AA1765</f>
        <v>W005</v>
      </c>
      <c r="I1765" s="6">
        <f>Healthcare!L1765</f>
        <v>175891.20000000001</v>
      </c>
      <c r="J1765">
        <f>Healthcare!M1765</f>
        <v>121243.76</v>
      </c>
      <c r="K1765" s="6">
        <f>Healthcare!V1765</f>
        <v>54647.440000000017</v>
      </c>
      <c r="L1765" t="str">
        <f>Healthcare!AF1765</f>
        <v>PAY04</v>
      </c>
      <c r="M1765" t="str">
        <f>Healthcare!AG1765</f>
        <v>INS06</v>
      </c>
      <c r="N1765">
        <f>Healthcare!AC1765</f>
        <v>2024</v>
      </c>
      <c r="O1765" t="str">
        <f>Healthcare!AB1765</f>
        <v>Q4</v>
      </c>
      <c r="P1765">
        <f>Healthcare!O1765</f>
        <v>17</v>
      </c>
      <c r="Q1765">
        <f>Healthcare!P1765</f>
        <v>79</v>
      </c>
      <c r="R1765">
        <f>Healthcare!Q1765</f>
        <v>2</v>
      </c>
      <c r="S1765" s="10" t="str">
        <f>Healthcare!AD1765</f>
        <v>Dec</v>
      </c>
    </row>
    <row r="1766" spans="1:19">
      <c r="A1766" t="str">
        <f>Healthcare!A1766</f>
        <v>P11765</v>
      </c>
      <c r="B1766" s="5">
        <f>Healthcare!E1766</f>
        <v>45345</v>
      </c>
      <c r="C1766" s="5">
        <f>Healthcare!F1766</f>
        <v>45350</v>
      </c>
      <c r="D1766" t="str">
        <f>Healthcare!T1766</f>
        <v>Discharged</v>
      </c>
      <c r="E1766" t="str">
        <f>Healthcare!X1766</f>
        <v>DEP01</v>
      </c>
      <c r="F1766" t="str">
        <f>Healthcare!Y1766</f>
        <v>D07</v>
      </c>
      <c r="G1766" t="str">
        <f>Healthcare!Z1766</f>
        <v>D006</v>
      </c>
      <c r="H1766" t="str">
        <f>Healthcare!AA1766</f>
        <v>W002</v>
      </c>
      <c r="I1766" s="6">
        <f>Healthcare!L1766</f>
        <v>131255.54999999999</v>
      </c>
      <c r="J1766">
        <f>Healthcare!M1766</f>
        <v>107559.93</v>
      </c>
      <c r="K1766" s="6">
        <f>Healthcare!V1766</f>
        <v>23695.619999999995</v>
      </c>
      <c r="L1766" t="str">
        <f>Healthcare!AF1766</f>
        <v>PAY01</v>
      </c>
      <c r="M1766" t="str">
        <f>Healthcare!AG1766</f>
        <v>INS06</v>
      </c>
      <c r="N1766">
        <f>Healthcare!AC1766</f>
        <v>2024</v>
      </c>
      <c r="O1766" t="str">
        <f>Healthcare!AB1766</f>
        <v>Q1</v>
      </c>
      <c r="P1766">
        <f>Healthcare!O1766</f>
        <v>5</v>
      </c>
      <c r="Q1766">
        <f>Healthcare!P1766</f>
        <v>174</v>
      </c>
      <c r="R1766">
        <f>Healthcare!Q1766</f>
        <v>4</v>
      </c>
      <c r="S1766" s="10" t="str">
        <f>Healthcare!AD1766</f>
        <v>Feb</v>
      </c>
    </row>
    <row r="1767" spans="1:19">
      <c r="A1767" t="str">
        <f>Healthcare!A1767</f>
        <v>P11766</v>
      </c>
      <c r="B1767" s="5">
        <f>Healthcare!E1767</f>
        <v>45121</v>
      </c>
      <c r="C1767" s="5" t="str">
        <f>Healthcare!F1767</f>
        <v>Unknown</v>
      </c>
      <c r="D1767" t="str">
        <f>Healthcare!T1767</f>
        <v>Discharged</v>
      </c>
      <c r="E1767" t="str">
        <f>Healthcare!X1767</f>
        <v>DEP09</v>
      </c>
      <c r="F1767" t="str">
        <f>Healthcare!Y1767</f>
        <v>D05</v>
      </c>
      <c r="G1767" t="str">
        <f>Healthcare!Z1767</f>
        <v>D008</v>
      </c>
      <c r="H1767" t="str">
        <f>Healthcare!AA1767</f>
        <v>W002</v>
      </c>
      <c r="I1767" s="6">
        <f>Healthcare!L1767</f>
        <v>94956.71</v>
      </c>
      <c r="J1767">
        <f>Healthcare!M1767</f>
        <v>64581.73</v>
      </c>
      <c r="K1767" s="6">
        <f>Healthcare!V1767</f>
        <v>30374.980000000003</v>
      </c>
      <c r="L1767" t="str">
        <f>Healthcare!AF1767</f>
        <v>PAY04</v>
      </c>
      <c r="M1767" t="str">
        <f>Healthcare!AG1767</f>
        <v>INS08</v>
      </c>
      <c r="N1767">
        <f>Healthcare!AC1767</f>
        <v>2023</v>
      </c>
      <c r="O1767" t="str">
        <f>Healthcare!AB1767</f>
        <v>Q3</v>
      </c>
      <c r="P1767">
        <f>Healthcare!O1767</f>
        <v>8</v>
      </c>
      <c r="Q1767">
        <f>Healthcare!P1767</f>
        <v>187</v>
      </c>
      <c r="R1767">
        <f>Healthcare!Q1767</f>
        <v>4</v>
      </c>
      <c r="S1767" s="10" t="str">
        <f>Healthcare!AD1767</f>
        <v>Jul</v>
      </c>
    </row>
    <row r="1768" spans="1:19">
      <c r="A1768" t="str">
        <f>Healthcare!A1768</f>
        <v>P11767</v>
      </c>
      <c r="B1768" s="5">
        <f>Healthcare!E1768</f>
        <v>45159</v>
      </c>
      <c r="C1768" s="5">
        <f>Healthcare!F1768</f>
        <v>45166</v>
      </c>
      <c r="D1768" t="str">
        <f>Healthcare!T1768</f>
        <v>Unknown</v>
      </c>
      <c r="E1768" t="str">
        <f>Healthcare!X1768</f>
        <v>DEP01</v>
      </c>
      <c r="F1768" t="str">
        <f>Healthcare!Y1768</f>
        <v>D07</v>
      </c>
      <c r="G1768" t="str">
        <f>Healthcare!Z1768</f>
        <v>D011</v>
      </c>
      <c r="H1768" t="str">
        <f>Healthcare!AA1768</f>
        <v>W004</v>
      </c>
      <c r="I1768" s="6">
        <f>Healthcare!L1768</f>
        <v>248268.65</v>
      </c>
      <c r="J1768">
        <f>Healthcare!M1768</f>
        <v>162070.6</v>
      </c>
      <c r="K1768" s="6">
        <f>Healthcare!V1768</f>
        <v>86198.049999999988</v>
      </c>
      <c r="L1768" t="str">
        <f>Healthcare!AF1768</f>
        <v>PAY01</v>
      </c>
      <c r="M1768" t="str">
        <f>Healthcare!AG1768</f>
        <v>INS05</v>
      </c>
      <c r="N1768">
        <f>Healthcare!AC1768</f>
        <v>2023</v>
      </c>
      <c r="O1768" t="str">
        <f>Healthcare!AB1768</f>
        <v>Q3</v>
      </c>
      <c r="P1768">
        <f>Healthcare!O1768</f>
        <v>7</v>
      </c>
      <c r="Q1768">
        <f>Healthcare!P1768</f>
        <v>222</v>
      </c>
      <c r="R1768">
        <f>Healthcare!Q1768</f>
        <v>2</v>
      </c>
      <c r="S1768" s="10" t="str">
        <f>Healthcare!AD1768</f>
        <v>Aug</v>
      </c>
    </row>
    <row r="1769" spans="1:19">
      <c r="A1769" t="str">
        <f>Healthcare!A1769</f>
        <v>P11768</v>
      </c>
      <c r="B1769" s="5">
        <f>Healthcare!E1769</f>
        <v>45014</v>
      </c>
      <c r="C1769" s="5" t="str">
        <f>Healthcare!F1769</f>
        <v>Unknown</v>
      </c>
      <c r="D1769" t="str">
        <f>Healthcare!T1769</f>
        <v>Admitted</v>
      </c>
      <c r="E1769" t="str">
        <f>Healthcare!X1769</f>
        <v>DEP05</v>
      </c>
      <c r="F1769" t="str">
        <f>Healthcare!Y1769</f>
        <v>D06</v>
      </c>
      <c r="G1769" t="str">
        <f>Healthcare!Z1769</f>
        <v>D008</v>
      </c>
      <c r="H1769" t="str">
        <f>Healthcare!AA1769</f>
        <v>W003</v>
      </c>
      <c r="I1769" s="6">
        <f>Healthcare!L1769</f>
        <v>28240.43</v>
      </c>
      <c r="J1769">
        <f>Healthcare!M1769</f>
        <v>20052.02</v>
      </c>
      <c r="K1769" s="6">
        <f>Healthcare!V1769</f>
        <v>8188.41</v>
      </c>
      <c r="L1769" t="str">
        <f>Healthcare!AF1769</f>
        <v>PAY03</v>
      </c>
      <c r="M1769" t="str">
        <f>Healthcare!AG1769</f>
        <v>INS04</v>
      </c>
      <c r="N1769">
        <f>Healthcare!AC1769</f>
        <v>2023</v>
      </c>
      <c r="O1769" t="str">
        <f>Healthcare!AB1769</f>
        <v>Q1</v>
      </c>
      <c r="P1769">
        <f>Healthcare!O1769</f>
        <v>10</v>
      </c>
      <c r="Q1769">
        <f>Healthcare!P1769</f>
        <v>60</v>
      </c>
      <c r="R1769">
        <f>Healthcare!Q1769</f>
        <v>4</v>
      </c>
      <c r="S1769" s="10" t="str">
        <f>Healthcare!AD1769</f>
        <v>Mar</v>
      </c>
    </row>
    <row r="1770" spans="1:19">
      <c r="A1770" t="str">
        <f>Healthcare!A1770</f>
        <v>P11769</v>
      </c>
      <c r="B1770" s="5">
        <f>Healthcare!E1770</f>
        <v>45910</v>
      </c>
      <c r="C1770" s="5">
        <f>Healthcare!F1770</f>
        <v>45926</v>
      </c>
      <c r="D1770" t="str">
        <f>Healthcare!T1770</f>
        <v>Discharged</v>
      </c>
      <c r="E1770" t="str">
        <f>Healthcare!X1770</f>
        <v>DEP01</v>
      </c>
      <c r="F1770" t="str">
        <f>Healthcare!Y1770</f>
        <v>D05</v>
      </c>
      <c r="G1770" t="str">
        <f>Healthcare!Z1770</f>
        <v>D007</v>
      </c>
      <c r="H1770" t="str">
        <f>Healthcare!AA1770</f>
        <v>W002</v>
      </c>
      <c r="I1770" s="6">
        <f>Healthcare!L1770</f>
        <v>240550.48</v>
      </c>
      <c r="J1770">
        <f>Healthcare!M1770</f>
        <v>98646.34</v>
      </c>
      <c r="K1770" s="6">
        <f>Healthcare!V1770</f>
        <v>141904.14000000001</v>
      </c>
      <c r="L1770" t="str">
        <f>Healthcare!AF1770</f>
        <v>PAY04</v>
      </c>
      <c r="M1770" t="str">
        <f>Healthcare!AG1770</f>
        <v>INS07</v>
      </c>
      <c r="N1770">
        <f>Healthcare!AC1770</f>
        <v>2025</v>
      </c>
      <c r="O1770" t="str">
        <f>Healthcare!AB1770</f>
        <v>Q3</v>
      </c>
      <c r="P1770">
        <f>Healthcare!O1770</f>
        <v>16</v>
      </c>
      <c r="Q1770">
        <f>Healthcare!P1770</f>
        <v>30</v>
      </c>
      <c r="R1770">
        <f>Healthcare!Q1770</f>
        <v>1</v>
      </c>
      <c r="S1770" s="10" t="str">
        <f>Healthcare!AD1770</f>
        <v>Sep</v>
      </c>
    </row>
    <row r="1771" spans="1:19">
      <c r="A1771" t="str">
        <f>Healthcare!A1771</f>
        <v>P11770</v>
      </c>
      <c r="B1771" s="5">
        <f>Healthcare!E1771</f>
        <v>45489</v>
      </c>
      <c r="C1771" s="5">
        <f>Healthcare!F1771</f>
        <v>45502</v>
      </c>
      <c r="D1771" t="str">
        <f>Healthcare!T1771</f>
        <v>Discharged</v>
      </c>
      <c r="E1771" t="str">
        <f>Healthcare!X1771</f>
        <v>DEP04</v>
      </c>
      <c r="F1771" t="str">
        <f>Healthcare!Y1771</f>
        <v>D02</v>
      </c>
      <c r="G1771" t="str">
        <f>Healthcare!Z1771</f>
        <v>D002</v>
      </c>
      <c r="H1771" t="str">
        <f>Healthcare!AA1771</f>
        <v>W005</v>
      </c>
      <c r="I1771" s="6">
        <f>Healthcare!L1771</f>
        <v>153556.54</v>
      </c>
      <c r="J1771">
        <f>Healthcare!M1771</f>
        <v>109629.31</v>
      </c>
      <c r="K1771" s="6">
        <f>Healthcare!V1771</f>
        <v>43927.23000000001</v>
      </c>
      <c r="L1771" t="str">
        <f>Healthcare!AF1771</f>
        <v>PAY02</v>
      </c>
      <c r="M1771" t="str">
        <f>Healthcare!AG1771</f>
        <v>INS05</v>
      </c>
      <c r="N1771">
        <f>Healthcare!AC1771</f>
        <v>2024</v>
      </c>
      <c r="O1771" t="str">
        <f>Healthcare!AB1771</f>
        <v>Q3</v>
      </c>
      <c r="P1771">
        <f>Healthcare!O1771</f>
        <v>13</v>
      </c>
      <c r="Q1771">
        <f>Healthcare!P1771</f>
        <v>28</v>
      </c>
      <c r="R1771">
        <f>Healthcare!Q1771</f>
        <v>5</v>
      </c>
      <c r="S1771" s="10" t="str">
        <f>Healthcare!AD1771</f>
        <v>Jul</v>
      </c>
    </row>
    <row r="1772" spans="1:19">
      <c r="A1772" t="str">
        <f>Healthcare!A1772</f>
        <v>P11771</v>
      </c>
      <c r="B1772" s="5">
        <f>Healthcare!E1772</f>
        <v>45326</v>
      </c>
      <c r="C1772" s="5">
        <f>Healthcare!F1772</f>
        <v>45329</v>
      </c>
      <c r="D1772" t="str">
        <f>Healthcare!T1772</f>
        <v>Discharged</v>
      </c>
      <c r="E1772" t="str">
        <f>Healthcare!X1772</f>
        <v>DEP03</v>
      </c>
      <c r="F1772" t="str">
        <f>Healthcare!Y1772</f>
        <v>D04</v>
      </c>
      <c r="G1772" t="str">
        <f>Healthcare!Z1772</f>
        <v>D003</v>
      </c>
      <c r="H1772" t="str">
        <f>Healthcare!AA1772</f>
        <v>W002</v>
      </c>
      <c r="I1772" s="6">
        <f>Healthcare!L1772</f>
        <v>167299.79999999999</v>
      </c>
      <c r="J1772">
        <f>Healthcare!M1772</f>
        <v>141623.65</v>
      </c>
      <c r="K1772" s="6">
        <f>Healthcare!V1772</f>
        <v>25676.149999999994</v>
      </c>
      <c r="L1772" t="str">
        <f>Healthcare!AF1772</f>
        <v>PAY06</v>
      </c>
      <c r="M1772" t="str">
        <f>Healthcare!AG1772</f>
        <v>INS03</v>
      </c>
      <c r="N1772">
        <f>Healthcare!AC1772</f>
        <v>2024</v>
      </c>
      <c r="O1772" t="str">
        <f>Healthcare!AB1772</f>
        <v>Q1</v>
      </c>
      <c r="P1772">
        <f>Healthcare!O1772</f>
        <v>3</v>
      </c>
      <c r="Q1772">
        <f>Healthcare!P1772</f>
        <v>121</v>
      </c>
      <c r="R1772">
        <f>Healthcare!Q1772</f>
        <v>3</v>
      </c>
      <c r="S1772" s="10" t="str">
        <f>Healthcare!AD1772</f>
        <v>Feb</v>
      </c>
    </row>
    <row r="1773" spans="1:19">
      <c r="A1773" t="str">
        <f>Healthcare!A1773</f>
        <v>P11772</v>
      </c>
      <c r="B1773" s="5">
        <f>Healthcare!E1773</f>
        <v>45514</v>
      </c>
      <c r="C1773" s="5">
        <f>Healthcare!F1773</f>
        <v>45528</v>
      </c>
      <c r="D1773" t="str">
        <f>Healthcare!T1773</f>
        <v>Discharged</v>
      </c>
      <c r="E1773" t="str">
        <f>Healthcare!X1773</f>
        <v>DEP10</v>
      </c>
      <c r="F1773" t="str">
        <f>Healthcare!Y1773</f>
        <v>D04</v>
      </c>
      <c r="G1773" t="str">
        <f>Healthcare!Z1773</f>
        <v>D012</v>
      </c>
      <c r="H1773" t="str">
        <f>Healthcare!AA1773</f>
        <v>W003</v>
      </c>
      <c r="I1773" s="6">
        <f>Healthcare!L1773</f>
        <v>24200.65</v>
      </c>
      <c r="J1773">
        <f>Healthcare!M1773</f>
        <v>17955.55</v>
      </c>
      <c r="K1773" s="6">
        <f>Healthcare!V1773</f>
        <v>6245.1000000000022</v>
      </c>
      <c r="L1773" t="str">
        <f>Healthcare!AF1773</f>
        <v>PAY04</v>
      </c>
      <c r="M1773" t="str">
        <f>Healthcare!AG1773</f>
        <v>INS08</v>
      </c>
      <c r="N1773">
        <f>Healthcare!AC1773</f>
        <v>2024</v>
      </c>
      <c r="O1773" t="str">
        <f>Healthcare!AB1773</f>
        <v>Q3</v>
      </c>
      <c r="P1773">
        <f>Healthcare!O1773</f>
        <v>14</v>
      </c>
      <c r="Q1773">
        <f>Healthcare!P1773</f>
        <v>170</v>
      </c>
      <c r="R1773">
        <f>Healthcare!Q1773</f>
        <v>5</v>
      </c>
      <c r="S1773" s="10" t="str">
        <f>Healthcare!AD1773</f>
        <v>Aug</v>
      </c>
    </row>
    <row r="1774" spans="1:19">
      <c r="A1774" t="str">
        <f>Healthcare!A1774</f>
        <v>P11773</v>
      </c>
      <c r="B1774" s="5">
        <f>Healthcare!E1774</f>
        <v>45932</v>
      </c>
      <c r="C1774" s="5">
        <f>Healthcare!F1774</f>
        <v>45950</v>
      </c>
      <c r="D1774" t="str">
        <f>Healthcare!T1774</f>
        <v>Unknown</v>
      </c>
      <c r="E1774" t="str">
        <f>Healthcare!X1774</f>
        <v>DEP04</v>
      </c>
      <c r="F1774" t="str">
        <f>Healthcare!Y1774</f>
        <v>D02</v>
      </c>
      <c r="G1774" t="str">
        <f>Healthcare!Z1774</f>
        <v>D012</v>
      </c>
      <c r="H1774" t="str">
        <f>Healthcare!AA1774</f>
        <v>W004</v>
      </c>
      <c r="I1774" s="6">
        <f>Healthcare!L1774</f>
        <v>177030.44</v>
      </c>
      <c r="J1774">
        <f>Healthcare!M1774</f>
        <v>162468.82</v>
      </c>
      <c r="K1774" s="6">
        <f>Healthcare!V1774</f>
        <v>14561.619999999995</v>
      </c>
      <c r="L1774" t="str">
        <f>Healthcare!AF1774</f>
        <v>PAY06</v>
      </c>
      <c r="M1774" t="str">
        <f>Healthcare!AG1774</f>
        <v>INS06</v>
      </c>
      <c r="N1774">
        <f>Healthcare!AC1774</f>
        <v>2025</v>
      </c>
      <c r="O1774" t="str">
        <f>Healthcare!AB1774</f>
        <v>Q4</v>
      </c>
      <c r="P1774">
        <f>Healthcare!O1774</f>
        <v>18</v>
      </c>
      <c r="Q1774">
        <f>Healthcare!P1774</f>
        <v>59</v>
      </c>
      <c r="R1774">
        <f>Healthcare!Q1774</f>
        <v>1</v>
      </c>
      <c r="S1774" s="10" t="str">
        <f>Healthcare!AD1774</f>
        <v>Oct</v>
      </c>
    </row>
    <row r="1775" spans="1:19">
      <c r="A1775" t="str">
        <f>Healthcare!A1775</f>
        <v>P11774</v>
      </c>
      <c r="B1775" s="5">
        <f>Healthcare!E1775</f>
        <v>45691</v>
      </c>
      <c r="C1775" s="5">
        <f>Healthcare!F1775</f>
        <v>45692</v>
      </c>
      <c r="D1775" t="str">
        <f>Healthcare!T1775</f>
        <v>Unknown</v>
      </c>
      <c r="E1775" t="str">
        <f>Healthcare!X1775</f>
        <v>DEP04</v>
      </c>
      <c r="F1775" t="str">
        <f>Healthcare!Y1775</f>
        <v>D04</v>
      </c>
      <c r="G1775" t="str">
        <f>Healthcare!Z1775</f>
        <v>D011</v>
      </c>
      <c r="H1775" t="str">
        <f>Healthcare!AA1775</f>
        <v>W005</v>
      </c>
      <c r="I1775" s="6">
        <f>Healthcare!L1775</f>
        <v>60022.53</v>
      </c>
      <c r="J1775">
        <f>Healthcare!M1775</f>
        <v>55882.69</v>
      </c>
      <c r="K1775" s="6">
        <f>Healthcare!V1775</f>
        <v>4139.8399999999965</v>
      </c>
      <c r="L1775" t="str">
        <f>Healthcare!AF1775</f>
        <v>PAY04</v>
      </c>
      <c r="M1775" t="str">
        <f>Healthcare!AG1775</f>
        <v>INS06</v>
      </c>
      <c r="N1775">
        <f>Healthcare!AC1775</f>
        <v>2025</v>
      </c>
      <c r="O1775" t="str">
        <f>Healthcare!AB1775</f>
        <v>Q1</v>
      </c>
      <c r="P1775">
        <f>Healthcare!O1775</f>
        <v>1</v>
      </c>
      <c r="Q1775">
        <f>Healthcare!P1775</f>
        <v>43</v>
      </c>
      <c r="R1775">
        <f>Healthcare!Q1775</f>
        <v>4</v>
      </c>
      <c r="S1775" s="10" t="str">
        <f>Healthcare!AD1775</f>
        <v>Feb</v>
      </c>
    </row>
    <row r="1776" spans="1:19">
      <c r="A1776" t="str">
        <f>Healthcare!A1776</f>
        <v>P11775</v>
      </c>
      <c r="B1776" s="5">
        <f>Healthcare!E1776</f>
        <v>45804</v>
      </c>
      <c r="C1776" s="5">
        <f>Healthcare!F1776</f>
        <v>45813</v>
      </c>
      <c r="D1776" t="str">
        <f>Healthcare!T1776</f>
        <v>Unknown</v>
      </c>
      <c r="E1776" t="str">
        <f>Healthcare!X1776</f>
        <v>DEP02</v>
      </c>
      <c r="F1776" t="str">
        <f>Healthcare!Y1776</f>
        <v>D03</v>
      </c>
      <c r="G1776" t="str">
        <f>Healthcare!Z1776</f>
        <v>D009</v>
      </c>
      <c r="H1776" t="str">
        <f>Healthcare!AA1776</f>
        <v>W003</v>
      </c>
      <c r="I1776" s="6">
        <f>Healthcare!L1776</f>
        <v>151743.29999999999</v>
      </c>
      <c r="J1776">
        <f>Healthcare!M1776</f>
        <v>127402.7</v>
      </c>
      <c r="K1776" s="6">
        <f>Healthcare!V1776</f>
        <v>24340.599999999991</v>
      </c>
      <c r="L1776" t="str">
        <f>Healthcare!AF1776</f>
        <v>PAY01</v>
      </c>
      <c r="M1776" t="str">
        <f>Healthcare!AG1776</f>
        <v>INS08</v>
      </c>
      <c r="N1776">
        <f>Healthcare!AC1776</f>
        <v>2025</v>
      </c>
      <c r="O1776" t="str">
        <f>Healthcare!AB1776</f>
        <v>Q2</v>
      </c>
      <c r="P1776">
        <f>Healthcare!O1776</f>
        <v>9</v>
      </c>
      <c r="Q1776">
        <f>Healthcare!P1776</f>
        <v>159</v>
      </c>
      <c r="R1776">
        <f>Healthcare!Q1776</f>
        <v>4</v>
      </c>
      <c r="S1776" s="10" t="str">
        <f>Healthcare!AD1776</f>
        <v>May</v>
      </c>
    </row>
    <row r="1777" spans="1:19">
      <c r="A1777" t="str">
        <f>Healthcare!A1777</f>
        <v>P11776</v>
      </c>
      <c r="B1777" s="5">
        <f>Healthcare!E1777</f>
        <v>45357</v>
      </c>
      <c r="C1777" s="5">
        <f>Healthcare!F1777</f>
        <v>45375</v>
      </c>
      <c r="D1777" t="str">
        <f>Healthcare!T1777</f>
        <v>Unknown</v>
      </c>
      <c r="E1777" t="str">
        <f>Healthcare!X1777</f>
        <v>DEP08</v>
      </c>
      <c r="F1777" t="str">
        <f>Healthcare!Y1777</f>
        <v>D04</v>
      </c>
      <c r="G1777" t="str">
        <f>Healthcare!Z1777</f>
        <v>D006</v>
      </c>
      <c r="H1777" t="str">
        <f>Healthcare!AA1777</f>
        <v>W005</v>
      </c>
      <c r="I1777" s="6">
        <f>Healthcare!L1777</f>
        <v>88776.67</v>
      </c>
      <c r="J1777">
        <f>Healthcare!M1777</f>
        <v>56037.87</v>
      </c>
      <c r="K1777" s="6">
        <f>Healthcare!V1777</f>
        <v>32738.799999999996</v>
      </c>
      <c r="L1777" t="str">
        <f>Healthcare!AF1777</f>
        <v>PAY01</v>
      </c>
      <c r="M1777" t="str">
        <f>Healthcare!AG1777</f>
        <v>INS06</v>
      </c>
      <c r="N1777">
        <f>Healthcare!AC1777</f>
        <v>2024</v>
      </c>
      <c r="O1777" t="str">
        <f>Healthcare!AB1777</f>
        <v>Q1</v>
      </c>
      <c r="P1777">
        <f>Healthcare!O1777</f>
        <v>18</v>
      </c>
      <c r="Q1777">
        <f>Healthcare!P1777</f>
        <v>121</v>
      </c>
      <c r="R1777">
        <f>Healthcare!Q1777</f>
        <v>1</v>
      </c>
      <c r="S1777" s="10" t="str">
        <f>Healthcare!AD1777</f>
        <v>Mar</v>
      </c>
    </row>
    <row r="1778" spans="1:19">
      <c r="A1778" t="str">
        <f>Healthcare!A1778</f>
        <v>P11777</v>
      </c>
      <c r="B1778" s="5">
        <f>Healthcare!E1778</f>
        <v>45519</v>
      </c>
      <c r="C1778" s="5" t="str">
        <f>Healthcare!F1778</f>
        <v>Unknown</v>
      </c>
      <c r="D1778" t="str">
        <f>Healthcare!T1778</f>
        <v>Discharged</v>
      </c>
      <c r="E1778" t="str">
        <f>Healthcare!X1778</f>
        <v>DEP04</v>
      </c>
      <c r="F1778" t="str">
        <f>Healthcare!Y1778</f>
        <v>D02</v>
      </c>
      <c r="G1778" t="str">
        <f>Healthcare!Z1778</f>
        <v>D013</v>
      </c>
      <c r="H1778" t="str">
        <f>Healthcare!AA1778</f>
        <v>W001</v>
      </c>
      <c r="I1778" s="6">
        <f>Healthcare!L1778</f>
        <v>136442.69</v>
      </c>
      <c r="J1778">
        <f>Healthcare!M1778</f>
        <v>96721.58</v>
      </c>
      <c r="K1778" s="6">
        <f>Healthcare!V1778</f>
        <v>39721.11</v>
      </c>
      <c r="L1778" t="str">
        <f>Healthcare!AF1778</f>
        <v>PAY06</v>
      </c>
      <c r="M1778" t="str">
        <f>Healthcare!AG1778</f>
        <v>INS03</v>
      </c>
      <c r="N1778">
        <f>Healthcare!AC1778</f>
        <v>2024</v>
      </c>
      <c r="O1778" t="str">
        <f>Healthcare!AB1778</f>
        <v>Q3</v>
      </c>
      <c r="P1778">
        <f>Healthcare!O1778</f>
        <v>6</v>
      </c>
      <c r="Q1778">
        <f>Healthcare!P1778</f>
        <v>189</v>
      </c>
      <c r="R1778">
        <f>Healthcare!Q1778</f>
        <v>3</v>
      </c>
      <c r="S1778" s="10" t="str">
        <f>Healthcare!AD1778</f>
        <v>Aug</v>
      </c>
    </row>
    <row r="1779" spans="1:19">
      <c r="A1779" t="str">
        <f>Healthcare!A1779</f>
        <v>P11778</v>
      </c>
      <c r="B1779" s="5">
        <f>Healthcare!E1779</f>
        <v>45065</v>
      </c>
      <c r="C1779" s="5">
        <f>Healthcare!F1779</f>
        <v>45067</v>
      </c>
      <c r="D1779" t="str">
        <f>Healthcare!T1779</f>
        <v>Unknown</v>
      </c>
      <c r="E1779" t="str">
        <f>Healthcare!X1779</f>
        <v>DEP04</v>
      </c>
      <c r="F1779" t="str">
        <f>Healthcare!Y1779</f>
        <v>D05</v>
      </c>
      <c r="G1779" t="str">
        <f>Healthcare!Z1779</f>
        <v>D010</v>
      </c>
      <c r="H1779" t="str">
        <f>Healthcare!AA1779</f>
        <v>W004</v>
      </c>
      <c r="I1779" s="6">
        <f>Healthcare!L1779</f>
        <v>126590.92</v>
      </c>
      <c r="J1779">
        <f>Healthcare!M1779</f>
        <v>110332.67</v>
      </c>
      <c r="K1779" s="6">
        <f>Healthcare!V1779</f>
        <v>16258.25</v>
      </c>
      <c r="L1779" t="str">
        <f>Healthcare!AF1779</f>
        <v>PAY05</v>
      </c>
      <c r="M1779" t="str">
        <f>Healthcare!AG1779</f>
        <v>INS06</v>
      </c>
      <c r="N1779">
        <f>Healthcare!AC1779</f>
        <v>2023</v>
      </c>
      <c r="O1779" t="str">
        <f>Healthcare!AB1779</f>
        <v>Q2</v>
      </c>
      <c r="P1779">
        <f>Healthcare!O1779</f>
        <v>2</v>
      </c>
      <c r="Q1779">
        <f>Healthcare!P1779</f>
        <v>63</v>
      </c>
      <c r="R1779">
        <f>Healthcare!Q1779</f>
        <v>4</v>
      </c>
      <c r="S1779" s="10" t="str">
        <f>Healthcare!AD1779</f>
        <v>May</v>
      </c>
    </row>
    <row r="1780" spans="1:19">
      <c r="A1780" t="str">
        <f>Healthcare!A1780</f>
        <v>P11779</v>
      </c>
      <c r="B1780" s="5">
        <f>Healthcare!E1780</f>
        <v>46008</v>
      </c>
      <c r="C1780" s="5">
        <f>Healthcare!F1780</f>
        <v>46026</v>
      </c>
      <c r="D1780" t="str">
        <f>Healthcare!T1780</f>
        <v>Discharged</v>
      </c>
      <c r="E1780" t="str">
        <f>Healthcare!X1780</f>
        <v>DEP04</v>
      </c>
      <c r="F1780" t="str">
        <f>Healthcare!Y1780</f>
        <v>D07</v>
      </c>
      <c r="G1780" t="str">
        <f>Healthcare!Z1780</f>
        <v>D004</v>
      </c>
      <c r="H1780" t="str">
        <f>Healthcare!AA1780</f>
        <v>W004</v>
      </c>
      <c r="I1780" s="6">
        <f>Healthcare!L1780</f>
        <v>22562.84</v>
      </c>
      <c r="J1780">
        <f>Healthcare!M1780</f>
        <v>19722.09</v>
      </c>
      <c r="K1780" s="6">
        <f>Healthcare!V1780</f>
        <v>2840.75</v>
      </c>
      <c r="L1780" t="str">
        <f>Healthcare!AF1780</f>
        <v>PAY06</v>
      </c>
      <c r="M1780" t="str">
        <f>Healthcare!AG1780</f>
        <v>INS06</v>
      </c>
      <c r="N1780">
        <f>Healthcare!AC1780</f>
        <v>2025</v>
      </c>
      <c r="O1780" t="str">
        <f>Healthcare!AB1780</f>
        <v>Q4</v>
      </c>
      <c r="P1780">
        <f>Healthcare!O1780</f>
        <v>18</v>
      </c>
      <c r="Q1780">
        <f>Healthcare!P1780</f>
        <v>10</v>
      </c>
      <c r="R1780">
        <f>Healthcare!Q1780</f>
        <v>4</v>
      </c>
      <c r="S1780" s="10" t="str">
        <f>Healthcare!AD1780</f>
        <v>Dec</v>
      </c>
    </row>
    <row r="1781" spans="1:19">
      <c r="A1781" t="str">
        <f>Healthcare!A1781</f>
        <v>P11780</v>
      </c>
      <c r="B1781" s="5">
        <f>Healthcare!E1781</f>
        <v>45539</v>
      </c>
      <c r="C1781" s="5">
        <f>Healthcare!F1781</f>
        <v>45547</v>
      </c>
      <c r="D1781" t="str">
        <f>Healthcare!T1781</f>
        <v>Unknown</v>
      </c>
      <c r="E1781" t="str">
        <f>Healthcare!X1781</f>
        <v>DEP03</v>
      </c>
      <c r="F1781" t="str">
        <f>Healthcare!Y1781</f>
        <v>D02</v>
      </c>
      <c r="G1781" t="str">
        <f>Healthcare!Z1781</f>
        <v>D009</v>
      </c>
      <c r="H1781" t="str">
        <f>Healthcare!AA1781</f>
        <v>W004</v>
      </c>
      <c r="I1781" s="6">
        <f>Healthcare!L1781</f>
        <v>194257.87</v>
      </c>
      <c r="J1781">
        <f>Healthcare!M1781</f>
        <v>137554.95000000001</v>
      </c>
      <c r="K1781" s="6">
        <f>Healthcare!V1781</f>
        <v>56702.919999999984</v>
      </c>
      <c r="L1781" t="str">
        <f>Healthcare!AF1781</f>
        <v>PAY06</v>
      </c>
      <c r="M1781" t="str">
        <f>Healthcare!AG1781</f>
        <v>INS08</v>
      </c>
      <c r="N1781">
        <f>Healthcare!AC1781</f>
        <v>2024</v>
      </c>
      <c r="O1781" t="str">
        <f>Healthcare!AB1781</f>
        <v>Q3</v>
      </c>
      <c r="P1781">
        <f>Healthcare!O1781</f>
        <v>8</v>
      </c>
      <c r="Q1781">
        <f>Healthcare!P1781</f>
        <v>164</v>
      </c>
      <c r="R1781">
        <f>Healthcare!Q1781</f>
        <v>4</v>
      </c>
      <c r="S1781" s="10" t="str">
        <f>Healthcare!AD1781</f>
        <v>Sep</v>
      </c>
    </row>
    <row r="1782" spans="1:19">
      <c r="A1782" t="str">
        <f>Healthcare!A1782</f>
        <v>P11781</v>
      </c>
      <c r="B1782" s="5">
        <f>Healthcare!E1782</f>
        <v>45477</v>
      </c>
      <c r="C1782" s="5">
        <f>Healthcare!F1782</f>
        <v>45399</v>
      </c>
      <c r="D1782" t="str">
        <f>Healthcare!T1782</f>
        <v>Discharged</v>
      </c>
      <c r="E1782" t="str">
        <f>Healthcare!X1782</f>
        <v>DEP10</v>
      </c>
      <c r="F1782" t="str">
        <f>Healthcare!Y1782</f>
        <v>D07</v>
      </c>
      <c r="G1782" t="str">
        <f>Healthcare!Z1782</f>
        <v>D005</v>
      </c>
      <c r="H1782" t="str">
        <f>Healthcare!AA1782</f>
        <v>W005</v>
      </c>
      <c r="I1782" s="6">
        <f>Healthcare!L1782</f>
        <v>155608.99</v>
      </c>
      <c r="J1782">
        <f>Healthcare!M1782</f>
        <v>107929.49</v>
      </c>
      <c r="K1782" s="6">
        <f>Healthcare!V1782</f>
        <v>47679.499999999985</v>
      </c>
      <c r="L1782" t="str">
        <f>Healthcare!AF1782</f>
        <v>PAY03</v>
      </c>
      <c r="M1782" t="str">
        <f>Healthcare!AG1782</f>
        <v>INS04</v>
      </c>
      <c r="N1782">
        <f>Healthcare!AC1782</f>
        <v>2024</v>
      </c>
      <c r="O1782" t="str">
        <f>Healthcare!AB1782</f>
        <v>Q3</v>
      </c>
      <c r="P1782">
        <f>Healthcare!O1782</f>
        <v>10</v>
      </c>
      <c r="Q1782">
        <f>Healthcare!P1782</f>
        <v>20</v>
      </c>
      <c r="R1782">
        <f>Healthcare!Q1782</f>
        <v>4</v>
      </c>
      <c r="S1782" s="10" t="str">
        <f>Healthcare!AD1782</f>
        <v>Jul</v>
      </c>
    </row>
    <row r="1783" spans="1:19">
      <c r="A1783" t="str">
        <f>Healthcare!A1783</f>
        <v>P11782</v>
      </c>
      <c r="B1783" s="5">
        <f>Healthcare!E1783</f>
        <v>45205</v>
      </c>
      <c r="C1783" s="5">
        <f>Healthcare!F1783</f>
        <v>45220</v>
      </c>
      <c r="D1783" t="str">
        <f>Healthcare!T1783</f>
        <v>Discharged</v>
      </c>
      <c r="E1783" t="str">
        <f>Healthcare!X1783</f>
        <v>DEP03</v>
      </c>
      <c r="F1783" t="str">
        <f>Healthcare!Y1783</f>
        <v>D04</v>
      </c>
      <c r="G1783" t="str">
        <f>Healthcare!Z1783</f>
        <v>D008</v>
      </c>
      <c r="H1783" t="str">
        <f>Healthcare!AA1783</f>
        <v>W001</v>
      </c>
      <c r="I1783" s="6">
        <f>Healthcare!L1783</f>
        <v>201720.81</v>
      </c>
      <c r="J1783">
        <f>Healthcare!M1783</f>
        <v>98646.34</v>
      </c>
      <c r="K1783" s="6">
        <f>Healthcare!V1783</f>
        <v>103074.47</v>
      </c>
      <c r="L1783" t="str">
        <f>Healthcare!AF1783</f>
        <v>PAY03</v>
      </c>
      <c r="M1783" t="str">
        <f>Healthcare!AG1783</f>
        <v>INS06</v>
      </c>
      <c r="N1783">
        <f>Healthcare!AC1783</f>
        <v>2023</v>
      </c>
      <c r="O1783" t="str">
        <f>Healthcare!AB1783</f>
        <v>Q4</v>
      </c>
      <c r="P1783">
        <f>Healthcare!O1783</f>
        <v>15</v>
      </c>
      <c r="Q1783">
        <f>Healthcare!P1783</f>
        <v>233</v>
      </c>
      <c r="R1783">
        <f>Healthcare!Q1783</f>
        <v>4</v>
      </c>
      <c r="S1783" s="10" t="str">
        <f>Healthcare!AD1783</f>
        <v>Oct</v>
      </c>
    </row>
    <row r="1784" spans="1:19">
      <c r="A1784" t="str">
        <f>Healthcare!A1784</f>
        <v>P11783</v>
      </c>
      <c r="B1784" s="5">
        <f>Healthcare!E1784</f>
        <v>44940</v>
      </c>
      <c r="C1784" s="5" t="str">
        <f>Healthcare!F1784</f>
        <v>Unknown</v>
      </c>
      <c r="D1784" t="str">
        <f>Healthcare!T1784</f>
        <v>Transferred</v>
      </c>
      <c r="E1784" t="str">
        <f>Healthcare!X1784</f>
        <v>DEP04</v>
      </c>
      <c r="F1784" t="str">
        <f>Healthcare!Y1784</f>
        <v>D04</v>
      </c>
      <c r="G1784" t="str">
        <f>Healthcare!Z1784</f>
        <v>D012</v>
      </c>
      <c r="H1784" t="str">
        <f>Healthcare!AA1784</f>
        <v>W001</v>
      </c>
      <c r="I1784" s="6">
        <f>Healthcare!L1784</f>
        <v>93072.15</v>
      </c>
      <c r="J1784">
        <f>Healthcare!M1784</f>
        <v>91060.17</v>
      </c>
      <c r="K1784" s="6">
        <f>Healthcare!V1784</f>
        <v>2011.9799999999959</v>
      </c>
      <c r="L1784" t="str">
        <f>Healthcare!AF1784</f>
        <v>PAY02</v>
      </c>
      <c r="M1784" t="str">
        <f>Healthcare!AG1784</f>
        <v>INS02</v>
      </c>
      <c r="N1784">
        <f>Healthcare!AC1784</f>
        <v>2023</v>
      </c>
      <c r="O1784" t="str">
        <f>Healthcare!AB1784</f>
        <v>Q1</v>
      </c>
      <c r="P1784">
        <f>Healthcare!O1784</f>
        <v>2</v>
      </c>
      <c r="Q1784">
        <f>Healthcare!P1784</f>
        <v>61</v>
      </c>
      <c r="R1784">
        <f>Healthcare!Q1784</f>
        <v>3</v>
      </c>
      <c r="S1784" s="10" t="str">
        <f>Healthcare!AD1784</f>
        <v>Jan</v>
      </c>
    </row>
    <row r="1785" spans="1:19">
      <c r="A1785" t="str">
        <f>Healthcare!A1785</f>
        <v>P11784</v>
      </c>
      <c r="B1785" s="5">
        <f>Healthcare!E1785</f>
        <v>45101</v>
      </c>
      <c r="C1785" s="5">
        <f>Healthcare!F1785</f>
        <v>45116</v>
      </c>
      <c r="D1785" t="str">
        <f>Healthcare!T1785</f>
        <v>Discharged</v>
      </c>
      <c r="E1785" t="str">
        <f>Healthcare!X1785</f>
        <v>DEP04</v>
      </c>
      <c r="F1785" t="str">
        <f>Healthcare!Y1785</f>
        <v>D03</v>
      </c>
      <c r="G1785" t="str">
        <f>Healthcare!Z1785</f>
        <v>D005</v>
      </c>
      <c r="H1785" t="str">
        <f>Healthcare!AA1785</f>
        <v>W001</v>
      </c>
      <c r="I1785" s="6">
        <f>Healthcare!L1785</f>
        <v>61520.89</v>
      </c>
      <c r="J1785">
        <f>Healthcare!M1785</f>
        <v>48912.15</v>
      </c>
      <c r="K1785" s="6">
        <f>Healthcare!V1785</f>
        <v>12608.739999999998</v>
      </c>
      <c r="L1785" t="str">
        <f>Healthcare!AF1785</f>
        <v>PAY03</v>
      </c>
      <c r="M1785" t="str">
        <f>Healthcare!AG1785</f>
        <v>INS03</v>
      </c>
      <c r="N1785">
        <f>Healthcare!AC1785</f>
        <v>2023</v>
      </c>
      <c r="O1785" t="str">
        <f>Healthcare!AB1785</f>
        <v>Q2</v>
      </c>
      <c r="P1785">
        <f>Healthcare!O1785</f>
        <v>15</v>
      </c>
      <c r="Q1785">
        <f>Healthcare!P1785</f>
        <v>154</v>
      </c>
      <c r="R1785">
        <f>Healthcare!Q1785</f>
        <v>5</v>
      </c>
      <c r="S1785" s="10" t="str">
        <f>Healthcare!AD1785</f>
        <v>Jun</v>
      </c>
    </row>
    <row r="1786" spans="1:19">
      <c r="A1786" t="str">
        <f>Healthcare!A1786</f>
        <v>P11785</v>
      </c>
      <c r="B1786" s="5">
        <f>Healthcare!E1786</f>
        <v>45011</v>
      </c>
      <c r="C1786" s="5">
        <f>Healthcare!F1786</f>
        <v>45028</v>
      </c>
      <c r="D1786" t="str">
        <f>Healthcare!T1786</f>
        <v>Transferred</v>
      </c>
      <c r="E1786" t="str">
        <f>Healthcare!X1786</f>
        <v>DEP03</v>
      </c>
      <c r="F1786" t="str">
        <f>Healthcare!Y1786</f>
        <v>D03</v>
      </c>
      <c r="G1786" t="str">
        <f>Healthcare!Z1786</f>
        <v>D010</v>
      </c>
      <c r="H1786" t="str">
        <f>Healthcare!AA1786</f>
        <v>W005</v>
      </c>
      <c r="I1786" s="6">
        <f>Healthcare!L1786</f>
        <v>172491.87</v>
      </c>
      <c r="J1786">
        <f>Healthcare!M1786</f>
        <v>145686.76</v>
      </c>
      <c r="K1786" s="6">
        <f>Healthcare!V1786</f>
        <v>26805.109999999986</v>
      </c>
      <c r="L1786" t="str">
        <f>Healthcare!AF1786</f>
        <v>PAY06</v>
      </c>
      <c r="M1786" t="str">
        <f>Healthcare!AG1786</f>
        <v>INS03</v>
      </c>
      <c r="N1786">
        <f>Healthcare!AC1786</f>
        <v>2023</v>
      </c>
      <c r="O1786" t="str">
        <f>Healthcare!AB1786</f>
        <v>Q1</v>
      </c>
      <c r="P1786">
        <f>Healthcare!O1786</f>
        <v>17</v>
      </c>
      <c r="Q1786">
        <f>Healthcare!P1786</f>
        <v>63</v>
      </c>
      <c r="R1786">
        <f>Healthcare!Q1786</f>
        <v>4</v>
      </c>
      <c r="S1786" s="10" t="str">
        <f>Healthcare!AD1786</f>
        <v>Mar</v>
      </c>
    </row>
    <row r="1787" spans="1:19">
      <c r="A1787" t="str">
        <f>Healthcare!A1787</f>
        <v>P11786</v>
      </c>
      <c r="B1787" s="5">
        <f>Healthcare!E1787</f>
        <v>45080</v>
      </c>
      <c r="C1787" s="5">
        <f>Healthcare!F1787</f>
        <v>45097</v>
      </c>
      <c r="D1787" t="str">
        <f>Healthcare!T1787</f>
        <v>Transferred</v>
      </c>
      <c r="E1787" t="str">
        <f>Healthcare!X1787</f>
        <v>DEP10</v>
      </c>
      <c r="F1787" t="str">
        <f>Healthcare!Y1787</f>
        <v>D01</v>
      </c>
      <c r="G1787" t="str">
        <f>Healthcare!Z1787</f>
        <v>D002</v>
      </c>
      <c r="H1787" t="str">
        <f>Healthcare!AA1787</f>
        <v>W005</v>
      </c>
      <c r="I1787" s="6">
        <f>Healthcare!L1787</f>
        <v>234081.58</v>
      </c>
      <c r="J1787">
        <f>Healthcare!M1787</f>
        <v>145655.60999999999</v>
      </c>
      <c r="K1787" s="6">
        <f>Healthcare!V1787</f>
        <v>88425.97</v>
      </c>
      <c r="L1787" t="str">
        <f>Healthcare!AF1787</f>
        <v>PAY02</v>
      </c>
      <c r="M1787" t="str">
        <f>Healthcare!AG1787</f>
        <v>INS08</v>
      </c>
      <c r="N1787">
        <f>Healthcare!AC1787</f>
        <v>2023</v>
      </c>
      <c r="O1787" t="str">
        <f>Healthcare!AB1787</f>
        <v>Q2</v>
      </c>
      <c r="P1787">
        <f>Healthcare!O1787</f>
        <v>17</v>
      </c>
      <c r="Q1787">
        <f>Healthcare!P1787</f>
        <v>29</v>
      </c>
      <c r="R1787">
        <f>Healthcare!Q1787</f>
        <v>3</v>
      </c>
      <c r="S1787" s="10" t="str">
        <f>Healthcare!AD1787</f>
        <v>Jun</v>
      </c>
    </row>
    <row r="1788" spans="1:19">
      <c r="A1788" t="str">
        <f>Healthcare!A1788</f>
        <v>P11787</v>
      </c>
      <c r="B1788" s="5">
        <f>Healthcare!E1788</f>
        <v>45309</v>
      </c>
      <c r="C1788" s="5">
        <f>Healthcare!F1788</f>
        <v>45325</v>
      </c>
      <c r="D1788" t="str">
        <f>Healthcare!T1788</f>
        <v>Admitted</v>
      </c>
      <c r="E1788" t="str">
        <f>Healthcare!X1788</f>
        <v>DEP01</v>
      </c>
      <c r="F1788" t="str">
        <f>Healthcare!Y1788</f>
        <v>D02</v>
      </c>
      <c r="G1788" t="str">
        <f>Healthcare!Z1788</f>
        <v>D009</v>
      </c>
      <c r="H1788" t="str">
        <f>Healthcare!AA1788</f>
        <v>W005</v>
      </c>
      <c r="I1788" s="6">
        <f>Healthcare!L1788</f>
        <v>128811.14</v>
      </c>
      <c r="J1788">
        <f>Healthcare!M1788</f>
        <v>110629.01</v>
      </c>
      <c r="K1788" s="6">
        <f>Healthcare!V1788</f>
        <v>18182.130000000005</v>
      </c>
      <c r="L1788" t="str">
        <f>Healthcare!AF1788</f>
        <v>PAY03</v>
      </c>
      <c r="M1788" t="str">
        <f>Healthcare!AG1788</f>
        <v>INS08</v>
      </c>
      <c r="N1788">
        <f>Healthcare!AC1788</f>
        <v>2024</v>
      </c>
      <c r="O1788" t="str">
        <f>Healthcare!AB1788</f>
        <v>Q1</v>
      </c>
      <c r="P1788">
        <f>Healthcare!O1788</f>
        <v>16</v>
      </c>
      <c r="Q1788">
        <f>Healthcare!P1788</f>
        <v>14</v>
      </c>
      <c r="R1788">
        <f>Healthcare!Q1788</f>
        <v>5</v>
      </c>
      <c r="S1788" s="10" t="str">
        <f>Healthcare!AD1788</f>
        <v>Jan</v>
      </c>
    </row>
    <row r="1789" spans="1:19">
      <c r="A1789" t="str">
        <f>Healthcare!A1789</f>
        <v>P11788</v>
      </c>
      <c r="B1789" s="5">
        <f>Healthcare!E1789</f>
        <v>45781</v>
      </c>
      <c r="C1789" s="5">
        <f>Healthcare!F1789</f>
        <v>45794</v>
      </c>
      <c r="D1789" t="str">
        <f>Healthcare!T1789</f>
        <v>Unknown</v>
      </c>
      <c r="E1789" t="str">
        <f>Healthcare!X1789</f>
        <v>DEP03</v>
      </c>
      <c r="F1789" t="str">
        <f>Healthcare!Y1789</f>
        <v>D07</v>
      </c>
      <c r="G1789" t="str">
        <f>Healthcare!Z1789</f>
        <v>D002</v>
      </c>
      <c r="H1789" t="str">
        <f>Healthcare!AA1789</f>
        <v>W005</v>
      </c>
      <c r="I1789" s="6">
        <f>Healthcare!L1789</f>
        <v>211993.95</v>
      </c>
      <c r="J1789">
        <f>Healthcare!M1789</f>
        <v>150246.07999999999</v>
      </c>
      <c r="K1789" s="6">
        <f>Healthcare!V1789</f>
        <v>61747.870000000024</v>
      </c>
      <c r="L1789" t="str">
        <f>Healthcare!AF1789</f>
        <v>PAY02</v>
      </c>
      <c r="M1789" t="str">
        <f>Healthcare!AG1789</f>
        <v>INS03</v>
      </c>
      <c r="N1789">
        <f>Healthcare!AC1789</f>
        <v>2025</v>
      </c>
      <c r="O1789" t="str">
        <f>Healthcare!AB1789</f>
        <v>Q2</v>
      </c>
      <c r="P1789">
        <f>Healthcare!O1789</f>
        <v>13</v>
      </c>
      <c r="Q1789">
        <f>Healthcare!P1789</f>
        <v>94</v>
      </c>
      <c r="R1789">
        <f>Healthcare!Q1789</f>
        <v>1</v>
      </c>
      <c r="S1789" s="10" t="str">
        <f>Healthcare!AD1789</f>
        <v>May</v>
      </c>
    </row>
    <row r="1790" spans="1:19">
      <c r="A1790" t="str">
        <f>Healthcare!A1790</f>
        <v>P11789</v>
      </c>
      <c r="B1790" s="5">
        <f>Healthcare!E1790</f>
        <v>45012</v>
      </c>
      <c r="C1790" s="5">
        <f>Healthcare!F1790</f>
        <v>45019</v>
      </c>
      <c r="D1790" t="str">
        <f>Healthcare!T1790</f>
        <v>Transferred</v>
      </c>
      <c r="E1790" t="str">
        <f>Healthcare!X1790</f>
        <v>DEP09</v>
      </c>
      <c r="F1790" t="str">
        <f>Healthcare!Y1790</f>
        <v>D07</v>
      </c>
      <c r="G1790" t="str">
        <f>Healthcare!Z1790</f>
        <v>D004</v>
      </c>
      <c r="H1790" t="str">
        <f>Healthcare!AA1790</f>
        <v>W004</v>
      </c>
      <c r="I1790" s="6">
        <f>Healthcare!L1790</f>
        <v>149141.22</v>
      </c>
      <c r="J1790">
        <f>Healthcare!M1790</f>
        <v>110577.13</v>
      </c>
      <c r="K1790" s="6">
        <f>Healthcare!V1790</f>
        <v>38564.089999999997</v>
      </c>
      <c r="L1790" t="str">
        <f>Healthcare!AF1790</f>
        <v>PAY06</v>
      </c>
      <c r="M1790" t="str">
        <f>Healthcare!AG1790</f>
        <v>INS03</v>
      </c>
      <c r="N1790">
        <f>Healthcare!AC1790</f>
        <v>2023</v>
      </c>
      <c r="O1790" t="str">
        <f>Healthcare!AB1790</f>
        <v>Q1</v>
      </c>
      <c r="P1790">
        <f>Healthcare!O1790</f>
        <v>7</v>
      </c>
      <c r="Q1790">
        <f>Healthcare!P1790</f>
        <v>113</v>
      </c>
      <c r="R1790">
        <f>Healthcare!Q1790</f>
        <v>5</v>
      </c>
      <c r="S1790" s="10" t="str">
        <f>Healthcare!AD1790</f>
        <v>Mar</v>
      </c>
    </row>
    <row r="1791" spans="1:19">
      <c r="A1791" t="str">
        <f>Healthcare!A1791</f>
        <v>P11790</v>
      </c>
      <c r="B1791" s="5">
        <f>Healthcare!E1791</f>
        <v>45150</v>
      </c>
      <c r="C1791" s="5">
        <f>Healthcare!F1791</f>
        <v>45158</v>
      </c>
      <c r="D1791" t="str">
        <f>Healthcare!T1791</f>
        <v>Discharged</v>
      </c>
      <c r="E1791" t="str">
        <f>Healthcare!X1791</f>
        <v>DEP05</v>
      </c>
      <c r="F1791" t="str">
        <f>Healthcare!Y1791</f>
        <v>D01</v>
      </c>
      <c r="G1791" t="str">
        <f>Healthcare!Z1791</f>
        <v>D005</v>
      </c>
      <c r="H1791" t="str">
        <f>Healthcare!AA1791</f>
        <v>W003</v>
      </c>
      <c r="I1791" s="6">
        <f>Healthcare!L1791</f>
        <v>226795.19</v>
      </c>
      <c r="J1791">
        <f>Healthcare!M1791</f>
        <v>157783.46</v>
      </c>
      <c r="K1791" s="6">
        <f>Healthcare!V1791</f>
        <v>69011.73000000001</v>
      </c>
      <c r="L1791" t="str">
        <f>Healthcare!AF1791</f>
        <v>PAY03</v>
      </c>
      <c r="M1791" t="str">
        <f>Healthcare!AG1791</f>
        <v>INS08</v>
      </c>
      <c r="N1791">
        <f>Healthcare!AC1791</f>
        <v>2023</v>
      </c>
      <c r="O1791" t="str">
        <f>Healthcare!AB1791</f>
        <v>Q3</v>
      </c>
      <c r="P1791">
        <f>Healthcare!O1791</f>
        <v>8</v>
      </c>
      <c r="Q1791">
        <f>Healthcare!P1791</f>
        <v>72</v>
      </c>
      <c r="R1791">
        <f>Healthcare!Q1791</f>
        <v>5</v>
      </c>
      <c r="S1791" s="10" t="str">
        <f>Healthcare!AD1791</f>
        <v>Aug</v>
      </c>
    </row>
    <row r="1792" spans="1:19">
      <c r="A1792" t="str">
        <f>Healthcare!A1792</f>
        <v>P11791</v>
      </c>
      <c r="B1792" s="5">
        <f>Healthcare!E1792</f>
        <v>45610</v>
      </c>
      <c r="C1792" s="5" t="str">
        <f>Healthcare!F1792</f>
        <v>Unknown</v>
      </c>
      <c r="D1792" t="str">
        <f>Healthcare!T1792</f>
        <v>Discharged</v>
      </c>
      <c r="E1792" t="str">
        <f>Healthcare!X1792</f>
        <v>DEP01</v>
      </c>
      <c r="F1792" t="str">
        <f>Healthcare!Y1792</f>
        <v>D02</v>
      </c>
      <c r="G1792" t="str">
        <f>Healthcare!Z1792</f>
        <v>D003</v>
      </c>
      <c r="H1792" t="str">
        <f>Healthcare!AA1792</f>
        <v>W005</v>
      </c>
      <c r="I1792" s="6">
        <f>Healthcare!L1792</f>
        <v>145002.6</v>
      </c>
      <c r="J1792">
        <f>Healthcare!M1792</f>
        <v>141554.96</v>
      </c>
      <c r="K1792" s="6">
        <f>Healthcare!V1792</f>
        <v>3447.640000000014</v>
      </c>
      <c r="L1792" t="str">
        <f>Healthcare!AF1792</f>
        <v>PAY02</v>
      </c>
      <c r="M1792" t="str">
        <f>Healthcare!AG1792</f>
        <v>INS08</v>
      </c>
      <c r="N1792">
        <f>Healthcare!AC1792</f>
        <v>2024</v>
      </c>
      <c r="O1792" t="str">
        <f>Healthcare!AB1792</f>
        <v>Q4</v>
      </c>
      <c r="P1792">
        <f>Healthcare!O1792</f>
        <v>18</v>
      </c>
      <c r="Q1792">
        <f>Healthcare!P1792</f>
        <v>184</v>
      </c>
      <c r="R1792">
        <f>Healthcare!Q1792</f>
        <v>4</v>
      </c>
      <c r="S1792" s="10" t="str">
        <f>Healthcare!AD1792</f>
        <v>Nov</v>
      </c>
    </row>
    <row r="1793" spans="1:19">
      <c r="A1793" t="str">
        <f>Healthcare!A1793</f>
        <v>P11792</v>
      </c>
      <c r="B1793" s="5">
        <f>Healthcare!E1793</f>
        <v>45487</v>
      </c>
      <c r="C1793" s="5">
        <f>Healthcare!F1793</f>
        <v>45491</v>
      </c>
      <c r="D1793" t="str">
        <f>Healthcare!T1793</f>
        <v>Discharged</v>
      </c>
      <c r="E1793" t="str">
        <f>Healthcare!X1793</f>
        <v>DEP06</v>
      </c>
      <c r="F1793" t="str">
        <f>Healthcare!Y1793</f>
        <v>D04</v>
      </c>
      <c r="G1793" t="str">
        <f>Healthcare!Z1793</f>
        <v>D006</v>
      </c>
      <c r="H1793" t="str">
        <f>Healthcare!AA1793</f>
        <v>W001</v>
      </c>
      <c r="I1793" s="6">
        <f>Healthcare!L1793</f>
        <v>168252.21</v>
      </c>
      <c r="J1793">
        <f>Healthcare!M1793</f>
        <v>142267.63</v>
      </c>
      <c r="K1793" s="6">
        <f>Healthcare!V1793</f>
        <v>25984.579999999987</v>
      </c>
      <c r="L1793" t="str">
        <f>Healthcare!AF1793</f>
        <v>PAY02</v>
      </c>
      <c r="M1793" t="str">
        <f>Healthcare!AG1793</f>
        <v>INS02</v>
      </c>
      <c r="N1793">
        <f>Healthcare!AC1793</f>
        <v>2024</v>
      </c>
      <c r="O1793" t="str">
        <f>Healthcare!AB1793</f>
        <v>Q3</v>
      </c>
      <c r="P1793">
        <f>Healthcare!O1793</f>
        <v>4</v>
      </c>
      <c r="Q1793">
        <f>Healthcare!P1793</f>
        <v>220</v>
      </c>
      <c r="R1793">
        <f>Healthcare!Q1793</f>
        <v>2</v>
      </c>
      <c r="S1793" s="10" t="str">
        <f>Healthcare!AD1793</f>
        <v>Jul</v>
      </c>
    </row>
    <row r="1794" spans="1:19">
      <c r="A1794" t="str">
        <f>Healthcare!A1794</f>
        <v>P11793</v>
      </c>
      <c r="B1794" s="5">
        <f>Healthcare!E1794</f>
        <v>45608</v>
      </c>
      <c r="C1794" s="5">
        <f>Healthcare!F1794</f>
        <v>45616</v>
      </c>
      <c r="D1794" t="str">
        <f>Healthcare!T1794</f>
        <v>Admitted</v>
      </c>
      <c r="E1794" t="str">
        <f>Healthcare!X1794</f>
        <v>DEP01</v>
      </c>
      <c r="F1794" t="str">
        <f>Healthcare!Y1794</f>
        <v>D07</v>
      </c>
      <c r="G1794" t="str">
        <f>Healthcare!Z1794</f>
        <v>D009</v>
      </c>
      <c r="H1794" t="str">
        <f>Healthcare!AA1794</f>
        <v>W004</v>
      </c>
      <c r="I1794" s="6">
        <f>Healthcare!L1794</f>
        <v>125662.29</v>
      </c>
      <c r="J1794">
        <f>Healthcare!M1794</f>
        <v>98806.3</v>
      </c>
      <c r="K1794" s="6">
        <f>Healthcare!V1794</f>
        <v>26855.989999999991</v>
      </c>
      <c r="L1794" t="str">
        <f>Healthcare!AF1794</f>
        <v>PAY01</v>
      </c>
      <c r="M1794" t="str">
        <f>Healthcare!AG1794</f>
        <v>INS01</v>
      </c>
      <c r="N1794">
        <f>Healthcare!AC1794</f>
        <v>2024</v>
      </c>
      <c r="O1794" t="str">
        <f>Healthcare!AB1794</f>
        <v>Q4</v>
      </c>
      <c r="P1794">
        <f>Healthcare!O1794</f>
        <v>8</v>
      </c>
      <c r="Q1794">
        <f>Healthcare!P1794</f>
        <v>97</v>
      </c>
      <c r="R1794">
        <f>Healthcare!Q1794</f>
        <v>5</v>
      </c>
      <c r="S1794" s="10" t="str">
        <f>Healthcare!AD1794</f>
        <v>Nov</v>
      </c>
    </row>
    <row r="1795" spans="1:19">
      <c r="A1795" t="str">
        <f>Healthcare!A1795</f>
        <v>P11794</v>
      </c>
      <c r="B1795" s="5">
        <f>Healthcare!E1795</f>
        <v>46005</v>
      </c>
      <c r="C1795" s="5">
        <f>Healthcare!F1795</f>
        <v>46018</v>
      </c>
      <c r="D1795" t="str">
        <f>Healthcare!T1795</f>
        <v>Discharged</v>
      </c>
      <c r="E1795" t="str">
        <f>Healthcare!X1795</f>
        <v>DEP08</v>
      </c>
      <c r="F1795" t="str">
        <f>Healthcare!Y1795</f>
        <v>D03</v>
      </c>
      <c r="G1795" t="str">
        <f>Healthcare!Z1795</f>
        <v>D007</v>
      </c>
      <c r="H1795" t="str">
        <f>Healthcare!AA1795</f>
        <v>W001</v>
      </c>
      <c r="I1795" s="6">
        <f>Healthcare!L1795</f>
        <v>56436.03</v>
      </c>
      <c r="J1795">
        <f>Healthcare!M1795</f>
        <v>48605.47</v>
      </c>
      <c r="K1795" s="6">
        <f>Healthcare!V1795</f>
        <v>7830.5599999999977</v>
      </c>
      <c r="L1795" t="str">
        <f>Healthcare!AF1795</f>
        <v>PAY02</v>
      </c>
      <c r="M1795" t="str">
        <f>Healthcare!AG1795</f>
        <v>INS06</v>
      </c>
      <c r="N1795">
        <f>Healthcare!AC1795</f>
        <v>2025</v>
      </c>
      <c r="O1795" t="str">
        <f>Healthcare!AB1795</f>
        <v>Q4</v>
      </c>
      <c r="P1795">
        <f>Healthcare!O1795</f>
        <v>13</v>
      </c>
      <c r="Q1795">
        <f>Healthcare!P1795</f>
        <v>20</v>
      </c>
      <c r="R1795">
        <f>Healthcare!Q1795</f>
        <v>5</v>
      </c>
      <c r="S1795" s="10" t="str">
        <f>Healthcare!AD1795</f>
        <v>Dec</v>
      </c>
    </row>
    <row r="1796" spans="1:19">
      <c r="A1796" t="str">
        <f>Healthcare!A1796</f>
        <v>P11795</v>
      </c>
      <c r="B1796" s="5">
        <f>Healthcare!E1796</f>
        <v>45319</v>
      </c>
      <c r="C1796" s="5">
        <f>Healthcare!F1796</f>
        <v>45334</v>
      </c>
      <c r="D1796" t="str">
        <f>Healthcare!T1796</f>
        <v>Admitted</v>
      </c>
      <c r="E1796" t="str">
        <f>Healthcare!X1796</f>
        <v>DEP09</v>
      </c>
      <c r="F1796" t="str">
        <f>Healthcare!Y1796</f>
        <v>D04</v>
      </c>
      <c r="G1796" t="str">
        <f>Healthcare!Z1796</f>
        <v>D005</v>
      </c>
      <c r="H1796" t="str">
        <f>Healthcare!AA1796</f>
        <v>W001</v>
      </c>
      <c r="I1796" s="6">
        <f>Healthcare!L1796</f>
        <v>191504.46</v>
      </c>
      <c r="J1796">
        <f>Healthcare!M1796</f>
        <v>169107.05</v>
      </c>
      <c r="K1796" s="6">
        <f>Healthcare!V1796</f>
        <v>22397.410000000003</v>
      </c>
      <c r="L1796" t="str">
        <f>Healthcare!AF1796</f>
        <v>PAY02</v>
      </c>
      <c r="M1796" t="str">
        <f>Healthcare!AG1796</f>
        <v>INS06</v>
      </c>
      <c r="N1796">
        <f>Healthcare!AC1796</f>
        <v>2024</v>
      </c>
      <c r="O1796" t="str">
        <f>Healthcare!AB1796</f>
        <v>Q1</v>
      </c>
      <c r="P1796">
        <f>Healthcare!O1796</f>
        <v>15</v>
      </c>
      <c r="Q1796">
        <f>Healthcare!P1796</f>
        <v>227</v>
      </c>
      <c r="R1796">
        <f>Healthcare!Q1796</f>
        <v>4</v>
      </c>
      <c r="S1796" s="10" t="str">
        <f>Healthcare!AD1796</f>
        <v>Jan</v>
      </c>
    </row>
    <row r="1797" spans="1:19">
      <c r="A1797" t="str">
        <f>Healthcare!A1797</f>
        <v>P11796</v>
      </c>
      <c r="B1797" s="5">
        <f>Healthcare!E1797</f>
        <v>45842</v>
      </c>
      <c r="C1797" s="5" t="str">
        <f>Healthcare!F1797</f>
        <v>Unknown</v>
      </c>
      <c r="D1797" t="str">
        <f>Healthcare!T1797</f>
        <v>Discharged</v>
      </c>
      <c r="E1797" t="str">
        <f>Healthcare!X1797</f>
        <v>DEP02</v>
      </c>
      <c r="F1797" t="str">
        <f>Healthcare!Y1797</f>
        <v>D04</v>
      </c>
      <c r="G1797" t="str">
        <f>Healthcare!Z1797</f>
        <v>D005</v>
      </c>
      <c r="H1797" t="str">
        <f>Healthcare!AA1797</f>
        <v>W005</v>
      </c>
      <c r="I1797" s="6">
        <f>Healthcare!L1797</f>
        <v>144739.79999999999</v>
      </c>
      <c r="J1797">
        <f>Healthcare!M1797</f>
        <v>100556.66</v>
      </c>
      <c r="K1797" s="6">
        <f>Healthcare!V1797</f>
        <v>44183.139999999985</v>
      </c>
      <c r="L1797" t="str">
        <f>Healthcare!AF1797</f>
        <v>PAY03</v>
      </c>
      <c r="M1797" t="str">
        <f>Healthcare!AG1797</f>
        <v>INS07</v>
      </c>
      <c r="N1797">
        <f>Healthcare!AC1797</f>
        <v>2025</v>
      </c>
      <c r="O1797" t="str">
        <f>Healthcare!AB1797</f>
        <v>Q3</v>
      </c>
      <c r="P1797">
        <f>Healthcare!O1797</f>
        <v>9</v>
      </c>
      <c r="Q1797">
        <f>Healthcare!P1797</f>
        <v>129</v>
      </c>
      <c r="R1797">
        <f>Healthcare!Q1797</f>
        <v>5</v>
      </c>
      <c r="S1797" s="10" t="str">
        <f>Healthcare!AD1797</f>
        <v>Jul</v>
      </c>
    </row>
    <row r="1798" spans="1:19">
      <c r="A1798" t="str">
        <f>Healthcare!A1798</f>
        <v>P11797</v>
      </c>
      <c r="B1798" s="5">
        <f>Healthcare!E1798</f>
        <v>45191</v>
      </c>
      <c r="C1798" s="5">
        <f>Healthcare!F1798</f>
        <v>45208</v>
      </c>
      <c r="D1798" t="str">
        <f>Healthcare!T1798</f>
        <v>Unknown</v>
      </c>
      <c r="E1798" t="str">
        <f>Healthcare!X1798</f>
        <v>DEP05</v>
      </c>
      <c r="F1798" t="str">
        <f>Healthcare!Y1798</f>
        <v>D05</v>
      </c>
      <c r="G1798" t="str">
        <f>Healthcare!Z1798</f>
        <v>D012</v>
      </c>
      <c r="H1798" t="str">
        <f>Healthcare!AA1798</f>
        <v>W004</v>
      </c>
      <c r="I1798" s="6">
        <f>Healthcare!L1798</f>
        <v>19001.509999999998</v>
      </c>
      <c r="J1798">
        <f>Healthcare!M1798</f>
        <v>17211.490000000002</v>
      </c>
      <c r="K1798" s="6">
        <f>Healthcare!V1798</f>
        <v>1790.0199999999968</v>
      </c>
      <c r="L1798" t="str">
        <f>Healthcare!AF1798</f>
        <v>PAY06</v>
      </c>
      <c r="M1798" t="str">
        <f>Healthcare!AG1798</f>
        <v>INS03</v>
      </c>
      <c r="N1798">
        <f>Healthcare!AC1798</f>
        <v>2023</v>
      </c>
      <c r="O1798" t="str">
        <f>Healthcare!AB1798</f>
        <v>Q3</v>
      </c>
      <c r="P1798">
        <f>Healthcare!O1798</f>
        <v>17</v>
      </c>
      <c r="Q1798">
        <f>Healthcare!P1798</f>
        <v>27</v>
      </c>
      <c r="R1798">
        <f>Healthcare!Q1798</f>
        <v>4</v>
      </c>
      <c r="S1798" s="10" t="str">
        <f>Healthcare!AD1798</f>
        <v>Sep</v>
      </c>
    </row>
    <row r="1799" spans="1:19">
      <c r="A1799" t="str">
        <f>Healthcare!A1799</f>
        <v>P11798</v>
      </c>
      <c r="B1799" s="5">
        <f>Healthcare!E1799</f>
        <v>45150</v>
      </c>
      <c r="C1799" s="5">
        <f>Healthcare!F1799</f>
        <v>45163</v>
      </c>
      <c r="D1799" t="str">
        <f>Healthcare!T1799</f>
        <v>Discharged</v>
      </c>
      <c r="E1799" t="str">
        <f>Healthcare!X1799</f>
        <v>DEP07</v>
      </c>
      <c r="F1799" t="str">
        <f>Healthcare!Y1799</f>
        <v>D02</v>
      </c>
      <c r="G1799" t="str">
        <f>Healthcare!Z1799</f>
        <v>D004</v>
      </c>
      <c r="H1799" t="str">
        <f>Healthcare!AA1799</f>
        <v>W004</v>
      </c>
      <c r="I1799" s="6">
        <f>Healthcare!L1799</f>
        <v>58905.32</v>
      </c>
      <c r="J1799">
        <f>Healthcare!M1799</f>
        <v>46314.65</v>
      </c>
      <c r="K1799" s="6">
        <f>Healthcare!V1799</f>
        <v>12590.669999999998</v>
      </c>
      <c r="L1799" t="str">
        <f>Healthcare!AF1799</f>
        <v>PAY01</v>
      </c>
      <c r="M1799" t="str">
        <f>Healthcare!AG1799</f>
        <v>INS06</v>
      </c>
      <c r="N1799">
        <f>Healthcare!AC1799</f>
        <v>2023</v>
      </c>
      <c r="O1799" t="str">
        <f>Healthcare!AB1799</f>
        <v>Q3</v>
      </c>
      <c r="P1799">
        <f>Healthcare!O1799</f>
        <v>13</v>
      </c>
      <c r="Q1799">
        <f>Healthcare!P1799</f>
        <v>137</v>
      </c>
      <c r="R1799">
        <f>Healthcare!Q1799</f>
        <v>5</v>
      </c>
      <c r="S1799" s="10" t="str">
        <f>Healthcare!AD1799</f>
        <v>Aug</v>
      </c>
    </row>
    <row r="1800" spans="1:19">
      <c r="A1800" t="str">
        <f>Healthcare!A1800</f>
        <v>P11799</v>
      </c>
      <c r="B1800" s="5">
        <f>Healthcare!E1800</f>
        <v>45499</v>
      </c>
      <c r="C1800" s="5">
        <f>Healthcare!F1800</f>
        <v>45511</v>
      </c>
      <c r="D1800" t="str">
        <f>Healthcare!T1800</f>
        <v>Unknown</v>
      </c>
      <c r="E1800" t="str">
        <f>Healthcare!X1800</f>
        <v>DEP05</v>
      </c>
      <c r="F1800" t="str">
        <f>Healthcare!Y1800</f>
        <v>D04</v>
      </c>
      <c r="G1800" t="str">
        <f>Healthcare!Z1800</f>
        <v>D005</v>
      </c>
      <c r="H1800" t="str">
        <f>Healthcare!AA1800</f>
        <v>W005</v>
      </c>
      <c r="I1800" s="6">
        <f>Healthcare!L1800</f>
        <v>97455.94</v>
      </c>
      <c r="J1800">
        <f>Healthcare!M1800</f>
        <v>96160.52</v>
      </c>
      <c r="K1800" s="6">
        <f>Healthcare!V1800</f>
        <v>1295.4199999999983</v>
      </c>
      <c r="L1800" t="str">
        <f>Healthcare!AF1800</f>
        <v>PAY02</v>
      </c>
      <c r="M1800" t="str">
        <f>Healthcare!AG1800</f>
        <v>INS01</v>
      </c>
      <c r="N1800">
        <f>Healthcare!AC1800</f>
        <v>2024</v>
      </c>
      <c r="O1800" t="str">
        <f>Healthcare!AB1800</f>
        <v>Q3</v>
      </c>
      <c r="P1800">
        <f>Healthcare!O1800</f>
        <v>12</v>
      </c>
      <c r="Q1800">
        <f>Healthcare!P1800</f>
        <v>124</v>
      </c>
      <c r="R1800">
        <f>Healthcare!Q1800</f>
        <v>3</v>
      </c>
      <c r="S1800" s="10" t="str">
        <f>Healthcare!AD1800</f>
        <v>Jul</v>
      </c>
    </row>
    <row r="1801" spans="1:19">
      <c r="A1801" t="str">
        <f>Healthcare!A1801</f>
        <v>P11800</v>
      </c>
      <c r="B1801" s="5">
        <f>Healthcare!E1801</f>
        <v>44991</v>
      </c>
      <c r="C1801" s="5">
        <f>Healthcare!F1801</f>
        <v>45006</v>
      </c>
      <c r="D1801" t="str">
        <f>Healthcare!T1801</f>
        <v>Transferred</v>
      </c>
      <c r="E1801" t="str">
        <f>Healthcare!X1801</f>
        <v>DEP05</v>
      </c>
      <c r="F1801" t="str">
        <f>Healthcare!Y1801</f>
        <v>D07</v>
      </c>
      <c r="G1801" t="str">
        <f>Healthcare!Z1801</f>
        <v>D012</v>
      </c>
      <c r="H1801" t="str">
        <f>Healthcare!AA1801</f>
        <v>W001</v>
      </c>
      <c r="I1801" s="6">
        <f>Healthcare!L1801</f>
        <v>64558.43</v>
      </c>
      <c r="J1801">
        <f>Healthcare!M1801</f>
        <v>49763.62</v>
      </c>
      <c r="K1801" s="6">
        <f>Healthcare!V1801</f>
        <v>14794.809999999998</v>
      </c>
      <c r="L1801" t="str">
        <f>Healthcare!AF1801</f>
        <v>PAY02</v>
      </c>
      <c r="M1801" t="str">
        <f>Healthcare!AG1801</f>
        <v>INS04</v>
      </c>
      <c r="N1801">
        <f>Healthcare!AC1801</f>
        <v>2023</v>
      </c>
      <c r="O1801" t="str">
        <f>Healthcare!AB1801</f>
        <v>Q1</v>
      </c>
      <c r="P1801">
        <f>Healthcare!O1801</f>
        <v>15</v>
      </c>
      <c r="Q1801">
        <f>Healthcare!P1801</f>
        <v>121</v>
      </c>
      <c r="R1801">
        <f>Healthcare!Q1801</f>
        <v>1</v>
      </c>
      <c r="S1801" s="10" t="str">
        <f>Healthcare!AD1801</f>
        <v>Mar</v>
      </c>
    </row>
    <row r="1802" spans="1:19">
      <c r="A1802" t="str">
        <f>Healthcare!A1802</f>
        <v>P11801</v>
      </c>
      <c r="B1802" s="5">
        <f>Healthcare!E1802</f>
        <v>45267</v>
      </c>
      <c r="C1802" s="5">
        <f>Healthcare!F1802</f>
        <v>45274</v>
      </c>
      <c r="D1802" t="str">
        <f>Healthcare!T1802</f>
        <v>Discharged</v>
      </c>
      <c r="E1802" t="str">
        <f>Healthcare!X1802</f>
        <v>DEP05</v>
      </c>
      <c r="F1802" t="str">
        <f>Healthcare!Y1802</f>
        <v>D07</v>
      </c>
      <c r="G1802" t="str">
        <f>Healthcare!Z1802</f>
        <v>D002</v>
      </c>
      <c r="H1802" t="str">
        <f>Healthcare!AA1802</f>
        <v>W005</v>
      </c>
      <c r="I1802" s="6">
        <f>Healthcare!L1802</f>
        <v>214633.89</v>
      </c>
      <c r="J1802">
        <f>Healthcare!M1802</f>
        <v>167095.91</v>
      </c>
      <c r="K1802" s="6">
        <f>Healthcare!V1802</f>
        <v>47537.98000000001</v>
      </c>
      <c r="L1802" t="str">
        <f>Healthcare!AF1802</f>
        <v>PAY02</v>
      </c>
      <c r="M1802" t="str">
        <f>Healthcare!AG1802</f>
        <v>INS08</v>
      </c>
      <c r="N1802">
        <f>Healthcare!AC1802</f>
        <v>2023</v>
      </c>
      <c r="O1802" t="str">
        <f>Healthcare!AB1802</f>
        <v>Q4</v>
      </c>
      <c r="P1802">
        <f>Healthcare!O1802</f>
        <v>7</v>
      </c>
      <c r="Q1802">
        <f>Healthcare!P1802</f>
        <v>58</v>
      </c>
      <c r="R1802">
        <f>Healthcare!Q1802</f>
        <v>3</v>
      </c>
      <c r="S1802" s="10" t="str">
        <f>Healthcare!AD1802</f>
        <v>Dec</v>
      </c>
    </row>
    <row r="1803" spans="1:19">
      <c r="A1803" t="str">
        <f>Healthcare!A1803</f>
        <v>P11802</v>
      </c>
      <c r="B1803" s="5">
        <f>Healthcare!E1803</f>
        <v>45885</v>
      </c>
      <c r="C1803" s="5">
        <f>Healthcare!F1803</f>
        <v>45892</v>
      </c>
      <c r="D1803" t="str">
        <f>Healthcare!T1803</f>
        <v>Discharged</v>
      </c>
      <c r="E1803" t="str">
        <f>Healthcare!X1803</f>
        <v>DEP03</v>
      </c>
      <c r="F1803" t="str">
        <f>Healthcare!Y1803</f>
        <v>D04</v>
      </c>
      <c r="G1803" t="str">
        <f>Healthcare!Z1803</f>
        <v>D011</v>
      </c>
      <c r="H1803" t="str">
        <f>Healthcare!AA1803</f>
        <v>W005</v>
      </c>
      <c r="I1803" s="6">
        <f>Healthcare!L1803</f>
        <v>170069.06</v>
      </c>
      <c r="J1803">
        <f>Healthcare!M1803</f>
        <v>160342.12</v>
      </c>
      <c r="K1803" s="6">
        <f>Healthcare!V1803</f>
        <v>9726.9400000000023</v>
      </c>
      <c r="L1803" t="str">
        <f>Healthcare!AF1803</f>
        <v>PAY06</v>
      </c>
      <c r="M1803" t="str">
        <f>Healthcare!AG1803</f>
        <v>INS01</v>
      </c>
      <c r="N1803">
        <f>Healthcare!AC1803</f>
        <v>2025</v>
      </c>
      <c r="O1803" t="str">
        <f>Healthcare!AB1803</f>
        <v>Q3</v>
      </c>
      <c r="P1803">
        <f>Healthcare!O1803</f>
        <v>7</v>
      </c>
      <c r="Q1803">
        <f>Healthcare!P1803</f>
        <v>155</v>
      </c>
      <c r="R1803">
        <f>Healthcare!Q1803</f>
        <v>4</v>
      </c>
      <c r="S1803" s="10" t="str">
        <f>Healthcare!AD1803</f>
        <v>Aug</v>
      </c>
    </row>
    <row r="1804" spans="1:19">
      <c r="A1804" t="str">
        <f>Healthcare!A1804</f>
        <v>P11803</v>
      </c>
      <c r="B1804" s="5">
        <f>Healthcare!E1804</f>
        <v>45068</v>
      </c>
      <c r="C1804" s="5">
        <f>Healthcare!F1804</f>
        <v>45071</v>
      </c>
      <c r="D1804" t="str">
        <f>Healthcare!T1804</f>
        <v>Admitted</v>
      </c>
      <c r="E1804" t="str">
        <f>Healthcare!X1804</f>
        <v>DEP08</v>
      </c>
      <c r="F1804" t="str">
        <f>Healthcare!Y1804</f>
        <v>D07</v>
      </c>
      <c r="G1804" t="str">
        <f>Healthcare!Z1804</f>
        <v>D011</v>
      </c>
      <c r="H1804" t="str">
        <f>Healthcare!AA1804</f>
        <v>W005</v>
      </c>
      <c r="I1804" s="6">
        <f>Healthcare!L1804</f>
        <v>180003.38</v>
      </c>
      <c r="J1804">
        <f>Healthcare!M1804</f>
        <v>151994.74</v>
      </c>
      <c r="K1804" s="6">
        <f>Healthcare!V1804</f>
        <v>28008.640000000014</v>
      </c>
      <c r="L1804" t="str">
        <f>Healthcare!AF1804</f>
        <v>PAY06</v>
      </c>
      <c r="M1804" t="str">
        <f>Healthcare!AG1804</f>
        <v>INS04</v>
      </c>
      <c r="N1804">
        <f>Healthcare!AC1804</f>
        <v>2023</v>
      </c>
      <c r="O1804" t="str">
        <f>Healthcare!AB1804</f>
        <v>Q2</v>
      </c>
      <c r="P1804">
        <f>Healthcare!O1804</f>
        <v>3</v>
      </c>
      <c r="Q1804">
        <f>Healthcare!P1804</f>
        <v>45</v>
      </c>
      <c r="R1804">
        <f>Healthcare!Q1804</f>
        <v>5</v>
      </c>
      <c r="S1804" s="10" t="str">
        <f>Healthcare!AD1804</f>
        <v>May</v>
      </c>
    </row>
    <row r="1805" spans="1:19">
      <c r="A1805" t="str">
        <f>Healthcare!A1805</f>
        <v>P11804</v>
      </c>
      <c r="B1805" s="5">
        <f>Healthcare!E1805</f>
        <v>45542</v>
      </c>
      <c r="C1805" s="5">
        <f>Healthcare!F1805</f>
        <v>45554</v>
      </c>
      <c r="D1805" t="str">
        <f>Healthcare!T1805</f>
        <v>Transferred</v>
      </c>
      <c r="E1805" t="str">
        <f>Healthcare!X1805</f>
        <v>DEP06</v>
      </c>
      <c r="F1805" t="str">
        <f>Healthcare!Y1805</f>
        <v>D06</v>
      </c>
      <c r="G1805" t="str">
        <f>Healthcare!Z1805</f>
        <v>D001</v>
      </c>
      <c r="H1805" t="str">
        <f>Healthcare!AA1805</f>
        <v>W005</v>
      </c>
      <c r="I1805" s="6">
        <f>Healthcare!L1805</f>
        <v>83194.58</v>
      </c>
      <c r="J1805">
        <f>Healthcare!M1805</f>
        <v>59738.68</v>
      </c>
      <c r="K1805" s="6">
        <f>Healthcare!V1805</f>
        <v>23455.9</v>
      </c>
      <c r="L1805" t="str">
        <f>Healthcare!AF1805</f>
        <v>PAY03</v>
      </c>
      <c r="M1805" t="str">
        <f>Healthcare!AG1805</f>
        <v>INS07</v>
      </c>
      <c r="N1805">
        <f>Healthcare!AC1805</f>
        <v>2024</v>
      </c>
      <c r="O1805" t="str">
        <f>Healthcare!AB1805</f>
        <v>Q3</v>
      </c>
      <c r="P1805">
        <f>Healthcare!O1805</f>
        <v>12</v>
      </c>
      <c r="Q1805">
        <f>Healthcare!P1805</f>
        <v>227</v>
      </c>
      <c r="R1805">
        <f>Healthcare!Q1805</f>
        <v>4</v>
      </c>
      <c r="S1805" s="10" t="str">
        <f>Healthcare!AD1805</f>
        <v>Sep</v>
      </c>
    </row>
    <row r="1806" spans="1:19">
      <c r="A1806" t="str">
        <f>Healthcare!A1806</f>
        <v>P11805</v>
      </c>
      <c r="B1806" s="5" t="str">
        <f>Healthcare!E1806</f>
        <v>Unknown</v>
      </c>
      <c r="C1806" s="5">
        <f>Healthcare!F1806</f>
        <v>45806</v>
      </c>
      <c r="D1806" t="str">
        <f>Healthcare!T1806</f>
        <v>Unknown</v>
      </c>
      <c r="E1806" t="str">
        <f>Healthcare!X1806</f>
        <v>DEP01</v>
      </c>
      <c r="F1806" t="str">
        <f>Healthcare!Y1806</f>
        <v>D04</v>
      </c>
      <c r="G1806" t="str">
        <f>Healthcare!Z1806</f>
        <v>D005</v>
      </c>
      <c r="H1806" t="str">
        <f>Healthcare!AA1806</f>
        <v>W001</v>
      </c>
      <c r="I1806" s="6">
        <f>Healthcare!L1806</f>
        <v>21873.55</v>
      </c>
      <c r="J1806">
        <f>Healthcare!M1806</f>
        <v>19428.580000000002</v>
      </c>
      <c r="K1806" s="6">
        <f>Healthcare!V1806</f>
        <v>2444.9699999999975</v>
      </c>
      <c r="L1806" t="str">
        <f>Healthcare!AF1806</f>
        <v>PAY03</v>
      </c>
      <c r="M1806" t="str">
        <f>Healthcare!AG1806</f>
        <v>INS03</v>
      </c>
      <c r="N1806" t="str">
        <f>Healthcare!AC1806</f>
        <v>Unknown</v>
      </c>
      <c r="O1806" t="str">
        <f>Healthcare!AB1806</f>
        <v>Unknown</v>
      </c>
      <c r="P1806">
        <f>Healthcare!O1806</f>
        <v>12</v>
      </c>
      <c r="Q1806">
        <f>Healthcare!P1806</f>
        <v>67</v>
      </c>
      <c r="R1806">
        <f>Healthcare!Q1806</f>
        <v>4</v>
      </c>
      <c r="S1806" s="10" t="str">
        <f>Healthcare!AD1806</f>
        <v>Unknown</v>
      </c>
    </row>
    <row r="1807" spans="1:19">
      <c r="A1807" t="str">
        <f>Healthcare!A1807</f>
        <v>P11806</v>
      </c>
      <c r="B1807" s="5">
        <f>Healthcare!E1807</f>
        <v>46005</v>
      </c>
      <c r="C1807" s="5">
        <f>Healthcare!F1807</f>
        <v>46013</v>
      </c>
      <c r="D1807" t="str">
        <f>Healthcare!T1807</f>
        <v>Transferred</v>
      </c>
      <c r="E1807" t="str">
        <f>Healthcare!X1807</f>
        <v>DEP06</v>
      </c>
      <c r="F1807" t="str">
        <f>Healthcare!Y1807</f>
        <v>D06</v>
      </c>
      <c r="G1807" t="str">
        <f>Healthcare!Z1807</f>
        <v>D005</v>
      </c>
      <c r="H1807" t="str">
        <f>Healthcare!AA1807</f>
        <v>W001</v>
      </c>
      <c r="I1807" s="6">
        <f>Healthcare!L1807</f>
        <v>39796.03</v>
      </c>
      <c r="J1807">
        <f>Healthcare!M1807</f>
        <v>30425.62</v>
      </c>
      <c r="K1807" s="6">
        <f>Healthcare!V1807</f>
        <v>9370.41</v>
      </c>
      <c r="L1807" t="str">
        <f>Healthcare!AF1807</f>
        <v>PAY06</v>
      </c>
      <c r="M1807" t="str">
        <f>Healthcare!AG1807</f>
        <v>INS02</v>
      </c>
      <c r="N1807">
        <f>Healthcare!AC1807</f>
        <v>2025</v>
      </c>
      <c r="O1807" t="str">
        <f>Healthcare!AB1807</f>
        <v>Q4</v>
      </c>
      <c r="P1807">
        <f>Healthcare!O1807</f>
        <v>8</v>
      </c>
      <c r="Q1807">
        <f>Healthcare!P1807</f>
        <v>121</v>
      </c>
      <c r="R1807">
        <f>Healthcare!Q1807</f>
        <v>4</v>
      </c>
      <c r="S1807" s="10" t="str">
        <f>Healthcare!AD1807</f>
        <v>Dec</v>
      </c>
    </row>
    <row r="1808" spans="1:19">
      <c r="A1808" t="str">
        <f>Healthcare!A1808</f>
        <v>P11807</v>
      </c>
      <c r="B1808" s="5">
        <f>Healthcare!E1808</f>
        <v>45237</v>
      </c>
      <c r="C1808" s="5">
        <f>Healthcare!F1808</f>
        <v>45246</v>
      </c>
      <c r="D1808" t="str">
        <f>Healthcare!T1808</f>
        <v>Discharged</v>
      </c>
      <c r="E1808" t="str">
        <f>Healthcare!X1808</f>
        <v>DEP10</v>
      </c>
      <c r="F1808" t="str">
        <f>Healthcare!Y1808</f>
        <v>D02</v>
      </c>
      <c r="G1808" t="str">
        <f>Healthcare!Z1808</f>
        <v>D010</v>
      </c>
      <c r="H1808" t="str">
        <f>Healthcare!AA1808</f>
        <v>W002</v>
      </c>
      <c r="I1808" s="6">
        <f>Healthcare!L1808</f>
        <v>223137.18</v>
      </c>
      <c r="J1808">
        <f>Healthcare!M1808</f>
        <v>192715.29</v>
      </c>
      <c r="K1808" s="6">
        <f>Healthcare!V1808</f>
        <v>30421.889999999985</v>
      </c>
      <c r="L1808" t="str">
        <f>Healthcare!AF1808</f>
        <v>PAY06</v>
      </c>
      <c r="M1808" t="str">
        <f>Healthcare!AG1808</f>
        <v>INS06</v>
      </c>
      <c r="N1808">
        <f>Healthcare!AC1808</f>
        <v>2023</v>
      </c>
      <c r="O1808" t="str">
        <f>Healthcare!AB1808</f>
        <v>Q4</v>
      </c>
      <c r="P1808">
        <f>Healthcare!O1808</f>
        <v>9</v>
      </c>
      <c r="Q1808">
        <f>Healthcare!P1808</f>
        <v>175</v>
      </c>
      <c r="R1808">
        <f>Healthcare!Q1808</f>
        <v>2</v>
      </c>
      <c r="S1808" s="10" t="str">
        <f>Healthcare!AD1808</f>
        <v>Nov</v>
      </c>
    </row>
    <row r="1809" spans="1:19">
      <c r="A1809" t="str">
        <f>Healthcare!A1809</f>
        <v>P11808</v>
      </c>
      <c r="B1809" s="5">
        <f>Healthcare!E1809</f>
        <v>45129</v>
      </c>
      <c r="C1809" s="5">
        <f>Healthcare!F1809</f>
        <v>45138</v>
      </c>
      <c r="D1809" t="str">
        <f>Healthcare!T1809</f>
        <v>Discharged</v>
      </c>
      <c r="E1809" t="str">
        <f>Healthcare!X1809</f>
        <v>DEP09</v>
      </c>
      <c r="F1809" t="str">
        <f>Healthcare!Y1809</f>
        <v>D03</v>
      </c>
      <c r="G1809" t="str">
        <f>Healthcare!Z1809</f>
        <v>D002</v>
      </c>
      <c r="H1809" t="str">
        <f>Healthcare!AA1809</f>
        <v>W001</v>
      </c>
      <c r="I1809" s="6">
        <f>Healthcare!L1809</f>
        <v>104583.9</v>
      </c>
      <c r="J1809">
        <f>Healthcare!M1809</f>
        <v>65630.75</v>
      </c>
      <c r="K1809" s="6">
        <f>Healthcare!V1809</f>
        <v>38953.149999999994</v>
      </c>
      <c r="L1809" t="str">
        <f>Healthcare!AF1809</f>
        <v>PAY02</v>
      </c>
      <c r="M1809" t="str">
        <f>Healthcare!AG1809</f>
        <v>INS07</v>
      </c>
      <c r="N1809">
        <f>Healthcare!AC1809</f>
        <v>2023</v>
      </c>
      <c r="O1809" t="str">
        <f>Healthcare!AB1809</f>
        <v>Q3</v>
      </c>
      <c r="P1809">
        <f>Healthcare!O1809</f>
        <v>9</v>
      </c>
      <c r="Q1809">
        <f>Healthcare!P1809</f>
        <v>80</v>
      </c>
      <c r="R1809">
        <f>Healthcare!Q1809</f>
        <v>5</v>
      </c>
      <c r="S1809" s="10" t="str">
        <f>Healthcare!AD1809</f>
        <v>Jul</v>
      </c>
    </row>
    <row r="1810" spans="1:19">
      <c r="A1810" t="str">
        <f>Healthcare!A1810</f>
        <v>P11809</v>
      </c>
      <c r="B1810" s="5">
        <f>Healthcare!E1810</f>
        <v>45132</v>
      </c>
      <c r="C1810" s="5">
        <f>Healthcare!F1810</f>
        <v>45139</v>
      </c>
      <c r="D1810" t="str">
        <f>Healthcare!T1810</f>
        <v>Discharged</v>
      </c>
      <c r="E1810" t="str">
        <f>Healthcare!X1810</f>
        <v>DEP06</v>
      </c>
      <c r="F1810" t="str">
        <f>Healthcare!Y1810</f>
        <v>D06</v>
      </c>
      <c r="G1810" t="str">
        <f>Healthcare!Z1810</f>
        <v>D012</v>
      </c>
      <c r="H1810" t="str">
        <f>Healthcare!AA1810</f>
        <v>W003</v>
      </c>
      <c r="I1810" s="6">
        <f>Healthcare!L1810</f>
        <v>226826.33</v>
      </c>
      <c r="J1810">
        <f>Healthcare!M1810</f>
        <v>174648.36</v>
      </c>
      <c r="K1810" s="6">
        <f>Healthcare!V1810</f>
        <v>52177.97</v>
      </c>
      <c r="L1810" t="str">
        <f>Healthcare!AF1810</f>
        <v>PAY03</v>
      </c>
      <c r="M1810" t="str">
        <f>Healthcare!AG1810</f>
        <v>INS01</v>
      </c>
      <c r="N1810">
        <f>Healthcare!AC1810</f>
        <v>2023</v>
      </c>
      <c r="O1810" t="str">
        <f>Healthcare!AB1810</f>
        <v>Q3</v>
      </c>
      <c r="P1810">
        <f>Healthcare!O1810</f>
        <v>7</v>
      </c>
      <c r="Q1810">
        <f>Healthcare!P1810</f>
        <v>53</v>
      </c>
      <c r="R1810">
        <f>Healthcare!Q1810</f>
        <v>5</v>
      </c>
      <c r="S1810" s="10" t="str">
        <f>Healthcare!AD1810</f>
        <v>Jul</v>
      </c>
    </row>
    <row r="1811" spans="1:19">
      <c r="A1811" t="str">
        <f>Healthcare!A1811</f>
        <v>P11810</v>
      </c>
      <c r="B1811" s="5">
        <f>Healthcare!E1811</f>
        <v>45652</v>
      </c>
      <c r="C1811" s="5">
        <f>Healthcare!F1811</f>
        <v>45662</v>
      </c>
      <c r="D1811" t="str">
        <f>Healthcare!T1811</f>
        <v>Transferred</v>
      </c>
      <c r="E1811" t="str">
        <f>Healthcare!X1811</f>
        <v>DEP09</v>
      </c>
      <c r="F1811" t="str">
        <f>Healthcare!Y1811</f>
        <v>D04</v>
      </c>
      <c r="G1811" t="str">
        <f>Healthcare!Z1811</f>
        <v>D010</v>
      </c>
      <c r="H1811" t="str">
        <f>Healthcare!AA1811</f>
        <v>W003</v>
      </c>
      <c r="I1811" s="6">
        <f>Healthcare!L1811</f>
        <v>160613.10999999999</v>
      </c>
      <c r="J1811">
        <f>Healthcare!M1811</f>
        <v>142785.18</v>
      </c>
      <c r="K1811" s="6">
        <f>Healthcare!V1811</f>
        <v>17827.929999999993</v>
      </c>
      <c r="L1811" t="str">
        <f>Healthcare!AF1811</f>
        <v>PAY03</v>
      </c>
      <c r="M1811" t="str">
        <f>Healthcare!AG1811</f>
        <v>INS06</v>
      </c>
      <c r="N1811">
        <f>Healthcare!AC1811</f>
        <v>2024</v>
      </c>
      <c r="O1811" t="str">
        <f>Healthcare!AB1811</f>
        <v>Q4</v>
      </c>
      <c r="P1811">
        <f>Healthcare!O1811</f>
        <v>10</v>
      </c>
      <c r="Q1811">
        <f>Healthcare!P1811</f>
        <v>6</v>
      </c>
      <c r="R1811">
        <f>Healthcare!Q1811</f>
        <v>3</v>
      </c>
      <c r="S1811" s="10" t="str">
        <f>Healthcare!AD1811</f>
        <v>Dec</v>
      </c>
    </row>
    <row r="1812" spans="1:19">
      <c r="A1812" t="str">
        <f>Healthcare!A1812</f>
        <v>P11811</v>
      </c>
      <c r="B1812" s="5">
        <f>Healthcare!E1812</f>
        <v>45372</v>
      </c>
      <c r="C1812" s="5">
        <f>Healthcare!F1812</f>
        <v>45389</v>
      </c>
      <c r="D1812" t="str">
        <f>Healthcare!T1812</f>
        <v>Unknown</v>
      </c>
      <c r="E1812" t="str">
        <f>Healthcare!X1812</f>
        <v>DEP04</v>
      </c>
      <c r="F1812" t="str">
        <f>Healthcare!Y1812</f>
        <v>D04</v>
      </c>
      <c r="G1812" t="str">
        <f>Healthcare!Z1812</f>
        <v>D009</v>
      </c>
      <c r="H1812" t="str">
        <f>Healthcare!AA1812</f>
        <v>W005</v>
      </c>
      <c r="I1812" s="6">
        <f>Healthcare!L1812</f>
        <v>74372.03</v>
      </c>
      <c r="J1812">
        <f>Healthcare!M1812</f>
        <v>52977.53</v>
      </c>
      <c r="K1812" s="6">
        <f>Healthcare!V1812</f>
        <v>21394.5</v>
      </c>
      <c r="L1812" t="str">
        <f>Healthcare!AF1812</f>
        <v>PAY02</v>
      </c>
      <c r="M1812" t="str">
        <f>Healthcare!AG1812</f>
        <v>INS08</v>
      </c>
      <c r="N1812">
        <f>Healthcare!AC1812</f>
        <v>2024</v>
      </c>
      <c r="O1812" t="str">
        <f>Healthcare!AB1812</f>
        <v>Q1</v>
      </c>
      <c r="P1812">
        <f>Healthcare!O1812</f>
        <v>17</v>
      </c>
      <c r="Q1812">
        <f>Healthcare!P1812</f>
        <v>104</v>
      </c>
      <c r="R1812">
        <f>Healthcare!Q1812</f>
        <v>2</v>
      </c>
      <c r="S1812" s="10" t="str">
        <f>Healthcare!AD1812</f>
        <v>Mar</v>
      </c>
    </row>
    <row r="1813" spans="1:19">
      <c r="A1813" t="str">
        <f>Healthcare!A1813</f>
        <v>P11812</v>
      </c>
      <c r="B1813" s="5">
        <f>Healthcare!E1813</f>
        <v>45896</v>
      </c>
      <c r="C1813" s="5">
        <f>Healthcare!F1813</f>
        <v>45898</v>
      </c>
      <c r="D1813" t="str">
        <f>Healthcare!T1813</f>
        <v>Unknown</v>
      </c>
      <c r="E1813" t="str">
        <f>Healthcare!X1813</f>
        <v>DEP05</v>
      </c>
      <c r="F1813" t="str">
        <f>Healthcare!Y1813</f>
        <v>D07</v>
      </c>
      <c r="G1813" t="str">
        <f>Healthcare!Z1813</f>
        <v>D002</v>
      </c>
      <c r="H1813" t="str">
        <f>Healthcare!AA1813</f>
        <v>W003</v>
      </c>
      <c r="I1813" s="6">
        <f>Healthcare!L1813</f>
        <v>240791.26</v>
      </c>
      <c r="J1813">
        <f>Healthcare!M1813</f>
        <v>179833.72</v>
      </c>
      <c r="K1813" s="6">
        <f>Healthcare!V1813</f>
        <v>60957.540000000008</v>
      </c>
      <c r="L1813" t="str">
        <f>Healthcare!AF1813</f>
        <v>PAY04</v>
      </c>
      <c r="M1813" t="str">
        <f>Healthcare!AG1813</f>
        <v>INS06</v>
      </c>
      <c r="N1813">
        <f>Healthcare!AC1813</f>
        <v>2025</v>
      </c>
      <c r="O1813" t="str">
        <f>Healthcare!AB1813</f>
        <v>Q3</v>
      </c>
      <c r="P1813">
        <f>Healthcare!O1813</f>
        <v>2</v>
      </c>
      <c r="Q1813">
        <f>Healthcare!P1813</f>
        <v>232</v>
      </c>
      <c r="R1813">
        <f>Healthcare!Q1813</f>
        <v>4</v>
      </c>
      <c r="S1813" s="10" t="str">
        <f>Healthcare!AD1813</f>
        <v>Aug</v>
      </c>
    </row>
    <row r="1814" spans="1:19">
      <c r="A1814" t="str">
        <f>Healthcare!A1814</f>
        <v>P11813</v>
      </c>
      <c r="B1814" s="5">
        <f>Healthcare!E1814</f>
        <v>45671</v>
      </c>
      <c r="C1814" s="5">
        <f>Healthcare!F1814</f>
        <v>45681</v>
      </c>
      <c r="D1814" t="str">
        <f>Healthcare!T1814</f>
        <v>Discharged</v>
      </c>
      <c r="E1814" t="str">
        <f>Healthcare!X1814</f>
        <v>DEP03</v>
      </c>
      <c r="F1814" t="str">
        <f>Healthcare!Y1814</f>
        <v>D02</v>
      </c>
      <c r="G1814" t="str">
        <f>Healthcare!Z1814</f>
        <v>D008</v>
      </c>
      <c r="H1814" t="str">
        <f>Healthcare!AA1814</f>
        <v>W005</v>
      </c>
      <c r="I1814" s="6">
        <f>Healthcare!L1814</f>
        <v>111139.48</v>
      </c>
      <c r="J1814">
        <f>Healthcare!M1814</f>
        <v>99903.74</v>
      </c>
      <c r="K1814" s="6">
        <f>Healthcare!V1814</f>
        <v>11235.739999999991</v>
      </c>
      <c r="L1814" t="str">
        <f>Healthcare!AF1814</f>
        <v>PAY02</v>
      </c>
      <c r="M1814" t="str">
        <f>Healthcare!AG1814</f>
        <v>INS02</v>
      </c>
      <c r="N1814">
        <f>Healthcare!AC1814</f>
        <v>2025</v>
      </c>
      <c r="O1814" t="str">
        <f>Healthcare!AB1814</f>
        <v>Q1</v>
      </c>
      <c r="P1814">
        <f>Healthcare!O1814</f>
        <v>10</v>
      </c>
      <c r="Q1814">
        <f>Healthcare!P1814</f>
        <v>57</v>
      </c>
      <c r="R1814">
        <f>Healthcare!Q1814</f>
        <v>1</v>
      </c>
      <c r="S1814" s="10" t="str">
        <f>Healthcare!AD1814</f>
        <v>Jan</v>
      </c>
    </row>
    <row r="1815" spans="1:19">
      <c r="A1815" t="str">
        <f>Healthcare!A1815</f>
        <v>P11814</v>
      </c>
      <c r="B1815" s="5">
        <f>Healthcare!E1815</f>
        <v>45131</v>
      </c>
      <c r="C1815" s="5">
        <f>Healthcare!F1815</f>
        <v>45140</v>
      </c>
      <c r="D1815" t="str">
        <f>Healthcare!T1815</f>
        <v>Unknown</v>
      </c>
      <c r="E1815" t="str">
        <f>Healthcare!X1815</f>
        <v>DEP05</v>
      </c>
      <c r="F1815" t="str">
        <f>Healthcare!Y1815</f>
        <v>D06</v>
      </c>
      <c r="G1815" t="str">
        <f>Healthcare!Z1815</f>
        <v>D011</v>
      </c>
      <c r="H1815" t="str">
        <f>Healthcare!AA1815</f>
        <v>W001</v>
      </c>
      <c r="I1815" s="6">
        <f>Healthcare!L1815</f>
        <v>44283.66</v>
      </c>
      <c r="J1815">
        <f>Healthcare!M1815</f>
        <v>36171.07</v>
      </c>
      <c r="K1815" s="6">
        <f>Healthcare!V1815</f>
        <v>8112.5900000000038</v>
      </c>
      <c r="L1815" t="str">
        <f>Healthcare!AF1815</f>
        <v>PAY03</v>
      </c>
      <c r="M1815" t="str">
        <f>Healthcare!AG1815</f>
        <v>INS05</v>
      </c>
      <c r="N1815">
        <f>Healthcare!AC1815</f>
        <v>2023</v>
      </c>
      <c r="O1815" t="str">
        <f>Healthcare!AB1815</f>
        <v>Q3</v>
      </c>
      <c r="P1815">
        <f>Healthcare!O1815</f>
        <v>9</v>
      </c>
      <c r="Q1815">
        <f>Healthcare!P1815</f>
        <v>145</v>
      </c>
      <c r="R1815">
        <f>Healthcare!Q1815</f>
        <v>4</v>
      </c>
      <c r="S1815" s="10" t="str">
        <f>Healthcare!AD1815</f>
        <v>Jul</v>
      </c>
    </row>
    <row r="1816" spans="1:19">
      <c r="A1816" t="str">
        <f>Healthcare!A1816</f>
        <v>P11815</v>
      </c>
      <c r="B1816" s="5">
        <f>Healthcare!E1816</f>
        <v>45049</v>
      </c>
      <c r="C1816" s="5">
        <f>Healthcare!F1816</f>
        <v>45067</v>
      </c>
      <c r="D1816" t="str">
        <f>Healthcare!T1816</f>
        <v>Transferred</v>
      </c>
      <c r="E1816" t="str">
        <f>Healthcare!X1816</f>
        <v>DEP01</v>
      </c>
      <c r="F1816" t="str">
        <f>Healthcare!Y1816</f>
        <v>D03</v>
      </c>
      <c r="G1816" t="str">
        <f>Healthcare!Z1816</f>
        <v>D004</v>
      </c>
      <c r="H1816" t="str">
        <f>Healthcare!AA1816</f>
        <v>W002</v>
      </c>
      <c r="I1816" s="6">
        <f>Healthcare!L1816</f>
        <v>121101.74</v>
      </c>
      <c r="J1816">
        <f>Healthcare!M1816</f>
        <v>110754.07</v>
      </c>
      <c r="K1816" s="6">
        <f>Healthcare!V1816</f>
        <v>10347.669999999998</v>
      </c>
      <c r="L1816" t="str">
        <f>Healthcare!AF1816</f>
        <v>PAY02</v>
      </c>
      <c r="M1816" t="str">
        <f>Healthcare!AG1816</f>
        <v>INS04</v>
      </c>
      <c r="N1816">
        <f>Healthcare!AC1816</f>
        <v>2023</v>
      </c>
      <c r="O1816" t="str">
        <f>Healthcare!AB1816</f>
        <v>Q2</v>
      </c>
      <c r="P1816">
        <f>Healthcare!O1816</f>
        <v>18</v>
      </c>
      <c r="Q1816">
        <f>Healthcare!P1816</f>
        <v>158</v>
      </c>
      <c r="R1816">
        <f>Healthcare!Q1816</f>
        <v>4</v>
      </c>
      <c r="S1816" s="10" t="str">
        <f>Healthcare!AD1816</f>
        <v>May</v>
      </c>
    </row>
    <row r="1817" spans="1:19">
      <c r="A1817" t="str">
        <f>Healthcare!A1817</f>
        <v>P11816</v>
      </c>
      <c r="B1817" s="5">
        <f>Healthcare!E1817</f>
        <v>45446</v>
      </c>
      <c r="C1817" s="5">
        <f>Healthcare!F1817</f>
        <v>45447</v>
      </c>
      <c r="D1817" t="str">
        <f>Healthcare!T1817</f>
        <v>Unknown</v>
      </c>
      <c r="E1817" t="str">
        <f>Healthcare!X1817</f>
        <v>DEP03</v>
      </c>
      <c r="F1817" t="str">
        <f>Healthcare!Y1817</f>
        <v>D05</v>
      </c>
      <c r="G1817" t="str">
        <f>Healthcare!Z1817</f>
        <v>D010</v>
      </c>
      <c r="H1817" t="str">
        <f>Healthcare!AA1817</f>
        <v>W005</v>
      </c>
      <c r="I1817" s="6">
        <f>Healthcare!L1817</f>
        <v>123663.9</v>
      </c>
      <c r="J1817">
        <f>Healthcare!M1817</f>
        <v>24065.279999999999</v>
      </c>
      <c r="K1817" s="6">
        <f>Healthcare!V1817</f>
        <v>99598.62</v>
      </c>
      <c r="L1817" t="str">
        <f>Healthcare!AF1817</f>
        <v>PAY06</v>
      </c>
      <c r="M1817" t="str">
        <f>Healthcare!AG1817</f>
        <v>INS04</v>
      </c>
      <c r="N1817">
        <f>Healthcare!AC1817</f>
        <v>2024</v>
      </c>
      <c r="O1817" t="str">
        <f>Healthcare!AB1817</f>
        <v>Q2</v>
      </c>
      <c r="P1817">
        <f>Healthcare!O1817</f>
        <v>1</v>
      </c>
      <c r="Q1817">
        <f>Healthcare!P1817</f>
        <v>151</v>
      </c>
      <c r="R1817">
        <f>Healthcare!Q1817</f>
        <v>4</v>
      </c>
      <c r="S1817" s="10" t="str">
        <f>Healthcare!AD1817</f>
        <v>Jun</v>
      </c>
    </row>
    <row r="1818" spans="1:19">
      <c r="A1818" t="str">
        <f>Healthcare!A1818</f>
        <v>P11817</v>
      </c>
      <c r="B1818" s="5">
        <f>Healthcare!E1818</f>
        <v>45007</v>
      </c>
      <c r="C1818" s="5" t="str">
        <f>Healthcare!F1818</f>
        <v>Unknown</v>
      </c>
      <c r="D1818" t="str">
        <f>Healthcare!T1818</f>
        <v>Unknown</v>
      </c>
      <c r="E1818" t="str">
        <f>Healthcare!X1818</f>
        <v>DEP01</v>
      </c>
      <c r="F1818" t="str">
        <f>Healthcare!Y1818</f>
        <v>D04</v>
      </c>
      <c r="G1818" t="str">
        <f>Healthcare!Z1818</f>
        <v>D001</v>
      </c>
      <c r="H1818" t="str">
        <f>Healthcare!AA1818</f>
        <v>W001</v>
      </c>
      <c r="I1818" s="6">
        <f>Healthcare!L1818</f>
        <v>177218.54</v>
      </c>
      <c r="J1818">
        <f>Healthcare!M1818</f>
        <v>132477.4</v>
      </c>
      <c r="K1818" s="6">
        <f>Healthcare!V1818</f>
        <v>44741.140000000014</v>
      </c>
      <c r="L1818" t="str">
        <f>Healthcare!AF1818</f>
        <v>PAY02</v>
      </c>
      <c r="M1818" t="str">
        <f>Healthcare!AG1818</f>
        <v>INS08</v>
      </c>
      <c r="N1818">
        <f>Healthcare!AC1818</f>
        <v>2023</v>
      </c>
      <c r="O1818" t="str">
        <f>Healthcare!AB1818</f>
        <v>Q1</v>
      </c>
      <c r="P1818">
        <f>Healthcare!O1818</f>
        <v>16</v>
      </c>
      <c r="Q1818">
        <f>Healthcare!P1818</f>
        <v>68</v>
      </c>
      <c r="R1818">
        <f>Healthcare!Q1818</f>
        <v>5</v>
      </c>
      <c r="S1818" s="10" t="str">
        <f>Healthcare!AD1818</f>
        <v>Mar</v>
      </c>
    </row>
    <row r="1819" spans="1:19">
      <c r="A1819" t="str">
        <f>Healthcare!A1819</f>
        <v>P11818</v>
      </c>
      <c r="B1819" s="5">
        <f>Healthcare!E1819</f>
        <v>45409</v>
      </c>
      <c r="C1819" s="5">
        <f>Healthcare!F1819</f>
        <v>45424</v>
      </c>
      <c r="D1819" t="str">
        <f>Healthcare!T1819</f>
        <v>Transferred</v>
      </c>
      <c r="E1819" t="str">
        <f>Healthcare!X1819</f>
        <v>DEP10</v>
      </c>
      <c r="F1819" t="str">
        <f>Healthcare!Y1819</f>
        <v>D04</v>
      </c>
      <c r="G1819" t="str">
        <f>Healthcare!Z1819</f>
        <v>D006</v>
      </c>
      <c r="H1819" t="str">
        <f>Healthcare!AA1819</f>
        <v>W003</v>
      </c>
      <c r="I1819" s="6">
        <f>Healthcare!L1819</f>
        <v>192739.48</v>
      </c>
      <c r="J1819">
        <f>Healthcare!M1819</f>
        <v>161931.20000000001</v>
      </c>
      <c r="K1819" s="6">
        <f>Healthcare!V1819</f>
        <v>30808.28</v>
      </c>
      <c r="L1819" t="str">
        <f>Healthcare!AF1819</f>
        <v>PAY01</v>
      </c>
      <c r="M1819" t="str">
        <f>Healthcare!AG1819</f>
        <v>INS07</v>
      </c>
      <c r="N1819">
        <f>Healthcare!AC1819</f>
        <v>2024</v>
      </c>
      <c r="O1819" t="str">
        <f>Healthcare!AB1819</f>
        <v>Q2</v>
      </c>
      <c r="P1819">
        <f>Healthcare!O1819</f>
        <v>15</v>
      </c>
      <c r="Q1819">
        <f>Healthcare!P1819</f>
        <v>131</v>
      </c>
      <c r="R1819">
        <f>Healthcare!Q1819</f>
        <v>3</v>
      </c>
      <c r="S1819" s="10" t="str">
        <f>Healthcare!AD1819</f>
        <v>Apr</v>
      </c>
    </row>
    <row r="1820" spans="1:19">
      <c r="A1820" t="str">
        <f>Healthcare!A1820</f>
        <v>P11819</v>
      </c>
      <c r="B1820" s="5">
        <f>Healthcare!E1820</f>
        <v>45114</v>
      </c>
      <c r="C1820" s="5">
        <f>Healthcare!F1820</f>
        <v>45128</v>
      </c>
      <c r="D1820" t="str">
        <f>Healthcare!T1820</f>
        <v>Discharged</v>
      </c>
      <c r="E1820" t="str">
        <f>Healthcare!X1820</f>
        <v>DEP04</v>
      </c>
      <c r="F1820" t="str">
        <f>Healthcare!Y1820</f>
        <v>D05</v>
      </c>
      <c r="G1820" t="str">
        <f>Healthcare!Z1820</f>
        <v>D012</v>
      </c>
      <c r="H1820" t="str">
        <f>Healthcare!AA1820</f>
        <v>W003</v>
      </c>
      <c r="I1820" s="6">
        <f>Healthcare!L1820</f>
        <v>37401.370000000003</v>
      </c>
      <c r="J1820">
        <f>Healthcare!M1820</f>
        <v>26377.360000000001</v>
      </c>
      <c r="K1820" s="6">
        <f>Healthcare!V1820</f>
        <v>11024.010000000002</v>
      </c>
      <c r="L1820" t="str">
        <f>Healthcare!AF1820</f>
        <v>PAY03</v>
      </c>
      <c r="M1820" t="str">
        <f>Healthcare!AG1820</f>
        <v>INS07</v>
      </c>
      <c r="N1820">
        <f>Healthcare!AC1820</f>
        <v>2023</v>
      </c>
      <c r="O1820" t="str">
        <f>Healthcare!AB1820</f>
        <v>Q3</v>
      </c>
      <c r="P1820">
        <f>Healthcare!O1820</f>
        <v>14</v>
      </c>
      <c r="Q1820">
        <f>Healthcare!P1820</f>
        <v>27</v>
      </c>
      <c r="R1820">
        <f>Healthcare!Q1820</f>
        <v>5</v>
      </c>
      <c r="S1820" s="10" t="str">
        <f>Healthcare!AD1820</f>
        <v>Jul</v>
      </c>
    </row>
    <row r="1821" spans="1:19">
      <c r="A1821" t="str">
        <f>Healthcare!A1821</f>
        <v>P11820</v>
      </c>
      <c r="B1821" s="5">
        <f>Healthcare!E1821</f>
        <v>45553</v>
      </c>
      <c r="C1821" s="5">
        <f>Healthcare!F1821</f>
        <v>45567</v>
      </c>
      <c r="D1821" t="str">
        <f>Healthcare!T1821</f>
        <v>Admitted</v>
      </c>
      <c r="E1821" t="str">
        <f>Healthcare!X1821</f>
        <v>DEP03</v>
      </c>
      <c r="F1821" t="str">
        <f>Healthcare!Y1821</f>
        <v>D02</v>
      </c>
      <c r="G1821" t="str">
        <f>Healthcare!Z1821</f>
        <v>D005</v>
      </c>
      <c r="H1821" t="str">
        <f>Healthcare!AA1821</f>
        <v>W001</v>
      </c>
      <c r="I1821" s="6">
        <f>Healthcare!L1821</f>
        <v>187354.99</v>
      </c>
      <c r="J1821">
        <f>Healthcare!M1821</f>
        <v>149405.56</v>
      </c>
      <c r="K1821" s="6">
        <f>Healthcare!V1821</f>
        <v>37949.429999999993</v>
      </c>
      <c r="L1821" t="str">
        <f>Healthcare!AF1821</f>
        <v>PAY06</v>
      </c>
      <c r="M1821" t="str">
        <f>Healthcare!AG1821</f>
        <v>INS05</v>
      </c>
      <c r="N1821">
        <f>Healthcare!AC1821</f>
        <v>2024</v>
      </c>
      <c r="O1821" t="str">
        <f>Healthcare!AB1821</f>
        <v>Q3</v>
      </c>
      <c r="P1821">
        <f>Healthcare!O1821</f>
        <v>14</v>
      </c>
      <c r="Q1821">
        <f>Healthcare!P1821</f>
        <v>52</v>
      </c>
      <c r="R1821">
        <f>Healthcare!Q1821</f>
        <v>4</v>
      </c>
      <c r="S1821" s="10" t="str">
        <f>Healthcare!AD1821</f>
        <v>Sep</v>
      </c>
    </row>
    <row r="1822" spans="1:19">
      <c r="A1822" t="str">
        <f>Healthcare!A1822</f>
        <v>P11821</v>
      </c>
      <c r="B1822" s="5">
        <f>Healthcare!E1822</f>
        <v>45572</v>
      </c>
      <c r="C1822" s="5">
        <f>Healthcare!F1822</f>
        <v>45590</v>
      </c>
      <c r="D1822" t="str">
        <f>Healthcare!T1822</f>
        <v>Discharged</v>
      </c>
      <c r="E1822" t="str">
        <f>Healthcare!X1822</f>
        <v>DEP01</v>
      </c>
      <c r="F1822" t="str">
        <f>Healthcare!Y1822</f>
        <v>D02</v>
      </c>
      <c r="G1822" t="str">
        <f>Healthcare!Z1822</f>
        <v>D005</v>
      </c>
      <c r="H1822" t="str">
        <f>Healthcare!AA1822</f>
        <v>W001</v>
      </c>
      <c r="I1822" s="6">
        <f>Healthcare!L1822</f>
        <v>32023.05</v>
      </c>
      <c r="J1822">
        <f>Healthcare!M1822</f>
        <v>24464.76</v>
      </c>
      <c r="K1822" s="6">
        <f>Healthcare!V1822</f>
        <v>7558.2900000000009</v>
      </c>
      <c r="L1822" t="str">
        <f>Healthcare!AF1822</f>
        <v>PAY04</v>
      </c>
      <c r="M1822" t="str">
        <f>Healthcare!AG1822</f>
        <v>INS07</v>
      </c>
      <c r="N1822">
        <f>Healthcare!AC1822</f>
        <v>2024</v>
      </c>
      <c r="O1822" t="str">
        <f>Healthcare!AB1822</f>
        <v>Q4</v>
      </c>
      <c r="P1822">
        <f>Healthcare!O1822</f>
        <v>18</v>
      </c>
      <c r="Q1822">
        <f>Healthcare!P1822</f>
        <v>179</v>
      </c>
      <c r="R1822">
        <f>Healthcare!Q1822</f>
        <v>4</v>
      </c>
      <c r="S1822" s="10" t="str">
        <f>Healthcare!AD1822</f>
        <v>Oct</v>
      </c>
    </row>
    <row r="1823" spans="1:19">
      <c r="A1823" t="str">
        <f>Healthcare!A1823</f>
        <v>P11822</v>
      </c>
      <c r="B1823" s="5">
        <f>Healthcare!E1823</f>
        <v>45146</v>
      </c>
      <c r="C1823" s="5" t="str">
        <f>Healthcare!F1823</f>
        <v>Unknown</v>
      </c>
      <c r="D1823" t="str">
        <f>Healthcare!T1823</f>
        <v>Discharged</v>
      </c>
      <c r="E1823" t="str">
        <f>Healthcare!X1823</f>
        <v>DEP02</v>
      </c>
      <c r="F1823" t="str">
        <f>Healthcare!Y1823</f>
        <v>D01</v>
      </c>
      <c r="G1823" t="str">
        <f>Healthcare!Z1823</f>
        <v>D009</v>
      </c>
      <c r="H1823" t="str">
        <f>Healthcare!AA1823</f>
        <v>W003</v>
      </c>
      <c r="I1823" s="6">
        <f>Healthcare!L1823</f>
        <v>163558.5</v>
      </c>
      <c r="J1823">
        <f>Healthcare!M1823</f>
        <v>108121.54</v>
      </c>
      <c r="K1823" s="6">
        <f>Healthcare!V1823</f>
        <v>55436.960000000006</v>
      </c>
      <c r="L1823" t="str">
        <f>Healthcare!AF1823</f>
        <v>PAY06</v>
      </c>
      <c r="M1823" t="str">
        <f>Healthcare!AG1823</f>
        <v>INS01</v>
      </c>
      <c r="N1823">
        <f>Healthcare!AC1823</f>
        <v>2023</v>
      </c>
      <c r="O1823" t="str">
        <f>Healthcare!AB1823</f>
        <v>Q3</v>
      </c>
      <c r="P1823">
        <f>Healthcare!O1823</f>
        <v>13</v>
      </c>
      <c r="Q1823">
        <f>Healthcare!P1823</f>
        <v>31</v>
      </c>
      <c r="R1823">
        <f>Healthcare!Q1823</f>
        <v>1</v>
      </c>
      <c r="S1823" s="10" t="str">
        <f>Healthcare!AD1823</f>
        <v>Aug</v>
      </c>
    </row>
    <row r="1824" spans="1:19">
      <c r="A1824" t="str">
        <f>Healthcare!A1824</f>
        <v>P11823</v>
      </c>
      <c r="B1824" s="5">
        <f>Healthcare!E1824</f>
        <v>45970</v>
      </c>
      <c r="C1824" s="5" t="str">
        <f>Healthcare!F1824</f>
        <v>Unknown</v>
      </c>
      <c r="D1824" t="str">
        <f>Healthcare!T1824</f>
        <v>Discharged</v>
      </c>
      <c r="E1824" t="str">
        <f>Healthcare!X1824</f>
        <v>DEP08</v>
      </c>
      <c r="F1824" t="str">
        <f>Healthcare!Y1824</f>
        <v>D05</v>
      </c>
      <c r="G1824" t="str">
        <f>Healthcare!Z1824</f>
        <v>D010</v>
      </c>
      <c r="H1824" t="str">
        <f>Healthcare!AA1824</f>
        <v>W003</v>
      </c>
      <c r="I1824" s="6">
        <f>Healthcare!L1824</f>
        <v>121137.26</v>
      </c>
      <c r="J1824">
        <f>Healthcare!M1824</f>
        <v>98838.34</v>
      </c>
      <c r="K1824" s="6">
        <f>Healthcare!V1824</f>
        <v>22298.92</v>
      </c>
      <c r="L1824" t="str">
        <f>Healthcare!AF1824</f>
        <v>PAY01</v>
      </c>
      <c r="M1824" t="str">
        <f>Healthcare!AG1824</f>
        <v>INS06</v>
      </c>
      <c r="N1824">
        <f>Healthcare!AC1824</f>
        <v>2025</v>
      </c>
      <c r="O1824" t="str">
        <f>Healthcare!AB1824</f>
        <v>Q4</v>
      </c>
      <c r="P1824">
        <f>Healthcare!O1824</f>
        <v>16</v>
      </c>
      <c r="Q1824">
        <f>Healthcare!P1824</f>
        <v>136</v>
      </c>
      <c r="R1824">
        <f>Healthcare!Q1824</f>
        <v>4</v>
      </c>
      <c r="S1824" s="10" t="str">
        <f>Healthcare!AD1824</f>
        <v>Nov</v>
      </c>
    </row>
    <row r="1825" spans="1:19">
      <c r="A1825" t="str">
        <f>Healthcare!A1825</f>
        <v>P11824</v>
      </c>
      <c r="B1825" s="5">
        <f>Healthcare!E1825</f>
        <v>45715</v>
      </c>
      <c r="C1825" s="5">
        <f>Healthcare!F1825</f>
        <v>45718</v>
      </c>
      <c r="D1825" t="str">
        <f>Healthcare!T1825</f>
        <v>Unknown</v>
      </c>
      <c r="E1825" t="str">
        <f>Healthcare!X1825</f>
        <v>DEP04</v>
      </c>
      <c r="F1825" t="str">
        <f>Healthcare!Y1825</f>
        <v>D04</v>
      </c>
      <c r="G1825" t="str">
        <f>Healthcare!Z1825</f>
        <v>D012</v>
      </c>
      <c r="H1825" t="str">
        <f>Healthcare!AA1825</f>
        <v>W003</v>
      </c>
      <c r="I1825" s="6">
        <f>Healthcare!L1825</f>
        <v>89579.03</v>
      </c>
      <c r="J1825">
        <f>Healthcare!M1825</f>
        <v>82450.58</v>
      </c>
      <c r="K1825" s="6">
        <f>Healthcare!V1825</f>
        <v>7128.4499999999971</v>
      </c>
      <c r="L1825" t="str">
        <f>Healthcare!AF1825</f>
        <v>PAY03</v>
      </c>
      <c r="M1825" t="str">
        <f>Healthcare!AG1825</f>
        <v>INS08</v>
      </c>
      <c r="N1825">
        <f>Healthcare!AC1825</f>
        <v>2025</v>
      </c>
      <c r="O1825" t="str">
        <f>Healthcare!AB1825</f>
        <v>Q1</v>
      </c>
      <c r="P1825">
        <f>Healthcare!O1825</f>
        <v>3</v>
      </c>
      <c r="Q1825">
        <f>Healthcare!P1825</f>
        <v>95</v>
      </c>
      <c r="R1825">
        <f>Healthcare!Q1825</f>
        <v>4</v>
      </c>
      <c r="S1825" s="10" t="str">
        <f>Healthcare!AD1825</f>
        <v>Feb</v>
      </c>
    </row>
    <row r="1826" spans="1:19">
      <c r="A1826" t="str">
        <f>Healthcare!A1826</f>
        <v>P11825</v>
      </c>
      <c r="B1826" s="5">
        <f>Healthcare!E1826</f>
        <v>45073</v>
      </c>
      <c r="C1826" s="5">
        <f>Healthcare!F1826</f>
        <v>45083</v>
      </c>
      <c r="D1826" t="str">
        <f>Healthcare!T1826</f>
        <v>Discharged</v>
      </c>
      <c r="E1826" t="str">
        <f>Healthcare!X1826</f>
        <v>DEP05</v>
      </c>
      <c r="F1826" t="str">
        <f>Healthcare!Y1826</f>
        <v>D07</v>
      </c>
      <c r="G1826" t="str">
        <f>Healthcare!Z1826</f>
        <v>D008</v>
      </c>
      <c r="H1826" t="str">
        <f>Healthcare!AA1826</f>
        <v>W001</v>
      </c>
      <c r="I1826" s="6">
        <f>Healthcare!L1826</f>
        <v>19808.919999999998</v>
      </c>
      <c r="J1826">
        <f>Healthcare!M1826</f>
        <v>17521.07</v>
      </c>
      <c r="K1826" s="6">
        <f>Healthcare!V1826</f>
        <v>2287.8499999999985</v>
      </c>
      <c r="L1826" t="str">
        <f>Healthcare!AF1826</f>
        <v>PAY03</v>
      </c>
      <c r="M1826" t="str">
        <f>Healthcare!AG1826</f>
        <v>INS06</v>
      </c>
      <c r="N1826">
        <f>Healthcare!AC1826</f>
        <v>2023</v>
      </c>
      <c r="O1826" t="str">
        <f>Healthcare!AB1826</f>
        <v>Q2</v>
      </c>
      <c r="P1826">
        <f>Healthcare!O1826</f>
        <v>10</v>
      </c>
      <c r="Q1826">
        <f>Healthcare!P1826</f>
        <v>163</v>
      </c>
      <c r="R1826">
        <f>Healthcare!Q1826</f>
        <v>4</v>
      </c>
      <c r="S1826" s="10" t="str">
        <f>Healthcare!AD1826</f>
        <v>May</v>
      </c>
    </row>
    <row r="1827" spans="1:19">
      <c r="A1827" t="str">
        <f>Healthcare!A1827</f>
        <v>P11826</v>
      </c>
      <c r="B1827" s="5">
        <f>Healthcare!E1827</f>
        <v>45362</v>
      </c>
      <c r="C1827" s="5">
        <f>Healthcare!F1827</f>
        <v>45629</v>
      </c>
      <c r="D1827" t="str">
        <f>Healthcare!T1827</f>
        <v>Discharged</v>
      </c>
      <c r="E1827" t="str">
        <f>Healthcare!X1827</f>
        <v>DEP01</v>
      </c>
      <c r="F1827" t="str">
        <f>Healthcare!Y1827</f>
        <v>D03</v>
      </c>
      <c r="G1827" t="str">
        <f>Healthcare!Z1827</f>
        <v>D007</v>
      </c>
      <c r="H1827" t="str">
        <f>Healthcare!AA1827</f>
        <v>W002</v>
      </c>
      <c r="I1827" s="6">
        <f>Healthcare!L1827</f>
        <v>157268</v>
      </c>
      <c r="J1827">
        <f>Healthcare!M1827</f>
        <v>140209.07999999999</v>
      </c>
      <c r="K1827" s="6">
        <f>Healthcare!V1827</f>
        <v>17058.920000000013</v>
      </c>
      <c r="L1827" t="str">
        <f>Healthcare!AF1827</f>
        <v>PAY06</v>
      </c>
      <c r="M1827" t="str">
        <f>Healthcare!AG1827</f>
        <v>INS08</v>
      </c>
      <c r="N1827">
        <f>Healthcare!AC1827</f>
        <v>2024</v>
      </c>
      <c r="O1827" t="str">
        <f>Healthcare!AB1827</f>
        <v>Q1</v>
      </c>
      <c r="P1827">
        <f>Healthcare!O1827</f>
        <v>1</v>
      </c>
      <c r="Q1827">
        <f>Healthcare!P1827</f>
        <v>218</v>
      </c>
      <c r="R1827">
        <f>Healthcare!Q1827</f>
        <v>5</v>
      </c>
      <c r="S1827" s="10" t="str">
        <f>Healthcare!AD1827</f>
        <v>Mar</v>
      </c>
    </row>
    <row r="1828" spans="1:19">
      <c r="A1828" t="str">
        <f>Healthcare!A1828</f>
        <v>P11827</v>
      </c>
      <c r="B1828" s="5">
        <f>Healthcare!E1828</f>
        <v>45172</v>
      </c>
      <c r="C1828" s="5">
        <f>Healthcare!F1828</f>
        <v>45180</v>
      </c>
      <c r="D1828" t="str">
        <f>Healthcare!T1828</f>
        <v>Discharged</v>
      </c>
      <c r="E1828" t="str">
        <f>Healthcare!X1828</f>
        <v>DEP04</v>
      </c>
      <c r="F1828" t="str">
        <f>Healthcare!Y1828</f>
        <v>D03</v>
      </c>
      <c r="G1828" t="str">
        <f>Healthcare!Z1828</f>
        <v>D001</v>
      </c>
      <c r="H1828" t="str">
        <f>Healthcare!AA1828</f>
        <v>W005</v>
      </c>
      <c r="I1828" s="6">
        <f>Healthcare!L1828</f>
        <v>123663.9</v>
      </c>
      <c r="J1828">
        <f>Healthcare!M1828</f>
        <v>198367.61</v>
      </c>
      <c r="K1828" s="6">
        <f>Healthcare!V1828</f>
        <v>-74703.709999999992</v>
      </c>
      <c r="L1828" t="str">
        <f>Healthcare!AF1828</f>
        <v>PAY05</v>
      </c>
      <c r="M1828" t="str">
        <f>Healthcare!AG1828</f>
        <v>INS06</v>
      </c>
      <c r="N1828">
        <f>Healthcare!AC1828</f>
        <v>2023</v>
      </c>
      <c r="O1828" t="str">
        <f>Healthcare!AB1828</f>
        <v>Q3</v>
      </c>
      <c r="P1828">
        <f>Healthcare!O1828</f>
        <v>8</v>
      </c>
      <c r="Q1828">
        <f>Healthcare!P1828</f>
        <v>174</v>
      </c>
      <c r="R1828">
        <f>Healthcare!Q1828</f>
        <v>4</v>
      </c>
      <c r="S1828" s="10" t="str">
        <f>Healthcare!AD1828</f>
        <v>Sep</v>
      </c>
    </row>
    <row r="1829" spans="1:19">
      <c r="A1829" t="str">
        <f>Healthcare!A1829</f>
        <v>P11828</v>
      </c>
      <c r="B1829" s="5">
        <f>Healthcare!E1829</f>
        <v>45459</v>
      </c>
      <c r="C1829" s="5">
        <f>Healthcare!F1829</f>
        <v>45476</v>
      </c>
      <c r="D1829" t="str">
        <f>Healthcare!T1829</f>
        <v>Unknown</v>
      </c>
      <c r="E1829" t="str">
        <f>Healthcare!X1829</f>
        <v>DEP02</v>
      </c>
      <c r="F1829" t="str">
        <f>Healthcare!Y1829</f>
        <v>D03</v>
      </c>
      <c r="G1829" t="str">
        <f>Healthcare!Z1829</f>
        <v>D012</v>
      </c>
      <c r="H1829" t="str">
        <f>Healthcare!AA1829</f>
        <v>W001</v>
      </c>
      <c r="I1829" s="6">
        <f>Healthcare!L1829</f>
        <v>224851.75</v>
      </c>
      <c r="J1829">
        <f>Healthcare!M1829</f>
        <v>212714.1</v>
      </c>
      <c r="K1829" s="6">
        <f>Healthcare!V1829</f>
        <v>12137.649999999994</v>
      </c>
      <c r="L1829" t="str">
        <f>Healthcare!AF1829</f>
        <v>PAY04</v>
      </c>
      <c r="M1829" t="str">
        <f>Healthcare!AG1829</f>
        <v>INS03</v>
      </c>
      <c r="N1829">
        <f>Healthcare!AC1829</f>
        <v>2024</v>
      </c>
      <c r="O1829" t="str">
        <f>Healthcare!AB1829</f>
        <v>Q2</v>
      </c>
      <c r="P1829">
        <f>Healthcare!O1829</f>
        <v>17</v>
      </c>
      <c r="Q1829">
        <f>Healthcare!P1829</f>
        <v>102</v>
      </c>
      <c r="R1829">
        <f>Healthcare!Q1829</f>
        <v>4</v>
      </c>
      <c r="S1829" s="10" t="str">
        <f>Healthcare!AD1829</f>
        <v>Jun</v>
      </c>
    </row>
    <row r="1830" spans="1:19">
      <c r="A1830" t="str">
        <f>Healthcare!A1830</f>
        <v>P11829</v>
      </c>
      <c r="B1830" s="5">
        <f>Healthcare!E1830</f>
        <v>45099</v>
      </c>
      <c r="C1830" s="5">
        <f>Healthcare!F1830</f>
        <v>45117</v>
      </c>
      <c r="D1830" t="str">
        <f>Healthcare!T1830</f>
        <v>Transferred</v>
      </c>
      <c r="E1830" t="str">
        <f>Healthcare!X1830</f>
        <v>DEP03</v>
      </c>
      <c r="F1830" t="str">
        <f>Healthcare!Y1830</f>
        <v>D04</v>
      </c>
      <c r="G1830" t="str">
        <f>Healthcare!Z1830</f>
        <v>D003</v>
      </c>
      <c r="H1830" t="str">
        <f>Healthcare!AA1830</f>
        <v>W005</v>
      </c>
      <c r="I1830" s="6">
        <f>Healthcare!L1830</f>
        <v>104027.2</v>
      </c>
      <c r="J1830">
        <f>Healthcare!M1830</f>
        <v>73478.91</v>
      </c>
      <c r="K1830" s="6">
        <f>Healthcare!V1830</f>
        <v>30548.289999999994</v>
      </c>
      <c r="L1830" t="str">
        <f>Healthcare!AF1830</f>
        <v>PAY02</v>
      </c>
      <c r="M1830" t="str">
        <f>Healthcare!AG1830</f>
        <v>INS08</v>
      </c>
      <c r="N1830">
        <f>Healthcare!AC1830</f>
        <v>2023</v>
      </c>
      <c r="O1830" t="str">
        <f>Healthcare!AB1830</f>
        <v>Q2</v>
      </c>
      <c r="P1830">
        <f>Healthcare!O1830</f>
        <v>18</v>
      </c>
      <c r="Q1830">
        <f>Healthcare!P1830</f>
        <v>91</v>
      </c>
      <c r="R1830">
        <f>Healthcare!Q1830</f>
        <v>1</v>
      </c>
      <c r="S1830" s="10" t="str">
        <f>Healthcare!AD1830</f>
        <v>Jun</v>
      </c>
    </row>
    <row r="1831" spans="1:19">
      <c r="A1831" t="str">
        <f>Healthcare!A1831</f>
        <v>P11830</v>
      </c>
      <c r="B1831" s="5">
        <f>Healthcare!E1831</f>
        <v>45155</v>
      </c>
      <c r="C1831" s="5">
        <f>Healthcare!F1831</f>
        <v>45169</v>
      </c>
      <c r="D1831" t="str">
        <f>Healthcare!T1831</f>
        <v>Discharged</v>
      </c>
      <c r="E1831" t="str">
        <f>Healthcare!X1831</f>
        <v>DEP08</v>
      </c>
      <c r="F1831" t="str">
        <f>Healthcare!Y1831</f>
        <v>D03</v>
      </c>
      <c r="G1831" t="str">
        <f>Healthcare!Z1831</f>
        <v>D003</v>
      </c>
      <c r="H1831" t="str">
        <f>Healthcare!AA1831</f>
        <v>W003</v>
      </c>
      <c r="I1831" s="6">
        <f>Healthcare!L1831</f>
        <v>202705.35</v>
      </c>
      <c r="J1831">
        <f>Healthcare!M1831</f>
        <v>192420.09</v>
      </c>
      <c r="K1831" s="6">
        <f>Healthcare!V1831</f>
        <v>10285.260000000009</v>
      </c>
      <c r="L1831" t="str">
        <f>Healthcare!AF1831</f>
        <v>PAY06</v>
      </c>
      <c r="M1831" t="str">
        <f>Healthcare!AG1831</f>
        <v>INS06</v>
      </c>
      <c r="N1831">
        <f>Healthcare!AC1831</f>
        <v>2023</v>
      </c>
      <c r="O1831" t="str">
        <f>Healthcare!AB1831</f>
        <v>Q3</v>
      </c>
      <c r="P1831">
        <f>Healthcare!O1831</f>
        <v>14</v>
      </c>
      <c r="Q1831">
        <f>Healthcare!P1831</f>
        <v>138</v>
      </c>
      <c r="R1831">
        <f>Healthcare!Q1831</f>
        <v>4</v>
      </c>
      <c r="S1831" s="10" t="str">
        <f>Healthcare!AD1831</f>
        <v>Aug</v>
      </c>
    </row>
    <row r="1832" spans="1:19">
      <c r="A1832" t="str">
        <f>Healthcare!A1832</f>
        <v>P11831</v>
      </c>
      <c r="B1832" s="5">
        <f>Healthcare!E1832</f>
        <v>45612</v>
      </c>
      <c r="C1832" s="5">
        <f>Healthcare!F1832</f>
        <v>45621</v>
      </c>
      <c r="D1832" t="str">
        <f>Healthcare!T1832</f>
        <v>Discharged</v>
      </c>
      <c r="E1832" t="str">
        <f>Healthcare!X1832</f>
        <v>DEP10</v>
      </c>
      <c r="F1832" t="str">
        <f>Healthcare!Y1832</f>
        <v>D02</v>
      </c>
      <c r="G1832" t="str">
        <f>Healthcare!Z1832</f>
        <v>D007</v>
      </c>
      <c r="H1832" t="str">
        <f>Healthcare!AA1832</f>
        <v>W005</v>
      </c>
      <c r="I1832" s="6">
        <f>Healthcare!L1832</f>
        <v>54557.87</v>
      </c>
      <c r="J1832">
        <f>Healthcare!M1832</f>
        <v>39559.97</v>
      </c>
      <c r="K1832" s="6">
        <f>Healthcare!V1832</f>
        <v>14997.900000000001</v>
      </c>
      <c r="L1832" t="str">
        <f>Healthcare!AF1832</f>
        <v>PAY02</v>
      </c>
      <c r="M1832" t="str">
        <f>Healthcare!AG1832</f>
        <v>INS08</v>
      </c>
      <c r="N1832">
        <f>Healthcare!AC1832</f>
        <v>2024</v>
      </c>
      <c r="O1832" t="str">
        <f>Healthcare!AB1832</f>
        <v>Q4</v>
      </c>
      <c r="P1832">
        <f>Healthcare!O1832</f>
        <v>9</v>
      </c>
      <c r="Q1832">
        <f>Healthcare!P1832</f>
        <v>115</v>
      </c>
      <c r="R1832">
        <f>Healthcare!Q1832</f>
        <v>4</v>
      </c>
      <c r="S1832" s="10" t="str">
        <f>Healthcare!AD1832</f>
        <v>Nov</v>
      </c>
    </row>
    <row r="1833" spans="1:19">
      <c r="A1833" t="str">
        <f>Healthcare!A1833</f>
        <v>P11832</v>
      </c>
      <c r="B1833" s="5">
        <f>Healthcare!E1833</f>
        <v>45133</v>
      </c>
      <c r="C1833" s="5">
        <f>Healthcare!F1833</f>
        <v>45144</v>
      </c>
      <c r="D1833" t="str">
        <f>Healthcare!T1833</f>
        <v>Discharged</v>
      </c>
      <c r="E1833" t="str">
        <f>Healthcare!X1833</f>
        <v>DEP04</v>
      </c>
      <c r="F1833" t="str">
        <f>Healthcare!Y1833</f>
        <v>D02</v>
      </c>
      <c r="G1833" t="str">
        <f>Healthcare!Z1833</f>
        <v>D009</v>
      </c>
      <c r="H1833" t="str">
        <f>Healthcare!AA1833</f>
        <v>W002</v>
      </c>
      <c r="I1833" s="6">
        <f>Healthcare!L1833</f>
        <v>210166.83</v>
      </c>
      <c r="J1833">
        <f>Healthcare!M1833</f>
        <v>153266.76999999999</v>
      </c>
      <c r="K1833" s="6">
        <f>Healthcare!V1833</f>
        <v>56900.06</v>
      </c>
      <c r="L1833" t="str">
        <f>Healthcare!AF1833</f>
        <v>PAY03</v>
      </c>
      <c r="M1833" t="str">
        <f>Healthcare!AG1833</f>
        <v>INS05</v>
      </c>
      <c r="N1833">
        <f>Healthcare!AC1833</f>
        <v>2023</v>
      </c>
      <c r="O1833" t="str">
        <f>Healthcare!AB1833</f>
        <v>Q3</v>
      </c>
      <c r="P1833">
        <f>Healthcare!O1833</f>
        <v>11</v>
      </c>
      <c r="Q1833">
        <f>Healthcare!P1833</f>
        <v>25</v>
      </c>
      <c r="R1833">
        <f>Healthcare!Q1833</f>
        <v>2</v>
      </c>
      <c r="S1833" s="10" t="str">
        <f>Healthcare!AD1833</f>
        <v>Jul</v>
      </c>
    </row>
    <row r="1834" spans="1:19">
      <c r="A1834" t="str">
        <f>Healthcare!A1834</f>
        <v>P11833</v>
      </c>
      <c r="B1834" s="5">
        <f>Healthcare!E1834</f>
        <v>45423</v>
      </c>
      <c r="C1834" s="5" t="str">
        <f>Healthcare!F1834</f>
        <v>Unknown</v>
      </c>
      <c r="D1834" t="str">
        <f>Healthcare!T1834</f>
        <v>Admitted</v>
      </c>
      <c r="E1834" t="str">
        <f>Healthcare!X1834</f>
        <v>DEP05</v>
      </c>
      <c r="F1834" t="str">
        <f>Healthcare!Y1834</f>
        <v>D07</v>
      </c>
      <c r="G1834" t="str">
        <f>Healthcare!Z1834</f>
        <v>D004</v>
      </c>
      <c r="H1834" t="str">
        <f>Healthcare!AA1834</f>
        <v>W004</v>
      </c>
      <c r="I1834" s="6">
        <f>Healthcare!L1834</f>
        <v>204695.08</v>
      </c>
      <c r="J1834">
        <f>Healthcare!M1834</f>
        <v>138984.57</v>
      </c>
      <c r="K1834" s="6">
        <f>Healthcare!V1834</f>
        <v>65710.50999999998</v>
      </c>
      <c r="L1834" t="str">
        <f>Healthcare!AF1834</f>
        <v>PAY05</v>
      </c>
      <c r="M1834" t="str">
        <f>Healthcare!AG1834</f>
        <v>INS06</v>
      </c>
      <c r="N1834">
        <f>Healthcare!AC1834</f>
        <v>2024</v>
      </c>
      <c r="O1834" t="str">
        <f>Healthcare!AB1834</f>
        <v>Q2</v>
      </c>
      <c r="P1834">
        <f>Healthcare!O1834</f>
        <v>11</v>
      </c>
      <c r="Q1834">
        <f>Healthcare!P1834</f>
        <v>120</v>
      </c>
      <c r="R1834">
        <f>Healthcare!Q1834</f>
        <v>2</v>
      </c>
      <c r="S1834" s="10" t="str">
        <f>Healthcare!AD1834</f>
        <v>May</v>
      </c>
    </row>
    <row r="1835" spans="1:19">
      <c r="A1835" t="str">
        <f>Healthcare!A1835</f>
        <v>P11834</v>
      </c>
      <c r="B1835" s="5">
        <f>Healthcare!E1835</f>
        <v>45108</v>
      </c>
      <c r="C1835" s="5">
        <f>Healthcare!F1835</f>
        <v>45109</v>
      </c>
      <c r="D1835" t="str">
        <f>Healthcare!T1835</f>
        <v>Admitted</v>
      </c>
      <c r="E1835" t="str">
        <f>Healthcare!X1835</f>
        <v>DEP05</v>
      </c>
      <c r="F1835" t="str">
        <f>Healthcare!Y1835</f>
        <v>D05</v>
      </c>
      <c r="G1835" t="str">
        <f>Healthcare!Z1835</f>
        <v>D003</v>
      </c>
      <c r="H1835" t="str">
        <f>Healthcare!AA1835</f>
        <v>W003</v>
      </c>
      <c r="I1835" s="6">
        <f>Healthcare!L1835</f>
        <v>60067.07</v>
      </c>
      <c r="J1835">
        <f>Healthcare!M1835</f>
        <v>59884.32</v>
      </c>
      <c r="K1835" s="6">
        <f>Healthcare!V1835</f>
        <v>182.75</v>
      </c>
      <c r="L1835" t="str">
        <f>Healthcare!AF1835</f>
        <v>PAY02</v>
      </c>
      <c r="M1835" t="str">
        <f>Healthcare!AG1835</f>
        <v>INS06</v>
      </c>
      <c r="N1835">
        <f>Healthcare!AC1835</f>
        <v>2023</v>
      </c>
      <c r="O1835" t="str">
        <f>Healthcare!AB1835</f>
        <v>Q3</v>
      </c>
      <c r="P1835">
        <f>Healthcare!O1835</f>
        <v>1</v>
      </c>
      <c r="Q1835">
        <f>Healthcare!P1835</f>
        <v>147</v>
      </c>
      <c r="R1835">
        <f>Healthcare!Q1835</f>
        <v>1</v>
      </c>
      <c r="S1835" s="10" t="str">
        <f>Healthcare!AD1835</f>
        <v>Jul</v>
      </c>
    </row>
    <row r="1836" spans="1:19">
      <c r="A1836" t="str">
        <f>Healthcare!A1836</f>
        <v>P11835</v>
      </c>
      <c r="B1836" s="5">
        <f>Healthcare!E1836</f>
        <v>45878</v>
      </c>
      <c r="C1836" s="5">
        <f>Healthcare!F1836</f>
        <v>45896</v>
      </c>
      <c r="D1836" t="str">
        <f>Healthcare!T1836</f>
        <v>Discharged</v>
      </c>
      <c r="E1836" t="str">
        <f>Healthcare!X1836</f>
        <v>DEP07</v>
      </c>
      <c r="F1836" t="str">
        <f>Healthcare!Y1836</f>
        <v>D02</v>
      </c>
      <c r="G1836" t="str">
        <f>Healthcare!Z1836</f>
        <v>D007</v>
      </c>
      <c r="H1836" t="str">
        <f>Healthcare!AA1836</f>
        <v>W005</v>
      </c>
      <c r="I1836" s="6">
        <f>Healthcare!L1836</f>
        <v>123663.9</v>
      </c>
      <c r="J1836">
        <f>Healthcare!M1836</f>
        <v>91446.66</v>
      </c>
      <c r="K1836" s="6">
        <f>Healthcare!V1836</f>
        <v>32217.239999999991</v>
      </c>
      <c r="L1836" t="str">
        <f>Healthcare!AF1836</f>
        <v>PAY05</v>
      </c>
      <c r="M1836" t="str">
        <f>Healthcare!AG1836</f>
        <v>INS08</v>
      </c>
      <c r="N1836">
        <f>Healthcare!AC1836</f>
        <v>2025</v>
      </c>
      <c r="O1836" t="str">
        <f>Healthcare!AB1836</f>
        <v>Q3</v>
      </c>
      <c r="P1836">
        <f>Healthcare!O1836</f>
        <v>18</v>
      </c>
      <c r="Q1836">
        <f>Healthcare!P1836</f>
        <v>219</v>
      </c>
      <c r="R1836">
        <f>Healthcare!Q1836</f>
        <v>1</v>
      </c>
      <c r="S1836" s="10" t="str">
        <f>Healthcare!AD1836</f>
        <v>Aug</v>
      </c>
    </row>
    <row r="1837" spans="1:19">
      <c r="A1837" t="str">
        <f>Healthcare!A1837</f>
        <v>P11836</v>
      </c>
      <c r="B1837" s="5">
        <f>Healthcare!E1837</f>
        <v>45726</v>
      </c>
      <c r="C1837" s="5">
        <f>Healthcare!F1837</f>
        <v>45729</v>
      </c>
      <c r="D1837" t="str">
        <f>Healthcare!T1837</f>
        <v>Discharged</v>
      </c>
      <c r="E1837" t="str">
        <f>Healthcare!X1837</f>
        <v>DEP08</v>
      </c>
      <c r="F1837" t="str">
        <f>Healthcare!Y1837</f>
        <v>D04</v>
      </c>
      <c r="G1837" t="str">
        <f>Healthcare!Z1837</f>
        <v>D003</v>
      </c>
      <c r="H1837" t="str">
        <f>Healthcare!AA1837</f>
        <v>W005</v>
      </c>
      <c r="I1837" s="6">
        <f>Healthcare!L1837</f>
        <v>172106.29</v>
      </c>
      <c r="J1837">
        <f>Healthcare!M1837</f>
        <v>141740.24</v>
      </c>
      <c r="K1837" s="6">
        <f>Healthcare!V1837</f>
        <v>30366.050000000017</v>
      </c>
      <c r="L1837" t="str">
        <f>Healthcare!AF1837</f>
        <v>PAY06</v>
      </c>
      <c r="M1837" t="str">
        <f>Healthcare!AG1837</f>
        <v>INS06</v>
      </c>
      <c r="N1837">
        <f>Healthcare!AC1837</f>
        <v>2025</v>
      </c>
      <c r="O1837" t="str">
        <f>Healthcare!AB1837</f>
        <v>Q1</v>
      </c>
      <c r="P1837">
        <f>Healthcare!O1837</f>
        <v>3</v>
      </c>
      <c r="Q1837">
        <f>Healthcare!P1837</f>
        <v>73</v>
      </c>
      <c r="R1837">
        <f>Healthcare!Q1837</f>
        <v>4</v>
      </c>
      <c r="S1837" s="10" t="str">
        <f>Healthcare!AD1837</f>
        <v>Mar</v>
      </c>
    </row>
    <row r="1838" spans="1:19">
      <c r="A1838" t="str">
        <f>Healthcare!A1838</f>
        <v>P11837</v>
      </c>
      <c r="B1838" s="5">
        <f>Healthcare!E1838</f>
        <v>45451</v>
      </c>
      <c r="C1838" s="5">
        <f>Healthcare!F1838</f>
        <v>45453</v>
      </c>
      <c r="D1838" t="str">
        <f>Healthcare!T1838</f>
        <v>Discharged</v>
      </c>
      <c r="E1838" t="str">
        <f>Healthcare!X1838</f>
        <v>DEP02</v>
      </c>
      <c r="F1838" t="str">
        <f>Healthcare!Y1838</f>
        <v>D05</v>
      </c>
      <c r="G1838" t="str">
        <f>Healthcare!Z1838</f>
        <v>D007</v>
      </c>
      <c r="H1838" t="str">
        <f>Healthcare!AA1838</f>
        <v>W005</v>
      </c>
      <c r="I1838" s="6">
        <f>Healthcare!L1838</f>
        <v>189618.89</v>
      </c>
      <c r="J1838">
        <f>Healthcare!M1838</f>
        <v>137451.42000000001</v>
      </c>
      <c r="K1838" s="6">
        <f>Healthcare!V1838</f>
        <v>52167.47</v>
      </c>
      <c r="L1838" t="str">
        <f>Healthcare!AF1838</f>
        <v>PAY06</v>
      </c>
      <c r="M1838" t="str">
        <f>Healthcare!AG1838</f>
        <v>INS06</v>
      </c>
      <c r="N1838">
        <f>Healthcare!AC1838</f>
        <v>2024</v>
      </c>
      <c r="O1838" t="str">
        <f>Healthcare!AB1838</f>
        <v>Q2</v>
      </c>
      <c r="P1838">
        <f>Healthcare!O1838</f>
        <v>2</v>
      </c>
      <c r="Q1838">
        <f>Healthcare!P1838</f>
        <v>61</v>
      </c>
      <c r="R1838">
        <f>Healthcare!Q1838</f>
        <v>4</v>
      </c>
      <c r="S1838" s="10" t="str">
        <f>Healthcare!AD1838</f>
        <v>Jun</v>
      </c>
    </row>
    <row r="1839" spans="1:19">
      <c r="A1839" t="str">
        <f>Healthcare!A1839</f>
        <v>P11838</v>
      </c>
      <c r="B1839" s="5">
        <f>Healthcare!E1839</f>
        <v>45055</v>
      </c>
      <c r="C1839" s="5" t="str">
        <f>Healthcare!F1839</f>
        <v>Unknown</v>
      </c>
      <c r="D1839" t="str">
        <f>Healthcare!T1839</f>
        <v>Transferred</v>
      </c>
      <c r="E1839" t="str">
        <f>Healthcare!X1839</f>
        <v>DEP05</v>
      </c>
      <c r="F1839" t="str">
        <f>Healthcare!Y1839</f>
        <v>D07</v>
      </c>
      <c r="G1839" t="str">
        <f>Healthcare!Z1839</f>
        <v>D002</v>
      </c>
      <c r="H1839" t="str">
        <f>Healthcare!AA1839</f>
        <v>W001</v>
      </c>
      <c r="I1839" s="6">
        <f>Healthcare!L1839</f>
        <v>230613.87</v>
      </c>
      <c r="J1839">
        <f>Healthcare!M1839</f>
        <v>218005.06</v>
      </c>
      <c r="K1839" s="6">
        <f>Healthcare!V1839</f>
        <v>12608.809999999998</v>
      </c>
      <c r="L1839" t="str">
        <f>Healthcare!AF1839</f>
        <v>PAY01</v>
      </c>
      <c r="M1839" t="str">
        <f>Healthcare!AG1839</f>
        <v>INS08</v>
      </c>
      <c r="N1839">
        <f>Healthcare!AC1839</f>
        <v>2023</v>
      </c>
      <c r="O1839" t="str">
        <f>Healthcare!AB1839</f>
        <v>Q2</v>
      </c>
      <c r="P1839">
        <f>Healthcare!O1839</f>
        <v>15</v>
      </c>
      <c r="Q1839">
        <f>Healthcare!P1839</f>
        <v>39</v>
      </c>
      <c r="R1839">
        <f>Healthcare!Q1839</f>
        <v>2</v>
      </c>
      <c r="S1839" s="10" t="str">
        <f>Healthcare!AD1839</f>
        <v>May</v>
      </c>
    </row>
    <row r="1840" spans="1:19">
      <c r="A1840" t="str">
        <f>Healthcare!A1840</f>
        <v>P11839</v>
      </c>
      <c r="B1840" s="5">
        <f>Healthcare!E1840</f>
        <v>45722</v>
      </c>
      <c r="C1840" s="5">
        <f>Healthcare!F1840</f>
        <v>45734</v>
      </c>
      <c r="D1840" t="str">
        <f>Healthcare!T1840</f>
        <v>Discharged</v>
      </c>
      <c r="E1840" t="str">
        <f>Healthcare!X1840</f>
        <v>DEP03</v>
      </c>
      <c r="F1840" t="str">
        <f>Healthcare!Y1840</f>
        <v>D04</v>
      </c>
      <c r="G1840" t="str">
        <f>Healthcare!Z1840</f>
        <v>D012</v>
      </c>
      <c r="H1840" t="str">
        <f>Healthcare!AA1840</f>
        <v>W001</v>
      </c>
      <c r="I1840" s="6">
        <f>Healthcare!L1840</f>
        <v>80593.009999999995</v>
      </c>
      <c r="J1840">
        <f>Healthcare!M1840</f>
        <v>63231.99</v>
      </c>
      <c r="K1840" s="6">
        <f>Healthcare!V1840</f>
        <v>17361.019999999997</v>
      </c>
      <c r="L1840" t="str">
        <f>Healthcare!AF1840</f>
        <v>PAY02</v>
      </c>
      <c r="M1840" t="str">
        <f>Healthcare!AG1840</f>
        <v>INS08</v>
      </c>
      <c r="N1840">
        <f>Healthcare!AC1840</f>
        <v>2025</v>
      </c>
      <c r="O1840" t="str">
        <f>Healthcare!AB1840</f>
        <v>Q1</v>
      </c>
      <c r="P1840">
        <f>Healthcare!O1840</f>
        <v>12</v>
      </c>
      <c r="Q1840">
        <f>Healthcare!P1840</f>
        <v>29</v>
      </c>
      <c r="R1840">
        <f>Healthcare!Q1840</f>
        <v>5</v>
      </c>
      <c r="S1840" s="10" t="str">
        <f>Healthcare!AD1840</f>
        <v>Mar</v>
      </c>
    </row>
    <row r="1841" spans="1:19">
      <c r="A1841" t="str">
        <f>Healthcare!A1841</f>
        <v>P11840</v>
      </c>
      <c r="B1841" s="5">
        <f>Healthcare!E1841</f>
        <v>45307</v>
      </c>
      <c r="C1841" s="5">
        <f>Healthcare!F1841</f>
        <v>45321</v>
      </c>
      <c r="D1841" t="str">
        <f>Healthcare!T1841</f>
        <v>Discharged</v>
      </c>
      <c r="E1841" t="str">
        <f>Healthcare!X1841</f>
        <v>DEP03</v>
      </c>
      <c r="F1841" t="str">
        <f>Healthcare!Y1841</f>
        <v>D02</v>
      </c>
      <c r="G1841" t="str">
        <f>Healthcare!Z1841</f>
        <v>D009</v>
      </c>
      <c r="H1841" t="str">
        <f>Healthcare!AA1841</f>
        <v>W005</v>
      </c>
      <c r="I1841" s="6">
        <f>Healthcare!L1841</f>
        <v>87935.79</v>
      </c>
      <c r="J1841">
        <f>Healthcare!M1841</f>
        <v>60436.65</v>
      </c>
      <c r="K1841" s="6">
        <f>Healthcare!V1841</f>
        <v>27499.139999999992</v>
      </c>
      <c r="L1841" t="str">
        <f>Healthcare!AF1841</f>
        <v>PAY04</v>
      </c>
      <c r="M1841" t="str">
        <f>Healthcare!AG1841</f>
        <v>INS07</v>
      </c>
      <c r="N1841">
        <f>Healthcare!AC1841</f>
        <v>2024</v>
      </c>
      <c r="O1841" t="str">
        <f>Healthcare!AB1841</f>
        <v>Q1</v>
      </c>
      <c r="P1841">
        <f>Healthcare!O1841</f>
        <v>14</v>
      </c>
      <c r="Q1841">
        <f>Healthcare!P1841</f>
        <v>12</v>
      </c>
      <c r="R1841">
        <f>Healthcare!Q1841</f>
        <v>4</v>
      </c>
      <c r="S1841" s="10" t="str">
        <f>Healthcare!AD1841</f>
        <v>Jan</v>
      </c>
    </row>
    <row r="1842" spans="1:19">
      <c r="A1842" t="str">
        <f>Healthcare!A1842</f>
        <v>P11841</v>
      </c>
      <c r="B1842" s="5">
        <f>Healthcare!E1842</f>
        <v>45942</v>
      </c>
      <c r="C1842" s="5">
        <f>Healthcare!F1842</f>
        <v>45960</v>
      </c>
      <c r="D1842" t="str">
        <f>Healthcare!T1842</f>
        <v>Discharged</v>
      </c>
      <c r="E1842" t="str">
        <f>Healthcare!X1842</f>
        <v>DEP09</v>
      </c>
      <c r="F1842" t="str">
        <f>Healthcare!Y1842</f>
        <v>D04</v>
      </c>
      <c r="G1842" t="str">
        <f>Healthcare!Z1842</f>
        <v>D012</v>
      </c>
      <c r="H1842" t="str">
        <f>Healthcare!AA1842</f>
        <v>W004</v>
      </c>
      <c r="I1842" s="6">
        <f>Healthcare!L1842</f>
        <v>18475.57</v>
      </c>
      <c r="J1842">
        <f>Healthcare!M1842</f>
        <v>14146.74</v>
      </c>
      <c r="K1842" s="6">
        <f>Healthcare!V1842</f>
        <v>4328.83</v>
      </c>
      <c r="L1842" t="str">
        <f>Healthcare!AF1842</f>
        <v>PAY03</v>
      </c>
      <c r="M1842" t="str">
        <f>Healthcare!AG1842</f>
        <v>INS03</v>
      </c>
      <c r="N1842">
        <f>Healthcare!AC1842</f>
        <v>2025</v>
      </c>
      <c r="O1842" t="str">
        <f>Healthcare!AB1842</f>
        <v>Q4</v>
      </c>
      <c r="P1842">
        <f>Healthcare!O1842</f>
        <v>18</v>
      </c>
      <c r="Q1842">
        <f>Healthcare!P1842</f>
        <v>154</v>
      </c>
      <c r="R1842">
        <f>Healthcare!Q1842</f>
        <v>4</v>
      </c>
      <c r="S1842" s="10" t="str">
        <f>Healthcare!AD1842</f>
        <v>Oct</v>
      </c>
    </row>
    <row r="1843" spans="1:19">
      <c r="A1843" t="str">
        <f>Healthcare!A1843</f>
        <v>P11842</v>
      </c>
      <c r="B1843" s="5">
        <f>Healthcare!E1843</f>
        <v>45608</v>
      </c>
      <c r="C1843" s="5">
        <f>Healthcare!F1843</f>
        <v>45609</v>
      </c>
      <c r="D1843" t="str">
        <f>Healthcare!T1843</f>
        <v>Discharged</v>
      </c>
      <c r="E1843" t="str">
        <f>Healthcare!X1843</f>
        <v>DEP10</v>
      </c>
      <c r="F1843" t="str">
        <f>Healthcare!Y1843</f>
        <v>D04</v>
      </c>
      <c r="G1843" t="str">
        <f>Healthcare!Z1843</f>
        <v>D010</v>
      </c>
      <c r="H1843" t="str">
        <f>Healthcare!AA1843</f>
        <v>W004</v>
      </c>
      <c r="I1843" s="6">
        <f>Healthcare!L1843</f>
        <v>168961.93</v>
      </c>
      <c r="J1843">
        <f>Healthcare!M1843</f>
        <v>108564.73</v>
      </c>
      <c r="K1843" s="6">
        <f>Healthcare!V1843</f>
        <v>60397.2</v>
      </c>
      <c r="L1843" t="str">
        <f>Healthcare!AF1843</f>
        <v>PAY03</v>
      </c>
      <c r="M1843" t="str">
        <f>Healthcare!AG1843</f>
        <v>INS03</v>
      </c>
      <c r="N1843">
        <f>Healthcare!AC1843</f>
        <v>2024</v>
      </c>
      <c r="O1843" t="str">
        <f>Healthcare!AB1843</f>
        <v>Q4</v>
      </c>
      <c r="P1843">
        <f>Healthcare!O1843</f>
        <v>1</v>
      </c>
      <c r="Q1843">
        <f>Healthcare!P1843</f>
        <v>88</v>
      </c>
      <c r="R1843">
        <f>Healthcare!Q1843</f>
        <v>1</v>
      </c>
      <c r="S1843" s="10" t="str">
        <f>Healthcare!AD1843</f>
        <v>Nov</v>
      </c>
    </row>
    <row r="1844" spans="1:19">
      <c r="A1844" t="str">
        <f>Healthcare!A1844</f>
        <v>P11843</v>
      </c>
      <c r="B1844" s="5">
        <f>Healthcare!E1844</f>
        <v>45763</v>
      </c>
      <c r="C1844" s="5" t="str">
        <f>Healthcare!F1844</f>
        <v>Unknown</v>
      </c>
      <c r="D1844" t="str">
        <f>Healthcare!T1844</f>
        <v>Discharged</v>
      </c>
      <c r="E1844" t="str">
        <f>Healthcare!X1844</f>
        <v>DEP03</v>
      </c>
      <c r="F1844" t="str">
        <f>Healthcare!Y1844</f>
        <v>D07</v>
      </c>
      <c r="G1844" t="str">
        <f>Healthcare!Z1844</f>
        <v>D005</v>
      </c>
      <c r="H1844" t="str">
        <f>Healthcare!AA1844</f>
        <v>W002</v>
      </c>
      <c r="I1844" s="6">
        <f>Healthcare!L1844</f>
        <v>168762.79</v>
      </c>
      <c r="J1844">
        <f>Healthcare!M1844</f>
        <v>154815.82</v>
      </c>
      <c r="K1844" s="6">
        <f>Healthcare!V1844</f>
        <v>13946.970000000001</v>
      </c>
      <c r="L1844" t="str">
        <f>Healthcare!AF1844</f>
        <v>PAY04</v>
      </c>
      <c r="M1844" t="str">
        <f>Healthcare!AG1844</f>
        <v>INS06</v>
      </c>
      <c r="N1844">
        <f>Healthcare!AC1844</f>
        <v>2025</v>
      </c>
      <c r="O1844" t="str">
        <f>Healthcare!AB1844</f>
        <v>Q2</v>
      </c>
      <c r="P1844">
        <f>Healthcare!O1844</f>
        <v>14</v>
      </c>
      <c r="Q1844">
        <f>Healthcare!P1844</f>
        <v>121</v>
      </c>
      <c r="R1844">
        <f>Healthcare!Q1844</f>
        <v>4</v>
      </c>
      <c r="S1844" s="10" t="str">
        <f>Healthcare!AD1844</f>
        <v>Apr</v>
      </c>
    </row>
    <row r="1845" spans="1:19">
      <c r="A1845" t="str">
        <f>Healthcare!A1845</f>
        <v>P11844</v>
      </c>
      <c r="B1845" s="5">
        <f>Healthcare!E1845</f>
        <v>45262</v>
      </c>
      <c r="C1845" s="5">
        <f>Healthcare!F1845</f>
        <v>45277</v>
      </c>
      <c r="D1845" t="str">
        <f>Healthcare!T1845</f>
        <v>Transferred</v>
      </c>
      <c r="E1845" t="str">
        <f>Healthcare!X1845</f>
        <v>DEP02</v>
      </c>
      <c r="F1845" t="str">
        <f>Healthcare!Y1845</f>
        <v>D02</v>
      </c>
      <c r="G1845" t="str">
        <f>Healthcare!Z1845</f>
        <v>D008</v>
      </c>
      <c r="H1845" t="str">
        <f>Healthcare!AA1845</f>
        <v>W001</v>
      </c>
      <c r="I1845" s="6">
        <f>Healthcare!L1845</f>
        <v>198665.87</v>
      </c>
      <c r="J1845">
        <f>Healthcare!M1845</f>
        <v>151241.51</v>
      </c>
      <c r="K1845" s="6">
        <f>Healthcare!V1845</f>
        <v>47424.359999999986</v>
      </c>
      <c r="L1845" t="str">
        <f>Healthcare!AF1845</f>
        <v>PAY04</v>
      </c>
      <c r="M1845" t="str">
        <f>Healthcare!AG1845</f>
        <v>INS03</v>
      </c>
      <c r="N1845">
        <f>Healthcare!AC1845</f>
        <v>2023</v>
      </c>
      <c r="O1845" t="str">
        <f>Healthcare!AB1845</f>
        <v>Q4</v>
      </c>
      <c r="P1845">
        <f>Healthcare!O1845</f>
        <v>15</v>
      </c>
      <c r="Q1845">
        <f>Healthcare!P1845</f>
        <v>91</v>
      </c>
      <c r="R1845">
        <f>Healthcare!Q1845</f>
        <v>1</v>
      </c>
      <c r="S1845" s="10" t="str">
        <f>Healthcare!AD1845</f>
        <v>Dec</v>
      </c>
    </row>
    <row r="1846" spans="1:19">
      <c r="A1846" t="str">
        <f>Healthcare!A1846</f>
        <v>P11845</v>
      </c>
      <c r="B1846" s="5">
        <f>Healthcare!E1846</f>
        <v>45389</v>
      </c>
      <c r="C1846" s="5">
        <f>Healthcare!F1846</f>
        <v>45600</v>
      </c>
      <c r="D1846" t="str">
        <f>Healthcare!T1846</f>
        <v>Admitted</v>
      </c>
      <c r="E1846" t="str">
        <f>Healthcare!X1846</f>
        <v>DEP05</v>
      </c>
      <c r="F1846" t="str">
        <f>Healthcare!Y1846</f>
        <v>D04</v>
      </c>
      <c r="G1846" t="str">
        <f>Healthcare!Z1846</f>
        <v>D006</v>
      </c>
      <c r="H1846" t="str">
        <f>Healthcare!AA1846</f>
        <v>W004</v>
      </c>
      <c r="I1846" s="6">
        <f>Healthcare!L1846</f>
        <v>110963.88</v>
      </c>
      <c r="J1846">
        <f>Healthcare!M1846</f>
        <v>105568.21</v>
      </c>
      <c r="K1846" s="6">
        <f>Healthcare!V1846</f>
        <v>5395.6699999999983</v>
      </c>
      <c r="L1846" t="str">
        <f>Healthcare!AF1846</f>
        <v>PAY04</v>
      </c>
      <c r="M1846" t="str">
        <f>Healthcare!AG1846</f>
        <v>INS03</v>
      </c>
      <c r="N1846">
        <f>Healthcare!AC1846</f>
        <v>2024</v>
      </c>
      <c r="O1846" t="str">
        <f>Healthcare!AB1846</f>
        <v>Q2</v>
      </c>
      <c r="P1846">
        <f>Healthcare!O1846</f>
        <v>4</v>
      </c>
      <c r="Q1846">
        <f>Healthcare!P1846</f>
        <v>25</v>
      </c>
      <c r="R1846">
        <f>Healthcare!Q1846</f>
        <v>5</v>
      </c>
      <c r="S1846" s="10" t="str">
        <f>Healthcare!AD1846</f>
        <v>Apr</v>
      </c>
    </row>
    <row r="1847" spans="1:19">
      <c r="A1847" t="str">
        <f>Healthcare!A1847</f>
        <v>P11846</v>
      </c>
      <c r="B1847" s="5">
        <f>Healthcare!E1847</f>
        <v>45328</v>
      </c>
      <c r="C1847" s="5">
        <f>Healthcare!F1847</f>
        <v>45340</v>
      </c>
      <c r="D1847" t="str">
        <f>Healthcare!T1847</f>
        <v>Discharged</v>
      </c>
      <c r="E1847" t="str">
        <f>Healthcare!X1847</f>
        <v>DEP05</v>
      </c>
      <c r="F1847" t="str">
        <f>Healthcare!Y1847</f>
        <v>D03</v>
      </c>
      <c r="G1847" t="str">
        <f>Healthcare!Z1847</f>
        <v>D007</v>
      </c>
      <c r="H1847" t="str">
        <f>Healthcare!AA1847</f>
        <v>W004</v>
      </c>
      <c r="I1847" s="6">
        <f>Healthcare!L1847</f>
        <v>166641.59</v>
      </c>
      <c r="J1847">
        <f>Healthcare!M1847</f>
        <v>154305.1</v>
      </c>
      <c r="K1847" s="6">
        <f>Healthcare!V1847</f>
        <v>12336.489999999991</v>
      </c>
      <c r="L1847" t="str">
        <f>Healthcare!AF1847</f>
        <v>PAY01</v>
      </c>
      <c r="M1847" t="str">
        <f>Healthcare!AG1847</f>
        <v>INS06</v>
      </c>
      <c r="N1847">
        <f>Healthcare!AC1847</f>
        <v>2024</v>
      </c>
      <c r="O1847" t="str">
        <f>Healthcare!AB1847</f>
        <v>Q1</v>
      </c>
      <c r="P1847">
        <f>Healthcare!O1847</f>
        <v>12</v>
      </c>
      <c r="Q1847">
        <f>Healthcare!P1847</f>
        <v>64</v>
      </c>
      <c r="R1847">
        <f>Healthcare!Q1847</f>
        <v>1</v>
      </c>
      <c r="S1847" s="10" t="str">
        <f>Healthcare!AD1847</f>
        <v>Feb</v>
      </c>
    </row>
    <row r="1848" spans="1:19">
      <c r="A1848" t="str">
        <f>Healthcare!A1848</f>
        <v>P11847</v>
      </c>
      <c r="B1848" s="5">
        <f>Healthcare!E1848</f>
        <v>45719</v>
      </c>
      <c r="C1848" s="5">
        <f>Healthcare!F1848</f>
        <v>45737</v>
      </c>
      <c r="D1848" t="str">
        <f>Healthcare!T1848</f>
        <v>Discharged</v>
      </c>
      <c r="E1848" t="str">
        <f>Healthcare!X1848</f>
        <v>DEP02</v>
      </c>
      <c r="F1848" t="str">
        <f>Healthcare!Y1848</f>
        <v>D03</v>
      </c>
      <c r="G1848" t="str">
        <f>Healthcare!Z1848</f>
        <v>D010</v>
      </c>
      <c r="H1848" t="str">
        <f>Healthcare!AA1848</f>
        <v>W005</v>
      </c>
      <c r="I1848" s="6">
        <f>Healthcare!L1848</f>
        <v>196000.48</v>
      </c>
      <c r="J1848">
        <f>Healthcare!M1848</f>
        <v>161972.53</v>
      </c>
      <c r="K1848" s="6">
        <f>Healthcare!V1848</f>
        <v>34027.950000000012</v>
      </c>
      <c r="L1848" t="str">
        <f>Healthcare!AF1848</f>
        <v>PAY04</v>
      </c>
      <c r="M1848" t="str">
        <f>Healthcare!AG1848</f>
        <v>INS08</v>
      </c>
      <c r="N1848">
        <f>Healthcare!AC1848</f>
        <v>2025</v>
      </c>
      <c r="O1848" t="str">
        <f>Healthcare!AB1848</f>
        <v>Q1</v>
      </c>
      <c r="P1848">
        <f>Healthcare!O1848</f>
        <v>18</v>
      </c>
      <c r="Q1848">
        <f>Healthcare!P1848</f>
        <v>5</v>
      </c>
      <c r="R1848">
        <f>Healthcare!Q1848</f>
        <v>2</v>
      </c>
      <c r="S1848" s="10" t="str">
        <f>Healthcare!AD1848</f>
        <v>Mar</v>
      </c>
    </row>
    <row r="1849" spans="1:19">
      <c r="A1849" t="str">
        <f>Healthcare!A1849</f>
        <v>P11848</v>
      </c>
      <c r="B1849" s="5">
        <f>Healthcare!E1849</f>
        <v>45068</v>
      </c>
      <c r="C1849" s="5">
        <f>Healthcare!F1849</f>
        <v>45070</v>
      </c>
      <c r="D1849" t="str">
        <f>Healthcare!T1849</f>
        <v>Discharged</v>
      </c>
      <c r="E1849" t="str">
        <f>Healthcare!X1849</f>
        <v>DEP03</v>
      </c>
      <c r="F1849" t="str">
        <f>Healthcare!Y1849</f>
        <v>D01</v>
      </c>
      <c r="G1849" t="str">
        <f>Healthcare!Z1849</f>
        <v>D009</v>
      </c>
      <c r="H1849" t="str">
        <f>Healthcare!AA1849</f>
        <v>W004</v>
      </c>
      <c r="I1849" s="6">
        <f>Healthcare!L1849</f>
        <v>132851.59</v>
      </c>
      <c r="J1849">
        <f>Healthcare!M1849</f>
        <v>111075.83</v>
      </c>
      <c r="K1849" s="6">
        <f>Healthcare!V1849</f>
        <v>21775.759999999995</v>
      </c>
      <c r="L1849" t="str">
        <f>Healthcare!AF1849</f>
        <v>PAY04</v>
      </c>
      <c r="M1849" t="str">
        <f>Healthcare!AG1849</f>
        <v>INS07</v>
      </c>
      <c r="N1849">
        <f>Healthcare!AC1849</f>
        <v>2023</v>
      </c>
      <c r="O1849" t="str">
        <f>Healthcare!AB1849</f>
        <v>Q2</v>
      </c>
      <c r="P1849">
        <f>Healthcare!O1849</f>
        <v>2</v>
      </c>
      <c r="Q1849">
        <f>Healthcare!P1849</f>
        <v>239</v>
      </c>
      <c r="R1849">
        <f>Healthcare!Q1849</f>
        <v>5</v>
      </c>
      <c r="S1849" s="10" t="str">
        <f>Healthcare!AD1849</f>
        <v>May</v>
      </c>
    </row>
    <row r="1850" spans="1:19">
      <c r="A1850" t="str">
        <f>Healthcare!A1850</f>
        <v>P11849</v>
      </c>
      <c r="B1850" s="5">
        <f>Healthcare!E1850</f>
        <v>45310</v>
      </c>
      <c r="C1850" s="5">
        <f>Healthcare!F1850</f>
        <v>45311</v>
      </c>
      <c r="D1850" t="str">
        <f>Healthcare!T1850</f>
        <v>Admitted</v>
      </c>
      <c r="E1850" t="str">
        <f>Healthcare!X1850</f>
        <v>DEP02</v>
      </c>
      <c r="F1850" t="str">
        <f>Healthcare!Y1850</f>
        <v>D04</v>
      </c>
      <c r="G1850" t="str">
        <f>Healthcare!Z1850</f>
        <v>D011</v>
      </c>
      <c r="H1850" t="str">
        <f>Healthcare!AA1850</f>
        <v>W005</v>
      </c>
      <c r="I1850" s="6">
        <f>Healthcare!L1850</f>
        <v>123663.9</v>
      </c>
      <c r="J1850">
        <f>Healthcare!M1850</f>
        <v>33030.69</v>
      </c>
      <c r="K1850" s="6">
        <f>Healthcare!V1850</f>
        <v>90633.209999999992</v>
      </c>
      <c r="L1850" t="str">
        <f>Healthcare!AF1850</f>
        <v>PAY05</v>
      </c>
      <c r="M1850" t="str">
        <f>Healthcare!AG1850</f>
        <v>INS08</v>
      </c>
      <c r="N1850">
        <f>Healthcare!AC1850</f>
        <v>2024</v>
      </c>
      <c r="O1850" t="str">
        <f>Healthcare!AB1850</f>
        <v>Q1</v>
      </c>
      <c r="P1850">
        <f>Healthcare!O1850</f>
        <v>1</v>
      </c>
      <c r="Q1850">
        <f>Healthcare!P1850</f>
        <v>54</v>
      </c>
      <c r="R1850">
        <f>Healthcare!Q1850</f>
        <v>4</v>
      </c>
      <c r="S1850" s="10" t="str">
        <f>Healthcare!AD1850</f>
        <v>Jan</v>
      </c>
    </row>
    <row r="1851" spans="1:19">
      <c r="A1851" t="str">
        <f>Healthcare!A1851</f>
        <v>P11850</v>
      </c>
      <c r="B1851" s="5" t="str">
        <f>Healthcare!E1851</f>
        <v>Unknown</v>
      </c>
      <c r="C1851" s="5">
        <f>Healthcare!F1851</f>
        <v>45925</v>
      </c>
      <c r="D1851" t="str">
        <f>Healthcare!T1851</f>
        <v>Transferred</v>
      </c>
      <c r="E1851" t="str">
        <f>Healthcare!X1851</f>
        <v>DEP02</v>
      </c>
      <c r="F1851" t="str">
        <f>Healthcare!Y1851</f>
        <v>D05</v>
      </c>
      <c r="G1851" t="str">
        <f>Healthcare!Z1851</f>
        <v>D001</v>
      </c>
      <c r="H1851" t="str">
        <f>Healthcare!AA1851</f>
        <v>W002</v>
      </c>
      <c r="I1851" s="6">
        <f>Healthcare!L1851</f>
        <v>98522.01</v>
      </c>
      <c r="J1851">
        <f>Healthcare!M1851</f>
        <v>70719.13</v>
      </c>
      <c r="K1851" s="6">
        <f>Healthcare!V1851</f>
        <v>27802.87999999999</v>
      </c>
      <c r="L1851" t="str">
        <f>Healthcare!AF1851</f>
        <v>PAY04</v>
      </c>
      <c r="M1851" t="str">
        <f>Healthcare!AG1851</f>
        <v>INS06</v>
      </c>
      <c r="N1851" t="str">
        <f>Healthcare!AC1851</f>
        <v>Unknown</v>
      </c>
      <c r="O1851" t="str">
        <f>Healthcare!AB1851</f>
        <v>Unknown</v>
      </c>
      <c r="P1851">
        <f>Healthcare!O1851</f>
        <v>12</v>
      </c>
      <c r="Q1851">
        <f>Healthcare!P1851</f>
        <v>217</v>
      </c>
      <c r="R1851">
        <f>Healthcare!Q1851</f>
        <v>3</v>
      </c>
      <c r="S1851" s="10" t="str">
        <f>Healthcare!AD1851</f>
        <v>Unknown</v>
      </c>
    </row>
    <row r="1852" spans="1:19">
      <c r="A1852" t="str">
        <f>Healthcare!A1852</f>
        <v>P11851</v>
      </c>
      <c r="B1852" s="5">
        <f>Healthcare!E1852</f>
        <v>45826</v>
      </c>
      <c r="C1852" s="5">
        <f>Healthcare!F1852</f>
        <v>45844</v>
      </c>
      <c r="D1852" t="str">
        <f>Healthcare!T1852</f>
        <v>Discharged</v>
      </c>
      <c r="E1852" t="str">
        <f>Healthcare!X1852</f>
        <v>DEP04</v>
      </c>
      <c r="F1852" t="str">
        <f>Healthcare!Y1852</f>
        <v>D02</v>
      </c>
      <c r="G1852" t="str">
        <f>Healthcare!Z1852</f>
        <v>D012</v>
      </c>
      <c r="H1852" t="str">
        <f>Healthcare!AA1852</f>
        <v>W001</v>
      </c>
      <c r="I1852" s="6">
        <f>Healthcare!L1852</f>
        <v>194492.92</v>
      </c>
      <c r="J1852">
        <f>Healthcare!M1852</f>
        <v>131955.89000000001</v>
      </c>
      <c r="K1852" s="6">
        <f>Healthcare!V1852</f>
        <v>62537.03</v>
      </c>
      <c r="L1852" t="str">
        <f>Healthcare!AF1852</f>
        <v>PAY06</v>
      </c>
      <c r="M1852" t="str">
        <f>Healthcare!AG1852</f>
        <v>INS05</v>
      </c>
      <c r="N1852">
        <f>Healthcare!AC1852</f>
        <v>2025</v>
      </c>
      <c r="O1852" t="str">
        <f>Healthcare!AB1852</f>
        <v>Q2</v>
      </c>
      <c r="P1852">
        <f>Healthcare!O1852</f>
        <v>18</v>
      </c>
      <c r="Q1852">
        <f>Healthcare!P1852</f>
        <v>40</v>
      </c>
      <c r="R1852">
        <f>Healthcare!Q1852</f>
        <v>4</v>
      </c>
      <c r="S1852" s="10" t="str">
        <f>Healthcare!AD1852</f>
        <v>Jun</v>
      </c>
    </row>
    <row r="1853" spans="1:19">
      <c r="A1853" t="str">
        <f>Healthcare!A1853</f>
        <v>P11852</v>
      </c>
      <c r="B1853" s="5">
        <f>Healthcare!E1853</f>
        <v>45509</v>
      </c>
      <c r="C1853" s="5" t="str">
        <f>Healthcare!F1853</f>
        <v>Unknown</v>
      </c>
      <c r="D1853" t="str">
        <f>Healthcare!T1853</f>
        <v>Discharged</v>
      </c>
      <c r="E1853" t="str">
        <f>Healthcare!X1853</f>
        <v>DEP01</v>
      </c>
      <c r="F1853" t="str">
        <f>Healthcare!Y1853</f>
        <v>D04</v>
      </c>
      <c r="G1853" t="str">
        <f>Healthcare!Z1853</f>
        <v>D010</v>
      </c>
      <c r="H1853" t="str">
        <f>Healthcare!AA1853</f>
        <v>W001</v>
      </c>
      <c r="I1853" s="6">
        <f>Healthcare!L1853</f>
        <v>112624.07</v>
      </c>
      <c r="J1853">
        <f>Healthcare!M1853</f>
        <v>99852.88</v>
      </c>
      <c r="K1853" s="6">
        <f>Healthcare!V1853</f>
        <v>12771.190000000002</v>
      </c>
      <c r="L1853" t="str">
        <f>Healthcare!AF1853</f>
        <v>PAY01</v>
      </c>
      <c r="M1853" t="str">
        <f>Healthcare!AG1853</f>
        <v>INS04</v>
      </c>
      <c r="N1853">
        <f>Healthcare!AC1853</f>
        <v>2024</v>
      </c>
      <c r="O1853" t="str">
        <f>Healthcare!AB1853</f>
        <v>Q3</v>
      </c>
      <c r="P1853">
        <f>Healthcare!O1853</f>
        <v>18</v>
      </c>
      <c r="Q1853">
        <f>Healthcare!P1853</f>
        <v>154</v>
      </c>
      <c r="R1853">
        <f>Healthcare!Q1853</f>
        <v>4</v>
      </c>
      <c r="S1853" s="10" t="str">
        <f>Healthcare!AD1853</f>
        <v>Aug</v>
      </c>
    </row>
    <row r="1854" spans="1:19">
      <c r="A1854" t="str">
        <f>Healthcare!A1854</f>
        <v>P11853</v>
      </c>
      <c r="B1854" s="5">
        <f>Healthcare!E1854</f>
        <v>45709</v>
      </c>
      <c r="C1854" s="5">
        <f>Healthcare!F1854</f>
        <v>45724</v>
      </c>
      <c r="D1854" t="str">
        <f>Healthcare!T1854</f>
        <v>Transferred</v>
      </c>
      <c r="E1854" t="str">
        <f>Healthcare!X1854</f>
        <v>DEP05</v>
      </c>
      <c r="F1854" t="str">
        <f>Healthcare!Y1854</f>
        <v>D06</v>
      </c>
      <c r="G1854" t="str">
        <f>Healthcare!Z1854</f>
        <v>D012</v>
      </c>
      <c r="H1854" t="str">
        <f>Healthcare!AA1854</f>
        <v>W002</v>
      </c>
      <c r="I1854" s="6">
        <f>Healthcare!L1854</f>
        <v>84301.52</v>
      </c>
      <c r="J1854">
        <f>Healthcare!M1854</f>
        <v>50813.13</v>
      </c>
      <c r="K1854" s="6">
        <f>Healthcare!V1854</f>
        <v>33488.390000000007</v>
      </c>
      <c r="L1854" t="str">
        <f>Healthcare!AF1854</f>
        <v>PAY06</v>
      </c>
      <c r="M1854" t="str">
        <f>Healthcare!AG1854</f>
        <v>INS03</v>
      </c>
      <c r="N1854">
        <f>Healthcare!AC1854</f>
        <v>2025</v>
      </c>
      <c r="O1854" t="str">
        <f>Healthcare!AB1854</f>
        <v>Q1</v>
      </c>
      <c r="P1854">
        <f>Healthcare!O1854</f>
        <v>15</v>
      </c>
      <c r="Q1854">
        <f>Healthcare!P1854</f>
        <v>215</v>
      </c>
      <c r="R1854">
        <f>Healthcare!Q1854</f>
        <v>5</v>
      </c>
      <c r="S1854" s="10" t="str">
        <f>Healthcare!AD1854</f>
        <v>Feb</v>
      </c>
    </row>
    <row r="1855" spans="1:19">
      <c r="A1855" t="str">
        <f>Healthcare!A1855</f>
        <v>P11854</v>
      </c>
      <c r="B1855" s="5">
        <f>Healthcare!E1855</f>
        <v>45405</v>
      </c>
      <c r="C1855" s="5">
        <f>Healthcare!F1855</f>
        <v>45422</v>
      </c>
      <c r="D1855" t="str">
        <f>Healthcare!T1855</f>
        <v>Discharged</v>
      </c>
      <c r="E1855" t="str">
        <f>Healthcare!X1855</f>
        <v>DEP04</v>
      </c>
      <c r="F1855" t="str">
        <f>Healthcare!Y1855</f>
        <v>D04</v>
      </c>
      <c r="G1855" t="str">
        <f>Healthcare!Z1855</f>
        <v>D006</v>
      </c>
      <c r="H1855" t="str">
        <f>Healthcare!AA1855</f>
        <v>W005</v>
      </c>
      <c r="I1855" s="6">
        <f>Healthcare!L1855</f>
        <v>123663.9</v>
      </c>
      <c r="J1855">
        <f>Healthcare!M1855</f>
        <v>11382.46</v>
      </c>
      <c r="K1855" s="6">
        <f>Healthcare!V1855</f>
        <v>112281.44</v>
      </c>
      <c r="L1855" t="str">
        <f>Healthcare!AF1855</f>
        <v>PAY04</v>
      </c>
      <c r="M1855" t="str">
        <f>Healthcare!AG1855</f>
        <v>INS08</v>
      </c>
      <c r="N1855">
        <f>Healthcare!AC1855</f>
        <v>2024</v>
      </c>
      <c r="O1855" t="str">
        <f>Healthcare!AB1855</f>
        <v>Q2</v>
      </c>
      <c r="P1855">
        <f>Healthcare!O1855</f>
        <v>17</v>
      </c>
      <c r="Q1855">
        <f>Healthcare!P1855</f>
        <v>115</v>
      </c>
      <c r="R1855">
        <f>Healthcare!Q1855</f>
        <v>4</v>
      </c>
      <c r="S1855" s="10" t="str">
        <f>Healthcare!AD1855</f>
        <v>Apr</v>
      </c>
    </row>
    <row r="1856" spans="1:19">
      <c r="A1856" t="str">
        <f>Healthcare!A1856</f>
        <v>P11855</v>
      </c>
      <c r="B1856" s="5">
        <f>Healthcare!E1856</f>
        <v>45264</v>
      </c>
      <c r="C1856" s="5">
        <f>Healthcare!F1856</f>
        <v>45270</v>
      </c>
      <c r="D1856" t="str">
        <f>Healthcare!T1856</f>
        <v>Discharged</v>
      </c>
      <c r="E1856" t="str">
        <f>Healthcare!X1856</f>
        <v>DEP03</v>
      </c>
      <c r="F1856" t="str">
        <f>Healthcare!Y1856</f>
        <v>D06</v>
      </c>
      <c r="G1856" t="str">
        <f>Healthcare!Z1856</f>
        <v>D003</v>
      </c>
      <c r="H1856" t="str">
        <f>Healthcare!AA1856</f>
        <v>W001</v>
      </c>
      <c r="I1856" s="6">
        <f>Healthcare!L1856</f>
        <v>248735.49</v>
      </c>
      <c r="J1856">
        <f>Healthcare!M1856</f>
        <v>199101.44</v>
      </c>
      <c r="K1856" s="6">
        <f>Healthcare!V1856</f>
        <v>49634.049999999988</v>
      </c>
      <c r="L1856" t="str">
        <f>Healthcare!AF1856</f>
        <v>PAY01</v>
      </c>
      <c r="M1856" t="str">
        <f>Healthcare!AG1856</f>
        <v>INS04</v>
      </c>
      <c r="N1856">
        <f>Healthcare!AC1856</f>
        <v>2023</v>
      </c>
      <c r="O1856" t="str">
        <f>Healthcare!AB1856</f>
        <v>Q4</v>
      </c>
      <c r="P1856">
        <f>Healthcare!O1856</f>
        <v>6</v>
      </c>
      <c r="Q1856">
        <f>Healthcare!P1856</f>
        <v>181</v>
      </c>
      <c r="R1856">
        <f>Healthcare!Q1856</f>
        <v>5</v>
      </c>
      <c r="S1856" s="10" t="str">
        <f>Healthcare!AD1856</f>
        <v>Dec</v>
      </c>
    </row>
    <row r="1857" spans="1:19">
      <c r="A1857" t="str">
        <f>Healthcare!A1857</f>
        <v>P11856</v>
      </c>
      <c r="B1857" s="5">
        <f>Healthcare!E1857</f>
        <v>45496</v>
      </c>
      <c r="C1857" s="5" t="str">
        <f>Healthcare!F1857</f>
        <v>Unknown</v>
      </c>
      <c r="D1857" t="str">
        <f>Healthcare!T1857</f>
        <v>Admitted</v>
      </c>
      <c r="E1857" t="str">
        <f>Healthcare!X1857</f>
        <v>DEP03</v>
      </c>
      <c r="F1857" t="str">
        <f>Healthcare!Y1857</f>
        <v>D05</v>
      </c>
      <c r="G1857" t="str">
        <f>Healthcare!Z1857</f>
        <v>D013</v>
      </c>
      <c r="H1857" t="str">
        <f>Healthcare!AA1857</f>
        <v>W003</v>
      </c>
      <c r="I1857" s="6">
        <f>Healthcare!L1857</f>
        <v>243505.41</v>
      </c>
      <c r="J1857">
        <f>Healthcare!M1857</f>
        <v>230030.4</v>
      </c>
      <c r="K1857" s="6">
        <f>Healthcare!V1857</f>
        <v>13475.010000000009</v>
      </c>
      <c r="L1857" t="str">
        <f>Healthcare!AF1857</f>
        <v>PAY04</v>
      </c>
      <c r="M1857" t="str">
        <f>Healthcare!AG1857</f>
        <v>INS06</v>
      </c>
      <c r="N1857">
        <f>Healthcare!AC1857</f>
        <v>2024</v>
      </c>
      <c r="O1857" t="str">
        <f>Healthcare!AB1857</f>
        <v>Q3</v>
      </c>
      <c r="P1857">
        <f>Healthcare!O1857</f>
        <v>17</v>
      </c>
      <c r="Q1857">
        <f>Healthcare!P1857</f>
        <v>90</v>
      </c>
      <c r="R1857">
        <f>Healthcare!Q1857</f>
        <v>5</v>
      </c>
      <c r="S1857" s="10" t="str">
        <f>Healthcare!AD1857</f>
        <v>Jul</v>
      </c>
    </row>
    <row r="1858" spans="1:19">
      <c r="A1858" t="str">
        <f>Healthcare!A1858</f>
        <v>P11857</v>
      </c>
      <c r="B1858" s="5" t="str">
        <f>Healthcare!E1858</f>
        <v>Unknown</v>
      </c>
      <c r="C1858" s="5">
        <f>Healthcare!F1858</f>
        <v>45994</v>
      </c>
      <c r="D1858" t="str">
        <f>Healthcare!T1858</f>
        <v>Discharged</v>
      </c>
      <c r="E1858" t="str">
        <f>Healthcare!X1858</f>
        <v>DEP06</v>
      </c>
      <c r="F1858" t="str">
        <f>Healthcare!Y1858</f>
        <v>D01</v>
      </c>
      <c r="G1858" t="str">
        <f>Healthcare!Z1858</f>
        <v>D009</v>
      </c>
      <c r="H1858" t="str">
        <f>Healthcare!AA1858</f>
        <v>W004</v>
      </c>
      <c r="I1858" s="6">
        <f>Healthcare!L1858</f>
        <v>69705.86</v>
      </c>
      <c r="J1858">
        <f>Healthcare!M1858</f>
        <v>53625.13</v>
      </c>
      <c r="K1858" s="6">
        <f>Healthcare!V1858</f>
        <v>16080.730000000003</v>
      </c>
      <c r="L1858" t="str">
        <f>Healthcare!AF1858</f>
        <v>PAY02</v>
      </c>
      <c r="M1858" t="str">
        <f>Healthcare!AG1858</f>
        <v>INS08</v>
      </c>
      <c r="N1858" t="str">
        <f>Healthcare!AC1858</f>
        <v>Unknown</v>
      </c>
      <c r="O1858" t="str">
        <f>Healthcare!AB1858</f>
        <v>Unknown</v>
      </c>
      <c r="P1858">
        <f>Healthcare!O1858</f>
        <v>8</v>
      </c>
      <c r="Q1858">
        <f>Healthcare!P1858</f>
        <v>197</v>
      </c>
      <c r="R1858">
        <f>Healthcare!Q1858</f>
        <v>4</v>
      </c>
      <c r="S1858" s="10" t="str">
        <f>Healthcare!AD1858</f>
        <v>Unknown</v>
      </c>
    </row>
    <row r="1859" spans="1:19">
      <c r="A1859" t="str">
        <f>Healthcare!A1859</f>
        <v>P11858</v>
      </c>
      <c r="B1859" s="5">
        <f>Healthcare!E1859</f>
        <v>44986</v>
      </c>
      <c r="C1859" s="5">
        <f>Healthcare!F1859</f>
        <v>44988</v>
      </c>
      <c r="D1859" t="str">
        <f>Healthcare!T1859</f>
        <v>Transferred</v>
      </c>
      <c r="E1859" t="str">
        <f>Healthcare!X1859</f>
        <v>DEP07</v>
      </c>
      <c r="F1859" t="str">
        <f>Healthcare!Y1859</f>
        <v>D05</v>
      </c>
      <c r="G1859" t="str">
        <f>Healthcare!Z1859</f>
        <v>D008</v>
      </c>
      <c r="H1859" t="str">
        <f>Healthcare!AA1859</f>
        <v>W002</v>
      </c>
      <c r="I1859" s="6">
        <f>Healthcare!L1859</f>
        <v>132303.35999999999</v>
      </c>
      <c r="J1859">
        <f>Healthcare!M1859</f>
        <v>125015.17</v>
      </c>
      <c r="K1859" s="6">
        <f>Healthcare!V1859</f>
        <v>7288.1899999999878</v>
      </c>
      <c r="L1859" t="str">
        <f>Healthcare!AF1859</f>
        <v>PAY05</v>
      </c>
      <c r="M1859" t="str">
        <f>Healthcare!AG1859</f>
        <v>INS06</v>
      </c>
      <c r="N1859">
        <f>Healthcare!AC1859</f>
        <v>2023</v>
      </c>
      <c r="O1859" t="str">
        <f>Healthcare!AB1859</f>
        <v>Q1</v>
      </c>
      <c r="P1859">
        <f>Healthcare!O1859</f>
        <v>2</v>
      </c>
      <c r="Q1859">
        <f>Healthcare!P1859</f>
        <v>42</v>
      </c>
      <c r="R1859">
        <f>Healthcare!Q1859</f>
        <v>4</v>
      </c>
      <c r="S1859" s="10" t="str">
        <f>Healthcare!AD1859</f>
        <v>Mar</v>
      </c>
    </row>
    <row r="1860" spans="1:19">
      <c r="A1860" t="str">
        <f>Healthcare!A1860</f>
        <v>P11859</v>
      </c>
      <c r="B1860" s="5">
        <f>Healthcare!E1860</f>
        <v>45430</v>
      </c>
      <c r="C1860" s="5">
        <f>Healthcare!F1860</f>
        <v>45432</v>
      </c>
      <c r="D1860" t="str">
        <f>Healthcare!T1860</f>
        <v>Admitted</v>
      </c>
      <c r="E1860" t="str">
        <f>Healthcare!X1860</f>
        <v>DEP03</v>
      </c>
      <c r="F1860" t="str">
        <f>Healthcare!Y1860</f>
        <v>D04</v>
      </c>
      <c r="G1860" t="str">
        <f>Healthcare!Z1860</f>
        <v>D009</v>
      </c>
      <c r="H1860" t="str">
        <f>Healthcare!AA1860</f>
        <v>W001</v>
      </c>
      <c r="I1860" s="6">
        <f>Healthcare!L1860</f>
        <v>36751.050000000003</v>
      </c>
      <c r="J1860">
        <f>Healthcare!M1860</f>
        <v>36283.19</v>
      </c>
      <c r="K1860" s="6">
        <f>Healthcare!V1860</f>
        <v>467.86000000000058</v>
      </c>
      <c r="L1860" t="str">
        <f>Healthcare!AF1860</f>
        <v>PAY02</v>
      </c>
      <c r="M1860" t="str">
        <f>Healthcare!AG1860</f>
        <v>INS08</v>
      </c>
      <c r="N1860">
        <f>Healthcare!AC1860</f>
        <v>2024</v>
      </c>
      <c r="O1860" t="str">
        <f>Healthcare!AB1860</f>
        <v>Q2</v>
      </c>
      <c r="P1860">
        <f>Healthcare!O1860</f>
        <v>2</v>
      </c>
      <c r="Q1860">
        <f>Healthcare!P1860</f>
        <v>23</v>
      </c>
      <c r="R1860">
        <f>Healthcare!Q1860</f>
        <v>5</v>
      </c>
      <c r="S1860" s="10" t="str">
        <f>Healthcare!AD1860</f>
        <v>May</v>
      </c>
    </row>
    <row r="1861" spans="1:19">
      <c r="A1861" t="str">
        <f>Healthcare!A1861</f>
        <v>P11860</v>
      </c>
      <c r="B1861" s="5">
        <f>Healthcare!E1861</f>
        <v>45902</v>
      </c>
      <c r="C1861" s="5" t="str">
        <f>Healthcare!F1861</f>
        <v>Unknown</v>
      </c>
      <c r="D1861" t="str">
        <f>Healthcare!T1861</f>
        <v>Discharged</v>
      </c>
      <c r="E1861" t="str">
        <f>Healthcare!X1861</f>
        <v>DEP01</v>
      </c>
      <c r="F1861" t="str">
        <f>Healthcare!Y1861</f>
        <v>D01</v>
      </c>
      <c r="G1861" t="str">
        <f>Healthcare!Z1861</f>
        <v>D013</v>
      </c>
      <c r="H1861" t="str">
        <f>Healthcare!AA1861</f>
        <v>W003</v>
      </c>
      <c r="I1861" s="6">
        <f>Healthcare!L1861</f>
        <v>46036.58</v>
      </c>
      <c r="J1861">
        <f>Healthcare!M1861</f>
        <v>32450.38</v>
      </c>
      <c r="K1861" s="6">
        <f>Healthcare!V1861</f>
        <v>13586.2</v>
      </c>
      <c r="L1861" t="str">
        <f>Healthcare!AF1861</f>
        <v>PAY04</v>
      </c>
      <c r="M1861" t="str">
        <f>Healthcare!AG1861</f>
        <v>INS01</v>
      </c>
      <c r="N1861">
        <f>Healthcare!AC1861</f>
        <v>2025</v>
      </c>
      <c r="O1861" t="str">
        <f>Healthcare!AB1861</f>
        <v>Q3</v>
      </c>
      <c r="P1861">
        <f>Healthcare!O1861</f>
        <v>12</v>
      </c>
      <c r="Q1861">
        <f>Healthcare!P1861</f>
        <v>126</v>
      </c>
      <c r="R1861">
        <f>Healthcare!Q1861</f>
        <v>4</v>
      </c>
      <c r="S1861" s="10" t="str">
        <f>Healthcare!AD1861</f>
        <v>Sep</v>
      </c>
    </row>
    <row r="1862" spans="1:19">
      <c r="A1862" t="str">
        <f>Healthcare!A1862</f>
        <v>P11861</v>
      </c>
      <c r="B1862" s="5">
        <f>Healthcare!E1862</f>
        <v>45651</v>
      </c>
      <c r="C1862" s="5">
        <f>Healthcare!F1862</f>
        <v>45660</v>
      </c>
      <c r="D1862" t="str">
        <f>Healthcare!T1862</f>
        <v>Unknown</v>
      </c>
      <c r="E1862" t="str">
        <f>Healthcare!X1862</f>
        <v>DEP03</v>
      </c>
      <c r="F1862" t="str">
        <f>Healthcare!Y1862</f>
        <v>D04</v>
      </c>
      <c r="G1862" t="str">
        <f>Healthcare!Z1862</f>
        <v>D002</v>
      </c>
      <c r="H1862" t="str">
        <f>Healthcare!AA1862</f>
        <v>W001</v>
      </c>
      <c r="I1862" s="6">
        <f>Healthcare!L1862</f>
        <v>16143.48</v>
      </c>
      <c r="J1862">
        <f>Healthcare!M1862</f>
        <v>13954.33</v>
      </c>
      <c r="K1862" s="6">
        <f>Healthcare!V1862</f>
        <v>2189.1499999999996</v>
      </c>
      <c r="L1862" t="str">
        <f>Healthcare!AF1862</f>
        <v>PAY04</v>
      </c>
      <c r="M1862" t="str">
        <f>Healthcare!AG1862</f>
        <v>INS01</v>
      </c>
      <c r="N1862">
        <f>Healthcare!AC1862</f>
        <v>2024</v>
      </c>
      <c r="O1862" t="str">
        <f>Healthcare!AB1862</f>
        <v>Q4</v>
      </c>
      <c r="P1862">
        <f>Healthcare!O1862</f>
        <v>9</v>
      </c>
      <c r="Q1862">
        <f>Healthcare!P1862</f>
        <v>142</v>
      </c>
      <c r="R1862">
        <f>Healthcare!Q1862</f>
        <v>3</v>
      </c>
      <c r="S1862" s="10" t="str">
        <f>Healthcare!AD1862</f>
        <v>Dec</v>
      </c>
    </row>
    <row r="1863" spans="1:19">
      <c r="A1863" t="str">
        <f>Healthcare!A1863</f>
        <v>P11862</v>
      </c>
      <c r="B1863" s="5">
        <f>Healthcare!E1863</f>
        <v>45271</v>
      </c>
      <c r="C1863" s="5" t="str">
        <f>Healthcare!F1863</f>
        <v>Unknown</v>
      </c>
      <c r="D1863" t="str">
        <f>Healthcare!T1863</f>
        <v>Discharged</v>
      </c>
      <c r="E1863" t="str">
        <f>Healthcare!X1863</f>
        <v>DEP06</v>
      </c>
      <c r="F1863" t="str">
        <f>Healthcare!Y1863</f>
        <v>D05</v>
      </c>
      <c r="G1863" t="str">
        <f>Healthcare!Z1863</f>
        <v>D004</v>
      </c>
      <c r="H1863" t="str">
        <f>Healthcare!AA1863</f>
        <v>W002</v>
      </c>
      <c r="I1863" s="6">
        <f>Healthcare!L1863</f>
        <v>34082.620000000003</v>
      </c>
      <c r="J1863">
        <f>Healthcare!M1863</f>
        <v>28636.57</v>
      </c>
      <c r="K1863" s="6">
        <f>Healthcare!V1863</f>
        <v>5446.0500000000029</v>
      </c>
      <c r="L1863" t="str">
        <f>Healthcare!AF1863</f>
        <v>PAY03</v>
      </c>
      <c r="M1863" t="str">
        <f>Healthcare!AG1863</f>
        <v>INS05</v>
      </c>
      <c r="N1863">
        <f>Healthcare!AC1863</f>
        <v>2023</v>
      </c>
      <c r="O1863" t="str">
        <f>Healthcare!AB1863</f>
        <v>Q4</v>
      </c>
      <c r="P1863">
        <f>Healthcare!O1863</f>
        <v>7</v>
      </c>
      <c r="Q1863">
        <f>Healthcare!P1863</f>
        <v>174</v>
      </c>
      <c r="R1863">
        <f>Healthcare!Q1863</f>
        <v>4</v>
      </c>
      <c r="S1863" s="10" t="str">
        <f>Healthcare!AD1863</f>
        <v>Dec</v>
      </c>
    </row>
    <row r="1864" spans="1:19">
      <c r="A1864" t="str">
        <f>Healthcare!A1864</f>
        <v>P11863</v>
      </c>
      <c r="B1864" s="5">
        <f>Healthcare!E1864</f>
        <v>45777</v>
      </c>
      <c r="C1864" s="5">
        <f>Healthcare!F1864</f>
        <v>45794</v>
      </c>
      <c r="D1864" t="str">
        <f>Healthcare!T1864</f>
        <v>Transferred</v>
      </c>
      <c r="E1864" t="str">
        <f>Healthcare!X1864</f>
        <v>DEP05</v>
      </c>
      <c r="F1864" t="str">
        <f>Healthcare!Y1864</f>
        <v>D01</v>
      </c>
      <c r="G1864" t="str">
        <f>Healthcare!Z1864</f>
        <v>D011</v>
      </c>
      <c r="H1864" t="str">
        <f>Healthcare!AA1864</f>
        <v>W004</v>
      </c>
      <c r="I1864" s="6">
        <f>Healthcare!L1864</f>
        <v>76374.429999999993</v>
      </c>
      <c r="J1864">
        <f>Healthcare!M1864</f>
        <v>68296.539999999994</v>
      </c>
      <c r="K1864" s="6">
        <f>Healthcare!V1864</f>
        <v>8077.8899999999994</v>
      </c>
      <c r="L1864" t="str">
        <f>Healthcare!AF1864</f>
        <v>PAY06</v>
      </c>
      <c r="M1864" t="str">
        <f>Healthcare!AG1864</f>
        <v>INS07</v>
      </c>
      <c r="N1864">
        <f>Healthcare!AC1864</f>
        <v>2025</v>
      </c>
      <c r="O1864" t="str">
        <f>Healthcare!AB1864</f>
        <v>Q2</v>
      </c>
      <c r="P1864">
        <f>Healthcare!O1864</f>
        <v>17</v>
      </c>
      <c r="Q1864">
        <f>Healthcare!P1864</f>
        <v>86</v>
      </c>
      <c r="R1864">
        <f>Healthcare!Q1864</f>
        <v>4</v>
      </c>
      <c r="S1864" s="10" t="str">
        <f>Healthcare!AD1864</f>
        <v>Apr</v>
      </c>
    </row>
    <row r="1865" spans="1:19">
      <c r="A1865" t="str">
        <f>Healthcare!A1865</f>
        <v>P11864</v>
      </c>
      <c r="B1865" s="5" t="str">
        <f>Healthcare!E1865</f>
        <v>Unknown</v>
      </c>
      <c r="C1865" s="5" t="str">
        <f>Healthcare!F1865</f>
        <v>Unknown</v>
      </c>
      <c r="D1865" t="str">
        <f>Healthcare!T1865</f>
        <v>Discharged</v>
      </c>
      <c r="E1865" t="str">
        <f>Healthcare!X1865</f>
        <v>DEP09</v>
      </c>
      <c r="F1865" t="str">
        <f>Healthcare!Y1865</f>
        <v>D04</v>
      </c>
      <c r="G1865" t="str">
        <f>Healthcare!Z1865</f>
        <v>D010</v>
      </c>
      <c r="H1865" t="str">
        <f>Healthcare!AA1865</f>
        <v>W005</v>
      </c>
      <c r="I1865" s="6">
        <f>Healthcare!L1865</f>
        <v>40766.980000000003</v>
      </c>
      <c r="J1865">
        <f>Healthcare!M1865</f>
        <v>30790.38</v>
      </c>
      <c r="K1865" s="6">
        <f>Healthcare!V1865</f>
        <v>9976.6000000000022</v>
      </c>
      <c r="L1865" t="str">
        <f>Healthcare!AF1865</f>
        <v>PAY06</v>
      </c>
      <c r="M1865" t="str">
        <f>Healthcare!AG1865</f>
        <v>INS08</v>
      </c>
      <c r="N1865" t="str">
        <f>Healthcare!AC1865</f>
        <v>Unknown</v>
      </c>
      <c r="O1865" t="str">
        <f>Healthcare!AB1865</f>
        <v>Unknown</v>
      </c>
      <c r="P1865">
        <f>Healthcare!O1865</f>
        <v>12</v>
      </c>
      <c r="Q1865">
        <f>Healthcare!P1865</f>
        <v>195</v>
      </c>
      <c r="R1865">
        <f>Healthcare!Q1865</f>
        <v>1</v>
      </c>
      <c r="S1865" s="10" t="str">
        <f>Healthcare!AD1865</f>
        <v>Unknown</v>
      </c>
    </row>
    <row r="1866" spans="1:19">
      <c r="A1866" t="str">
        <f>Healthcare!A1866</f>
        <v>P11865</v>
      </c>
      <c r="B1866" s="5">
        <f>Healthcare!E1866</f>
        <v>44932</v>
      </c>
      <c r="C1866" s="5">
        <f>Healthcare!F1866</f>
        <v>44936</v>
      </c>
      <c r="D1866" t="str">
        <f>Healthcare!T1866</f>
        <v>Discharged</v>
      </c>
      <c r="E1866" t="str">
        <f>Healthcare!X1866</f>
        <v>DEP08</v>
      </c>
      <c r="F1866" t="str">
        <f>Healthcare!Y1866</f>
        <v>D05</v>
      </c>
      <c r="G1866" t="str">
        <f>Healthcare!Z1866</f>
        <v>D009</v>
      </c>
      <c r="H1866" t="str">
        <f>Healthcare!AA1866</f>
        <v>W001</v>
      </c>
      <c r="I1866" s="6">
        <f>Healthcare!L1866</f>
        <v>186917.09</v>
      </c>
      <c r="J1866">
        <f>Healthcare!M1866</f>
        <v>122639.86</v>
      </c>
      <c r="K1866" s="6">
        <f>Healthcare!V1866</f>
        <v>64277.229999999996</v>
      </c>
      <c r="L1866" t="str">
        <f>Healthcare!AF1866</f>
        <v>PAY06</v>
      </c>
      <c r="M1866" t="str">
        <f>Healthcare!AG1866</f>
        <v>INS01</v>
      </c>
      <c r="N1866">
        <f>Healthcare!AC1866</f>
        <v>2023</v>
      </c>
      <c r="O1866" t="str">
        <f>Healthcare!AB1866</f>
        <v>Q1</v>
      </c>
      <c r="P1866">
        <f>Healthcare!O1866</f>
        <v>4</v>
      </c>
      <c r="Q1866">
        <f>Healthcare!P1866</f>
        <v>110</v>
      </c>
      <c r="R1866">
        <f>Healthcare!Q1866</f>
        <v>3</v>
      </c>
      <c r="S1866" s="10" t="str">
        <f>Healthcare!AD1866</f>
        <v>Jan</v>
      </c>
    </row>
    <row r="1867" spans="1:19">
      <c r="A1867" t="str">
        <f>Healthcare!A1867</f>
        <v>P11866</v>
      </c>
      <c r="B1867" s="5">
        <f>Healthcare!E1867</f>
        <v>45268</v>
      </c>
      <c r="C1867" s="5">
        <f>Healthcare!F1867</f>
        <v>45211</v>
      </c>
      <c r="D1867" t="str">
        <f>Healthcare!T1867</f>
        <v>Discharged</v>
      </c>
      <c r="E1867" t="str">
        <f>Healthcare!X1867</f>
        <v>DEP05</v>
      </c>
      <c r="F1867" t="str">
        <f>Healthcare!Y1867</f>
        <v>D04</v>
      </c>
      <c r="G1867" t="str">
        <f>Healthcare!Z1867</f>
        <v>D001</v>
      </c>
      <c r="H1867" t="str">
        <f>Healthcare!AA1867</f>
        <v>W001</v>
      </c>
      <c r="I1867" s="6">
        <f>Healthcare!L1867</f>
        <v>246507.41</v>
      </c>
      <c r="J1867">
        <f>Healthcare!M1867</f>
        <v>211686.05</v>
      </c>
      <c r="K1867" s="6">
        <f>Healthcare!V1867</f>
        <v>34821.360000000015</v>
      </c>
      <c r="L1867" t="str">
        <f>Healthcare!AF1867</f>
        <v>PAY05</v>
      </c>
      <c r="M1867" t="str">
        <f>Healthcare!AG1867</f>
        <v>INS06</v>
      </c>
      <c r="N1867">
        <f>Healthcare!AC1867</f>
        <v>2023</v>
      </c>
      <c r="O1867" t="str">
        <f>Healthcare!AB1867</f>
        <v>Q4</v>
      </c>
      <c r="P1867">
        <f>Healthcare!O1867</f>
        <v>2</v>
      </c>
      <c r="Q1867">
        <f>Healthcare!P1867</f>
        <v>140</v>
      </c>
      <c r="R1867">
        <f>Healthcare!Q1867</f>
        <v>1</v>
      </c>
      <c r="S1867" s="10" t="str">
        <f>Healthcare!AD1867</f>
        <v>Dec</v>
      </c>
    </row>
    <row r="1868" spans="1:19">
      <c r="A1868" t="str">
        <f>Healthcare!A1868</f>
        <v>P11867</v>
      </c>
      <c r="B1868" s="5">
        <f>Healthcare!E1868</f>
        <v>45017</v>
      </c>
      <c r="C1868" s="5">
        <f>Healthcare!F1868</f>
        <v>45030</v>
      </c>
      <c r="D1868" t="str">
        <f>Healthcare!T1868</f>
        <v>Discharged</v>
      </c>
      <c r="E1868" t="str">
        <f>Healthcare!X1868</f>
        <v>DEP01</v>
      </c>
      <c r="F1868" t="str">
        <f>Healthcare!Y1868</f>
        <v>D07</v>
      </c>
      <c r="G1868" t="str">
        <f>Healthcare!Z1868</f>
        <v>D003</v>
      </c>
      <c r="H1868" t="str">
        <f>Healthcare!AA1868</f>
        <v>W001</v>
      </c>
      <c r="I1868" s="6">
        <f>Healthcare!L1868</f>
        <v>133886.15</v>
      </c>
      <c r="J1868">
        <f>Healthcare!M1868</f>
        <v>96823.51</v>
      </c>
      <c r="K1868" s="6">
        <f>Healthcare!V1868</f>
        <v>37062.639999999999</v>
      </c>
      <c r="L1868" t="str">
        <f>Healthcare!AF1868</f>
        <v>PAY01</v>
      </c>
      <c r="M1868" t="str">
        <f>Healthcare!AG1868</f>
        <v>INS08</v>
      </c>
      <c r="N1868">
        <f>Healthcare!AC1868</f>
        <v>2023</v>
      </c>
      <c r="O1868" t="str">
        <f>Healthcare!AB1868</f>
        <v>Q2</v>
      </c>
      <c r="P1868">
        <f>Healthcare!O1868</f>
        <v>13</v>
      </c>
      <c r="Q1868">
        <f>Healthcare!P1868</f>
        <v>123</v>
      </c>
      <c r="R1868">
        <f>Healthcare!Q1868</f>
        <v>4</v>
      </c>
      <c r="S1868" s="10" t="str">
        <f>Healthcare!AD1868</f>
        <v>Apr</v>
      </c>
    </row>
    <row r="1869" spans="1:19">
      <c r="A1869" t="str">
        <f>Healthcare!A1869</f>
        <v>P11868</v>
      </c>
      <c r="B1869" s="5">
        <f>Healthcare!E1869</f>
        <v>45642</v>
      </c>
      <c r="C1869" s="5">
        <f>Healthcare!F1869</f>
        <v>45647</v>
      </c>
      <c r="D1869" t="str">
        <f>Healthcare!T1869</f>
        <v>Discharged</v>
      </c>
      <c r="E1869" t="str">
        <f>Healthcare!X1869</f>
        <v>DEP07</v>
      </c>
      <c r="F1869" t="str">
        <f>Healthcare!Y1869</f>
        <v>D07</v>
      </c>
      <c r="G1869" t="str">
        <f>Healthcare!Z1869</f>
        <v>D004</v>
      </c>
      <c r="H1869" t="str">
        <f>Healthcare!AA1869</f>
        <v>W005</v>
      </c>
      <c r="I1869" s="6">
        <f>Healthcare!L1869</f>
        <v>203876.74</v>
      </c>
      <c r="J1869">
        <f>Healthcare!M1869</f>
        <v>159943.47</v>
      </c>
      <c r="K1869" s="6">
        <f>Healthcare!V1869</f>
        <v>43933.26999999999</v>
      </c>
      <c r="L1869" t="str">
        <f>Healthcare!AF1869</f>
        <v>PAY05</v>
      </c>
      <c r="M1869" t="str">
        <f>Healthcare!AG1869</f>
        <v>INS08</v>
      </c>
      <c r="N1869">
        <f>Healthcare!AC1869</f>
        <v>2024</v>
      </c>
      <c r="O1869" t="str">
        <f>Healthcare!AB1869</f>
        <v>Q4</v>
      </c>
      <c r="P1869">
        <f>Healthcare!O1869</f>
        <v>5</v>
      </c>
      <c r="Q1869">
        <f>Healthcare!P1869</f>
        <v>115</v>
      </c>
      <c r="R1869">
        <f>Healthcare!Q1869</f>
        <v>5</v>
      </c>
      <c r="S1869" s="10" t="str">
        <f>Healthcare!AD1869</f>
        <v>Dec</v>
      </c>
    </row>
    <row r="1870" spans="1:19">
      <c r="A1870" t="str">
        <f>Healthcare!A1870</f>
        <v>P11869</v>
      </c>
      <c r="B1870" s="5">
        <f>Healthcare!E1870</f>
        <v>45360</v>
      </c>
      <c r="C1870" s="5">
        <f>Healthcare!F1870</f>
        <v>45375</v>
      </c>
      <c r="D1870" t="str">
        <f>Healthcare!T1870</f>
        <v>Admitted</v>
      </c>
      <c r="E1870" t="str">
        <f>Healthcare!X1870</f>
        <v>DEP02</v>
      </c>
      <c r="F1870" t="str">
        <f>Healthcare!Y1870</f>
        <v>D05</v>
      </c>
      <c r="G1870" t="str">
        <f>Healthcare!Z1870</f>
        <v>D006</v>
      </c>
      <c r="H1870" t="str">
        <f>Healthcare!AA1870</f>
        <v>W001</v>
      </c>
      <c r="I1870" s="6">
        <f>Healthcare!L1870</f>
        <v>183586.65</v>
      </c>
      <c r="J1870">
        <f>Healthcare!M1870</f>
        <v>170254.19</v>
      </c>
      <c r="K1870" s="6">
        <f>Healthcare!V1870</f>
        <v>13332.459999999992</v>
      </c>
      <c r="L1870" t="str">
        <f>Healthcare!AF1870</f>
        <v>PAY06</v>
      </c>
      <c r="M1870" t="str">
        <f>Healthcare!AG1870</f>
        <v>INS06</v>
      </c>
      <c r="N1870">
        <f>Healthcare!AC1870</f>
        <v>2024</v>
      </c>
      <c r="O1870" t="str">
        <f>Healthcare!AB1870</f>
        <v>Q1</v>
      </c>
      <c r="P1870">
        <f>Healthcare!O1870</f>
        <v>15</v>
      </c>
      <c r="Q1870">
        <f>Healthcare!P1870</f>
        <v>66</v>
      </c>
      <c r="R1870">
        <f>Healthcare!Q1870</f>
        <v>4</v>
      </c>
      <c r="S1870" s="10" t="str">
        <f>Healthcare!AD1870</f>
        <v>Mar</v>
      </c>
    </row>
    <row r="1871" spans="1:19">
      <c r="A1871" t="str">
        <f>Healthcare!A1871</f>
        <v>P11870</v>
      </c>
      <c r="B1871" s="5">
        <f>Healthcare!E1871</f>
        <v>45163</v>
      </c>
      <c r="C1871" s="5">
        <f>Healthcare!F1871</f>
        <v>45174</v>
      </c>
      <c r="D1871" t="str">
        <f>Healthcare!T1871</f>
        <v>Discharged</v>
      </c>
      <c r="E1871" t="str">
        <f>Healthcare!X1871</f>
        <v>DEP02</v>
      </c>
      <c r="F1871" t="str">
        <f>Healthcare!Y1871</f>
        <v>D07</v>
      </c>
      <c r="G1871" t="str">
        <f>Healthcare!Z1871</f>
        <v>D010</v>
      </c>
      <c r="H1871" t="str">
        <f>Healthcare!AA1871</f>
        <v>W005</v>
      </c>
      <c r="I1871" s="6">
        <f>Healthcare!L1871</f>
        <v>116800.38</v>
      </c>
      <c r="J1871">
        <f>Healthcare!M1871</f>
        <v>110916.75</v>
      </c>
      <c r="K1871" s="6">
        <f>Healthcare!V1871</f>
        <v>5883.6300000000047</v>
      </c>
      <c r="L1871" t="str">
        <f>Healthcare!AF1871</f>
        <v>PAY03</v>
      </c>
      <c r="M1871" t="str">
        <f>Healthcare!AG1871</f>
        <v>INS02</v>
      </c>
      <c r="N1871">
        <f>Healthcare!AC1871</f>
        <v>2023</v>
      </c>
      <c r="O1871" t="str">
        <f>Healthcare!AB1871</f>
        <v>Q3</v>
      </c>
      <c r="P1871">
        <f>Healthcare!O1871</f>
        <v>11</v>
      </c>
      <c r="Q1871">
        <f>Healthcare!P1871</f>
        <v>116</v>
      </c>
      <c r="R1871">
        <f>Healthcare!Q1871</f>
        <v>2</v>
      </c>
      <c r="S1871" s="10" t="str">
        <f>Healthcare!AD1871</f>
        <v>Aug</v>
      </c>
    </row>
    <row r="1872" spans="1:19">
      <c r="A1872" t="str">
        <f>Healthcare!A1872</f>
        <v>P11871</v>
      </c>
      <c r="B1872" s="5">
        <f>Healthcare!E1872</f>
        <v>45101</v>
      </c>
      <c r="C1872" s="5" t="str">
        <f>Healthcare!F1872</f>
        <v>Unknown</v>
      </c>
      <c r="D1872" t="str">
        <f>Healthcare!T1872</f>
        <v>Unknown</v>
      </c>
      <c r="E1872" t="str">
        <f>Healthcare!X1872</f>
        <v>DEP08</v>
      </c>
      <c r="F1872" t="str">
        <f>Healthcare!Y1872</f>
        <v>D07</v>
      </c>
      <c r="G1872" t="str">
        <f>Healthcare!Z1872</f>
        <v>D001</v>
      </c>
      <c r="H1872" t="str">
        <f>Healthcare!AA1872</f>
        <v>W005</v>
      </c>
      <c r="I1872" s="6">
        <f>Healthcare!L1872</f>
        <v>23833.32</v>
      </c>
      <c r="J1872">
        <f>Healthcare!M1872</f>
        <v>23619.84</v>
      </c>
      <c r="K1872" s="6">
        <f>Healthcare!V1872</f>
        <v>213.47999999999956</v>
      </c>
      <c r="L1872" t="str">
        <f>Healthcare!AF1872</f>
        <v>PAY03</v>
      </c>
      <c r="M1872" t="str">
        <f>Healthcare!AG1872</f>
        <v>INS01</v>
      </c>
      <c r="N1872">
        <f>Healthcare!AC1872</f>
        <v>2023</v>
      </c>
      <c r="O1872" t="str">
        <f>Healthcare!AB1872</f>
        <v>Q2</v>
      </c>
      <c r="P1872">
        <f>Healthcare!O1872</f>
        <v>10</v>
      </c>
      <c r="Q1872">
        <f>Healthcare!P1872</f>
        <v>93</v>
      </c>
      <c r="R1872">
        <f>Healthcare!Q1872</f>
        <v>5</v>
      </c>
      <c r="S1872" s="10" t="str">
        <f>Healthcare!AD1872</f>
        <v>Jun</v>
      </c>
    </row>
    <row r="1873" spans="1:19">
      <c r="A1873" t="str">
        <f>Healthcare!A1873</f>
        <v>P11872</v>
      </c>
      <c r="B1873" s="5">
        <f>Healthcare!E1873</f>
        <v>45502</v>
      </c>
      <c r="C1873" s="5">
        <f>Healthcare!F1873</f>
        <v>45511</v>
      </c>
      <c r="D1873" t="str">
        <f>Healthcare!T1873</f>
        <v>Unknown</v>
      </c>
      <c r="E1873" t="str">
        <f>Healthcare!X1873</f>
        <v>DEP06</v>
      </c>
      <c r="F1873" t="str">
        <f>Healthcare!Y1873</f>
        <v>D02</v>
      </c>
      <c r="G1873" t="str">
        <f>Healthcare!Z1873</f>
        <v>D009</v>
      </c>
      <c r="H1873" t="str">
        <f>Healthcare!AA1873</f>
        <v>W001</v>
      </c>
      <c r="I1873" s="6">
        <f>Healthcare!L1873</f>
        <v>28587.14</v>
      </c>
      <c r="J1873">
        <f>Healthcare!M1873</f>
        <v>25422.66</v>
      </c>
      <c r="K1873" s="6">
        <f>Healthcare!V1873</f>
        <v>3164.4799999999996</v>
      </c>
      <c r="L1873" t="str">
        <f>Healthcare!AF1873</f>
        <v>PAY04</v>
      </c>
      <c r="M1873" t="str">
        <f>Healthcare!AG1873</f>
        <v>INS03</v>
      </c>
      <c r="N1873">
        <f>Healthcare!AC1873</f>
        <v>2024</v>
      </c>
      <c r="O1873" t="str">
        <f>Healthcare!AB1873</f>
        <v>Q3</v>
      </c>
      <c r="P1873">
        <f>Healthcare!O1873</f>
        <v>9</v>
      </c>
      <c r="Q1873">
        <f>Healthcare!P1873</f>
        <v>27</v>
      </c>
      <c r="R1873">
        <f>Healthcare!Q1873</f>
        <v>4</v>
      </c>
      <c r="S1873" s="10" t="str">
        <f>Healthcare!AD1873</f>
        <v>Jul</v>
      </c>
    </row>
    <row r="1874" spans="1:19">
      <c r="A1874" t="str">
        <f>Healthcare!A1874</f>
        <v>P11873</v>
      </c>
      <c r="B1874" s="5">
        <f>Healthcare!E1874</f>
        <v>45004</v>
      </c>
      <c r="C1874" s="5" t="str">
        <f>Healthcare!F1874</f>
        <v>Unknown</v>
      </c>
      <c r="D1874" t="str">
        <f>Healthcare!T1874</f>
        <v>Admitted</v>
      </c>
      <c r="E1874" t="str">
        <f>Healthcare!X1874</f>
        <v>DEP10</v>
      </c>
      <c r="F1874" t="str">
        <f>Healthcare!Y1874</f>
        <v>D07</v>
      </c>
      <c r="G1874" t="str">
        <f>Healthcare!Z1874</f>
        <v>D005</v>
      </c>
      <c r="H1874" t="str">
        <f>Healthcare!AA1874</f>
        <v>W005</v>
      </c>
      <c r="I1874" s="6">
        <f>Healthcare!L1874</f>
        <v>88134.87</v>
      </c>
      <c r="J1874">
        <f>Healthcare!M1874</f>
        <v>71009.13</v>
      </c>
      <c r="K1874" s="6">
        <f>Healthcare!V1874</f>
        <v>17125.739999999991</v>
      </c>
      <c r="L1874" t="str">
        <f>Healthcare!AF1874</f>
        <v>PAY02</v>
      </c>
      <c r="M1874" t="str">
        <f>Healthcare!AG1874</f>
        <v>INS03</v>
      </c>
      <c r="N1874">
        <f>Healthcare!AC1874</f>
        <v>2023</v>
      </c>
      <c r="O1874" t="str">
        <f>Healthcare!AB1874</f>
        <v>Q1</v>
      </c>
      <c r="P1874">
        <f>Healthcare!O1874</f>
        <v>3</v>
      </c>
      <c r="Q1874">
        <f>Healthcare!P1874</f>
        <v>129</v>
      </c>
      <c r="R1874">
        <f>Healthcare!Q1874</f>
        <v>2</v>
      </c>
      <c r="S1874" s="10" t="str">
        <f>Healthcare!AD1874</f>
        <v>Mar</v>
      </c>
    </row>
    <row r="1875" spans="1:19">
      <c r="A1875" t="str">
        <f>Healthcare!A1875</f>
        <v>P11874</v>
      </c>
      <c r="B1875" s="5">
        <f>Healthcare!E1875</f>
        <v>45542</v>
      </c>
      <c r="C1875" s="5">
        <f>Healthcare!F1875</f>
        <v>45546</v>
      </c>
      <c r="D1875" t="str">
        <f>Healthcare!T1875</f>
        <v>Discharged</v>
      </c>
      <c r="E1875" t="str">
        <f>Healthcare!X1875</f>
        <v>DEP04</v>
      </c>
      <c r="F1875" t="str">
        <f>Healthcare!Y1875</f>
        <v>D07</v>
      </c>
      <c r="G1875" t="str">
        <f>Healthcare!Z1875</f>
        <v>D002</v>
      </c>
      <c r="H1875" t="str">
        <f>Healthcare!AA1875</f>
        <v>W002</v>
      </c>
      <c r="I1875" s="6">
        <f>Healthcare!L1875</f>
        <v>153654.45000000001</v>
      </c>
      <c r="J1875">
        <f>Healthcare!M1875</f>
        <v>125269.37</v>
      </c>
      <c r="K1875" s="6">
        <f>Healthcare!V1875</f>
        <v>28385.080000000016</v>
      </c>
      <c r="L1875" t="str">
        <f>Healthcare!AF1875</f>
        <v>PAY06</v>
      </c>
      <c r="M1875" t="str">
        <f>Healthcare!AG1875</f>
        <v>INS03</v>
      </c>
      <c r="N1875">
        <f>Healthcare!AC1875</f>
        <v>2024</v>
      </c>
      <c r="O1875" t="str">
        <f>Healthcare!AB1875</f>
        <v>Q3</v>
      </c>
      <c r="P1875">
        <f>Healthcare!O1875</f>
        <v>4</v>
      </c>
      <c r="Q1875">
        <f>Healthcare!P1875</f>
        <v>226</v>
      </c>
      <c r="R1875">
        <f>Healthcare!Q1875</f>
        <v>2</v>
      </c>
      <c r="S1875" s="10" t="str">
        <f>Healthcare!AD1875</f>
        <v>Sep</v>
      </c>
    </row>
    <row r="1876" spans="1:19">
      <c r="A1876" t="str">
        <f>Healthcare!A1876</f>
        <v>P11875</v>
      </c>
      <c r="B1876" s="5">
        <f>Healthcare!E1876</f>
        <v>45158</v>
      </c>
      <c r="C1876" s="5">
        <f>Healthcare!F1876</f>
        <v>45167</v>
      </c>
      <c r="D1876" t="str">
        <f>Healthcare!T1876</f>
        <v>Discharged</v>
      </c>
      <c r="E1876" t="str">
        <f>Healthcare!X1876</f>
        <v>DEP09</v>
      </c>
      <c r="F1876" t="str">
        <f>Healthcare!Y1876</f>
        <v>D07</v>
      </c>
      <c r="G1876" t="str">
        <f>Healthcare!Z1876</f>
        <v>D006</v>
      </c>
      <c r="H1876" t="str">
        <f>Healthcare!AA1876</f>
        <v>W003</v>
      </c>
      <c r="I1876" s="6">
        <f>Healthcare!L1876</f>
        <v>25875.37</v>
      </c>
      <c r="J1876">
        <f>Healthcare!M1876</f>
        <v>18063.43</v>
      </c>
      <c r="K1876" s="6">
        <f>Healthcare!V1876</f>
        <v>7811.9399999999987</v>
      </c>
      <c r="L1876" t="str">
        <f>Healthcare!AF1876</f>
        <v>PAY06</v>
      </c>
      <c r="M1876" t="str">
        <f>Healthcare!AG1876</f>
        <v>INS08</v>
      </c>
      <c r="N1876">
        <f>Healthcare!AC1876</f>
        <v>2023</v>
      </c>
      <c r="O1876" t="str">
        <f>Healthcare!AB1876</f>
        <v>Q3</v>
      </c>
      <c r="P1876">
        <f>Healthcare!O1876</f>
        <v>9</v>
      </c>
      <c r="Q1876">
        <f>Healthcare!P1876</f>
        <v>173</v>
      </c>
      <c r="R1876">
        <f>Healthcare!Q1876</f>
        <v>4</v>
      </c>
      <c r="S1876" s="10" t="str">
        <f>Healthcare!AD1876</f>
        <v>Aug</v>
      </c>
    </row>
    <row r="1877" spans="1:19">
      <c r="A1877" t="str">
        <f>Healthcare!A1877</f>
        <v>P11876</v>
      </c>
      <c r="B1877" s="5">
        <f>Healthcare!E1877</f>
        <v>45629</v>
      </c>
      <c r="C1877" s="5">
        <f>Healthcare!F1877</f>
        <v>45646</v>
      </c>
      <c r="D1877" t="str">
        <f>Healthcare!T1877</f>
        <v>Admitted</v>
      </c>
      <c r="E1877" t="str">
        <f>Healthcare!X1877</f>
        <v>DEP01</v>
      </c>
      <c r="F1877" t="str">
        <f>Healthcare!Y1877</f>
        <v>D03</v>
      </c>
      <c r="G1877" t="str">
        <f>Healthcare!Z1877</f>
        <v>D008</v>
      </c>
      <c r="H1877" t="str">
        <f>Healthcare!AA1877</f>
        <v>W004</v>
      </c>
      <c r="I1877" s="6">
        <f>Healthcare!L1877</f>
        <v>134838.71</v>
      </c>
      <c r="J1877">
        <f>Healthcare!M1877</f>
        <v>104395.45</v>
      </c>
      <c r="K1877" s="6">
        <f>Healthcare!V1877</f>
        <v>30443.259999999995</v>
      </c>
      <c r="L1877" t="str">
        <f>Healthcare!AF1877</f>
        <v>PAY04</v>
      </c>
      <c r="M1877" t="str">
        <f>Healthcare!AG1877</f>
        <v>INS02</v>
      </c>
      <c r="N1877">
        <f>Healthcare!AC1877</f>
        <v>2024</v>
      </c>
      <c r="O1877" t="str">
        <f>Healthcare!AB1877</f>
        <v>Q4</v>
      </c>
      <c r="P1877">
        <f>Healthcare!O1877</f>
        <v>17</v>
      </c>
      <c r="Q1877">
        <f>Healthcare!P1877</f>
        <v>146</v>
      </c>
      <c r="R1877">
        <f>Healthcare!Q1877</f>
        <v>4</v>
      </c>
      <c r="S1877" s="10" t="str">
        <f>Healthcare!AD1877</f>
        <v>Dec</v>
      </c>
    </row>
    <row r="1878" spans="1:19">
      <c r="A1878" t="str">
        <f>Healthcare!A1878</f>
        <v>P11877</v>
      </c>
      <c r="B1878" s="5">
        <f>Healthcare!E1878</f>
        <v>45262</v>
      </c>
      <c r="C1878" s="5" t="str">
        <f>Healthcare!F1878</f>
        <v>Unknown</v>
      </c>
      <c r="D1878" t="str">
        <f>Healthcare!T1878</f>
        <v>Discharged</v>
      </c>
      <c r="E1878" t="str">
        <f>Healthcare!X1878</f>
        <v>DEP05</v>
      </c>
      <c r="F1878" t="str">
        <f>Healthcare!Y1878</f>
        <v>D03</v>
      </c>
      <c r="G1878" t="str">
        <f>Healthcare!Z1878</f>
        <v>D010</v>
      </c>
      <c r="H1878" t="str">
        <f>Healthcare!AA1878</f>
        <v>W001</v>
      </c>
      <c r="I1878" s="6">
        <f>Healthcare!L1878</f>
        <v>14153.06</v>
      </c>
      <c r="J1878">
        <f>Healthcare!M1878</f>
        <v>12108.45</v>
      </c>
      <c r="K1878" s="6">
        <f>Healthcare!V1878</f>
        <v>2044.6099999999988</v>
      </c>
      <c r="L1878" t="str">
        <f>Healthcare!AF1878</f>
        <v>PAY02</v>
      </c>
      <c r="M1878" t="str">
        <f>Healthcare!AG1878</f>
        <v>INS04</v>
      </c>
      <c r="N1878">
        <f>Healthcare!AC1878</f>
        <v>2023</v>
      </c>
      <c r="O1878" t="str">
        <f>Healthcare!AB1878</f>
        <v>Q4</v>
      </c>
      <c r="P1878">
        <f>Healthcare!O1878</f>
        <v>15</v>
      </c>
      <c r="Q1878">
        <f>Healthcare!P1878</f>
        <v>165</v>
      </c>
      <c r="R1878">
        <f>Healthcare!Q1878</f>
        <v>4</v>
      </c>
      <c r="S1878" s="10" t="str">
        <f>Healthcare!AD1878</f>
        <v>Dec</v>
      </c>
    </row>
    <row r="1879" spans="1:19">
      <c r="A1879" t="str">
        <f>Healthcare!A1879</f>
        <v>P11878</v>
      </c>
      <c r="B1879" s="5" t="str">
        <f>Healthcare!E1879</f>
        <v>Unknown</v>
      </c>
      <c r="C1879" s="5">
        <f>Healthcare!F1879</f>
        <v>45574</v>
      </c>
      <c r="D1879" t="str">
        <f>Healthcare!T1879</f>
        <v>Discharged</v>
      </c>
      <c r="E1879" t="str">
        <f>Healthcare!X1879</f>
        <v>DEP07</v>
      </c>
      <c r="F1879" t="str">
        <f>Healthcare!Y1879</f>
        <v>D04</v>
      </c>
      <c r="G1879" t="str">
        <f>Healthcare!Z1879</f>
        <v>D004</v>
      </c>
      <c r="H1879" t="str">
        <f>Healthcare!AA1879</f>
        <v>W003</v>
      </c>
      <c r="I1879" s="6">
        <f>Healthcare!L1879</f>
        <v>18922.29</v>
      </c>
      <c r="J1879">
        <f>Healthcare!M1879</f>
        <v>16872.080000000002</v>
      </c>
      <c r="K1879" s="6">
        <f>Healthcare!V1879</f>
        <v>2050.2099999999991</v>
      </c>
      <c r="L1879" t="str">
        <f>Healthcare!AF1879</f>
        <v>PAY02</v>
      </c>
      <c r="M1879" t="str">
        <f>Healthcare!AG1879</f>
        <v>INS08</v>
      </c>
      <c r="N1879" t="str">
        <f>Healthcare!AC1879</f>
        <v>Unknown</v>
      </c>
      <c r="O1879" t="str">
        <f>Healthcare!AB1879</f>
        <v>Unknown</v>
      </c>
      <c r="P1879">
        <f>Healthcare!O1879</f>
        <v>11</v>
      </c>
      <c r="Q1879">
        <f>Healthcare!P1879</f>
        <v>6</v>
      </c>
      <c r="R1879">
        <f>Healthcare!Q1879</f>
        <v>1</v>
      </c>
      <c r="S1879" s="10" t="str">
        <f>Healthcare!AD1879</f>
        <v>Unknown</v>
      </c>
    </row>
    <row r="1880" spans="1:19">
      <c r="A1880" t="str">
        <f>Healthcare!A1880</f>
        <v>P11879</v>
      </c>
      <c r="B1880" s="5">
        <f>Healthcare!E1880</f>
        <v>45258</v>
      </c>
      <c r="C1880" s="5">
        <f>Healthcare!F1880</f>
        <v>45262</v>
      </c>
      <c r="D1880" t="str">
        <f>Healthcare!T1880</f>
        <v>Unknown</v>
      </c>
      <c r="E1880" t="str">
        <f>Healthcare!X1880</f>
        <v>DEP01</v>
      </c>
      <c r="F1880" t="str">
        <f>Healthcare!Y1880</f>
        <v>D04</v>
      </c>
      <c r="G1880" t="str">
        <f>Healthcare!Z1880</f>
        <v>D006</v>
      </c>
      <c r="H1880" t="str">
        <f>Healthcare!AA1880</f>
        <v>W004</v>
      </c>
      <c r="I1880" s="6">
        <f>Healthcare!L1880</f>
        <v>39623.910000000003</v>
      </c>
      <c r="J1880">
        <f>Healthcare!M1880</f>
        <v>36954.29</v>
      </c>
      <c r="K1880" s="6">
        <f>Healthcare!V1880</f>
        <v>2669.6200000000026</v>
      </c>
      <c r="L1880" t="str">
        <f>Healthcare!AF1880</f>
        <v>PAY06</v>
      </c>
      <c r="M1880" t="str">
        <f>Healthcare!AG1880</f>
        <v>INS08</v>
      </c>
      <c r="N1880">
        <f>Healthcare!AC1880</f>
        <v>2023</v>
      </c>
      <c r="O1880" t="str">
        <f>Healthcare!AB1880</f>
        <v>Q4</v>
      </c>
      <c r="P1880">
        <f>Healthcare!O1880</f>
        <v>4</v>
      </c>
      <c r="Q1880">
        <f>Healthcare!P1880</f>
        <v>73</v>
      </c>
      <c r="R1880">
        <f>Healthcare!Q1880</f>
        <v>5</v>
      </c>
      <c r="S1880" s="10" t="str">
        <f>Healthcare!AD1880</f>
        <v>Nov</v>
      </c>
    </row>
    <row r="1881" spans="1:19">
      <c r="A1881" t="str">
        <f>Healthcare!A1881</f>
        <v>P11880</v>
      </c>
      <c r="B1881" s="5" t="str">
        <f>Healthcare!E1881</f>
        <v>Unknown</v>
      </c>
      <c r="C1881" s="5">
        <f>Healthcare!F1881</f>
        <v>45844</v>
      </c>
      <c r="D1881" t="str">
        <f>Healthcare!T1881</f>
        <v>Discharged</v>
      </c>
      <c r="E1881" t="str">
        <f>Healthcare!X1881</f>
        <v>DEP01</v>
      </c>
      <c r="F1881" t="str">
        <f>Healthcare!Y1881</f>
        <v>D04</v>
      </c>
      <c r="G1881" t="str">
        <f>Healthcare!Z1881</f>
        <v>D009</v>
      </c>
      <c r="H1881" t="str">
        <f>Healthcare!AA1881</f>
        <v>W003</v>
      </c>
      <c r="I1881" s="6">
        <f>Healthcare!L1881</f>
        <v>130047.43</v>
      </c>
      <c r="J1881">
        <f>Healthcare!M1881</f>
        <v>110390.14</v>
      </c>
      <c r="K1881" s="6">
        <f>Healthcare!V1881</f>
        <v>19657.289999999994</v>
      </c>
      <c r="L1881" t="str">
        <f>Healthcare!AF1881</f>
        <v>PAY01</v>
      </c>
      <c r="M1881" t="str">
        <f>Healthcare!AG1881</f>
        <v>INS04</v>
      </c>
      <c r="N1881" t="str">
        <f>Healthcare!AC1881</f>
        <v>Unknown</v>
      </c>
      <c r="O1881" t="str">
        <f>Healthcare!AB1881</f>
        <v>Unknown</v>
      </c>
      <c r="P1881">
        <f>Healthcare!O1881</f>
        <v>10</v>
      </c>
      <c r="Q1881">
        <f>Healthcare!P1881</f>
        <v>35</v>
      </c>
      <c r="R1881">
        <f>Healthcare!Q1881</f>
        <v>3</v>
      </c>
      <c r="S1881" s="10" t="str">
        <f>Healthcare!AD1881</f>
        <v>Unknown</v>
      </c>
    </row>
    <row r="1882" spans="1:19">
      <c r="A1882" t="str">
        <f>Healthcare!A1882</f>
        <v>P11881</v>
      </c>
      <c r="B1882" s="5">
        <f>Healthcare!E1882</f>
        <v>45769</v>
      </c>
      <c r="C1882" s="5">
        <f>Healthcare!F1882</f>
        <v>45773</v>
      </c>
      <c r="D1882" t="str">
        <f>Healthcare!T1882</f>
        <v>Discharged</v>
      </c>
      <c r="E1882" t="str">
        <f>Healthcare!X1882</f>
        <v>DEP05</v>
      </c>
      <c r="F1882" t="str">
        <f>Healthcare!Y1882</f>
        <v>D06</v>
      </c>
      <c r="G1882" t="str">
        <f>Healthcare!Z1882</f>
        <v>D001</v>
      </c>
      <c r="H1882" t="str">
        <f>Healthcare!AA1882</f>
        <v>W005</v>
      </c>
      <c r="I1882" s="6">
        <f>Healthcare!L1882</f>
        <v>217649.91</v>
      </c>
      <c r="J1882">
        <f>Healthcare!M1882</f>
        <v>130989.84</v>
      </c>
      <c r="K1882" s="6">
        <f>Healthcare!V1882</f>
        <v>86660.07</v>
      </c>
      <c r="L1882" t="str">
        <f>Healthcare!AF1882</f>
        <v>PAY02</v>
      </c>
      <c r="M1882" t="str">
        <f>Healthcare!AG1882</f>
        <v>INS06</v>
      </c>
      <c r="N1882">
        <f>Healthcare!AC1882</f>
        <v>2025</v>
      </c>
      <c r="O1882" t="str">
        <f>Healthcare!AB1882</f>
        <v>Q2</v>
      </c>
      <c r="P1882">
        <f>Healthcare!O1882</f>
        <v>4</v>
      </c>
      <c r="Q1882">
        <f>Healthcare!P1882</f>
        <v>219</v>
      </c>
      <c r="R1882">
        <f>Healthcare!Q1882</f>
        <v>4</v>
      </c>
      <c r="S1882" s="10" t="str">
        <f>Healthcare!AD1882</f>
        <v>Apr</v>
      </c>
    </row>
    <row r="1883" spans="1:19">
      <c r="A1883" t="str">
        <f>Healthcare!A1883</f>
        <v>P11882</v>
      </c>
      <c r="B1883" s="5">
        <f>Healthcare!E1883</f>
        <v>45965</v>
      </c>
      <c r="C1883" s="5" t="str">
        <f>Healthcare!F1883</f>
        <v>Unknown</v>
      </c>
      <c r="D1883" t="str">
        <f>Healthcare!T1883</f>
        <v>Admitted</v>
      </c>
      <c r="E1883" t="str">
        <f>Healthcare!X1883</f>
        <v>DEP02</v>
      </c>
      <c r="F1883" t="str">
        <f>Healthcare!Y1883</f>
        <v>D01</v>
      </c>
      <c r="G1883" t="str">
        <f>Healthcare!Z1883</f>
        <v>D011</v>
      </c>
      <c r="H1883" t="str">
        <f>Healthcare!AA1883</f>
        <v>W004</v>
      </c>
      <c r="I1883" s="6">
        <f>Healthcare!L1883</f>
        <v>132308.32999999999</v>
      </c>
      <c r="J1883">
        <f>Healthcare!M1883</f>
        <v>118640.46</v>
      </c>
      <c r="K1883" s="6">
        <f>Healthcare!V1883</f>
        <v>13667.869999999981</v>
      </c>
      <c r="L1883" t="str">
        <f>Healthcare!AF1883</f>
        <v>PAY01</v>
      </c>
      <c r="M1883" t="str">
        <f>Healthcare!AG1883</f>
        <v>INS06</v>
      </c>
      <c r="N1883">
        <f>Healthcare!AC1883</f>
        <v>2025</v>
      </c>
      <c r="O1883" t="str">
        <f>Healthcare!AB1883</f>
        <v>Q4</v>
      </c>
      <c r="P1883">
        <f>Healthcare!O1883</f>
        <v>1</v>
      </c>
      <c r="Q1883">
        <f>Healthcare!P1883</f>
        <v>68</v>
      </c>
      <c r="R1883">
        <f>Healthcare!Q1883</f>
        <v>4</v>
      </c>
      <c r="S1883" s="10" t="str">
        <f>Healthcare!AD1883</f>
        <v>Nov</v>
      </c>
    </row>
    <row r="1884" spans="1:19">
      <c r="A1884" t="str">
        <f>Healthcare!A1884</f>
        <v>P11883</v>
      </c>
      <c r="B1884" s="5">
        <f>Healthcare!E1884</f>
        <v>45751</v>
      </c>
      <c r="C1884" s="5">
        <f>Healthcare!F1884</f>
        <v>45752</v>
      </c>
      <c r="D1884" t="str">
        <f>Healthcare!T1884</f>
        <v>Discharged</v>
      </c>
      <c r="E1884" t="str">
        <f>Healthcare!X1884</f>
        <v>DEP05</v>
      </c>
      <c r="F1884" t="str">
        <f>Healthcare!Y1884</f>
        <v>D06</v>
      </c>
      <c r="G1884" t="str">
        <f>Healthcare!Z1884</f>
        <v>D011</v>
      </c>
      <c r="H1884" t="str">
        <f>Healthcare!AA1884</f>
        <v>W002</v>
      </c>
      <c r="I1884" s="6">
        <f>Healthcare!L1884</f>
        <v>243330.07</v>
      </c>
      <c r="J1884">
        <f>Healthcare!M1884</f>
        <v>180207.7</v>
      </c>
      <c r="K1884" s="6">
        <f>Healthcare!V1884</f>
        <v>63122.369999999995</v>
      </c>
      <c r="L1884" t="str">
        <f>Healthcare!AF1884</f>
        <v>PAY03</v>
      </c>
      <c r="M1884" t="str">
        <f>Healthcare!AG1884</f>
        <v>INS05</v>
      </c>
      <c r="N1884">
        <f>Healthcare!AC1884</f>
        <v>2025</v>
      </c>
      <c r="O1884" t="str">
        <f>Healthcare!AB1884</f>
        <v>Q2</v>
      </c>
      <c r="P1884">
        <f>Healthcare!O1884</f>
        <v>1</v>
      </c>
      <c r="Q1884">
        <f>Healthcare!P1884</f>
        <v>68</v>
      </c>
      <c r="R1884">
        <f>Healthcare!Q1884</f>
        <v>4</v>
      </c>
      <c r="S1884" s="10" t="str">
        <f>Healthcare!AD1884</f>
        <v>Apr</v>
      </c>
    </row>
    <row r="1885" spans="1:19">
      <c r="A1885" t="str">
        <f>Healthcare!A1885</f>
        <v>P11884</v>
      </c>
      <c r="B1885" s="5">
        <f>Healthcare!E1885</f>
        <v>45373</v>
      </c>
      <c r="C1885" s="5">
        <f>Healthcare!F1885</f>
        <v>45375</v>
      </c>
      <c r="D1885" t="str">
        <f>Healthcare!T1885</f>
        <v>Unknown</v>
      </c>
      <c r="E1885" t="str">
        <f>Healthcare!X1885</f>
        <v>DEP06</v>
      </c>
      <c r="F1885" t="str">
        <f>Healthcare!Y1885</f>
        <v>D04</v>
      </c>
      <c r="G1885" t="str">
        <f>Healthcare!Z1885</f>
        <v>D005</v>
      </c>
      <c r="H1885" t="str">
        <f>Healthcare!AA1885</f>
        <v>W001</v>
      </c>
      <c r="I1885" s="6">
        <f>Healthcare!L1885</f>
        <v>111062.69</v>
      </c>
      <c r="J1885">
        <f>Healthcare!M1885</f>
        <v>82568.27</v>
      </c>
      <c r="K1885" s="6">
        <f>Healthcare!V1885</f>
        <v>28494.42</v>
      </c>
      <c r="L1885" t="str">
        <f>Healthcare!AF1885</f>
        <v>PAY02</v>
      </c>
      <c r="M1885" t="str">
        <f>Healthcare!AG1885</f>
        <v>INS03</v>
      </c>
      <c r="N1885">
        <f>Healthcare!AC1885</f>
        <v>2024</v>
      </c>
      <c r="O1885" t="str">
        <f>Healthcare!AB1885</f>
        <v>Q1</v>
      </c>
      <c r="P1885">
        <f>Healthcare!O1885</f>
        <v>2</v>
      </c>
      <c r="Q1885">
        <f>Healthcare!P1885</f>
        <v>22</v>
      </c>
      <c r="R1885">
        <f>Healthcare!Q1885</f>
        <v>1</v>
      </c>
      <c r="S1885" s="10" t="str">
        <f>Healthcare!AD1885</f>
        <v>Mar</v>
      </c>
    </row>
    <row r="1886" spans="1:19">
      <c r="A1886" t="str">
        <f>Healthcare!A1886</f>
        <v>P11885</v>
      </c>
      <c r="B1886" s="5">
        <f>Healthcare!E1886</f>
        <v>45827</v>
      </c>
      <c r="C1886" s="5">
        <f>Healthcare!F1886</f>
        <v>45833</v>
      </c>
      <c r="D1886" t="str">
        <f>Healthcare!T1886</f>
        <v>Discharged</v>
      </c>
      <c r="E1886" t="str">
        <f>Healthcare!X1886</f>
        <v>DEP06</v>
      </c>
      <c r="F1886" t="str">
        <f>Healthcare!Y1886</f>
        <v>D02</v>
      </c>
      <c r="G1886" t="str">
        <f>Healthcare!Z1886</f>
        <v>D009</v>
      </c>
      <c r="H1886" t="str">
        <f>Healthcare!AA1886</f>
        <v>W005</v>
      </c>
      <c r="I1886" s="6">
        <f>Healthcare!L1886</f>
        <v>95840.07</v>
      </c>
      <c r="J1886">
        <f>Healthcare!M1886</f>
        <v>72897.100000000006</v>
      </c>
      <c r="K1886" s="6">
        <f>Healthcare!V1886</f>
        <v>22942.97</v>
      </c>
      <c r="L1886" t="str">
        <f>Healthcare!AF1886</f>
        <v>PAY06</v>
      </c>
      <c r="M1886" t="str">
        <f>Healthcare!AG1886</f>
        <v>INS08</v>
      </c>
      <c r="N1886">
        <f>Healthcare!AC1886</f>
        <v>2025</v>
      </c>
      <c r="O1886" t="str">
        <f>Healthcare!AB1886</f>
        <v>Q2</v>
      </c>
      <c r="P1886">
        <f>Healthcare!O1886</f>
        <v>6</v>
      </c>
      <c r="Q1886">
        <f>Healthcare!P1886</f>
        <v>100</v>
      </c>
      <c r="R1886">
        <f>Healthcare!Q1886</f>
        <v>1</v>
      </c>
      <c r="S1886" s="10" t="str">
        <f>Healthcare!AD1886</f>
        <v>Jun</v>
      </c>
    </row>
    <row r="1887" spans="1:19">
      <c r="A1887" t="str">
        <f>Healthcare!A1887</f>
        <v>P11886</v>
      </c>
      <c r="B1887" s="5">
        <f>Healthcare!E1887</f>
        <v>45056</v>
      </c>
      <c r="C1887" s="5">
        <f>Healthcare!F1887</f>
        <v>45059</v>
      </c>
      <c r="D1887" t="str">
        <f>Healthcare!T1887</f>
        <v>Discharged</v>
      </c>
      <c r="E1887" t="str">
        <f>Healthcare!X1887</f>
        <v>DEP03</v>
      </c>
      <c r="F1887" t="str">
        <f>Healthcare!Y1887</f>
        <v>D04</v>
      </c>
      <c r="G1887" t="str">
        <f>Healthcare!Z1887</f>
        <v>D010</v>
      </c>
      <c r="H1887" t="str">
        <f>Healthcare!AA1887</f>
        <v>W005</v>
      </c>
      <c r="I1887" s="6">
        <f>Healthcare!L1887</f>
        <v>68771.460000000006</v>
      </c>
      <c r="J1887">
        <f>Healthcare!M1887</f>
        <v>62908.26</v>
      </c>
      <c r="K1887" s="6">
        <f>Healthcare!V1887</f>
        <v>5863.2000000000044</v>
      </c>
      <c r="L1887" t="str">
        <f>Healthcare!AF1887</f>
        <v>PAY02</v>
      </c>
      <c r="M1887" t="str">
        <f>Healthcare!AG1887</f>
        <v>INS03</v>
      </c>
      <c r="N1887">
        <f>Healthcare!AC1887</f>
        <v>2023</v>
      </c>
      <c r="O1887" t="str">
        <f>Healthcare!AB1887</f>
        <v>Q2</v>
      </c>
      <c r="P1887">
        <f>Healthcare!O1887</f>
        <v>3</v>
      </c>
      <c r="Q1887">
        <f>Healthcare!P1887</f>
        <v>121</v>
      </c>
      <c r="R1887">
        <f>Healthcare!Q1887</f>
        <v>3</v>
      </c>
      <c r="S1887" s="10" t="str">
        <f>Healthcare!AD1887</f>
        <v>May</v>
      </c>
    </row>
    <row r="1888" spans="1:19">
      <c r="A1888" t="str">
        <f>Healthcare!A1888</f>
        <v>P11887</v>
      </c>
      <c r="B1888" s="5">
        <f>Healthcare!E1888</f>
        <v>45452</v>
      </c>
      <c r="C1888" s="5">
        <f>Healthcare!F1888</f>
        <v>45455</v>
      </c>
      <c r="D1888" t="str">
        <f>Healthcare!T1888</f>
        <v>Discharged</v>
      </c>
      <c r="E1888" t="str">
        <f>Healthcare!X1888</f>
        <v>DEP04</v>
      </c>
      <c r="F1888" t="str">
        <f>Healthcare!Y1888</f>
        <v>D02</v>
      </c>
      <c r="G1888" t="str">
        <f>Healthcare!Z1888</f>
        <v>D011</v>
      </c>
      <c r="H1888" t="str">
        <f>Healthcare!AA1888</f>
        <v>W004</v>
      </c>
      <c r="I1888" s="6">
        <f>Healthcare!L1888</f>
        <v>123663.9</v>
      </c>
      <c r="J1888">
        <f>Healthcare!M1888</f>
        <v>82551.429999999993</v>
      </c>
      <c r="K1888" s="6">
        <f>Healthcare!V1888</f>
        <v>41112.47</v>
      </c>
      <c r="L1888" t="str">
        <f>Healthcare!AF1888</f>
        <v>PAY06</v>
      </c>
      <c r="M1888" t="str">
        <f>Healthcare!AG1888</f>
        <v>INS04</v>
      </c>
      <c r="N1888">
        <f>Healthcare!AC1888</f>
        <v>2024</v>
      </c>
      <c r="O1888" t="str">
        <f>Healthcare!AB1888</f>
        <v>Q2</v>
      </c>
      <c r="P1888">
        <f>Healthcare!O1888</f>
        <v>3</v>
      </c>
      <c r="Q1888">
        <f>Healthcare!P1888</f>
        <v>225</v>
      </c>
      <c r="R1888">
        <f>Healthcare!Q1888</f>
        <v>4</v>
      </c>
      <c r="S1888" s="10" t="str">
        <f>Healthcare!AD1888</f>
        <v>Jun</v>
      </c>
    </row>
    <row r="1889" spans="1:19">
      <c r="A1889" t="str">
        <f>Healthcare!A1889</f>
        <v>P11888</v>
      </c>
      <c r="B1889" s="5">
        <f>Healthcare!E1889</f>
        <v>45530</v>
      </c>
      <c r="C1889" s="5">
        <f>Healthcare!F1889</f>
        <v>45539</v>
      </c>
      <c r="D1889" t="str">
        <f>Healthcare!T1889</f>
        <v>Discharged</v>
      </c>
      <c r="E1889" t="str">
        <f>Healthcare!X1889</f>
        <v>DEP09</v>
      </c>
      <c r="F1889" t="str">
        <f>Healthcare!Y1889</f>
        <v>D02</v>
      </c>
      <c r="G1889" t="str">
        <f>Healthcare!Z1889</f>
        <v>D013</v>
      </c>
      <c r="H1889" t="str">
        <f>Healthcare!AA1889</f>
        <v>W005</v>
      </c>
      <c r="I1889" s="6">
        <f>Healthcare!L1889</f>
        <v>18414.560000000001</v>
      </c>
      <c r="J1889">
        <f>Healthcare!M1889</f>
        <v>12036.87</v>
      </c>
      <c r="K1889" s="6">
        <f>Healthcare!V1889</f>
        <v>6377.6900000000005</v>
      </c>
      <c r="L1889" t="str">
        <f>Healthcare!AF1889</f>
        <v>PAY06</v>
      </c>
      <c r="M1889" t="str">
        <f>Healthcare!AG1889</f>
        <v>INS03</v>
      </c>
      <c r="N1889">
        <f>Healthcare!AC1889</f>
        <v>2024</v>
      </c>
      <c r="O1889" t="str">
        <f>Healthcare!AB1889</f>
        <v>Q3</v>
      </c>
      <c r="P1889">
        <f>Healthcare!O1889</f>
        <v>9</v>
      </c>
      <c r="Q1889">
        <f>Healthcare!P1889</f>
        <v>98</v>
      </c>
      <c r="R1889">
        <f>Healthcare!Q1889</f>
        <v>4</v>
      </c>
      <c r="S1889" s="10" t="str">
        <f>Healthcare!AD1889</f>
        <v>Aug</v>
      </c>
    </row>
    <row r="1890" spans="1:19">
      <c r="A1890" t="str">
        <f>Healthcare!A1890</f>
        <v>P11889</v>
      </c>
      <c r="B1890" s="5">
        <f>Healthcare!E1890</f>
        <v>45814</v>
      </c>
      <c r="C1890" s="5">
        <f>Healthcare!F1890</f>
        <v>45823</v>
      </c>
      <c r="D1890" t="str">
        <f>Healthcare!T1890</f>
        <v>Unknown</v>
      </c>
      <c r="E1890" t="str">
        <f>Healthcare!X1890</f>
        <v>DEP03</v>
      </c>
      <c r="F1890" t="str">
        <f>Healthcare!Y1890</f>
        <v>D02</v>
      </c>
      <c r="G1890" t="str">
        <f>Healthcare!Z1890</f>
        <v>D009</v>
      </c>
      <c r="H1890" t="str">
        <f>Healthcare!AA1890</f>
        <v>W004</v>
      </c>
      <c r="I1890" s="6">
        <f>Healthcare!L1890</f>
        <v>88159.74</v>
      </c>
      <c r="J1890">
        <f>Healthcare!M1890</f>
        <v>76806.720000000001</v>
      </c>
      <c r="K1890" s="6">
        <f>Healthcare!V1890</f>
        <v>11353.020000000004</v>
      </c>
      <c r="L1890" t="str">
        <f>Healthcare!AF1890</f>
        <v>PAY02</v>
      </c>
      <c r="M1890" t="str">
        <f>Healthcare!AG1890</f>
        <v>INS01</v>
      </c>
      <c r="N1890">
        <f>Healthcare!AC1890</f>
        <v>2025</v>
      </c>
      <c r="O1890" t="str">
        <f>Healthcare!AB1890</f>
        <v>Q2</v>
      </c>
      <c r="P1890">
        <f>Healthcare!O1890</f>
        <v>9</v>
      </c>
      <c r="Q1890">
        <f>Healthcare!P1890</f>
        <v>176</v>
      </c>
      <c r="R1890">
        <f>Healthcare!Q1890</f>
        <v>5</v>
      </c>
      <c r="S1890" s="10" t="str">
        <f>Healthcare!AD1890</f>
        <v>Jun</v>
      </c>
    </row>
    <row r="1891" spans="1:19">
      <c r="A1891" t="str">
        <f>Healthcare!A1891</f>
        <v>P11890</v>
      </c>
      <c r="B1891" s="5">
        <f>Healthcare!E1891</f>
        <v>45539</v>
      </c>
      <c r="C1891" s="5">
        <f>Healthcare!F1891</f>
        <v>45543</v>
      </c>
      <c r="D1891" t="str">
        <f>Healthcare!T1891</f>
        <v>Discharged</v>
      </c>
      <c r="E1891" t="str">
        <f>Healthcare!X1891</f>
        <v>DEP08</v>
      </c>
      <c r="F1891" t="str">
        <f>Healthcare!Y1891</f>
        <v>D05</v>
      </c>
      <c r="G1891" t="str">
        <f>Healthcare!Z1891</f>
        <v>D013</v>
      </c>
      <c r="H1891" t="str">
        <f>Healthcare!AA1891</f>
        <v>W005</v>
      </c>
      <c r="I1891" s="6">
        <f>Healthcare!L1891</f>
        <v>241578.14</v>
      </c>
      <c r="J1891">
        <f>Healthcare!M1891</f>
        <v>223919.59</v>
      </c>
      <c r="K1891" s="6">
        <f>Healthcare!V1891</f>
        <v>17658.550000000017</v>
      </c>
      <c r="L1891" t="str">
        <f>Healthcare!AF1891</f>
        <v>PAY06</v>
      </c>
      <c r="M1891" t="str">
        <f>Healthcare!AG1891</f>
        <v>INS01</v>
      </c>
      <c r="N1891">
        <f>Healthcare!AC1891</f>
        <v>2024</v>
      </c>
      <c r="O1891" t="str">
        <f>Healthcare!AB1891</f>
        <v>Q3</v>
      </c>
      <c r="P1891">
        <f>Healthcare!O1891</f>
        <v>4</v>
      </c>
      <c r="Q1891">
        <f>Healthcare!P1891</f>
        <v>187</v>
      </c>
      <c r="R1891">
        <f>Healthcare!Q1891</f>
        <v>1</v>
      </c>
      <c r="S1891" s="10" t="str">
        <f>Healthcare!AD1891</f>
        <v>Sep</v>
      </c>
    </row>
    <row r="1892" spans="1:19">
      <c r="A1892" t="str">
        <f>Healthcare!A1892</f>
        <v>P11891</v>
      </c>
      <c r="B1892" s="5">
        <f>Healthcare!E1892</f>
        <v>45804</v>
      </c>
      <c r="C1892" s="5">
        <f>Healthcare!F1892</f>
        <v>45816</v>
      </c>
      <c r="D1892" t="str">
        <f>Healthcare!T1892</f>
        <v>Unknown</v>
      </c>
      <c r="E1892" t="str">
        <f>Healthcare!X1892</f>
        <v>DEP05</v>
      </c>
      <c r="F1892" t="str">
        <f>Healthcare!Y1892</f>
        <v>D04</v>
      </c>
      <c r="G1892" t="str">
        <f>Healthcare!Z1892</f>
        <v>D004</v>
      </c>
      <c r="H1892" t="str">
        <f>Healthcare!AA1892</f>
        <v>W005</v>
      </c>
      <c r="I1892" s="6">
        <f>Healthcare!L1892</f>
        <v>44285.93</v>
      </c>
      <c r="J1892">
        <f>Healthcare!M1892</f>
        <v>44001.71</v>
      </c>
      <c r="K1892" s="6">
        <f>Healthcare!V1892</f>
        <v>284.22000000000116</v>
      </c>
      <c r="L1892" t="str">
        <f>Healthcare!AF1892</f>
        <v>PAY01</v>
      </c>
      <c r="M1892" t="str">
        <f>Healthcare!AG1892</f>
        <v>INS08</v>
      </c>
      <c r="N1892">
        <f>Healthcare!AC1892</f>
        <v>2025</v>
      </c>
      <c r="O1892" t="str">
        <f>Healthcare!AB1892</f>
        <v>Q2</v>
      </c>
      <c r="P1892">
        <f>Healthcare!O1892</f>
        <v>12</v>
      </c>
      <c r="Q1892">
        <f>Healthcare!P1892</f>
        <v>195</v>
      </c>
      <c r="R1892">
        <f>Healthcare!Q1892</f>
        <v>2</v>
      </c>
      <c r="S1892" s="10" t="str">
        <f>Healthcare!AD1892</f>
        <v>May</v>
      </c>
    </row>
    <row r="1893" spans="1:19">
      <c r="A1893" t="str">
        <f>Healthcare!A1893</f>
        <v>P11892</v>
      </c>
      <c r="B1893" s="5">
        <f>Healthcare!E1893</f>
        <v>45937</v>
      </c>
      <c r="C1893" s="5">
        <f>Healthcare!F1893</f>
        <v>45952</v>
      </c>
      <c r="D1893" t="str">
        <f>Healthcare!T1893</f>
        <v>Unknown</v>
      </c>
      <c r="E1893" t="str">
        <f>Healthcare!X1893</f>
        <v>DEP01</v>
      </c>
      <c r="F1893" t="str">
        <f>Healthcare!Y1893</f>
        <v>D07</v>
      </c>
      <c r="G1893" t="str">
        <f>Healthcare!Z1893</f>
        <v>D003</v>
      </c>
      <c r="H1893" t="str">
        <f>Healthcare!AA1893</f>
        <v>W001</v>
      </c>
      <c r="I1893" s="6">
        <f>Healthcare!L1893</f>
        <v>124134.82</v>
      </c>
      <c r="J1893">
        <f>Healthcare!M1893</f>
        <v>90428</v>
      </c>
      <c r="K1893" s="6">
        <f>Healthcare!V1893</f>
        <v>33706.820000000007</v>
      </c>
      <c r="L1893" t="str">
        <f>Healthcare!AF1893</f>
        <v>PAY02</v>
      </c>
      <c r="M1893" t="str">
        <f>Healthcare!AG1893</f>
        <v>INS03</v>
      </c>
      <c r="N1893">
        <f>Healthcare!AC1893</f>
        <v>2025</v>
      </c>
      <c r="O1893" t="str">
        <f>Healthcare!AB1893</f>
        <v>Q4</v>
      </c>
      <c r="P1893">
        <f>Healthcare!O1893</f>
        <v>15</v>
      </c>
      <c r="Q1893">
        <f>Healthcare!P1893</f>
        <v>41</v>
      </c>
      <c r="R1893">
        <f>Healthcare!Q1893</f>
        <v>3</v>
      </c>
      <c r="S1893" s="10" t="str">
        <f>Healthcare!AD1893</f>
        <v>Oct</v>
      </c>
    </row>
    <row r="1894" spans="1:19">
      <c r="A1894" t="str">
        <f>Healthcare!A1894</f>
        <v>P11893</v>
      </c>
      <c r="B1894" s="5">
        <f>Healthcare!E1894</f>
        <v>44972</v>
      </c>
      <c r="C1894" s="5" t="str">
        <f>Healthcare!F1894</f>
        <v>Unknown</v>
      </c>
      <c r="D1894" t="str">
        <f>Healthcare!T1894</f>
        <v>Unknown</v>
      </c>
      <c r="E1894" t="str">
        <f>Healthcare!X1894</f>
        <v>DEP03</v>
      </c>
      <c r="F1894" t="str">
        <f>Healthcare!Y1894</f>
        <v>D05</v>
      </c>
      <c r="G1894" t="str">
        <f>Healthcare!Z1894</f>
        <v>D008</v>
      </c>
      <c r="H1894" t="str">
        <f>Healthcare!AA1894</f>
        <v>W001</v>
      </c>
      <c r="I1894" s="6">
        <f>Healthcare!L1894</f>
        <v>68448.53</v>
      </c>
      <c r="J1894">
        <f>Healthcare!M1894</f>
        <v>58493.47</v>
      </c>
      <c r="K1894" s="6">
        <f>Healthcare!V1894</f>
        <v>9955.0599999999977</v>
      </c>
      <c r="L1894" t="str">
        <f>Healthcare!AF1894</f>
        <v>PAY06</v>
      </c>
      <c r="M1894" t="str">
        <f>Healthcare!AG1894</f>
        <v>INS05</v>
      </c>
      <c r="N1894">
        <f>Healthcare!AC1894</f>
        <v>2023</v>
      </c>
      <c r="O1894" t="str">
        <f>Healthcare!AB1894</f>
        <v>Q1</v>
      </c>
      <c r="P1894">
        <f>Healthcare!O1894</f>
        <v>9</v>
      </c>
      <c r="Q1894">
        <f>Healthcare!P1894</f>
        <v>28</v>
      </c>
      <c r="R1894">
        <f>Healthcare!Q1894</f>
        <v>4</v>
      </c>
      <c r="S1894" s="10" t="str">
        <f>Healthcare!AD1894</f>
        <v>Feb</v>
      </c>
    </row>
    <row r="1895" spans="1:19">
      <c r="A1895" t="str">
        <f>Healthcare!A1895</f>
        <v>P11894</v>
      </c>
      <c r="B1895" s="5">
        <f>Healthcare!E1895</f>
        <v>45826</v>
      </c>
      <c r="C1895" s="5">
        <f>Healthcare!F1895</f>
        <v>45834</v>
      </c>
      <c r="D1895" t="str">
        <f>Healthcare!T1895</f>
        <v>Discharged</v>
      </c>
      <c r="E1895" t="str">
        <f>Healthcare!X1895</f>
        <v>DEP03</v>
      </c>
      <c r="F1895" t="str">
        <f>Healthcare!Y1895</f>
        <v>D03</v>
      </c>
      <c r="G1895" t="str">
        <f>Healthcare!Z1895</f>
        <v>D007</v>
      </c>
      <c r="H1895" t="str">
        <f>Healthcare!AA1895</f>
        <v>W005</v>
      </c>
      <c r="I1895" s="6">
        <f>Healthcare!L1895</f>
        <v>239605.53</v>
      </c>
      <c r="J1895">
        <f>Healthcare!M1895</f>
        <v>179132.74</v>
      </c>
      <c r="K1895" s="6">
        <f>Healthcare!V1895</f>
        <v>60472.790000000008</v>
      </c>
      <c r="L1895" t="str">
        <f>Healthcare!AF1895</f>
        <v>PAY01</v>
      </c>
      <c r="M1895" t="str">
        <f>Healthcare!AG1895</f>
        <v>INS07</v>
      </c>
      <c r="N1895">
        <f>Healthcare!AC1895</f>
        <v>2025</v>
      </c>
      <c r="O1895" t="str">
        <f>Healthcare!AB1895</f>
        <v>Q2</v>
      </c>
      <c r="P1895">
        <f>Healthcare!O1895</f>
        <v>8</v>
      </c>
      <c r="Q1895">
        <f>Healthcare!P1895</f>
        <v>115</v>
      </c>
      <c r="R1895">
        <f>Healthcare!Q1895</f>
        <v>4</v>
      </c>
      <c r="S1895" s="10" t="str">
        <f>Healthcare!AD1895</f>
        <v>Jun</v>
      </c>
    </row>
    <row r="1896" spans="1:19">
      <c r="A1896" t="str">
        <f>Healthcare!A1896</f>
        <v>P11895</v>
      </c>
      <c r="B1896" s="5">
        <f>Healthcare!E1896</f>
        <v>45455</v>
      </c>
      <c r="C1896" s="5">
        <f>Healthcare!F1896</f>
        <v>45470</v>
      </c>
      <c r="D1896" t="str">
        <f>Healthcare!T1896</f>
        <v>Unknown</v>
      </c>
      <c r="E1896" t="str">
        <f>Healthcare!X1896</f>
        <v>DEP03</v>
      </c>
      <c r="F1896" t="str">
        <f>Healthcare!Y1896</f>
        <v>D07</v>
      </c>
      <c r="G1896" t="str">
        <f>Healthcare!Z1896</f>
        <v>D010</v>
      </c>
      <c r="H1896" t="str">
        <f>Healthcare!AA1896</f>
        <v>W005</v>
      </c>
      <c r="I1896" s="6">
        <f>Healthcare!L1896</f>
        <v>55670.400000000001</v>
      </c>
      <c r="J1896">
        <f>Healthcare!M1896</f>
        <v>40271.300000000003</v>
      </c>
      <c r="K1896" s="6">
        <f>Healthcare!V1896</f>
        <v>15399.099999999999</v>
      </c>
      <c r="L1896" t="str">
        <f>Healthcare!AF1896</f>
        <v>PAY03</v>
      </c>
      <c r="M1896" t="str">
        <f>Healthcare!AG1896</f>
        <v>INS04</v>
      </c>
      <c r="N1896">
        <f>Healthcare!AC1896</f>
        <v>2024</v>
      </c>
      <c r="O1896" t="str">
        <f>Healthcare!AB1896</f>
        <v>Q2</v>
      </c>
      <c r="P1896">
        <f>Healthcare!O1896</f>
        <v>15</v>
      </c>
      <c r="Q1896">
        <f>Healthcare!P1896</f>
        <v>93</v>
      </c>
      <c r="R1896">
        <f>Healthcare!Q1896</f>
        <v>4</v>
      </c>
      <c r="S1896" s="10" t="str">
        <f>Healthcare!AD1896</f>
        <v>Jun</v>
      </c>
    </row>
    <row r="1897" spans="1:19">
      <c r="A1897" t="str">
        <f>Healthcare!A1897</f>
        <v>P11896</v>
      </c>
      <c r="B1897" s="5">
        <f>Healthcare!E1897</f>
        <v>45682</v>
      </c>
      <c r="C1897" s="5">
        <f>Healthcare!F1897</f>
        <v>45693</v>
      </c>
      <c r="D1897" t="str">
        <f>Healthcare!T1897</f>
        <v>Transferred</v>
      </c>
      <c r="E1897" t="str">
        <f>Healthcare!X1897</f>
        <v>DEP05</v>
      </c>
      <c r="F1897" t="str">
        <f>Healthcare!Y1897</f>
        <v>D04</v>
      </c>
      <c r="G1897" t="str">
        <f>Healthcare!Z1897</f>
        <v>D006</v>
      </c>
      <c r="H1897" t="str">
        <f>Healthcare!AA1897</f>
        <v>W005</v>
      </c>
      <c r="I1897" s="6">
        <f>Healthcare!L1897</f>
        <v>81238.27</v>
      </c>
      <c r="J1897">
        <f>Healthcare!M1897</f>
        <v>68908.740000000005</v>
      </c>
      <c r="K1897" s="6">
        <f>Healthcare!V1897</f>
        <v>12329.529999999999</v>
      </c>
      <c r="L1897" t="str">
        <f>Healthcare!AF1897</f>
        <v>PAY05</v>
      </c>
      <c r="M1897" t="str">
        <f>Healthcare!AG1897</f>
        <v>INS06</v>
      </c>
      <c r="N1897">
        <f>Healthcare!AC1897</f>
        <v>2025</v>
      </c>
      <c r="O1897" t="str">
        <f>Healthcare!AB1897</f>
        <v>Q1</v>
      </c>
      <c r="P1897">
        <f>Healthcare!O1897</f>
        <v>11</v>
      </c>
      <c r="Q1897">
        <f>Healthcare!P1897</f>
        <v>188</v>
      </c>
      <c r="R1897">
        <f>Healthcare!Q1897</f>
        <v>4</v>
      </c>
      <c r="S1897" s="10" t="str">
        <f>Healthcare!AD1897</f>
        <v>Jan</v>
      </c>
    </row>
    <row r="1898" spans="1:19">
      <c r="A1898" t="str">
        <f>Healthcare!A1898</f>
        <v>P11897</v>
      </c>
      <c r="B1898" s="5">
        <f>Healthcare!E1898</f>
        <v>45511</v>
      </c>
      <c r="C1898" s="5">
        <f>Healthcare!F1898</f>
        <v>45529</v>
      </c>
      <c r="D1898" t="str">
        <f>Healthcare!T1898</f>
        <v>Unknown</v>
      </c>
      <c r="E1898" t="str">
        <f>Healthcare!X1898</f>
        <v>DEP09</v>
      </c>
      <c r="F1898" t="str">
        <f>Healthcare!Y1898</f>
        <v>D05</v>
      </c>
      <c r="G1898" t="str">
        <f>Healthcare!Z1898</f>
        <v>D012</v>
      </c>
      <c r="H1898" t="str">
        <f>Healthcare!AA1898</f>
        <v>W005</v>
      </c>
      <c r="I1898" s="6">
        <f>Healthcare!L1898</f>
        <v>241733.98</v>
      </c>
      <c r="J1898">
        <f>Healthcare!M1898</f>
        <v>168824.13</v>
      </c>
      <c r="K1898" s="6">
        <f>Healthcare!V1898</f>
        <v>72909.850000000006</v>
      </c>
      <c r="L1898" t="str">
        <f>Healthcare!AF1898</f>
        <v>PAY01</v>
      </c>
      <c r="M1898" t="str">
        <f>Healthcare!AG1898</f>
        <v>INS08</v>
      </c>
      <c r="N1898">
        <f>Healthcare!AC1898</f>
        <v>2024</v>
      </c>
      <c r="O1898" t="str">
        <f>Healthcare!AB1898</f>
        <v>Q3</v>
      </c>
      <c r="P1898">
        <f>Healthcare!O1898</f>
        <v>18</v>
      </c>
      <c r="Q1898">
        <f>Healthcare!P1898</f>
        <v>49</v>
      </c>
      <c r="R1898">
        <f>Healthcare!Q1898</f>
        <v>4</v>
      </c>
      <c r="S1898" s="10" t="str">
        <f>Healthcare!AD1898</f>
        <v>Aug</v>
      </c>
    </row>
    <row r="1899" spans="1:19">
      <c r="A1899" t="str">
        <f>Healthcare!A1899</f>
        <v>P11898</v>
      </c>
      <c r="B1899" s="5">
        <f>Healthcare!E1899</f>
        <v>45300</v>
      </c>
      <c r="C1899" s="5">
        <f>Healthcare!F1899</f>
        <v>45306</v>
      </c>
      <c r="D1899" t="str">
        <f>Healthcare!T1899</f>
        <v>Unknown</v>
      </c>
      <c r="E1899" t="str">
        <f>Healthcare!X1899</f>
        <v>DEP04</v>
      </c>
      <c r="F1899" t="str">
        <f>Healthcare!Y1899</f>
        <v>D06</v>
      </c>
      <c r="G1899" t="str">
        <f>Healthcare!Z1899</f>
        <v>D003</v>
      </c>
      <c r="H1899" t="str">
        <f>Healthcare!AA1899</f>
        <v>W004</v>
      </c>
      <c r="I1899" s="6">
        <f>Healthcare!L1899</f>
        <v>46291.66</v>
      </c>
      <c r="J1899">
        <f>Healthcare!M1899</f>
        <v>32458.49</v>
      </c>
      <c r="K1899" s="6">
        <f>Healthcare!V1899</f>
        <v>13833.170000000002</v>
      </c>
      <c r="L1899" t="str">
        <f>Healthcare!AF1899</f>
        <v>PAY02</v>
      </c>
      <c r="M1899" t="str">
        <f>Healthcare!AG1899</f>
        <v>INS02</v>
      </c>
      <c r="N1899">
        <f>Healthcare!AC1899</f>
        <v>2024</v>
      </c>
      <c r="O1899" t="str">
        <f>Healthcare!AB1899</f>
        <v>Q1</v>
      </c>
      <c r="P1899">
        <f>Healthcare!O1899</f>
        <v>6</v>
      </c>
      <c r="Q1899">
        <f>Healthcare!P1899</f>
        <v>185</v>
      </c>
      <c r="R1899">
        <f>Healthcare!Q1899</f>
        <v>5</v>
      </c>
      <c r="S1899" s="10" t="str">
        <f>Healthcare!AD1899</f>
        <v>Jan</v>
      </c>
    </row>
    <row r="1900" spans="1:19">
      <c r="A1900" t="str">
        <f>Healthcare!A1900</f>
        <v>P11899</v>
      </c>
      <c r="B1900" s="5">
        <f>Healthcare!E1900</f>
        <v>45273</v>
      </c>
      <c r="C1900" s="5">
        <f>Healthcare!F1900</f>
        <v>45289</v>
      </c>
      <c r="D1900" t="str">
        <f>Healthcare!T1900</f>
        <v>Discharged</v>
      </c>
      <c r="E1900" t="str">
        <f>Healthcare!X1900</f>
        <v>DEP05</v>
      </c>
      <c r="F1900" t="str">
        <f>Healthcare!Y1900</f>
        <v>D02</v>
      </c>
      <c r="G1900" t="str">
        <f>Healthcare!Z1900</f>
        <v>D007</v>
      </c>
      <c r="H1900" t="str">
        <f>Healthcare!AA1900</f>
        <v>W003</v>
      </c>
      <c r="I1900" s="6">
        <f>Healthcare!L1900</f>
        <v>144113.54999999999</v>
      </c>
      <c r="J1900">
        <f>Healthcare!M1900</f>
        <v>123019.24</v>
      </c>
      <c r="K1900" s="6">
        <f>Healthcare!V1900</f>
        <v>21094.309999999983</v>
      </c>
      <c r="L1900" t="str">
        <f>Healthcare!AF1900</f>
        <v>PAY04</v>
      </c>
      <c r="M1900" t="str">
        <f>Healthcare!AG1900</f>
        <v>INS06</v>
      </c>
      <c r="N1900">
        <f>Healthcare!AC1900</f>
        <v>2023</v>
      </c>
      <c r="O1900" t="str">
        <f>Healthcare!AB1900</f>
        <v>Q4</v>
      </c>
      <c r="P1900">
        <f>Healthcare!O1900</f>
        <v>16</v>
      </c>
      <c r="Q1900">
        <f>Healthcare!P1900</f>
        <v>235</v>
      </c>
      <c r="R1900">
        <f>Healthcare!Q1900</f>
        <v>4</v>
      </c>
      <c r="S1900" s="10" t="str">
        <f>Healthcare!AD1900</f>
        <v>Dec</v>
      </c>
    </row>
    <row r="1901" spans="1:19">
      <c r="A1901" t="str">
        <f>Healthcare!A1901</f>
        <v>P11900</v>
      </c>
      <c r="B1901" s="5">
        <f>Healthcare!E1901</f>
        <v>45931</v>
      </c>
      <c r="C1901" s="5">
        <f>Healthcare!F1901</f>
        <v>45935</v>
      </c>
      <c r="D1901" t="str">
        <f>Healthcare!T1901</f>
        <v>Discharged</v>
      </c>
      <c r="E1901" t="str">
        <f>Healthcare!X1901</f>
        <v>DEP01</v>
      </c>
      <c r="F1901" t="str">
        <f>Healthcare!Y1901</f>
        <v>D02</v>
      </c>
      <c r="G1901" t="str">
        <f>Healthcare!Z1901</f>
        <v>D002</v>
      </c>
      <c r="H1901" t="str">
        <f>Healthcare!AA1901</f>
        <v>W005</v>
      </c>
      <c r="I1901" s="6">
        <f>Healthcare!L1901</f>
        <v>75187.350000000006</v>
      </c>
      <c r="J1901">
        <f>Healthcare!M1901</f>
        <v>64050.25</v>
      </c>
      <c r="K1901" s="6">
        <f>Healthcare!V1901</f>
        <v>11137.100000000006</v>
      </c>
      <c r="L1901" t="str">
        <f>Healthcare!AF1901</f>
        <v>PAY06</v>
      </c>
      <c r="M1901" t="str">
        <f>Healthcare!AG1901</f>
        <v>INS07</v>
      </c>
      <c r="N1901">
        <f>Healthcare!AC1901</f>
        <v>2025</v>
      </c>
      <c r="O1901" t="str">
        <f>Healthcare!AB1901</f>
        <v>Q4</v>
      </c>
      <c r="P1901">
        <f>Healthcare!O1901</f>
        <v>4</v>
      </c>
      <c r="Q1901">
        <f>Healthcare!P1901</f>
        <v>233</v>
      </c>
      <c r="R1901">
        <f>Healthcare!Q1901</f>
        <v>4</v>
      </c>
      <c r="S1901" s="10" t="str">
        <f>Healthcare!AD1901</f>
        <v>Oct</v>
      </c>
    </row>
    <row r="1902" spans="1:19">
      <c r="A1902" t="str">
        <f>Healthcare!A1902</f>
        <v>P11901</v>
      </c>
      <c r="B1902" s="5" t="str">
        <f>Healthcare!E1902</f>
        <v>Unknown</v>
      </c>
      <c r="C1902" s="5">
        <f>Healthcare!F1902</f>
        <v>45529</v>
      </c>
      <c r="D1902" t="str">
        <f>Healthcare!T1902</f>
        <v>Discharged</v>
      </c>
      <c r="E1902" t="str">
        <f>Healthcare!X1902</f>
        <v>DEP03</v>
      </c>
      <c r="F1902" t="str">
        <f>Healthcare!Y1902</f>
        <v>D04</v>
      </c>
      <c r="G1902" t="str">
        <f>Healthcare!Z1902</f>
        <v>D013</v>
      </c>
      <c r="H1902" t="str">
        <f>Healthcare!AA1902</f>
        <v>W003</v>
      </c>
      <c r="I1902" s="6">
        <f>Healthcare!L1902</f>
        <v>94886.89</v>
      </c>
      <c r="J1902">
        <f>Healthcare!M1902</f>
        <v>82786.59</v>
      </c>
      <c r="K1902" s="6">
        <f>Healthcare!V1902</f>
        <v>12100.300000000003</v>
      </c>
      <c r="L1902" t="str">
        <f>Healthcare!AF1902</f>
        <v>PAY03</v>
      </c>
      <c r="M1902" t="str">
        <f>Healthcare!AG1902</f>
        <v>INS05</v>
      </c>
      <c r="N1902" t="str">
        <f>Healthcare!AC1902</f>
        <v>Unknown</v>
      </c>
      <c r="O1902" t="str">
        <f>Healthcare!AB1902</f>
        <v>Unknown</v>
      </c>
      <c r="P1902">
        <f>Healthcare!O1902</f>
        <v>9</v>
      </c>
      <c r="Q1902">
        <f>Healthcare!P1902</f>
        <v>65</v>
      </c>
      <c r="R1902">
        <f>Healthcare!Q1902</f>
        <v>4</v>
      </c>
      <c r="S1902" s="10" t="str">
        <f>Healthcare!AD1902</f>
        <v>Unknown</v>
      </c>
    </row>
    <row r="1903" spans="1:19">
      <c r="A1903" t="str">
        <f>Healthcare!A1903</f>
        <v>P11902</v>
      </c>
      <c r="B1903" s="5">
        <f>Healthcare!E1903</f>
        <v>45204</v>
      </c>
      <c r="C1903" s="5">
        <f>Healthcare!F1903</f>
        <v>45219</v>
      </c>
      <c r="D1903" t="str">
        <f>Healthcare!T1903</f>
        <v>Discharged</v>
      </c>
      <c r="E1903" t="str">
        <f>Healthcare!X1903</f>
        <v>DEP01</v>
      </c>
      <c r="F1903" t="str">
        <f>Healthcare!Y1903</f>
        <v>D04</v>
      </c>
      <c r="G1903" t="str">
        <f>Healthcare!Z1903</f>
        <v>D002</v>
      </c>
      <c r="H1903" t="str">
        <f>Healthcare!AA1903</f>
        <v>W005</v>
      </c>
      <c r="I1903" s="6">
        <f>Healthcare!L1903</f>
        <v>85464.57</v>
      </c>
      <c r="J1903">
        <f>Healthcare!M1903</f>
        <v>69602.259999999995</v>
      </c>
      <c r="K1903" s="6">
        <f>Healthcare!V1903</f>
        <v>15862.310000000012</v>
      </c>
      <c r="L1903" t="str">
        <f>Healthcare!AF1903</f>
        <v>PAY02</v>
      </c>
      <c r="M1903" t="str">
        <f>Healthcare!AG1903</f>
        <v>INS05</v>
      </c>
      <c r="N1903">
        <f>Healthcare!AC1903</f>
        <v>2023</v>
      </c>
      <c r="O1903" t="str">
        <f>Healthcare!AB1903</f>
        <v>Q4</v>
      </c>
      <c r="P1903">
        <f>Healthcare!O1903</f>
        <v>15</v>
      </c>
      <c r="Q1903">
        <f>Healthcare!P1903</f>
        <v>212</v>
      </c>
      <c r="R1903">
        <f>Healthcare!Q1903</f>
        <v>5</v>
      </c>
      <c r="S1903" s="10" t="str">
        <f>Healthcare!AD1903</f>
        <v>Oct</v>
      </c>
    </row>
    <row r="1904" spans="1:19">
      <c r="A1904" t="str">
        <f>Healthcare!A1904</f>
        <v>P11903</v>
      </c>
      <c r="B1904" s="5">
        <f>Healthcare!E1904</f>
        <v>45383</v>
      </c>
      <c r="C1904" s="5">
        <f>Healthcare!F1904</f>
        <v>45395</v>
      </c>
      <c r="D1904" t="str">
        <f>Healthcare!T1904</f>
        <v>Unknown</v>
      </c>
      <c r="E1904" t="str">
        <f>Healthcare!X1904</f>
        <v>DEP03</v>
      </c>
      <c r="F1904" t="str">
        <f>Healthcare!Y1904</f>
        <v>D04</v>
      </c>
      <c r="G1904" t="str">
        <f>Healthcare!Z1904</f>
        <v>D009</v>
      </c>
      <c r="H1904" t="str">
        <f>Healthcare!AA1904</f>
        <v>W005</v>
      </c>
      <c r="I1904" s="6">
        <f>Healthcare!L1904</f>
        <v>52493.81</v>
      </c>
      <c r="J1904">
        <f>Healthcare!M1904</f>
        <v>51827.12</v>
      </c>
      <c r="K1904" s="6">
        <f>Healthcare!V1904</f>
        <v>666.68999999999505</v>
      </c>
      <c r="L1904" t="str">
        <f>Healthcare!AF1904</f>
        <v>PAY06</v>
      </c>
      <c r="M1904" t="str">
        <f>Healthcare!AG1904</f>
        <v>INS07</v>
      </c>
      <c r="N1904">
        <f>Healthcare!AC1904</f>
        <v>2024</v>
      </c>
      <c r="O1904" t="str">
        <f>Healthcare!AB1904</f>
        <v>Q2</v>
      </c>
      <c r="P1904">
        <f>Healthcare!O1904</f>
        <v>12</v>
      </c>
      <c r="Q1904">
        <f>Healthcare!P1904</f>
        <v>197</v>
      </c>
      <c r="R1904">
        <f>Healthcare!Q1904</f>
        <v>2</v>
      </c>
      <c r="S1904" s="10" t="str">
        <f>Healthcare!AD1904</f>
        <v>Apr</v>
      </c>
    </row>
    <row r="1905" spans="1:19">
      <c r="A1905" t="str">
        <f>Healthcare!A1905</f>
        <v>P11904</v>
      </c>
      <c r="B1905" s="5">
        <f>Healthcare!E1905</f>
        <v>45951</v>
      </c>
      <c r="C1905" s="5">
        <f>Healthcare!F1905</f>
        <v>45962</v>
      </c>
      <c r="D1905" t="str">
        <f>Healthcare!T1905</f>
        <v>Admitted</v>
      </c>
      <c r="E1905" t="str">
        <f>Healthcare!X1905</f>
        <v>DEP04</v>
      </c>
      <c r="F1905" t="str">
        <f>Healthcare!Y1905</f>
        <v>D04</v>
      </c>
      <c r="G1905" t="str">
        <f>Healthcare!Z1905</f>
        <v>D003</v>
      </c>
      <c r="H1905" t="str">
        <f>Healthcare!AA1905</f>
        <v>W005</v>
      </c>
      <c r="I1905" s="6">
        <f>Healthcare!L1905</f>
        <v>39116.78</v>
      </c>
      <c r="J1905">
        <f>Healthcare!M1905</f>
        <v>27128.84</v>
      </c>
      <c r="K1905" s="6">
        <f>Healthcare!V1905</f>
        <v>11987.939999999999</v>
      </c>
      <c r="L1905" t="str">
        <f>Healthcare!AF1905</f>
        <v>PAY06</v>
      </c>
      <c r="M1905" t="str">
        <f>Healthcare!AG1905</f>
        <v>INS08</v>
      </c>
      <c r="N1905">
        <f>Healthcare!AC1905</f>
        <v>2025</v>
      </c>
      <c r="O1905" t="str">
        <f>Healthcare!AB1905</f>
        <v>Q4</v>
      </c>
      <c r="P1905">
        <f>Healthcare!O1905</f>
        <v>11</v>
      </c>
      <c r="Q1905">
        <f>Healthcare!P1905</f>
        <v>121</v>
      </c>
      <c r="R1905">
        <f>Healthcare!Q1905</f>
        <v>5</v>
      </c>
      <c r="S1905" s="10" t="str">
        <f>Healthcare!AD1905</f>
        <v>Oct</v>
      </c>
    </row>
    <row r="1906" spans="1:19">
      <c r="A1906" t="str">
        <f>Healthcare!A1906</f>
        <v>P11905</v>
      </c>
      <c r="B1906" s="5">
        <f>Healthcare!E1906</f>
        <v>45147</v>
      </c>
      <c r="C1906" s="5">
        <f>Healthcare!F1906</f>
        <v>45148</v>
      </c>
      <c r="D1906" t="str">
        <f>Healthcare!T1906</f>
        <v>Discharged</v>
      </c>
      <c r="E1906" t="str">
        <f>Healthcare!X1906</f>
        <v>DEP05</v>
      </c>
      <c r="F1906" t="str">
        <f>Healthcare!Y1906</f>
        <v>D06</v>
      </c>
      <c r="G1906" t="str">
        <f>Healthcare!Z1906</f>
        <v>D006</v>
      </c>
      <c r="H1906" t="str">
        <f>Healthcare!AA1906</f>
        <v>W001</v>
      </c>
      <c r="I1906" s="6">
        <f>Healthcare!L1906</f>
        <v>70241.47</v>
      </c>
      <c r="J1906">
        <f>Healthcare!M1906</f>
        <v>54125.33</v>
      </c>
      <c r="K1906" s="6">
        <f>Healthcare!V1906</f>
        <v>16116.14</v>
      </c>
      <c r="L1906" t="str">
        <f>Healthcare!AF1906</f>
        <v>PAY02</v>
      </c>
      <c r="M1906" t="str">
        <f>Healthcare!AG1906</f>
        <v>INS07</v>
      </c>
      <c r="N1906">
        <f>Healthcare!AC1906</f>
        <v>2023</v>
      </c>
      <c r="O1906" t="str">
        <f>Healthcare!AB1906</f>
        <v>Q3</v>
      </c>
      <c r="P1906">
        <f>Healthcare!O1906</f>
        <v>1</v>
      </c>
      <c r="Q1906">
        <f>Healthcare!P1906</f>
        <v>103</v>
      </c>
      <c r="R1906">
        <f>Healthcare!Q1906</f>
        <v>5</v>
      </c>
      <c r="S1906" s="10" t="str">
        <f>Healthcare!AD1906</f>
        <v>Aug</v>
      </c>
    </row>
    <row r="1907" spans="1:19">
      <c r="A1907" t="str">
        <f>Healthcare!A1907</f>
        <v>P11906</v>
      </c>
      <c r="B1907" s="5">
        <f>Healthcare!E1907</f>
        <v>45415</v>
      </c>
      <c r="C1907" s="5">
        <f>Healthcare!F1907</f>
        <v>45428</v>
      </c>
      <c r="D1907" t="str">
        <f>Healthcare!T1907</f>
        <v>Transferred</v>
      </c>
      <c r="E1907" t="str">
        <f>Healthcare!X1907</f>
        <v>DEP05</v>
      </c>
      <c r="F1907" t="str">
        <f>Healthcare!Y1907</f>
        <v>D03</v>
      </c>
      <c r="G1907" t="str">
        <f>Healthcare!Z1907</f>
        <v>D008</v>
      </c>
      <c r="H1907" t="str">
        <f>Healthcare!AA1907</f>
        <v>W005</v>
      </c>
      <c r="I1907" s="6">
        <f>Healthcare!L1907</f>
        <v>93378.4</v>
      </c>
      <c r="J1907">
        <f>Healthcare!M1907</f>
        <v>61669.37</v>
      </c>
      <c r="K1907" s="6">
        <f>Healthcare!V1907</f>
        <v>31709.029999999992</v>
      </c>
      <c r="L1907" t="str">
        <f>Healthcare!AF1907</f>
        <v>PAY04</v>
      </c>
      <c r="M1907" t="str">
        <f>Healthcare!AG1907</f>
        <v>INS04</v>
      </c>
      <c r="N1907">
        <f>Healthcare!AC1907</f>
        <v>2024</v>
      </c>
      <c r="O1907" t="str">
        <f>Healthcare!AB1907</f>
        <v>Q2</v>
      </c>
      <c r="P1907">
        <f>Healthcare!O1907</f>
        <v>13</v>
      </c>
      <c r="Q1907">
        <f>Healthcare!P1907</f>
        <v>157</v>
      </c>
      <c r="R1907">
        <f>Healthcare!Q1907</f>
        <v>4</v>
      </c>
      <c r="S1907" s="10" t="str">
        <f>Healthcare!AD1907</f>
        <v>May</v>
      </c>
    </row>
    <row r="1908" spans="1:19">
      <c r="A1908" t="str">
        <f>Healthcare!A1908</f>
        <v>P11907</v>
      </c>
      <c r="B1908" s="5">
        <f>Healthcare!E1908</f>
        <v>45271</v>
      </c>
      <c r="C1908" s="5">
        <f>Healthcare!F1908</f>
        <v>45284</v>
      </c>
      <c r="D1908" t="str">
        <f>Healthcare!T1908</f>
        <v>Transferred</v>
      </c>
      <c r="E1908" t="str">
        <f>Healthcare!X1908</f>
        <v>DEP07</v>
      </c>
      <c r="F1908" t="str">
        <f>Healthcare!Y1908</f>
        <v>D03</v>
      </c>
      <c r="G1908" t="str">
        <f>Healthcare!Z1908</f>
        <v>D008</v>
      </c>
      <c r="H1908" t="str">
        <f>Healthcare!AA1908</f>
        <v>W001</v>
      </c>
      <c r="I1908" s="6">
        <f>Healthcare!L1908</f>
        <v>113121.47</v>
      </c>
      <c r="J1908">
        <f>Healthcare!M1908</f>
        <v>90613.88</v>
      </c>
      <c r="K1908" s="6">
        <f>Healthcare!V1908</f>
        <v>22507.589999999997</v>
      </c>
      <c r="L1908" t="str">
        <f>Healthcare!AF1908</f>
        <v>PAY03</v>
      </c>
      <c r="M1908" t="str">
        <f>Healthcare!AG1908</f>
        <v>INS03</v>
      </c>
      <c r="N1908">
        <f>Healthcare!AC1908</f>
        <v>2023</v>
      </c>
      <c r="O1908" t="str">
        <f>Healthcare!AB1908</f>
        <v>Q4</v>
      </c>
      <c r="P1908">
        <f>Healthcare!O1908</f>
        <v>13</v>
      </c>
      <c r="Q1908">
        <f>Healthcare!P1908</f>
        <v>121</v>
      </c>
      <c r="R1908">
        <f>Healthcare!Q1908</f>
        <v>1</v>
      </c>
      <c r="S1908" s="10" t="str">
        <f>Healthcare!AD1908</f>
        <v>Dec</v>
      </c>
    </row>
    <row r="1909" spans="1:19">
      <c r="A1909" t="str">
        <f>Healthcare!A1909</f>
        <v>P11908</v>
      </c>
      <c r="B1909" s="5">
        <f>Healthcare!E1909</f>
        <v>45367</v>
      </c>
      <c r="C1909" s="5">
        <f>Healthcare!F1909</f>
        <v>45383</v>
      </c>
      <c r="D1909" t="str">
        <f>Healthcare!T1909</f>
        <v>Transferred</v>
      </c>
      <c r="E1909" t="str">
        <f>Healthcare!X1909</f>
        <v>DEP07</v>
      </c>
      <c r="F1909" t="str">
        <f>Healthcare!Y1909</f>
        <v>D02</v>
      </c>
      <c r="G1909" t="str">
        <f>Healthcare!Z1909</f>
        <v>D011</v>
      </c>
      <c r="H1909" t="str">
        <f>Healthcare!AA1909</f>
        <v>W003</v>
      </c>
      <c r="I1909" s="6">
        <f>Healthcare!L1909</f>
        <v>50935.62</v>
      </c>
      <c r="J1909">
        <f>Healthcare!M1909</f>
        <v>36955.230000000003</v>
      </c>
      <c r="K1909" s="6">
        <f>Healthcare!V1909</f>
        <v>13980.39</v>
      </c>
      <c r="L1909" t="str">
        <f>Healthcare!AF1909</f>
        <v>PAY04</v>
      </c>
      <c r="M1909" t="str">
        <f>Healthcare!AG1909</f>
        <v>INS08</v>
      </c>
      <c r="N1909">
        <f>Healthcare!AC1909</f>
        <v>2024</v>
      </c>
      <c r="O1909" t="str">
        <f>Healthcare!AB1909</f>
        <v>Q1</v>
      </c>
      <c r="P1909">
        <f>Healthcare!O1909</f>
        <v>16</v>
      </c>
      <c r="Q1909">
        <f>Healthcare!P1909</f>
        <v>98</v>
      </c>
      <c r="R1909">
        <f>Healthcare!Q1909</f>
        <v>4</v>
      </c>
      <c r="S1909" s="10" t="str">
        <f>Healthcare!AD1909</f>
        <v>Mar</v>
      </c>
    </row>
    <row r="1910" spans="1:19">
      <c r="A1910" t="str">
        <f>Healthcare!A1910</f>
        <v>P11909</v>
      </c>
      <c r="B1910" s="5">
        <f>Healthcare!E1910</f>
        <v>45415</v>
      </c>
      <c r="C1910" s="5" t="str">
        <f>Healthcare!F1910</f>
        <v>Unknown</v>
      </c>
      <c r="D1910" t="str">
        <f>Healthcare!T1910</f>
        <v>Admitted</v>
      </c>
      <c r="E1910" t="str">
        <f>Healthcare!X1910</f>
        <v>DEP04</v>
      </c>
      <c r="F1910" t="str">
        <f>Healthcare!Y1910</f>
        <v>D01</v>
      </c>
      <c r="G1910" t="str">
        <f>Healthcare!Z1910</f>
        <v>D010</v>
      </c>
      <c r="H1910" t="str">
        <f>Healthcare!AA1910</f>
        <v>W001</v>
      </c>
      <c r="I1910" s="6">
        <f>Healthcare!L1910</f>
        <v>8162.39</v>
      </c>
      <c r="J1910">
        <f>Healthcare!M1910</f>
        <v>6472.86</v>
      </c>
      <c r="K1910" s="6">
        <f>Healthcare!V1910</f>
        <v>1689.5300000000007</v>
      </c>
      <c r="L1910" t="str">
        <f>Healthcare!AF1910</f>
        <v>PAY06</v>
      </c>
      <c r="M1910" t="str">
        <f>Healthcare!AG1910</f>
        <v>INS01</v>
      </c>
      <c r="N1910">
        <f>Healthcare!AC1910</f>
        <v>2024</v>
      </c>
      <c r="O1910" t="str">
        <f>Healthcare!AB1910</f>
        <v>Q2</v>
      </c>
      <c r="P1910">
        <f>Healthcare!O1910</f>
        <v>6</v>
      </c>
      <c r="Q1910">
        <f>Healthcare!P1910</f>
        <v>35</v>
      </c>
      <c r="R1910">
        <f>Healthcare!Q1910</f>
        <v>4</v>
      </c>
      <c r="S1910" s="10" t="str">
        <f>Healthcare!AD1910</f>
        <v>May</v>
      </c>
    </row>
    <row r="1911" spans="1:19">
      <c r="A1911" t="str">
        <f>Healthcare!A1911</f>
        <v>P11910</v>
      </c>
      <c r="B1911" s="5">
        <f>Healthcare!E1911</f>
        <v>44987</v>
      </c>
      <c r="C1911" s="5">
        <f>Healthcare!F1911</f>
        <v>45002</v>
      </c>
      <c r="D1911" t="str">
        <f>Healthcare!T1911</f>
        <v>Unknown</v>
      </c>
      <c r="E1911" t="str">
        <f>Healthcare!X1911</f>
        <v>DEP07</v>
      </c>
      <c r="F1911" t="str">
        <f>Healthcare!Y1911</f>
        <v>D05</v>
      </c>
      <c r="G1911" t="str">
        <f>Healthcare!Z1911</f>
        <v>D012</v>
      </c>
      <c r="H1911" t="str">
        <f>Healthcare!AA1911</f>
        <v>W001</v>
      </c>
      <c r="I1911" s="6">
        <f>Healthcare!L1911</f>
        <v>67656.47</v>
      </c>
      <c r="J1911">
        <f>Healthcare!M1911</f>
        <v>53374.17</v>
      </c>
      <c r="K1911" s="6">
        <f>Healthcare!V1911</f>
        <v>14282.300000000003</v>
      </c>
      <c r="L1911" t="str">
        <f>Healthcare!AF1911</f>
        <v>PAY06</v>
      </c>
      <c r="M1911" t="str">
        <f>Healthcare!AG1911</f>
        <v>INS07</v>
      </c>
      <c r="N1911">
        <f>Healthcare!AC1911</f>
        <v>2023</v>
      </c>
      <c r="O1911" t="str">
        <f>Healthcare!AB1911</f>
        <v>Q1</v>
      </c>
      <c r="P1911">
        <f>Healthcare!O1911</f>
        <v>15</v>
      </c>
      <c r="Q1911">
        <f>Healthcare!P1911</f>
        <v>184</v>
      </c>
      <c r="R1911">
        <f>Healthcare!Q1911</f>
        <v>1</v>
      </c>
      <c r="S1911" s="10" t="str">
        <f>Healthcare!AD1911</f>
        <v>Mar</v>
      </c>
    </row>
    <row r="1912" spans="1:19">
      <c r="A1912" t="str">
        <f>Healthcare!A1912</f>
        <v>P11911</v>
      </c>
      <c r="B1912" s="5">
        <f>Healthcare!E1912</f>
        <v>45057</v>
      </c>
      <c r="C1912" s="5">
        <f>Healthcare!F1912</f>
        <v>45066</v>
      </c>
      <c r="D1912" t="str">
        <f>Healthcare!T1912</f>
        <v>Discharged</v>
      </c>
      <c r="E1912" t="str">
        <f>Healthcare!X1912</f>
        <v>DEP04</v>
      </c>
      <c r="F1912" t="str">
        <f>Healthcare!Y1912</f>
        <v>D04</v>
      </c>
      <c r="G1912" t="str">
        <f>Healthcare!Z1912</f>
        <v>D008</v>
      </c>
      <c r="H1912" t="str">
        <f>Healthcare!AA1912</f>
        <v>W002</v>
      </c>
      <c r="I1912" s="6">
        <f>Healthcare!L1912</f>
        <v>9442.75</v>
      </c>
      <c r="J1912">
        <f>Healthcare!M1912</f>
        <v>8388.44</v>
      </c>
      <c r="K1912" s="6">
        <f>Healthcare!V1912</f>
        <v>1054.3099999999995</v>
      </c>
      <c r="L1912" t="str">
        <f>Healthcare!AF1912</f>
        <v>PAY06</v>
      </c>
      <c r="M1912" t="str">
        <f>Healthcare!AG1912</f>
        <v>INS04</v>
      </c>
      <c r="N1912">
        <f>Healthcare!AC1912</f>
        <v>2023</v>
      </c>
      <c r="O1912" t="str">
        <f>Healthcare!AB1912</f>
        <v>Q2</v>
      </c>
      <c r="P1912">
        <f>Healthcare!O1912</f>
        <v>9</v>
      </c>
      <c r="Q1912">
        <f>Healthcare!P1912</f>
        <v>90</v>
      </c>
      <c r="R1912">
        <f>Healthcare!Q1912</f>
        <v>5</v>
      </c>
      <c r="S1912" s="10" t="str">
        <f>Healthcare!AD1912</f>
        <v>May</v>
      </c>
    </row>
    <row r="1913" spans="1:19">
      <c r="A1913" t="str">
        <f>Healthcare!A1913</f>
        <v>P11912</v>
      </c>
      <c r="B1913" s="5">
        <f>Healthcare!E1913</f>
        <v>45863</v>
      </c>
      <c r="C1913" s="5">
        <f>Healthcare!F1913</f>
        <v>45846</v>
      </c>
      <c r="D1913" t="str">
        <f>Healthcare!T1913</f>
        <v>Transferred</v>
      </c>
      <c r="E1913" t="str">
        <f>Healthcare!X1913</f>
        <v>DEP08</v>
      </c>
      <c r="F1913" t="str">
        <f>Healthcare!Y1913</f>
        <v>D02</v>
      </c>
      <c r="G1913" t="str">
        <f>Healthcare!Z1913</f>
        <v>D010</v>
      </c>
      <c r="H1913" t="str">
        <f>Healthcare!AA1913</f>
        <v>W005</v>
      </c>
      <c r="I1913" s="6">
        <f>Healthcare!L1913</f>
        <v>212095.37</v>
      </c>
      <c r="J1913">
        <f>Healthcare!M1913</f>
        <v>142287.18</v>
      </c>
      <c r="K1913" s="6">
        <f>Healthcare!V1913</f>
        <v>69808.19</v>
      </c>
      <c r="L1913" t="str">
        <f>Healthcare!AF1913</f>
        <v>PAY03</v>
      </c>
      <c r="M1913" t="str">
        <f>Healthcare!AG1913</f>
        <v>INS07</v>
      </c>
      <c r="N1913">
        <f>Healthcare!AC1913</f>
        <v>2025</v>
      </c>
      <c r="O1913" t="str">
        <f>Healthcare!AB1913</f>
        <v>Q3</v>
      </c>
      <c r="P1913">
        <f>Healthcare!O1913</f>
        <v>13</v>
      </c>
      <c r="Q1913">
        <f>Healthcare!P1913</f>
        <v>8</v>
      </c>
      <c r="R1913">
        <f>Healthcare!Q1913</f>
        <v>4</v>
      </c>
      <c r="S1913" s="10" t="str">
        <f>Healthcare!AD1913</f>
        <v>Jul</v>
      </c>
    </row>
    <row r="1914" spans="1:19">
      <c r="A1914" t="str">
        <f>Healthcare!A1914</f>
        <v>P11913</v>
      </c>
      <c r="B1914" s="5">
        <f>Healthcare!E1914</f>
        <v>45790</v>
      </c>
      <c r="C1914" s="5" t="str">
        <f>Healthcare!F1914</f>
        <v>Unknown</v>
      </c>
      <c r="D1914" t="str">
        <f>Healthcare!T1914</f>
        <v>Discharged</v>
      </c>
      <c r="E1914" t="str">
        <f>Healthcare!X1914</f>
        <v>DEP03</v>
      </c>
      <c r="F1914" t="str">
        <f>Healthcare!Y1914</f>
        <v>D06</v>
      </c>
      <c r="G1914" t="str">
        <f>Healthcare!Z1914</f>
        <v>D001</v>
      </c>
      <c r="H1914" t="str">
        <f>Healthcare!AA1914</f>
        <v>W001</v>
      </c>
      <c r="I1914" s="6">
        <f>Healthcare!L1914</f>
        <v>116231.4</v>
      </c>
      <c r="J1914">
        <f>Healthcare!M1914</f>
        <v>91045.37</v>
      </c>
      <c r="K1914" s="6">
        <f>Healthcare!V1914</f>
        <v>25186.03</v>
      </c>
      <c r="L1914" t="str">
        <f>Healthcare!AF1914</f>
        <v>PAY03</v>
      </c>
      <c r="M1914" t="str">
        <f>Healthcare!AG1914</f>
        <v>INS07</v>
      </c>
      <c r="N1914">
        <f>Healthcare!AC1914</f>
        <v>2025</v>
      </c>
      <c r="O1914" t="str">
        <f>Healthcare!AB1914</f>
        <v>Q2</v>
      </c>
      <c r="P1914">
        <f>Healthcare!O1914</f>
        <v>17</v>
      </c>
      <c r="Q1914">
        <f>Healthcare!P1914</f>
        <v>57</v>
      </c>
      <c r="R1914">
        <f>Healthcare!Q1914</f>
        <v>4</v>
      </c>
      <c r="S1914" s="10" t="str">
        <f>Healthcare!AD1914</f>
        <v>May</v>
      </c>
    </row>
    <row r="1915" spans="1:19">
      <c r="A1915" t="str">
        <f>Healthcare!A1915</f>
        <v>P11914</v>
      </c>
      <c r="B1915" s="5">
        <f>Healthcare!E1915</f>
        <v>45459</v>
      </c>
      <c r="C1915" s="5">
        <f>Healthcare!F1915</f>
        <v>45464</v>
      </c>
      <c r="D1915" t="str">
        <f>Healthcare!T1915</f>
        <v>Discharged</v>
      </c>
      <c r="E1915" t="str">
        <f>Healthcare!X1915</f>
        <v>DEP03</v>
      </c>
      <c r="F1915" t="str">
        <f>Healthcare!Y1915</f>
        <v>D04</v>
      </c>
      <c r="G1915" t="str">
        <f>Healthcare!Z1915</f>
        <v>D008</v>
      </c>
      <c r="H1915" t="str">
        <f>Healthcare!AA1915</f>
        <v>W002</v>
      </c>
      <c r="I1915" s="6">
        <f>Healthcare!L1915</f>
        <v>34182.800000000003</v>
      </c>
      <c r="J1915">
        <f>Healthcare!M1915</f>
        <v>30553.73</v>
      </c>
      <c r="K1915" s="6">
        <f>Healthcare!V1915</f>
        <v>3629.0700000000033</v>
      </c>
      <c r="L1915" t="str">
        <f>Healthcare!AF1915</f>
        <v>PAY03</v>
      </c>
      <c r="M1915" t="str">
        <f>Healthcare!AG1915</f>
        <v>INS08</v>
      </c>
      <c r="N1915">
        <f>Healthcare!AC1915</f>
        <v>2024</v>
      </c>
      <c r="O1915" t="str">
        <f>Healthcare!AB1915</f>
        <v>Q2</v>
      </c>
      <c r="P1915">
        <f>Healthcare!O1915</f>
        <v>5</v>
      </c>
      <c r="Q1915">
        <f>Healthcare!P1915</f>
        <v>222</v>
      </c>
      <c r="R1915">
        <f>Healthcare!Q1915</f>
        <v>3</v>
      </c>
      <c r="S1915" s="10" t="str">
        <f>Healthcare!AD1915</f>
        <v>Jun</v>
      </c>
    </row>
    <row r="1916" spans="1:19">
      <c r="A1916" t="str">
        <f>Healthcare!A1916</f>
        <v>P11915</v>
      </c>
      <c r="B1916" s="5">
        <f>Healthcare!E1916</f>
        <v>45085</v>
      </c>
      <c r="C1916" s="5">
        <f>Healthcare!F1916</f>
        <v>45096</v>
      </c>
      <c r="D1916" t="str">
        <f>Healthcare!T1916</f>
        <v>Unknown</v>
      </c>
      <c r="E1916" t="str">
        <f>Healthcare!X1916</f>
        <v>DEP03</v>
      </c>
      <c r="F1916" t="str">
        <f>Healthcare!Y1916</f>
        <v>D03</v>
      </c>
      <c r="G1916" t="str">
        <f>Healthcare!Z1916</f>
        <v>D006</v>
      </c>
      <c r="H1916" t="str">
        <f>Healthcare!AA1916</f>
        <v>W004</v>
      </c>
      <c r="I1916" s="6">
        <f>Healthcare!L1916</f>
        <v>212908.01</v>
      </c>
      <c r="J1916">
        <f>Healthcare!M1916</f>
        <v>209773.33</v>
      </c>
      <c r="K1916" s="6">
        <f>Healthcare!V1916</f>
        <v>3134.6800000000221</v>
      </c>
      <c r="L1916" t="str">
        <f>Healthcare!AF1916</f>
        <v>PAY02</v>
      </c>
      <c r="M1916" t="str">
        <f>Healthcare!AG1916</f>
        <v>INS02</v>
      </c>
      <c r="N1916">
        <f>Healthcare!AC1916</f>
        <v>2023</v>
      </c>
      <c r="O1916" t="str">
        <f>Healthcare!AB1916</f>
        <v>Q2</v>
      </c>
      <c r="P1916">
        <f>Healthcare!O1916</f>
        <v>11</v>
      </c>
      <c r="Q1916">
        <f>Healthcare!P1916</f>
        <v>194</v>
      </c>
      <c r="R1916">
        <f>Healthcare!Q1916</f>
        <v>4</v>
      </c>
      <c r="S1916" s="10" t="str">
        <f>Healthcare!AD1916</f>
        <v>Jun</v>
      </c>
    </row>
    <row r="1917" spans="1:19">
      <c r="A1917" t="str">
        <f>Healthcare!A1917</f>
        <v>P11916</v>
      </c>
      <c r="B1917" s="5">
        <f>Healthcare!E1917</f>
        <v>45056</v>
      </c>
      <c r="C1917" s="5">
        <f>Healthcare!F1917</f>
        <v>45069</v>
      </c>
      <c r="D1917" t="str">
        <f>Healthcare!T1917</f>
        <v>Discharged</v>
      </c>
      <c r="E1917" t="str">
        <f>Healthcare!X1917</f>
        <v>DEP01</v>
      </c>
      <c r="F1917" t="str">
        <f>Healthcare!Y1917</f>
        <v>D03</v>
      </c>
      <c r="G1917" t="str">
        <f>Healthcare!Z1917</f>
        <v>D001</v>
      </c>
      <c r="H1917" t="str">
        <f>Healthcare!AA1917</f>
        <v>W005</v>
      </c>
      <c r="I1917" s="6">
        <f>Healthcare!L1917</f>
        <v>53854.25</v>
      </c>
      <c r="J1917">
        <f>Healthcare!M1917</f>
        <v>40298.86</v>
      </c>
      <c r="K1917" s="6">
        <f>Healthcare!V1917</f>
        <v>13555.39</v>
      </c>
      <c r="L1917" t="str">
        <f>Healthcare!AF1917</f>
        <v>PAY03</v>
      </c>
      <c r="M1917" t="str">
        <f>Healthcare!AG1917</f>
        <v>INS03</v>
      </c>
      <c r="N1917">
        <f>Healthcare!AC1917</f>
        <v>2023</v>
      </c>
      <c r="O1917" t="str">
        <f>Healthcare!AB1917</f>
        <v>Q2</v>
      </c>
      <c r="P1917">
        <f>Healthcare!O1917</f>
        <v>13</v>
      </c>
      <c r="Q1917">
        <f>Healthcare!P1917</f>
        <v>116</v>
      </c>
      <c r="R1917">
        <f>Healthcare!Q1917</f>
        <v>4</v>
      </c>
      <c r="S1917" s="10" t="str">
        <f>Healthcare!AD1917</f>
        <v>May</v>
      </c>
    </row>
    <row r="1918" spans="1:19">
      <c r="A1918" t="str">
        <f>Healthcare!A1918</f>
        <v>P11917</v>
      </c>
      <c r="B1918" s="5">
        <f>Healthcare!E1918</f>
        <v>45292</v>
      </c>
      <c r="C1918" s="5">
        <f>Healthcare!F1918</f>
        <v>45413</v>
      </c>
      <c r="D1918" t="str">
        <f>Healthcare!T1918</f>
        <v>Transferred</v>
      </c>
      <c r="E1918" t="str">
        <f>Healthcare!X1918</f>
        <v>DEP05</v>
      </c>
      <c r="F1918" t="str">
        <f>Healthcare!Y1918</f>
        <v>D03</v>
      </c>
      <c r="G1918" t="str">
        <f>Healthcare!Z1918</f>
        <v>D003</v>
      </c>
      <c r="H1918" t="str">
        <f>Healthcare!AA1918</f>
        <v>W001</v>
      </c>
      <c r="I1918" s="6">
        <f>Healthcare!L1918</f>
        <v>6266.17</v>
      </c>
      <c r="J1918">
        <f>Healthcare!M1918</f>
        <v>3852.93</v>
      </c>
      <c r="K1918" s="6">
        <f>Healthcare!V1918</f>
        <v>2413.2400000000002</v>
      </c>
      <c r="L1918" t="str">
        <f>Healthcare!AF1918</f>
        <v>PAY02</v>
      </c>
      <c r="M1918" t="str">
        <f>Healthcare!AG1918</f>
        <v>INS04</v>
      </c>
      <c r="N1918">
        <f>Healthcare!AC1918</f>
        <v>2024</v>
      </c>
      <c r="O1918" t="str">
        <f>Healthcare!AB1918</f>
        <v>Q1</v>
      </c>
      <c r="P1918">
        <f>Healthcare!O1918</f>
        <v>4</v>
      </c>
      <c r="Q1918">
        <f>Healthcare!P1918</f>
        <v>152</v>
      </c>
      <c r="R1918">
        <f>Healthcare!Q1918</f>
        <v>2</v>
      </c>
      <c r="S1918" s="10" t="str">
        <f>Healthcare!AD1918</f>
        <v>Jan</v>
      </c>
    </row>
    <row r="1919" spans="1:19">
      <c r="A1919" t="str">
        <f>Healthcare!A1919</f>
        <v>P11918</v>
      </c>
      <c r="B1919" s="5">
        <f>Healthcare!E1919</f>
        <v>45394</v>
      </c>
      <c r="C1919" s="5">
        <f>Healthcare!F1919</f>
        <v>45404</v>
      </c>
      <c r="D1919" t="str">
        <f>Healthcare!T1919</f>
        <v>Discharged</v>
      </c>
      <c r="E1919" t="str">
        <f>Healthcare!X1919</f>
        <v>DEP03</v>
      </c>
      <c r="F1919" t="str">
        <f>Healthcare!Y1919</f>
        <v>D05</v>
      </c>
      <c r="G1919" t="str">
        <f>Healthcare!Z1919</f>
        <v>D010</v>
      </c>
      <c r="H1919" t="str">
        <f>Healthcare!AA1919</f>
        <v>W002</v>
      </c>
      <c r="I1919" s="6">
        <f>Healthcare!L1919</f>
        <v>158935.01999999999</v>
      </c>
      <c r="J1919">
        <f>Healthcare!M1919</f>
        <v>121128.16</v>
      </c>
      <c r="K1919" s="6">
        <f>Healthcare!V1919</f>
        <v>37806.859999999986</v>
      </c>
      <c r="L1919" t="str">
        <f>Healthcare!AF1919</f>
        <v>PAY06</v>
      </c>
      <c r="M1919" t="str">
        <f>Healthcare!AG1919</f>
        <v>INS05</v>
      </c>
      <c r="N1919">
        <f>Healthcare!AC1919</f>
        <v>2024</v>
      </c>
      <c r="O1919" t="str">
        <f>Healthcare!AB1919</f>
        <v>Q2</v>
      </c>
      <c r="P1919">
        <f>Healthcare!O1919</f>
        <v>10</v>
      </c>
      <c r="Q1919">
        <f>Healthcare!P1919</f>
        <v>93</v>
      </c>
      <c r="R1919">
        <f>Healthcare!Q1919</f>
        <v>3</v>
      </c>
      <c r="S1919" s="10" t="str">
        <f>Healthcare!AD1919</f>
        <v>Apr</v>
      </c>
    </row>
    <row r="1920" spans="1:19">
      <c r="A1920" t="str">
        <f>Healthcare!A1920</f>
        <v>P11919</v>
      </c>
      <c r="B1920" s="5">
        <f>Healthcare!E1920</f>
        <v>45851</v>
      </c>
      <c r="C1920" s="5">
        <f>Healthcare!F1920</f>
        <v>45857</v>
      </c>
      <c r="D1920" t="str">
        <f>Healthcare!T1920</f>
        <v>Discharged</v>
      </c>
      <c r="E1920" t="str">
        <f>Healthcare!X1920</f>
        <v>DEP03</v>
      </c>
      <c r="F1920" t="str">
        <f>Healthcare!Y1920</f>
        <v>D02</v>
      </c>
      <c r="G1920" t="str">
        <f>Healthcare!Z1920</f>
        <v>D004</v>
      </c>
      <c r="H1920" t="str">
        <f>Healthcare!AA1920</f>
        <v>W005</v>
      </c>
      <c r="I1920" s="6">
        <f>Healthcare!L1920</f>
        <v>239746.55</v>
      </c>
      <c r="J1920">
        <f>Healthcare!M1920</f>
        <v>161506.89000000001</v>
      </c>
      <c r="K1920" s="6">
        <f>Healthcare!V1920</f>
        <v>78239.659999999974</v>
      </c>
      <c r="L1920" t="str">
        <f>Healthcare!AF1920</f>
        <v>PAY01</v>
      </c>
      <c r="M1920" t="str">
        <f>Healthcare!AG1920</f>
        <v>INS07</v>
      </c>
      <c r="N1920">
        <f>Healthcare!AC1920</f>
        <v>2025</v>
      </c>
      <c r="O1920" t="str">
        <f>Healthcare!AB1920</f>
        <v>Q3</v>
      </c>
      <c r="P1920">
        <f>Healthcare!O1920</f>
        <v>6</v>
      </c>
      <c r="Q1920">
        <f>Healthcare!P1920</f>
        <v>197</v>
      </c>
      <c r="R1920">
        <f>Healthcare!Q1920</f>
        <v>1</v>
      </c>
      <c r="S1920" s="10" t="str">
        <f>Healthcare!AD1920</f>
        <v>Jul</v>
      </c>
    </row>
    <row r="1921" spans="1:19">
      <c r="A1921" t="str">
        <f>Healthcare!A1921</f>
        <v>P11920</v>
      </c>
      <c r="B1921" s="5">
        <f>Healthcare!E1921</f>
        <v>45161</v>
      </c>
      <c r="C1921" s="5">
        <f>Healthcare!F1921</f>
        <v>45162</v>
      </c>
      <c r="D1921" t="str">
        <f>Healthcare!T1921</f>
        <v>Discharged</v>
      </c>
      <c r="E1921" t="str">
        <f>Healthcare!X1921</f>
        <v>DEP05</v>
      </c>
      <c r="F1921" t="str">
        <f>Healthcare!Y1921</f>
        <v>D07</v>
      </c>
      <c r="G1921" t="str">
        <f>Healthcare!Z1921</f>
        <v>D012</v>
      </c>
      <c r="H1921" t="str">
        <f>Healthcare!AA1921</f>
        <v>W005</v>
      </c>
      <c r="I1921" s="6">
        <f>Healthcare!L1921</f>
        <v>14392.53</v>
      </c>
      <c r="J1921">
        <f>Healthcare!M1921</f>
        <v>10877.61</v>
      </c>
      <c r="K1921" s="6">
        <f>Healthcare!V1921</f>
        <v>3514.92</v>
      </c>
      <c r="L1921" t="str">
        <f>Healthcare!AF1921</f>
        <v>PAY06</v>
      </c>
      <c r="M1921" t="str">
        <f>Healthcare!AG1921</f>
        <v>INS03</v>
      </c>
      <c r="N1921">
        <f>Healthcare!AC1921</f>
        <v>2023</v>
      </c>
      <c r="O1921" t="str">
        <f>Healthcare!AB1921</f>
        <v>Q3</v>
      </c>
      <c r="P1921">
        <f>Healthcare!O1921</f>
        <v>1</v>
      </c>
      <c r="Q1921">
        <f>Healthcare!P1921</f>
        <v>16</v>
      </c>
      <c r="R1921">
        <f>Healthcare!Q1921</f>
        <v>5</v>
      </c>
      <c r="S1921" s="10" t="str">
        <f>Healthcare!AD1921</f>
        <v>Aug</v>
      </c>
    </row>
    <row r="1922" spans="1:19">
      <c r="A1922" t="str">
        <f>Healthcare!A1922</f>
        <v>P11921</v>
      </c>
      <c r="B1922" s="5">
        <f>Healthcare!E1922</f>
        <v>44943</v>
      </c>
      <c r="C1922" s="5">
        <f>Healthcare!F1922</f>
        <v>44949</v>
      </c>
      <c r="D1922" t="str">
        <f>Healthcare!T1922</f>
        <v>Discharged</v>
      </c>
      <c r="E1922" t="str">
        <f>Healthcare!X1922</f>
        <v>DEP05</v>
      </c>
      <c r="F1922" t="str">
        <f>Healthcare!Y1922</f>
        <v>D05</v>
      </c>
      <c r="G1922" t="str">
        <f>Healthcare!Z1922</f>
        <v>D007</v>
      </c>
      <c r="H1922" t="str">
        <f>Healthcare!AA1922</f>
        <v>W001</v>
      </c>
      <c r="I1922" s="6">
        <f>Healthcare!L1922</f>
        <v>133379.16</v>
      </c>
      <c r="J1922">
        <f>Healthcare!M1922</f>
        <v>115247.07</v>
      </c>
      <c r="K1922" s="6">
        <f>Healthcare!V1922</f>
        <v>18132.089999999997</v>
      </c>
      <c r="L1922" t="str">
        <f>Healthcare!AF1922</f>
        <v>PAY06</v>
      </c>
      <c r="M1922" t="str">
        <f>Healthcare!AG1922</f>
        <v>INS04</v>
      </c>
      <c r="N1922">
        <f>Healthcare!AC1922</f>
        <v>2023</v>
      </c>
      <c r="O1922" t="str">
        <f>Healthcare!AB1922</f>
        <v>Q1</v>
      </c>
      <c r="P1922">
        <f>Healthcare!O1922</f>
        <v>6</v>
      </c>
      <c r="Q1922">
        <f>Healthcare!P1922</f>
        <v>10</v>
      </c>
      <c r="R1922">
        <f>Healthcare!Q1922</f>
        <v>4</v>
      </c>
      <c r="S1922" s="10" t="str">
        <f>Healthcare!AD1922</f>
        <v>Jan</v>
      </c>
    </row>
    <row r="1923" spans="1:19">
      <c r="A1923" t="str">
        <f>Healthcare!A1923</f>
        <v>P11922</v>
      </c>
      <c r="B1923" s="5">
        <f>Healthcare!E1923</f>
        <v>45532</v>
      </c>
      <c r="C1923" s="5">
        <f>Healthcare!F1923</f>
        <v>45543</v>
      </c>
      <c r="D1923" t="str">
        <f>Healthcare!T1923</f>
        <v>Unknown</v>
      </c>
      <c r="E1923" t="str">
        <f>Healthcare!X1923</f>
        <v>DEP07</v>
      </c>
      <c r="F1923" t="str">
        <f>Healthcare!Y1923</f>
        <v>D05</v>
      </c>
      <c r="G1923" t="str">
        <f>Healthcare!Z1923</f>
        <v>D010</v>
      </c>
      <c r="H1923" t="str">
        <f>Healthcare!AA1923</f>
        <v>W001</v>
      </c>
      <c r="I1923" s="6">
        <f>Healthcare!L1923</f>
        <v>176590.03</v>
      </c>
      <c r="J1923">
        <f>Healthcare!M1923</f>
        <v>173895.3</v>
      </c>
      <c r="K1923" s="6">
        <f>Healthcare!V1923</f>
        <v>2694.7300000000105</v>
      </c>
      <c r="L1923" t="str">
        <f>Healthcare!AF1923</f>
        <v>PAY05</v>
      </c>
      <c r="M1923" t="str">
        <f>Healthcare!AG1923</f>
        <v>INS08</v>
      </c>
      <c r="N1923">
        <f>Healthcare!AC1923</f>
        <v>2024</v>
      </c>
      <c r="O1923" t="str">
        <f>Healthcare!AB1923</f>
        <v>Q3</v>
      </c>
      <c r="P1923">
        <f>Healthcare!O1923</f>
        <v>11</v>
      </c>
      <c r="Q1923">
        <f>Healthcare!P1923</f>
        <v>108</v>
      </c>
      <c r="R1923">
        <f>Healthcare!Q1923</f>
        <v>1</v>
      </c>
      <c r="S1923" s="10" t="str">
        <f>Healthcare!AD1923</f>
        <v>Aug</v>
      </c>
    </row>
    <row r="1924" spans="1:19">
      <c r="A1924" t="str">
        <f>Healthcare!A1924</f>
        <v>P11923</v>
      </c>
      <c r="B1924" s="5">
        <f>Healthcare!E1924</f>
        <v>45736</v>
      </c>
      <c r="C1924" s="5">
        <f>Healthcare!F1924</f>
        <v>45746</v>
      </c>
      <c r="D1924" t="str">
        <f>Healthcare!T1924</f>
        <v>Unknown</v>
      </c>
      <c r="E1924" t="str">
        <f>Healthcare!X1924</f>
        <v>DEP10</v>
      </c>
      <c r="F1924" t="str">
        <f>Healthcare!Y1924</f>
        <v>D05</v>
      </c>
      <c r="G1924" t="str">
        <f>Healthcare!Z1924</f>
        <v>D004</v>
      </c>
      <c r="H1924" t="str">
        <f>Healthcare!AA1924</f>
        <v>W005</v>
      </c>
      <c r="I1924" s="6">
        <f>Healthcare!L1924</f>
        <v>31718.2</v>
      </c>
      <c r="J1924">
        <f>Healthcare!M1924</f>
        <v>26612.86</v>
      </c>
      <c r="K1924" s="6">
        <f>Healthcare!V1924</f>
        <v>5105.34</v>
      </c>
      <c r="L1924" t="str">
        <f>Healthcare!AF1924</f>
        <v>PAY03</v>
      </c>
      <c r="M1924" t="str">
        <f>Healthcare!AG1924</f>
        <v>INS07</v>
      </c>
      <c r="N1924">
        <f>Healthcare!AC1924</f>
        <v>2025</v>
      </c>
      <c r="O1924" t="str">
        <f>Healthcare!AB1924</f>
        <v>Q1</v>
      </c>
      <c r="P1924">
        <f>Healthcare!O1924</f>
        <v>10</v>
      </c>
      <c r="Q1924">
        <f>Healthcare!P1924</f>
        <v>163</v>
      </c>
      <c r="R1924">
        <f>Healthcare!Q1924</f>
        <v>2</v>
      </c>
      <c r="S1924" s="10" t="str">
        <f>Healthcare!AD1924</f>
        <v>Mar</v>
      </c>
    </row>
    <row r="1925" spans="1:19">
      <c r="A1925" t="str">
        <f>Healthcare!A1925</f>
        <v>P11924</v>
      </c>
      <c r="B1925" s="5">
        <f>Healthcare!E1925</f>
        <v>45678</v>
      </c>
      <c r="C1925" s="5">
        <f>Healthcare!F1925</f>
        <v>45683</v>
      </c>
      <c r="D1925" t="str">
        <f>Healthcare!T1925</f>
        <v>Unknown</v>
      </c>
      <c r="E1925" t="str">
        <f>Healthcare!X1925</f>
        <v>DEP03</v>
      </c>
      <c r="F1925" t="str">
        <f>Healthcare!Y1925</f>
        <v>D04</v>
      </c>
      <c r="G1925" t="str">
        <f>Healthcare!Z1925</f>
        <v>D012</v>
      </c>
      <c r="H1925" t="str">
        <f>Healthcare!AA1925</f>
        <v>W005</v>
      </c>
      <c r="I1925" s="6">
        <f>Healthcare!L1925</f>
        <v>111768.91</v>
      </c>
      <c r="J1925">
        <f>Healthcare!M1925</f>
        <v>105870.89</v>
      </c>
      <c r="K1925" s="6">
        <f>Healthcare!V1925</f>
        <v>5898.0200000000041</v>
      </c>
      <c r="L1925" t="str">
        <f>Healthcare!AF1925</f>
        <v>PAY01</v>
      </c>
      <c r="M1925" t="str">
        <f>Healthcare!AG1925</f>
        <v>INS01</v>
      </c>
      <c r="N1925">
        <f>Healthcare!AC1925</f>
        <v>2025</v>
      </c>
      <c r="O1925" t="str">
        <f>Healthcare!AB1925</f>
        <v>Q1</v>
      </c>
      <c r="P1925">
        <f>Healthcare!O1925</f>
        <v>5</v>
      </c>
      <c r="Q1925">
        <f>Healthcare!P1925</f>
        <v>208</v>
      </c>
      <c r="R1925">
        <f>Healthcare!Q1925</f>
        <v>4</v>
      </c>
      <c r="S1925" s="10" t="str">
        <f>Healthcare!AD1925</f>
        <v>Jan</v>
      </c>
    </row>
    <row r="1926" spans="1:19">
      <c r="A1926" t="str">
        <f>Healthcare!A1926</f>
        <v>P11925</v>
      </c>
      <c r="B1926" s="5">
        <f>Healthcare!E1926</f>
        <v>45164</v>
      </c>
      <c r="C1926" s="5">
        <f>Healthcare!F1926</f>
        <v>45167</v>
      </c>
      <c r="D1926" t="str">
        <f>Healthcare!T1926</f>
        <v>Admitted</v>
      </c>
      <c r="E1926" t="str">
        <f>Healthcare!X1926</f>
        <v>DEP05</v>
      </c>
      <c r="F1926" t="str">
        <f>Healthcare!Y1926</f>
        <v>D03</v>
      </c>
      <c r="G1926" t="str">
        <f>Healthcare!Z1926</f>
        <v>D009</v>
      </c>
      <c r="H1926" t="str">
        <f>Healthcare!AA1926</f>
        <v>W005</v>
      </c>
      <c r="I1926" s="6">
        <f>Healthcare!L1926</f>
        <v>233325.06</v>
      </c>
      <c r="J1926">
        <f>Healthcare!M1926</f>
        <v>98646.34</v>
      </c>
      <c r="K1926" s="6">
        <f>Healthcare!V1926</f>
        <v>134678.72</v>
      </c>
      <c r="L1926" t="str">
        <f>Healthcare!AF1926</f>
        <v>PAY02</v>
      </c>
      <c r="M1926" t="str">
        <f>Healthcare!AG1926</f>
        <v>INS08</v>
      </c>
      <c r="N1926">
        <f>Healthcare!AC1926</f>
        <v>2023</v>
      </c>
      <c r="O1926" t="str">
        <f>Healthcare!AB1926</f>
        <v>Q3</v>
      </c>
      <c r="P1926">
        <f>Healthcare!O1926</f>
        <v>3</v>
      </c>
      <c r="Q1926">
        <f>Healthcare!P1926</f>
        <v>149</v>
      </c>
      <c r="R1926">
        <f>Healthcare!Q1926</f>
        <v>2</v>
      </c>
      <c r="S1926" s="10" t="str">
        <f>Healthcare!AD1926</f>
        <v>Aug</v>
      </c>
    </row>
    <row r="1927" spans="1:19">
      <c r="A1927" t="str">
        <f>Healthcare!A1927</f>
        <v>P11926</v>
      </c>
      <c r="B1927" s="5">
        <f>Healthcare!E1927</f>
        <v>45610</v>
      </c>
      <c r="C1927" s="5">
        <f>Healthcare!F1927</f>
        <v>45623</v>
      </c>
      <c r="D1927" t="str">
        <f>Healthcare!T1927</f>
        <v>Admitted</v>
      </c>
      <c r="E1927" t="str">
        <f>Healthcare!X1927</f>
        <v>DEP01</v>
      </c>
      <c r="F1927" t="str">
        <f>Healthcare!Y1927</f>
        <v>D06</v>
      </c>
      <c r="G1927" t="str">
        <f>Healthcare!Z1927</f>
        <v>D002</v>
      </c>
      <c r="H1927" t="str">
        <f>Healthcare!AA1927</f>
        <v>W004</v>
      </c>
      <c r="I1927" s="6">
        <f>Healthcare!L1927</f>
        <v>118696.07</v>
      </c>
      <c r="J1927">
        <f>Healthcare!M1927</f>
        <v>93431.89</v>
      </c>
      <c r="K1927" s="6">
        <f>Healthcare!V1927</f>
        <v>25264.180000000008</v>
      </c>
      <c r="L1927" t="str">
        <f>Healthcare!AF1927</f>
        <v>PAY02</v>
      </c>
      <c r="M1927" t="str">
        <f>Healthcare!AG1927</f>
        <v>INS05</v>
      </c>
      <c r="N1927">
        <f>Healthcare!AC1927</f>
        <v>2024</v>
      </c>
      <c r="O1927" t="str">
        <f>Healthcare!AB1927</f>
        <v>Q4</v>
      </c>
      <c r="P1927">
        <f>Healthcare!O1927</f>
        <v>13</v>
      </c>
      <c r="Q1927">
        <f>Healthcare!P1927</f>
        <v>46</v>
      </c>
      <c r="R1927">
        <f>Healthcare!Q1927</f>
        <v>4</v>
      </c>
      <c r="S1927" s="10" t="str">
        <f>Healthcare!AD1927</f>
        <v>Nov</v>
      </c>
    </row>
    <row r="1928" spans="1:19">
      <c r="A1928" t="str">
        <f>Healthcare!A1928</f>
        <v>P11927</v>
      </c>
      <c r="B1928" s="5">
        <f>Healthcare!E1928</f>
        <v>45362</v>
      </c>
      <c r="C1928" s="5">
        <f>Healthcare!F1928</f>
        <v>45370</v>
      </c>
      <c r="D1928" t="str">
        <f>Healthcare!T1928</f>
        <v>Unknown</v>
      </c>
      <c r="E1928" t="str">
        <f>Healthcare!X1928</f>
        <v>DEP10</v>
      </c>
      <c r="F1928" t="str">
        <f>Healthcare!Y1928</f>
        <v>D05</v>
      </c>
      <c r="G1928" t="str">
        <f>Healthcare!Z1928</f>
        <v>D011</v>
      </c>
      <c r="H1928" t="str">
        <f>Healthcare!AA1928</f>
        <v>W001</v>
      </c>
      <c r="I1928" s="6">
        <f>Healthcare!L1928</f>
        <v>200429.27</v>
      </c>
      <c r="J1928">
        <f>Healthcare!M1928</f>
        <v>147823.38</v>
      </c>
      <c r="K1928" s="6">
        <f>Healthcare!V1928</f>
        <v>52605.889999999985</v>
      </c>
      <c r="L1928" t="str">
        <f>Healthcare!AF1928</f>
        <v>PAY04</v>
      </c>
      <c r="M1928" t="str">
        <f>Healthcare!AG1928</f>
        <v>INS02</v>
      </c>
      <c r="N1928">
        <f>Healthcare!AC1928</f>
        <v>2024</v>
      </c>
      <c r="O1928" t="str">
        <f>Healthcare!AB1928</f>
        <v>Q1</v>
      </c>
      <c r="P1928">
        <f>Healthcare!O1928</f>
        <v>8</v>
      </c>
      <c r="Q1928">
        <f>Healthcare!P1928</f>
        <v>41</v>
      </c>
      <c r="R1928">
        <f>Healthcare!Q1928</f>
        <v>3</v>
      </c>
      <c r="S1928" s="10" t="str">
        <f>Healthcare!AD1928</f>
        <v>Mar</v>
      </c>
    </row>
    <row r="1929" spans="1:19">
      <c r="A1929" t="str">
        <f>Healthcare!A1929</f>
        <v>P11928</v>
      </c>
      <c r="B1929" s="5">
        <f>Healthcare!E1929</f>
        <v>45008</v>
      </c>
      <c r="C1929" s="5">
        <f>Healthcare!F1929</f>
        <v>45014</v>
      </c>
      <c r="D1929" t="str">
        <f>Healthcare!T1929</f>
        <v>Discharged</v>
      </c>
      <c r="E1929" t="str">
        <f>Healthcare!X1929</f>
        <v>DEP07</v>
      </c>
      <c r="F1929" t="str">
        <f>Healthcare!Y1929</f>
        <v>D04</v>
      </c>
      <c r="G1929" t="str">
        <f>Healthcare!Z1929</f>
        <v>D004</v>
      </c>
      <c r="H1929" t="str">
        <f>Healthcare!AA1929</f>
        <v>W002</v>
      </c>
      <c r="I1929" s="6">
        <f>Healthcare!L1929</f>
        <v>123663.9</v>
      </c>
      <c r="J1929">
        <f>Healthcare!M1929</f>
        <v>98646.34</v>
      </c>
      <c r="K1929" s="6">
        <f>Healthcare!V1929</f>
        <v>25017.559999999998</v>
      </c>
      <c r="L1929" t="str">
        <f>Healthcare!AF1929</f>
        <v>PAY06</v>
      </c>
      <c r="M1929" t="str">
        <f>Healthcare!AG1929</f>
        <v>INS06</v>
      </c>
      <c r="N1929">
        <f>Healthcare!AC1929</f>
        <v>2023</v>
      </c>
      <c r="O1929" t="str">
        <f>Healthcare!AB1929</f>
        <v>Q1</v>
      </c>
      <c r="P1929">
        <f>Healthcare!O1929</f>
        <v>6</v>
      </c>
      <c r="Q1929">
        <f>Healthcare!P1929</f>
        <v>214</v>
      </c>
      <c r="R1929">
        <f>Healthcare!Q1929</f>
        <v>4</v>
      </c>
      <c r="S1929" s="10" t="str">
        <f>Healthcare!AD1929</f>
        <v>Mar</v>
      </c>
    </row>
    <row r="1930" spans="1:19">
      <c r="A1930" t="str">
        <f>Healthcare!A1930</f>
        <v>P11929</v>
      </c>
      <c r="B1930" s="5" t="str">
        <f>Healthcare!E1930</f>
        <v>Unknown</v>
      </c>
      <c r="C1930" s="5">
        <f>Healthcare!F1930</f>
        <v>45318</v>
      </c>
      <c r="D1930" t="str">
        <f>Healthcare!T1930</f>
        <v>Transferred</v>
      </c>
      <c r="E1930" t="str">
        <f>Healthcare!X1930</f>
        <v>DEP04</v>
      </c>
      <c r="F1930" t="str">
        <f>Healthcare!Y1930</f>
        <v>D01</v>
      </c>
      <c r="G1930" t="str">
        <f>Healthcare!Z1930</f>
        <v>D011</v>
      </c>
      <c r="H1930" t="str">
        <f>Healthcare!AA1930</f>
        <v>W004</v>
      </c>
      <c r="I1930" s="6">
        <f>Healthcare!L1930</f>
        <v>37427.279999999999</v>
      </c>
      <c r="J1930">
        <f>Healthcare!M1930</f>
        <v>30288.89</v>
      </c>
      <c r="K1930" s="6">
        <f>Healthcare!V1930</f>
        <v>7138.3899999999994</v>
      </c>
      <c r="L1930" t="str">
        <f>Healthcare!AF1930</f>
        <v>PAY01</v>
      </c>
      <c r="M1930" t="str">
        <f>Healthcare!AG1930</f>
        <v>INS05</v>
      </c>
      <c r="N1930" t="str">
        <f>Healthcare!AC1930</f>
        <v>Unknown</v>
      </c>
      <c r="O1930" t="str">
        <f>Healthcare!AB1930</f>
        <v>Unknown</v>
      </c>
      <c r="P1930">
        <f>Healthcare!O1930</f>
        <v>12</v>
      </c>
      <c r="Q1930">
        <f>Healthcare!P1930</f>
        <v>239</v>
      </c>
      <c r="R1930">
        <f>Healthcare!Q1930</f>
        <v>4</v>
      </c>
      <c r="S1930" s="10" t="str">
        <f>Healthcare!AD1930</f>
        <v>Unknown</v>
      </c>
    </row>
    <row r="1931" spans="1:19">
      <c r="A1931" t="str">
        <f>Healthcare!A1931</f>
        <v>P11930</v>
      </c>
      <c r="B1931" s="5">
        <f>Healthcare!E1931</f>
        <v>45329</v>
      </c>
      <c r="C1931" s="5">
        <f>Healthcare!F1931</f>
        <v>45492</v>
      </c>
      <c r="D1931" t="str">
        <f>Healthcare!T1931</f>
        <v>Admitted</v>
      </c>
      <c r="E1931" t="str">
        <f>Healthcare!X1931</f>
        <v>DEP03</v>
      </c>
      <c r="F1931" t="str">
        <f>Healthcare!Y1931</f>
        <v>D05</v>
      </c>
      <c r="G1931" t="str">
        <f>Healthcare!Z1931</f>
        <v>D004</v>
      </c>
      <c r="H1931" t="str">
        <f>Healthcare!AA1931</f>
        <v>W001</v>
      </c>
      <c r="I1931" s="6">
        <f>Healthcare!L1931</f>
        <v>238238.98</v>
      </c>
      <c r="J1931">
        <f>Healthcare!M1931</f>
        <v>171749.92</v>
      </c>
      <c r="K1931" s="6">
        <f>Healthcare!V1931</f>
        <v>66489.06</v>
      </c>
      <c r="L1931" t="str">
        <f>Healthcare!AF1931</f>
        <v>PAY06</v>
      </c>
      <c r="M1931" t="str">
        <f>Healthcare!AG1931</f>
        <v>INS02</v>
      </c>
      <c r="N1931">
        <f>Healthcare!AC1931</f>
        <v>2024</v>
      </c>
      <c r="O1931" t="str">
        <f>Healthcare!AB1931</f>
        <v>Q1</v>
      </c>
      <c r="P1931">
        <f>Healthcare!O1931</f>
        <v>17</v>
      </c>
      <c r="Q1931">
        <f>Healthcare!P1931</f>
        <v>9</v>
      </c>
      <c r="R1931">
        <f>Healthcare!Q1931</f>
        <v>5</v>
      </c>
      <c r="S1931" s="10" t="str">
        <f>Healthcare!AD1931</f>
        <v>Feb</v>
      </c>
    </row>
    <row r="1932" spans="1:19">
      <c r="A1932" t="str">
        <f>Healthcare!A1932</f>
        <v>P11931</v>
      </c>
      <c r="B1932" s="5">
        <f>Healthcare!E1932</f>
        <v>45679</v>
      </c>
      <c r="C1932" s="5">
        <f>Healthcare!F1932</f>
        <v>45680</v>
      </c>
      <c r="D1932" t="str">
        <f>Healthcare!T1932</f>
        <v>Discharged</v>
      </c>
      <c r="E1932" t="str">
        <f>Healthcare!X1932</f>
        <v>DEP06</v>
      </c>
      <c r="F1932" t="str">
        <f>Healthcare!Y1932</f>
        <v>D03</v>
      </c>
      <c r="G1932" t="str">
        <f>Healthcare!Z1932</f>
        <v>D004</v>
      </c>
      <c r="H1932" t="str">
        <f>Healthcare!AA1932</f>
        <v>W002</v>
      </c>
      <c r="I1932" s="6">
        <f>Healthcare!L1932</f>
        <v>15811.03</v>
      </c>
      <c r="J1932">
        <f>Healthcare!M1932</f>
        <v>11773.51</v>
      </c>
      <c r="K1932" s="6">
        <f>Healthcare!V1932</f>
        <v>4037.5200000000004</v>
      </c>
      <c r="L1932" t="str">
        <f>Healthcare!AF1932</f>
        <v>PAY01</v>
      </c>
      <c r="M1932" t="str">
        <f>Healthcare!AG1932</f>
        <v>INS06</v>
      </c>
      <c r="N1932">
        <f>Healthcare!AC1932</f>
        <v>2025</v>
      </c>
      <c r="O1932" t="str">
        <f>Healthcare!AB1932</f>
        <v>Q1</v>
      </c>
      <c r="P1932">
        <f>Healthcare!O1932</f>
        <v>1</v>
      </c>
      <c r="Q1932">
        <f>Healthcare!P1932</f>
        <v>148</v>
      </c>
      <c r="R1932">
        <f>Healthcare!Q1932</f>
        <v>4</v>
      </c>
      <c r="S1932" s="10" t="str">
        <f>Healthcare!AD1932</f>
        <v>Jan</v>
      </c>
    </row>
    <row r="1933" spans="1:19">
      <c r="A1933" t="str">
        <f>Healthcare!A1933</f>
        <v>P11932</v>
      </c>
      <c r="B1933" s="5">
        <f>Healthcare!E1933</f>
        <v>46012</v>
      </c>
      <c r="C1933" s="5">
        <f>Healthcare!F1933</f>
        <v>46024</v>
      </c>
      <c r="D1933" t="str">
        <f>Healthcare!T1933</f>
        <v>Discharged</v>
      </c>
      <c r="E1933" t="str">
        <f>Healthcare!X1933</f>
        <v>DEP07</v>
      </c>
      <c r="F1933" t="str">
        <f>Healthcare!Y1933</f>
        <v>D04</v>
      </c>
      <c r="G1933" t="str">
        <f>Healthcare!Z1933</f>
        <v>D003</v>
      </c>
      <c r="H1933" t="str">
        <f>Healthcare!AA1933</f>
        <v>W003</v>
      </c>
      <c r="I1933" s="6">
        <f>Healthcare!L1933</f>
        <v>80217.64</v>
      </c>
      <c r="J1933">
        <f>Healthcare!M1933</f>
        <v>52051.96</v>
      </c>
      <c r="K1933" s="6">
        <f>Healthcare!V1933</f>
        <v>28165.68</v>
      </c>
      <c r="L1933" t="str">
        <f>Healthcare!AF1933</f>
        <v>PAY06</v>
      </c>
      <c r="M1933" t="str">
        <f>Healthcare!AG1933</f>
        <v>INS03</v>
      </c>
      <c r="N1933">
        <f>Healthcare!AC1933</f>
        <v>2025</v>
      </c>
      <c r="O1933" t="str">
        <f>Healthcare!AB1933</f>
        <v>Q4</v>
      </c>
      <c r="P1933">
        <f>Healthcare!O1933</f>
        <v>12</v>
      </c>
      <c r="Q1933">
        <f>Healthcare!P1933</f>
        <v>121</v>
      </c>
      <c r="R1933">
        <f>Healthcare!Q1933</f>
        <v>2</v>
      </c>
      <c r="S1933" s="10" t="str">
        <f>Healthcare!AD1933</f>
        <v>Dec</v>
      </c>
    </row>
    <row r="1934" spans="1:19">
      <c r="A1934" t="str">
        <f>Healthcare!A1934</f>
        <v>P11933</v>
      </c>
      <c r="B1934" s="5">
        <f>Healthcare!E1934</f>
        <v>44936</v>
      </c>
      <c r="C1934" s="5">
        <f>Healthcare!F1934</f>
        <v>44951</v>
      </c>
      <c r="D1934" t="str">
        <f>Healthcare!T1934</f>
        <v>Discharged</v>
      </c>
      <c r="E1934" t="str">
        <f>Healthcare!X1934</f>
        <v>DEP05</v>
      </c>
      <c r="F1934" t="str">
        <f>Healthcare!Y1934</f>
        <v>D03</v>
      </c>
      <c r="G1934" t="str">
        <f>Healthcare!Z1934</f>
        <v>D001</v>
      </c>
      <c r="H1934" t="str">
        <f>Healthcare!AA1934</f>
        <v>W005</v>
      </c>
      <c r="I1934" s="6">
        <f>Healthcare!L1934</f>
        <v>184211.38</v>
      </c>
      <c r="J1934">
        <f>Healthcare!M1934</f>
        <v>158071.16</v>
      </c>
      <c r="K1934" s="6">
        <f>Healthcare!V1934</f>
        <v>26140.22</v>
      </c>
      <c r="L1934" t="str">
        <f>Healthcare!AF1934</f>
        <v>PAY02</v>
      </c>
      <c r="M1934" t="str">
        <f>Healthcare!AG1934</f>
        <v>INS06</v>
      </c>
      <c r="N1934">
        <f>Healthcare!AC1934</f>
        <v>2023</v>
      </c>
      <c r="O1934" t="str">
        <f>Healthcare!AB1934</f>
        <v>Q1</v>
      </c>
      <c r="P1934">
        <f>Healthcare!O1934</f>
        <v>15</v>
      </c>
      <c r="Q1934">
        <f>Healthcare!P1934</f>
        <v>17</v>
      </c>
      <c r="R1934">
        <f>Healthcare!Q1934</f>
        <v>5</v>
      </c>
      <c r="S1934" s="10" t="str">
        <f>Healthcare!AD1934</f>
        <v>Jan</v>
      </c>
    </row>
    <row r="1935" spans="1:19">
      <c r="A1935" t="str">
        <f>Healthcare!A1935</f>
        <v>P11934</v>
      </c>
      <c r="B1935" s="5">
        <f>Healthcare!E1935</f>
        <v>45976</v>
      </c>
      <c r="C1935" s="5">
        <f>Healthcare!F1935</f>
        <v>45993</v>
      </c>
      <c r="D1935" t="str">
        <f>Healthcare!T1935</f>
        <v>Unknown</v>
      </c>
      <c r="E1935" t="str">
        <f>Healthcare!X1935</f>
        <v>DEP04</v>
      </c>
      <c r="F1935" t="str">
        <f>Healthcare!Y1935</f>
        <v>D02</v>
      </c>
      <c r="G1935" t="str">
        <f>Healthcare!Z1935</f>
        <v>D001</v>
      </c>
      <c r="H1935" t="str">
        <f>Healthcare!AA1935</f>
        <v>W005</v>
      </c>
      <c r="I1935" s="6">
        <f>Healthcare!L1935</f>
        <v>82509.039999999994</v>
      </c>
      <c r="J1935">
        <f>Healthcare!M1935</f>
        <v>69209.789999999994</v>
      </c>
      <c r="K1935" s="6">
        <f>Healthcare!V1935</f>
        <v>13299.25</v>
      </c>
      <c r="L1935" t="str">
        <f>Healthcare!AF1935</f>
        <v>PAY01</v>
      </c>
      <c r="M1935" t="str">
        <f>Healthcare!AG1935</f>
        <v>INS05</v>
      </c>
      <c r="N1935">
        <f>Healthcare!AC1935</f>
        <v>2025</v>
      </c>
      <c r="O1935" t="str">
        <f>Healthcare!AB1935</f>
        <v>Q4</v>
      </c>
      <c r="P1935">
        <f>Healthcare!O1935</f>
        <v>17</v>
      </c>
      <c r="Q1935">
        <f>Healthcare!P1935</f>
        <v>217</v>
      </c>
      <c r="R1935">
        <f>Healthcare!Q1935</f>
        <v>3</v>
      </c>
      <c r="S1935" s="10" t="str">
        <f>Healthcare!AD1935</f>
        <v>Nov</v>
      </c>
    </row>
    <row r="1936" spans="1:19">
      <c r="A1936" t="str">
        <f>Healthcare!A1936</f>
        <v>P11935</v>
      </c>
      <c r="B1936" s="5">
        <f>Healthcare!E1936</f>
        <v>45561</v>
      </c>
      <c r="C1936" s="5">
        <f>Healthcare!F1936</f>
        <v>45577</v>
      </c>
      <c r="D1936" t="str">
        <f>Healthcare!T1936</f>
        <v>Discharged</v>
      </c>
      <c r="E1936" t="str">
        <f>Healthcare!X1936</f>
        <v>DEP04</v>
      </c>
      <c r="F1936" t="str">
        <f>Healthcare!Y1936</f>
        <v>D05</v>
      </c>
      <c r="G1936" t="str">
        <f>Healthcare!Z1936</f>
        <v>D004</v>
      </c>
      <c r="H1936" t="str">
        <f>Healthcare!AA1936</f>
        <v>W002</v>
      </c>
      <c r="I1936" s="6">
        <f>Healthcare!L1936</f>
        <v>226185.29</v>
      </c>
      <c r="J1936">
        <f>Healthcare!M1936</f>
        <v>191917.85</v>
      </c>
      <c r="K1936" s="6">
        <f>Healthcare!V1936</f>
        <v>34267.440000000002</v>
      </c>
      <c r="L1936" t="str">
        <f>Healthcare!AF1936</f>
        <v>PAY04</v>
      </c>
      <c r="M1936" t="str">
        <f>Healthcare!AG1936</f>
        <v>INS05</v>
      </c>
      <c r="N1936">
        <f>Healthcare!AC1936</f>
        <v>2024</v>
      </c>
      <c r="O1936" t="str">
        <f>Healthcare!AB1936</f>
        <v>Q3</v>
      </c>
      <c r="P1936">
        <f>Healthcare!O1936</f>
        <v>16</v>
      </c>
      <c r="Q1936">
        <f>Healthcare!P1936</f>
        <v>152</v>
      </c>
      <c r="R1936">
        <f>Healthcare!Q1936</f>
        <v>3</v>
      </c>
      <c r="S1936" s="10" t="str">
        <f>Healthcare!AD1936</f>
        <v>Sep</v>
      </c>
    </row>
    <row r="1937" spans="1:19">
      <c r="A1937" t="str">
        <f>Healthcare!A1937</f>
        <v>P11936</v>
      </c>
      <c r="B1937" s="5">
        <f>Healthcare!E1937</f>
        <v>45630</v>
      </c>
      <c r="C1937" s="5">
        <f>Healthcare!F1937</f>
        <v>45644</v>
      </c>
      <c r="D1937" t="str">
        <f>Healthcare!T1937</f>
        <v>Discharged</v>
      </c>
      <c r="E1937" t="str">
        <f>Healthcare!X1937</f>
        <v>DEP02</v>
      </c>
      <c r="F1937" t="str">
        <f>Healthcare!Y1937</f>
        <v>D07</v>
      </c>
      <c r="G1937" t="str">
        <f>Healthcare!Z1937</f>
        <v>D004</v>
      </c>
      <c r="H1937" t="str">
        <f>Healthcare!AA1937</f>
        <v>W001</v>
      </c>
      <c r="I1937" s="6">
        <f>Healthcare!L1937</f>
        <v>61046.93</v>
      </c>
      <c r="J1937">
        <f>Healthcare!M1937</f>
        <v>54693</v>
      </c>
      <c r="K1937" s="6">
        <f>Healthcare!V1937</f>
        <v>6353.93</v>
      </c>
      <c r="L1937" t="str">
        <f>Healthcare!AF1937</f>
        <v>PAY02</v>
      </c>
      <c r="M1937" t="str">
        <f>Healthcare!AG1937</f>
        <v>INS04</v>
      </c>
      <c r="N1937">
        <f>Healthcare!AC1937</f>
        <v>2024</v>
      </c>
      <c r="O1937" t="str">
        <f>Healthcare!AB1937</f>
        <v>Q4</v>
      </c>
      <c r="P1937">
        <f>Healthcare!O1937</f>
        <v>14</v>
      </c>
      <c r="Q1937">
        <f>Healthcare!P1937</f>
        <v>185</v>
      </c>
      <c r="R1937">
        <f>Healthcare!Q1937</f>
        <v>2</v>
      </c>
      <c r="S1937" s="10" t="str">
        <f>Healthcare!AD1937</f>
        <v>Dec</v>
      </c>
    </row>
    <row r="1938" spans="1:19">
      <c r="A1938" t="str">
        <f>Healthcare!A1938</f>
        <v>P11937</v>
      </c>
      <c r="B1938" s="5">
        <f>Healthcare!E1938</f>
        <v>44947</v>
      </c>
      <c r="C1938" s="5">
        <f>Healthcare!F1938</f>
        <v>44951</v>
      </c>
      <c r="D1938" t="str">
        <f>Healthcare!T1938</f>
        <v>Discharged</v>
      </c>
      <c r="E1938" t="str">
        <f>Healthcare!X1938</f>
        <v>DEP01</v>
      </c>
      <c r="F1938" t="str">
        <f>Healthcare!Y1938</f>
        <v>D03</v>
      </c>
      <c r="G1938" t="str">
        <f>Healthcare!Z1938</f>
        <v>D007</v>
      </c>
      <c r="H1938" t="str">
        <f>Healthcare!AA1938</f>
        <v>W005</v>
      </c>
      <c r="I1938" s="6">
        <f>Healthcare!L1938</f>
        <v>196774.38</v>
      </c>
      <c r="J1938">
        <f>Healthcare!M1938</f>
        <v>159402.18</v>
      </c>
      <c r="K1938" s="6">
        <f>Healthcare!V1938</f>
        <v>37372.200000000012</v>
      </c>
      <c r="L1938" t="str">
        <f>Healthcare!AF1938</f>
        <v>PAY06</v>
      </c>
      <c r="M1938" t="str">
        <f>Healthcare!AG1938</f>
        <v>INS05</v>
      </c>
      <c r="N1938">
        <f>Healthcare!AC1938</f>
        <v>2023</v>
      </c>
      <c r="O1938" t="str">
        <f>Healthcare!AB1938</f>
        <v>Q1</v>
      </c>
      <c r="P1938">
        <f>Healthcare!O1938</f>
        <v>4</v>
      </c>
      <c r="Q1938">
        <f>Healthcare!P1938</f>
        <v>22</v>
      </c>
      <c r="R1938">
        <f>Healthcare!Q1938</f>
        <v>5</v>
      </c>
      <c r="S1938" s="10" t="str">
        <f>Healthcare!AD1938</f>
        <v>Jan</v>
      </c>
    </row>
    <row r="1939" spans="1:19">
      <c r="A1939" t="str">
        <f>Healthcare!A1939</f>
        <v>P11938</v>
      </c>
      <c r="B1939" s="5">
        <f>Healthcare!E1939</f>
        <v>45952</v>
      </c>
      <c r="C1939" s="5">
        <f>Healthcare!F1939</f>
        <v>45954</v>
      </c>
      <c r="D1939" t="str">
        <f>Healthcare!T1939</f>
        <v>Discharged</v>
      </c>
      <c r="E1939" t="str">
        <f>Healthcare!X1939</f>
        <v>DEP03</v>
      </c>
      <c r="F1939" t="str">
        <f>Healthcare!Y1939</f>
        <v>D05</v>
      </c>
      <c r="G1939" t="str">
        <f>Healthcare!Z1939</f>
        <v>D007</v>
      </c>
      <c r="H1939" t="str">
        <f>Healthcare!AA1939</f>
        <v>W005</v>
      </c>
      <c r="I1939" s="6">
        <f>Healthcare!L1939</f>
        <v>201407.47</v>
      </c>
      <c r="J1939">
        <f>Healthcare!M1939</f>
        <v>135267.38</v>
      </c>
      <c r="K1939" s="6">
        <f>Healthcare!V1939</f>
        <v>66140.09</v>
      </c>
      <c r="L1939" t="str">
        <f>Healthcare!AF1939</f>
        <v>PAY03</v>
      </c>
      <c r="M1939" t="str">
        <f>Healthcare!AG1939</f>
        <v>INS02</v>
      </c>
      <c r="N1939">
        <f>Healthcare!AC1939</f>
        <v>2025</v>
      </c>
      <c r="O1939" t="str">
        <f>Healthcare!AB1939</f>
        <v>Q4</v>
      </c>
      <c r="P1939">
        <f>Healthcare!O1939</f>
        <v>2</v>
      </c>
      <c r="Q1939">
        <f>Healthcare!P1939</f>
        <v>224</v>
      </c>
      <c r="R1939">
        <f>Healthcare!Q1939</f>
        <v>4</v>
      </c>
      <c r="S1939" s="10" t="str">
        <f>Healthcare!AD1939</f>
        <v>Oct</v>
      </c>
    </row>
    <row r="1940" spans="1:19">
      <c r="A1940" t="str">
        <f>Healthcare!A1940</f>
        <v>P11939</v>
      </c>
      <c r="B1940" s="5">
        <f>Healthcare!E1940</f>
        <v>45148</v>
      </c>
      <c r="C1940" s="5">
        <f>Healthcare!F1940</f>
        <v>45159</v>
      </c>
      <c r="D1940" t="str">
        <f>Healthcare!T1940</f>
        <v>Admitted</v>
      </c>
      <c r="E1940" t="str">
        <f>Healthcare!X1940</f>
        <v>DEP01</v>
      </c>
      <c r="F1940" t="str">
        <f>Healthcare!Y1940</f>
        <v>D07</v>
      </c>
      <c r="G1940" t="str">
        <f>Healthcare!Z1940</f>
        <v>D012</v>
      </c>
      <c r="H1940" t="str">
        <f>Healthcare!AA1940</f>
        <v>W002</v>
      </c>
      <c r="I1940" s="6">
        <f>Healthcare!L1940</f>
        <v>110502.3</v>
      </c>
      <c r="J1940">
        <f>Healthcare!M1940</f>
        <v>69456.960000000006</v>
      </c>
      <c r="K1940" s="6">
        <f>Healthcare!V1940</f>
        <v>41045.339999999997</v>
      </c>
      <c r="L1940" t="str">
        <f>Healthcare!AF1940</f>
        <v>PAY05</v>
      </c>
      <c r="M1940" t="str">
        <f>Healthcare!AG1940</f>
        <v>INS06</v>
      </c>
      <c r="N1940">
        <f>Healthcare!AC1940</f>
        <v>2023</v>
      </c>
      <c r="O1940" t="str">
        <f>Healthcare!AB1940</f>
        <v>Q3</v>
      </c>
      <c r="P1940">
        <f>Healthcare!O1940</f>
        <v>11</v>
      </c>
      <c r="Q1940">
        <f>Healthcare!P1940</f>
        <v>225</v>
      </c>
      <c r="R1940">
        <f>Healthcare!Q1940</f>
        <v>1</v>
      </c>
      <c r="S1940" s="10" t="str">
        <f>Healthcare!AD1940</f>
        <v>Aug</v>
      </c>
    </row>
    <row r="1941" spans="1:19">
      <c r="A1941" t="str">
        <f>Healthcare!A1941</f>
        <v>P11940</v>
      </c>
      <c r="B1941" s="5">
        <f>Healthcare!E1941</f>
        <v>45644</v>
      </c>
      <c r="C1941" s="5">
        <f>Healthcare!F1941</f>
        <v>45652</v>
      </c>
      <c r="D1941" t="str">
        <f>Healthcare!T1941</f>
        <v>Discharged</v>
      </c>
      <c r="E1941" t="str">
        <f>Healthcare!X1941</f>
        <v>DEP10</v>
      </c>
      <c r="F1941" t="str">
        <f>Healthcare!Y1941</f>
        <v>D01</v>
      </c>
      <c r="G1941" t="str">
        <f>Healthcare!Z1941</f>
        <v>D010</v>
      </c>
      <c r="H1941" t="str">
        <f>Healthcare!AA1941</f>
        <v>W002</v>
      </c>
      <c r="I1941" s="6">
        <f>Healthcare!L1941</f>
        <v>45166.36</v>
      </c>
      <c r="J1941">
        <f>Healthcare!M1941</f>
        <v>27108.49</v>
      </c>
      <c r="K1941" s="6">
        <f>Healthcare!V1941</f>
        <v>18057.87</v>
      </c>
      <c r="L1941" t="str">
        <f>Healthcare!AF1941</f>
        <v>PAY03</v>
      </c>
      <c r="M1941" t="str">
        <f>Healthcare!AG1941</f>
        <v>INS08</v>
      </c>
      <c r="N1941">
        <f>Healthcare!AC1941</f>
        <v>2024</v>
      </c>
      <c r="O1941" t="str">
        <f>Healthcare!AB1941</f>
        <v>Q4</v>
      </c>
      <c r="P1941">
        <f>Healthcare!O1941</f>
        <v>8</v>
      </c>
      <c r="Q1941">
        <f>Healthcare!P1941</f>
        <v>56</v>
      </c>
      <c r="R1941">
        <f>Healthcare!Q1941</f>
        <v>4</v>
      </c>
      <c r="S1941" s="10" t="str">
        <f>Healthcare!AD1941</f>
        <v>Dec</v>
      </c>
    </row>
    <row r="1942" spans="1:19">
      <c r="A1942" t="str">
        <f>Healthcare!A1942</f>
        <v>P11941</v>
      </c>
      <c r="B1942" s="5">
        <f>Healthcare!E1942</f>
        <v>45527</v>
      </c>
      <c r="C1942" s="5">
        <f>Healthcare!F1942</f>
        <v>45542</v>
      </c>
      <c r="D1942" t="str">
        <f>Healthcare!T1942</f>
        <v>Discharged</v>
      </c>
      <c r="E1942" t="str">
        <f>Healthcare!X1942</f>
        <v>DEP07</v>
      </c>
      <c r="F1942" t="str">
        <f>Healthcare!Y1942</f>
        <v>D04</v>
      </c>
      <c r="G1942" t="str">
        <f>Healthcare!Z1942</f>
        <v>D012</v>
      </c>
      <c r="H1942" t="str">
        <f>Healthcare!AA1942</f>
        <v>W005</v>
      </c>
      <c r="I1942" s="6">
        <f>Healthcare!L1942</f>
        <v>22781.5</v>
      </c>
      <c r="J1942">
        <f>Healthcare!M1942</f>
        <v>98646.34</v>
      </c>
      <c r="K1942" s="6">
        <f>Healthcare!V1942</f>
        <v>-75864.84</v>
      </c>
      <c r="L1942" t="str">
        <f>Healthcare!AF1942</f>
        <v>PAY06</v>
      </c>
      <c r="M1942" t="str">
        <f>Healthcare!AG1942</f>
        <v>INS02</v>
      </c>
      <c r="N1942">
        <f>Healthcare!AC1942</f>
        <v>2024</v>
      </c>
      <c r="O1942" t="str">
        <f>Healthcare!AB1942</f>
        <v>Q3</v>
      </c>
      <c r="P1942">
        <f>Healthcare!O1942</f>
        <v>15</v>
      </c>
      <c r="Q1942">
        <f>Healthcare!P1942</f>
        <v>167</v>
      </c>
      <c r="R1942">
        <f>Healthcare!Q1942</f>
        <v>3</v>
      </c>
      <c r="S1942" s="10" t="str">
        <f>Healthcare!AD1942</f>
        <v>Aug</v>
      </c>
    </row>
    <row r="1943" spans="1:19">
      <c r="A1943" t="str">
        <f>Healthcare!A1943</f>
        <v>P11942</v>
      </c>
      <c r="B1943" s="5">
        <f>Healthcare!E1943</f>
        <v>45913</v>
      </c>
      <c r="C1943" s="5">
        <f>Healthcare!F1943</f>
        <v>45931</v>
      </c>
      <c r="D1943" t="str">
        <f>Healthcare!T1943</f>
        <v>Discharged</v>
      </c>
      <c r="E1943" t="str">
        <f>Healthcare!X1943</f>
        <v>DEP07</v>
      </c>
      <c r="F1943" t="str">
        <f>Healthcare!Y1943</f>
        <v>D02</v>
      </c>
      <c r="G1943" t="str">
        <f>Healthcare!Z1943</f>
        <v>D002</v>
      </c>
      <c r="H1943" t="str">
        <f>Healthcare!AA1943</f>
        <v>W005</v>
      </c>
      <c r="I1943" s="6">
        <f>Healthcare!L1943</f>
        <v>52626.34</v>
      </c>
      <c r="J1943">
        <f>Healthcare!M1943</f>
        <v>35249.65</v>
      </c>
      <c r="K1943" s="6">
        <f>Healthcare!V1943</f>
        <v>17376.689999999995</v>
      </c>
      <c r="L1943" t="str">
        <f>Healthcare!AF1943</f>
        <v>PAY02</v>
      </c>
      <c r="M1943" t="str">
        <f>Healthcare!AG1943</f>
        <v>INS02</v>
      </c>
      <c r="N1943">
        <f>Healthcare!AC1943</f>
        <v>2025</v>
      </c>
      <c r="O1943" t="str">
        <f>Healthcare!AB1943</f>
        <v>Q3</v>
      </c>
      <c r="P1943">
        <f>Healthcare!O1943</f>
        <v>18</v>
      </c>
      <c r="Q1943">
        <f>Healthcare!P1943</f>
        <v>51</v>
      </c>
      <c r="R1943">
        <f>Healthcare!Q1943</f>
        <v>3</v>
      </c>
      <c r="S1943" s="10" t="str">
        <f>Healthcare!AD1943</f>
        <v>Sep</v>
      </c>
    </row>
    <row r="1944" spans="1:19">
      <c r="A1944" t="str">
        <f>Healthcare!A1944</f>
        <v>P11943</v>
      </c>
      <c r="B1944" s="5">
        <f>Healthcare!E1944</f>
        <v>45210</v>
      </c>
      <c r="C1944" s="5" t="str">
        <f>Healthcare!F1944</f>
        <v>Unknown</v>
      </c>
      <c r="D1944" t="str">
        <f>Healthcare!T1944</f>
        <v>Discharged</v>
      </c>
      <c r="E1944" t="str">
        <f>Healthcare!X1944</f>
        <v>DEP05</v>
      </c>
      <c r="F1944" t="str">
        <f>Healthcare!Y1944</f>
        <v>D01</v>
      </c>
      <c r="G1944" t="str">
        <f>Healthcare!Z1944</f>
        <v>D002</v>
      </c>
      <c r="H1944" t="str">
        <f>Healthcare!AA1944</f>
        <v>W002</v>
      </c>
      <c r="I1944" s="6">
        <f>Healthcare!L1944</f>
        <v>55533.94</v>
      </c>
      <c r="J1944">
        <f>Healthcare!M1944</f>
        <v>48992.73</v>
      </c>
      <c r="K1944" s="6">
        <f>Healthcare!V1944</f>
        <v>6541.2099999999991</v>
      </c>
      <c r="L1944" t="str">
        <f>Healthcare!AF1944</f>
        <v>PAY04</v>
      </c>
      <c r="M1944" t="str">
        <f>Healthcare!AG1944</f>
        <v>INS08</v>
      </c>
      <c r="N1944">
        <f>Healthcare!AC1944</f>
        <v>2023</v>
      </c>
      <c r="O1944" t="str">
        <f>Healthcare!AB1944</f>
        <v>Q4</v>
      </c>
      <c r="P1944">
        <f>Healthcare!O1944</f>
        <v>9</v>
      </c>
      <c r="Q1944">
        <f>Healthcare!P1944</f>
        <v>175</v>
      </c>
      <c r="R1944">
        <f>Healthcare!Q1944</f>
        <v>2</v>
      </c>
      <c r="S1944" s="10" t="str">
        <f>Healthcare!AD1944</f>
        <v>Oct</v>
      </c>
    </row>
    <row r="1945" spans="1:19">
      <c r="A1945" t="str">
        <f>Healthcare!A1945</f>
        <v>P11944</v>
      </c>
      <c r="B1945" s="5">
        <f>Healthcare!E1945</f>
        <v>45019</v>
      </c>
      <c r="C1945" s="5">
        <f>Healthcare!F1945</f>
        <v>45036</v>
      </c>
      <c r="D1945" t="str">
        <f>Healthcare!T1945</f>
        <v>Unknown</v>
      </c>
      <c r="E1945" t="str">
        <f>Healthcare!X1945</f>
        <v>DEP05</v>
      </c>
      <c r="F1945" t="str">
        <f>Healthcare!Y1945</f>
        <v>D07</v>
      </c>
      <c r="G1945" t="str">
        <f>Healthcare!Z1945</f>
        <v>D006</v>
      </c>
      <c r="H1945" t="str">
        <f>Healthcare!AA1945</f>
        <v>W001</v>
      </c>
      <c r="I1945" s="6">
        <f>Healthcare!L1945</f>
        <v>38809.96</v>
      </c>
      <c r="J1945">
        <f>Healthcare!M1945</f>
        <v>29959.98</v>
      </c>
      <c r="K1945" s="6">
        <f>Healthcare!V1945</f>
        <v>8849.98</v>
      </c>
      <c r="L1945" t="str">
        <f>Healthcare!AF1945</f>
        <v>PAY06</v>
      </c>
      <c r="M1945" t="str">
        <f>Healthcare!AG1945</f>
        <v>INS01</v>
      </c>
      <c r="N1945">
        <f>Healthcare!AC1945</f>
        <v>2023</v>
      </c>
      <c r="O1945" t="str">
        <f>Healthcare!AB1945</f>
        <v>Q2</v>
      </c>
      <c r="P1945">
        <f>Healthcare!O1945</f>
        <v>17</v>
      </c>
      <c r="Q1945">
        <f>Healthcare!P1945</f>
        <v>121</v>
      </c>
      <c r="R1945">
        <f>Healthcare!Q1945</f>
        <v>4</v>
      </c>
      <c r="S1945" s="10" t="str">
        <f>Healthcare!AD1945</f>
        <v>Apr</v>
      </c>
    </row>
    <row r="1946" spans="1:19">
      <c r="A1946" t="str">
        <f>Healthcare!A1946</f>
        <v>P11945</v>
      </c>
      <c r="B1946" s="5">
        <f>Healthcare!E1946</f>
        <v>45935</v>
      </c>
      <c r="C1946" s="5">
        <f>Healthcare!F1946</f>
        <v>45944</v>
      </c>
      <c r="D1946" t="str">
        <f>Healthcare!T1946</f>
        <v>Transferred</v>
      </c>
      <c r="E1946" t="str">
        <f>Healthcare!X1946</f>
        <v>DEP09</v>
      </c>
      <c r="F1946" t="str">
        <f>Healthcare!Y1946</f>
        <v>D02</v>
      </c>
      <c r="G1946" t="str">
        <f>Healthcare!Z1946</f>
        <v>D007</v>
      </c>
      <c r="H1946" t="str">
        <f>Healthcare!AA1946</f>
        <v>W003</v>
      </c>
      <c r="I1946" s="6">
        <f>Healthcare!L1946</f>
        <v>171518.23</v>
      </c>
      <c r="J1946">
        <f>Healthcare!M1946</f>
        <v>123867.45</v>
      </c>
      <c r="K1946" s="6">
        <f>Healthcare!V1946</f>
        <v>47650.780000000013</v>
      </c>
      <c r="L1946" t="str">
        <f>Healthcare!AF1946</f>
        <v>PAY03</v>
      </c>
      <c r="M1946" t="str">
        <f>Healthcare!AG1946</f>
        <v>INS08</v>
      </c>
      <c r="N1946">
        <f>Healthcare!AC1946</f>
        <v>2025</v>
      </c>
      <c r="O1946" t="str">
        <f>Healthcare!AB1946</f>
        <v>Q4</v>
      </c>
      <c r="P1946">
        <f>Healthcare!O1946</f>
        <v>9</v>
      </c>
      <c r="Q1946">
        <f>Healthcare!P1946</f>
        <v>60</v>
      </c>
      <c r="R1946">
        <f>Healthcare!Q1946</f>
        <v>4</v>
      </c>
      <c r="S1946" s="10" t="str">
        <f>Healthcare!AD1946</f>
        <v>Oct</v>
      </c>
    </row>
    <row r="1947" spans="1:19">
      <c r="A1947" t="str">
        <f>Healthcare!A1947</f>
        <v>P11946</v>
      </c>
      <c r="B1947" s="5">
        <f>Healthcare!E1947</f>
        <v>45858</v>
      </c>
      <c r="C1947" s="5">
        <f>Healthcare!F1947</f>
        <v>45874</v>
      </c>
      <c r="D1947" t="str">
        <f>Healthcare!T1947</f>
        <v>Unknown</v>
      </c>
      <c r="E1947" t="str">
        <f>Healthcare!X1947</f>
        <v>DEP08</v>
      </c>
      <c r="F1947" t="str">
        <f>Healthcare!Y1947</f>
        <v>D07</v>
      </c>
      <c r="G1947" t="str">
        <f>Healthcare!Z1947</f>
        <v>D003</v>
      </c>
      <c r="H1947" t="str">
        <f>Healthcare!AA1947</f>
        <v>W005</v>
      </c>
      <c r="I1947" s="6">
        <f>Healthcare!L1947</f>
        <v>190712.3</v>
      </c>
      <c r="J1947">
        <f>Healthcare!M1947</f>
        <v>138466.06</v>
      </c>
      <c r="K1947" s="6">
        <f>Healthcare!V1947</f>
        <v>52246.239999999991</v>
      </c>
      <c r="L1947" t="str">
        <f>Healthcare!AF1947</f>
        <v>PAY02</v>
      </c>
      <c r="M1947" t="str">
        <f>Healthcare!AG1947</f>
        <v>INS06</v>
      </c>
      <c r="N1947">
        <f>Healthcare!AC1947</f>
        <v>2025</v>
      </c>
      <c r="O1947" t="str">
        <f>Healthcare!AB1947</f>
        <v>Q3</v>
      </c>
      <c r="P1947">
        <f>Healthcare!O1947</f>
        <v>16</v>
      </c>
      <c r="Q1947">
        <f>Healthcare!P1947</f>
        <v>137</v>
      </c>
      <c r="R1947">
        <f>Healthcare!Q1947</f>
        <v>4</v>
      </c>
      <c r="S1947" s="10" t="str">
        <f>Healthcare!AD1947</f>
        <v>Jul</v>
      </c>
    </row>
    <row r="1948" spans="1:19">
      <c r="A1948" t="str">
        <f>Healthcare!A1948</f>
        <v>P11947</v>
      </c>
      <c r="B1948" s="5">
        <f>Healthcare!E1948</f>
        <v>45595</v>
      </c>
      <c r="C1948" s="5">
        <f>Healthcare!F1948</f>
        <v>45609</v>
      </c>
      <c r="D1948" t="str">
        <f>Healthcare!T1948</f>
        <v>Unknown</v>
      </c>
      <c r="E1948" t="str">
        <f>Healthcare!X1948</f>
        <v>DEP07</v>
      </c>
      <c r="F1948" t="str">
        <f>Healthcare!Y1948</f>
        <v>D04</v>
      </c>
      <c r="G1948" t="str">
        <f>Healthcare!Z1948</f>
        <v>D009</v>
      </c>
      <c r="H1948" t="str">
        <f>Healthcare!AA1948</f>
        <v>W005</v>
      </c>
      <c r="I1948" s="6">
        <f>Healthcare!L1948</f>
        <v>191110.32</v>
      </c>
      <c r="J1948">
        <f>Healthcare!M1948</f>
        <v>129107.95</v>
      </c>
      <c r="K1948" s="6">
        <f>Healthcare!V1948</f>
        <v>62002.37000000001</v>
      </c>
      <c r="L1948" t="str">
        <f>Healthcare!AF1948</f>
        <v>PAY03</v>
      </c>
      <c r="M1948" t="str">
        <f>Healthcare!AG1948</f>
        <v>INS06</v>
      </c>
      <c r="N1948">
        <f>Healthcare!AC1948</f>
        <v>2024</v>
      </c>
      <c r="O1948" t="str">
        <f>Healthcare!AB1948</f>
        <v>Q4</v>
      </c>
      <c r="P1948">
        <f>Healthcare!O1948</f>
        <v>14</v>
      </c>
      <c r="Q1948">
        <f>Healthcare!P1948</f>
        <v>194</v>
      </c>
      <c r="R1948">
        <f>Healthcare!Q1948</f>
        <v>4</v>
      </c>
      <c r="S1948" s="10" t="str">
        <f>Healthcare!AD1948</f>
        <v>Oct</v>
      </c>
    </row>
    <row r="1949" spans="1:19">
      <c r="A1949" t="str">
        <f>Healthcare!A1949</f>
        <v>P11948</v>
      </c>
      <c r="B1949" s="5">
        <f>Healthcare!E1949</f>
        <v>45429</v>
      </c>
      <c r="C1949" s="5">
        <f>Healthcare!F1949</f>
        <v>45444</v>
      </c>
      <c r="D1949" t="str">
        <f>Healthcare!T1949</f>
        <v>Transferred</v>
      </c>
      <c r="E1949" t="str">
        <f>Healthcare!X1949</f>
        <v>DEP03</v>
      </c>
      <c r="F1949" t="str">
        <f>Healthcare!Y1949</f>
        <v>D01</v>
      </c>
      <c r="G1949" t="str">
        <f>Healthcare!Z1949</f>
        <v>D010</v>
      </c>
      <c r="H1949" t="str">
        <f>Healthcare!AA1949</f>
        <v>W003</v>
      </c>
      <c r="I1949" s="6">
        <f>Healthcare!L1949</f>
        <v>30304.03</v>
      </c>
      <c r="J1949">
        <f>Healthcare!M1949</f>
        <v>27013.57</v>
      </c>
      <c r="K1949" s="6">
        <f>Healthcare!V1949</f>
        <v>3290.4599999999991</v>
      </c>
      <c r="L1949" t="str">
        <f>Healthcare!AF1949</f>
        <v>PAY03</v>
      </c>
      <c r="M1949" t="str">
        <f>Healthcare!AG1949</f>
        <v>INS05</v>
      </c>
      <c r="N1949">
        <f>Healthcare!AC1949</f>
        <v>2024</v>
      </c>
      <c r="O1949" t="str">
        <f>Healthcare!AB1949</f>
        <v>Q2</v>
      </c>
      <c r="P1949">
        <f>Healthcare!O1949</f>
        <v>15</v>
      </c>
      <c r="Q1949">
        <f>Healthcare!P1949</f>
        <v>90</v>
      </c>
      <c r="R1949">
        <f>Healthcare!Q1949</f>
        <v>4</v>
      </c>
      <c r="S1949" s="10" t="str">
        <f>Healthcare!AD1949</f>
        <v>May</v>
      </c>
    </row>
    <row r="1950" spans="1:19">
      <c r="A1950" t="str">
        <f>Healthcare!A1950</f>
        <v>P11949</v>
      </c>
      <c r="B1950" s="5">
        <f>Healthcare!E1950</f>
        <v>45743</v>
      </c>
      <c r="C1950" s="5">
        <f>Healthcare!F1950</f>
        <v>45759</v>
      </c>
      <c r="D1950" t="str">
        <f>Healthcare!T1950</f>
        <v>Unknown</v>
      </c>
      <c r="E1950" t="str">
        <f>Healthcare!X1950</f>
        <v>DEP06</v>
      </c>
      <c r="F1950" t="str">
        <f>Healthcare!Y1950</f>
        <v>D01</v>
      </c>
      <c r="G1950" t="str">
        <f>Healthcare!Z1950</f>
        <v>D005</v>
      </c>
      <c r="H1950" t="str">
        <f>Healthcare!AA1950</f>
        <v>W005</v>
      </c>
      <c r="I1950" s="6">
        <f>Healthcare!L1950</f>
        <v>6991.5</v>
      </c>
      <c r="J1950">
        <f>Healthcare!M1950</f>
        <v>6943.42</v>
      </c>
      <c r="K1950" s="6">
        <f>Healthcare!V1950</f>
        <v>48.079999999999927</v>
      </c>
      <c r="L1950" t="str">
        <f>Healthcare!AF1950</f>
        <v>PAY03</v>
      </c>
      <c r="M1950" t="str">
        <f>Healthcare!AG1950</f>
        <v>INS01</v>
      </c>
      <c r="N1950">
        <f>Healthcare!AC1950</f>
        <v>2025</v>
      </c>
      <c r="O1950" t="str">
        <f>Healthcare!AB1950</f>
        <v>Q1</v>
      </c>
      <c r="P1950">
        <f>Healthcare!O1950</f>
        <v>16</v>
      </c>
      <c r="Q1950">
        <f>Healthcare!P1950</f>
        <v>197</v>
      </c>
      <c r="R1950">
        <f>Healthcare!Q1950</f>
        <v>3</v>
      </c>
      <c r="S1950" s="10" t="str">
        <f>Healthcare!AD1950</f>
        <v>Mar</v>
      </c>
    </row>
    <row r="1951" spans="1:19">
      <c r="A1951" t="str">
        <f>Healthcare!A1951</f>
        <v>P11950</v>
      </c>
      <c r="B1951" s="5">
        <f>Healthcare!E1951</f>
        <v>44947</v>
      </c>
      <c r="C1951" s="5">
        <f>Healthcare!F1951</f>
        <v>44954</v>
      </c>
      <c r="D1951" t="str">
        <f>Healthcare!T1951</f>
        <v>Transferred</v>
      </c>
      <c r="E1951" t="str">
        <f>Healthcare!X1951</f>
        <v>DEP07</v>
      </c>
      <c r="F1951" t="str">
        <f>Healthcare!Y1951</f>
        <v>D04</v>
      </c>
      <c r="G1951" t="str">
        <f>Healthcare!Z1951</f>
        <v>D005</v>
      </c>
      <c r="H1951" t="str">
        <f>Healthcare!AA1951</f>
        <v>W005</v>
      </c>
      <c r="I1951" s="6">
        <f>Healthcare!L1951</f>
        <v>111653.07</v>
      </c>
      <c r="J1951">
        <f>Healthcare!M1951</f>
        <v>81819.34</v>
      </c>
      <c r="K1951" s="6">
        <f>Healthcare!V1951</f>
        <v>29833.73000000001</v>
      </c>
      <c r="L1951" t="str">
        <f>Healthcare!AF1951</f>
        <v>PAY02</v>
      </c>
      <c r="M1951" t="str">
        <f>Healthcare!AG1951</f>
        <v>INS01</v>
      </c>
      <c r="N1951">
        <f>Healthcare!AC1951</f>
        <v>2023</v>
      </c>
      <c r="O1951" t="str">
        <f>Healthcare!AB1951</f>
        <v>Q1</v>
      </c>
      <c r="P1951">
        <f>Healthcare!O1951</f>
        <v>7</v>
      </c>
      <c r="Q1951">
        <f>Healthcare!P1951</f>
        <v>187</v>
      </c>
      <c r="R1951">
        <f>Healthcare!Q1951</f>
        <v>5</v>
      </c>
      <c r="S1951" s="10" t="str">
        <f>Healthcare!AD1951</f>
        <v>Jan</v>
      </c>
    </row>
    <row r="1952" spans="1:19">
      <c r="A1952" t="str">
        <f>Healthcare!A1956</f>
        <v>P11999</v>
      </c>
      <c r="B1952" s="5">
        <f>Healthcare!E1956</f>
        <v>45627</v>
      </c>
      <c r="C1952" s="5">
        <f>Healthcare!F1956</f>
        <v>45641</v>
      </c>
      <c r="D1952" t="str">
        <f>Healthcare!T1956</f>
        <v>Transferred</v>
      </c>
      <c r="E1952" t="str">
        <f>Healthcare!X1956</f>
        <v>DEP03</v>
      </c>
      <c r="F1952" t="str">
        <f>Healthcare!Y1956</f>
        <v>D02</v>
      </c>
      <c r="G1952" t="str">
        <f>Healthcare!Z1956</f>
        <v>D009</v>
      </c>
      <c r="H1952" t="str">
        <f>Healthcare!AA1956</f>
        <v>W001</v>
      </c>
      <c r="I1952" s="6">
        <f>Healthcare!L1956</f>
        <v>23229.43</v>
      </c>
      <c r="J1952">
        <f>Healthcare!M1956</f>
        <v>20194.95</v>
      </c>
      <c r="K1952" s="6">
        <f>Healthcare!V1956</f>
        <v>3034.4799999999996</v>
      </c>
      <c r="L1952" t="str">
        <f>Healthcare!AF1956</f>
        <v>PAY04</v>
      </c>
      <c r="M1952" t="str">
        <f>Healthcare!AG1956</f>
        <v>INS06</v>
      </c>
      <c r="N1952">
        <f>Healthcare!AC1952</f>
        <v>2024</v>
      </c>
      <c r="O1952" t="str">
        <f>Healthcare!AB1952</f>
        <v>Q4</v>
      </c>
      <c r="P1952">
        <f>Healthcare!O1952</f>
        <v>11</v>
      </c>
      <c r="Q1952">
        <f>Healthcare!P1952</f>
        <v>231</v>
      </c>
      <c r="R1952">
        <f>Healthcare!Q1952</f>
        <v>5</v>
      </c>
      <c r="S1952" s="10" t="str">
        <f>Healthcare!AD1952</f>
        <v>Oct</v>
      </c>
    </row>
    <row r="1953" spans="1:19">
      <c r="A1953" t="str">
        <f>Healthcare!A1957</f>
        <v>P10199</v>
      </c>
      <c r="B1953" s="5">
        <f>Healthcare!E1957</f>
        <v>44994</v>
      </c>
      <c r="C1953" s="5" t="str">
        <f>Healthcare!F1957</f>
        <v>Unknown</v>
      </c>
      <c r="D1953" t="str">
        <f>Healthcare!T1957</f>
        <v>Admitted</v>
      </c>
      <c r="E1953" t="str">
        <f>Healthcare!X1957</f>
        <v>DEP09</v>
      </c>
      <c r="F1953" t="str">
        <f>Healthcare!Y1957</f>
        <v>D06</v>
      </c>
      <c r="G1953" t="str">
        <f>Healthcare!Z1957</f>
        <v>D001</v>
      </c>
      <c r="H1953" t="str">
        <f>Healthcare!AA1957</f>
        <v>W005</v>
      </c>
      <c r="I1953" s="6">
        <f>Healthcare!L1957</f>
        <v>188808.42</v>
      </c>
      <c r="J1953">
        <f>Healthcare!M1957</f>
        <v>167011.4</v>
      </c>
      <c r="K1953" s="6">
        <f>Healthcare!V1957</f>
        <v>21797.020000000019</v>
      </c>
      <c r="L1953" t="str">
        <f>Healthcare!AF1957</f>
        <v>PAY02</v>
      </c>
      <c r="M1953" t="str">
        <f>Healthcare!AG1957</f>
        <v>INS06</v>
      </c>
      <c r="N1953">
        <f>Healthcare!AC1953</f>
        <v>2023</v>
      </c>
      <c r="O1953" t="str">
        <f>Healthcare!AB1953</f>
        <v>Q1</v>
      </c>
      <c r="P1953">
        <f>Healthcare!O1953</f>
        <v>3</v>
      </c>
      <c r="Q1953">
        <f>Healthcare!P1953</f>
        <v>92</v>
      </c>
      <c r="R1953">
        <f>Healthcare!Q1953</f>
        <v>5</v>
      </c>
      <c r="S1953" s="10" t="str">
        <f>Healthcare!AD1953</f>
        <v>Jan</v>
      </c>
    </row>
    <row r="1954" spans="1:19">
      <c r="A1954" t="str">
        <f>Healthcare!A1960</f>
        <v>P10519</v>
      </c>
      <c r="B1954" s="5">
        <f>Healthcare!E1960</f>
        <v>45233</v>
      </c>
      <c r="C1954" s="5">
        <f>Healthcare!F1960</f>
        <v>45008</v>
      </c>
      <c r="D1954" t="str">
        <f>Healthcare!T1960</f>
        <v>Discharged</v>
      </c>
      <c r="E1954" t="str">
        <f>Healthcare!X1960</f>
        <v>DEP05</v>
      </c>
      <c r="F1954" t="str">
        <f>Healthcare!Y1960</f>
        <v>D04</v>
      </c>
      <c r="G1954" t="str">
        <f>Healthcare!Z1960</f>
        <v>D011</v>
      </c>
      <c r="H1954" t="str">
        <f>Healthcare!AA1960</f>
        <v>W005</v>
      </c>
      <c r="I1954" s="6">
        <f>Healthcare!L1960</f>
        <v>10266.43</v>
      </c>
      <c r="J1954">
        <f>Healthcare!M1960</f>
        <v>8386.32</v>
      </c>
      <c r="K1954" s="6">
        <f>Healthcare!V1960</f>
        <v>1880.1100000000006</v>
      </c>
      <c r="L1954" t="str">
        <f>Healthcare!AF1960</f>
        <v>PAY02</v>
      </c>
      <c r="M1954" t="str">
        <f>Healthcare!AG1960</f>
        <v>INS03</v>
      </c>
      <c r="N1954">
        <f>Healthcare!AC1954</f>
        <v>2024</v>
      </c>
      <c r="O1954" t="str">
        <f>Healthcare!AB1954</f>
        <v>Q2</v>
      </c>
      <c r="P1954">
        <f>Healthcare!O1954</f>
        <v>2</v>
      </c>
      <c r="Q1954">
        <f>Healthcare!P1954</f>
        <v>62</v>
      </c>
      <c r="R1954">
        <f>Healthcare!Q1954</f>
        <v>4</v>
      </c>
      <c r="S1954" s="10" t="str">
        <f>Healthcare!AD1954</f>
        <v>Apr</v>
      </c>
    </row>
    <row r="1955" spans="1:19">
      <c r="A1955" t="str">
        <f>Healthcare!A1962</f>
        <v>P11715</v>
      </c>
      <c r="B1955" s="5">
        <f>Healthcare!E1962</f>
        <v>45578</v>
      </c>
      <c r="C1955" s="5">
        <f>Healthcare!F1962</f>
        <v>45584</v>
      </c>
      <c r="D1955" t="str">
        <f>Healthcare!T1962</f>
        <v>Discharged</v>
      </c>
      <c r="E1955" t="str">
        <f>Healthcare!X1962</f>
        <v>DEP03</v>
      </c>
      <c r="F1955" t="str">
        <f>Healthcare!Y1962</f>
        <v>D07</v>
      </c>
      <c r="G1955" t="str">
        <f>Healthcare!Z1962</f>
        <v>D006</v>
      </c>
      <c r="H1955" t="str">
        <f>Healthcare!AA1962</f>
        <v>W004</v>
      </c>
      <c r="I1955" s="6">
        <f>Healthcare!L1962</f>
        <v>96279.4</v>
      </c>
      <c r="J1955">
        <f>Healthcare!M1962</f>
        <v>92951.38</v>
      </c>
      <c r="K1955" s="6">
        <f>Healthcare!V1962</f>
        <v>3328.0199999999895</v>
      </c>
      <c r="L1955" t="str">
        <f>Healthcare!AF1962</f>
        <v>PAY03</v>
      </c>
      <c r="M1955" t="str">
        <f>Healthcare!AG1962</f>
        <v>INS04</v>
      </c>
      <c r="N1955">
        <f>Healthcare!AC1955</f>
        <v>2024</v>
      </c>
      <c r="O1955" t="str">
        <f>Healthcare!AB1955</f>
        <v>Q1</v>
      </c>
      <c r="P1955">
        <f>Healthcare!O1955</f>
        <v>11</v>
      </c>
      <c r="Q1955">
        <f>Healthcare!P1955</f>
        <v>82</v>
      </c>
      <c r="R1955">
        <f>Healthcare!Q1955</f>
        <v>4</v>
      </c>
      <c r="S1955" s="10" t="str">
        <f>Healthcare!AD1955</f>
        <v>Jan</v>
      </c>
    </row>
    <row r="1956" spans="1:19">
      <c r="A1956" t="str">
        <f>Healthcare!A1967</f>
        <v>P10807</v>
      </c>
      <c r="B1956" s="5">
        <f>Healthcare!E1967</f>
        <v>45240</v>
      </c>
      <c r="C1956" s="5" t="str">
        <f>Healthcare!F1967</f>
        <v>Unknown</v>
      </c>
      <c r="D1956" t="str">
        <f>Healthcare!T1967</f>
        <v>Discharged</v>
      </c>
      <c r="E1956" t="str">
        <f>Healthcare!X1967</f>
        <v>DEP05</v>
      </c>
      <c r="F1956" t="str">
        <f>Healthcare!Y1967</f>
        <v>D07</v>
      </c>
      <c r="G1956" t="str">
        <f>Healthcare!Z1967</f>
        <v>D011</v>
      </c>
      <c r="H1956" t="str">
        <f>Healthcare!AA1967</f>
        <v>W004</v>
      </c>
      <c r="I1956" s="6">
        <f>Healthcare!L1967</f>
        <v>69399.7</v>
      </c>
      <c r="J1956">
        <f>Healthcare!M1967</f>
        <v>54801.279999999999</v>
      </c>
      <c r="K1956" s="6">
        <f>Healthcare!V1967</f>
        <v>14598.419999999998</v>
      </c>
      <c r="L1956" t="str">
        <f>Healthcare!AF1967</f>
        <v>PAY05</v>
      </c>
      <c r="M1956" t="str">
        <f>Healthcare!AG1967</f>
        <v>INS08</v>
      </c>
      <c r="N1956">
        <f>Healthcare!AC1956</f>
        <v>2024</v>
      </c>
      <c r="O1956" t="str">
        <f>Healthcare!AB1956</f>
        <v>Q4</v>
      </c>
      <c r="P1956">
        <f>Healthcare!O1956</f>
        <v>14</v>
      </c>
      <c r="Q1956">
        <f>Healthcare!P1956</f>
        <v>145</v>
      </c>
      <c r="R1956">
        <f>Healthcare!Q1956</f>
        <v>4</v>
      </c>
      <c r="S1956" s="10" t="str">
        <f>Healthcare!AD1956</f>
        <v>Dec</v>
      </c>
    </row>
    <row r="1957" spans="1:19">
      <c r="A1957" t="str">
        <f>Healthcare!A1971</f>
        <v>P11930</v>
      </c>
      <c r="B1957" s="5">
        <f>Healthcare!E1971</f>
        <v>45475</v>
      </c>
      <c r="C1957" s="5">
        <f>Healthcare!F1971</f>
        <v>45492</v>
      </c>
      <c r="D1957" t="str">
        <f>Healthcare!T1971</f>
        <v>Admitted</v>
      </c>
      <c r="E1957" t="str">
        <f>Healthcare!X1971</f>
        <v>DEP03</v>
      </c>
      <c r="F1957" t="str">
        <f>Healthcare!Y1971</f>
        <v>D05</v>
      </c>
      <c r="G1957" t="str">
        <f>Healthcare!Z1971</f>
        <v>D004</v>
      </c>
      <c r="H1957" t="str">
        <f>Healthcare!AA1971</f>
        <v>W001</v>
      </c>
      <c r="I1957" s="6">
        <f>Healthcare!L1971</f>
        <v>238238.98</v>
      </c>
      <c r="J1957">
        <f>Healthcare!M1971</f>
        <v>171749.92</v>
      </c>
      <c r="K1957" s="6">
        <f>Healthcare!V1971</f>
        <v>66489.06</v>
      </c>
      <c r="L1957" t="str">
        <f>Healthcare!AF1971</f>
        <v>PAY06</v>
      </c>
      <c r="M1957" t="str">
        <f>Healthcare!AG1971</f>
        <v>INS02</v>
      </c>
      <c r="N1957">
        <f>Healthcare!AC1957</f>
        <v>2023</v>
      </c>
      <c r="O1957" t="str">
        <f>Healthcare!AB1957</f>
        <v>Q1</v>
      </c>
      <c r="P1957">
        <f>Healthcare!O1957</f>
        <v>11</v>
      </c>
      <c r="Q1957">
        <f>Healthcare!P1957</f>
        <v>65</v>
      </c>
      <c r="R1957">
        <f>Healthcare!Q1957</f>
        <v>4</v>
      </c>
      <c r="S1957" s="10" t="str">
        <f>Healthcare!AD1957</f>
        <v>Mar</v>
      </c>
    </row>
    <row r="1958" spans="1:19">
      <c r="A1958" t="str">
        <f>Healthcare!A1977</f>
        <v>P11562</v>
      </c>
      <c r="B1958" s="5">
        <f>Healthcare!E1977</f>
        <v>45113</v>
      </c>
      <c r="C1958" s="5">
        <f>Healthcare!F1977</f>
        <v>45096</v>
      </c>
      <c r="D1958" t="str">
        <f>Healthcare!T1977</f>
        <v>Discharged</v>
      </c>
      <c r="E1958" t="str">
        <f>Healthcare!X1977</f>
        <v>DEP05</v>
      </c>
      <c r="F1958" t="str">
        <f>Healthcare!Y1977</f>
        <v>D07</v>
      </c>
      <c r="G1958" t="str">
        <f>Healthcare!Z1977</f>
        <v>D004</v>
      </c>
      <c r="H1958" t="str">
        <f>Healthcare!AA1977</f>
        <v>W001</v>
      </c>
      <c r="I1958" s="6">
        <f>Healthcare!L1977</f>
        <v>37356.300000000003</v>
      </c>
      <c r="J1958">
        <f>Healthcare!M1977</f>
        <v>33439.49</v>
      </c>
      <c r="K1958" s="6">
        <f>Healthcare!V1977</f>
        <v>3916.8100000000049</v>
      </c>
      <c r="L1958" t="str">
        <f>Healthcare!AF1977</f>
        <v>PAY06</v>
      </c>
      <c r="M1958" t="str">
        <f>Healthcare!AG1977</f>
        <v>INS01</v>
      </c>
      <c r="N1958">
        <f>Healthcare!AC1958</f>
        <v>2023</v>
      </c>
      <c r="O1958" t="str">
        <f>Healthcare!AB1958</f>
        <v>Q1</v>
      </c>
      <c r="P1958">
        <f>Healthcare!O1958</f>
        <v>5</v>
      </c>
      <c r="Q1958">
        <f>Healthcare!P1958</f>
        <v>72</v>
      </c>
      <c r="R1958">
        <f>Healthcare!Q1958</f>
        <v>3</v>
      </c>
      <c r="S1958" s="10" t="str">
        <f>Healthcare!AD1958</f>
        <v>Jan</v>
      </c>
    </row>
    <row r="1959" spans="1:19">
      <c r="A1959" t="str">
        <f>Healthcare!A1987</f>
        <v>P11139</v>
      </c>
      <c r="B1959" s="5">
        <f>Healthcare!E1987</f>
        <v>45523</v>
      </c>
      <c r="C1959" s="5" t="str">
        <f>Healthcare!F1987</f>
        <v>Unknown</v>
      </c>
      <c r="D1959" t="str">
        <f>Healthcare!T1987</f>
        <v>Discharged</v>
      </c>
      <c r="E1959" t="str">
        <f>Healthcare!X1987</f>
        <v>DEP02</v>
      </c>
      <c r="F1959" t="str">
        <f>Healthcare!Y1987</f>
        <v>D01</v>
      </c>
      <c r="G1959" t="str">
        <f>Healthcare!Z1987</f>
        <v>D007</v>
      </c>
      <c r="H1959" t="str">
        <f>Healthcare!AA1987</f>
        <v>W003</v>
      </c>
      <c r="I1959" s="6">
        <f>Healthcare!L1987</f>
        <v>4948</v>
      </c>
      <c r="J1959">
        <f>Healthcare!M1987</f>
        <v>4750.38</v>
      </c>
      <c r="K1959" s="6">
        <f>Healthcare!V1987</f>
        <v>197.61999999999989</v>
      </c>
      <c r="L1959" t="str">
        <f>Healthcare!AF1987</f>
        <v>PAY04</v>
      </c>
      <c r="M1959" t="str">
        <f>Healthcare!AG1987</f>
        <v>INS08</v>
      </c>
      <c r="N1959">
        <f>Healthcare!AC1959</f>
        <v>2023</v>
      </c>
      <c r="O1959" t="str">
        <f>Healthcare!AB1959</f>
        <v>Q2</v>
      </c>
      <c r="P1959">
        <f>Healthcare!O1959</f>
        <v>11</v>
      </c>
      <c r="Q1959">
        <f>Healthcare!P1959</f>
        <v>11</v>
      </c>
      <c r="R1959">
        <f>Healthcare!Q1959</f>
        <v>4</v>
      </c>
      <c r="S1959" s="10" t="str">
        <f>Healthcare!AD1959</f>
        <v>Apr</v>
      </c>
    </row>
    <row r="1960" spans="1:19">
      <c r="A1960" t="str">
        <f>Healthcare!A1988</f>
        <v>P11379</v>
      </c>
      <c r="B1960" s="5" t="str">
        <f>Healthcare!E1988</f>
        <v>Unknown</v>
      </c>
      <c r="C1960" s="5">
        <f>Healthcare!F1988</f>
        <v>45575</v>
      </c>
      <c r="D1960" t="str">
        <f>Healthcare!T1988</f>
        <v>Discharged</v>
      </c>
      <c r="E1960" t="str">
        <f>Healthcare!X1988</f>
        <v>DEP01</v>
      </c>
      <c r="F1960" t="str">
        <f>Healthcare!Y1988</f>
        <v>D01</v>
      </c>
      <c r="G1960" t="str">
        <f>Healthcare!Z1988</f>
        <v>D006</v>
      </c>
      <c r="H1960" t="str">
        <f>Healthcare!AA1988</f>
        <v>W005</v>
      </c>
      <c r="I1960" s="6">
        <f>Healthcare!L1988</f>
        <v>162771.71</v>
      </c>
      <c r="J1960">
        <f>Healthcare!M1988</f>
        <v>136986.06</v>
      </c>
      <c r="K1960" s="6">
        <f>Healthcare!V1988</f>
        <v>25785.649999999994</v>
      </c>
      <c r="L1960" t="str">
        <f>Healthcare!AF1988</f>
        <v>PAY02</v>
      </c>
      <c r="M1960" t="str">
        <f>Healthcare!AG1988</f>
        <v>INS08</v>
      </c>
      <c r="N1960">
        <f>Healthcare!AC1960</f>
        <v>2023</v>
      </c>
      <c r="O1960" t="str">
        <f>Healthcare!AB1960</f>
        <v>Q4</v>
      </c>
      <c r="P1960">
        <f>Healthcare!O1960</f>
        <v>12</v>
      </c>
      <c r="Q1960">
        <f>Healthcare!P1960</f>
        <v>213</v>
      </c>
      <c r="R1960">
        <f>Healthcare!Q1960</f>
        <v>4</v>
      </c>
      <c r="S1960" s="10" t="str">
        <f>Healthcare!AD1960</f>
        <v>Nov</v>
      </c>
    </row>
    <row r="1961" spans="1:19">
      <c r="A1961" t="str">
        <f>Healthcare!A1994</f>
        <v>P10719</v>
      </c>
      <c r="B1961" s="5">
        <f>Healthcare!E1994</f>
        <v>45797</v>
      </c>
      <c r="C1961" s="5">
        <f>Healthcare!F1994</f>
        <v>45813</v>
      </c>
      <c r="D1961" t="str">
        <f>Healthcare!T1994</f>
        <v>Admitted</v>
      </c>
      <c r="E1961" t="str">
        <f>Healthcare!X1994</f>
        <v>DEP08</v>
      </c>
      <c r="F1961" t="str">
        <f>Healthcare!Y1994</f>
        <v>D01</v>
      </c>
      <c r="G1961" t="str">
        <f>Healthcare!Z1994</f>
        <v>D005</v>
      </c>
      <c r="H1961" t="str">
        <f>Healthcare!AA1994</f>
        <v>W001</v>
      </c>
      <c r="I1961" s="6">
        <f>Healthcare!L1994</f>
        <v>8206.77</v>
      </c>
      <c r="J1961">
        <f>Healthcare!M1994</f>
        <v>6978.24</v>
      </c>
      <c r="K1961" s="6">
        <f>Healthcare!V1994</f>
        <v>1228.5300000000007</v>
      </c>
      <c r="L1961" t="str">
        <f>Healthcare!AF1994</f>
        <v>PAY06</v>
      </c>
      <c r="M1961" t="str">
        <f>Healthcare!AG1994</f>
        <v>INS03</v>
      </c>
      <c r="N1961">
        <f>Healthcare!AC1961</f>
        <v>2025</v>
      </c>
      <c r="O1961" t="str">
        <f>Healthcare!AB1961</f>
        <v>Q2</v>
      </c>
      <c r="P1961">
        <f>Healthcare!O1961</f>
        <v>16</v>
      </c>
      <c r="Q1961">
        <f>Healthcare!P1961</f>
        <v>106</v>
      </c>
      <c r="R1961">
        <f>Healthcare!Q1961</f>
        <v>4</v>
      </c>
      <c r="S1961" s="10" t="str">
        <f>Healthcare!AD1961</f>
        <v>Apr</v>
      </c>
    </row>
    <row r="1962" spans="1:19">
      <c r="A1962" t="str">
        <f>Healthcare!A1996</f>
        <v>P10557</v>
      </c>
      <c r="B1962" s="5">
        <f>Healthcare!E1996</f>
        <v>45168</v>
      </c>
      <c r="C1962" s="5">
        <f>Healthcare!F1996</f>
        <v>45173</v>
      </c>
      <c r="D1962" t="str">
        <f>Healthcare!T1996</f>
        <v>Discharged</v>
      </c>
      <c r="E1962" t="str">
        <f>Healthcare!X1996</f>
        <v>DEP04</v>
      </c>
      <c r="F1962" t="str">
        <f>Healthcare!Y1996</f>
        <v>D07</v>
      </c>
      <c r="G1962" t="str">
        <f>Healthcare!Z1996</f>
        <v>D001</v>
      </c>
      <c r="H1962" t="str">
        <f>Healthcare!AA1996</f>
        <v>W001</v>
      </c>
      <c r="I1962" s="6">
        <f>Healthcare!L1996</f>
        <v>9910.1200000000008</v>
      </c>
      <c r="J1962">
        <f>Healthcare!M1996</f>
        <v>8144.82</v>
      </c>
      <c r="K1962" s="6">
        <f>Healthcare!V1996</f>
        <v>1765.3000000000011</v>
      </c>
      <c r="L1962" t="str">
        <f>Healthcare!AF1996</f>
        <v>PAY04</v>
      </c>
      <c r="M1962" t="str">
        <f>Healthcare!AG1996</f>
        <v>INS02</v>
      </c>
      <c r="N1962">
        <f>Healthcare!AC1962</f>
        <v>2024</v>
      </c>
      <c r="O1962" t="str">
        <f>Healthcare!AB1962</f>
        <v>Q4</v>
      </c>
      <c r="P1962">
        <f>Healthcare!O1962</f>
        <v>6</v>
      </c>
      <c r="Q1962">
        <f>Healthcare!P1962</f>
        <v>161</v>
      </c>
      <c r="R1962">
        <f>Healthcare!Q1962</f>
        <v>4</v>
      </c>
      <c r="S1962" s="10" t="str">
        <f>Healthcare!AD1962</f>
        <v>Oct</v>
      </c>
    </row>
    <row r="1963" spans="1:19">
      <c r="A1963" t="str">
        <f>Healthcare!A1997</f>
        <v>P10159</v>
      </c>
      <c r="B1963" s="5">
        <f>Healthcare!E1997</f>
        <v>45968</v>
      </c>
      <c r="C1963" s="5">
        <f>Healthcare!F1997</f>
        <v>45863</v>
      </c>
      <c r="D1963" t="str">
        <f>Healthcare!T1997</f>
        <v>Discharged</v>
      </c>
      <c r="E1963" t="str">
        <f>Healthcare!X1997</f>
        <v>DEP04</v>
      </c>
      <c r="F1963" t="str">
        <f>Healthcare!Y1997</f>
        <v>D04</v>
      </c>
      <c r="G1963" t="str">
        <f>Healthcare!Z1997</f>
        <v>D008</v>
      </c>
      <c r="H1963" t="str">
        <f>Healthcare!AA1997</f>
        <v>W005</v>
      </c>
      <c r="I1963" s="6">
        <f>Healthcare!L1997</f>
        <v>166350.57999999999</v>
      </c>
      <c r="J1963">
        <f>Healthcare!M1997</f>
        <v>128701.74</v>
      </c>
      <c r="K1963" s="6">
        <f>Healthcare!V1997</f>
        <v>37648.839999999982</v>
      </c>
      <c r="L1963" t="str">
        <f>Healthcare!AF1997</f>
        <v>PAY02</v>
      </c>
      <c r="M1963" t="str">
        <f>Healthcare!AG1997</f>
        <v>INS01</v>
      </c>
      <c r="N1963">
        <f>Healthcare!AC1963</f>
        <v>2024</v>
      </c>
      <c r="O1963" t="str">
        <f>Healthcare!AB1963</f>
        <v>Q2</v>
      </c>
      <c r="P1963">
        <f>Healthcare!O1963</f>
        <v>13</v>
      </c>
      <c r="Q1963">
        <f>Healthcare!P1963</f>
        <v>148</v>
      </c>
      <c r="R1963">
        <f>Healthcare!Q1963</f>
        <v>4</v>
      </c>
      <c r="S1963" s="10" t="str">
        <f>Healthcare!AD1963</f>
        <v>Apr</v>
      </c>
    </row>
    <row r="1964" spans="1:19">
      <c r="A1964" t="str">
        <f>Healthcare!A2001</f>
        <v>P11651</v>
      </c>
      <c r="B1964" s="5">
        <f>Healthcare!E2001</f>
        <v>45052</v>
      </c>
      <c r="C1964" s="5">
        <f>Healthcare!F2001</f>
        <v>45097</v>
      </c>
      <c r="D1964" t="str">
        <f>Healthcare!T2001</f>
        <v>Discharged</v>
      </c>
      <c r="E1964" t="str">
        <f>Healthcare!X2001</f>
        <v>DEP08</v>
      </c>
      <c r="F1964" t="str">
        <f>Healthcare!Y2001</f>
        <v>D04</v>
      </c>
      <c r="G1964" t="str">
        <f>Healthcare!Z2001</f>
        <v>D011</v>
      </c>
      <c r="H1964" t="str">
        <f>Healthcare!AA2001</f>
        <v>W001</v>
      </c>
      <c r="I1964" s="6">
        <f>Healthcare!L2001</f>
        <v>180451.02</v>
      </c>
      <c r="J1964">
        <f>Healthcare!M2001</f>
        <v>128088.72</v>
      </c>
      <c r="K1964" s="6">
        <f>Healthcare!V2001</f>
        <v>52362.299999999988</v>
      </c>
      <c r="L1964" t="str">
        <f>Healthcare!AF2001</f>
        <v>PAY01</v>
      </c>
      <c r="M1964" t="str">
        <f>Healthcare!AG2001</f>
        <v>INS01</v>
      </c>
      <c r="N1964">
        <f>Healthcare!AC1964</f>
        <v>2024</v>
      </c>
      <c r="O1964" t="str">
        <f>Healthcare!AB1964</f>
        <v>Q1</v>
      </c>
      <c r="P1964">
        <f>Healthcare!O1964</f>
        <v>12</v>
      </c>
      <c r="Q1964">
        <f>Healthcare!P1964</f>
        <v>234</v>
      </c>
      <c r="R1964">
        <f>Healthcare!Q1964</f>
        <v>4</v>
      </c>
      <c r="S1964" s="10" t="str">
        <f>Healthcare!AD1964</f>
        <v>Mar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01"/>
  <sheetViews>
    <sheetView workbookViewId="0">
      <pane ySplit="1" topLeftCell="A2" activePane="bottomLeft" state="frozen"/>
      <selection pane="bottomLeft" activeCell="U1" sqref="U1"/>
    </sheetView>
  </sheetViews>
  <sheetFormatPr defaultRowHeight="14.4"/>
  <cols>
    <col min="1" max="1" width="14" customWidth="1"/>
    <col min="2" max="2" width="22" customWidth="1"/>
    <col min="3" max="3" width="13.21875" customWidth="1"/>
    <col min="4" max="4" width="19.44140625" customWidth="1"/>
    <col min="5" max="5" width="18.109375" customWidth="1"/>
    <col min="6" max="6" width="20.77734375" customWidth="1"/>
    <col min="7" max="8" width="20" customWidth="1"/>
    <col min="9" max="9" width="22" customWidth="1"/>
    <col min="10" max="10" width="20" customWidth="1"/>
    <col min="11" max="12" width="18" customWidth="1"/>
    <col min="13" max="13" width="18.44140625" customWidth="1"/>
    <col min="14" max="14" width="16.44140625" customWidth="1"/>
    <col min="15" max="15" width="21.109375" customWidth="1"/>
    <col min="16" max="16" width="19.77734375" customWidth="1"/>
    <col min="17" max="17" width="18.33203125" customWidth="1"/>
    <col min="18" max="18" width="14" customWidth="1"/>
    <col min="19" max="19" width="16.109375" customWidth="1"/>
    <col min="20" max="20" width="18" customWidth="1"/>
    <col min="21" max="21" width="24.33203125" customWidth="1"/>
    <col min="22" max="22" width="17.88671875" customWidth="1"/>
    <col min="23" max="23" width="19.6640625" customWidth="1"/>
    <col min="24" max="24" width="23.77734375" customWidth="1"/>
    <col min="25" max="25" width="21" customWidth="1"/>
    <col min="26" max="26" width="27" customWidth="1"/>
    <col min="27" max="27" width="18.88671875" customWidth="1"/>
    <col min="28" max="28" width="22.21875" customWidth="1"/>
    <col min="29" max="29" width="25.6640625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/>
      <c r="V1" s="3"/>
      <c r="W1" s="3"/>
    </row>
    <row r="2" spans="1:23">
      <c r="A2" t="s">
        <v>20</v>
      </c>
      <c r="B2" t="s">
        <v>21</v>
      </c>
      <c r="C2" t="s">
        <v>22</v>
      </c>
      <c r="D2" s="2">
        <v>23837</v>
      </c>
      <c r="E2" s="2">
        <v>45136</v>
      </c>
      <c r="F2" s="2">
        <v>45154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56612.9</v>
      </c>
      <c r="M2">
        <v>44868.27</v>
      </c>
      <c r="N2" t="s">
        <v>192</v>
      </c>
      <c r="O2">
        <v>18</v>
      </c>
      <c r="P2">
        <v>148</v>
      </c>
      <c r="Q2">
        <v>4</v>
      </c>
      <c r="R2">
        <v>181</v>
      </c>
      <c r="S2">
        <v>193.5</v>
      </c>
      <c r="T2" t="s">
        <v>37</v>
      </c>
      <c r="U2" s="3"/>
      <c r="V2" s="3"/>
      <c r="W2" s="3"/>
    </row>
    <row r="3" spans="1:23">
      <c r="A3" t="s">
        <v>28</v>
      </c>
      <c r="B3" t="s">
        <v>29</v>
      </c>
      <c r="C3" t="s">
        <v>30</v>
      </c>
      <c r="D3" s="2">
        <v>20634</v>
      </c>
      <c r="E3" s="2">
        <v>45631</v>
      </c>
      <c r="F3" s="2">
        <v>45640</v>
      </c>
      <c r="G3" t="s">
        <v>31</v>
      </c>
      <c r="H3" t="s">
        <v>32</v>
      </c>
      <c r="I3" t="s">
        <v>33</v>
      </c>
      <c r="J3" t="s">
        <v>34</v>
      </c>
      <c r="K3" t="s">
        <v>27</v>
      </c>
      <c r="L3">
        <v>22003.05</v>
      </c>
      <c r="M3">
        <v>20876.96</v>
      </c>
      <c r="N3" t="s">
        <v>35</v>
      </c>
      <c r="O3">
        <v>9</v>
      </c>
      <c r="P3">
        <v>163</v>
      </c>
      <c r="Q3">
        <v>5</v>
      </c>
      <c r="R3" t="s">
        <v>36</v>
      </c>
      <c r="S3">
        <v>106.5</v>
      </c>
      <c r="T3" t="s">
        <v>37</v>
      </c>
      <c r="U3" s="3"/>
      <c r="V3" s="3"/>
      <c r="W3" s="3"/>
    </row>
    <row r="4" spans="1:23">
      <c r="A4" t="s">
        <v>38</v>
      </c>
      <c r="B4" t="s">
        <v>39</v>
      </c>
      <c r="C4" t="s">
        <v>40</v>
      </c>
      <c r="D4" s="2">
        <v>32453</v>
      </c>
      <c r="E4" t="s">
        <v>41</v>
      </c>
      <c r="F4" t="s">
        <v>42</v>
      </c>
      <c r="G4" t="s">
        <v>43</v>
      </c>
      <c r="H4" t="s">
        <v>44</v>
      </c>
      <c r="I4" t="s">
        <v>45</v>
      </c>
      <c r="J4" t="s">
        <v>46</v>
      </c>
      <c r="K4" t="s">
        <v>27</v>
      </c>
      <c r="L4">
        <v>211105.85</v>
      </c>
      <c r="M4">
        <v>162280.10999999999</v>
      </c>
      <c r="N4" t="s">
        <v>73</v>
      </c>
      <c r="O4">
        <v>8</v>
      </c>
      <c r="P4">
        <v>13</v>
      </c>
      <c r="Q4">
        <v>5</v>
      </c>
      <c r="R4">
        <v>141</v>
      </c>
      <c r="S4">
        <v>120.9</v>
      </c>
      <c r="T4" t="s">
        <v>47</v>
      </c>
      <c r="U4" s="3"/>
      <c r="V4" s="3"/>
      <c r="W4" s="3"/>
    </row>
    <row r="5" spans="1:23">
      <c r="A5" t="s">
        <v>48</v>
      </c>
      <c r="B5" t="s">
        <v>49</v>
      </c>
      <c r="C5" t="s">
        <v>50</v>
      </c>
      <c r="D5" t="s">
        <v>51</v>
      </c>
      <c r="E5" s="2">
        <v>45937</v>
      </c>
      <c r="F5" s="2">
        <v>45940</v>
      </c>
      <c r="H5" t="s">
        <v>52</v>
      </c>
      <c r="I5" t="s">
        <v>53</v>
      </c>
      <c r="J5" t="s">
        <v>54</v>
      </c>
      <c r="K5" t="s">
        <v>55</v>
      </c>
      <c r="L5">
        <v>198539.64</v>
      </c>
      <c r="M5">
        <v>165775.95000000001</v>
      </c>
      <c r="N5" t="s">
        <v>56</v>
      </c>
      <c r="O5">
        <v>3</v>
      </c>
      <c r="P5">
        <v>103</v>
      </c>
      <c r="Q5">
        <v>4</v>
      </c>
      <c r="S5">
        <v>259.3</v>
      </c>
      <c r="T5" t="s">
        <v>57</v>
      </c>
      <c r="U5" s="3"/>
      <c r="V5" s="3"/>
      <c r="W5" s="3"/>
    </row>
    <row r="6" spans="1:23">
      <c r="A6" t="s">
        <v>58</v>
      </c>
      <c r="B6" t="s">
        <v>59</v>
      </c>
      <c r="C6" t="s">
        <v>60</v>
      </c>
      <c r="D6" s="2">
        <v>30010</v>
      </c>
      <c r="E6" t="s">
        <v>61</v>
      </c>
      <c r="F6" s="2">
        <v>45555</v>
      </c>
      <c r="G6" t="s">
        <v>62</v>
      </c>
      <c r="H6" t="s">
        <v>63</v>
      </c>
      <c r="I6" t="s">
        <v>53</v>
      </c>
      <c r="J6" t="s">
        <v>64</v>
      </c>
      <c r="K6" t="s">
        <v>27</v>
      </c>
      <c r="L6">
        <v>238491.19</v>
      </c>
      <c r="M6">
        <v>209393.65</v>
      </c>
      <c r="N6" t="s">
        <v>56</v>
      </c>
      <c r="O6">
        <v>17</v>
      </c>
      <c r="P6">
        <v>158</v>
      </c>
      <c r="Q6">
        <v>5</v>
      </c>
      <c r="R6">
        <v>152</v>
      </c>
      <c r="S6">
        <v>73.7</v>
      </c>
      <c r="T6" t="s">
        <v>65</v>
      </c>
      <c r="U6" s="3"/>
      <c r="V6" s="3"/>
      <c r="W6" s="3"/>
    </row>
    <row r="7" spans="1:23">
      <c r="A7" t="s">
        <v>66</v>
      </c>
      <c r="B7" t="s">
        <v>67</v>
      </c>
      <c r="D7" t="s">
        <v>68</v>
      </c>
      <c r="E7" s="2">
        <v>45793</v>
      </c>
      <c r="F7" t="s">
        <v>69</v>
      </c>
      <c r="G7" t="s">
        <v>70</v>
      </c>
      <c r="I7" t="s">
        <v>45</v>
      </c>
      <c r="J7" t="s">
        <v>71</v>
      </c>
      <c r="K7" t="s">
        <v>72</v>
      </c>
      <c r="L7">
        <v>101250.59</v>
      </c>
      <c r="M7">
        <v>77023.240000000005</v>
      </c>
      <c r="N7" t="s">
        <v>73</v>
      </c>
      <c r="O7" t="s">
        <v>74</v>
      </c>
      <c r="P7">
        <v>117</v>
      </c>
      <c r="R7">
        <v>147</v>
      </c>
      <c r="T7" t="s">
        <v>47</v>
      </c>
      <c r="U7" s="3"/>
      <c r="V7" s="3"/>
      <c r="W7" s="3"/>
    </row>
    <row r="8" spans="1:23">
      <c r="A8" t="s">
        <v>75</v>
      </c>
      <c r="B8" t="s">
        <v>76</v>
      </c>
      <c r="C8" t="s">
        <v>22</v>
      </c>
      <c r="D8" s="2">
        <v>33823</v>
      </c>
      <c r="E8" s="2">
        <v>45197</v>
      </c>
      <c r="F8" s="2">
        <v>45213</v>
      </c>
      <c r="G8" t="s">
        <v>77</v>
      </c>
      <c r="H8" t="s">
        <v>78</v>
      </c>
      <c r="I8" t="s">
        <v>79</v>
      </c>
      <c r="J8" t="s">
        <v>80</v>
      </c>
      <c r="K8" t="s">
        <v>55</v>
      </c>
      <c r="L8">
        <v>25845.63</v>
      </c>
      <c r="M8">
        <v>18219.05</v>
      </c>
      <c r="N8" t="s">
        <v>73</v>
      </c>
      <c r="O8">
        <v>16</v>
      </c>
      <c r="P8">
        <v>113</v>
      </c>
      <c r="Q8">
        <v>4</v>
      </c>
      <c r="R8">
        <v>149</v>
      </c>
      <c r="S8">
        <v>234.1</v>
      </c>
      <c r="T8" t="s">
        <v>81</v>
      </c>
      <c r="U8" s="3"/>
      <c r="V8" s="3"/>
      <c r="W8" s="3"/>
    </row>
    <row r="9" spans="1:23">
      <c r="A9" t="s">
        <v>82</v>
      </c>
      <c r="B9" t="s">
        <v>83</v>
      </c>
      <c r="C9" t="s">
        <v>84</v>
      </c>
      <c r="D9" t="s">
        <v>85</v>
      </c>
      <c r="E9" s="2">
        <v>44957</v>
      </c>
      <c r="F9" s="2">
        <v>44960</v>
      </c>
      <c r="H9" t="s">
        <v>86</v>
      </c>
      <c r="I9" t="s">
        <v>53</v>
      </c>
      <c r="J9" t="s">
        <v>34</v>
      </c>
      <c r="L9">
        <v>122696.18</v>
      </c>
      <c r="M9">
        <v>117714.12</v>
      </c>
      <c r="N9" t="s">
        <v>56</v>
      </c>
      <c r="O9">
        <v>3</v>
      </c>
      <c r="P9">
        <v>236</v>
      </c>
      <c r="Q9">
        <v>1</v>
      </c>
      <c r="R9">
        <v>111</v>
      </c>
      <c r="S9">
        <v>142</v>
      </c>
      <c r="T9" t="s">
        <v>37</v>
      </c>
      <c r="U9" s="3"/>
      <c r="V9" s="3"/>
      <c r="W9" s="3"/>
    </row>
    <row r="10" spans="1:23">
      <c r="A10" t="s">
        <v>87</v>
      </c>
      <c r="B10" t="s">
        <v>88</v>
      </c>
      <c r="C10" t="s">
        <v>50</v>
      </c>
      <c r="D10" s="2">
        <v>19378</v>
      </c>
      <c r="E10" s="2">
        <v>45903</v>
      </c>
      <c r="F10" s="2">
        <v>45920</v>
      </c>
      <c r="G10" t="s">
        <v>89</v>
      </c>
      <c r="H10" t="s">
        <v>90</v>
      </c>
      <c r="I10" t="s">
        <v>25</v>
      </c>
      <c r="J10" t="s">
        <v>64</v>
      </c>
      <c r="K10" t="s">
        <v>55</v>
      </c>
      <c r="L10">
        <v>22327.59</v>
      </c>
      <c r="M10">
        <v>16088.29</v>
      </c>
      <c r="N10" t="s">
        <v>91</v>
      </c>
      <c r="O10">
        <v>17</v>
      </c>
      <c r="P10">
        <v>22</v>
      </c>
      <c r="Q10">
        <v>4</v>
      </c>
      <c r="R10">
        <v>141</v>
      </c>
      <c r="S10">
        <v>92.8</v>
      </c>
      <c r="T10" t="s">
        <v>37</v>
      </c>
      <c r="U10" s="3"/>
      <c r="V10" s="3"/>
      <c r="W10" s="3"/>
    </row>
    <row r="11" spans="1:23">
      <c r="A11" t="s">
        <v>92</v>
      </c>
      <c r="B11" t="s">
        <v>93</v>
      </c>
      <c r="C11" t="s">
        <v>50</v>
      </c>
      <c r="D11" s="2">
        <v>39845</v>
      </c>
      <c r="E11" s="2">
        <v>45865</v>
      </c>
      <c r="G11" t="s">
        <v>94</v>
      </c>
      <c r="H11" t="s">
        <v>95</v>
      </c>
      <c r="I11" t="s">
        <v>96</v>
      </c>
      <c r="J11" t="s">
        <v>97</v>
      </c>
      <c r="K11" t="s">
        <v>55</v>
      </c>
      <c r="L11">
        <v>233481.7</v>
      </c>
      <c r="M11">
        <v>225025.24</v>
      </c>
      <c r="N11" t="s">
        <v>56</v>
      </c>
      <c r="O11">
        <v>4</v>
      </c>
      <c r="P11">
        <v>99</v>
      </c>
      <c r="Q11">
        <v>5</v>
      </c>
      <c r="R11">
        <v>110</v>
      </c>
      <c r="S11">
        <v>153.30000000000001</v>
      </c>
      <c r="T11" t="s">
        <v>37</v>
      </c>
      <c r="U11" s="3"/>
      <c r="V11" s="3"/>
      <c r="W11" s="3"/>
    </row>
    <row r="12" spans="1:23">
      <c r="A12" t="s">
        <v>98</v>
      </c>
      <c r="B12" t="s">
        <v>99</v>
      </c>
      <c r="C12" t="s">
        <v>100</v>
      </c>
      <c r="D12" t="s">
        <v>101</v>
      </c>
      <c r="E12" s="2">
        <v>45467</v>
      </c>
      <c r="F12" s="2">
        <v>45484</v>
      </c>
      <c r="H12" t="s">
        <v>24</v>
      </c>
      <c r="I12" t="s">
        <v>33</v>
      </c>
      <c r="J12" t="s">
        <v>34</v>
      </c>
      <c r="K12" t="s">
        <v>55</v>
      </c>
      <c r="L12">
        <v>207763.65</v>
      </c>
      <c r="M12">
        <v>145655.54999999999</v>
      </c>
      <c r="O12" t="s">
        <v>102</v>
      </c>
      <c r="P12">
        <v>202</v>
      </c>
      <c r="Q12">
        <v>3</v>
      </c>
      <c r="R12">
        <v>171</v>
      </c>
      <c r="S12">
        <v>256.2</v>
      </c>
      <c r="T12" t="s">
        <v>47</v>
      </c>
      <c r="U12" s="3"/>
      <c r="V12" s="3"/>
      <c r="W12" s="3"/>
    </row>
    <row r="13" spans="1:23">
      <c r="A13" t="s">
        <v>103</v>
      </c>
      <c r="B13" t="s">
        <v>104</v>
      </c>
      <c r="C13" t="s">
        <v>50</v>
      </c>
      <c r="D13" s="2">
        <v>39094</v>
      </c>
      <c r="E13" s="2">
        <v>45357</v>
      </c>
      <c r="F13" s="2">
        <v>45365</v>
      </c>
      <c r="G13" t="s">
        <v>105</v>
      </c>
      <c r="H13" t="s">
        <v>78</v>
      </c>
      <c r="I13" t="s">
        <v>79</v>
      </c>
      <c r="J13" t="s">
        <v>106</v>
      </c>
      <c r="K13" t="s">
        <v>55</v>
      </c>
      <c r="L13">
        <v>187995.71</v>
      </c>
      <c r="M13">
        <v>180359.65</v>
      </c>
      <c r="N13" t="s">
        <v>73</v>
      </c>
      <c r="O13">
        <v>8</v>
      </c>
      <c r="P13">
        <v>209</v>
      </c>
      <c r="Q13">
        <v>3</v>
      </c>
      <c r="R13">
        <v>142</v>
      </c>
      <c r="S13">
        <v>74.7</v>
      </c>
      <c r="U13" s="3"/>
      <c r="V13" s="3"/>
      <c r="W13" s="3"/>
    </row>
    <row r="14" spans="1:23">
      <c r="A14" t="s">
        <v>107</v>
      </c>
      <c r="B14" t="s">
        <v>108</v>
      </c>
      <c r="C14" t="s">
        <v>22</v>
      </c>
      <c r="D14" s="2">
        <v>37354</v>
      </c>
      <c r="E14" s="2">
        <v>44975</v>
      </c>
      <c r="F14" s="2">
        <v>44982</v>
      </c>
      <c r="G14" t="s">
        <v>109</v>
      </c>
      <c r="I14" t="s">
        <v>33</v>
      </c>
      <c r="J14" t="s">
        <v>71</v>
      </c>
      <c r="K14" t="s">
        <v>110</v>
      </c>
      <c r="L14">
        <v>89408.67</v>
      </c>
      <c r="M14">
        <v>65975.83</v>
      </c>
      <c r="N14" t="s">
        <v>56</v>
      </c>
      <c r="O14">
        <v>7</v>
      </c>
      <c r="P14">
        <v>220</v>
      </c>
      <c r="R14">
        <v>132</v>
      </c>
      <c r="S14">
        <v>248.5</v>
      </c>
      <c r="T14" t="s">
        <v>37</v>
      </c>
      <c r="U14" s="3"/>
      <c r="V14" s="3"/>
      <c r="W14" s="3"/>
    </row>
    <row r="15" spans="1:23">
      <c r="A15" t="s">
        <v>111</v>
      </c>
      <c r="B15" t="s">
        <v>112</v>
      </c>
      <c r="C15" t="s">
        <v>22</v>
      </c>
      <c r="D15" s="2">
        <v>19342</v>
      </c>
      <c r="E15" s="2">
        <v>44930</v>
      </c>
      <c r="F15" s="2">
        <v>44947</v>
      </c>
      <c r="G15" t="s">
        <v>89</v>
      </c>
      <c r="H15" t="s">
        <v>113</v>
      </c>
      <c r="I15" t="s">
        <v>45</v>
      </c>
      <c r="J15" t="s">
        <v>46</v>
      </c>
      <c r="K15" t="s">
        <v>114</v>
      </c>
      <c r="L15">
        <v>109246.11</v>
      </c>
      <c r="M15">
        <v>90652.05</v>
      </c>
      <c r="N15" t="s">
        <v>56</v>
      </c>
      <c r="O15" t="s">
        <v>102</v>
      </c>
      <c r="P15">
        <v>164</v>
      </c>
      <c r="Q15">
        <v>5</v>
      </c>
      <c r="R15">
        <v>174</v>
      </c>
      <c r="S15">
        <v>231.1</v>
      </c>
      <c r="T15" t="s">
        <v>106</v>
      </c>
      <c r="U15" s="3"/>
      <c r="V15" s="3"/>
      <c r="W15" s="3"/>
    </row>
    <row r="16" spans="1:23">
      <c r="A16" t="s">
        <v>115</v>
      </c>
      <c r="B16" t="s">
        <v>116</v>
      </c>
      <c r="C16" t="s">
        <v>30</v>
      </c>
      <c r="D16" s="2">
        <v>31057</v>
      </c>
      <c r="E16" s="2">
        <v>45514</v>
      </c>
      <c r="F16" s="2">
        <v>45521</v>
      </c>
      <c r="G16" t="s">
        <v>117</v>
      </c>
      <c r="H16" t="s">
        <v>118</v>
      </c>
      <c r="I16" t="s">
        <v>119</v>
      </c>
      <c r="J16" t="s">
        <v>34</v>
      </c>
      <c r="K16" t="s">
        <v>120</v>
      </c>
      <c r="L16" t="s">
        <v>121</v>
      </c>
      <c r="N16" t="s">
        <v>73</v>
      </c>
      <c r="O16">
        <v>7</v>
      </c>
      <c r="P16">
        <v>126</v>
      </c>
      <c r="Q16">
        <v>3</v>
      </c>
      <c r="R16">
        <v>174</v>
      </c>
      <c r="S16">
        <v>86.1</v>
      </c>
      <c r="T16" t="s">
        <v>37</v>
      </c>
      <c r="U16" s="3"/>
      <c r="V16" s="3"/>
      <c r="W16" s="3"/>
    </row>
    <row r="17" spans="1:23">
      <c r="A17" t="s">
        <v>122</v>
      </c>
      <c r="B17" t="s">
        <v>83</v>
      </c>
      <c r="C17" t="s">
        <v>30</v>
      </c>
      <c r="D17" t="s">
        <v>123</v>
      </c>
      <c r="E17" s="2">
        <v>45325</v>
      </c>
      <c r="F17" s="2">
        <v>45338</v>
      </c>
      <c r="G17" t="s">
        <v>94</v>
      </c>
      <c r="H17" t="s">
        <v>124</v>
      </c>
      <c r="I17" t="s">
        <v>25</v>
      </c>
      <c r="J17" t="s">
        <v>26</v>
      </c>
      <c r="L17">
        <v>195159.05</v>
      </c>
      <c r="M17">
        <v>146909.1</v>
      </c>
      <c r="N17" t="s">
        <v>73</v>
      </c>
      <c r="O17">
        <v>13</v>
      </c>
      <c r="P17">
        <v>183</v>
      </c>
      <c r="R17">
        <v>149</v>
      </c>
      <c r="S17">
        <v>79.5</v>
      </c>
      <c r="T17" t="s">
        <v>47</v>
      </c>
      <c r="U17" s="3"/>
      <c r="V17" s="3"/>
      <c r="W17" s="3"/>
    </row>
    <row r="18" spans="1:23">
      <c r="A18" t="s">
        <v>125</v>
      </c>
      <c r="B18" t="s">
        <v>126</v>
      </c>
      <c r="C18" t="s">
        <v>84</v>
      </c>
      <c r="D18" s="2">
        <v>28573</v>
      </c>
      <c r="E18" s="2">
        <v>45899</v>
      </c>
      <c r="F18" s="2">
        <v>45914</v>
      </c>
      <c r="G18" t="s">
        <v>94</v>
      </c>
      <c r="I18" t="s">
        <v>96</v>
      </c>
      <c r="J18" t="s">
        <v>64</v>
      </c>
      <c r="K18" t="s">
        <v>110</v>
      </c>
      <c r="L18">
        <v>122437.75999999999</v>
      </c>
      <c r="M18">
        <v>95792.76</v>
      </c>
      <c r="N18" t="s">
        <v>73</v>
      </c>
      <c r="O18">
        <v>15</v>
      </c>
      <c r="P18">
        <v>24</v>
      </c>
      <c r="Q18">
        <v>5</v>
      </c>
      <c r="R18">
        <v>120</v>
      </c>
      <c r="S18">
        <v>121.6</v>
      </c>
      <c r="T18" t="s">
        <v>127</v>
      </c>
      <c r="U18" s="3"/>
      <c r="V18" s="3"/>
      <c r="W18" s="3"/>
    </row>
    <row r="19" spans="1:23">
      <c r="A19" t="s">
        <v>128</v>
      </c>
      <c r="B19" t="s">
        <v>129</v>
      </c>
      <c r="D19" s="2">
        <v>40513</v>
      </c>
      <c r="E19" t="s">
        <v>130</v>
      </c>
      <c r="G19" t="s">
        <v>105</v>
      </c>
      <c r="H19" t="s">
        <v>44</v>
      </c>
      <c r="I19" t="s">
        <v>79</v>
      </c>
      <c r="J19" t="s">
        <v>34</v>
      </c>
      <c r="K19" t="s">
        <v>55</v>
      </c>
      <c r="L19">
        <v>135709.59</v>
      </c>
      <c r="M19">
        <v>99646.63</v>
      </c>
      <c r="O19">
        <v>16</v>
      </c>
      <c r="P19">
        <v>159</v>
      </c>
      <c r="Q19">
        <v>4</v>
      </c>
      <c r="R19">
        <v>152</v>
      </c>
      <c r="S19">
        <v>111.7</v>
      </c>
      <c r="T19" t="s">
        <v>37</v>
      </c>
      <c r="U19" s="3"/>
      <c r="V19" s="3"/>
      <c r="W19" s="3"/>
    </row>
    <row r="20" spans="1:23">
      <c r="A20" t="s">
        <v>131</v>
      </c>
      <c r="B20" t="s">
        <v>132</v>
      </c>
      <c r="C20" t="s">
        <v>133</v>
      </c>
      <c r="D20" s="2">
        <v>20407</v>
      </c>
      <c r="E20" s="2">
        <v>45204</v>
      </c>
      <c r="F20" s="2">
        <v>45219</v>
      </c>
      <c r="G20" t="s">
        <v>109</v>
      </c>
      <c r="H20" t="s">
        <v>134</v>
      </c>
      <c r="I20" t="s">
        <v>119</v>
      </c>
      <c r="J20" t="s">
        <v>80</v>
      </c>
      <c r="K20" t="s">
        <v>120</v>
      </c>
      <c r="L20">
        <v>115038.08</v>
      </c>
      <c r="M20">
        <v>106797.78</v>
      </c>
      <c r="N20" t="s">
        <v>56</v>
      </c>
      <c r="O20">
        <v>15</v>
      </c>
      <c r="P20">
        <v>102</v>
      </c>
      <c r="Q20">
        <v>5</v>
      </c>
      <c r="R20">
        <v>186</v>
      </c>
      <c r="S20">
        <v>250.7</v>
      </c>
      <c r="T20" t="s">
        <v>37</v>
      </c>
      <c r="U20" s="3"/>
      <c r="V20" s="3"/>
      <c r="W20" s="3"/>
    </row>
    <row r="21" spans="1:23">
      <c r="A21" t="s">
        <v>135</v>
      </c>
      <c r="B21" t="s">
        <v>136</v>
      </c>
      <c r="C21" t="s">
        <v>133</v>
      </c>
      <c r="D21" s="2">
        <v>32575</v>
      </c>
      <c r="E21" s="2">
        <v>45185</v>
      </c>
      <c r="F21" s="2">
        <v>45201</v>
      </c>
      <c r="G21" t="s">
        <v>117</v>
      </c>
      <c r="H21" t="s">
        <v>86</v>
      </c>
      <c r="J21" t="s">
        <v>71</v>
      </c>
      <c r="K21" t="s">
        <v>55</v>
      </c>
      <c r="L21" t="s">
        <v>137</v>
      </c>
      <c r="M21">
        <v>169570.37</v>
      </c>
      <c r="N21" t="s">
        <v>73</v>
      </c>
      <c r="O21">
        <v>16</v>
      </c>
      <c r="P21">
        <v>196</v>
      </c>
      <c r="Q21">
        <v>2</v>
      </c>
      <c r="R21">
        <v>189</v>
      </c>
      <c r="S21">
        <v>225.7</v>
      </c>
      <c r="T21" t="s">
        <v>65</v>
      </c>
      <c r="U21" s="3"/>
      <c r="V21" s="3"/>
      <c r="W21" s="3"/>
    </row>
    <row r="22" spans="1:23">
      <c r="A22" t="s">
        <v>138</v>
      </c>
      <c r="B22" t="s">
        <v>139</v>
      </c>
      <c r="D22" s="2">
        <v>36948</v>
      </c>
      <c r="E22" t="s">
        <v>140</v>
      </c>
      <c r="F22" s="2">
        <v>45023</v>
      </c>
      <c r="G22" t="s">
        <v>141</v>
      </c>
      <c r="H22" t="s">
        <v>63</v>
      </c>
      <c r="I22" t="s">
        <v>33</v>
      </c>
      <c r="J22" t="s">
        <v>64</v>
      </c>
      <c r="K22" t="s">
        <v>110</v>
      </c>
      <c r="L22">
        <v>162766.96</v>
      </c>
      <c r="M22">
        <v>155421.72</v>
      </c>
      <c r="O22">
        <v>12</v>
      </c>
      <c r="P22">
        <v>215</v>
      </c>
      <c r="R22">
        <v>103</v>
      </c>
      <c r="S22">
        <v>152.4</v>
      </c>
      <c r="T22" t="s">
        <v>65</v>
      </c>
      <c r="U22" s="3"/>
      <c r="V22" s="3"/>
      <c r="W22" s="3"/>
    </row>
    <row r="23" spans="1:23">
      <c r="A23" t="s">
        <v>142</v>
      </c>
      <c r="B23" t="s">
        <v>143</v>
      </c>
      <c r="C23" t="s">
        <v>100</v>
      </c>
      <c r="D23" s="2">
        <v>37661</v>
      </c>
      <c r="E23" s="2">
        <v>45850</v>
      </c>
      <c r="F23" s="2">
        <v>45858</v>
      </c>
      <c r="G23" t="s">
        <v>144</v>
      </c>
      <c r="H23" t="s">
        <v>118</v>
      </c>
      <c r="I23" t="s">
        <v>79</v>
      </c>
      <c r="J23" t="s">
        <v>46</v>
      </c>
      <c r="K23" t="s">
        <v>55</v>
      </c>
      <c r="L23" t="s">
        <v>145</v>
      </c>
      <c r="M23">
        <v>7246.15</v>
      </c>
      <c r="N23" t="s">
        <v>56</v>
      </c>
      <c r="O23">
        <v>8</v>
      </c>
      <c r="P23">
        <v>59</v>
      </c>
      <c r="Q23">
        <v>5</v>
      </c>
      <c r="R23">
        <v>123</v>
      </c>
      <c r="S23">
        <v>134.69999999999999</v>
      </c>
      <c r="T23" t="s">
        <v>37</v>
      </c>
      <c r="U23" s="3"/>
      <c r="V23" s="3"/>
      <c r="W23" s="3"/>
    </row>
    <row r="24" spans="1:23">
      <c r="A24" t="s">
        <v>146</v>
      </c>
      <c r="B24" t="s">
        <v>147</v>
      </c>
      <c r="C24" t="s">
        <v>22</v>
      </c>
      <c r="D24" t="s">
        <v>148</v>
      </c>
      <c r="E24" s="2">
        <v>45425</v>
      </c>
      <c r="F24" s="2">
        <v>45435</v>
      </c>
      <c r="G24" t="s">
        <v>105</v>
      </c>
      <c r="H24" t="s">
        <v>32</v>
      </c>
      <c r="I24" t="s">
        <v>119</v>
      </c>
      <c r="J24" t="s">
        <v>34</v>
      </c>
      <c r="K24" t="s">
        <v>27</v>
      </c>
      <c r="L24">
        <v>249166.29</v>
      </c>
      <c r="M24">
        <v>179228.71</v>
      </c>
      <c r="N24" t="s">
        <v>73</v>
      </c>
      <c r="O24">
        <v>10</v>
      </c>
      <c r="P24">
        <v>184</v>
      </c>
      <c r="R24">
        <v>124</v>
      </c>
      <c r="S24">
        <v>128.30000000000001</v>
      </c>
      <c r="T24" t="s">
        <v>47</v>
      </c>
      <c r="U24" s="3"/>
      <c r="V24" s="3"/>
      <c r="W24" s="3"/>
    </row>
    <row r="25" spans="1:23">
      <c r="A25" t="s">
        <v>149</v>
      </c>
      <c r="B25" t="s">
        <v>150</v>
      </c>
      <c r="C25" t="s">
        <v>151</v>
      </c>
      <c r="D25" s="2">
        <v>37721</v>
      </c>
      <c r="E25" s="2">
        <v>45392</v>
      </c>
      <c r="F25" s="2">
        <v>45404</v>
      </c>
      <c r="G25" t="s">
        <v>152</v>
      </c>
      <c r="H25" t="s">
        <v>153</v>
      </c>
      <c r="I25" t="s">
        <v>53</v>
      </c>
      <c r="J25" t="s">
        <v>71</v>
      </c>
      <c r="K25" t="s">
        <v>55</v>
      </c>
      <c r="L25">
        <v>13765.14</v>
      </c>
      <c r="M25">
        <v>11920.72</v>
      </c>
      <c r="N25" t="s">
        <v>73</v>
      </c>
      <c r="O25">
        <v>12</v>
      </c>
      <c r="P25">
        <v>183</v>
      </c>
      <c r="Q25">
        <v>3</v>
      </c>
      <c r="R25">
        <v>171</v>
      </c>
      <c r="S25">
        <v>235</v>
      </c>
      <c r="T25" t="s">
        <v>37</v>
      </c>
      <c r="U25" s="3"/>
      <c r="V25" s="3"/>
      <c r="W25" s="3"/>
    </row>
    <row r="26" spans="1:23">
      <c r="A26" t="s">
        <v>154</v>
      </c>
      <c r="B26" t="s">
        <v>155</v>
      </c>
      <c r="C26" t="s">
        <v>156</v>
      </c>
      <c r="D26" s="2">
        <v>21635</v>
      </c>
      <c r="E26" t="s">
        <v>157</v>
      </c>
      <c r="F26" s="2">
        <v>45552</v>
      </c>
      <c r="G26" t="s">
        <v>114</v>
      </c>
      <c r="H26" t="s">
        <v>95</v>
      </c>
      <c r="I26" t="s">
        <v>79</v>
      </c>
      <c r="K26" t="s">
        <v>114</v>
      </c>
      <c r="L26">
        <v>150041.39000000001</v>
      </c>
      <c r="M26">
        <v>103668.93</v>
      </c>
      <c r="N26" t="s">
        <v>192</v>
      </c>
      <c r="O26">
        <v>3</v>
      </c>
      <c r="P26">
        <v>138</v>
      </c>
      <c r="Q26">
        <v>4</v>
      </c>
      <c r="R26">
        <v>147</v>
      </c>
      <c r="S26">
        <v>242.6</v>
      </c>
      <c r="T26" t="s">
        <v>65</v>
      </c>
      <c r="U26" s="3"/>
      <c r="V26" s="3"/>
      <c r="W26" s="3"/>
    </row>
    <row r="27" spans="1:23">
      <c r="A27" t="s">
        <v>158</v>
      </c>
      <c r="B27" t="s">
        <v>159</v>
      </c>
      <c r="C27" t="s">
        <v>60</v>
      </c>
      <c r="D27" s="2">
        <v>18459</v>
      </c>
      <c r="E27" s="2">
        <v>45889</v>
      </c>
      <c r="G27" t="s">
        <v>109</v>
      </c>
      <c r="H27" t="s">
        <v>160</v>
      </c>
      <c r="I27" t="s">
        <v>96</v>
      </c>
      <c r="J27" t="s">
        <v>34</v>
      </c>
      <c r="K27" t="s">
        <v>161</v>
      </c>
      <c r="L27">
        <v>20116.990000000002</v>
      </c>
      <c r="M27">
        <v>19657.79</v>
      </c>
      <c r="N27" t="s">
        <v>162</v>
      </c>
      <c r="O27">
        <v>10</v>
      </c>
      <c r="P27">
        <v>206</v>
      </c>
      <c r="Q27">
        <v>4</v>
      </c>
      <c r="R27">
        <v>144</v>
      </c>
      <c r="S27">
        <v>91.8</v>
      </c>
      <c r="T27" t="s">
        <v>47</v>
      </c>
      <c r="U27" s="3"/>
      <c r="V27" s="3"/>
      <c r="W27" s="3"/>
    </row>
    <row r="28" spans="1:23">
      <c r="A28" t="s">
        <v>163</v>
      </c>
      <c r="B28" t="s">
        <v>164</v>
      </c>
      <c r="C28" t="s">
        <v>84</v>
      </c>
      <c r="D28" s="2">
        <v>30909</v>
      </c>
      <c r="E28" s="2">
        <v>45091</v>
      </c>
      <c r="F28" t="s">
        <v>165</v>
      </c>
      <c r="G28" t="s">
        <v>31</v>
      </c>
      <c r="H28" t="s">
        <v>63</v>
      </c>
      <c r="I28" t="s">
        <v>96</v>
      </c>
      <c r="J28" t="s">
        <v>166</v>
      </c>
      <c r="K28" t="s">
        <v>110</v>
      </c>
      <c r="L28">
        <v>25103.4</v>
      </c>
      <c r="M28">
        <v>20287.8</v>
      </c>
      <c r="N28" t="s">
        <v>35</v>
      </c>
      <c r="O28">
        <v>2</v>
      </c>
      <c r="P28">
        <v>152</v>
      </c>
      <c r="Q28">
        <v>1</v>
      </c>
      <c r="R28">
        <v>187</v>
      </c>
      <c r="S28">
        <v>197.7</v>
      </c>
      <c r="T28" t="s">
        <v>127</v>
      </c>
      <c r="U28" s="3"/>
      <c r="V28" s="3"/>
      <c r="W28" s="3"/>
    </row>
    <row r="29" spans="1:23">
      <c r="A29" t="s">
        <v>167</v>
      </c>
      <c r="B29" t="s">
        <v>168</v>
      </c>
      <c r="C29" t="s">
        <v>40</v>
      </c>
      <c r="D29" t="s">
        <v>169</v>
      </c>
      <c r="E29" s="2">
        <v>45770</v>
      </c>
      <c r="F29" s="2">
        <v>45786</v>
      </c>
      <c r="G29" t="s">
        <v>43</v>
      </c>
      <c r="I29" t="s">
        <v>25</v>
      </c>
      <c r="J29" t="s">
        <v>34</v>
      </c>
      <c r="K29" t="s">
        <v>55</v>
      </c>
      <c r="L29">
        <v>24294.799999999999</v>
      </c>
      <c r="M29">
        <v>19362.52</v>
      </c>
      <c r="O29">
        <v>16</v>
      </c>
      <c r="P29">
        <v>202</v>
      </c>
      <c r="Q29">
        <v>4</v>
      </c>
      <c r="R29">
        <v>155</v>
      </c>
      <c r="S29">
        <v>226.7</v>
      </c>
      <c r="T29" t="s">
        <v>37</v>
      </c>
      <c r="U29" s="3"/>
      <c r="V29" s="3"/>
      <c r="W29" s="3"/>
    </row>
    <row r="30" spans="1:23">
      <c r="A30" t="s">
        <v>170</v>
      </c>
      <c r="B30" t="s">
        <v>171</v>
      </c>
      <c r="C30" t="s">
        <v>133</v>
      </c>
      <c r="D30" s="2">
        <v>33172</v>
      </c>
      <c r="E30" s="2">
        <v>45417</v>
      </c>
      <c r="F30" s="2">
        <v>45423</v>
      </c>
      <c r="G30" t="s">
        <v>152</v>
      </c>
      <c r="H30" t="s">
        <v>95</v>
      </c>
      <c r="I30" t="s">
        <v>79</v>
      </c>
      <c r="J30" t="s">
        <v>26</v>
      </c>
      <c r="K30" t="s">
        <v>55</v>
      </c>
      <c r="L30">
        <v>58113.41</v>
      </c>
      <c r="M30">
        <v>48724.28</v>
      </c>
      <c r="N30" t="s">
        <v>56</v>
      </c>
      <c r="O30">
        <v>6</v>
      </c>
      <c r="P30">
        <v>35</v>
      </c>
      <c r="Q30">
        <v>3</v>
      </c>
      <c r="R30">
        <v>153</v>
      </c>
      <c r="S30">
        <v>247.2</v>
      </c>
      <c r="T30" t="s">
        <v>65</v>
      </c>
      <c r="U30" s="3"/>
      <c r="V30" s="3"/>
      <c r="W30" s="3"/>
    </row>
    <row r="31" spans="1:23">
      <c r="A31" t="s">
        <v>172</v>
      </c>
      <c r="B31" t="s">
        <v>173</v>
      </c>
      <c r="C31" t="s">
        <v>30</v>
      </c>
      <c r="D31" s="2">
        <v>26185</v>
      </c>
      <c r="E31" s="2">
        <v>44932</v>
      </c>
      <c r="F31" t="s">
        <v>174</v>
      </c>
      <c r="H31" t="s">
        <v>118</v>
      </c>
      <c r="J31" t="s">
        <v>97</v>
      </c>
      <c r="K31" t="s">
        <v>27</v>
      </c>
      <c r="L31" t="s">
        <v>175</v>
      </c>
      <c r="M31">
        <v>86275.35</v>
      </c>
      <c r="N31" t="s">
        <v>91</v>
      </c>
      <c r="O31">
        <v>10</v>
      </c>
      <c r="P31">
        <v>146</v>
      </c>
      <c r="R31">
        <v>138</v>
      </c>
      <c r="S31">
        <v>156.5</v>
      </c>
      <c r="T31" t="s">
        <v>65</v>
      </c>
      <c r="U31" s="3"/>
      <c r="V31" s="3"/>
      <c r="W31" s="3"/>
    </row>
    <row r="32" spans="1:23">
      <c r="A32" t="s">
        <v>176</v>
      </c>
      <c r="B32" t="s">
        <v>177</v>
      </c>
      <c r="C32" t="s">
        <v>133</v>
      </c>
      <c r="D32" s="2">
        <v>21447</v>
      </c>
      <c r="E32" t="s">
        <v>178</v>
      </c>
      <c r="F32" s="2">
        <v>45610</v>
      </c>
      <c r="G32" t="s">
        <v>77</v>
      </c>
      <c r="H32" t="s">
        <v>52</v>
      </c>
      <c r="J32" t="s">
        <v>179</v>
      </c>
      <c r="K32" t="s">
        <v>55</v>
      </c>
      <c r="L32">
        <v>181304.85</v>
      </c>
      <c r="M32">
        <v>165570.47</v>
      </c>
      <c r="N32" t="s">
        <v>73</v>
      </c>
      <c r="O32">
        <v>4</v>
      </c>
      <c r="P32">
        <v>44</v>
      </c>
      <c r="Q32">
        <v>2</v>
      </c>
      <c r="R32">
        <v>150</v>
      </c>
      <c r="S32">
        <v>218.5</v>
      </c>
      <c r="T32" t="s">
        <v>65</v>
      </c>
      <c r="U32" s="3"/>
      <c r="V32" s="3"/>
      <c r="W32" s="3"/>
    </row>
    <row r="33" spans="1:23">
      <c r="A33" t="s">
        <v>180</v>
      </c>
      <c r="B33" t="s">
        <v>181</v>
      </c>
      <c r="C33" t="s">
        <v>40</v>
      </c>
      <c r="D33" s="2">
        <v>24068</v>
      </c>
      <c r="E33" s="2">
        <v>45515</v>
      </c>
      <c r="F33" t="s">
        <v>182</v>
      </c>
      <c r="G33" t="s">
        <v>43</v>
      </c>
      <c r="H33" t="s">
        <v>52</v>
      </c>
      <c r="I33" t="s">
        <v>33</v>
      </c>
      <c r="J33" t="s">
        <v>34</v>
      </c>
      <c r="K33" t="s">
        <v>183</v>
      </c>
      <c r="L33">
        <v>43675.28</v>
      </c>
      <c r="M33">
        <v>42409.89</v>
      </c>
      <c r="N33" t="s">
        <v>192</v>
      </c>
      <c r="O33">
        <v>8</v>
      </c>
      <c r="P33">
        <v>16</v>
      </c>
      <c r="Q33">
        <v>5</v>
      </c>
      <c r="R33">
        <v>97</v>
      </c>
      <c r="S33">
        <v>125.7</v>
      </c>
      <c r="T33" t="s">
        <v>65</v>
      </c>
      <c r="U33" s="3"/>
      <c r="V33" s="3"/>
      <c r="W33" s="3"/>
    </row>
    <row r="34" spans="1:23">
      <c r="A34" t="s">
        <v>184</v>
      </c>
      <c r="B34" t="s">
        <v>185</v>
      </c>
      <c r="C34" t="s">
        <v>100</v>
      </c>
      <c r="D34" s="2">
        <v>29168</v>
      </c>
      <c r="E34" s="2">
        <v>45868</v>
      </c>
      <c r="F34" s="2">
        <v>45877</v>
      </c>
      <c r="G34" t="s">
        <v>70</v>
      </c>
      <c r="H34" t="s">
        <v>32</v>
      </c>
      <c r="I34" t="s">
        <v>96</v>
      </c>
      <c r="J34" t="s">
        <v>186</v>
      </c>
      <c r="L34">
        <v>41598.97</v>
      </c>
      <c r="M34">
        <v>38869.75</v>
      </c>
      <c r="N34" t="s">
        <v>56</v>
      </c>
      <c r="O34">
        <v>9</v>
      </c>
      <c r="P34">
        <v>155</v>
      </c>
      <c r="Q34">
        <v>5</v>
      </c>
      <c r="R34">
        <v>171</v>
      </c>
      <c r="S34">
        <v>252.8</v>
      </c>
      <c r="U34" s="3"/>
      <c r="V34" s="3"/>
      <c r="W34" s="3"/>
    </row>
    <row r="35" spans="1:23">
      <c r="A35" t="s">
        <v>187</v>
      </c>
      <c r="B35" t="s">
        <v>164</v>
      </c>
      <c r="C35" t="s">
        <v>133</v>
      </c>
      <c r="D35" t="s">
        <v>188</v>
      </c>
      <c r="E35" t="s">
        <v>189</v>
      </c>
      <c r="F35" s="2">
        <v>45043</v>
      </c>
      <c r="G35" t="s">
        <v>190</v>
      </c>
      <c r="H35" t="s">
        <v>78</v>
      </c>
      <c r="I35" t="s">
        <v>45</v>
      </c>
      <c r="K35" t="s">
        <v>191</v>
      </c>
      <c r="L35">
        <v>200978.16</v>
      </c>
      <c r="M35">
        <v>179068.6</v>
      </c>
      <c r="N35" t="s">
        <v>192</v>
      </c>
      <c r="O35">
        <v>16</v>
      </c>
      <c r="P35" t="s">
        <v>36</v>
      </c>
      <c r="Q35">
        <v>5</v>
      </c>
      <c r="R35">
        <v>176</v>
      </c>
      <c r="S35">
        <v>213.6</v>
      </c>
      <c r="U35" s="3"/>
      <c r="V35" s="3"/>
      <c r="W35" s="3"/>
    </row>
    <row r="36" spans="1:23">
      <c r="A36" t="s">
        <v>193</v>
      </c>
      <c r="B36" t="s">
        <v>194</v>
      </c>
      <c r="C36" t="s">
        <v>60</v>
      </c>
      <c r="D36" s="2">
        <v>36781</v>
      </c>
      <c r="E36" s="2">
        <v>46014</v>
      </c>
      <c r="F36" s="2">
        <v>46031</v>
      </c>
      <c r="H36" t="s">
        <v>124</v>
      </c>
      <c r="I36" t="s">
        <v>96</v>
      </c>
      <c r="J36" t="s">
        <v>34</v>
      </c>
      <c r="K36" t="s">
        <v>55</v>
      </c>
      <c r="M36">
        <v>223533.28</v>
      </c>
      <c r="N36" t="s">
        <v>91</v>
      </c>
      <c r="O36">
        <v>17</v>
      </c>
      <c r="P36">
        <v>91</v>
      </c>
      <c r="Q36">
        <v>2</v>
      </c>
      <c r="R36">
        <v>149</v>
      </c>
      <c r="S36">
        <v>252.9</v>
      </c>
      <c r="T36" t="s">
        <v>47</v>
      </c>
      <c r="U36" s="3"/>
      <c r="V36" s="3"/>
      <c r="W36" s="3"/>
    </row>
    <row r="37" spans="1:23">
      <c r="A37" t="s">
        <v>195</v>
      </c>
      <c r="B37" t="s">
        <v>49</v>
      </c>
      <c r="C37" t="s">
        <v>196</v>
      </c>
      <c r="D37" s="2">
        <v>20767</v>
      </c>
      <c r="E37" s="2">
        <v>45892</v>
      </c>
      <c r="F37" s="2">
        <v>45893</v>
      </c>
      <c r="G37" t="s">
        <v>89</v>
      </c>
      <c r="H37" t="s">
        <v>63</v>
      </c>
      <c r="I37" t="s">
        <v>45</v>
      </c>
      <c r="J37" t="s">
        <v>197</v>
      </c>
      <c r="L37">
        <v>159762.47</v>
      </c>
      <c r="M37">
        <v>147648.56</v>
      </c>
      <c r="N37" t="s">
        <v>56</v>
      </c>
      <c r="O37">
        <v>1</v>
      </c>
      <c r="P37">
        <v>82</v>
      </c>
      <c r="Q37">
        <v>4</v>
      </c>
      <c r="R37">
        <v>104</v>
      </c>
      <c r="S37">
        <v>96.6</v>
      </c>
      <c r="T37" t="s">
        <v>37</v>
      </c>
      <c r="U37" s="3"/>
      <c r="V37" s="3"/>
      <c r="W37" s="3"/>
    </row>
    <row r="38" spans="1:23">
      <c r="A38" t="s">
        <v>198</v>
      </c>
      <c r="B38" t="s">
        <v>199</v>
      </c>
      <c r="C38" t="s">
        <v>30</v>
      </c>
      <c r="D38" s="2">
        <v>33296</v>
      </c>
      <c r="E38" s="2">
        <v>45929</v>
      </c>
      <c r="F38" t="s">
        <v>200</v>
      </c>
      <c r="G38" t="s">
        <v>109</v>
      </c>
      <c r="H38" t="s">
        <v>24</v>
      </c>
      <c r="I38" t="s">
        <v>119</v>
      </c>
      <c r="J38" t="s">
        <v>80</v>
      </c>
      <c r="K38" t="s">
        <v>55</v>
      </c>
      <c r="L38">
        <v>112237.31</v>
      </c>
      <c r="M38">
        <v>107370.15</v>
      </c>
      <c r="N38" t="s">
        <v>73</v>
      </c>
      <c r="O38">
        <v>14</v>
      </c>
      <c r="P38">
        <v>30</v>
      </c>
      <c r="Q38">
        <v>5</v>
      </c>
      <c r="S38">
        <v>241.3</v>
      </c>
      <c r="U38" s="3"/>
      <c r="V38" s="3"/>
      <c r="W38" s="3"/>
    </row>
    <row r="39" spans="1:23">
      <c r="A39" t="s">
        <v>201</v>
      </c>
      <c r="B39" t="s">
        <v>202</v>
      </c>
      <c r="C39" t="s">
        <v>60</v>
      </c>
      <c r="D39" s="2">
        <v>36806</v>
      </c>
      <c r="E39" t="s">
        <v>203</v>
      </c>
      <c r="F39" s="2">
        <v>45085</v>
      </c>
      <c r="G39" t="s">
        <v>94</v>
      </c>
      <c r="I39" t="s">
        <v>45</v>
      </c>
      <c r="J39" t="s">
        <v>204</v>
      </c>
      <c r="K39" t="s">
        <v>55</v>
      </c>
      <c r="M39">
        <v>122467.06</v>
      </c>
      <c r="N39" t="s">
        <v>73</v>
      </c>
      <c r="O39">
        <v>18</v>
      </c>
      <c r="P39">
        <v>224</v>
      </c>
      <c r="Q39">
        <v>3</v>
      </c>
      <c r="R39">
        <v>106</v>
      </c>
      <c r="S39">
        <v>172.6</v>
      </c>
      <c r="T39" t="s">
        <v>47</v>
      </c>
      <c r="U39" s="3"/>
      <c r="V39" s="3"/>
      <c r="W39" s="3"/>
    </row>
    <row r="40" spans="1:23">
      <c r="A40" t="s">
        <v>205</v>
      </c>
      <c r="B40" t="s">
        <v>83</v>
      </c>
      <c r="C40" t="s">
        <v>206</v>
      </c>
      <c r="D40" s="2">
        <v>36328</v>
      </c>
      <c r="E40" s="2">
        <v>45150</v>
      </c>
      <c r="F40" s="2">
        <v>45165</v>
      </c>
      <c r="G40" t="s">
        <v>117</v>
      </c>
      <c r="H40" t="s">
        <v>207</v>
      </c>
      <c r="I40" t="s">
        <v>96</v>
      </c>
      <c r="J40" t="s">
        <v>34</v>
      </c>
      <c r="K40" t="s">
        <v>120</v>
      </c>
      <c r="L40">
        <v>161726.82</v>
      </c>
      <c r="M40">
        <v>116159.9</v>
      </c>
      <c r="O40">
        <v>15</v>
      </c>
      <c r="P40">
        <v>127</v>
      </c>
      <c r="Q40">
        <v>4</v>
      </c>
      <c r="R40">
        <v>144</v>
      </c>
      <c r="S40">
        <v>200.4</v>
      </c>
      <c r="T40" t="s">
        <v>37</v>
      </c>
      <c r="U40" s="3"/>
      <c r="V40" s="3"/>
      <c r="W40" s="3"/>
    </row>
    <row r="41" spans="1:23">
      <c r="A41" t="s">
        <v>208</v>
      </c>
      <c r="B41" t="s">
        <v>93</v>
      </c>
      <c r="C41" t="s">
        <v>84</v>
      </c>
      <c r="D41" s="2">
        <v>32328</v>
      </c>
      <c r="E41" s="2">
        <v>45161</v>
      </c>
      <c r="F41" s="2">
        <v>45179</v>
      </c>
      <c r="G41" t="s">
        <v>94</v>
      </c>
      <c r="H41" t="s">
        <v>134</v>
      </c>
      <c r="J41" t="s">
        <v>80</v>
      </c>
      <c r="K41" t="s">
        <v>72</v>
      </c>
      <c r="L41">
        <v>104918.86</v>
      </c>
      <c r="M41">
        <v>81693.820000000007</v>
      </c>
      <c r="N41" t="s">
        <v>56</v>
      </c>
      <c r="O41">
        <v>18</v>
      </c>
      <c r="P41">
        <v>191</v>
      </c>
      <c r="Q41">
        <v>2</v>
      </c>
      <c r="R41">
        <v>130</v>
      </c>
      <c r="S41">
        <v>151.1</v>
      </c>
      <c r="U41" s="3"/>
      <c r="V41" s="3"/>
      <c r="W41" s="3"/>
    </row>
    <row r="42" spans="1:23">
      <c r="A42" t="s">
        <v>209</v>
      </c>
      <c r="B42" t="s">
        <v>181</v>
      </c>
      <c r="C42" t="s">
        <v>84</v>
      </c>
      <c r="D42" s="2">
        <v>31220</v>
      </c>
      <c r="E42" t="s">
        <v>210</v>
      </c>
      <c r="F42" s="2">
        <v>45191</v>
      </c>
      <c r="G42" t="s">
        <v>141</v>
      </c>
      <c r="H42" t="s">
        <v>78</v>
      </c>
      <c r="I42" t="s">
        <v>79</v>
      </c>
      <c r="J42" t="s">
        <v>179</v>
      </c>
      <c r="K42" t="s">
        <v>120</v>
      </c>
      <c r="L42" t="s">
        <v>211</v>
      </c>
      <c r="M42">
        <v>173003.04</v>
      </c>
      <c r="N42" t="s">
        <v>91</v>
      </c>
      <c r="O42">
        <v>14</v>
      </c>
      <c r="P42">
        <v>31</v>
      </c>
      <c r="R42" t="s">
        <v>212</v>
      </c>
      <c r="S42">
        <v>99.4</v>
      </c>
      <c r="T42" t="s">
        <v>37</v>
      </c>
      <c r="U42" s="3"/>
      <c r="V42" s="3"/>
      <c r="W42" s="3"/>
    </row>
    <row r="43" spans="1:23">
      <c r="A43" t="s">
        <v>213</v>
      </c>
      <c r="B43" t="s">
        <v>88</v>
      </c>
      <c r="D43" s="2">
        <v>40144</v>
      </c>
      <c r="E43" s="2">
        <v>45474</v>
      </c>
      <c r="F43" t="s">
        <v>214</v>
      </c>
      <c r="G43" t="s">
        <v>31</v>
      </c>
      <c r="H43" t="s">
        <v>78</v>
      </c>
      <c r="I43" t="s">
        <v>96</v>
      </c>
      <c r="J43" t="s">
        <v>46</v>
      </c>
      <c r="K43" t="s">
        <v>120</v>
      </c>
      <c r="L43">
        <v>89378.3</v>
      </c>
      <c r="M43">
        <v>85888.86</v>
      </c>
      <c r="N43" t="s">
        <v>35</v>
      </c>
      <c r="O43">
        <v>1</v>
      </c>
      <c r="P43">
        <v>149</v>
      </c>
      <c r="Q43">
        <v>4</v>
      </c>
      <c r="R43">
        <v>98</v>
      </c>
      <c r="S43">
        <v>97</v>
      </c>
      <c r="U43" s="3"/>
      <c r="V43" s="3"/>
      <c r="W43" s="3"/>
    </row>
    <row r="44" spans="1:23">
      <c r="A44" t="s">
        <v>215</v>
      </c>
      <c r="B44" t="s">
        <v>216</v>
      </c>
      <c r="C44" t="s">
        <v>60</v>
      </c>
      <c r="D44" s="2">
        <v>36070</v>
      </c>
      <c r="E44" s="2">
        <v>45094</v>
      </c>
      <c r="F44" s="2">
        <v>45103</v>
      </c>
      <c r="G44" t="s">
        <v>43</v>
      </c>
      <c r="J44" t="s">
        <v>34</v>
      </c>
      <c r="K44" t="s">
        <v>161</v>
      </c>
      <c r="L44">
        <v>70108.789999999994</v>
      </c>
      <c r="M44">
        <v>46323.03</v>
      </c>
      <c r="O44">
        <v>9</v>
      </c>
      <c r="P44">
        <v>115</v>
      </c>
      <c r="Q44">
        <v>2</v>
      </c>
      <c r="R44">
        <v>126</v>
      </c>
      <c r="S44">
        <v>198.9</v>
      </c>
      <c r="T44" t="s">
        <v>37</v>
      </c>
      <c r="U44" s="3"/>
      <c r="V44" s="3"/>
      <c r="W44" s="3"/>
    </row>
    <row r="45" spans="1:23">
      <c r="A45" t="s">
        <v>217</v>
      </c>
      <c r="B45" t="s">
        <v>218</v>
      </c>
      <c r="C45" t="s">
        <v>30</v>
      </c>
      <c r="D45" s="2">
        <v>22353</v>
      </c>
      <c r="E45" s="2">
        <v>46017</v>
      </c>
      <c r="F45" t="s">
        <v>219</v>
      </c>
      <c r="I45" t="s">
        <v>119</v>
      </c>
      <c r="J45" t="s">
        <v>26</v>
      </c>
      <c r="K45" t="s">
        <v>55</v>
      </c>
      <c r="L45">
        <v>100775.12</v>
      </c>
      <c r="M45">
        <v>61048.27</v>
      </c>
      <c r="N45" t="s">
        <v>192</v>
      </c>
      <c r="O45">
        <v>8</v>
      </c>
      <c r="P45">
        <v>9</v>
      </c>
      <c r="R45">
        <v>99</v>
      </c>
      <c r="S45">
        <v>233.8</v>
      </c>
      <c r="T45" t="s">
        <v>37</v>
      </c>
      <c r="U45" s="3"/>
      <c r="V45" s="3"/>
      <c r="W45" s="3"/>
    </row>
    <row r="46" spans="1:23">
      <c r="A46" t="s">
        <v>220</v>
      </c>
      <c r="B46" t="s">
        <v>221</v>
      </c>
      <c r="C46" t="s">
        <v>40</v>
      </c>
      <c r="D46" s="2">
        <v>23942</v>
      </c>
      <c r="E46" t="s">
        <v>222</v>
      </c>
      <c r="H46" t="s">
        <v>44</v>
      </c>
      <c r="I46" t="s">
        <v>119</v>
      </c>
      <c r="J46" t="s">
        <v>80</v>
      </c>
      <c r="K46" t="s">
        <v>110</v>
      </c>
      <c r="L46">
        <v>84934.48</v>
      </c>
      <c r="M46">
        <v>61400.31</v>
      </c>
      <c r="N46" t="s">
        <v>73</v>
      </c>
      <c r="O46">
        <v>17</v>
      </c>
      <c r="P46">
        <v>167</v>
      </c>
      <c r="Q46">
        <v>2</v>
      </c>
      <c r="R46">
        <v>157</v>
      </c>
      <c r="S46">
        <v>166.9</v>
      </c>
      <c r="T46" t="s">
        <v>65</v>
      </c>
      <c r="U46" s="3"/>
      <c r="V46" s="3"/>
      <c r="W46" s="3"/>
    </row>
    <row r="47" spans="1:23">
      <c r="A47" t="s">
        <v>223</v>
      </c>
      <c r="B47" t="s">
        <v>224</v>
      </c>
      <c r="D47" s="2">
        <v>28813</v>
      </c>
      <c r="E47" t="s">
        <v>225</v>
      </c>
      <c r="F47" s="2">
        <v>45599</v>
      </c>
      <c r="G47" t="s">
        <v>161</v>
      </c>
      <c r="H47" t="s">
        <v>226</v>
      </c>
      <c r="J47" t="s">
        <v>71</v>
      </c>
      <c r="K47" t="s">
        <v>72</v>
      </c>
      <c r="L47">
        <v>199591.6</v>
      </c>
      <c r="M47">
        <v>128769.81</v>
      </c>
      <c r="N47" t="s">
        <v>35</v>
      </c>
      <c r="O47" t="s">
        <v>227</v>
      </c>
      <c r="P47">
        <v>134</v>
      </c>
      <c r="Q47">
        <v>2</v>
      </c>
      <c r="R47">
        <v>129</v>
      </c>
      <c r="S47">
        <v>157.69999999999999</v>
      </c>
      <c r="T47" t="s">
        <v>37</v>
      </c>
      <c r="U47" s="3"/>
      <c r="V47" s="3"/>
      <c r="W47" s="3"/>
    </row>
    <row r="48" spans="1:23">
      <c r="A48" t="s">
        <v>228</v>
      </c>
      <c r="B48" t="s">
        <v>229</v>
      </c>
      <c r="D48" s="2">
        <v>33339</v>
      </c>
      <c r="E48" s="2">
        <v>45901</v>
      </c>
      <c r="F48" s="2">
        <v>45918</v>
      </c>
      <c r="G48" t="s">
        <v>152</v>
      </c>
      <c r="H48" t="s">
        <v>32</v>
      </c>
      <c r="I48" t="s">
        <v>33</v>
      </c>
      <c r="J48" t="s">
        <v>46</v>
      </c>
      <c r="K48" t="s">
        <v>72</v>
      </c>
      <c r="L48">
        <v>245640.43</v>
      </c>
      <c r="M48">
        <v>209129.59</v>
      </c>
      <c r="N48" t="s">
        <v>192</v>
      </c>
      <c r="O48">
        <v>17</v>
      </c>
      <c r="P48">
        <v>49</v>
      </c>
      <c r="Q48">
        <v>1</v>
      </c>
      <c r="R48">
        <v>121</v>
      </c>
      <c r="S48">
        <v>204.4</v>
      </c>
      <c r="T48" t="s">
        <v>37</v>
      </c>
      <c r="U48" s="3"/>
      <c r="V48" s="3"/>
      <c r="W48" s="3"/>
    </row>
    <row r="49" spans="1:23">
      <c r="A49" t="s">
        <v>230</v>
      </c>
      <c r="B49" t="s">
        <v>164</v>
      </c>
      <c r="C49" t="s">
        <v>22</v>
      </c>
      <c r="D49" s="2">
        <v>35389</v>
      </c>
      <c r="E49" s="2">
        <v>45234</v>
      </c>
      <c r="F49" s="2">
        <v>45245</v>
      </c>
      <c r="G49" t="s">
        <v>141</v>
      </c>
      <c r="H49" t="s">
        <v>124</v>
      </c>
      <c r="I49" t="s">
        <v>119</v>
      </c>
      <c r="J49" t="s">
        <v>71</v>
      </c>
      <c r="K49" t="s">
        <v>110</v>
      </c>
      <c r="L49">
        <v>242004.89</v>
      </c>
      <c r="M49">
        <v>184854.1</v>
      </c>
      <c r="N49" t="s">
        <v>73</v>
      </c>
      <c r="O49">
        <v>11</v>
      </c>
      <c r="P49">
        <v>38</v>
      </c>
      <c r="Q49">
        <v>2</v>
      </c>
      <c r="R49">
        <v>129</v>
      </c>
      <c r="S49">
        <v>176.2</v>
      </c>
      <c r="U49" s="3"/>
      <c r="V49" s="3"/>
      <c r="W49" s="3"/>
    </row>
    <row r="50" spans="1:23">
      <c r="A50" t="s">
        <v>231</v>
      </c>
      <c r="B50" t="s">
        <v>194</v>
      </c>
      <c r="C50" t="s">
        <v>50</v>
      </c>
      <c r="D50" s="2">
        <v>40397</v>
      </c>
      <c r="E50" s="2">
        <v>45390</v>
      </c>
      <c r="F50" t="s">
        <v>232</v>
      </c>
      <c r="G50" t="s">
        <v>109</v>
      </c>
      <c r="I50" t="s">
        <v>33</v>
      </c>
      <c r="J50" t="s">
        <v>64</v>
      </c>
      <c r="K50" t="s">
        <v>110</v>
      </c>
      <c r="L50">
        <v>193291.49</v>
      </c>
      <c r="M50">
        <v>158564.54</v>
      </c>
      <c r="N50" t="s">
        <v>192</v>
      </c>
      <c r="O50">
        <v>5</v>
      </c>
      <c r="P50">
        <v>14</v>
      </c>
      <c r="Q50">
        <v>5</v>
      </c>
      <c r="R50">
        <v>188</v>
      </c>
      <c r="S50">
        <v>187.4</v>
      </c>
      <c r="T50" t="s">
        <v>37</v>
      </c>
      <c r="U50" s="3"/>
      <c r="V50" s="3"/>
      <c r="W50" s="3"/>
    </row>
    <row r="51" spans="1:23">
      <c r="A51" t="s">
        <v>233</v>
      </c>
      <c r="B51" t="s">
        <v>234</v>
      </c>
      <c r="C51" t="s">
        <v>22</v>
      </c>
      <c r="D51" s="2">
        <v>36155</v>
      </c>
      <c r="E51" s="2">
        <v>45846</v>
      </c>
      <c r="F51" t="s">
        <v>235</v>
      </c>
      <c r="G51" t="s">
        <v>109</v>
      </c>
      <c r="H51" t="s">
        <v>78</v>
      </c>
      <c r="J51" t="s">
        <v>80</v>
      </c>
      <c r="K51" t="s">
        <v>110</v>
      </c>
      <c r="L51">
        <v>93540.64</v>
      </c>
      <c r="M51">
        <v>83793.59</v>
      </c>
      <c r="N51" t="s">
        <v>192</v>
      </c>
      <c r="O51" t="s">
        <v>236</v>
      </c>
      <c r="P51">
        <v>123</v>
      </c>
      <c r="Q51">
        <v>5</v>
      </c>
      <c r="R51">
        <v>189</v>
      </c>
      <c r="S51">
        <v>142.6</v>
      </c>
      <c r="T51" t="s">
        <v>37</v>
      </c>
      <c r="U51" s="3"/>
      <c r="V51" s="3"/>
      <c r="W51" s="3"/>
    </row>
    <row r="52" spans="1:23">
      <c r="A52" t="s">
        <v>237</v>
      </c>
      <c r="B52" t="s">
        <v>238</v>
      </c>
      <c r="D52" t="s">
        <v>239</v>
      </c>
      <c r="E52" s="2">
        <v>45847</v>
      </c>
      <c r="F52" s="2">
        <v>45864</v>
      </c>
      <c r="G52" t="s">
        <v>43</v>
      </c>
      <c r="H52" t="s">
        <v>52</v>
      </c>
      <c r="I52" t="s">
        <v>45</v>
      </c>
      <c r="J52" t="s">
        <v>34</v>
      </c>
      <c r="K52" t="s">
        <v>27</v>
      </c>
      <c r="L52">
        <v>221445.87</v>
      </c>
      <c r="M52">
        <v>182575.27</v>
      </c>
      <c r="N52" t="s">
        <v>73</v>
      </c>
      <c r="O52">
        <v>17</v>
      </c>
      <c r="P52">
        <v>106</v>
      </c>
      <c r="R52">
        <v>137</v>
      </c>
      <c r="S52">
        <v>114.8</v>
      </c>
      <c r="T52" t="s">
        <v>37</v>
      </c>
      <c r="U52" s="3"/>
      <c r="V52" s="3"/>
      <c r="W52" s="3"/>
    </row>
    <row r="53" spans="1:23">
      <c r="A53" t="s">
        <v>240</v>
      </c>
      <c r="B53" t="s">
        <v>241</v>
      </c>
      <c r="C53" t="s">
        <v>206</v>
      </c>
      <c r="D53" t="s">
        <v>242</v>
      </c>
      <c r="E53" s="2">
        <v>45089</v>
      </c>
      <c r="F53" s="2">
        <v>45090</v>
      </c>
      <c r="I53" t="s">
        <v>79</v>
      </c>
      <c r="J53" t="s">
        <v>197</v>
      </c>
      <c r="K53" t="s">
        <v>120</v>
      </c>
      <c r="L53">
        <v>194602.73</v>
      </c>
      <c r="M53">
        <v>153803.35999999999</v>
      </c>
      <c r="O53">
        <v>1</v>
      </c>
      <c r="P53">
        <v>17</v>
      </c>
      <c r="Q53">
        <v>4</v>
      </c>
      <c r="R53">
        <v>143</v>
      </c>
      <c r="S53">
        <v>191.4</v>
      </c>
      <c r="T53" t="s">
        <v>37</v>
      </c>
      <c r="U53" s="3"/>
      <c r="V53" s="3"/>
      <c r="W53" s="3"/>
    </row>
    <row r="54" spans="1:23">
      <c r="A54" t="s">
        <v>243</v>
      </c>
      <c r="B54" t="s">
        <v>244</v>
      </c>
      <c r="C54" t="s">
        <v>30</v>
      </c>
      <c r="D54" s="2">
        <v>22607</v>
      </c>
      <c r="E54" t="s">
        <v>245</v>
      </c>
      <c r="F54" s="2">
        <v>45119</v>
      </c>
      <c r="G54" t="s">
        <v>161</v>
      </c>
      <c r="H54" t="s">
        <v>95</v>
      </c>
      <c r="I54" t="s">
        <v>25</v>
      </c>
      <c r="J54" t="s">
        <v>34</v>
      </c>
      <c r="K54" t="s">
        <v>27</v>
      </c>
      <c r="L54">
        <v>218649.53</v>
      </c>
      <c r="M54">
        <v>194751.41</v>
      </c>
      <c r="N54" t="s">
        <v>73</v>
      </c>
      <c r="O54">
        <v>17</v>
      </c>
      <c r="P54">
        <v>100</v>
      </c>
      <c r="Q54">
        <v>5</v>
      </c>
      <c r="R54">
        <v>185</v>
      </c>
      <c r="S54">
        <v>73.099999999999994</v>
      </c>
      <c r="T54" t="s">
        <v>37</v>
      </c>
      <c r="U54" s="3"/>
      <c r="V54" s="3"/>
      <c r="W54" s="3"/>
    </row>
    <row r="55" spans="1:23">
      <c r="A55" t="s">
        <v>246</v>
      </c>
      <c r="B55" t="s">
        <v>247</v>
      </c>
      <c r="D55" s="2">
        <v>32958</v>
      </c>
      <c r="E55" s="2">
        <v>45203</v>
      </c>
      <c r="F55" s="2">
        <v>45206</v>
      </c>
      <c r="G55" t="s">
        <v>77</v>
      </c>
      <c r="H55" t="s">
        <v>24</v>
      </c>
      <c r="I55" t="s">
        <v>96</v>
      </c>
      <c r="J55" t="s">
        <v>80</v>
      </c>
      <c r="K55" t="s">
        <v>161</v>
      </c>
      <c r="L55">
        <v>13342.05</v>
      </c>
      <c r="M55">
        <v>12884.91</v>
      </c>
      <c r="O55">
        <v>3</v>
      </c>
      <c r="P55">
        <v>85</v>
      </c>
      <c r="Q55">
        <v>5</v>
      </c>
      <c r="R55">
        <v>155</v>
      </c>
      <c r="S55">
        <v>145.69999999999999</v>
      </c>
      <c r="T55" t="s">
        <v>37</v>
      </c>
      <c r="U55" s="3"/>
      <c r="V55" s="3"/>
      <c r="W55" s="3"/>
    </row>
    <row r="56" spans="1:23">
      <c r="A56" t="s">
        <v>248</v>
      </c>
      <c r="B56" t="s">
        <v>249</v>
      </c>
      <c r="C56" t="s">
        <v>206</v>
      </c>
      <c r="D56" s="2">
        <v>39274</v>
      </c>
      <c r="E56" s="2">
        <v>45309</v>
      </c>
      <c r="F56" s="2">
        <v>45325</v>
      </c>
      <c r="G56" t="s">
        <v>105</v>
      </c>
      <c r="H56" t="s">
        <v>78</v>
      </c>
      <c r="I56" t="s">
        <v>96</v>
      </c>
      <c r="J56" t="s">
        <v>26</v>
      </c>
      <c r="K56" t="s">
        <v>72</v>
      </c>
      <c r="L56">
        <v>182452.63</v>
      </c>
      <c r="M56">
        <v>151286.46</v>
      </c>
      <c r="N56" t="s">
        <v>73</v>
      </c>
      <c r="O56">
        <v>16</v>
      </c>
      <c r="P56">
        <v>215</v>
      </c>
      <c r="Q56">
        <v>3</v>
      </c>
      <c r="R56">
        <v>159</v>
      </c>
      <c r="S56">
        <v>125.8</v>
      </c>
      <c r="T56" t="s">
        <v>37</v>
      </c>
      <c r="U56" s="3"/>
      <c r="V56" s="3"/>
      <c r="W56" s="3"/>
    </row>
    <row r="57" spans="1:23">
      <c r="A57" t="s">
        <v>250</v>
      </c>
      <c r="B57" t="s">
        <v>251</v>
      </c>
      <c r="C57" t="s">
        <v>133</v>
      </c>
      <c r="D57" s="2">
        <v>20049</v>
      </c>
      <c r="E57" s="2">
        <v>45758</v>
      </c>
      <c r="F57" s="2">
        <v>45770</v>
      </c>
      <c r="G57" t="s">
        <v>31</v>
      </c>
      <c r="H57" t="s">
        <v>113</v>
      </c>
      <c r="I57" t="s">
        <v>53</v>
      </c>
      <c r="J57" t="s">
        <v>166</v>
      </c>
      <c r="K57" t="s">
        <v>72</v>
      </c>
      <c r="L57">
        <v>37837.919999999998</v>
      </c>
      <c r="M57">
        <v>30765.41</v>
      </c>
      <c r="N57" t="s">
        <v>73</v>
      </c>
      <c r="O57">
        <v>12</v>
      </c>
      <c r="P57">
        <v>117</v>
      </c>
      <c r="Q57">
        <v>1</v>
      </c>
      <c r="R57">
        <v>106</v>
      </c>
      <c r="S57">
        <v>82.8</v>
      </c>
      <c r="U57" s="3"/>
      <c r="V57" s="3"/>
      <c r="W57" s="3"/>
    </row>
    <row r="58" spans="1:23">
      <c r="A58" t="s">
        <v>252</v>
      </c>
      <c r="B58" t="s">
        <v>253</v>
      </c>
      <c r="C58" t="s">
        <v>22</v>
      </c>
      <c r="D58" s="2">
        <v>23774</v>
      </c>
      <c r="E58" s="2">
        <v>45308</v>
      </c>
      <c r="F58" t="s">
        <v>254</v>
      </c>
      <c r="G58" t="s">
        <v>89</v>
      </c>
      <c r="H58" t="s">
        <v>255</v>
      </c>
      <c r="I58" t="s">
        <v>96</v>
      </c>
      <c r="J58" t="s">
        <v>71</v>
      </c>
      <c r="K58" t="s">
        <v>183</v>
      </c>
      <c r="L58">
        <v>176749.36</v>
      </c>
      <c r="M58">
        <v>176556.62</v>
      </c>
      <c r="O58">
        <v>16</v>
      </c>
      <c r="P58">
        <v>78</v>
      </c>
      <c r="R58">
        <v>115</v>
      </c>
      <c r="S58">
        <v>93.3</v>
      </c>
      <c r="T58" t="s">
        <v>37</v>
      </c>
      <c r="U58" s="3"/>
      <c r="V58" s="3"/>
      <c r="W58" s="3"/>
    </row>
    <row r="59" spans="1:23">
      <c r="A59" t="s">
        <v>256</v>
      </c>
      <c r="B59" t="s">
        <v>139</v>
      </c>
      <c r="C59" t="s">
        <v>60</v>
      </c>
      <c r="D59" s="2">
        <v>35056</v>
      </c>
      <c r="E59" s="2">
        <v>45283</v>
      </c>
      <c r="F59" s="2">
        <v>45295</v>
      </c>
      <c r="G59" t="s">
        <v>161</v>
      </c>
      <c r="H59" t="s">
        <v>86</v>
      </c>
      <c r="I59" t="s">
        <v>53</v>
      </c>
      <c r="J59" t="s">
        <v>80</v>
      </c>
      <c r="K59" t="s">
        <v>120</v>
      </c>
      <c r="L59">
        <v>198117.33</v>
      </c>
      <c r="M59">
        <v>160132.09</v>
      </c>
      <c r="N59" t="s">
        <v>192</v>
      </c>
      <c r="O59">
        <v>12</v>
      </c>
      <c r="P59">
        <v>151</v>
      </c>
      <c r="Q59">
        <v>5</v>
      </c>
      <c r="R59">
        <v>149</v>
      </c>
      <c r="S59">
        <v>222.7</v>
      </c>
      <c r="T59" t="s">
        <v>37</v>
      </c>
      <c r="U59" s="3"/>
      <c r="V59" s="3"/>
      <c r="W59" s="3"/>
    </row>
    <row r="60" spans="1:23">
      <c r="A60" t="s">
        <v>257</v>
      </c>
      <c r="B60" t="s">
        <v>83</v>
      </c>
      <c r="C60" t="s">
        <v>206</v>
      </c>
      <c r="D60" s="2">
        <v>34224</v>
      </c>
      <c r="E60" s="2">
        <v>45189</v>
      </c>
      <c r="F60" s="2">
        <v>45207</v>
      </c>
      <c r="G60" t="s">
        <v>62</v>
      </c>
      <c r="H60" t="s">
        <v>78</v>
      </c>
      <c r="I60" t="s">
        <v>53</v>
      </c>
      <c r="J60" t="s">
        <v>34</v>
      </c>
      <c r="K60" t="s">
        <v>72</v>
      </c>
      <c r="L60">
        <v>126958.79</v>
      </c>
      <c r="M60">
        <v>120536.86</v>
      </c>
      <c r="N60" t="s">
        <v>91</v>
      </c>
      <c r="O60">
        <v>18</v>
      </c>
      <c r="P60">
        <v>137</v>
      </c>
      <c r="Q60">
        <v>3</v>
      </c>
      <c r="R60">
        <v>128</v>
      </c>
      <c r="S60">
        <v>101.3</v>
      </c>
      <c r="T60" t="s">
        <v>65</v>
      </c>
      <c r="U60" s="3"/>
      <c r="V60" s="3"/>
      <c r="W60" s="3"/>
    </row>
    <row r="61" spans="1:23">
      <c r="A61" t="s">
        <v>258</v>
      </c>
      <c r="B61" t="s">
        <v>259</v>
      </c>
      <c r="C61" t="s">
        <v>60</v>
      </c>
      <c r="D61" s="2">
        <v>32055</v>
      </c>
      <c r="E61" s="2">
        <v>45277</v>
      </c>
      <c r="F61" s="2">
        <v>45288</v>
      </c>
      <c r="G61" t="s">
        <v>117</v>
      </c>
      <c r="H61" t="s">
        <v>24</v>
      </c>
      <c r="I61" t="s">
        <v>25</v>
      </c>
      <c r="J61" t="s">
        <v>26</v>
      </c>
      <c r="L61">
        <v>13751.8</v>
      </c>
      <c r="M61">
        <v>10886.07</v>
      </c>
      <c r="N61" t="s">
        <v>35</v>
      </c>
      <c r="O61">
        <v>11</v>
      </c>
      <c r="P61">
        <v>72</v>
      </c>
      <c r="Q61">
        <v>4</v>
      </c>
      <c r="R61">
        <v>188</v>
      </c>
      <c r="S61">
        <v>178.7</v>
      </c>
      <c r="T61" t="s">
        <v>37</v>
      </c>
      <c r="U61" s="3"/>
      <c r="V61" s="3"/>
      <c r="W61" s="3"/>
    </row>
    <row r="62" spans="1:23">
      <c r="A62" t="s">
        <v>260</v>
      </c>
      <c r="B62" t="s">
        <v>261</v>
      </c>
      <c r="C62" t="s">
        <v>30</v>
      </c>
      <c r="D62" s="2">
        <v>29440</v>
      </c>
      <c r="E62" s="2">
        <v>45623</v>
      </c>
      <c r="F62" s="2">
        <v>45628</v>
      </c>
      <c r="G62" t="s">
        <v>31</v>
      </c>
      <c r="H62" t="s">
        <v>63</v>
      </c>
      <c r="I62" t="s">
        <v>119</v>
      </c>
      <c r="J62" t="s">
        <v>34</v>
      </c>
      <c r="K62" t="s">
        <v>27</v>
      </c>
      <c r="L62">
        <v>34864.620000000003</v>
      </c>
      <c r="M62">
        <v>29791.61</v>
      </c>
      <c r="O62">
        <v>5</v>
      </c>
      <c r="P62">
        <v>32</v>
      </c>
      <c r="Q62">
        <v>5</v>
      </c>
      <c r="R62">
        <v>120</v>
      </c>
      <c r="S62">
        <v>158.6</v>
      </c>
      <c r="T62" t="s">
        <v>65</v>
      </c>
      <c r="U62" s="3"/>
      <c r="V62" s="3"/>
      <c r="W62" s="3"/>
    </row>
    <row r="63" spans="1:23">
      <c r="A63" t="s">
        <v>262</v>
      </c>
      <c r="B63" t="s">
        <v>202</v>
      </c>
      <c r="C63" t="s">
        <v>60</v>
      </c>
      <c r="D63" t="s">
        <v>263</v>
      </c>
      <c r="E63" t="s">
        <v>264</v>
      </c>
      <c r="F63" s="2">
        <v>45958</v>
      </c>
      <c r="G63" t="s">
        <v>161</v>
      </c>
      <c r="H63" t="s">
        <v>134</v>
      </c>
      <c r="J63" t="s">
        <v>80</v>
      </c>
      <c r="K63" t="s">
        <v>161</v>
      </c>
      <c r="L63" t="s">
        <v>265</v>
      </c>
      <c r="M63">
        <v>39837.550000000003</v>
      </c>
      <c r="O63" t="s">
        <v>266</v>
      </c>
      <c r="P63">
        <v>77</v>
      </c>
      <c r="R63">
        <v>166</v>
      </c>
      <c r="S63">
        <v>237.6</v>
      </c>
      <c r="U63" s="3"/>
      <c r="V63" s="3"/>
      <c r="W63" s="3"/>
    </row>
    <row r="64" spans="1:23">
      <c r="A64" t="s">
        <v>267</v>
      </c>
      <c r="B64" t="s">
        <v>268</v>
      </c>
      <c r="C64" t="s">
        <v>84</v>
      </c>
      <c r="D64" s="2">
        <v>24881</v>
      </c>
      <c r="E64" s="2">
        <v>45959</v>
      </c>
      <c r="F64" s="2">
        <v>45974</v>
      </c>
      <c r="G64" t="s">
        <v>109</v>
      </c>
      <c r="I64" t="s">
        <v>33</v>
      </c>
      <c r="J64" t="s">
        <v>97</v>
      </c>
      <c r="K64" t="s">
        <v>55</v>
      </c>
      <c r="L64">
        <v>243833</v>
      </c>
      <c r="M64">
        <v>188083.39</v>
      </c>
      <c r="N64" t="s">
        <v>192</v>
      </c>
      <c r="O64">
        <v>15</v>
      </c>
      <c r="P64">
        <v>91</v>
      </c>
      <c r="R64">
        <v>136</v>
      </c>
      <c r="S64">
        <v>213.4</v>
      </c>
      <c r="T64" t="s">
        <v>47</v>
      </c>
      <c r="U64" s="3"/>
      <c r="V64" s="3"/>
      <c r="W64" s="3"/>
    </row>
    <row r="65" spans="1:23">
      <c r="A65" t="s">
        <v>269</v>
      </c>
      <c r="B65" t="s">
        <v>270</v>
      </c>
      <c r="D65" s="2">
        <v>35569</v>
      </c>
      <c r="E65" t="s">
        <v>271</v>
      </c>
      <c r="F65" t="s">
        <v>272</v>
      </c>
      <c r="G65" t="s">
        <v>89</v>
      </c>
      <c r="H65" t="s">
        <v>32</v>
      </c>
      <c r="I65" t="s">
        <v>96</v>
      </c>
      <c r="J65" t="s">
        <v>34</v>
      </c>
      <c r="L65">
        <v>204397.84</v>
      </c>
      <c r="M65">
        <v>163389.89000000001</v>
      </c>
      <c r="N65" t="s">
        <v>35</v>
      </c>
      <c r="O65">
        <v>17</v>
      </c>
      <c r="P65">
        <v>33</v>
      </c>
      <c r="Q65">
        <v>4</v>
      </c>
      <c r="R65">
        <v>164</v>
      </c>
      <c r="S65">
        <v>128.5</v>
      </c>
      <c r="U65" s="3"/>
      <c r="V65" s="3"/>
      <c r="W65" s="3"/>
    </row>
    <row r="66" spans="1:23">
      <c r="A66" t="s">
        <v>273</v>
      </c>
      <c r="B66" t="s">
        <v>274</v>
      </c>
      <c r="C66" t="s">
        <v>100</v>
      </c>
      <c r="D66" t="s">
        <v>275</v>
      </c>
      <c r="E66" s="2">
        <v>45152</v>
      </c>
      <c r="G66" t="s">
        <v>105</v>
      </c>
      <c r="H66" t="s">
        <v>134</v>
      </c>
      <c r="I66" t="s">
        <v>53</v>
      </c>
      <c r="J66" t="s">
        <v>34</v>
      </c>
      <c r="K66" t="s">
        <v>27</v>
      </c>
      <c r="L66">
        <v>173398.81</v>
      </c>
      <c r="M66">
        <v>140109.46</v>
      </c>
      <c r="N66" t="s">
        <v>192</v>
      </c>
      <c r="O66">
        <v>7</v>
      </c>
      <c r="P66">
        <v>161</v>
      </c>
      <c r="R66">
        <v>184</v>
      </c>
      <c r="S66">
        <v>208.2</v>
      </c>
      <c r="U66" s="3"/>
      <c r="V66" s="3"/>
      <c r="W66" s="3"/>
    </row>
    <row r="67" spans="1:23">
      <c r="A67" t="s">
        <v>276</v>
      </c>
      <c r="B67" t="s">
        <v>277</v>
      </c>
      <c r="C67" t="s">
        <v>206</v>
      </c>
      <c r="D67" s="2">
        <v>22745</v>
      </c>
      <c r="E67" s="2">
        <v>45538</v>
      </c>
      <c r="F67" s="2">
        <v>45546</v>
      </c>
      <c r="G67" t="s">
        <v>109</v>
      </c>
      <c r="H67" t="s">
        <v>278</v>
      </c>
      <c r="I67" t="s">
        <v>96</v>
      </c>
      <c r="J67" t="s">
        <v>80</v>
      </c>
      <c r="K67" t="s">
        <v>55</v>
      </c>
      <c r="L67">
        <v>173334.38</v>
      </c>
      <c r="M67">
        <v>130929.27</v>
      </c>
      <c r="N67" t="s">
        <v>192</v>
      </c>
      <c r="O67">
        <v>8</v>
      </c>
      <c r="P67">
        <v>94</v>
      </c>
      <c r="R67">
        <v>182</v>
      </c>
      <c r="S67">
        <v>122</v>
      </c>
      <c r="T67" t="s">
        <v>37</v>
      </c>
      <c r="U67" s="3"/>
      <c r="V67" s="3"/>
      <c r="W67" s="3"/>
    </row>
    <row r="68" spans="1:23">
      <c r="A68" t="s">
        <v>279</v>
      </c>
      <c r="B68" t="s">
        <v>280</v>
      </c>
      <c r="C68" t="s">
        <v>100</v>
      </c>
      <c r="D68" s="2">
        <v>37508</v>
      </c>
      <c r="E68" t="s">
        <v>281</v>
      </c>
      <c r="F68" s="2">
        <v>45488</v>
      </c>
      <c r="G68" t="s">
        <v>31</v>
      </c>
      <c r="H68" t="s">
        <v>118</v>
      </c>
      <c r="I68" t="s">
        <v>45</v>
      </c>
      <c r="J68" t="s">
        <v>80</v>
      </c>
      <c r="K68" t="s">
        <v>120</v>
      </c>
      <c r="L68">
        <v>15064.44</v>
      </c>
      <c r="M68">
        <v>10408.49</v>
      </c>
      <c r="O68">
        <v>5</v>
      </c>
      <c r="P68">
        <v>64</v>
      </c>
      <c r="Q68">
        <v>1</v>
      </c>
      <c r="R68">
        <v>102</v>
      </c>
      <c r="S68">
        <v>148.5</v>
      </c>
      <c r="T68" t="s">
        <v>106</v>
      </c>
      <c r="U68" s="3"/>
      <c r="V68" s="3"/>
      <c r="W68" s="3"/>
    </row>
    <row r="69" spans="1:23">
      <c r="A69" t="s">
        <v>282</v>
      </c>
      <c r="B69" t="s">
        <v>283</v>
      </c>
      <c r="D69" s="2">
        <v>33263</v>
      </c>
      <c r="E69" t="s">
        <v>284</v>
      </c>
      <c r="F69" t="s">
        <v>285</v>
      </c>
      <c r="G69" t="s">
        <v>31</v>
      </c>
      <c r="H69" t="s">
        <v>106</v>
      </c>
      <c r="I69" t="s">
        <v>25</v>
      </c>
      <c r="J69" t="s">
        <v>97</v>
      </c>
      <c r="K69" t="s">
        <v>286</v>
      </c>
      <c r="L69">
        <v>105926.53</v>
      </c>
      <c r="M69">
        <v>103826.73</v>
      </c>
      <c r="N69" t="s">
        <v>56</v>
      </c>
      <c r="O69">
        <v>8</v>
      </c>
      <c r="P69">
        <v>14</v>
      </c>
      <c r="Q69">
        <v>4</v>
      </c>
      <c r="R69">
        <v>190</v>
      </c>
      <c r="S69">
        <v>164.1</v>
      </c>
      <c r="U69" s="3"/>
      <c r="V69" s="3"/>
      <c r="W69" s="3"/>
    </row>
    <row r="70" spans="1:23">
      <c r="A70" t="s">
        <v>287</v>
      </c>
      <c r="B70" t="s">
        <v>288</v>
      </c>
      <c r="C70" t="s">
        <v>22</v>
      </c>
      <c r="D70" t="s">
        <v>289</v>
      </c>
      <c r="E70" s="2">
        <v>45259</v>
      </c>
      <c r="F70" t="s">
        <v>290</v>
      </c>
      <c r="G70" t="s">
        <v>31</v>
      </c>
      <c r="H70" t="s">
        <v>124</v>
      </c>
      <c r="I70" t="s">
        <v>25</v>
      </c>
      <c r="J70" t="s">
        <v>46</v>
      </c>
      <c r="K70" t="s">
        <v>72</v>
      </c>
      <c r="L70">
        <v>198215</v>
      </c>
      <c r="M70">
        <v>160968.07999999999</v>
      </c>
      <c r="N70" t="s">
        <v>192</v>
      </c>
      <c r="O70">
        <v>15</v>
      </c>
      <c r="P70">
        <v>54</v>
      </c>
      <c r="Q70">
        <v>3</v>
      </c>
      <c r="R70">
        <v>168</v>
      </c>
      <c r="S70">
        <v>232.7</v>
      </c>
      <c r="T70" t="s">
        <v>37</v>
      </c>
      <c r="U70" s="3"/>
      <c r="V70" s="3"/>
      <c r="W70" s="3"/>
    </row>
    <row r="71" spans="1:23">
      <c r="A71" t="s">
        <v>291</v>
      </c>
      <c r="B71" t="s">
        <v>292</v>
      </c>
      <c r="D71" s="2">
        <v>35339</v>
      </c>
      <c r="E71" t="s">
        <v>293</v>
      </c>
      <c r="F71" s="2">
        <v>45474</v>
      </c>
      <c r="G71" t="s">
        <v>152</v>
      </c>
      <c r="H71" t="s">
        <v>113</v>
      </c>
      <c r="I71" t="s">
        <v>33</v>
      </c>
      <c r="J71" t="s">
        <v>34</v>
      </c>
      <c r="K71" t="s">
        <v>27</v>
      </c>
      <c r="L71">
        <v>78434.570000000007</v>
      </c>
      <c r="M71">
        <v>67495.38</v>
      </c>
      <c r="N71" t="s">
        <v>73</v>
      </c>
      <c r="O71">
        <v>12</v>
      </c>
      <c r="P71">
        <v>234</v>
      </c>
      <c r="Q71">
        <v>5</v>
      </c>
      <c r="R71">
        <v>178</v>
      </c>
      <c r="S71">
        <v>92.3</v>
      </c>
      <c r="T71" t="s">
        <v>65</v>
      </c>
      <c r="U71" s="3"/>
      <c r="V71" s="3"/>
      <c r="W71" s="3"/>
    </row>
    <row r="72" spans="1:23">
      <c r="A72" t="s">
        <v>294</v>
      </c>
      <c r="B72" t="s">
        <v>295</v>
      </c>
      <c r="C72" t="s">
        <v>296</v>
      </c>
      <c r="D72" s="2">
        <v>34270</v>
      </c>
      <c r="E72" s="2">
        <v>45094</v>
      </c>
      <c r="F72" s="2">
        <v>45111</v>
      </c>
      <c r="G72" t="s">
        <v>31</v>
      </c>
      <c r="H72" t="s">
        <v>63</v>
      </c>
      <c r="I72" t="s">
        <v>33</v>
      </c>
      <c r="K72" t="s">
        <v>120</v>
      </c>
      <c r="L72">
        <v>30271.68</v>
      </c>
      <c r="M72">
        <v>26450.78</v>
      </c>
      <c r="O72">
        <v>17</v>
      </c>
      <c r="P72">
        <v>56</v>
      </c>
      <c r="R72">
        <v>109</v>
      </c>
      <c r="S72">
        <v>101.3</v>
      </c>
      <c r="T72" t="s">
        <v>37</v>
      </c>
      <c r="U72" s="3"/>
      <c r="V72" s="3"/>
      <c r="W72" s="3"/>
    </row>
    <row r="73" spans="1:23">
      <c r="A73" t="s">
        <v>297</v>
      </c>
      <c r="B73" t="s">
        <v>298</v>
      </c>
      <c r="C73" t="s">
        <v>22</v>
      </c>
      <c r="D73" s="2">
        <v>35077</v>
      </c>
      <c r="E73" s="2">
        <v>45448</v>
      </c>
      <c r="F73" s="2">
        <v>45449</v>
      </c>
      <c r="G73" t="s">
        <v>144</v>
      </c>
      <c r="H73" t="s">
        <v>52</v>
      </c>
      <c r="I73" t="s">
        <v>25</v>
      </c>
      <c r="J73" t="s">
        <v>34</v>
      </c>
      <c r="K73" t="s">
        <v>110</v>
      </c>
      <c r="L73">
        <v>87770.89</v>
      </c>
      <c r="M73">
        <v>75689.14</v>
      </c>
      <c r="N73" t="s">
        <v>192</v>
      </c>
      <c r="O73">
        <v>1</v>
      </c>
      <c r="P73" t="s">
        <v>299</v>
      </c>
      <c r="Q73">
        <v>2</v>
      </c>
      <c r="R73">
        <v>150</v>
      </c>
      <c r="S73">
        <v>76</v>
      </c>
      <c r="T73" t="s">
        <v>37</v>
      </c>
      <c r="U73" s="3"/>
      <c r="V73" s="3"/>
      <c r="W73" s="3"/>
    </row>
    <row r="74" spans="1:23">
      <c r="A74" t="s">
        <v>300</v>
      </c>
      <c r="B74" t="s">
        <v>301</v>
      </c>
      <c r="C74" t="s">
        <v>196</v>
      </c>
      <c r="D74" s="2">
        <v>20897</v>
      </c>
      <c r="E74" t="s">
        <v>302</v>
      </c>
      <c r="F74" s="2">
        <v>45748</v>
      </c>
      <c r="G74" t="s">
        <v>94</v>
      </c>
      <c r="I74" t="s">
        <v>25</v>
      </c>
      <c r="J74" t="s">
        <v>179</v>
      </c>
      <c r="L74">
        <v>244676.44</v>
      </c>
      <c r="M74">
        <v>209674.85</v>
      </c>
      <c r="N74" t="s">
        <v>91</v>
      </c>
      <c r="O74">
        <v>17</v>
      </c>
      <c r="P74">
        <v>144</v>
      </c>
      <c r="Q74">
        <v>4</v>
      </c>
      <c r="R74">
        <v>158</v>
      </c>
      <c r="S74">
        <v>142.1</v>
      </c>
      <c r="T74" t="s">
        <v>47</v>
      </c>
      <c r="U74" s="3"/>
      <c r="V74" s="3"/>
      <c r="W74" s="3"/>
    </row>
    <row r="75" spans="1:23">
      <c r="A75" t="s">
        <v>303</v>
      </c>
      <c r="B75" t="s">
        <v>304</v>
      </c>
      <c r="C75" t="s">
        <v>100</v>
      </c>
      <c r="D75" s="2">
        <v>19775</v>
      </c>
      <c r="E75" s="2">
        <v>44995</v>
      </c>
      <c r="F75" s="2">
        <v>45010</v>
      </c>
      <c r="G75" t="s">
        <v>31</v>
      </c>
      <c r="I75" t="s">
        <v>25</v>
      </c>
      <c r="J75" t="s">
        <v>80</v>
      </c>
      <c r="K75" t="s">
        <v>161</v>
      </c>
      <c r="L75" t="s">
        <v>305</v>
      </c>
      <c r="M75">
        <v>146788.69</v>
      </c>
      <c r="N75" t="s">
        <v>192</v>
      </c>
      <c r="O75">
        <v>15</v>
      </c>
      <c r="P75">
        <v>143</v>
      </c>
      <c r="Q75">
        <v>4</v>
      </c>
      <c r="R75">
        <v>186</v>
      </c>
      <c r="S75">
        <v>234.1</v>
      </c>
      <c r="T75" t="s">
        <v>37</v>
      </c>
      <c r="U75" s="3"/>
      <c r="V75" s="3"/>
      <c r="W75" s="3"/>
    </row>
    <row r="76" spans="1:23">
      <c r="A76" t="s">
        <v>306</v>
      </c>
      <c r="B76" t="s">
        <v>76</v>
      </c>
      <c r="C76" t="s">
        <v>307</v>
      </c>
      <c r="D76" s="2">
        <v>25325</v>
      </c>
      <c r="E76" t="s">
        <v>308</v>
      </c>
      <c r="F76" s="2">
        <v>45299</v>
      </c>
      <c r="G76" t="s">
        <v>152</v>
      </c>
      <c r="H76" t="s">
        <v>63</v>
      </c>
      <c r="I76" t="s">
        <v>79</v>
      </c>
      <c r="J76" t="s">
        <v>64</v>
      </c>
      <c r="K76" t="s">
        <v>27</v>
      </c>
      <c r="L76">
        <v>81386.78</v>
      </c>
      <c r="M76">
        <v>63591.88</v>
      </c>
      <c r="N76" t="s">
        <v>91</v>
      </c>
      <c r="O76">
        <v>14</v>
      </c>
      <c r="P76">
        <v>81</v>
      </c>
      <c r="Q76">
        <v>4</v>
      </c>
      <c r="R76" t="s">
        <v>309</v>
      </c>
      <c r="S76">
        <v>213.3</v>
      </c>
      <c r="T76" t="s">
        <v>37</v>
      </c>
      <c r="U76" s="3"/>
      <c r="V76" s="3"/>
      <c r="W76" s="3"/>
    </row>
    <row r="77" spans="1:23">
      <c r="A77" t="s">
        <v>310</v>
      </c>
      <c r="B77" t="s">
        <v>311</v>
      </c>
      <c r="C77" t="s">
        <v>40</v>
      </c>
      <c r="D77" s="2">
        <v>40053</v>
      </c>
      <c r="E77" s="2">
        <v>45686</v>
      </c>
      <c r="F77" s="2">
        <v>45689</v>
      </c>
      <c r="H77" t="s">
        <v>312</v>
      </c>
      <c r="I77" t="s">
        <v>25</v>
      </c>
      <c r="J77" t="s">
        <v>71</v>
      </c>
      <c r="L77">
        <v>95849.07</v>
      </c>
      <c r="M77">
        <v>75988.08</v>
      </c>
      <c r="N77" t="s">
        <v>91</v>
      </c>
      <c r="O77">
        <v>3</v>
      </c>
      <c r="P77">
        <v>228</v>
      </c>
      <c r="Q77">
        <v>2</v>
      </c>
      <c r="R77">
        <v>114</v>
      </c>
      <c r="S77">
        <v>222.9</v>
      </c>
      <c r="T77" t="s">
        <v>37</v>
      </c>
      <c r="U77" s="3"/>
      <c r="V77" s="3"/>
      <c r="W77" s="3"/>
    </row>
    <row r="78" spans="1:23">
      <c r="A78" t="s">
        <v>313</v>
      </c>
      <c r="B78" t="s">
        <v>314</v>
      </c>
      <c r="C78" t="s">
        <v>106</v>
      </c>
      <c r="D78" t="s">
        <v>315</v>
      </c>
      <c r="E78" s="2">
        <v>45417</v>
      </c>
      <c r="F78" s="2">
        <v>45435</v>
      </c>
      <c r="G78" t="s">
        <v>109</v>
      </c>
      <c r="H78" t="s">
        <v>134</v>
      </c>
      <c r="J78" t="s">
        <v>64</v>
      </c>
      <c r="K78" t="s">
        <v>72</v>
      </c>
      <c r="L78" t="s">
        <v>316</v>
      </c>
      <c r="M78">
        <v>126935.93</v>
      </c>
      <c r="O78">
        <v>18</v>
      </c>
      <c r="P78">
        <v>136</v>
      </c>
      <c r="R78">
        <v>149</v>
      </c>
      <c r="S78">
        <v>88.7</v>
      </c>
      <c r="U78" s="3"/>
      <c r="V78" s="3"/>
      <c r="W78" s="3"/>
    </row>
    <row r="79" spans="1:23">
      <c r="A79" t="s">
        <v>317</v>
      </c>
      <c r="B79" t="s">
        <v>251</v>
      </c>
      <c r="C79" t="s">
        <v>60</v>
      </c>
      <c r="D79" t="s">
        <v>318</v>
      </c>
      <c r="E79" t="s">
        <v>319</v>
      </c>
      <c r="F79" s="2">
        <v>45712</v>
      </c>
      <c r="G79" t="s">
        <v>141</v>
      </c>
      <c r="H79" t="s">
        <v>113</v>
      </c>
      <c r="I79" t="s">
        <v>119</v>
      </c>
      <c r="J79" t="s">
        <v>71</v>
      </c>
      <c r="K79" t="s">
        <v>110</v>
      </c>
      <c r="L79">
        <v>191431.75</v>
      </c>
      <c r="M79">
        <v>180032.92</v>
      </c>
      <c r="N79" t="s">
        <v>192</v>
      </c>
      <c r="O79">
        <v>8</v>
      </c>
      <c r="R79">
        <v>148</v>
      </c>
      <c r="S79">
        <v>102</v>
      </c>
      <c r="T79" t="s">
        <v>65</v>
      </c>
      <c r="U79" s="3"/>
      <c r="V79" s="3"/>
      <c r="W79" s="3"/>
    </row>
    <row r="80" spans="1:23">
      <c r="A80" t="s">
        <v>320</v>
      </c>
      <c r="B80" t="s">
        <v>321</v>
      </c>
      <c r="D80" s="2">
        <v>27846</v>
      </c>
      <c r="E80" s="2">
        <v>45400</v>
      </c>
      <c r="F80" t="s">
        <v>322</v>
      </c>
      <c r="G80" t="s">
        <v>152</v>
      </c>
      <c r="H80" t="s">
        <v>86</v>
      </c>
      <c r="J80" t="s">
        <v>204</v>
      </c>
      <c r="K80" t="s">
        <v>55</v>
      </c>
      <c r="L80">
        <v>17461.400000000001</v>
      </c>
      <c r="M80">
        <v>13358.36</v>
      </c>
      <c r="N80" t="s">
        <v>192</v>
      </c>
      <c r="O80">
        <v>3</v>
      </c>
      <c r="P80">
        <v>162</v>
      </c>
      <c r="R80">
        <v>174</v>
      </c>
      <c r="S80">
        <v>162.69999999999999</v>
      </c>
      <c r="T80" t="s">
        <v>37</v>
      </c>
      <c r="U80" s="3"/>
      <c r="V80" s="3"/>
      <c r="W80" s="3"/>
    </row>
    <row r="81" spans="1:23">
      <c r="A81" t="s">
        <v>323</v>
      </c>
      <c r="B81" t="s">
        <v>324</v>
      </c>
      <c r="C81" t="s">
        <v>60</v>
      </c>
      <c r="D81" s="2">
        <v>23852</v>
      </c>
      <c r="E81" s="2">
        <v>46005</v>
      </c>
      <c r="F81" t="s">
        <v>325</v>
      </c>
      <c r="G81" t="s">
        <v>109</v>
      </c>
      <c r="H81" t="s">
        <v>78</v>
      </c>
      <c r="I81" t="s">
        <v>79</v>
      </c>
      <c r="J81" t="s">
        <v>26</v>
      </c>
      <c r="K81" t="s">
        <v>120</v>
      </c>
      <c r="L81">
        <v>94830.27</v>
      </c>
      <c r="M81">
        <v>75467.289999999994</v>
      </c>
      <c r="N81" t="s">
        <v>326</v>
      </c>
      <c r="O81">
        <v>9</v>
      </c>
      <c r="P81">
        <v>67</v>
      </c>
      <c r="Q81">
        <v>4</v>
      </c>
      <c r="R81">
        <v>128</v>
      </c>
      <c r="S81">
        <v>200</v>
      </c>
      <c r="T81" t="s">
        <v>37</v>
      </c>
      <c r="U81" s="3"/>
      <c r="V81" s="3"/>
      <c r="W81" s="3"/>
    </row>
    <row r="82" spans="1:23">
      <c r="A82" t="s">
        <v>327</v>
      </c>
      <c r="B82" t="s">
        <v>328</v>
      </c>
      <c r="C82" t="s">
        <v>84</v>
      </c>
      <c r="D82" t="s">
        <v>329</v>
      </c>
      <c r="E82" s="2">
        <v>45359</v>
      </c>
      <c r="F82" t="s">
        <v>330</v>
      </c>
      <c r="G82" t="s">
        <v>161</v>
      </c>
      <c r="H82" t="s">
        <v>113</v>
      </c>
      <c r="I82" t="s">
        <v>96</v>
      </c>
      <c r="J82" t="s">
        <v>64</v>
      </c>
      <c r="K82" t="s">
        <v>55</v>
      </c>
      <c r="L82">
        <v>141968.69</v>
      </c>
      <c r="M82">
        <v>107016.9</v>
      </c>
      <c r="N82" t="s">
        <v>192</v>
      </c>
      <c r="O82">
        <v>16</v>
      </c>
      <c r="P82">
        <v>222</v>
      </c>
      <c r="Q82">
        <v>5</v>
      </c>
      <c r="R82">
        <v>92</v>
      </c>
      <c r="S82">
        <v>252.7</v>
      </c>
      <c r="T82" t="s">
        <v>37</v>
      </c>
      <c r="U82" s="3"/>
      <c r="V82" s="3"/>
      <c r="W82" s="3"/>
    </row>
    <row r="83" spans="1:23">
      <c r="A83" t="s">
        <v>331</v>
      </c>
      <c r="B83" t="s">
        <v>332</v>
      </c>
      <c r="C83" t="s">
        <v>196</v>
      </c>
      <c r="D83" s="2">
        <v>19404</v>
      </c>
      <c r="E83" s="2">
        <v>45402</v>
      </c>
      <c r="F83" s="2">
        <v>45405</v>
      </c>
      <c r="G83" t="s">
        <v>70</v>
      </c>
      <c r="H83" t="s">
        <v>118</v>
      </c>
      <c r="I83" t="s">
        <v>79</v>
      </c>
      <c r="J83" t="s">
        <v>46</v>
      </c>
      <c r="K83" t="s">
        <v>110</v>
      </c>
      <c r="L83">
        <v>9832.35</v>
      </c>
      <c r="M83">
        <v>9193.8799999999992</v>
      </c>
      <c r="N83" t="s">
        <v>192</v>
      </c>
      <c r="O83">
        <v>3</v>
      </c>
      <c r="P83">
        <v>120</v>
      </c>
      <c r="R83">
        <v>119</v>
      </c>
      <c r="S83">
        <v>137.6</v>
      </c>
      <c r="T83" t="s">
        <v>37</v>
      </c>
      <c r="U83" s="3"/>
      <c r="V83" s="3"/>
      <c r="W83" s="3"/>
    </row>
    <row r="84" spans="1:23">
      <c r="A84" t="s">
        <v>333</v>
      </c>
      <c r="B84" t="s">
        <v>334</v>
      </c>
      <c r="C84" t="s">
        <v>30</v>
      </c>
      <c r="D84" s="2">
        <v>25723</v>
      </c>
      <c r="E84" s="2">
        <v>45114</v>
      </c>
      <c r="F84" s="2">
        <v>45115</v>
      </c>
      <c r="G84" t="s">
        <v>77</v>
      </c>
      <c r="H84" t="s">
        <v>63</v>
      </c>
      <c r="I84" t="s">
        <v>96</v>
      </c>
      <c r="J84" t="s">
        <v>26</v>
      </c>
      <c r="K84" t="s">
        <v>72</v>
      </c>
      <c r="M84">
        <v>29270.32</v>
      </c>
      <c r="N84" t="s">
        <v>73</v>
      </c>
      <c r="O84">
        <v>1</v>
      </c>
      <c r="P84">
        <v>147</v>
      </c>
      <c r="R84">
        <v>155</v>
      </c>
      <c r="S84">
        <v>147.5</v>
      </c>
      <c r="T84" t="s">
        <v>37</v>
      </c>
      <c r="U84" s="3"/>
      <c r="V84" s="3"/>
      <c r="W84" s="3"/>
    </row>
    <row r="85" spans="1:23">
      <c r="A85" t="s">
        <v>335</v>
      </c>
      <c r="B85" t="s">
        <v>244</v>
      </c>
      <c r="C85" t="s">
        <v>84</v>
      </c>
      <c r="D85" t="s">
        <v>336</v>
      </c>
      <c r="E85" s="2">
        <v>45274</v>
      </c>
      <c r="F85" s="2">
        <v>45279</v>
      </c>
      <c r="G85" t="s">
        <v>109</v>
      </c>
      <c r="H85" t="s">
        <v>32</v>
      </c>
      <c r="I85" t="s">
        <v>53</v>
      </c>
      <c r="K85" t="s">
        <v>27</v>
      </c>
      <c r="L85">
        <v>43883.83</v>
      </c>
      <c r="M85">
        <v>36262.559999999998</v>
      </c>
      <c r="O85">
        <v>5</v>
      </c>
      <c r="P85">
        <v>128</v>
      </c>
      <c r="Q85">
        <v>2</v>
      </c>
      <c r="R85">
        <v>136</v>
      </c>
      <c r="S85">
        <v>117.8</v>
      </c>
      <c r="T85" t="s">
        <v>47</v>
      </c>
      <c r="U85" s="3"/>
      <c r="V85" s="3"/>
      <c r="W85" s="3"/>
    </row>
    <row r="86" spans="1:23">
      <c r="A86" t="s">
        <v>337</v>
      </c>
      <c r="B86" t="s">
        <v>338</v>
      </c>
      <c r="C86" t="s">
        <v>22</v>
      </c>
      <c r="D86" t="s">
        <v>339</v>
      </c>
      <c r="E86" t="s">
        <v>340</v>
      </c>
      <c r="F86" s="2">
        <v>45354</v>
      </c>
      <c r="G86" t="s">
        <v>43</v>
      </c>
      <c r="H86" t="s">
        <v>63</v>
      </c>
      <c r="I86" t="s">
        <v>96</v>
      </c>
      <c r="J86" t="s">
        <v>34</v>
      </c>
      <c r="K86" t="s">
        <v>110</v>
      </c>
      <c r="L86">
        <v>242021.36</v>
      </c>
      <c r="M86">
        <v>193076.38</v>
      </c>
      <c r="N86" t="s">
        <v>91</v>
      </c>
      <c r="O86">
        <v>16</v>
      </c>
      <c r="P86">
        <v>76</v>
      </c>
      <c r="Q86">
        <v>4</v>
      </c>
      <c r="R86">
        <v>136</v>
      </c>
      <c r="S86">
        <v>91.6</v>
      </c>
      <c r="T86" t="s">
        <v>37</v>
      </c>
      <c r="U86" s="3"/>
      <c r="V86" s="3"/>
      <c r="W86" s="3"/>
    </row>
    <row r="87" spans="1:23">
      <c r="A87" t="s">
        <v>341</v>
      </c>
      <c r="B87" t="s">
        <v>342</v>
      </c>
      <c r="C87" t="s">
        <v>206</v>
      </c>
      <c r="D87" s="2">
        <v>21499</v>
      </c>
      <c r="E87" s="2">
        <v>45422</v>
      </c>
      <c r="F87" s="2">
        <v>45431</v>
      </c>
      <c r="G87" t="s">
        <v>31</v>
      </c>
      <c r="H87" t="s">
        <v>134</v>
      </c>
      <c r="I87" t="s">
        <v>79</v>
      </c>
      <c r="J87" t="s">
        <v>26</v>
      </c>
      <c r="K87" t="s">
        <v>55</v>
      </c>
      <c r="L87">
        <v>113644.01</v>
      </c>
      <c r="M87">
        <v>86300.51</v>
      </c>
      <c r="N87" t="s">
        <v>192</v>
      </c>
      <c r="O87" t="s">
        <v>343</v>
      </c>
      <c r="P87">
        <v>107</v>
      </c>
      <c r="R87">
        <v>154</v>
      </c>
      <c r="S87">
        <v>245.5</v>
      </c>
      <c r="U87" s="3"/>
      <c r="V87" s="3"/>
      <c r="W87" s="3"/>
    </row>
    <row r="88" spans="1:23">
      <c r="A88" t="s">
        <v>344</v>
      </c>
      <c r="B88" t="s">
        <v>345</v>
      </c>
      <c r="D88" s="2">
        <v>33563</v>
      </c>
      <c r="E88" t="s">
        <v>346</v>
      </c>
      <c r="F88" t="s">
        <v>347</v>
      </c>
      <c r="G88" t="s">
        <v>43</v>
      </c>
      <c r="H88" t="s">
        <v>52</v>
      </c>
      <c r="I88" t="s">
        <v>25</v>
      </c>
      <c r="J88" t="s">
        <v>26</v>
      </c>
      <c r="K88" t="s">
        <v>72</v>
      </c>
      <c r="L88">
        <v>66537.75</v>
      </c>
      <c r="M88">
        <v>55336.14</v>
      </c>
      <c r="N88" t="s">
        <v>192</v>
      </c>
      <c r="O88">
        <v>11</v>
      </c>
      <c r="P88">
        <v>147</v>
      </c>
      <c r="Q88">
        <v>4</v>
      </c>
      <c r="R88">
        <v>147</v>
      </c>
      <c r="S88">
        <v>141.1</v>
      </c>
      <c r="T88" t="s">
        <v>348</v>
      </c>
      <c r="U88" s="3"/>
      <c r="V88" s="3"/>
      <c r="W88" s="3"/>
    </row>
    <row r="89" spans="1:23">
      <c r="A89" t="s">
        <v>349</v>
      </c>
      <c r="B89" t="s">
        <v>350</v>
      </c>
      <c r="C89" t="s">
        <v>206</v>
      </c>
      <c r="D89" s="2">
        <v>26515</v>
      </c>
      <c r="E89" t="s">
        <v>351</v>
      </c>
      <c r="F89" s="2">
        <v>45839</v>
      </c>
      <c r="G89" t="s">
        <v>109</v>
      </c>
      <c r="H89" t="s">
        <v>24</v>
      </c>
      <c r="I89" t="s">
        <v>33</v>
      </c>
      <c r="J89" t="s">
        <v>179</v>
      </c>
      <c r="K89" t="s">
        <v>72</v>
      </c>
      <c r="L89" t="s">
        <v>352</v>
      </c>
      <c r="M89">
        <v>132470.76</v>
      </c>
      <c r="N89" t="s">
        <v>192</v>
      </c>
      <c r="O89">
        <v>15</v>
      </c>
      <c r="P89">
        <v>209</v>
      </c>
      <c r="Q89">
        <v>3</v>
      </c>
      <c r="R89">
        <v>184</v>
      </c>
      <c r="T89" t="s">
        <v>47</v>
      </c>
      <c r="U89" s="3"/>
      <c r="V89" s="3"/>
      <c r="W89" s="3"/>
    </row>
    <row r="90" spans="1:23">
      <c r="A90" t="s">
        <v>353</v>
      </c>
      <c r="B90" t="s">
        <v>354</v>
      </c>
      <c r="D90" s="2">
        <v>28307</v>
      </c>
      <c r="E90" s="2">
        <v>45366</v>
      </c>
      <c r="F90" s="2">
        <v>45373</v>
      </c>
      <c r="G90" t="s">
        <v>31</v>
      </c>
      <c r="H90" t="s">
        <v>78</v>
      </c>
      <c r="I90" t="s">
        <v>33</v>
      </c>
      <c r="K90" t="s">
        <v>72</v>
      </c>
      <c r="L90">
        <v>27683.63</v>
      </c>
      <c r="M90">
        <v>18838.13</v>
      </c>
      <c r="O90">
        <v>7</v>
      </c>
      <c r="P90">
        <v>88</v>
      </c>
      <c r="Q90">
        <v>4</v>
      </c>
      <c r="R90">
        <v>148</v>
      </c>
      <c r="S90">
        <v>91.7</v>
      </c>
      <c r="U90" s="3"/>
      <c r="V90" s="3"/>
      <c r="W90" s="3"/>
    </row>
    <row r="91" spans="1:23">
      <c r="A91" t="s">
        <v>355</v>
      </c>
      <c r="B91" t="s">
        <v>356</v>
      </c>
      <c r="C91" t="s">
        <v>40</v>
      </c>
      <c r="D91" s="2">
        <v>34039</v>
      </c>
      <c r="E91" t="s">
        <v>357</v>
      </c>
      <c r="F91" t="s">
        <v>358</v>
      </c>
      <c r="G91" t="s">
        <v>62</v>
      </c>
      <c r="H91" t="s">
        <v>63</v>
      </c>
      <c r="I91" t="s">
        <v>53</v>
      </c>
      <c r="J91" t="s">
        <v>64</v>
      </c>
      <c r="K91" t="s">
        <v>110</v>
      </c>
      <c r="L91">
        <v>98644.66</v>
      </c>
      <c r="M91">
        <v>65818.100000000006</v>
      </c>
      <c r="N91" t="s">
        <v>162</v>
      </c>
      <c r="O91">
        <v>8</v>
      </c>
      <c r="Q91">
        <v>4</v>
      </c>
      <c r="R91">
        <v>113</v>
      </c>
      <c r="S91">
        <v>162.5</v>
      </c>
      <c r="T91" t="s">
        <v>37</v>
      </c>
      <c r="U91" s="3"/>
      <c r="V91" s="3"/>
      <c r="W91" s="3"/>
    </row>
    <row r="92" spans="1:23">
      <c r="A92" t="s">
        <v>359</v>
      </c>
      <c r="B92" t="s">
        <v>360</v>
      </c>
      <c r="C92" t="s">
        <v>206</v>
      </c>
      <c r="D92" s="2">
        <v>28080</v>
      </c>
      <c r="E92" s="2">
        <v>45778</v>
      </c>
      <c r="F92" s="2">
        <v>45793</v>
      </c>
      <c r="G92" t="s">
        <v>161</v>
      </c>
      <c r="H92" t="s">
        <v>118</v>
      </c>
      <c r="I92" t="s">
        <v>25</v>
      </c>
      <c r="J92" t="s">
        <v>361</v>
      </c>
      <c r="K92" t="s">
        <v>120</v>
      </c>
      <c r="L92">
        <v>74792.25</v>
      </c>
      <c r="M92">
        <v>57399.54</v>
      </c>
      <c r="O92">
        <v>15</v>
      </c>
      <c r="P92">
        <v>78</v>
      </c>
      <c r="Q92">
        <v>3</v>
      </c>
      <c r="R92">
        <v>189</v>
      </c>
      <c r="S92">
        <v>156.9</v>
      </c>
      <c r="U92" s="3"/>
      <c r="V92" s="3"/>
      <c r="W92" s="3"/>
    </row>
    <row r="93" spans="1:23">
      <c r="A93" t="s">
        <v>362</v>
      </c>
      <c r="B93" t="s">
        <v>363</v>
      </c>
      <c r="C93" t="s">
        <v>296</v>
      </c>
      <c r="D93" t="s">
        <v>364</v>
      </c>
      <c r="E93" s="2">
        <v>45465</v>
      </c>
      <c r="F93" t="s">
        <v>365</v>
      </c>
      <c r="G93" t="s">
        <v>161</v>
      </c>
      <c r="H93" t="s">
        <v>226</v>
      </c>
      <c r="I93" t="s">
        <v>33</v>
      </c>
      <c r="J93" t="s">
        <v>80</v>
      </c>
      <c r="K93" t="s">
        <v>55</v>
      </c>
      <c r="L93" t="s">
        <v>366</v>
      </c>
      <c r="M93">
        <v>40557.089999999997</v>
      </c>
      <c r="N93" t="s">
        <v>91</v>
      </c>
      <c r="O93">
        <v>12</v>
      </c>
      <c r="P93">
        <v>94</v>
      </c>
      <c r="Q93">
        <v>4</v>
      </c>
      <c r="R93">
        <v>111</v>
      </c>
      <c r="S93">
        <v>187.1</v>
      </c>
      <c r="T93" t="s">
        <v>47</v>
      </c>
      <c r="U93" s="3"/>
      <c r="V93" s="3"/>
      <c r="W93" s="3"/>
    </row>
    <row r="94" spans="1:23">
      <c r="A94" t="s">
        <v>367</v>
      </c>
      <c r="B94" t="s">
        <v>368</v>
      </c>
      <c r="C94" t="s">
        <v>30</v>
      </c>
      <c r="D94" s="2">
        <v>39456</v>
      </c>
      <c r="E94" s="2">
        <v>45186</v>
      </c>
      <c r="F94" t="s">
        <v>369</v>
      </c>
      <c r="G94" t="s">
        <v>370</v>
      </c>
      <c r="H94" t="s">
        <v>63</v>
      </c>
      <c r="I94" t="s">
        <v>45</v>
      </c>
      <c r="J94" t="s">
        <v>34</v>
      </c>
      <c r="K94" t="s">
        <v>55</v>
      </c>
      <c r="L94">
        <v>123641.03</v>
      </c>
      <c r="M94">
        <v>99005.37</v>
      </c>
      <c r="N94" t="s">
        <v>73</v>
      </c>
      <c r="O94">
        <v>5</v>
      </c>
      <c r="Q94">
        <v>4</v>
      </c>
      <c r="R94" t="s">
        <v>371</v>
      </c>
      <c r="S94">
        <v>155.9</v>
      </c>
      <c r="U94" s="3"/>
      <c r="V94" s="3"/>
      <c r="W94" s="3"/>
    </row>
    <row r="95" spans="1:23">
      <c r="A95" t="s">
        <v>372</v>
      </c>
      <c r="B95" t="s">
        <v>373</v>
      </c>
      <c r="C95" t="s">
        <v>50</v>
      </c>
      <c r="D95" s="2">
        <v>38043</v>
      </c>
      <c r="E95" s="2">
        <v>46021</v>
      </c>
      <c r="F95" s="2">
        <v>46034</v>
      </c>
      <c r="G95" t="s">
        <v>43</v>
      </c>
      <c r="H95" t="s">
        <v>106</v>
      </c>
      <c r="I95" t="s">
        <v>45</v>
      </c>
      <c r="J95" t="s">
        <v>34</v>
      </c>
      <c r="K95" t="s">
        <v>55</v>
      </c>
      <c r="L95">
        <v>68962.87</v>
      </c>
      <c r="M95">
        <v>55261.78</v>
      </c>
      <c r="N95" t="s">
        <v>35</v>
      </c>
      <c r="O95">
        <v>13</v>
      </c>
      <c r="Q95">
        <v>3</v>
      </c>
      <c r="R95">
        <v>162</v>
      </c>
      <c r="S95">
        <v>232</v>
      </c>
      <c r="T95" t="s">
        <v>65</v>
      </c>
      <c r="U95" s="3"/>
      <c r="V95" s="3"/>
      <c r="W95" s="3"/>
    </row>
    <row r="96" spans="1:23">
      <c r="A96" t="s">
        <v>374</v>
      </c>
      <c r="B96" t="s">
        <v>199</v>
      </c>
      <c r="C96" t="s">
        <v>22</v>
      </c>
      <c r="D96" s="2">
        <v>22039</v>
      </c>
      <c r="E96" t="s">
        <v>375</v>
      </c>
      <c r="F96" s="2">
        <v>45674</v>
      </c>
      <c r="G96" t="s">
        <v>141</v>
      </c>
      <c r="H96" t="s">
        <v>376</v>
      </c>
      <c r="I96" t="s">
        <v>53</v>
      </c>
      <c r="J96" t="s">
        <v>179</v>
      </c>
      <c r="K96" t="s">
        <v>55</v>
      </c>
      <c r="L96">
        <v>100594.54</v>
      </c>
      <c r="N96" t="s">
        <v>73</v>
      </c>
      <c r="O96">
        <v>9</v>
      </c>
      <c r="P96">
        <v>198</v>
      </c>
      <c r="Q96">
        <v>4</v>
      </c>
      <c r="R96">
        <v>144</v>
      </c>
      <c r="S96">
        <v>194.5</v>
      </c>
      <c r="U96" s="3"/>
      <c r="V96" s="3"/>
      <c r="W96" s="3"/>
    </row>
    <row r="97" spans="1:23">
      <c r="A97" t="s">
        <v>377</v>
      </c>
      <c r="B97" t="s">
        <v>378</v>
      </c>
      <c r="C97" t="s">
        <v>40</v>
      </c>
      <c r="D97" s="2">
        <v>23561</v>
      </c>
      <c r="E97" t="s">
        <v>379</v>
      </c>
      <c r="F97" s="2">
        <v>45140</v>
      </c>
      <c r="G97" t="s">
        <v>109</v>
      </c>
      <c r="H97" t="s">
        <v>124</v>
      </c>
      <c r="I97" t="s">
        <v>79</v>
      </c>
      <c r="J97" t="s">
        <v>97</v>
      </c>
      <c r="K97" t="s">
        <v>27</v>
      </c>
      <c r="L97">
        <v>161290.1</v>
      </c>
      <c r="M97">
        <v>101843.01</v>
      </c>
      <c r="N97" t="s">
        <v>73</v>
      </c>
      <c r="O97">
        <v>4</v>
      </c>
      <c r="P97">
        <v>140</v>
      </c>
      <c r="Q97">
        <v>1</v>
      </c>
      <c r="R97" t="s">
        <v>380</v>
      </c>
      <c r="S97">
        <v>193.5</v>
      </c>
      <c r="T97" t="s">
        <v>37</v>
      </c>
      <c r="U97" s="3"/>
      <c r="V97" s="3"/>
      <c r="W97" s="3"/>
    </row>
    <row r="98" spans="1:23">
      <c r="A98" t="s">
        <v>381</v>
      </c>
      <c r="B98" t="s">
        <v>253</v>
      </c>
      <c r="C98" t="s">
        <v>30</v>
      </c>
      <c r="D98" s="2">
        <v>25635</v>
      </c>
      <c r="E98" s="2">
        <v>45494</v>
      </c>
      <c r="F98" s="2">
        <v>45497</v>
      </c>
      <c r="G98" t="s">
        <v>117</v>
      </c>
      <c r="H98" t="s">
        <v>118</v>
      </c>
      <c r="I98" t="s">
        <v>96</v>
      </c>
      <c r="J98" t="s">
        <v>179</v>
      </c>
      <c r="K98" t="s">
        <v>161</v>
      </c>
      <c r="L98">
        <v>212353.3</v>
      </c>
      <c r="M98">
        <v>173776.34</v>
      </c>
      <c r="N98" t="s">
        <v>192</v>
      </c>
      <c r="O98">
        <v>3</v>
      </c>
      <c r="P98">
        <v>57</v>
      </c>
      <c r="R98">
        <v>167</v>
      </c>
      <c r="S98">
        <v>166.8</v>
      </c>
      <c r="U98" s="3"/>
      <c r="V98" s="3"/>
      <c r="W98" s="3"/>
    </row>
    <row r="99" spans="1:23">
      <c r="A99" t="s">
        <v>382</v>
      </c>
      <c r="B99" t="s">
        <v>383</v>
      </c>
      <c r="C99" t="s">
        <v>50</v>
      </c>
      <c r="D99" s="2">
        <v>21394</v>
      </c>
      <c r="E99" s="2">
        <v>45788</v>
      </c>
      <c r="F99" s="2">
        <v>45800</v>
      </c>
      <c r="G99" t="s">
        <v>62</v>
      </c>
      <c r="H99" t="s">
        <v>78</v>
      </c>
      <c r="J99" t="s">
        <v>26</v>
      </c>
      <c r="K99" t="s">
        <v>55</v>
      </c>
      <c r="L99">
        <v>6630.63</v>
      </c>
      <c r="M99">
        <v>4668.88</v>
      </c>
      <c r="N99" t="s">
        <v>56</v>
      </c>
      <c r="O99">
        <v>12</v>
      </c>
      <c r="P99">
        <v>60</v>
      </c>
      <c r="Q99">
        <v>1</v>
      </c>
      <c r="R99">
        <v>97</v>
      </c>
      <c r="S99">
        <v>250.2</v>
      </c>
      <c r="T99" t="s">
        <v>37</v>
      </c>
      <c r="U99" s="3"/>
      <c r="V99" s="3"/>
      <c r="W99" s="3"/>
    </row>
    <row r="100" spans="1:23">
      <c r="A100" t="s">
        <v>384</v>
      </c>
      <c r="B100" t="s">
        <v>385</v>
      </c>
      <c r="D100" s="2">
        <v>27688</v>
      </c>
      <c r="E100" t="s">
        <v>386</v>
      </c>
      <c r="F100" s="2">
        <v>45072</v>
      </c>
      <c r="G100" t="s">
        <v>31</v>
      </c>
      <c r="I100" t="s">
        <v>45</v>
      </c>
      <c r="K100" t="s">
        <v>120</v>
      </c>
      <c r="L100">
        <v>63008.74</v>
      </c>
      <c r="M100">
        <v>43983.64</v>
      </c>
      <c r="N100" t="s">
        <v>192</v>
      </c>
      <c r="O100">
        <v>10</v>
      </c>
      <c r="P100">
        <v>161</v>
      </c>
      <c r="Q100">
        <v>1</v>
      </c>
      <c r="R100">
        <v>129</v>
      </c>
      <c r="S100">
        <v>196.6</v>
      </c>
      <c r="U100" s="3"/>
      <c r="V100" s="3"/>
      <c r="W100" s="3"/>
    </row>
    <row r="101" spans="1:23">
      <c r="A101" t="s">
        <v>387</v>
      </c>
      <c r="B101" t="s">
        <v>39</v>
      </c>
      <c r="C101" t="s">
        <v>40</v>
      </c>
      <c r="D101" s="2">
        <v>36171</v>
      </c>
      <c r="E101" s="2">
        <v>45806</v>
      </c>
      <c r="F101" s="2">
        <v>45815</v>
      </c>
      <c r="G101" t="s">
        <v>109</v>
      </c>
      <c r="J101" t="s">
        <v>34</v>
      </c>
      <c r="K101" t="s">
        <v>388</v>
      </c>
      <c r="L101">
        <v>115161.45</v>
      </c>
      <c r="M101">
        <v>82528.350000000006</v>
      </c>
      <c r="N101" t="s">
        <v>73</v>
      </c>
      <c r="O101">
        <v>9</v>
      </c>
      <c r="P101">
        <v>224</v>
      </c>
      <c r="Q101">
        <v>3</v>
      </c>
      <c r="R101">
        <v>137</v>
      </c>
      <c r="S101">
        <v>99.9</v>
      </c>
      <c r="T101" t="s">
        <v>37</v>
      </c>
      <c r="U101" s="3"/>
      <c r="V101" s="3"/>
      <c r="W101" s="3"/>
    </row>
    <row r="102" spans="1:23">
      <c r="A102" t="s">
        <v>389</v>
      </c>
      <c r="B102" t="s">
        <v>390</v>
      </c>
      <c r="C102" t="s">
        <v>307</v>
      </c>
      <c r="D102" s="2">
        <v>23536</v>
      </c>
      <c r="E102" s="2">
        <v>45779</v>
      </c>
      <c r="F102" s="2">
        <v>45790</v>
      </c>
      <c r="G102" t="s">
        <v>161</v>
      </c>
      <c r="H102" t="s">
        <v>118</v>
      </c>
      <c r="I102" t="s">
        <v>119</v>
      </c>
      <c r="J102" t="s">
        <v>26</v>
      </c>
      <c r="K102" t="s">
        <v>161</v>
      </c>
      <c r="L102">
        <v>126755.13</v>
      </c>
      <c r="M102">
        <v>95548.44</v>
      </c>
      <c r="O102">
        <v>11</v>
      </c>
      <c r="P102">
        <v>210</v>
      </c>
      <c r="R102">
        <v>95</v>
      </c>
      <c r="S102">
        <v>251.3</v>
      </c>
      <c r="T102" t="s">
        <v>37</v>
      </c>
      <c r="U102" s="3"/>
      <c r="V102" s="3"/>
      <c r="W102" s="3"/>
    </row>
    <row r="103" spans="1:23">
      <c r="A103" t="s">
        <v>391</v>
      </c>
      <c r="B103" t="s">
        <v>392</v>
      </c>
      <c r="C103" t="s">
        <v>206</v>
      </c>
      <c r="D103" s="2">
        <v>36274</v>
      </c>
      <c r="E103" s="2">
        <v>45429</v>
      </c>
      <c r="G103" t="s">
        <v>43</v>
      </c>
      <c r="H103" t="s">
        <v>24</v>
      </c>
      <c r="I103" t="s">
        <v>45</v>
      </c>
      <c r="J103" t="s">
        <v>186</v>
      </c>
      <c r="K103" t="s">
        <v>120</v>
      </c>
      <c r="L103">
        <v>88239.87</v>
      </c>
      <c r="M103">
        <v>72240.72</v>
      </c>
      <c r="N103" t="s">
        <v>56</v>
      </c>
      <c r="O103">
        <v>5</v>
      </c>
      <c r="P103">
        <v>90</v>
      </c>
      <c r="Q103">
        <v>1</v>
      </c>
      <c r="R103">
        <v>187</v>
      </c>
      <c r="S103">
        <v>194.9</v>
      </c>
      <c r="U103" s="3"/>
      <c r="V103" s="3"/>
      <c r="W103" s="3"/>
    </row>
    <row r="104" spans="1:23">
      <c r="A104" t="s">
        <v>393</v>
      </c>
      <c r="B104" t="s">
        <v>394</v>
      </c>
      <c r="C104" t="s">
        <v>50</v>
      </c>
      <c r="D104" s="2">
        <v>29192</v>
      </c>
      <c r="E104" s="2">
        <v>45122</v>
      </c>
      <c r="F104" s="2">
        <v>45139</v>
      </c>
      <c r="H104" t="s">
        <v>134</v>
      </c>
      <c r="I104" t="s">
        <v>33</v>
      </c>
      <c r="K104" t="s">
        <v>72</v>
      </c>
      <c r="L104">
        <v>143035.63</v>
      </c>
      <c r="M104">
        <v>122123.32</v>
      </c>
      <c r="N104" t="s">
        <v>192</v>
      </c>
      <c r="O104">
        <v>17</v>
      </c>
      <c r="P104">
        <v>38</v>
      </c>
      <c r="Q104">
        <v>4</v>
      </c>
      <c r="R104">
        <v>127</v>
      </c>
      <c r="S104">
        <v>119.6</v>
      </c>
      <c r="T104" t="s">
        <v>65</v>
      </c>
      <c r="U104" s="3"/>
      <c r="V104" s="3"/>
      <c r="W104" s="3"/>
    </row>
    <row r="105" spans="1:23">
      <c r="A105" t="s">
        <v>395</v>
      </c>
      <c r="B105" t="s">
        <v>363</v>
      </c>
      <c r="C105" t="s">
        <v>396</v>
      </c>
      <c r="D105" s="2">
        <v>26404</v>
      </c>
      <c r="E105" s="2">
        <v>45558</v>
      </c>
      <c r="F105" t="s">
        <v>397</v>
      </c>
      <c r="G105" t="s">
        <v>161</v>
      </c>
      <c r="H105" t="s">
        <v>52</v>
      </c>
      <c r="I105" t="s">
        <v>53</v>
      </c>
      <c r="J105" t="s">
        <v>71</v>
      </c>
      <c r="K105" t="s">
        <v>55</v>
      </c>
      <c r="L105">
        <v>207030.71</v>
      </c>
      <c r="M105">
        <v>155033.32</v>
      </c>
      <c r="N105" t="s">
        <v>73</v>
      </c>
      <c r="O105">
        <v>15</v>
      </c>
      <c r="P105">
        <v>60</v>
      </c>
      <c r="Q105">
        <v>5</v>
      </c>
      <c r="R105">
        <v>108</v>
      </c>
      <c r="S105">
        <v>87.3</v>
      </c>
      <c r="T105" t="s">
        <v>47</v>
      </c>
      <c r="U105" s="3"/>
      <c r="V105" s="3"/>
      <c r="W105" s="3"/>
    </row>
    <row r="106" spans="1:23">
      <c r="A106" t="s">
        <v>398</v>
      </c>
      <c r="B106" t="s">
        <v>399</v>
      </c>
      <c r="C106" t="s">
        <v>60</v>
      </c>
      <c r="D106" s="2">
        <v>20822</v>
      </c>
      <c r="E106" s="2">
        <v>45382</v>
      </c>
      <c r="F106" t="s">
        <v>400</v>
      </c>
      <c r="G106" t="s">
        <v>43</v>
      </c>
      <c r="H106" t="s">
        <v>63</v>
      </c>
      <c r="I106" t="s">
        <v>33</v>
      </c>
      <c r="K106" t="s">
        <v>401</v>
      </c>
      <c r="L106">
        <v>147564.39000000001</v>
      </c>
      <c r="M106">
        <v>104260.15</v>
      </c>
      <c r="N106" t="s">
        <v>73</v>
      </c>
      <c r="O106">
        <v>5</v>
      </c>
      <c r="P106">
        <v>21</v>
      </c>
      <c r="Q106">
        <v>4</v>
      </c>
      <c r="R106">
        <v>172</v>
      </c>
      <c r="S106">
        <v>154.30000000000001</v>
      </c>
      <c r="T106" t="s">
        <v>47</v>
      </c>
      <c r="U106" s="3"/>
      <c r="V106" s="3"/>
      <c r="W106" s="3"/>
    </row>
    <row r="107" spans="1:23">
      <c r="A107" t="s">
        <v>402</v>
      </c>
      <c r="B107" t="s">
        <v>403</v>
      </c>
      <c r="C107" t="s">
        <v>60</v>
      </c>
      <c r="D107" s="2">
        <v>24607</v>
      </c>
      <c r="E107" s="2">
        <v>45231</v>
      </c>
      <c r="F107" s="2">
        <v>45233</v>
      </c>
      <c r="G107" t="s">
        <v>117</v>
      </c>
      <c r="H107" t="s">
        <v>86</v>
      </c>
      <c r="I107" t="s">
        <v>96</v>
      </c>
      <c r="J107" t="s">
        <v>34</v>
      </c>
      <c r="K107" t="s">
        <v>55</v>
      </c>
      <c r="L107">
        <v>104468.07</v>
      </c>
      <c r="M107">
        <v>79326.61</v>
      </c>
      <c r="N107" t="s">
        <v>91</v>
      </c>
      <c r="O107">
        <v>2</v>
      </c>
      <c r="P107" t="s">
        <v>404</v>
      </c>
      <c r="Q107">
        <v>5</v>
      </c>
      <c r="R107">
        <v>139</v>
      </c>
      <c r="S107">
        <v>96.1</v>
      </c>
      <c r="T107" t="s">
        <v>47</v>
      </c>
      <c r="U107" s="3"/>
      <c r="V107" s="3"/>
      <c r="W107" s="3"/>
    </row>
    <row r="108" spans="1:23">
      <c r="A108" t="s">
        <v>405</v>
      </c>
      <c r="B108" t="s">
        <v>406</v>
      </c>
      <c r="C108" t="s">
        <v>100</v>
      </c>
      <c r="D108" t="s">
        <v>407</v>
      </c>
      <c r="E108" t="s">
        <v>408</v>
      </c>
      <c r="F108" s="2">
        <v>45910</v>
      </c>
      <c r="G108" t="s">
        <v>117</v>
      </c>
      <c r="H108" t="s">
        <v>86</v>
      </c>
      <c r="I108" t="s">
        <v>53</v>
      </c>
      <c r="J108" t="s">
        <v>197</v>
      </c>
      <c r="K108" t="s">
        <v>72</v>
      </c>
      <c r="L108">
        <v>63844.62</v>
      </c>
      <c r="M108">
        <v>49796.13</v>
      </c>
      <c r="N108" t="s">
        <v>409</v>
      </c>
      <c r="O108">
        <v>17</v>
      </c>
      <c r="P108">
        <v>213</v>
      </c>
      <c r="Q108">
        <v>1</v>
      </c>
      <c r="R108">
        <v>187</v>
      </c>
      <c r="S108">
        <v>259.3</v>
      </c>
      <c r="T108" t="s">
        <v>47</v>
      </c>
      <c r="U108" s="3"/>
      <c r="V108" s="3"/>
      <c r="W108" s="3"/>
    </row>
    <row r="109" spans="1:23">
      <c r="A109" t="s">
        <v>410</v>
      </c>
      <c r="B109" t="s">
        <v>392</v>
      </c>
      <c r="D109" s="2">
        <v>21830</v>
      </c>
      <c r="E109" s="2">
        <v>45935</v>
      </c>
      <c r="F109" s="2">
        <v>45953</v>
      </c>
      <c r="G109" t="s">
        <v>411</v>
      </c>
      <c r="H109" t="s">
        <v>24</v>
      </c>
      <c r="I109" t="s">
        <v>33</v>
      </c>
      <c r="J109" t="s">
        <v>179</v>
      </c>
      <c r="K109" t="s">
        <v>72</v>
      </c>
      <c r="M109">
        <v>42411.14</v>
      </c>
      <c r="N109" t="s">
        <v>192</v>
      </c>
      <c r="O109">
        <v>18</v>
      </c>
      <c r="P109">
        <v>127</v>
      </c>
      <c r="Q109">
        <v>1</v>
      </c>
      <c r="R109" t="s">
        <v>412</v>
      </c>
      <c r="S109">
        <v>244.4</v>
      </c>
      <c r="T109" t="s">
        <v>47</v>
      </c>
      <c r="U109" s="3"/>
      <c r="V109" s="3"/>
      <c r="W109" s="3"/>
    </row>
    <row r="110" spans="1:23">
      <c r="A110" t="s">
        <v>413</v>
      </c>
      <c r="B110" t="s">
        <v>414</v>
      </c>
      <c r="C110" t="s">
        <v>50</v>
      </c>
      <c r="D110" s="2">
        <v>35016</v>
      </c>
      <c r="E110" t="s">
        <v>415</v>
      </c>
      <c r="F110" s="2">
        <v>45144</v>
      </c>
      <c r="G110" t="s">
        <v>62</v>
      </c>
      <c r="I110" t="s">
        <v>79</v>
      </c>
      <c r="J110" t="s">
        <v>34</v>
      </c>
      <c r="K110" t="s">
        <v>161</v>
      </c>
      <c r="L110">
        <v>163172.12</v>
      </c>
      <c r="M110">
        <v>148838.24</v>
      </c>
      <c r="N110" t="s">
        <v>192</v>
      </c>
      <c r="O110">
        <v>11</v>
      </c>
      <c r="P110">
        <v>148</v>
      </c>
      <c r="Q110">
        <v>5</v>
      </c>
      <c r="R110">
        <v>118</v>
      </c>
      <c r="S110">
        <v>196.5</v>
      </c>
      <c r="T110" t="s">
        <v>47</v>
      </c>
      <c r="U110" s="3"/>
      <c r="V110" s="3"/>
      <c r="W110" s="3"/>
    </row>
    <row r="111" spans="1:23">
      <c r="A111" t="s">
        <v>416</v>
      </c>
      <c r="B111" t="s">
        <v>417</v>
      </c>
      <c r="C111" t="s">
        <v>50</v>
      </c>
      <c r="D111" s="2">
        <v>39729</v>
      </c>
      <c r="E111" s="2">
        <v>45140</v>
      </c>
      <c r="F111" s="2">
        <v>45156</v>
      </c>
      <c r="G111" t="s">
        <v>31</v>
      </c>
      <c r="H111" t="s">
        <v>52</v>
      </c>
      <c r="I111" t="s">
        <v>45</v>
      </c>
      <c r="J111" t="s">
        <v>46</v>
      </c>
      <c r="K111" t="s">
        <v>120</v>
      </c>
      <c r="L111">
        <v>245638.96</v>
      </c>
      <c r="M111">
        <v>218828.95</v>
      </c>
      <c r="N111" t="s">
        <v>91</v>
      </c>
      <c r="O111">
        <v>16</v>
      </c>
      <c r="P111">
        <v>27</v>
      </c>
      <c r="Q111">
        <v>5</v>
      </c>
      <c r="R111">
        <v>147</v>
      </c>
      <c r="S111">
        <v>72.2</v>
      </c>
      <c r="T111" t="s">
        <v>47</v>
      </c>
      <c r="U111" s="3"/>
      <c r="V111" s="3"/>
      <c r="W111" s="3"/>
    </row>
    <row r="112" spans="1:23">
      <c r="A112" t="s">
        <v>418</v>
      </c>
      <c r="B112" t="s">
        <v>419</v>
      </c>
      <c r="C112" t="s">
        <v>30</v>
      </c>
      <c r="D112" t="s">
        <v>420</v>
      </c>
      <c r="E112" s="2">
        <v>45388</v>
      </c>
      <c r="F112" s="2">
        <v>45394</v>
      </c>
      <c r="G112" t="s">
        <v>70</v>
      </c>
      <c r="I112" t="s">
        <v>25</v>
      </c>
      <c r="J112" t="s">
        <v>71</v>
      </c>
      <c r="K112" t="s">
        <v>120</v>
      </c>
      <c r="L112">
        <v>7469.3</v>
      </c>
      <c r="M112">
        <v>7360.98</v>
      </c>
      <c r="N112" t="s">
        <v>73</v>
      </c>
      <c r="O112">
        <v>6</v>
      </c>
      <c r="P112">
        <v>23</v>
      </c>
      <c r="Q112">
        <v>5</v>
      </c>
      <c r="R112">
        <v>111</v>
      </c>
      <c r="S112">
        <v>238.7</v>
      </c>
      <c r="T112" t="s">
        <v>47</v>
      </c>
      <c r="U112" s="3"/>
      <c r="V112" s="3"/>
      <c r="W112" s="3"/>
    </row>
    <row r="113" spans="1:23">
      <c r="A113" t="s">
        <v>421</v>
      </c>
      <c r="B113" t="s">
        <v>202</v>
      </c>
      <c r="C113" t="s">
        <v>100</v>
      </c>
      <c r="D113" s="2">
        <v>28112</v>
      </c>
      <c r="E113" s="2">
        <v>45470</v>
      </c>
      <c r="F113" s="2">
        <v>45480</v>
      </c>
      <c r="G113" t="s">
        <v>161</v>
      </c>
      <c r="H113" t="s">
        <v>24</v>
      </c>
      <c r="I113" t="s">
        <v>79</v>
      </c>
      <c r="K113" t="s">
        <v>27</v>
      </c>
      <c r="L113">
        <v>138541.5</v>
      </c>
      <c r="M113">
        <v>98194.49</v>
      </c>
      <c r="O113">
        <v>10</v>
      </c>
      <c r="P113">
        <v>97</v>
      </c>
      <c r="Q113">
        <v>1</v>
      </c>
      <c r="R113">
        <v>144</v>
      </c>
      <c r="S113">
        <v>86.6</v>
      </c>
      <c r="U113" s="3"/>
      <c r="V113" s="3"/>
      <c r="W113" s="3"/>
    </row>
    <row r="114" spans="1:23">
      <c r="A114" t="s">
        <v>422</v>
      </c>
      <c r="B114" t="s">
        <v>423</v>
      </c>
      <c r="C114" t="s">
        <v>84</v>
      </c>
      <c r="D114" s="2">
        <v>27100</v>
      </c>
      <c r="E114" s="2">
        <v>45708</v>
      </c>
      <c r="F114" s="2">
        <v>45720</v>
      </c>
      <c r="G114" t="s">
        <v>152</v>
      </c>
      <c r="H114" t="s">
        <v>44</v>
      </c>
      <c r="J114" t="s">
        <v>34</v>
      </c>
      <c r="K114" t="s">
        <v>27</v>
      </c>
      <c r="L114">
        <v>67691.7</v>
      </c>
      <c r="M114">
        <v>58842.63</v>
      </c>
      <c r="N114" t="s">
        <v>192</v>
      </c>
      <c r="O114">
        <v>12</v>
      </c>
      <c r="P114">
        <v>43</v>
      </c>
      <c r="Q114">
        <v>2</v>
      </c>
      <c r="R114">
        <v>100</v>
      </c>
      <c r="S114">
        <v>196.9</v>
      </c>
      <c r="T114" t="s">
        <v>37</v>
      </c>
      <c r="U114" s="3"/>
      <c r="V114" s="3"/>
      <c r="W114" s="3"/>
    </row>
    <row r="115" spans="1:23">
      <c r="A115" t="s">
        <v>424</v>
      </c>
      <c r="B115" t="s">
        <v>221</v>
      </c>
      <c r="C115" t="s">
        <v>133</v>
      </c>
      <c r="D115" t="s">
        <v>425</v>
      </c>
      <c r="E115" s="2">
        <v>45228</v>
      </c>
      <c r="F115" s="2">
        <v>45232</v>
      </c>
      <c r="G115" t="s">
        <v>77</v>
      </c>
      <c r="H115" t="s">
        <v>124</v>
      </c>
      <c r="I115" t="s">
        <v>53</v>
      </c>
      <c r="J115" t="s">
        <v>80</v>
      </c>
      <c r="K115" t="s">
        <v>161</v>
      </c>
      <c r="L115">
        <v>202594.03</v>
      </c>
      <c r="M115">
        <v>144409.59</v>
      </c>
      <c r="N115" t="s">
        <v>192</v>
      </c>
      <c r="O115">
        <v>4</v>
      </c>
      <c r="P115">
        <v>25</v>
      </c>
      <c r="Q115">
        <v>4</v>
      </c>
      <c r="R115">
        <v>115</v>
      </c>
      <c r="S115">
        <v>259.5</v>
      </c>
      <c r="U115" s="3"/>
      <c r="V115" s="3"/>
      <c r="W115" s="3"/>
    </row>
    <row r="116" spans="1:23">
      <c r="A116" t="s">
        <v>426</v>
      </c>
      <c r="B116" t="s">
        <v>427</v>
      </c>
      <c r="D116" s="2">
        <v>32046</v>
      </c>
      <c r="E116" s="2">
        <v>45786</v>
      </c>
      <c r="F116" s="2">
        <v>45790</v>
      </c>
      <c r="G116" t="s">
        <v>62</v>
      </c>
      <c r="H116" t="s">
        <v>118</v>
      </c>
      <c r="I116" t="s">
        <v>33</v>
      </c>
      <c r="J116" t="s">
        <v>26</v>
      </c>
      <c r="L116">
        <v>141764.23000000001</v>
      </c>
      <c r="M116">
        <v>132652.15</v>
      </c>
      <c r="N116" t="s">
        <v>192</v>
      </c>
      <c r="O116">
        <v>4</v>
      </c>
      <c r="P116">
        <v>227</v>
      </c>
      <c r="R116">
        <v>134</v>
      </c>
      <c r="S116">
        <v>236.8</v>
      </c>
      <c r="T116" t="s">
        <v>65</v>
      </c>
      <c r="U116" s="3"/>
      <c r="V116" s="3"/>
      <c r="W116" s="3"/>
    </row>
    <row r="117" spans="1:23">
      <c r="A117" t="s">
        <v>428</v>
      </c>
      <c r="B117" t="s">
        <v>429</v>
      </c>
      <c r="C117" t="s">
        <v>206</v>
      </c>
      <c r="D117" s="2">
        <v>39580</v>
      </c>
      <c r="E117" s="2">
        <v>44968</v>
      </c>
      <c r="F117" s="2">
        <v>44979</v>
      </c>
      <c r="G117" t="s">
        <v>109</v>
      </c>
      <c r="H117" t="s">
        <v>44</v>
      </c>
      <c r="I117" t="s">
        <v>96</v>
      </c>
      <c r="J117" t="s">
        <v>34</v>
      </c>
      <c r="K117" t="s">
        <v>72</v>
      </c>
      <c r="L117">
        <v>214913.11</v>
      </c>
      <c r="M117">
        <v>133255.89000000001</v>
      </c>
      <c r="O117">
        <v>11</v>
      </c>
      <c r="P117">
        <v>227</v>
      </c>
      <c r="Q117">
        <v>4</v>
      </c>
      <c r="R117">
        <v>107</v>
      </c>
      <c r="S117">
        <v>127.1</v>
      </c>
      <c r="U117" s="3"/>
      <c r="V117" s="3"/>
      <c r="W117" s="3"/>
    </row>
    <row r="118" spans="1:23">
      <c r="A118" t="s">
        <v>430</v>
      </c>
      <c r="B118" t="s">
        <v>390</v>
      </c>
      <c r="C118" t="s">
        <v>60</v>
      </c>
      <c r="D118" s="2">
        <v>19867</v>
      </c>
      <c r="E118" t="s">
        <v>431</v>
      </c>
      <c r="F118" s="2">
        <v>45977</v>
      </c>
      <c r="H118" t="s">
        <v>95</v>
      </c>
      <c r="I118" t="s">
        <v>25</v>
      </c>
      <c r="J118" t="s">
        <v>97</v>
      </c>
      <c r="K118" t="s">
        <v>161</v>
      </c>
      <c r="L118">
        <v>50208.95</v>
      </c>
      <c r="M118">
        <v>47753.38</v>
      </c>
      <c r="N118" t="s">
        <v>91</v>
      </c>
      <c r="O118">
        <v>13</v>
      </c>
      <c r="P118">
        <v>68</v>
      </c>
      <c r="Q118">
        <v>1</v>
      </c>
      <c r="R118">
        <v>148</v>
      </c>
      <c r="S118">
        <v>79.599999999999994</v>
      </c>
      <c r="T118" t="s">
        <v>65</v>
      </c>
      <c r="U118" s="3"/>
      <c r="V118" s="3"/>
      <c r="W118" s="3"/>
    </row>
    <row r="119" spans="1:23">
      <c r="A119" t="s">
        <v>432</v>
      </c>
      <c r="B119" t="s">
        <v>433</v>
      </c>
      <c r="C119" t="s">
        <v>84</v>
      </c>
      <c r="D119" t="s">
        <v>434</v>
      </c>
      <c r="E119" s="2">
        <v>45456</v>
      </c>
      <c r="F119" s="2">
        <v>45459</v>
      </c>
      <c r="G119" t="s">
        <v>43</v>
      </c>
      <c r="H119" t="s">
        <v>24</v>
      </c>
      <c r="I119" t="s">
        <v>53</v>
      </c>
      <c r="K119" t="s">
        <v>55</v>
      </c>
      <c r="L119">
        <v>195507.96</v>
      </c>
      <c r="M119">
        <v>187127.19</v>
      </c>
      <c r="N119" t="s">
        <v>192</v>
      </c>
      <c r="O119">
        <v>3</v>
      </c>
      <c r="P119">
        <v>170</v>
      </c>
      <c r="Q119">
        <v>4</v>
      </c>
      <c r="R119">
        <v>176</v>
      </c>
      <c r="S119">
        <v>109.3</v>
      </c>
      <c r="U119" s="3"/>
      <c r="V119" s="3"/>
      <c r="W119" s="3"/>
    </row>
    <row r="120" spans="1:23">
      <c r="A120" t="s">
        <v>435</v>
      </c>
      <c r="B120" t="s">
        <v>436</v>
      </c>
      <c r="C120" t="s">
        <v>22</v>
      </c>
      <c r="D120" s="2">
        <v>28334</v>
      </c>
      <c r="E120" s="2">
        <v>45641</v>
      </c>
      <c r="F120" s="2">
        <v>45656</v>
      </c>
      <c r="G120" t="s">
        <v>77</v>
      </c>
      <c r="H120" t="s">
        <v>44</v>
      </c>
      <c r="I120" t="s">
        <v>79</v>
      </c>
      <c r="K120" t="s">
        <v>161</v>
      </c>
      <c r="L120">
        <v>27822.25</v>
      </c>
      <c r="M120">
        <v>25035.74</v>
      </c>
      <c r="N120" t="s">
        <v>56</v>
      </c>
      <c r="O120">
        <v>15</v>
      </c>
      <c r="P120">
        <v>220</v>
      </c>
      <c r="Q120">
        <v>5</v>
      </c>
      <c r="R120">
        <v>161</v>
      </c>
      <c r="S120">
        <v>193</v>
      </c>
      <c r="T120" t="s">
        <v>37</v>
      </c>
      <c r="U120" s="3"/>
      <c r="V120" s="3"/>
      <c r="W120" s="3"/>
    </row>
    <row r="121" spans="1:23">
      <c r="A121" t="s">
        <v>437</v>
      </c>
      <c r="B121" t="s">
        <v>438</v>
      </c>
      <c r="C121" t="s">
        <v>84</v>
      </c>
      <c r="D121" s="2">
        <v>35887</v>
      </c>
      <c r="E121" s="2">
        <v>45754</v>
      </c>
      <c r="F121" s="2">
        <v>45765</v>
      </c>
      <c r="G121" t="s">
        <v>31</v>
      </c>
      <c r="H121" t="s">
        <v>24</v>
      </c>
      <c r="J121" t="s">
        <v>71</v>
      </c>
      <c r="K121" t="s">
        <v>72</v>
      </c>
      <c r="L121">
        <v>66708</v>
      </c>
      <c r="M121">
        <v>52052.97</v>
      </c>
      <c r="N121" t="s">
        <v>91</v>
      </c>
      <c r="O121" t="s">
        <v>227</v>
      </c>
      <c r="P121">
        <v>193</v>
      </c>
      <c r="Q121">
        <v>1</v>
      </c>
      <c r="R121">
        <v>164</v>
      </c>
      <c r="S121">
        <v>204.5</v>
      </c>
      <c r="T121" t="s">
        <v>37</v>
      </c>
      <c r="U121" s="3"/>
      <c r="V121" s="3"/>
      <c r="W121" s="3"/>
    </row>
    <row r="122" spans="1:23">
      <c r="A122" t="s">
        <v>439</v>
      </c>
      <c r="B122" t="s">
        <v>301</v>
      </c>
      <c r="C122" t="s">
        <v>22</v>
      </c>
      <c r="D122" s="2">
        <v>20672</v>
      </c>
      <c r="E122" t="s">
        <v>440</v>
      </c>
      <c r="F122" s="2">
        <v>45474</v>
      </c>
      <c r="G122" t="s">
        <v>62</v>
      </c>
      <c r="H122" t="s">
        <v>113</v>
      </c>
      <c r="I122" t="s">
        <v>119</v>
      </c>
      <c r="J122" t="s">
        <v>26</v>
      </c>
      <c r="K122" t="s">
        <v>161</v>
      </c>
      <c r="L122">
        <v>57507.74</v>
      </c>
      <c r="M122">
        <v>53094.77</v>
      </c>
      <c r="N122" t="s">
        <v>56</v>
      </c>
      <c r="O122">
        <v>18</v>
      </c>
      <c r="P122">
        <v>83</v>
      </c>
      <c r="Q122">
        <v>4</v>
      </c>
      <c r="R122">
        <v>190</v>
      </c>
      <c r="S122">
        <v>238.5</v>
      </c>
      <c r="T122" t="s">
        <v>65</v>
      </c>
      <c r="U122" s="3"/>
      <c r="V122" s="3"/>
      <c r="W122" s="3"/>
    </row>
    <row r="123" spans="1:23">
      <c r="A123" t="s">
        <v>441</v>
      </c>
      <c r="B123" t="s">
        <v>442</v>
      </c>
      <c r="D123" s="2">
        <v>27787</v>
      </c>
      <c r="E123" s="2">
        <v>45235</v>
      </c>
      <c r="F123" s="2">
        <v>45240</v>
      </c>
      <c r="G123" t="s">
        <v>105</v>
      </c>
      <c r="H123" t="s">
        <v>134</v>
      </c>
      <c r="J123" t="s">
        <v>97</v>
      </c>
      <c r="K123" t="s">
        <v>286</v>
      </c>
      <c r="L123">
        <v>80804.91</v>
      </c>
      <c r="M123">
        <v>51795.22</v>
      </c>
      <c r="N123" t="s">
        <v>73</v>
      </c>
      <c r="O123">
        <v>5</v>
      </c>
      <c r="P123">
        <v>25</v>
      </c>
      <c r="R123">
        <v>132</v>
      </c>
      <c r="S123">
        <v>189.9</v>
      </c>
      <c r="T123" t="s">
        <v>47</v>
      </c>
      <c r="U123" s="3"/>
      <c r="V123" s="3"/>
      <c r="W123" s="3"/>
    </row>
    <row r="124" spans="1:23">
      <c r="A124" t="s">
        <v>443</v>
      </c>
      <c r="B124" t="s">
        <v>444</v>
      </c>
      <c r="C124" t="s">
        <v>30</v>
      </c>
      <c r="D124" s="2">
        <v>29403</v>
      </c>
      <c r="E124" s="2">
        <v>45004</v>
      </c>
      <c r="F124" s="2">
        <v>45022</v>
      </c>
      <c r="G124" t="s">
        <v>105</v>
      </c>
      <c r="H124" t="s">
        <v>207</v>
      </c>
      <c r="I124" t="s">
        <v>119</v>
      </c>
      <c r="J124" t="s">
        <v>64</v>
      </c>
      <c r="K124" t="s">
        <v>110</v>
      </c>
      <c r="L124" t="s">
        <v>445</v>
      </c>
      <c r="M124">
        <v>29604.53</v>
      </c>
      <c r="N124" t="s">
        <v>56</v>
      </c>
      <c r="O124">
        <v>18</v>
      </c>
      <c r="P124">
        <v>192</v>
      </c>
      <c r="Q124">
        <v>4</v>
      </c>
      <c r="R124" t="s">
        <v>446</v>
      </c>
      <c r="S124">
        <v>201.8</v>
      </c>
      <c r="T124" t="s">
        <v>65</v>
      </c>
      <c r="U124" s="3"/>
      <c r="V124" s="3"/>
      <c r="W124" s="3"/>
    </row>
    <row r="125" spans="1:23">
      <c r="A125" t="s">
        <v>447</v>
      </c>
      <c r="B125" t="s">
        <v>448</v>
      </c>
      <c r="C125" t="s">
        <v>60</v>
      </c>
      <c r="D125" s="2">
        <v>26157</v>
      </c>
      <c r="E125" s="2">
        <v>45312</v>
      </c>
      <c r="F125" s="2">
        <v>45318</v>
      </c>
      <c r="G125" t="s">
        <v>70</v>
      </c>
      <c r="H125" t="s">
        <v>134</v>
      </c>
      <c r="I125" t="s">
        <v>25</v>
      </c>
      <c r="J125" t="s">
        <v>80</v>
      </c>
      <c r="K125" t="s">
        <v>449</v>
      </c>
      <c r="L125">
        <v>58019.54</v>
      </c>
      <c r="M125">
        <v>44289.63</v>
      </c>
      <c r="N125" t="s">
        <v>35</v>
      </c>
      <c r="O125">
        <v>6</v>
      </c>
      <c r="P125">
        <v>10</v>
      </c>
      <c r="R125">
        <v>111</v>
      </c>
      <c r="U125" s="3"/>
      <c r="V125" s="3"/>
      <c r="W125" s="3"/>
    </row>
    <row r="126" spans="1:23">
      <c r="A126" t="s">
        <v>450</v>
      </c>
      <c r="B126" t="s">
        <v>451</v>
      </c>
      <c r="C126" t="s">
        <v>30</v>
      </c>
      <c r="D126" s="2">
        <v>21072</v>
      </c>
      <c r="E126" s="2">
        <v>45898</v>
      </c>
      <c r="F126" s="2">
        <v>45903</v>
      </c>
      <c r="G126" t="s">
        <v>141</v>
      </c>
      <c r="H126" t="s">
        <v>113</v>
      </c>
      <c r="I126" t="s">
        <v>25</v>
      </c>
      <c r="J126" t="s">
        <v>71</v>
      </c>
      <c r="K126" t="s">
        <v>161</v>
      </c>
      <c r="L126">
        <v>106665.69</v>
      </c>
      <c r="M126">
        <v>95865.24</v>
      </c>
      <c r="N126" t="s">
        <v>73</v>
      </c>
      <c r="O126">
        <v>5</v>
      </c>
      <c r="P126">
        <v>74</v>
      </c>
      <c r="Q126">
        <v>3</v>
      </c>
      <c r="R126">
        <v>143</v>
      </c>
      <c r="S126">
        <v>227.8</v>
      </c>
      <c r="T126" t="s">
        <v>37</v>
      </c>
      <c r="U126" s="3"/>
      <c r="V126" s="3"/>
      <c r="W126" s="3"/>
    </row>
    <row r="127" spans="1:23">
      <c r="A127" t="s">
        <v>452</v>
      </c>
      <c r="B127" t="s">
        <v>390</v>
      </c>
      <c r="C127" t="s">
        <v>206</v>
      </c>
      <c r="D127" s="2">
        <v>39561</v>
      </c>
      <c r="E127" s="2">
        <v>45911</v>
      </c>
      <c r="F127" s="2">
        <v>45922</v>
      </c>
      <c r="G127" t="s">
        <v>152</v>
      </c>
      <c r="H127" t="s">
        <v>113</v>
      </c>
      <c r="I127" t="s">
        <v>33</v>
      </c>
      <c r="J127" t="s">
        <v>26</v>
      </c>
      <c r="K127" t="s">
        <v>27</v>
      </c>
      <c r="L127">
        <v>209219.96</v>
      </c>
      <c r="M127">
        <v>150846.85999999999</v>
      </c>
      <c r="N127" t="s">
        <v>56</v>
      </c>
      <c r="O127">
        <v>11</v>
      </c>
      <c r="P127" t="s">
        <v>453</v>
      </c>
      <c r="R127">
        <v>99</v>
      </c>
      <c r="S127">
        <v>207.5</v>
      </c>
      <c r="T127" t="s">
        <v>37</v>
      </c>
      <c r="U127" s="3"/>
      <c r="V127" s="3"/>
      <c r="W127" s="3"/>
    </row>
    <row r="128" spans="1:23">
      <c r="A128" t="s">
        <v>454</v>
      </c>
      <c r="B128" t="s">
        <v>455</v>
      </c>
      <c r="C128" t="s">
        <v>40</v>
      </c>
      <c r="D128" s="2">
        <v>20455</v>
      </c>
      <c r="E128" s="2">
        <v>45210</v>
      </c>
      <c r="F128" t="s">
        <v>456</v>
      </c>
      <c r="G128" t="s">
        <v>77</v>
      </c>
      <c r="H128" t="s">
        <v>118</v>
      </c>
      <c r="I128" t="s">
        <v>96</v>
      </c>
      <c r="J128" t="s">
        <v>26</v>
      </c>
      <c r="K128" t="s">
        <v>55</v>
      </c>
      <c r="L128">
        <v>94723.98</v>
      </c>
      <c r="M128">
        <v>71503.42</v>
      </c>
      <c r="O128">
        <v>6</v>
      </c>
      <c r="P128">
        <v>107</v>
      </c>
      <c r="Q128">
        <v>4</v>
      </c>
      <c r="R128">
        <v>148</v>
      </c>
      <c r="S128">
        <v>121.6</v>
      </c>
      <c r="T128" t="s">
        <v>37</v>
      </c>
      <c r="U128" s="3"/>
      <c r="V128" s="3"/>
      <c r="W128" s="3"/>
    </row>
    <row r="129" spans="1:23">
      <c r="A129" t="s">
        <v>457</v>
      </c>
      <c r="B129" t="s">
        <v>458</v>
      </c>
      <c r="C129" t="s">
        <v>459</v>
      </c>
      <c r="D129" s="2">
        <v>22567</v>
      </c>
      <c r="E129" t="s">
        <v>460</v>
      </c>
      <c r="F129" s="2">
        <v>45662</v>
      </c>
      <c r="H129" t="s">
        <v>160</v>
      </c>
      <c r="I129" t="s">
        <v>53</v>
      </c>
      <c r="J129" t="s">
        <v>34</v>
      </c>
      <c r="K129" t="s">
        <v>27</v>
      </c>
      <c r="L129">
        <v>230298.5</v>
      </c>
      <c r="M129">
        <v>222532.42</v>
      </c>
      <c r="N129" t="s">
        <v>35</v>
      </c>
      <c r="O129">
        <v>1</v>
      </c>
      <c r="P129">
        <v>117</v>
      </c>
      <c r="Q129">
        <v>1</v>
      </c>
      <c r="R129">
        <v>98</v>
      </c>
      <c r="S129">
        <v>119.7</v>
      </c>
      <c r="T129" t="s">
        <v>65</v>
      </c>
      <c r="U129" s="3"/>
      <c r="V129" s="3"/>
      <c r="W129" s="3"/>
    </row>
    <row r="130" spans="1:23">
      <c r="A130" t="s">
        <v>461</v>
      </c>
      <c r="B130" t="s">
        <v>274</v>
      </c>
      <c r="C130" t="s">
        <v>84</v>
      </c>
      <c r="D130" s="2">
        <v>39357</v>
      </c>
      <c r="E130" s="2">
        <v>44950</v>
      </c>
      <c r="F130" s="2">
        <v>44956</v>
      </c>
      <c r="G130" t="s">
        <v>411</v>
      </c>
      <c r="J130" t="s">
        <v>97</v>
      </c>
      <c r="K130" t="s">
        <v>55</v>
      </c>
      <c r="L130">
        <v>21029.15</v>
      </c>
      <c r="M130">
        <v>15906.04</v>
      </c>
      <c r="N130" t="s">
        <v>192</v>
      </c>
      <c r="O130">
        <v>6</v>
      </c>
      <c r="P130">
        <v>89</v>
      </c>
      <c r="Q130">
        <v>5</v>
      </c>
      <c r="R130">
        <v>96</v>
      </c>
      <c r="S130">
        <v>166.3</v>
      </c>
      <c r="T130" t="s">
        <v>37</v>
      </c>
      <c r="U130" s="3"/>
      <c r="V130" s="3"/>
      <c r="W130" s="3"/>
    </row>
    <row r="131" spans="1:23">
      <c r="A131" t="s">
        <v>462</v>
      </c>
      <c r="B131" t="s">
        <v>147</v>
      </c>
      <c r="C131" t="s">
        <v>30</v>
      </c>
      <c r="D131" s="2">
        <v>27777</v>
      </c>
      <c r="E131" s="2">
        <v>44927</v>
      </c>
      <c r="F131" s="2">
        <v>44930</v>
      </c>
      <c r="G131" t="s">
        <v>117</v>
      </c>
      <c r="H131" t="s">
        <v>113</v>
      </c>
      <c r="I131" t="s">
        <v>96</v>
      </c>
      <c r="J131" t="s">
        <v>64</v>
      </c>
      <c r="L131">
        <v>141677.31</v>
      </c>
      <c r="N131" t="s">
        <v>73</v>
      </c>
      <c r="O131">
        <v>3</v>
      </c>
      <c r="P131">
        <v>92</v>
      </c>
      <c r="Q131">
        <v>5</v>
      </c>
      <c r="R131">
        <v>96</v>
      </c>
      <c r="S131">
        <v>225.2</v>
      </c>
      <c r="T131" t="s">
        <v>37</v>
      </c>
      <c r="U131" s="3"/>
      <c r="V131" s="3"/>
      <c r="W131" s="3"/>
    </row>
    <row r="132" spans="1:23">
      <c r="A132" t="s">
        <v>463</v>
      </c>
      <c r="B132" t="s">
        <v>464</v>
      </c>
      <c r="C132" t="s">
        <v>50</v>
      </c>
      <c r="D132" t="s">
        <v>465</v>
      </c>
      <c r="E132" t="s">
        <v>466</v>
      </c>
      <c r="F132" s="2">
        <v>45279</v>
      </c>
      <c r="G132" t="s">
        <v>31</v>
      </c>
      <c r="H132" t="s">
        <v>153</v>
      </c>
      <c r="I132" t="s">
        <v>79</v>
      </c>
      <c r="J132" t="s">
        <v>26</v>
      </c>
      <c r="K132" t="s">
        <v>120</v>
      </c>
      <c r="L132">
        <v>65436.6</v>
      </c>
      <c r="M132">
        <v>49487.28</v>
      </c>
      <c r="N132" t="s">
        <v>467</v>
      </c>
      <c r="O132">
        <v>16</v>
      </c>
      <c r="P132" t="s">
        <v>468</v>
      </c>
      <c r="Q132">
        <v>4</v>
      </c>
      <c r="R132">
        <v>117</v>
      </c>
      <c r="S132">
        <v>156.80000000000001</v>
      </c>
      <c r="T132" t="s">
        <v>47</v>
      </c>
      <c r="U132" s="3"/>
      <c r="V132" s="3"/>
      <c r="W132" s="3"/>
    </row>
    <row r="133" spans="1:23">
      <c r="A133" t="s">
        <v>469</v>
      </c>
      <c r="B133" t="s">
        <v>470</v>
      </c>
      <c r="C133" t="s">
        <v>84</v>
      </c>
      <c r="D133" s="2">
        <v>35448</v>
      </c>
      <c r="E133" s="2">
        <v>45813</v>
      </c>
      <c r="F133" s="2">
        <v>45829</v>
      </c>
      <c r="G133" t="s">
        <v>70</v>
      </c>
      <c r="H133" t="s">
        <v>124</v>
      </c>
      <c r="I133" t="s">
        <v>53</v>
      </c>
      <c r="J133" t="s">
        <v>97</v>
      </c>
      <c r="K133" t="s">
        <v>161</v>
      </c>
      <c r="L133">
        <v>28129.61</v>
      </c>
      <c r="M133">
        <v>21044.86</v>
      </c>
      <c r="N133" t="s">
        <v>91</v>
      </c>
      <c r="O133">
        <v>16</v>
      </c>
      <c r="P133">
        <v>230</v>
      </c>
      <c r="Q133">
        <v>5</v>
      </c>
      <c r="R133">
        <v>154</v>
      </c>
      <c r="S133">
        <v>237.5</v>
      </c>
      <c r="T133" t="s">
        <v>348</v>
      </c>
      <c r="U133" s="3"/>
      <c r="V133" s="3"/>
      <c r="W133" s="3"/>
    </row>
    <row r="134" spans="1:23">
      <c r="A134" t="s">
        <v>471</v>
      </c>
      <c r="B134" t="s">
        <v>472</v>
      </c>
      <c r="C134" t="s">
        <v>50</v>
      </c>
      <c r="D134" s="2">
        <v>35051</v>
      </c>
      <c r="E134" s="2">
        <v>45372</v>
      </c>
      <c r="F134" t="s">
        <v>473</v>
      </c>
      <c r="G134" t="s">
        <v>31</v>
      </c>
      <c r="H134" t="s">
        <v>44</v>
      </c>
      <c r="I134" t="s">
        <v>119</v>
      </c>
      <c r="J134" t="s">
        <v>97</v>
      </c>
      <c r="K134" t="s">
        <v>72</v>
      </c>
      <c r="L134">
        <v>245380.54</v>
      </c>
      <c r="M134">
        <v>207020.39</v>
      </c>
      <c r="N134" t="s">
        <v>73</v>
      </c>
      <c r="O134">
        <v>7</v>
      </c>
      <c r="P134">
        <v>50</v>
      </c>
      <c r="R134">
        <v>159</v>
      </c>
      <c r="S134">
        <v>201.9</v>
      </c>
      <c r="T134" t="s">
        <v>65</v>
      </c>
      <c r="U134" s="3"/>
      <c r="V134" s="3"/>
      <c r="W134" s="3"/>
    </row>
    <row r="135" spans="1:23">
      <c r="A135" t="s">
        <v>474</v>
      </c>
      <c r="B135" t="s">
        <v>475</v>
      </c>
      <c r="C135" t="s">
        <v>40</v>
      </c>
      <c r="D135" s="2">
        <v>18814</v>
      </c>
      <c r="E135" s="2">
        <v>45035</v>
      </c>
      <c r="F135" s="2">
        <v>45037</v>
      </c>
      <c r="G135" t="s">
        <v>70</v>
      </c>
      <c r="H135" t="s">
        <v>78</v>
      </c>
      <c r="I135" t="s">
        <v>53</v>
      </c>
      <c r="J135" t="s">
        <v>71</v>
      </c>
      <c r="L135">
        <v>171639.11</v>
      </c>
      <c r="M135">
        <v>163368.6</v>
      </c>
      <c r="N135" t="s">
        <v>73</v>
      </c>
      <c r="O135">
        <v>2</v>
      </c>
      <c r="P135">
        <v>181</v>
      </c>
      <c r="Q135">
        <v>5</v>
      </c>
      <c r="R135">
        <v>116</v>
      </c>
      <c r="S135">
        <v>213.2</v>
      </c>
      <c r="T135" t="s">
        <v>37</v>
      </c>
      <c r="U135" s="3"/>
      <c r="V135" s="3"/>
      <c r="W135" s="3"/>
    </row>
    <row r="136" spans="1:23">
      <c r="A136" t="s">
        <v>476</v>
      </c>
      <c r="B136" t="s">
        <v>436</v>
      </c>
      <c r="C136" t="s">
        <v>156</v>
      </c>
      <c r="D136" s="2">
        <v>40007</v>
      </c>
      <c r="E136" t="s">
        <v>477</v>
      </c>
      <c r="F136" t="s">
        <v>478</v>
      </c>
      <c r="G136" t="s">
        <v>152</v>
      </c>
      <c r="H136" t="s">
        <v>24</v>
      </c>
      <c r="I136" t="s">
        <v>96</v>
      </c>
      <c r="J136" t="s">
        <v>80</v>
      </c>
      <c r="K136" t="s">
        <v>27</v>
      </c>
      <c r="L136">
        <v>156089.01999999999</v>
      </c>
      <c r="M136">
        <v>140721.32</v>
      </c>
      <c r="N136" t="s">
        <v>91</v>
      </c>
      <c r="O136">
        <v>11</v>
      </c>
      <c r="P136">
        <v>238</v>
      </c>
      <c r="Q136">
        <v>5</v>
      </c>
      <c r="R136">
        <v>186</v>
      </c>
      <c r="S136">
        <v>181.8</v>
      </c>
      <c r="U136" s="3"/>
      <c r="V136" s="3"/>
      <c r="W136" s="3"/>
    </row>
    <row r="137" spans="1:23">
      <c r="A137" t="s">
        <v>479</v>
      </c>
      <c r="B137" t="s">
        <v>480</v>
      </c>
      <c r="D137" t="s">
        <v>481</v>
      </c>
      <c r="E137" t="s">
        <v>482</v>
      </c>
      <c r="F137" s="2">
        <v>45618</v>
      </c>
      <c r="G137" t="s">
        <v>62</v>
      </c>
      <c r="H137" t="s">
        <v>24</v>
      </c>
      <c r="I137" t="s">
        <v>53</v>
      </c>
      <c r="J137" t="s">
        <v>46</v>
      </c>
      <c r="K137" t="s">
        <v>120</v>
      </c>
      <c r="L137" t="s">
        <v>483</v>
      </c>
      <c r="M137">
        <v>112968.39</v>
      </c>
      <c r="N137" t="s">
        <v>467</v>
      </c>
      <c r="O137">
        <v>15</v>
      </c>
      <c r="P137">
        <v>174</v>
      </c>
      <c r="Q137">
        <v>5</v>
      </c>
      <c r="R137">
        <v>152</v>
      </c>
      <c r="S137">
        <v>220.1</v>
      </c>
      <c r="T137" t="s">
        <v>37</v>
      </c>
      <c r="U137" s="3"/>
      <c r="V137" s="3"/>
      <c r="W137" s="3"/>
    </row>
    <row r="138" spans="1:23">
      <c r="A138" t="s">
        <v>484</v>
      </c>
      <c r="B138" t="s">
        <v>485</v>
      </c>
      <c r="C138" t="s">
        <v>100</v>
      </c>
      <c r="D138" s="2">
        <v>33766</v>
      </c>
      <c r="E138" s="2">
        <v>45665</v>
      </c>
      <c r="F138" t="s">
        <v>486</v>
      </c>
      <c r="G138" t="s">
        <v>70</v>
      </c>
      <c r="H138" t="s">
        <v>118</v>
      </c>
      <c r="J138" t="s">
        <v>64</v>
      </c>
      <c r="K138" t="s">
        <v>55</v>
      </c>
      <c r="L138">
        <v>206362.88</v>
      </c>
      <c r="M138">
        <v>123249.19</v>
      </c>
      <c r="N138" t="s">
        <v>91</v>
      </c>
      <c r="O138">
        <v>10</v>
      </c>
      <c r="P138">
        <v>176</v>
      </c>
      <c r="Q138">
        <v>5</v>
      </c>
      <c r="R138">
        <v>147</v>
      </c>
      <c r="S138">
        <v>115.7</v>
      </c>
      <c r="U138" s="3"/>
      <c r="V138" s="3"/>
      <c r="W138" s="3"/>
    </row>
    <row r="139" spans="1:23">
      <c r="A139" t="s">
        <v>487</v>
      </c>
      <c r="B139" t="s">
        <v>419</v>
      </c>
      <c r="C139" t="s">
        <v>84</v>
      </c>
      <c r="D139" s="2">
        <v>28704</v>
      </c>
      <c r="E139" s="2">
        <v>45534</v>
      </c>
      <c r="F139" t="s">
        <v>488</v>
      </c>
      <c r="G139" t="s">
        <v>161</v>
      </c>
      <c r="H139" t="s">
        <v>52</v>
      </c>
      <c r="I139" t="s">
        <v>53</v>
      </c>
      <c r="J139" t="s">
        <v>186</v>
      </c>
      <c r="K139" t="s">
        <v>55</v>
      </c>
      <c r="L139">
        <v>134468.44</v>
      </c>
      <c r="M139">
        <v>82253.710000000006</v>
      </c>
      <c r="N139" t="s">
        <v>91</v>
      </c>
      <c r="O139">
        <v>7</v>
      </c>
      <c r="P139">
        <v>176</v>
      </c>
      <c r="Q139">
        <v>4</v>
      </c>
      <c r="R139">
        <v>177</v>
      </c>
      <c r="S139">
        <v>150.6</v>
      </c>
      <c r="T139" t="s">
        <v>37</v>
      </c>
      <c r="U139" s="3"/>
      <c r="V139" s="3"/>
      <c r="W139" s="3"/>
    </row>
    <row r="140" spans="1:23">
      <c r="A140" t="s">
        <v>489</v>
      </c>
      <c r="B140" t="s">
        <v>159</v>
      </c>
      <c r="D140" s="2">
        <v>37355</v>
      </c>
      <c r="E140" t="s">
        <v>490</v>
      </c>
      <c r="F140" s="2">
        <v>45774</v>
      </c>
      <c r="G140" t="s">
        <v>23</v>
      </c>
      <c r="H140" t="s">
        <v>134</v>
      </c>
      <c r="I140" t="s">
        <v>119</v>
      </c>
      <c r="J140" t="s">
        <v>179</v>
      </c>
      <c r="K140" t="s">
        <v>401</v>
      </c>
      <c r="L140">
        <v>98901.71</v>
      </c>
      <c r="M140">
        <v>85100.01</v>
      </c>
      <c r="N140" t="s">
        <v>73</v>
      </c>
      <c r="O140">
        <v>13</v>
      </c>
      <c r="P140">
        <v>169</v>
      </c>
      <c r="Q140">
        <v>2</v>
      </c>
      <c r="R140">
        <v>186</v>
      </c>
      <c r="S140">
        <v>211.7</v>
      </c>
      <c r="T140" t="s">
        <v>37</v>
      </c>
      <c r="U140" s="3"/>
      <c r="V140" s="3"/>
      <c r="W140" s="3"/>
    </row>
    <row r="141" spans="1:23">
      <c r="A141" t="s">
        <v>491</v>
      </c>
      <c r="B141" t="s">
        <v>492</v>
      </c>
      <c r="C141" t="s">
        <v>84</v>
      </c>
      <c r="D141" s="2">
        <v>23460</v>
      </c>
      <c r="E141" t="s">
        <v>493</v>
      </c>
      <c r="F141" s="2">
        <v>45745</v>
      </c>
      <c r="G141" t="s">
        <v>141</v>
      </c>
      <c r="H141" t="s">
        <v>90</v>
      </c>
      <c r="I141" t="s">
        <v>96</v>
      </c>
      <c r="J141" t="s">
        <v>46</v>
      </c>
      <c r="K141" t="s">
        <v>120</v>
      </c>
      <c r="L141">
        <v>239454.43</v>
      </c>
      <c r="M141">
        <v>207381.25</v>
      </c>
      <c r="N141" t="s">
        <v>192</v>
      </c>
      <c r="O141">
        <v>18</v>
      </c>
      <c r="P141">
        <v>147</v>
      </c>
      <c r="Q141">
        <v>3</v>
      </c>
      <c r="R141">
        <v>105</v>
      </c>
      <c r="S141">
        <v>77.900000000000006</v>
      </c>
      <c r="T141" t="s">
        <v>37</v>
      </c>
      <c r="U141" s="3"/>
      <c r="V141" s="3"/>
      <c r="W141" s="3"/>
    </row>
    <row r="142" spans="1:23">
      <c r="A142" t="s">
        <v>494</v>
      </c>
      <c r="B142" t="s">
        <v>495</v>
      </c>
      <c r="C142" t="s">
        <v>40</v>
      </c>
      <c r="D142" t="s">
        <v>496</v>
      </c>
      <c r="E142" t="s">
        <v>497</v>
      </c>
      <c r="F142" t="s">
        <v>498</v>
      </c>
      <c r="G142" t="s">
        <v>89</v>
      </c>
      <c r="H142" t="s">
        <v>255</v>
      </c>
      <c r="I142" t="s">
        <v>96</v>
      </c>
      <c r="J142" t="s">
        <v>26</v>
      </c>
      <c r="K142" t="s">
        <v>120</v>
      </c>
      <c r="L142">
        <v>64545.18</v>
      </c>
      <c r="M142">
        <v>59231.61</v>
      </c>
      <c r="N142" t="s">
        <v>91</v>
      </c>
      <c r="O142">
        <v>18</v>
      </c>
      <c r="P142">
        <v>129</v>
      </c>
      <c r="Q142">
        <v>5</v>
      </c>
      <c r="R142">
        <v>135</v>
      </c>
      <c r="S142">
        <v>94.4</v>
      </c>
      <c r="U142" s="3"/>
      <c r="V142" s="3"/>
      <c r="W142" s="3"/>
    </row>
    <row r="143" spans="1:23">
      <c r="A143" t="s">
        <v>499</v>
      </c>
      <c r="B143" t="s">
        <v>500</v>
      </c>
      <c r="C143" t="s">
        <v>60</v>
      </c>
      <c r="D143" s="2">
        <v>18422</v>
      </c>
      <c r="E143" s="2">
        <v>45380</v>
      </c>
      <c r="F143" s="2">
        <v>45394</v>
      </c>
      <c r="G143" t="s">
        <v>501</v>
      </c>
      <c r="H143" t="s">
        <v>124</v>
      </c>
      <c r="I143" t="s">
        <v>119</v>
      </c>
      <c r="J143" t="s">
        <v>34</v>
      </c>
      <c r="K143" t="s">
        <v>161</v>
      </c>
      <c r="L143">
        <v>117054.97</v>
      </c>
      <c r="M143">
        <v>109145.58</v>
      </c>
      <c r="N143" t="s">
        <v>73</v>
      </c>
      <c r="O143">
        <v>14</v>
      </c>
      <c r="P143">
        <v>129</v>
      </c>
      <c r="R143">
        <v>103</v>
      </c>
      <c r="T143" t="s">
        <v>37</v>
      </c>
      <c r="U143" s="3"/>
      <c r="V143" s="3"/>
      <c r="W143" s="3"/>
    </row>
    <row r="144" spans="1:23">
      <c r="A144" t="s">
        <v>502</v>
      </c>
      <c r="B144" t="s">
        <v>503</v>
      </c>
      <c r="D144" s="2">
        <v>31983</v>
      </c>
      <c r="E144" s="2">
        <v>45362</v>
      </c>
      <c r="F144" s="2">
        <v>45364</v>
      </c>
      <c r="G144" t="s">
        <v>89</v>
      </c>
      <c r="H144" t="s">
        <v>95</v>
      </c>
      <c r="J144" t="s">
        <v>97</v>
      </c>
      <c r="K144" t="s">
        <v>55</v>
      </c>
      <c r="L144" t="s">
        <v>504</v>
      </c>
      <c r="M144">
        <v>90009.91</v>
      </c>
      <c r="N144" t="s">
        <v>73</v>
      </c>
      <c r="O144">
        <v>2</v>
      </c>
      <c r="P144">
        <v>155</v>
      </c>
      <c r="Q144">
        <v>5</v>
      </c>
      <c r="R144">
        <v>107</v>
      </c>
      <c r="S144">
        <v>158.30000000000001</v>
      </c>
      <c r="T144" t="s">
        <v>37</v>
      </c>
      <c r="U144" s="3"/>
      <c r="V144" s="3"/>
      <c r="W144" s="3"/>
    </row>
    <row r="145" spans="1:23">
      <c r="A145" t="s">
        <v>505</v>
      </c>
      <c r="B145" t="s">
        <v>132</v>
      </c>
      <c r="C145" t="s">
        <v>60</v>
      </c>
      <c r="D145" s="2">
        <v>35780</v>
      </c>
      <c r="E145" t="s">
        <v>506</v>
      </c>
      <c r="F145" s="2">
        <v>45663</v>
      </c>
      <c r="G145" t="s">
        <v>77</v>
      </c>
      <c r="H145" t="s">
        <v>86</v>
      </c>
      <c r="I145" t="s">
        <v>33</v>
      </c>
      <c r="J145" t="s">
        <v>71</v>
      </c>
      <c r="K145" t="s">
        <v>55</v>
      </c>
      <c r="L145">
        <v>93935.21</v>
      </c>
      <c r="M145">
        <v>84595.77</v>
      </c>
      <c r="N145" t="s">
        <v>35</v>
      </c>
      <c r="O145" t="s">
        <v>507</v>
      </c>
      <c r="P145">
        <v>137</v>
      </c>
      <c r="Q145">
        <v>5</v>
      </c>
      <c r="R145">
        <v>139</v>
      </c>
      <c r="S145">
        <v>159.19999999999999</v>
      </c>
      <c r="T145" t="s">
        <v>37</v>
      </c>
      <c r="U145" s="3"/>
      <c r="V145" s="3"/>
      <c r="W145" s="3"/>
    </row>
    <row r="146" spans="1:23">
      <c r="A146" t="s">
        <v>508</v>
      </c>
      <c r="B146" t="s">
        <v>253</v>
      </c>
      <c r="D146" s="2">
        <v>33286</v>
      </c>
      <c r="E146" s="2">
        <v>45442</v>
      </c>
      <c r="F146" s="2">
        <v>45455</v>
      </c>
      <c r="G146" t="s">
        <v>94</v>
      </c>
      <c r="H146" t="s">
        <v>95</v>
      </c>
      <c r="I146" t="s">
        <v>79</v>
      </c>
      <c r="J146" t="s">
        <v>46</v>
      </c>
      <c r="K146" t="s">
        <v>27</v>
      </c>
      <c r="L146">
        <v>204766.1</v>
      </c>
      <c r="M146">
        <v>173244.09</v>
      </c>
      <c r="N146" t="s">
        <v>192</v>
      </c>
      <c r="O146">
        <v>13</v>
      </c>
      <c r="P146" t="s">
        <v>509</v>
      </c>
      <c r="Q146">
        <v>1</v>
      </c>
      <c r="R146">
        <v>154</v>
      </c>
      <c r="S146">
        <v>237.6</v>
      </c>
      <c r="T146" t="s">
        <v>37</v>
      </c>
      <c r="U146" s="3"/>
      <c r="V146" s="3"/>
      <c r="W146" s="3"/>
    </row>
    <row r="147" spans="1:23">
      <c r="A147" t="s">
        <v>510</v>
      </c>
      <c r="B147" t="s">
        <v>511</v>
      </c>
      <c r="C147" t="s">
        <v>206</v>
      </c>
      <c r="D147" s="2">
        <v>29330</v>
      </c>
      <c r="E147" s="2">
        <v>45257</v>
      </c>
      <c r="G147" t="s">
        <v>152</v>
      </c>
      <c r="H147" t="s">
        <v>90</v>
      </c>
      <c r="I147" t="s">
        <v>53</v>
      </c>
      <c r="J147" t="s">
        <v>97</v>
      </c>
      <c r="K147" t="s">
        <v>55</v>
      </c>
      <c r="L147">
        <v>158311.26</v>
      </c>
      <c r="M147">
        <v>153124.87</v>
      </c>
      <c r="N147" t="s">
        <v>192</v>
      </c>
      <c r="O147">
        <v>14</v>
      </c>
      <c r="P147">
        <v>42</v>
      </c>
      <c r="Q147">
        <v>1</v>
      </c>
      <c r="R147">
        <v>111</v>
      </c>
      <c r="S147">
        <v>119.1</v>
      </c>
      <c r="T147" t="s">
        <v>47</v>
      </c>
      <c r="U147" s="3"/>
      <c r="V147" s="3"/>
      <c r="W147" s="3"/>
    </row>
    <row r="148" spans="1:23">
      <c r="A148" t="s">
        <v>512</v>
      </c>
      <c r="B148" t="s">
        <v>513</v>
      </c>
      <c r="C148" t="s">
        <v>60</v>
      </c>
      <c r="D148" s="2">
        <v>36826</v>
      </c>
      <c r="E148" s="2">
        <v>45299</v>
      </c>
      <c r="F148" s="2">
        <v>45316</v>
      </c>
      <c r="G148" t="s">
        <v>31</v>
      </c>
      <c r="H148" t="s">
        <v>113</v>
      </c>
      <c r="I148" t="s">
        <v>119</v>
      </c>
      <c r="J148" t="s">
        <v>34</v>
      </c>
      <c r="K148" t="s">
        <v>110</v>
      </c>
      <c r="L148">
        <v>150142.01</v>
      </c>
      <c r="M148">
        <v>115450.82</v>
      </c>
      <c r="N148" t="s">
        <v>409</v>
      </c>
      <c r="O148">
        <v>17</v>
      </c>
      <c r="P148">
        <v>103</v>
      </c>
      <c r="Q148">
        <v>3</v>
      </c>
      <c r="R148">
        <v>103</v>
      </c>
      <c r="S148">
        <v>73.099999999999994</v>
      </c>
      <c r="T148" t="s">
        <v>37</v>
      </c>
      <c r="U148" s="3"/>
      <c r="V148" s="3"/>
      <c r="W148" s="3"/>
    </row>
    <row r="149" spans="1:23">
      <c r="A149" t="s">
        <v>514</v>
      </c>
      <c r="B149" t="s">
        <v>515</v>
      </c>
      <c r="C149" t="s">
        <v>133</v>
      </c>
      <c r="D149" s="2">
        <v>39407</v>
      </c>
      <c r="E149" s="2">
        <v>45810</v>
      </c>
      <c r="F149" s="2">
        <v>45827</v>
      </c>
      <c r="G149" t="s">
        <v>106</v>
      </c>
      <c r="H149" t="s">
        <v>24</v>
      </c>
      <c r="I149" t="s">
        <v>79</v>
      </c>
      <c r="J149" t="s">
        <v>80</v>
      </c>
      <c r="K149" t="s">
        <v>55</v>
      </c>
      <c r="L149">
        <v>234759.35</v>
      </c>
      <c r="M149">
        <v>208941.3</v>
      </c>
      <c r="N149" t="s">
        <v>73</v>
      </c>
      <c r="O149">
        <v>17</v>
      </c>
      <c r="P149">
        <v>102</v>
      </c>
      <c r="Q149">
        <v>5</v>
      </c>
      <c r="R149">
        <v>165</v>
      </c>
      <c r="S149">
        <v>222.9</v>
      </c>
      <c r="T149" t="s">
        <v>106</v>
      </c>
      <c r="U149" s="3"/>
      <c r="V149" s="3"/>
      <c r="W149" s="3"/>
    </row>
    <row r="150" spans="1:23">
      <c r="A150" t="s">
        <v>516</v>
      </c>
      <c r="B150" t="s">
        <v>517</v>
      </c>
      <c r="C150" t="s">
        <v>84</v>
      </c>
      <c r="D150" s="2">
        <v>21064</v>
      </c>
      <c r="E150" s="2">
        <v>45695</v>
      </c>
      <c r="F150" t="s">
        <v>518</v>
      </c>
      <c r="G150" t="s">
        <v>105</v>
      </c>
      <c r="H150" t="s">
        <v>134</v>
      </c>
      <c r="I150" t="s">
        <v>119</v>
      </c>
      <c r="J150" t="s">
        <v>26</v>
      </c>
      <c r="K150" t="s">
        <v>55</v>
      </c>
      <c r="L150">
        <v>40807.699999999997</v>
      </c>
      <c r="M150">
        <v>30371.919999999998</v>
      </c>
      <c r="N150" t="s">
        <v>56</v>
      </c>
      <c r="O150">
        <v>7</v>
      </c>
      <c r="P150">
        <v>71</v>
      </c>
      <c r="R150">
        <v>144</v>
      </c>
      <c r="S150">
        <v>177.3</v>
      </c>
      <c r="T150" t="s">
        <v>37</v>
      </c>
      <c r="U150" s="3"/>
      <c r="V150" s="3"/>
      <c r="W150" s="3"/>
    </row>
    <row r="151" spans="1:23">
      <c r="A151" t="s">
        <v>519</v>
      </c>
      <c r="B151" t="s">
        <v>520</v>
      </c>
      <c r="C151" t="s">
        <v>60</v>
      </c>
      <c r="D151" s="2">
        <v>38295</v>
      </c>
      <c r="E151" s="2">
        <v>45397</v>
      </c>
      <c r="F151" s="2">
        <v>45412</v>
      </c>
      <c r="G151" t="s">
        <v>62</v>
      </c>
      <c r="H151" t="s">
        <v>52</v>
      </c>
      <c r="I151" t="s">
        <v>45</v>
      </c>
      <c r="J151" t="s">
        <v>64</v>
      </c>
      <c r="K151" t="s">
        <v>120</v>
      </c>
      <c r="L151">
        <v>101638.82</v>
      </c>
      <c r="M151">
        <v>95566.52</v>
      </c>
      <c r="N151" t="s">
        <v>35</v>
      </c>
      <c r="O151">
        <v>15</v>
      </c>
      <c r="P151">
        <v>162</v>
      </c>
      <c r="Q151">
        <v>1</v>
      </c>
      <c r="R151">
        <v>110</v>
      </c>
      <c r="S151">
        <v>143.9</v>
      </c>
      <c r="U151" s="3"/>
      <c r="V151" s="3"/>
      <c r="W151" s="3"/>
    </row>
    <row r="152" spans="1:23">
      <c r="A152" t="s">
        <v>521</v>
      </c>
      <c r="B152" t="s">
        <v>522</v>
      </c>
      <c r="C152" t="s">
        <v>84</v>
      </c>
      <c r="D152" s="2">
        <v>25192</v>
      </c>
      <c r="E152" s="2">
        <v>45044</v>
      </c>
      <c r="F152" s="2">
        <v>45050</v>
      </c>
      <c r="G152" t="s">
        <v>77</v>
      </c>
      <c r="H152" t="s">
        <v>24</v>
      </c>
      <c r="J152" t="s">
        <v>64</v>
      </c>
      <c r="K152" t="s">
        <v>72</v>
      </c>
      <c r="L152">
        <v>73286.61</v>
      </c>
      <c r="M152">
        <v>68536.75</v>
      </c>
      <c r="N152" t="s">
        <v>35</v>
      </c>
      <c r="O152">
        <v>6</v>
      </c>
      <c r="P152">
        <v>135</v>
      </c>
      <c r="R152">
        <v>179</v>
      </c>
      <c r="S152">
        <v>114</v>
      </c>
      <c r="T152" t="s">
        <v>47</v>
      </c>
      <c r="U152" s="3"/>
      <c r="V152" s="3"/>
      <c r="W152" s="3"/>
    </row>
    <row r="153" spans="1:23">
      <c r="A153" t="s">
        <v>523</v>
      </c>
      <c r="B153" t="s">
        <v>524</v>
      </c>
      <c r="C153" t="s">
        <v>40</v>
      </c>
      <c r="D153" t="s">
        <v>525</v>
      </c>
      <c r="E153" s="2">
        <v>45639</v>
      </c>
      <c r="F153" s="2">
        <v>45651</v>
      </c>
      <c r="G153" t="s">
        <v>109</v>
      </c>
      <c r="H153" t="s">
        <v>86</v>
      </c>
      <c r="I153" t="s">
        <v>45</v>
      </c>
      <c r="J153" t="s">
        <v>34</v>
      </c>
      <c r="K153" t="s">
        <v>72</v>
      </c>
      <c r="L153">
        <v>232604.18</v>
      </c>
      <c r="M153">
        <v>146832.76</v>
      </c>
      <c r="N153" t="s">
        <v>56</v>
      </c>
      <c r="O153">
        <v>12</v>
      </c>
      <c r="P153">
        <v>49</v>
      </c>
      <c r="Q153">
        <v>4</v>
      </c>
      <c r="R153">
        <v>154</v>
      </c>
      <c r="S153">
        <v>90.2</v>
      </c>
      <c r="T153" t="s">
        <v>37</v>
      </c>
      <c r="U153" s="3"/>
      <c r="V153" s="3"/>
      <c r="W153" s="3"/>
    </row>
    <row r="154" spans="1:23">
      <c r="A154" t="s">
        <v>526</v>
      </c>
      <c r="B154" t="s">
        <v>527</v>
      </c>
      <c r="C154" t="s">
        <v>50</v>
      </c>
      <c r="D154" s="2">
        <v>36394</v>
      </c>
      <c r="E154" t="s">
        <v>528</v>
      </c>
      <c r="F154" t="s">
        <v>529</v>
      </c>
      <c r="G154" t="s">
        <v>109</v>
      </c>
      <c r="H154" t="s">
        <v>52</v>
      </c>
      <c r="I154" t="s">
        <v>79</v>
      </c>
      <c r="J154" t="s">
        <v>80</v>
      </c>
      <c r="K154" t="s">
        <v>27</v>
      </c>
      <c r="L154">
        <v>170035.96</v>
      </c>
      <c r="M154">
        <v>159842.04</v>
      </c>
      <c r="N154" t="s">
        <v>56</v>
      </c>
      <c r="O154">
        <v>1</v>
      </c>
      <c r="P154">
        <v>110</v>
      </c>
      <c r="Q154">
        <v>5</v>
      </c>
      <c r="R154">
        <v>156</v>
      </c>
      <c r="S154">
        <v>171.8</v>
      </c>
      <c r="U154" s="3"/>
      <c r="V154" s="3"/>
      <c r="W154" s="3"/>
    </row>
    <row r="155" spans="1:23">
      <c r="A155" t="s">
        <v>530</v>
      </c>
      <c r="B155" t="s">
        <v>531</v>
      </c>
      <c r="C155" t="s">
        <v>100</v>
      </c>
      <c r="D155" s="2">
        <v>29927</v>
      </c>
      <c r="E155" s="2">
        <v>45407</v>
      </c>
      <c r="F155" t="s">
        <v>532</v>
      </c>
      <c r="G155" t="s">
        <v>94</v>
      </c>
      <c r="H155" t="s">
        <v>86</v>
      </c>
      <c r="I155" t="s">
        <v>45</v>
      </c>
      <c r="J155" t="s">
        <v>80</v>
      </c>
      <c r="K155" t="s">
        <v>286</v>
      </c>
      <c r="L155" t="s">
        <v>533</v>
      </c>
      <c r="M155">
        <v>156448.97</v>
      </c>
      <c r="O155">
        <v>8</v>
      </c>
      <c r="P155">
        <v>32</v>
      </c>
      <c r="Q155">
        <v>2</v>
      </c>
      <c r="R155">
        <v>100</v>
      </c>
      <c r="S155">
        <v>198.4</v>
      </c>
      <c r="U155" s="3"/>
      <c r="V155" s="3"/>
      <c r="W155" s="3"/>
    </row>
    <row r="156" spans="1:23">
      <c r="A156" t="s">
        <v>534</v>
      </c>
      <c r="B156" t="s">
        <v>492</v>
      </c>
      <c r="C156" t="s">
        <v>84</v>
      </c>
      <c r="D156" s="2">
        <v>24661</v>
      </c>
      <c r="E156" s="2">
        <v>45189</v>
      </c>
      <c r="F156" t="s">
        <v>535</v>
      </c>
      <c r="G156" t="s">
        <v>43</v>
      </c>
      <c r="H156" t="s">
        <v>32</v>
      </c>
      <c r="I156" t="s">
        <v>25</v>
      </c>
      <c r="J156" t="s">
        <v>64</v>
      </c>
      <c r="K156" t="s">
        <v>55</v>
      </c>
      <c r="L156">
        <v>88454.02</v>
      </c>
      <c r="M156">
        <v>70131.259999999995</v>
      </c>
      <c r="N156" t="s">
        <v>35</v>
      </c>
      <c r="O156">
        <v>2</v>
      </c>
      <c r="P156">
        <v>122</v>
      </c>
      <c r="Q156">
        <v>2</v>
      </c>
      <c r="R156" t="s">
        <v>536</v>
      </c>
      <c r="S156">
        <v>168.5</v>
      </c>
      <c r="T156" t="s">
        <v>65</v>
      </c>
      <c r="U156" s="3"/>
      <c r="V156" s="3"/>
      <c r="W156" s="3"/>
    </row>
    <row r="157" spans="1:23">
      <c r="A157" t="s">
        <v>537</v>
      </c>
      <c r="B157" t="s">
        <v>168</v>
      </c>
      <c r="C157" t="s">
        <v>60</v>
      </c>
      <c r="D157" s="2">
        <v>29774</v>
      </c>
      <c r="E157" s="2">
        <v>45785</v>
      </c>
      <c r="F157" s="2">
        <v>45797</v>
      </c>
      <c r="G157" t="s">
        <v>43</v>
      </c>
      <c r="H157" t="s">
        <v>538</v>
      </c>
      <c r="J157" t="s">
        <v>97</v>
      </c>
      <c r="K157" t="s">
        <v>449</v>
      </c>
      <c r="M157">
        <v>117330.11</v>
      </c>
      <c r="N157" t="s">
        <v>192</v>
      </c>
      <c r="O157">
        <v>12</v>
      </c>
      <c r="P157">
        <v>213</v>
      </c>
      <c r="Q157">
        <v>2</v>
      </c>
      <c r="R157" t="s">
        <v>539</v>
      </c>
      <c r="S157">
        <v>121.3</v>
      </c>
      <c r="T157" t="s">
        <v>47</v>
      </c>
      <c r="U157" s="3"/>
      <c r="V157" s="3"/>
      <c r="W157" s="3"/>
    </row>
    <row r="158" spans="1:23">
      <c r="A158" t="s">
        <v>540</v>
      </c>
      <c r="B158" t="s">
        <v>541</v>
      </c>
      <c r="C158" t="s">
        <v>50</v>
      </c>
      <c r="D158" s="2">
        <v>36748</v>
      </c>
      <c r="E158" s="2">
        <v>45440</v>
      </c>
      <c r="F158" s="2">
        <v>45458</v>
      </c>
      <c r="G158" t="s">
        <v>152</v>
      </c>
      <c r="I158" t="s">
        <v>33</v>
      </c>
      <c r="J158" t="s">
        <v>97</v>
      </c>
      <c r="K158" t="s">
        <v>72</v>
      </c>
      <c r="L158">
        <v>17359</v>
      </c>
      <c r="M158">
        <v>14632.97</v>
      </c>
      <c r="N158" t="s">
        <v>73</v>
      </c>
      <c r="O158">
        <v>18</v>
      </c>
      <c r="P158">
        <v>166</v>
      </c>
      <c r="Q158">
        <v>2</v>
      </c>
      <c r="R158">
        <v>147</v>
      </c>
      <c r="S158">
        <v>211.5</v>
      </c>
      <c r="T158" t="s">
        <v>65</v>
      </c>
      <c r="U158" s="3"/>
      <c r="V158" s="3"/>
      <c r="W158" s="3"/>
    </row>
    <row r="159" spans="1:23">
      <c r="A159" t="s">
        <v>542</v>
      </c>
      <c r="B159" t="s">
        <v>301</v>
      </c>
      <c r="C159" t="s">
        <v>22</v>
      </c>
      <c r="D159" s="2">
        <v>26472</v>
      </c>
      <c r="E159" s="2">
        <v>45972</v>
      </c>
      <c r="F159" t="s">
        <v>543</v>
      </c>
      <c r="G159" t="s">
        <v>77</v>
      </c>
      <c r="H159" t="s">
        <v>52</v>
      </c>
      <c r="I159" t="s">
        <v>79</v>
      </c>
      <c r="K159" t="s">
        <v>55</v>
      </c>
      <c r="L159">
        <v>73414.59</v>
      </c>
      <c r="M159">
        <v>61589.82</v>
      </c>
      <c r="N159" t="s">
        <v>192</v>
      </c>
      <c r="O159">
        <v>16</v>
      </c>
      <c r="P159">
        <v>227</v>
      </c>
      <c r="Q159">
        <v>3</v>
      </c>
      <c r="R159">
        <v>171</v>
      </c>
      <c r="S159">
        <v>223.5</v>
      </c>
      <c r="T159" t="s">
        <v>127</v>
      </c>
      <c r="U159" s="3"/>
      <c r="V159" s="3"/>
      <c r="W159" s="3"/>
    </row>
    <row r="160" spans="1:23">
      <c r="A160" t="s">
        <v>544</v>
      </c>
      <c r="B160" t="s">
        <v>545</v>
      </c>
      <c r="C160" t="s">
        <v>50</v>
      </c>
      <c r="D160" t="s">
        <v>546</v>
      </c>
      <c r="E160" s="2">
        <v>45849</v>
      </c>
      <c r="F160" s="2">
        <v>45863</v>
      </c>
      <c r="H160" t="s">
        <v>24</v>
      </c>
      <c r="J160" t="s">
        <v>80</v>
      </c>
      <c r="L160">
        <v>166350.57999999999</v>
      </c>
      <c r="M160">
        <v>128701.74</v>
      </c>
      <c r="N160" t="s">
        <v>73</v>
      </c>
      <c r="O160">
        <v>14</v>
      </c>
      <c r="P160">
        <v>25</v>
      </c>
      <c r="Q160">
        <v>4</v>
      </c>
      <c r="R160">
        <v>111</v>
      </c>
      <c r="S160">
        <v>145.4</v>
      </c>
      <c r="T160" t="s">
        <v>81</v>
      </c>
      <c r="U160" s="3"/>
      <c r="V160" s="3"/>
      <c r="W160" s="3"/>
    </row>
    <row r="161" spans="1:23">
      <c r="A161" t="s">
        <v>547</v>
      </c>
      <c r="B161" t="s">
        <v>548</v>
      </c>
      <c r="C161" t="s">
        <v>100</v>
      </c>
      <c r="D161" s="2">
        <v>35565</v>
      </c>
      <c r="E161" s="2">
        <v>45185</v>
      </c>
      <c r="F161" s="2">
        <v>45190</v>
      </c>
      <c r="G161" t="s">
        <v>62</v>
      </c>
      <c r="H161" t="s">
        <v>24</v>
      </c>
      <c r="I161" t="s">
        <v>25</v>
      </c>
      <c r="J161" t="s">
        <v>46</v>
      </c>
      <c r="L161">
        <v>215441.28</v>
      </c>
      <c r="M161">
        <v>206666.86</v>
      </c>
      <c r="N161" t="s">
        <v>192</v>
      </c>
      <c r="O161">
        <v>5</v>
      </c>
      <c r="P161">
        <v>124</v>
      </c>
      <c r="R161">
        <v>124</v>
      </c>
      <c r="S161">
        <v>174.2</v>
      </c>
      <c r="T161" t="s">
        <v>47</v>
      </c>
      <c r="U161" s="3"/>
      <c r="V161" s="3"/>
      <c r="W161" s="3"/>
    </row>
    <row r="162" spans="1:23">
      <c r="A162" t="s">
        <v>549</v>
      </c>
      <c r="B162" t="s">
        <v>550</v>
      </c>
      <c r="C162" t="s">
        <v>50</v>
      </c>
      <c r="D162" s="2">
        <v>27885</v>
      </c>
      <c r="E162" t="s">
        <v>551</v>
      </c>
      <c r="H162" t="s">
        <v>78</v>
      </c>
      <c r="I162" t="s">
        <v>53</v>
      </c>
      <c r="J162" t="s">
        <v>46</v>
      </c>
      <c r="K162" t="s">
        <v>27</v>
      </c>
      <c r="L162">
        <v>73473.66</v>
      </c>
      <c r="M162">
        <v>46453.4</v>
      </c>
      <c r="N162" t="s">
        <v>56</v>
      </c>
      <c r="O162">
        <v>1</v>
      </c>
      <c r="P162">
        <v>130</v>
      </c>
      <c r="R162">
        <v>128</v>
      </c>
      <c r="S162">
        <v>71.7</v>
      </c>
      <c r="T162" t="s">
        <v>37</v>
      </c>
      <c r="U162" s="3"/>
      <c r="V162" s="3"/>
      <c r="W162" s="3"/>
    </row>
    <row r="163" spans="1:23">
      <c r="A163" t="s">
        <v>552</v>
      </c>
      <c r="B163" t="s">
        <v>553</v>
      </c>
      <c r="C163" t="s">
        <v>40</v>
      </c>
      <c r="D163" s="2">
        <v>28437</v>
      </c>
      <c r="E163" s="2">
        <v>45985</v>
      </c>
      <c r="F163" t="s">
        <v>554</v>
      </c>
      <c r="G163" t="s">
        <v>31</v>
      </c>
      <c r="H163" t="s">
        <v>95</v>
      </c>
      <c r="J163" t="s">
        <v>34</v>
      </c>
      <c r="L163">
        <v>49030.15</v>
      </c>
      <c r="M163">
        <v>37004.14</v>
      </c>
      <c r="N163" t="s">
        <v>56</v>
      </c>
      <c r="O163">
        <v>9</v>
      </c>
      <c r="P163">
        <v>79</v>
      </c>
      <c r="Q163">
        <v>2</v>
      </c>
      <c r="R163">
        <v>171</v>
      </c>
      <c r="S163">
        <v>156.5</v>
      </c>
      <c r="T163" t="s">
        <v>37</v>
      </c>
      <c r="U163" s="3"/>
      <c r="V163" s="3"/>
      <c r="W163" s="3"/>
    </row>
    <row r="164" spans="1:23">
      <c r="A164" t="s">
        <v>555</v>
      </c>
      <c r="B164" t="s">
        <v>556</v>
      </c>
      <c r="C164" t="s">
        <v>60</v>
      </c>
      <c r="D164" s="2">
        <v>18482</v>
      </c>
      <c r="E164" s="2">
        <v>45627</v>
      </c>
      <c r="F164" s="2">
        <v>45641</v>
      </c>
      <c r="G164" t="s">
        <v>70</v>
      </c>
      <c r="H164" t="s">
        <v>32</v>
      </c>
      <c r="I164" t="s">
        <v>119</v>
      </c>
      <c r="J164" t="s">
        <v>34</v>
      </c>
      <c r="M164">
        <v>139831.15</v>
      </c>
      <c r="N164" t="s">
        <v>73</v>
      </c>
      <c r="O164">
        <v>14</v>
      </c>
      <c r="P164">
        <v>220</v>
      </c>
      <c r="Q164">
        <v>3</v>
      </c>
      <c r="R164">
        <v>97</v>
      </c>
      <c r="S164">
        <v>120.6</v>
      </c>
      <c r="T164" t="s">
        <v>37</v>
      </c>
      <c r="U164" s="3"/>
      <c r="V164" s="3"/>
      <c r="W164" s="3"/>
    </row>
    <row r="165" spans="1:23">
      <c r="A165" t="s">
        <v>557</v>
      </c>
      <c r="B165" t="s">
        <v>314</v>
      </c>
      <c r="C165" t="s">
        <v>133</v>
      </c>
      <c r="D165" s="2">
        <v>22882</v>
      </c>
      <c r="E165" s="2">
        <v>45119</v>
      </c>
      <c r="F165" s="2">
        <v>45136</v>
      </c>
      <c r="G165" t="s">
        <v>94</v>
      </c>
      <c r="H165" t="s">
        <v>32</v>
      </c>
      <c r="I165" t="s">
        <v>79</v>
      </c>
      <c r="J165" t="s">
        <v>71</v>
      </c>
      <c r="K165" t="s">
        <v>388</v>
      </c>
      <c r="L165">
        <v>234213.27</v>
      </c>
      <c r="M165">
        <v>208156.87</v>
      </c>
      <c r="N165" t="s">
        <v>56</v>
      </c>
      <c r="O165">
        <v>17</v>
      </c>
      <c r="R165" t="s">
        <v>558</v>
      </c>
      <c r="S165">
        <v>93.2</v>
      </c>
      <c r="T165" t="s">
        <v>37</v>
      </c>
      <c r="U165" s="3"/>
      <c r="V165" s="3"/>
      <c r="W165" s="3"/>
    </row>
    <row r="166" spans="1:23">
      <c r="A166" t="s">
        <v>559</v>
      </c>
      <c r="B166" t="s">
        <v>560</v>
      </c>
      <c r="C166" t="s">
        <v>296</v>
      </c>
      <c r="D166" s="2">
        <v>18282</v>
      </c>
      <c r="E166" t="s">
        <v>561</v>
      </c>
      <c r="F166" s="2">
        <v>45905</v>
      </c>
      <c r="G166" t="s">
        <v>161</v>
      </c>
      <c r="H166" t="s">
        <v>86</v>
      </c>
      <c r="I166" t="s">
        <v>53</v>
      </c>
      <c r="J166" t="s">
        <v>34</v>
      </c>
      <c r="K166" t="s">
        <v>110</v>
      </c>
      <c r="L166">
        <v>25121.88</v>
      </c>
      <c r="M166">
        <v>18122.27</v>
      </c>
      <c r="N166" t="s">
        <v>73</v>
      </c>
      <c r="O166">
        <v>5</v>
      </c>
      <c r="P166">
        <v>199</v>
      </c>
      <c r="Q166">
        <v>1</v>
      </c>
      <c r="R166">
        <v>97</v>
      </c>
      <c r="T166" t="s">
        <v>47</v>
      </c>
      <c r="U166" s="3"/>
      <c r="V166" s="3"/>
      <c r="W166" s="3"/>
    </row>
    <row r="167" spans="1:23">
      <c r="A167" t="s">
        <v>562</v>
      </c>
      <c r="B167" t="s">
        <v>563</v>
      </c>
      <c r="C167" t="s">
        <v>133</v>
      </c>
      <c r="D167" s="2">
        <v>29935</v>
      </c>
      <c r="E167" s="2">
        <v>45530</v>
      </c>
      <c r="F167" s="2">
        <v>45548</v>
      </c>
      <c r="G167" t="s">
        <v>94</v>
      </c>
      <c r="H167" t="s">
        <v>118</v>
      </c>
      <c r="I167" t="s">
        <v>53</v>
      </c>
      <c r="J167" t="s">
        <v>64</v>
      </c>
      <c r="K167" t="s">
        <v>161</v>
      </c>
      <c r="L167">
        <v>88547.01</v>
      </c>
      <c r="M167">
        <v>63261.58</v>
      </c>
      <c r="N167" t="s">
        <v>106</v>
      </c>
      <c r="O167">
        <v>18</v>
      </c>
      <c r="P167">
        <v>227</v>
      </c>
      <c r="R167">
        <v>110</v>
      </c>
      <c r="S167">
        <v>83.1</v>
      </c>
      <c r="T167" t="s">
        <v>47</v>
      </c>
      <c r="U167" s="3"/>
      <c r="V167" s="3"/>
      <c r="W167" s="3"/>
    </row>
    <row r="168" spans="1:23">
      <c r="A168" t="s">
        <v>564</v>
      </c>
      <c r="B168" t="s">
        <v>565</v>
      </c>
      <c r="C168" t="s">
        <v>196</v>
      </c>
      <c r="D168" s="2">
        <v>35117</v>
      </c>
      <c r="E168" t="s">
        <v>566</v>
      </c>
      <c r="F168" s="2">
        <v>45727</v>
      </c>
      <c r="G168" t="s">
        <v>77</v>
      </c>
      <c r="H168" t="s">
        <v>78</v>
      </c>
      <c r="I168" t="s">
        <v>53</v>
      </c>
      <c r="K168" t="s">
        <v>110</v>
      </c>
      <c r="L168">
        <v>72574.45</v>
      </c>
      <c r="M168">
        <v>61518.29</v>
      </c>
      <c r="N168" t="s">
        <v>192</v>
      </c>
      <c r="O168">
        <v>7</v>
      </c>
      <c r="P168">
        <v>33</v>
      </c>
      <c r="Q168">
        <v>2</v>
      </c>
      <c r="R168">
        <v>156</v>
      </c>
      <c r="S168">
        <v>195.2</v>
      </c>
      <c r="T168" t="s">
        <v>37</v>
      </c>
      <c r="U168" s="3"/>
      <c r="V168" s="3"/>
      <c r="W168" s="3"/>
    </row>
    <row r="169" spans="1:23">
      <c r="A169" t="s">
        <v>567</v>
      </c>
      <c r="B169" t="s">
        <v>568</v>
      </c>
      <c r="C169" t="s">
        <v>50</v>
      </c>
      <c r="D169" s="2">
        <v>23673</v>
      </c>
      <c r="E169" s="2">
        <v>45072</v>
      </c>
      <c r="F169" t="s">
        <v>569</v>
      </c>
      <c r="G169" t="s">
        <v>94</v>
      </c>
      <c r="H169" t="s">
        <v>113</v>
      </c>
      <c r="J169" t="s">
        <v>26</v>
      </c>
      <c r="K169" t="s">
        <v>55</v>
      </c>
      <c r="L169">
        <v>118344.64</v>
      </c>
      <c r="M169">
        <v>72246.86</v>
      </c>
      <c r="N169" t="s">
        <v>56</v>
      </c>
      <c r="O169">
        <v>1</v>
      </c>
      <c r="P169">
        <v>147</v>
      </c>
      <c r="Q169">
        <v>4</v>
      </c>
      <c r="R169">
        <v>137</v>
      </c>
      <c r="S169">
        <v>220.9</v>
      </c>
      <c r="T169" t="s">
        <v>37</v>
      </c>
      <c r="U169" s="3"/>
      <c r="V169" s="3"/>
      <c r="W169" s="3"/>
    </row>
    <row r="170" spans="1:23">
      <c r="A170" t="s">
        <v>570</v>
      </c>
      <c r="B170" t="s">
        <v>244</v>
      </c>
      <c r="C170" t="s">
        <v>60</v>
      </c>
      <c r="D170" s="2">
        <v>31399</v>
      </c>
      <c r="E170" s="2">
        <v>45777</v>
      </c>
      <c r="F170" s="2">
        <v>45781</v>
      </c>
      <c r="G170" t="s">
        <v>117</v>
      </c>
      <c r="H170" t="s">
        <v>63</v>
      </c>
      <c r="J170" t="s">
        <v>34</v>
      </c>
      <c r="K170" t="s">
        <v>72</v>
      </c>
      <c r="L170">
        <v>220998.94</v>
      </c>
      <c r="M170">
        <v>207239.21</v>
      </c>
      <c r="O170">
        <v>4</v>
      </c>
      <c r="P170">
        <v>145</v>
      </c>
      <c r="Q170">
        <v>4</v>
      </c>
      <c r="R170">
        <v>154</v>
      </c>
      <c r="S170">
        <v>134.1</v>
      </c>
      <c r="T170" t="s">
        <v>47</v>
      </c>
      <c r="U170" s="3"/>
      <c r="V170" s="3"/>
      <c r="W170" s="3"/>
    </row>
    <row r="171" spans="1:23">
      <c r="A171" t="s">
        <v>571</v>
      </c>
      <c r="B171" t="s">
        <v>572</v>
      </c>
      <c r="D171" s="2">
        <v>36427</v>
      </c>
      <c r="E171" t="s">
        <v>573</v>
      </c>
      <c r="F171" t="s">
        <v>574</v>
      </c>
      <c r="G171" t="s">
        <v>411</v>
      </c>
      <c r="H171" t="s">
        <v>134</v>
      </c>
      <c r="I171" t="s">
        <v>25</v>
      </c>
      <c r="J171" t="s">
        <v>179</v>
      </c>
      <c r="K171" t="s">
        <v>72</v>
      </c>
      <c r="L171">
        <v>245781.73</v>
      </c>
      <c r="M171">
        <v>155924.34</v>
      </c>
      <c r="N171" t="s">
        <v>91</v>
      </c>
      <c r="O171">
        <v>12</v>
      </c>
      <c r="P171">
        <v>39</v>
      </c>
      <c r="Q171">
        <v>5</v>
      </c>
      <c r="R171">
        <v>90</v>
      </c>
      <c r="S171">
        <v>127.1</v>
      </c>
      <c r="T171" t="s">
        <v>47</v>
      </c>
      <c r="U171" s="3"/>
      <c r="V171" s="3"/>
      <c r="W171" s="3"/>
    </row>
    <row r="172" spans="1:23">
      <c r="A172" t="s">
        <v>575</v>
      </c>
      <c r="B172" t="s">
        <v>576</v>
      </c>
      <c r="D172" s="2">
        <v>24277</v>
      </c>
      <c r="E172" t="s">
        <v>577</v>
      </c>
      <c r="F172" s="2">
        <v>45446</v>
      </c>
      <c r="G172" t="s">
        <v>109</v>
      </c>
      <c r="H172" t="s">
        <v>52</v>
      </c>
      <c r="I172" t="s">
        <v>79</v>
      </c>
      <c r="J172" t="s">
        <v>106</v>
      </c>
      <c r="K172" t="s">
        <v>161</v>
      </c>
      <c r="L172">
        <v>229675.75</v>
      </c>
      <c r="M172">
        <v>141178.56</v>
      </c>
      <c r="N172" t="s">
        <v>73</v>
      </c>
      <c r="O172">
        <v>8</v>
      </c>
      <c r="P172">
        <v>88</v>
      </c>
      <c r="R172">
        <v>112</v>
      </c>
      <c r="S172">
        <v>162.80000000000001</v>
      </c>
      <c r="T172" t="s">
        <v>106</v>
      </c>
      <c r="U172" s="3"/>
      <c r="V172" s="3"/>
      <c r="W172" s="3"/>
    </row>
    <row r="173" spans="1:23">
      <c r="A173" t="s">
        <v>578</v>
      </c>
      <c r="B173" t="s">
        <v>579</v>
      </c>
      <c r="C173" t="s">
        <v>100</v>
      </c>
      <c r="D173" s="2">
        <v>35762</v>
      </c>
      <c r="E173" s="2">
        <v>44950</v>
      </c>
      <c r="G173" t="s">
        <v>89</v>
      </c>
      <c r="H173" t="s">
        <v>24</v>
      </c>
      <c r="I173" t="s">
        <v>119</v>
      </c>
      <c r="J173" t="s">
        <v>64</v>
      </c>
      <c r="K173" t="s">
        <v>120</v>
      </c>
      <c r="L173">
        <v>142315.94</v>
      </c>
      <c r="M173">
        <v>121071.09</v>
      </c>
      <c r="O173" t="s">
        <v>580</v>
      </c>
      <c r="P173">
        <v>61</v>
      </c>
      <c r="Q173">
        <v>3</v>
      </c>
      <c r="R173">
        <v>96</v>
      </c>
      <c r="S173">
        <v>198</v>
      </c>
      <c r="T173" t="s">
        <v>37</v>
      </c>
      <c r="U173" s="3"/>
      <c r="V173" s="3"/>
      <c r="W173" s="3"/>
    </row>
    <row r="174" spans="1:23">
      <c r="A174" t="s">
        <v>581</v>
      </c>
      <c r="B174" t="s">
        <v>394</v>
      </c>
      <c r="C174" t="s">
        <v>60</v>
      </c>
      <c r="D174" s="2">
        <v>35870</v>
      </c>
      <c r="E174" s="2">
        <v>45332</v>
      </c>
      <c r="F174" s="2">
        <v>45348</v>
      </c>
      <c r="G174" t="s">
        <v>117</v>
      </c>
      <c r="H174" t="s">
        <v>86</v>
      </c>
      <c r="I174" t="s">
        <v>45</v>
      </c>
      <c r="J174" t="s">
        <v>80</v>
      </c>
      <c r="K174" t="s">
        <v>72</v>
      </c>
      <c r="L174">
        <v>20231.89</v>
      </c>
      <c r="M174">
        <v>15319.03</v>
      </c>
      <c r="N174" t="s">
        <v>73</v>
      </c>
      <c r="O174">
        <v>16</v>
      </c>
      <c r="P174" t="s">
        <v>582</v>
      </c>
      <c r="Q174">
        <v>2</v>
      </c>
      <c r="R174">
        <v>104</v>
      </c>
      <c r="S174">
        <v>197.6</v>
      </c>
      <c r="T174" t="s">
        <v>37</v>
      </c>
      <c r="U174" s="3"/>
      <c r="V174" s="3"/>
      <c r="W174" s="3"/>
    </row>
    <row r="175" spans="1:23">
      <c r="A175" t="s">
        <v>583</v>
      </c>
      <c r="B175" t="s">
        <v>584</v>
      </c>
      <c r="C175" t="s">
        <v>100</v>
      </c>
      <c r="D175" s="2">
        <v>22962</v>
      </c>
      <c r="E175" s="2">
        <v>45246</v>
      </c>
      <c r="F175" t="s">
        <v>585</v>
      </c>
      <c r="G175" t="s">
        <v>152</v>
      </c>
      <c r="H175" t="s">
        <v>312</v>
      </c>
      <c r="I175" t="s">
        <v>53</v>
      </c>
      <c r="J175" t="s">
        <v>71</v>
      </c>
      <c r="K175" t="s">
        <v>27</v>
      </c>
      <c r="L175">
        <v>5898.99</v>
      </c>
      <c r="M175">
        <v>4719.7299999999996</v>
      </c>
      <c r="N175" t="s">
        <v>91</v>
      </c>
      <c r="O175">
        <v>3</v>
      </c>
      <c r="P175">
        <v>83</v>
      </c>
      <c r="R175">
        <v>150</v>
      </c>
      <c r="S175">
        <v>74.3</v>
      </c>
      <c r="T175" t="s">
        <v>47</v>
      </c>
      <c r="U175" s="3"/>
      <c r="V175" s="3"/>
      <c r="W175" s="3"/>
    </row>
    <row r="176" spans="1:23">
      <c r="A176" t="s">
        <v>586</v>
      </c>
      <c r="B176" t="s">
        <v>587</v>
      </c>
      <c r="C176" t="s">
        <v>22</v>
      </c>
      <c r="D176" t="s">
        <v>588</v>
      </c>
      <c r="E176" t="s">
        <v>589</v>
      </c>
      <c r="G176" t="s">
        <v>141</v>
      </c>
      <c r="H176" t="s">
        <v>24</v>
      </c>
      <c r="I176" t="s">
        <v>33</v>
      </c>
      <c r="J176" t="s">
        <v>34</v>
      </c>
      <c r="K176" t="s">
        <v>27</v>
      </c>
      <c r="L176">
        <v>165942.26999999999</v>
      </c>
      <c r="M176">
        <v>134791.78</v>
      </c>
      <c r="N176" t="s">
        <v>409</v>
      </c>
      <c r="O176">
        <v>9</v>
      </c>
      <c r="P176">
        <v>173</v>
      </c>
      <c r="Q176">
        <v>5</v>
      </c>
      <c r="R176">
        <v>103</v>
      </c>
      <c r="S176">
        <v>73.599999999999994</v>
      </c>
      <c r="U176" s="3"/>
      <c r="V176" s="3"/>
      <c r="W176" s="3"/>
    </row>
    <row r="177" spans="1:23">
      <c r="A177" t="s">
        <v>590</v>
      </c>
      <c r="B177" t="s">
        <v>591</v>
      </c>
      <c r="C177" t="s">
        <v>133</v>
      </c>
      <c r="D177" s="2">
        <v>19101</v>
      </c>
      <c r="E177" s="2">
        <v>45551</v>
      </c>
      <c r="F177" s="2">
        <v>45562</v>
      </c>
      <c r="G177" t="s">
        <v>31</v>
      </c>
      <c r="H177" t="s">
        <v>124</v>
      </c>
      <c r="I177" t="s">
        <v>25</v>
      </c>
      <c r="K177" t="s">
        <v>55</v>
      </c>
      <c r="L177">
        <v>171867.06</v>
      </c>
      <c r="M177">
        <v>152543.92000000001</v>
      </c>
      <c r="N177" t="s">
        <v>56</v>
      </c>
      <c r="O177">
        <v>11</v>
      </c>
      <c r="P177">
        <v>65</v>
      </c>
      <c r="R177">
        <v>125</v>
      </c>
      <c r="S177">
        <v>224.3</v>
      </c>
      <c r="U177" s="3"/>
      <c r="V177" s="3"/>
      <c r="W177" s="3"/>
    </row>
    <row r="178" spans="1:23">
      <c r="A178" t="s">
        <v>592</v>
      </c>
      <c r="B178" t="s">
        <v>442</v>
      </c>
      <c r="C178" t="s">
        <v>106</v>
      </c>
      <c r="D178" s="2">
        <v>38678</v>
      </c>
      <c r="E178" t="s">
        <v>593</v>
      </c>
      <c r="F178" s="2">
        <v>45406</v>
      </c>
      <c r="G178" t="s">
        <v>62</v>
      </c>
      <c r="H178" t="s">
        <v>134</v>
      </c>
      <c r="I178" t="s">
        <v>96</v>
      </c>
      <c r="K178" t="s">
        <v>161</v>
      </c>
      <c r="L178">
        <v>83997.97</v>
      </c>
      <c r="M178">
        <v>55907.24</v>
      </c>
      <c r="N178" t="s">
        <v>192</v>
      </c>
      <c r="O178">
        <v>14</v>
      </c>
      <c r="P178">
        <v>172</v>
      </c>
      <c r="Q178">
        <v>3</v>
      </c>
      <c r="R178" t="s">
        <v>594</v>
      </c>
      <c r="S178">
        <v>172.9</v>
      </c>
      <c r="T178" t="s">
        <v>47</v>
      </c>
      <c r="U178" s="3"/>
      <c r="V178" s="3"/>
      <c r="W178" s="3"/>
    </row>
    <row r="179" spans="1:23">
      <c r="A179" t="s">
        <v>595</v>
      </c>
      <c r="B179" t="s">
        <v>332</v>
      </c>
      <c r="C179" t="s">
        <v>84</v>
      </c>
      <c r="D179" s="2">
        <v>40516</v>
      </c>
      <c r="E179" t="s">
        <v>596</v>
      </c>
      <c r="F179" s="2">
        <v>45315</v>
      </c>
      <c r="G179" t="s">
        <v>62</v>
      </c>
      <c r="H179" t="s">
        <v>153</v>
      </c>
      <c r="I179" t="s">
        <v>25</v>
      </c>
      <c r="J179" t="s">
        <v>204</v>
      </c>
      <c r="K179" t="s">
        <v>110</v>
      </c>
      <c r="L179">
        <v>220332.65</v>
      </c>
      <c r="M179">
        <v>206879.34</v>
      </c>
      <c r="N179" t="s">
        <v>56</v>
      </c>
      <c r="O179">
        <v>11</v>
      </c>
      <c r="P179">
        <v>82</v>
      </c>
      <c r="R179">
        <v>185</v>
      </c>
      <c r="S179">
        <v>247.4</v>
      </c>
      <c r="U179" s="3"/>
      <c r="V179" s="3"/>
      <c r="W179" s="3"/>
    </row>
    <row r="180" spans="1:23">
      <c r="A180" t="s">
        <v>597</v>
      </c>
      <c r="B180" t="s">
        <v>383</v>
      </c>
      <c r="C180" t="s">
        <v>40</v>
      </c>
      <c r="D180" s="2">
        <v>34551</v>
      </c>
      <c r="E180" t="s">
        <v>598</v>
      </c>
      <c r="F180" t="s">
        <v>599</v>
      </c>
      <c r="G180" t="s">
        <v>105</v>
      </c>
      <c r="H180" t="s">
        <v>124</v>
      </c>
      <c r="I180" t="s">
        <v>79</v>
      </c>
      <c r="J180" t="s">
        <v>34</v>
      </c>
      <c r="K180" t="s">
        <v>27</v>
      </c>
      <c r="L180">
        <v>119777.11</v>
      </c>
      <c r="M180">
        <v>90788.41</v>
      </c>
      <c r="N180" t="s">
        <v>192</v>
      </c>
      <c r="O180">
        <v>16</v>
      </c>
      <c r="P180">
        <v>13</v>
      </c>
      <c r="Q180">
        <v>4</v>
      </c>
      <c r="R180">
        <v>187</v>
      </c>
      <c r="S180">
        <v>254.1</v>
      </c>
      <c r="T180" t="s">
        <v>65</v>
      </c>
      <c r="U180" s="3"/>
      <c r="V180" s="3"/>
      <c r="W180" s="3"/>
    </row>
    <row r="181" spans="1:23">
      <c r="A181" t="s">
        <v>600</v>
      </c>
      <c r="B181" t="s">
        <v>601</v>
      </c>
      <c r="C181" t="s">
        <v>100</v>
      </c>
      <c r="D181" s="2">
        <v>28331</v>
      </c>
      <c r="E181" t="s">
        <v>602</v>
      </c>
      <c r="F181" s="2">
        <v>45025</v>
      </c>
      <c r="G181" t="s">
        <v>23</v>
      </c>
      <c r="H181" t="s">
        <v>118</v>
      </c>
      <c r="I181" t="s">
        <v>25</v>
      </c>
      <c r="J181" t="s">
        <v>64</v>
      </c>
      <c r="K181" t="s">
        <v>55</v>
      </c>
      <c r="L181">
        <v>29555.78</v>
      </c>
      <c r="M181">
        <v>26620.83</v>
      </c>
      <c r="N181" t="s">
        <v>35</v>
      </c>
      <c r="O181">
        <v>13</v>
      </c>
      <c r="P181">
        <v>15</v>
      </c>
      <c r="Q181">
        <v>4</v>
      </c>
      <c r="R181">
        <v>156</v>
      </c>
      <c r="S181">
        <v>172.2</v>
      </c>
      <c r="U181" s="3"/>
      <c r="V181" s="3"/>
      <c r="W181" s="3"/>
    </row>
    <row r="182" spans="1:23">
      <c r="A182" t="s">
        <v>603</v>
      </c>
      <c r="B182" t="s">
        <v>604</v>
      </c>
      <c r="C182" t="s">
        <v>133</v>
      </c>
      <c r="D182" s="2">
        <v>34582</v>
      </c>
      <c r="E182" t="s">
        <v>605</v>
      </c>
      <c r="F182" s="2">
        <v>45891</v>
      </c>
      <c r="G182" t="s">
        <v>89</v>
      </c>
      <c r="H182" t="s">
        <v>52</v>
      </c>
      <c r="I182" t="s">
        <v>53</v>
      </c>
      <c r="K182" t="s">
        <v>27</v>
      </c>
      <c r="L182">
        <v>234616.01</v>
      </c>
      <c r="M182">
        <v>172286.47</v>
      </c>
      <c r="O182">
        <v>15</v>
      </c>
      <c r="P182">
        <v>105</v>
      </c>
      <c r="Q182">
        <v>4</v>
      </c>
      <c r="R182">
        <v>131</v>
      </c>
      <c r="S182">
        <v>155.69999999999999</v>
      </c>
      <c r="T182" t="s">
        <v>47</v>
      </c>
      <c r="U182" s="3"/>
      <c r="V182" s="3"/>
      <c r="W182" s="3"/>
    </row>
    <row r="183" spans="1:23">
      <c r="A183" t="s">
        <v>606</v>
      </c>
      <c r="B183" t="s">
        <v>607</v>
      </c>
      <c r="C183" t="s">
        <v>84</v>
      </c>
      <c r="D183" s="2">
        <v>34904</v>
      </c>
      <c r="E183" t="s">
        <v>608</v>
      </c>
      <c r="F183" t="s">
        <v>609</v>
      </c>
      <c r="G183" t="s">
        <v>43</v>
      </c>
      <c r="H183" t="s">
        <v>24</v>
      </c>
      <c r="I183" t="s">
        <v>53</v>
      </c>
      <c r="J183" t="s">
        <v>204</v>
      </c>
      <c r="K183" t="s">
        <v>161</v>
      </c>
      <c r="L183">
        <v>142459.17000000001</v>
      </c>
      <c r="M183">
        <v>116101.59</v>
      </c>
      <c r="N183" t="s">
        <v>192</v>
      </c>
      <c r="O183">
        <v>6</v>
      </c>
      <c r="P183">
        <v>46</v>
      </c>
      <c r="Q183">
        <v>3</v>
      </c>
      <c r="R183">
        <v>112</v>
      </c>
      <c r="S183">
        <v>216.1</v>
      </c>
      <c r="T183" t="s">
        <v>37</v>
      </c>
      <c r="U183" s="3"/>
      <c r="V183" s="3"/>
      <c r="W183" s="3"/>
    </row>
    <row r="184" spans="1:23">
      <c r="A184" t="s">
        <v>610</v>
      </c>
      <c r="B184" t="s">
        <v>611</v>
      </c>
      <c r="C184" t="s">
        <v>206</v>
      </c>
      <c r="D184" s="2">
        <v>30701</v>
      </c>
      <c r="E184" s="2">
        <v>45937</v>
      </c>
      <c r="F184" s="2">
        <v>45945</v>
      </c>
      <c r="G184" t="s">
        <v>141</v>
      </c>
      <c r="H184" t="s">
        <v>32</v>
      </c>
      <c r="J184" t="s">
        <v>34</v>
      </c>
      <c r="K184" t="s">
        <v>55</v>
      </c>
      <c r="L184">
        <v>111864.15</v>
      </c>
      <c r="M184">
        <v>88599.49</v>
      </c>
      <c r="N184" t="s">
        <v>91</v>
      </c>
      <c r="O184">
        <v>8</v>
      </c>
      <c r="P184">
        <v>67</v>
      </c>
      <c r="R184">
        <v>125</v>
      </c>
      <c r="S184">
        <v>187.8</v>
      </c>
      <c r="T184" t="s">
        <v>57</v>
      </c>
      <c r="U184" s="3"/>
      <c r="V184" s="3"/>
      <c r="W184" s="3"/>
    </row>
    <row r="185" spans="1:23">
      <c r="A185" t="s">
        <v>612</v>
      </c>
      <c r="B185" t="s">
        <v>613</v>
      </c>
      <c r="C185" t="s">
        <v>60</v>
      </c>
      <c r="D185" s="2">
        <v>22230</v>
      </c>
      <c r="E185" s="2">
        <v>45290</v>
      </c>
      <c r="F185" t="s">
        <v>614</v>
      </c>
      <c r="G185" t="s">
        <v>501</v>
      </c>
      <c r="H185" t="s">
        <v>207</v>
      </c>
      <c r="I185" t="s">
        <v>33</v>
      </c>
      <c r="J185" t="s">
        <v>71</v>
      </c>
      <c r="K185" t="s">
        <v>120</v>
      </c>
      <c r="L185">
        <v>82398.41</v>
      </c>
      <c r="M185">
        <v>74057.67</v>
      </c>
      <c r="N185" t="s">
        <v>162</v>
      </c>
      <c r="O185">
        <v>15</v>
      </c>
      <c r="P185">
        <v>199</v>
      </c>
      <c r="Q185">
        <v>4</v>
      </c>
      <c r="R185">
        <v>160</v>
      </c>
      <c r="S185">
        <v>82.3</v>
      </c>
      <c r="T185" t="s">
        <v>348</v>
      </c>
      <c r="U185" s="3"/>
      <c r="V185" s="3"/>
      <c r="W185" s="3"/>
    </row>
    <row r="186" spans="1:23">
      <c r="A186" t="s">
        <v>615</v>
      </c>
      <c r="B186" t="s">
        <v>83</v>
      </c>
      <c r="D186" s="2">
        <v>40157</v>
      </c>
      <c r="E186" s="2">
        <v>45801</v>
      </c>
      <c r="F186" s="2">
        <v>45812</v>
      </c>
      <c r="G186" t="s">
        <v>117</v>
      </c>
      <c r="H186" t="s">
        <v>118</v>
      </c>
      <c r="K186" t="s">
        <v>161</v>
      </c>
      <c r="L186" t="s">
        <v>616</v>
      </c>
      <c r="M186">
        <v>125656.34</v>
      </c>
      <c r="N186" t="s">
        <v>91</v>
      </c>
      <c r="O186">
        <v>11</v>
      </c>
      <c r="P186">
        <v>166</v>
      </c>
      <c r="R186">
        <v>153</v>
      </c>
      <c r="S186">
        <v>223.5</v>
      </c>
      <c r="T186" t="s">
        <v>37</v>
      </c>
      <c r="U186" s="3"/>
      <c r="V186" s="3"/>
      <c r="W186" s="3"/>
    </row>
    <row r="187" spans="1:23">
      <c r="A187" t="s">
        <v>617</v>
      </c>
      <c r="B187" t="s">
        <v>168</v>
      </c>
      <c r="C187" t="s">
        <v>84</v>
      </c>
      <c r="D187" t="s">
        <v>618</v>
      </c>
      <c r="E187" s="2">
        <v>44950</v>
      </c>
      <c r="F187" t="s">
        <v>619</v>
      </c>
      <c r="G187" t="s">
        <v>109</v>
      </c>
      <c r="H187" t="s">
        <v>78</v>
      </c>
      <c r="I187" t="s">
        <v>33</v>
      </c>
      <c r="J187" t="s">
        <v>71</v>
      </c>
      <c r="K187" t="s">
        <v>110</v>
      </c>
      <c r="L187">
        <v>76820.289999999994</v>
      </c>
      <c r="M187">
        <v>55115.44</v>
      </c>
      <c r="N187" t="s">
        <v>35</v>
      </c>
      <c r="O187">
        <v>7</v>
      </c>
      <c r="P187">
        <v>6</v>
      </c>
      <c r="Q187">
        <v>2</v>
      </c>
      <c r="R187">
        <v>177</v>
      </c>
      <c r="S187">
        <v>133.30000000000001</v>
      </c>
      <c r="T187" t="s">
        <v>37</v>
      </c>
      <c r="U187" s="3"/>
      <c r="V187" s="3"/>
      <c r="W187" s="3"/>
    </row>
    <row r="188" spans="1:23">
      <c r="A188" t="s">
        <v>620</v>
      </c>
      <c r="B188" t="s">
        <v>591</v>
      </c>
      <c r="C188" t="s">
        <v>50</v>
      </c>
      <c r="D188" s="2">
        <v>29060</v>
      </c>
      <c r="E188" s="2">
        <v>45041</v>
      </c>
      <c r="F188" s="2">
        <v>45058</v>
      </c>
      <c r="G188" t="s">
        <v>31</v>
      </c>
      <c r="H188" t="s">
        <v>113</v>
      </c>
      <c r="I188" t="s">
        <v>119</v>
      </c>
      <c r="J188" t="s">
        <v>186</v>
      </c>
      <c r="K188" t="s">
        <v>72</v>
      </c>
      <c r="L188">
        <v>135131.66</v>
      </c>
      <c r="M188">
        <v>117999.57</v>
      </c>
      <c r="N188" t="s">
        <v>35</v>
      </c>
      <c r="O188">
        <v>17</v>
      </c>
      <c r="P188">
        <v>89</v>
      </c>
      <c r="Q188">
        <v>5</v>
      </c>
      <c r="R188">
        <v>98</v>
      </c>
      <c r="S188">
        <v>254.2</v>
      </c>
      <c r="T188" t="s">
        <v>65</v>
      </c>
      <c r="U188" s="3"/>
      <c r="V188" s="3"/>
      <c r="W188" s="3"/>
    </row>
    <row r="189" spans="1:23">
      <c r="A189" t="s">
        <v>621</v>
      </c>
      <c r="B189" t="s">
        <v>622</v>
      </c>
      <c r="C189" t="s">
        <v>133</v>
      </c>
      <c r="D189" s="2">
        <v>24656</v>
      </c>
      <c r="E189" s="2">
        <v>45944</v>
      </c>
      <c r="F189" s="2">
        <v>45952</v>
      </c>
      <c r="H189" t="s">
        <v>44</v>
      </c>
      <c r="I189" t="s">
        <v>45</v>
      </c>
      <c r="J189" t="s">
        <v>64</v>
      </c>
      <c r="K189" t="s">
        <v>183</v>
      </c>
      <c r="L189">
        <v>77323.78</v>
      </c>
      <c r="M189">
        <v>62807.38</v>
      </c>
      <c r="O189" t="s">
        <v>236</v>
      </c>
      <c r="P189">
        <v>14</v>
      </c>
      <c r="Q189">
        <v>4</v>
      </c>
      <c r="R189">
        <v>101</v>
      </c>
      <c r="S189">
        <v>154.30000000000001</v>
      </c>
      <c r="T189" t="s">
        <v>37</v>
      </c>
      <c r="U189" s="3"/>
      <c r="V189" s="3"/>
      <c r="W189" s="3"/>
    </row>
    <row r="190" spans="1:23">
      <c r="A190" t="s">
        <v>623</v>
      </c>
      <c r="B190" t="s">
        <v>624</v>
      </c>
      <c r="C190" t="s">
        <v>133</v>
      </c>
      <c r="D190" s="2">
        <v>29059</v>
      </c>
      <c r="E190" s="2">
        <v>45996</v>
      </c>
      <c r="G190" t="s">
        <v>152</v>
      </c>
      <c r="H190" t="s">
        <v>113</v>
      </c>
      <c r="I190" t="s">
        <v>33</v>
      </c>
      <c r="J190" t="s">
        <v>46</v>
      </c>
      <c r="K190" t="s">
        <v>72</v>
      </c>
      <c r="L190">
        <v>118051.79</v>
      </c>
      <c r="M190">
        <v>86287.7</v>
      </c>
      <c r="N190" t="s">
        <v>91</v>
      </c>
      <c r="O190">
        <v>4</v>
      </c>
      <c r="P190">
        <v>201</v>
      </c>
      <c r="Q190">
        <v>5</v>
      </c>
      <c r="R190">
        <v>92</v>
      </c>
      <c r="S190">
        <v>179.7</v>
      </c>
      <c r="T190" t="s">
        <v>65</v>
      </c>
      <c r="U190" s="3"/>
      <c r="V190" s="3"/>
      <c r="W190" s="3"/>
    </row>
    <row r="191" spans="1:23">
      <c r="A191" t="s">
        <v>625</v>
      </c>
      <c r="B191" t="s">
        <v>464</v>
      </c>
      <c r="C191" t="s">
        <v>40</v>
      </c>
      <c r="D191" s="2">
        <v>23266</v>
      </c>
      <c r="E191" t="s">
        <v>626</v>
      </c>
      <c r="F191" t="s">
        <v>627</v>
      </c>
      <c r="G191" t="s">
        <v>31</v>
      </c>
      <c r="H191" t="s">
        <v>78</v>
      </c>
      <c r="I191" t="s">
        <v>96</v>
      </c>
      <c r="L191">
        <v>63094.21</v>
      </c>
      <c r="M191">
        <v>50059.78</v>
      </c>
      <c r="N191" t="s">
        <v>326</v>
      </c>
      <c r="O191">
        <v>9</v>
      </c>
      <c r="P191">
        <v>233</v>
      </c>
      <c r="Q191">
        <v>5</v>
      </c>
      <c r="R191">
        <v>159</v>
      </c>
      <c r="S191">
        <v>154.30000000000001</v>
      </c>
      <c r="T191" t="s">
        <v>47</v>
      </c>
      <c r="U191" s="3"/>
      <c r="V191" s="3"/>
      <c r="W191" s="3"/>
    </row>
    <row r="192" spans="1:23">
      <c r="A192" t="s">
        <v>628</v>
      </c>
      <c r="B192" t="s">
        <v>234</v>
      </c>
      <c r="C192" t="s">
        <v>50</v>
      </c>
      <c r="D192" s="2">
        <v>25381</v>
      </c>
      <c r="E192" s="2">
        <v>45332</v>
      </c>
      <c r="G192" t="s">
        <v>70</v>
      </c>
      <c r="H192" t="s">
        <v>78</v>
      </c>
      <c r="K192" t="s">
        <v>27</v>
      </c>
      <c r="L192">
        <v>35119.33</v>
      </c>
      <c r="M192">
        <v>25089.61</v>
      </c>
      <c r="O192">
        <v>18</v>
      </c>
      <c r="P192">
        <v>121</v>
      </c>
      <c r="Q192">
        <v>5</v>
      </c>
      <c r="R192">
        <v>177</v>
      </c>
      <c r="S192">
        <v>192.4</v>
      </c>
      <c r="T192" t="s">
        <v>37</v>
      </c>
      <c r="U192" s="3"/>
      <c r="V192" s="3"/>
      <c r="W192" s="3"/>
    </row>
    <row r="193" spans="1:23">
      <c r="A193" t="s">
        <v>629</v>
      </c>
      <c r="B193" t="s">
        <v>630</v>
      </c>
      <c r="C193" t="s">
        <v>459</v>
      </c>
      <c r="D193" t="s">
        <v>631</v>
      </c>
      <c r="E193" s="2">
        <v>45158</v>
      </c>
      <c r="F193" t="s">
        <v>632</v>
      </c>
      <c r="H193" t="s">
        <v>90</v>
      </c>
      <c r="I193" t="s">
        <v>96</v>
      </c>
      <c r="J193" t="s">
        <v>46</v>
      </c>
      <c r="K193" t="s">
        <v>106</v>
      </c>
      <c r="L193">
        <v>152098.96</v>
      </c>
      <c r="M193">
        <v>129646.86</v>
      </c>
      <c r="N193" t="s">
        <v>56</v>
      </c>
      <c r="O193">
        <v>12</v>
      </c>
      <c r="P193">
        <v>108</v>
      </c>
      <c r="Q193">
        <v>2</v>
      </c>
      <c r="R193">
        <v>131</v>
      </c>
      <c r="S193">
        <v>175.7</v>
      </c>
      <c r="T193" t="s">
        <v>37</v>
      </c>
      <c r="U193" s="3"/>
      <c r="V193" s="3"/>
      <c r="W193" s="3"/>
    </row>
    <row r="194" spans="1:23">
      <c r="A194" t="s">
        <v>633</v>
      </c>
      <c r="B194" t="s">
        <v>513</v>
      </c>
      <c r="C194" t="s">
        <v>50</v>
      </c>
      <c r="D194" s="2">
        <v>31024</v>
      </c>
      <c r="E194" s="2">
        <v>45281</v>
      </c>
      <c r="F194" s="2">
        <v>45284</v>
      </c>
      <c r="G194" t="s">
        <v>31</v>
      </c>
      <c r="H194" t="s">
        <v>634</v>
      </c>
      <c r="J194" t="s">
        <v>26</v>
      </c>
      <c r="K194" t="s">
        <v>120</v>
      </c>
      <c r="L194">
        <v>149060.38</v>
      </c>
      <c r="M194">
        <v>112947.93</v>
      </c>
      <c r="N194" t="s">
        <v>73</v>
      </c>
      <c r="O194">
        <v>3</v>
      </c>
      <c r="P194">
        <v>29</v>
      </c>
      <c r="R194">
        <v>112</v>
      </c>
      <c r="S194">
        <v>128.5</v>
      </c>
      <c r="T194" t="s">
        <v>37</v>
      </c>
      <c r="U194" s="3"/>
      <c r="V194" s="3"/>
      <c r="W194" s="3"/>
    </row>
    <row r="195" spans="1:23">
      <c r="A195" t="s">
        <v>635</v>
      </c>
      <c r="B195" t="s">
        <v>427</v>
      </c>
      <c r="C195" t="s">
        <v>60</v>
      </c>
      <c r="D195" s="2">
        <v>33678</v>
      </c>
      <c r="E195" s="2">
        <v>46015</v>
      </c>
      <c r="F195" t="s">
        <v>219</v>
      </c>
      <c r="G195" t="s">
        <v>117</v>
      </c>
      <c r="H195" t="s">
        <v>32</v>
      </c>
      <c r="I195" t="s">
        <v>45</v>
      </c>
      <c r="J195" t="s">
        <v>80</v>
      </c>
      <c r="K195" t="s">
        <v>55</v>
      </c>
      <c r="L195">
        <v>171175.41</v>
      </c>
      <c r="M195">
        <v>135214.98000000001</v>
      </c>
      <c r="N195" t="s">
        <v>73</v>
      </c>
      <c r="O195">
        <v>10</v>
      </c>
      <c r="P195">
        <v>208</v>
      </c>
      <c r="Q195">
        <v>5</v>
      </c>
      <c r="R195">
        <v>145</v>
      </c>
      <c r="T195" t="s">
        <v>65</v>
      </c>
      <c r="U195" s="3"/>
      <c r="V195" s="3"/>
      <c r="W195" s="3"/>
    </row>
    <row r="196" spans="1:23">
      <c r="A196" t="s">
        <v>636</v>
      </c>
      <c r="B196" t="s">
        <v>607</v>
      </c>
      <c r="C196" t="s">
        <v>22</v>
      </c>
      <c r="D196" t="s">
        <v>637</v>
      </c>
      <c r="E196" s="2">
        <v>45811</v>
      </c>
      <c r="F196" t="s">
        <v>638</v>
      </c>
      <c r="G196" t="s">
        <v>31</v>
      </c>
      <c r="I196" t="s">
        <v>79</v>
      </c>
      <c r="J196" t="s">
        <v>34</v>
      </c>
      <c r="K196" t="s">
        <v>110</v>
      </c>
      <c r="L196">
        <v>110209.54</v>
      </c>
      <c r="M196">
        <v>99050.41</v>
      </c>
      <c r="N196" t="s">
        <v>192</v>
      </c>
      <c r="O196">
        <v>13</v>
      </c>
      <c r="P196">
        <v>126</v>
      </c>
      <c r="Q196">
        <v>3</v>
      </c>
      <c r="R196">
        <v>114</v>
      </c>
      <c r="S196">
        <v>175.5</v>
      </c>
      <c r="T196" t="s">
        <v>65</v>
      </c>
      <c r="U196" s="3"/>
      <c r="V196" s="3"/>
      <c r="W196" s="3"/>
    </row>
    <row r="197" spans="1:23">
      <c r="A197" t="s">
        <v>639</v>
      </c>
      <c r="B197" t="s">
        <v>640</v>
      </c>
      <c r="C197" t="s">
        <v>60</v>
      </c>
      <c r="D197" t="s">
        <v>641</v>
      </c>
      <c r="E197" s="2">
        <v>45860</v>
      </c>
      <c r="F197" s="2">
        <v>45874</v>
      </c>
      <c r="G197" t="s">
        <v>411</v>
      </c>
      <c r="H197" t="s">
        <v>95</v>
      </c>
      <c r="I197" t="s">
        <v>79</v>
      </c>
      <c r="J197" t="s">
        <v>64</v>
      </c>
      <c r="K197" t="s">
        <v>161</v>
      </c>
      <c r="L197" t="s">
        <v>642</v>
      </c>
      <c r="M197">
        <v>157442.19</v>
      </c>
      <c r="N197" t="s">
        <v>91</v>
      </c>
      <c r="O197">
        <v>14</v>
      </c>
      <c r="P197">
        <v>52</v>
      </c>
      <c r="Q197">
        <v>4</v>
      </c>
      <c r="R197">
        <v>167</v>
      </c>
      <c r="S197">
        <v>71.400000000000006</v>
      </c>
      <c r="T197" t="s">
        <v>37</v>
      </c>
      <c r="U197" s="3"/>
      <c r="V197" s="3"/>
      <c r="W197" s="3"/>
    </row>
    <row r="198" spans="1:23">
      <c r="A198" t="s">
        <v>643</v>
      </c>
      <c r="B198" t="s">
        <v>334</v>
      </c>
      <c r="C198" t="s">
        <v>84</v>
      </c>
      <c r="D198" s="2">
        <v>38122</v>
      </c>
      <c r="E198" t="s">
        <v>644</v>
      </c>
      <c r="F198" s="2">
        <v>45988</v>
      </c>
      <c r="G198" t="s">
        <v>117</v>
      </c>
      <c r="H198" t="s">
        <v>52</v>
      </c>
      <c r="I198" t="s">
        <v>45</v>
      </c>
      <c r="J198" t="s">
        <v>645</v>
      </c>
      <c r="K198" t="s">
        <v>55</v>
      </c>
      <c r="L198">
        <v>158589.06</v>
      </c>
      <c r="M198">
        <v>133199.72</v>
      </c>
      <c r="N198" t="s">
        <v>73</v>
      </c>
      <c r="O198">
        <v>3</v>
      </c>
      <c r="P198">
        <v>24</v>
      </c>
      <c r="R198">
        <v>164</v>
      </c>
      <c r="S198">
        <v>129.4</v>
      </c>
      <c r="T198" t="s">
        <v>37</v>
      </c>
      <c r="U198" s="3"/>
      <c r="V198" s="3"/>
      <c r="W198" s="3"/>
    </row>
    <row r="199" spans="1:23">
      <c r="A199" t="s">
        <v>646</v>
      </c>
      <c r="B199" t="s">
        <v>647</v>
      </c>
      <c r="C199" t="s">
        <v>22</v>
      </c>
      <c r="D199" s="2">
        <v>35347</v>
      </c>
      <c r="E199" s="2">
        <v>45052</v>
      </c>
      <c r="F199" t="s">
        <v>648</v>
      </c>
      <c r="G199" t="s">
        <v>117</v>
      </c>
      <c r="H199" t="s">
        <v>24</v>
      </c>
      <c r="K199" t="s">
        <v>161</v>
      </c>
      <c r="L199" t="s">
        <v>649</v>
      </c>
      <c r="M199">
        <v>6373.09</v>
      </c>
      <c r="N199" t="s">
        <v>56</v>
      </c>
      <c r="O199">
        <v>16</v>
      </c>
      <c r="P199">
        <v>134</v>
      </c>
      <c r="Q199">
        <v>2</v>
      </c>
      <c r="R199" t="s">
        <v>650</v>
      </c>
      <c r="S199">
        <v>122.8</v>
      </c>
      <c r="T199" t="s">
        <v>47</v>
      </c>
      <c r="U199" s="3"/>
      <c r="V199" s="3"/>
      <c r="W199" s="3"/>
    </row>
    <row r="200" spans="1:23">
      <c r="A200" t="s">
        <v>651</v>
      </c>
      <c r="B200" t="s">
        <v>652</v>
      </c>
      <c r="C200" t="s">
        <v>60</v>
      </c>
      <c r="D200" s="2">
        <v>37162</v>
      </c>
      <c r="E200" s="2">
        <v>44994</v>
      </c>
      <c r="F200" t="s">
        <v>653</v>
      </c>
      <c r="G200" t="s">
        <v>62</v>
      </c>
      <c r="H200" t="s">
        <v>118</v>
      </c>
      <c r="I200" t="s">
        <v>53</v>
      </c>
      <c r="J200" t="s">
        <v>34</v>
      </c>
      <c r="K200" t="s">
        <v>55</v>
      </c>
      <c r="L200">
        <v>188808.42</v>
      </c>
      <c r="M200">
        <v>167011.4</v>
      </c>
      <c r="N200" t="s">
        <v>467</v>
      </c>
      <c r="O200">
        <v>11</v>
      </c>
      <c r="P200">
        <v>65</v>
      </c>
      <c r="R200">
        <v>182</v>
      </c>
      <c r="S200">
        <v>191.1</v>
      </c>
      <c r="T200" t="s">
        <v>47</v>
      </c>
      <c r="U200" s="3"/>
      <c r="V200" s="3"/>
      <c r="W200" s="3"/>
    </row>
    <row r="201" spans="1:23">
      <c r="A201" t="s">
        <v>654</v>
      </c>
      <c r="B201" t="s">
        <v>655</v>
      </c>
      <c r="C201" t="s">
        <v>30</v>
      </c>
      <c r="D201" s="2">
        <v>29346</v>
      </c>
      <c r="E201" t="s">
        <v>656</v>
      </c>
      <c r="G201" t="s">
        <v>70</v>
      </c>
      <c r="H201" t="s">
        <v>32</v>
      </c>
      <c r="I201" t="s">
        <v>79</v>
      </c>
      <c r="J201" t="s">
        <v>46</v>
      </c>
      <c r="K201" t="s">
        <v>72</v>
      </c>
      <c r="L201">
        <v>240536.27</v>
      </c>
      <c r="M201">
        <v>201749.08</v>
      </c>
      <c r="N201" t="s">
        <v>56</v>
      </c>
      <c r="O201">
        <v>14</v>
      </c>
      <c r="P201">
        <v>29</v>
      </c>
      <c r="R201">
        <v>171</v>
      </c>
      <c r="S201">
        <v>137.19999999999999</v>
      </c>
      <c r="T201" t="s">
        <v>37</v>
      </c>
      <c r="U201" s="3"/>
      <c r="V201" s="3"/>
      <c r="W201" s="3"/>
    </row>
    <row r="202" spans="1:23">
      <c r="A202" t="s">
        <v>657</v>
      </c>
      <c r="B202" t="s">
        <v>658</v>
      </c>
      <c r="C202" t="s">
        <v>60</v>
      </c>
      <c r="D202" s="2">
        <v>25812</v>
      </c>
      <c r="E202" s="2">
        <v>44944</v>
      </c>
      <c r="G202" t="s">
        <v>161</v>
      </c>
      <c r="H202" t="s">
        <v>95</v>
      </c>
      <c r="I202" t="s">
        <v>33</v>
      </c>
      <c r="J202" t="s">
        <v>34</v>
      </c>
      <c r="K202" t="s">
        <v>120</v>
      </c>
      <c r="L202">
        <v>89500.31</v>
      </c>
      <c r="M202">
        <v>59718.25</v>
      </c>
      <c r="N202" t="s">
        <v>91</v>
      </c>
      <c r="O202">
        <v>3</v>
      </c>
      <c r="P202" t="s">
        <v>659</v>
      </c>
      <c r="Q202">
        <v>1</v>
      </c>
      <c r="R202">
        <v>93</v>
      </c>
      <c r="S202">
        <v>187.7</v>
      </c>
      <c r="T202" t="s">
        <v>37</v>
      </c>
      <c r="U202" s="3"/>
      <c r="V202" s="3"/>
      <c r="W202" s="3"/>
    </row>
    <row r="203" spans="1:23">
      <c r="A203" t="s">
        <v>660</v>
      </c>
      <c r="B203" t="s">
        <v>661</v>
      </c>
      <c r="C203" t="s">
        <v>22</v>
      </c>
      <c r="D203" s="2">
        <v>29162</v>
      </c>
      <c r="E203" t="s">
        <v>662</v>
      </c>
      <c r="F203" s="2">
        <v>45864</v>
      </c>
      <c r="G203" t="s">
        <v>31</v>
      </c>
      <c r="H203" t="s">
        <v>113</v>
      </c>
      <c r="I203" t="s">
        <v>119</v>
      </c>
      <c r="J203" t="s">
        <v>663</v>
      </c>
      <c r="K203" t="s">
        <v>161</v>
      </c>
      <c r="L203">
        <v>42586.59</v>
      </c>
      <c r="M203">
        <v>33353.230000000003</v>
      </c>
      <c r="N203" t="s">
        <v>56</v>
      </c>
      <c r="O203">
        <v>9</v>
      </c>
      <c r="P203">
        <v>20</v>
      </c>
      <c r="Q203">
        <v>4</v>
      </c>
      <c r="R203" t="s">
        <v>664</v>
      </c>
      <c r="S203">
        <v>133.19999999999999</v>
      </c>
      <c r="T203" t="s">
        <v>37</v>
      </c>
      <c r="U203" s="3"/>
      <c r="V203" s="3"/>
      <c r="W203" s="3"/>
    </row>
    <row r="204" spans="1:23">
      <c r="A204" t="s">
        <v>665</v>
      </c>
      <c r="B204" t="s">
        <v>666</v>
      </c>
      <c r="C204" t="s">
        <v>40</v>
      </c>
      <c r="D204" s="2">
        <v>39683</v>
      </c>
      <c r="E204" s="2">
        <v>45457</v>
      </c>
      <c r="G204" t="s">
        <v>161</v>
      </c>
      <c r="H204" t="s">
        <v>118</v>
      </c>
      <c r="I204" t="s">
        <v>96</v>
      </c>
      <c r="J204" t="s">
        <v>34</v>
      </c>
      <c r="K204" t="s">
        <v>72</v>
      </c>
      <c r="L204">
        <v>7144.29</v>
      </c>
      <c r="M204">
        <v>5054.04</v>
      </c>
      <c r="N204" t="s">
        <v>192</v>
      </c>
      <c r="O204">
        <v>4</v>
      </c>
      <c r="P204" t="s">
        <v>380</v>
      </c>
      <c r="Q204">
        <v>1</v>
      </c>
      <c r="R204">
        <v>94</v>
      </c>
      <c r="S204">
        <v>196.3</v>
      </c>
      <c r="T204" t="s">
        <v>65</v>
      </c>
      <c r="U204" s="3"/>
      <c r="V204" s="3"/>
      <c r="W204" s="3"/>
    </row>
    <row r="205" spans="1:23">
      <c r="A205" t="s">
        <v>667</v>
      </c>
      <c r="B205" t="s">
        <v>572</v>
      </c>
      <c r="C205" t="s">
        <v>133</v>
      </c>
      <c r="D205" s="2">
        <v>27390</v>
      </c>
      <c r="E205" s="2">
        <v>45914</v>
      </c>
      <c r="F205" t="s">
        <v>668</v>
      </c>
      <c r="G205" t="s">
        <v>105</v>
      </c>
      <c r="H205" t="s">
        <v>63</v>
      </c>
      <c r="I205" t="s">
        <v>96</v>
      </c>
      <c r="J205" t="s">
        <v>34</v>
      </c>
      <c r="K205" t="s">
        <v>110</v>
      </c>
      <c r="L205">
        <v>16160.68</v>
      </c>
      <c r="M205">
        <v>9989.24</v>
      </c>
      <c r="N205" t="s">
        <v>91</v>
      </c>
      <c r="O205">
        <v>4</v>
      </c>
      <c r="P205">
        <v>141</v>
      </c>
      <c r="Q205">
        <v>5</v>
      </c>
      <c r="R205" t="s">
        <v>669</v>
      </c>
      <c r="S205">
        <v>229.8</v>
      </c>
      <c r="T205" t="s">
        <v>65</v>
      </c>
      <c r="U205" s="3"/>
      <c r="V205" s="3"/>
      <c r="W205" s="3"/>
    </row>
    <row r="206" spans="1:23">
      <c r="A206" t="s">
        <v>670</v>
      </c>
      <c r="B206" t="s">
        <v>247</v>
      </c>
      <c r="C206" t="s">
        <v>100</v>
      </c>
      <c r="D206" s="2">
        <v>21192</v>
      </c>
      <c r="E206" s="2">
        <v>44978</v>
      </c>
      <c r="F206" t="s">
        <v>671</v>
      </c>
      <c r="G206" t="s">
        <v>161</v>
      </c>
      <c r="H206" t="s">
        <v>78</v>
      </c>
      <c r="I206" t="s">
        <v>96</v>
      </c>
      <c r="J206" t="s">
        <v>34</v>
      </c>
      <c r="K206" t="s">
        <v>55</v>
      </c>
      <c r="L206">
        <v>134650.16</v>
      </c>
      <c r="M206">
        <v>126634.92</v>
      </c>
      <c r="N206" t="s">
        <v>35</v>
      </c>
      <c r="O206" t="s">
        <v>236</v>
      </c>
      <c r="P206">
        <v>9</v>
      </c>
      <c r="Q206">
        <v>1</v>
      </c>
      <c r="R206">
        <v>133</v>
      </c>
      <c r="S206">
        <v>80.7</v>
      </c>
      <c r="U206" s="3"/>
      <c r="V206" s="3"/>
      <c r="W206" s="3"/>
    </row>
    <row r="207" spans="1:23">
      <c r="A207" t="s">
        <v>672</v>
      </c>
      <c r="B207" t="s">
        <v>673</v>
      </c>
      <c r="C207" t="s">
        <v>60</v>
      </c>
      <c r="D207" s="2">
        <v>29891</v>
      </c>
      <c r="E207" s="2">
        <v>45892</v>
      </c>
      <c r="F207" s="2">
        <v>45894</v>
      </c>
      <c r="G207" t="s">
        <v>141</v>
      </c>
      <c r="H207" t="s">
        <v>124</v>
      </c>
      <c r="I207" t="s">
        <v>25</v>
      </c>
      <c r="J207" t="s">
        <v>97</v>
      </c>
      <c r="K207" t="s">
        <v>120</v>
      </c>
      <c r="L207">
        <v>159083.71</v>
      </c>
      <c r="M207">
        <v>150528.47</v>
      </c>
      <c r="N207" t="s">
        <v>73</v>
      </c>
      <c r="O207">
        <v>2</v>
      </c>
      <c r="P207" t="s">
        <v>674</v>
      </c>
      <c r="R207">
        <v>168</v>
      </c>
      <c r="S207">
        <v>102.4</v>
      </c>
      <c r="T207" t="s">
        <v>37</v>
      </c>
      <c r="U207" s="3"/>
      <c r="V207" s="3"/>
      <c r="W207" s="3"/>
    </row>
    <row r="208" spans="1:23">
      <c r="A208" t="s">
        <v>675</v>
      </c>
      <c r="B208" t="s">
        <v>676</v>
      </c>
      <c r="D208" s="2">
        <v>30752</v>
      </c>
      <c r="E208" s="2">
        <v>45363</v>
      </c>
      <c r="F208" s="2">
        <v>45365</v>
      </c>
      <c r="G208" t="s">
        <v>105</v>
      </c>
      <c r="H208" t="s">
        <v>52</v>
      </c>
      <c r="I208" t="s">
        <v>33</v>
      </c>
      <c r="J208" t="s">
        <v>71</v>
      </c>
      <c r="K208" t="s">
        <v>110</v>
      </c>
      <c r="M208">
        <v>26702.25</v>
      </c>
      <c r="N208" t="s">
        <v>35</v>
      </c>
      <c r="O208">
        <v>2</v>
      </c>
      <c r="R208" t="s">
        <v>677</v>
      </c>
      <c r="S208">
        <v>153.30000000000001</v>
      </c>
      <c r="T208" t="s">
        <v>37</v>
      </c>
      <c r="U208" s="3"/>
      <c r="V208" s="3"/>
      <c r="W208" s="3"/>
    </row>
    <row r="209" spans="1:23">
      <c r="A209" t="s">
        <v>678</v>
      </c>
      <c r="B209" t="s">
        <v>679</v>
      </c>
      <c r="C209" t="s">
        <v>22</v>
      </c>
      <c r="D209" s="2">
        <v>28120</v>
      </c>
      <c r="E209" s="2">
        <v>45901</v>
      </c>
      <c r="F209" t="s">
        <v>680</v>
      </c>
      <c r="G209" t="s">
        <v>141</v>
      </c>
      <c r="H209" t="s">
        <v>44</v>
      </c>
      <c r="J209" t="s">
        <v>34</v>
      </c>
      <c r="K209" t="s">
        <v>72</v>
      </c>
      <c r="L209">
        <v>61715.31</v>
      </c>
      <c r="M209">
        <v>54504.58</v>
      </c>
      <c r="N209" t="s">
        <v>56</v>
      </c>
      <c r="O209">
        <v>5</v>
      </c>
      <c r="P209">
        <v>14</v>
      </c>
      <c r="Q209">
        <v>3</v>
      </c>
      <c r="R209">
        <v>181</v>
      </c>
      <c r="S209">
        <v>165</v>
      </c>
      <c r="T209" t="s">
        <v>37</v>
      </c>
      <c r="U209" s="3"/>
      <c r="V209" s="3"/>
      <c r="W209" s="3"/>
    </row>
    <row r="210" spans="1:23">
      <c r="A210" t="s">
        <v>681</v>
      </c>
      <c r="B210" t="s">
        <v>545</v>
      </c>
      <c r="C210" t="s">
        <v>100</v>
      </c>
      <c r="D210" s="2">
        <v>24479</v>
      </c>
      <c r="E210" s="2">
        <v>45157</v>
      </c>
      <c r="F210" s="2">
        <v>45162</v>
      </c>
      <c r="G210" t="s">
        <v>77</v>
      </c>
      <c r="H210" t="s">
        <v>32</v>
      </c>
      <c r="I210" t="s">
        <v>53</v>
      </c>
      <c r="J210" t="s">
        <v>97</v>
      </c>
      <c r="K210" t="s">
        <v>55</v>
      </c>
      <c r="L210">
        <v>168360.3</v>
      </c>
      <c r="M210">
        <v>120581.04</v>
      </c>
      <c r="O210">
        <v>5</v>
      </c>
      <c r="P210" t="s">
        <v>682</v>
      </c>
      <c r="Q210">
        <v>5</v>
      </c>
      <c r="R210">
        <v>116</v>
      </c>
      <c r="S210">
        <v>152.6</v>
      </c>
      <c r="T210" t="s">
        <v>65</v>
      </c>
      <c r="U210" s="3"/>
      <c r="V210" s="3"/>
      <c r="W210" s="3"/>
    </row>
    <row r="211" spans="1:23">
      <c r="A211" t="s">
        <v>683</v>
      </c>
      <c r="B211" t="s">
        <v>684</v>
      </c>
      <c r="C211" t="s">
        <v>30</v>
      </c>
      <c r="D211" s="2">
        <v>23002</v>
      </c>
      <c r="E211" t="s">
        <v>685</v>
      </c>
      <c r="F211" t="s">
        <v>686</v>
      </c>
      <c r="G211" t="s">
        <v>105</v>
      </c>
      <c r="H211" t="s">
        <v>86</v>
      </c>
      <c r="I211" t="s">
        <v>33</v>
      </c>
      <c r="J211" t="s">
        <v>80</v>
      </c>
      <c r="K211" t="s">
        <v>183</v>
      </c>
      <c r="L211">
        <v>185092.6</v>
      </c>
      <c r="M211">
        <v>150417.29999999999</v>
      </c>
      <c r="N211" t="s">
        <v>192</v>
      </c>
      <c r="O211">
        <v>8</v>
      </c>
      <c r="P211">
        <v>61</v>
      </c>
      <c r="Q211">
        <v>2</v>
      </c>
      <c r="R211">
        <v>150</v>
      </c>
      <c r="S211">
        <v>181.2</v>
      </c>
      <c r="T211" t="s">
        <v>37</v>
      </c>
      <c r="U211" s="3"/>
      <c r="V211" s="3"/>
      <c r="W211" s="3"/>
    </row>
    <row r="212" spans="1:23">
      <c r="A212" t="s">
        <v>687</v>
      </c>
      <c r="B212" t="s">
        <v>673</v>
      </c>
      <c r="D212" s="2">
        <v>19484</v>
      </c>
      <c r="E212" s="2">
        <v>45154</v>
      </c>
      <c r="F212" s="2">
        <v>45169</v>
      </c>
      <c r="G212" t="s">
        <v>62</v>
      </c>
      <c r="H212" t="s">
        <v>78</v>
      </c>
      <c r="I212" t="s">
        <v>119</v>
      </c>
      <c r="J212" t="s">
        <v>80</v>
      </c>
      <c r="K212" t="s">
        <v>55</v>
      </c>
      <c r="L212">
        <v>221886.22</v>
      </c>
      <c r="M212">
        <v>149181.38</v>
      </c>
      <c r="N212" t="s">
        <v>73</v>
      </c>
      <c r="O212">
        <v>15</v>
      </c>
      <c r="P212">
        <v>208</v>
      </c>
      <c r="Q212">
        <v>3</v>
      </c>
      <c r="R212">
        <v>163</v>
      </c>
      <c r="S212">
        <v>254.3</v>
      </c>
      <c r="T212" t="s">
        <v>47</v>
      </c>
      <c r="U212" s="3"/>
      <c r="V212" s="3"/>
      <c r="W212" s="3"/>
    </row>
    <row r="213" spans="1:23">
      <c r="A213" t="s">
        <v>688</v>
      </c>
      <c r="B213" t="s">
        <v>689</v>
      </c>
      <c r="D213" s="2">
        <v>23655</v>
      </c>
      <c r="E213" t="s">
        <v>690</v>
      </c>
      <c r="F213" t="s">
        <v>691</v>
      </c>
      <c r="G213" t="s">
        <v>152</v>
      </c>
      <c r="H213" t="s">
        <v>32</v>
      </c>
      <c r="I213" t="s">
        <v>25</v>
      </c>
      <c r="J213" t="s">
        <v>34</v>
      </c>
      <c r="K213" t="s">
        <v>55</v>
      </c>
      <c r="L213">
        <v>133952.63</v>
      </c>
      <c r="M213">
        <v>119990.64</v>
      </c>
      <c r="N213" t="s">
        <v>35</v>
      </c>
      <c r="O213">
        <v>14</v>
      </c>
      <c r="P213">
        <v>183</v>
      </c>
      <c r="Q213">
        <v>2</v>
      </c>
      <c r="R213">
        <v>147</v>
      </c>
      <c r="S213">
        <v>164.1</v>
      </c>
      <c r="T213" t="s">
        <v>37</v>
      </c>
      <c r="U213" s="3"/>
      <c r="V213" s="3"/>
      <c r="W213" s="3"/>
    </row>
    <row r="214" spans="1:23">
      <c r="A214" t="s">
        <v>692</v>
      </c>
      <c r="B214" t="s">
        <v>693</v>
      </c>
      <c r="C214" t="s">
        <v>206</v>
      </c>
      <c r="D214" s="2">
        <v>28942</v>
      </c>
      <c r="E214" t="s">
        <v>694</v>
      </c>
      <c r="F214" s="2">
        <v>45763</v>
      </c>
      <c r="G214" t="s">
        <v>105</v>
      </c>
      <c r="H214" t="s">
        <v>113</v>
      </c>
      <c r="J214" t="s">
        <v>179</v>
      </c>
      <c r="K214" t="s">
        <v>27</v>
      </c>
      <c r="L214" t="s">
        <v>695</v>
      </c>
      <c r="M214">
        <v>175687.36</v>
      </c>
      <c r="N214" t="s">
        <v>56</v>
      </c>
      <c r="O214">
        <v>6</v>
      </c>
      <c r="P214">
        <v>181</v>
      </c>
      <c r="Q214">
        <v>5</v>
      </c>
      <c r="R214">
        <v>157</v>
      </c>
      <c r="S214">
        <v>76.2</v>
      </c>
      <c r="T214" t="s">
        <v>37</v>
      </c>
      <c r="U214" s="3"/>
      <c r="V214" s="3"/>
      <c r="W214" s="3"/>
    </row>
    <row r="215" spans="1:23">
      <c r="A215" t="s">
        <v>696</v>
      </c>
      <c r="B215" t="s">
        <v>697</v>
      </c>
      <c r="D215" t="s">
        <v>698</v>
      </c>
      <c r="E215" s="2">
        <v>45285</v>
      </c>
      <c r="F215" s="2">
        <v>45303</v>
      </c>
      <c r="G215" t="s">
        <v>89</v>
      </c>
      <c r="H215" t="s">
        <v>153</v>
      </c>
      <c r="I215" t="s">
        <v>45</v>
      </c>
      <c r="J215" t="s">
        <v>97</v>
      </c>
      <c r="K215" t="s">
        <v>388</v>
      </c>
      <c r="L215">
        <v>245359.78</v>
      </c>
      <c r="M215">
        <v>211473.18</v>
      </c>
      <c r="N215" t="s">
        <v>91</v>
      </c>
      <c r="O215">
        <v>18</v>
      </c>
      <c r="P215">
        <v>171</v>
      </c>
      <c r="R215">
        <v>184</v>
      </c>
      <c r="S215">
        <v>248.4</v>
      </c>
      <c r="T215" t="s">
        <v>37</v>
      </c>
      <c r="U215" s="3"/>
      <c r="V215" s="3"/>
      <c r="W215" s="3"/>
    </row>
    <row r="216" spans="1:23">
      <c r="A216" t="s">
        <v>699</v>
      </c>
      <c r="B216" t="s">
        <v>700</v>
      </c>
      <c r="C216" t="s">
        <v>84</v>
      </c>
      <c r="D216" t="s">
        <v>701</v>
      </c>
      <c r="E216" s="2">
        <v>45852</v>
      </c>
      <c r="F216" s="2">
        <v>45864</v>
      </c>
      <c r="G216" t="s">
        <v>31</v>
      </c>
      <c r="H216" t="s">
        <v>78</v>
      </c>
      <c r="I216" t="s">
        <v>33</v>
      </c>
      <c r="J216" t="s">
        <v>80</v>
      </c>
      <c r="K216" t="s">
        <v>110</v>
      </c>
      <c r="L216" t="s">
        <v>702</v>
      </c>
      <c r="M216">
        <v>154013.65</v>
      </c>
      <c r="N216" t="s">
        <v>73</v>
      </c>
      <c r="O216">
        <v>12</v>
      </c>
      <c r="P216">
        <v>105</v>
      </c>
      <c r="Q216">
        <v>3</v>
      </c>
      <c r="R216">
        <v>126</v>
      </c>
      <c r="S216">
        <v>252.1</v>
      </c>
      <c r="T216" t="s">
        <v>37</v>
      </c>
      <c r="U216" s="3"/>
      <c r="V216" s="3"/>
      <c r="W216" s="3"/>
    </row>
    <row r="217" spans="1:23">
      <c r="A217" t="s">
        <v>703</v>
      </c>
      <c r="B217" t="s">
        <v>378</v>
      </c>
      <c r="C217" t="s">
        <v>50</v>
      </c>
      <c r="D217" s="2">
        <v>27996</v>
      </c>
      <c r="E217" s="2">
        <v>44970</v>
      </c>
      <c r="F217" s="2">
        <v>44980</v>
      </c>
      <c r="G217" t="s">
        <v>152</v>
      </c>
      <c r="I217" t="s">
        <v>45</v>
      </c>
      <c r="J217" t="s">
        <v>186</v>
      </c>
      <c r="L217" t="s">
        <v>704</v>
      </c>
      <c r="M217">
        <v>134495.54</v>
      </c>
      <c r="O217">
        <v>10</v>
      </c>
      <c r="P217">
        <v>172</v>
      </c>
      <c r="Q217">
        <v>5</v>
      </c>
      <c r="R217" t="s">
        <v>582</v>
      </c>
      <c r="S217">
        <v>182.7</v>
      </c>
      <c r="U217" s="3"/>
      <c r="V217" s="3"/>
      <c r="W217" s="3"/>
    </row>
    <row r="218" spans="1:23">
      <c r="A218" t="s">
        <v>705</v>
      </c>
      <c r="B218" t="s">
        <v>706</v>
      </c>
      <c r="C218" t="s">
        <v>206</v>
      </c>
      <c r="D218" s="2">
        <v>22195</v>
      </c>
      <c r="E218" s="2">
        <v>45511</v>
      </c>
      <c r="F218" s="2">
        <v>45517</v>
      </c>
      <c r="G218" t="s">
        <v>106</v>
      </c>
      <c r="H218" t="s">
        <v>153</v>
      </c>
      <c r="I218" t="s">
        <v>53</v>
      </c>
      <c r="J218" t="s">
        <v>97</v>
      </c>
      <c r="K218" t="s">
        <v>55</v>
      </c>
      <c r="L218">
        <v>61381.57</v>
      </c>
      <c r="M218">
        <v>61266.9</v>
      </c>
      <c r="N218" t="s">
        <v>91</v>
      </c>
      <c r="O218">
        <v>6</v>
      </c>
      <c r="P218">
        <v>152</v>
      </c>
      <c r="Q218">
        <v>3</v>
      </c>
      <c r="R218">
        <v>146</v>
      </c>
      <c r="T218" t="s">
        <v>47</v>
      </c>
      <c r="U218" s="3"/>
      <c r="V218" s="3"/>
      <c r="W218" s="3"/>
    </row>
    <row r="219" spans="1:23">
      <c r="A219" t="s">
        <v>707</v>
      </c>
      <c r="B219" t="s">
        <v>378</v>
      </c>
      <c r="C219" t="s">
        <v>50</v>
      </c>
      <c r="D219" t="s">
        <v>708</v>
      </c>
      <c r="E219" t="s">
        <v>709</v>
      </c>
      <c r="F219" s="2">
        <v>45977</v>
      </c>
      <c r="G219" t="s">
        <v>109</v>
      </c>
      <c r="H219" t="s">
        <v>226</v>
      </c>
      <c r="I219" t="s">
        <v>96</v>
      </c>
      <c r="K219" t="s">
        <v>110</v>
      </c>
      <c r="L219">
        <v>167554.71</v>
      </c>
      <c r="M219">
        <v>138518.62</v>
      </c>
      <c r="N219" t="s">
        <v>35</v>
      </c>
      <c r="O219">
        <v>11</v>
      </c>
      <c r="P219">
        <v>118</v>
      </c>
      <c r="Q219">
        <v>5</v>
      </c>
      <c r="R219">
        <v>178</v>
      </c>
      <c r="S219">
        <v>91.3</v>
      </c>
      <c r="T219" t="s">
        <v>37</v>
      </c>
      <c r="U219" s="3"/>
      <c r="V219" s="3"/>
      <c r="W219" s="3"/>
    </row>
    <row r="220" spans="1:23">
      <c r="A220" t="s">
        <v>710</v>
      </c>
      <c r="B220" t="s">
        <v>76</v>
      </c>
      <c r="C220" t="s">
        <v>22</v>
      </c>
      <c r="D220" s="2">
        <v>22649</v>
      </c>
      <c r="E220" s="2">
        <v>45839</v>
      </c>
      <c r="F220" t="s">
        <v>711</v>
      </c>
      <c r="G220" t="s">
        <v>43</v>
      </c>
      <c r="H220" t="s">
        <v>86</v>
      </c>
      <c r="J220" t="s">
        <v>46</v>
      </c>
      <c r="K220" t="s">
        <v>55</v>
      </c>
      <c r="L220" t="s">
        <v>712</v>
      </c>
      <c r="M220">
        <v>134287.04999999999</v>
      </c>
      <c r="N220" t="s">
        <v>73</v>
      </c>
      <c r="O220" t="s">
        <v>713</v>
      </c>
      <c r="P220">
        <v>237</v>
      </c>
      <c r="Q220">
        <v>5</v>
      </c>
      <c r="R220">
        <v>140</v>
      </c>
      <c r="S220">
        <v>98.1</v>
      </c>
      <c r="T220" t="s">
        <v>37</v>
      </c>
      <c r="U220" s="3"/>
      <c r="V220" s="3"/>
      <c r="W220" s="3"/>
    </row>
    <row r="221" spans="1:23">
      <c r="A221" t="s">
        <v>714</v>
      </c>
      <c r="B221" t="s">
        <v>550</v>
      </c>
      <c r="C221" t="s">
        <v>60</v>
      </c>
      <c r="D221" s="2">
        <v>37239</v>
      </c>
      <c r="E221" s="2">
        <v>45775</v>
      </c>
      <c r="F221" s="2">
        <v>45780</v>
      </c>
      <c r="G221" t="s">
        <v>117</v>
      </c>
      <c r="H221" t="s">
        <v>52</v>
      </c>
      <c r="I221" t="s">
        <v>53</v>
      </c>
      <c r="J221" t="s">
        <v>80</v>
      </c>
      <c r="K221" t="s">
        <v>55</v>
      </c>
      <c r="L221" t="s">
        <v>715</v>
      </c>
      <c r="M221">
        <v>69514.97</v>
      </c>
      <c r="N221" t="s">
        <v>56</v>
      </c>
      <c r="O221">
        <v>5</v>
      </c>
      <c r="P221">
        <v>21</v>
      </c>
      <c r="Q221">
        <v>4</v>
      </c>
      <c r="R221">
        <v>101</v>
      </c>
      <c r="S221">
        <v>71.3</v>
      </c>
      <c r="U221" s="3"/>
      <c r="V221" s="3"/>
      <c r="W221" s="3"/>
    </row>
    <row r="222" spans="1:23">
      <c r="A222" t="s">
        <v>716</v>
      </c>
      <c r="B222" t="s">
        <v>139</v>
      </c>
      <c r="D222" s="2">
        <v>25433</v>
      </c>
      <c r="E222" s="2">
        <v>45876</v>
      </c>
      <c r="G222" t="s">
        <v>152</v>
      </c>
      <c r="H222" t="s">
        <v>124</v>
      </c>
      <c r="I222" t="s">
        <v>96</v>
      </c>
      <c r="J222" t="s">
        <v>71</v>
      </c>
      <c r="K222" t="s">
        <v>55</v>
      </c>
      <c r="L222">
        <v>239116.58</v>
      </c>
      <c r="M222">
        <v>171087.43</v>
      </c>
      <c r="N222" t="s">
        <v>91</v>
      </c>
      <c r="O222">
        <v>8</v>
      </c>
      <c r="P222">
        <v>172</v>
      </c>
      <c r="Q222">
        <v>5</v>
      </c>
      <c r="R222">
        <v>143</v>
      </c>
      <c r="S222">
        <v>104.1</v>
      </c>
      <c r="U222" s="3"/>
      <c r="V222" s="3"/>
      <c r="W222" s="3"/>
    </row>
    <row r="223" spans="1:23">
      <c r="A223" t="s">
        <v>717</v>
      </c>
      <c r="B223" t="s">
        <v>700</v>
      </c>
      <c r="C223" t="s">
        <v>40</v>
      </c>
      <c r="D223" s="2">
        <v>26931</v>
      </c>
      <c r="E223" s="2">
        <v>44962</v>
      </c>
      <c r="F223" t="s">
        <v>718</v>
      </c>
      <c r="G223" t="s">
        <v>152</v>
      </c>
      <c r="H223" t="s">
        <v>124</v>
      </c>
      <c r="I223" t="s">
        <v>119</v>
      </c>
      <c r="J223" t="s">
        <v>34</v>
      </c>
      <c r="K223" t="s">
        <v>161</v>
      </c>
      <c r="L223">
        <v>219883.51999999999</v>
      </c>
      <c r="M223">
        <v>177493.42</v>
      </c>
      <c r="N223" t="s">
        <v>35</v>
      </c>
      <c r="O223">
        <v>9</v>
      </c>
      <c r="P223">
        <v>18</v>
      </c>
      <c r="Q223">
        <v>5</v>
      </c>
      <c r="R223">
        <v>136</v>
      </c>
      <c r="S223">
        <v>149.69999999999999</v>
      </c>
      <c r="T223" t="s">
        <v>65</v>
      </c>
      <c r="U223" s="3"/>
      <c r="V223" s="3"/>
      <c r="W223" s="3"/>
    </row>
    <row r="224" spans="1:23">
      <c r="A224" t="s">
        <v>719</v>
      </c>
      <c r="B224" t="s">
        <v>720</v>
      </c>
      <c r="C224" t="s">
        <v>22</v>
      </c>
      <c r="D224" s="2">
        <v>24799</v>
      </c>
      <c r="E224" s="2">
        <v>45669</v>
      </c>
      <c r="F224" s="2">
        <v>45673</v>
      </c>
      <c r="G224" t="s">
        <v>105</v>
      </c>
      <c r="I224" t="s">
        <v>53</v>
      </c>
      <c r="J224" t="s">
        <v>179</v>
      </c>
      <c r="K224" t="s">
        <v>27</v>
      </c>
      <c r="L224">
        <v>36394.99</v>
      </c>
      <c r="M224">
        <v>29549.25</v>
      </c>
      <c r="N224" t="s">
        <v>73</v>
      </c>
      <c r="O224">
        <v>4</v>
      </c>
      <c r="P224">
        <v>129</v>
      </c>
      <c r="Q224">
        <v>4</v>
      </c>
      <c r="R224">
        <v>133</v>
      </c>
      <c r="S224">
        <v>245</v>
      </c>
      <c r="T224" t="s">
        <v>721</v>
      </c>
      <c r="U224" s="3"/>
      <c r="V224" s="3"/>
      <c r="W224" s="3"/>
    </row>
    <row r="225" spans="1:23">
      <c r="A225" t="s">
        <v>722</v>
      </c>
      <c r="B225" t="s">
        <v>613</v>
      </c>
      <c r="C225" t="s">
        <v>206</v>
      </c>
      <c r="D225" s="2">
        <v>39482</v>
      </c>
      <c r="E225" s="2">
        <v>45195</v>
      </c>
      <c r="F225" s="2">
        <v>45196</v>
      </c>
      <c r="G225" t="s">
        <v>109</v>
      </c>
      <c r="H225" t="s">
        <v>160</v>
      </c>
      <c r="I225" t="s">
        <v>119</v>
      </c>
      <c r="J225" t="s">
        <v>54</v>
      </c>
      <c r="K225" t="s">
        <v>27</v>
      </c>
      <c r="L225">
        <v>204717.08</v>
      </c>
      <c r="M225">
        <v>157886.54999999999</v>
      </c>
      <c r="N225" t="s">
        <v>73</v>
      </c>
      <c r="O225" t="s">
        <v>723</v>
      </c>
      <c r="P225">
        <v>92</v>
      </c>
      <c r="Q225">
        <v>3</v>
      </c>
      <c r="R225">
        <v>180</v>
      </c>
      <c r="S225">
        <v>127.9</v>
      </c>
      <c r="U225" s="3"/>
      <c r="V225" s="3"/>
      <c r="W225" s="3"/>
    </row>
    <row r="226" spans="1:23">
      <c r="A226" t="s">
        <v>724</v>
      </c>
      <c r="B226" t="s">
        <v>427</v>
      </c>
      <c r="C226" t="s">
        <v>206</v>
      </c>
      <c r="D226" s="2">
        <v>35978</v>
      </c>
      <c r="E226" s="2">
        <v>45329</v>
      </c>
      <c r="G226" t="s">
        <v>141</v>
      </c>
      <c r="H226" t="s">
        <v>95</v>
      </c>
      <c r="I226" t="s">
        <v>25</v>
      </c>
      <c r="J226" t="s">
        <v>34</v>
      </c>
      <c r="K226" t="s">
        <v>27</v>
      </c>
      <c r="L226">
        <v>31933.25</v>
      </c>
      <c r="M226">
        <v>22767.91</v>
      </c>
      <c r="N226" t="s">
        <v>91</v>
      </c>
      <c r="O226">
        <v>4</v>
      </c>
      <c r="P226">
        <v>82</v>
      </c>
      <c r="Q226">
        <v>1</v>
      </c>
      <c r="R226">
        <v>186</v>
      </c>
      <c r="S226">
        <v>88.3</v>
      </c>
      <c r="T226" t="s">
        <v>81</v>
      </c>
      <c r="U226" s="3"/>
      <c r="V226" s="3"/>
      <c r="W226" s="3"/>
    </row>
    <row r="227" spans="1:23">
      <c r="A227" t="s">
        <v>725</v>
      </c>
      <c r="B227" t="s">
        <v>565</v>
      </c>
      <c r="C227" t="s">
        <v>84</v>
      </c>
      <c r="D227" s="2">
        <v>31447</v>
      </c>
      <c r="E227" s="2">
        <v>44955</v>
      </c>
      <c r="F227" t="s">
        <v>726</v>
      </c>
      <c r="G227" t="s">
        <v>94</v>
      </c>
      <c r="H227" t="s">
        <v>44</v>
      </c>
      <c r="I227" t="s">
        <v>53</v>
      </c>
      <c r="J227" t="s">
        <v>64</v>
      </c>
      <c r="K227" t="s">
        <v>106</v>
      </c>
      <c r="L227">
        <v>3571.41</v>
      </c>
      <c r="M227">
        <v>2214.86</v>
      </c>
      <c r="N227" t="s">
        <v>192</v>
      </c>
      <c r="O227">
        <v>17</v>
      </c>
      <c r="P227">
        <v>59</v>
      </c>
      <c r="R227">
        <v>180</v>
      </c>
      <c r="S227">
        <v>160.19999999999999</v>
      </c>
      <c r="U227" s="3"/>
      <c r="V227" s="3"/>
      <c r="W227" s="3"/>
    </row>
    <row r="228" spans="1:23">
      <c r="A228" t="s">
        <v>727</v>
      </c>
      <c r="B228" t="s">
        <v>728</v>
      </c>
      <c r="C228" t="s">
        <v>84</v>
      </c>
      <c r="D228" s="2">
        <v>21422</v>
      </c>
      <c r="E228" t="s">
        <v>729</v>
      </c>
      <c r="F228" t="s">
        <v>730</v>
      </c>
      <c r="G228" t="s">
        <v>152</v>
      </c>
      <c r="H228" t="s">
        <v>52</v>
      </c>
      <c r="I228" t="s">
        <v>119</v>
      </c>
      <c r="J228" t="s">
        <v>34</v>
      </c>
      <c r="K228" t="s">
        <v>55</v>
      </c>
      <c r="L228">
        <v>31141.35</v>
      </c>
      <c r="M228">
        <v>26067.919999999998</v>
      </c>
      <c r="N228" t="s">
        <v>91</v>
      </c>
      <c r="O228">
        <v>10</v>
      </c>
      <c r="P228">
        <v>193</v>
      </c>
      <c r="Q228">
        <v>5</v>
      </c>
      <c r="R228">
        <v>177</v>
      </c>
      <c r="S228">
        <v>255.5</v>
      </c>
      <c r="T228" t="s">
        <v>37</v>
      </c>
      <c r="U228" s="3"/>
      <c r="V228" s="3"/>
      <c r="W228" s="3"/>
    </row>
    <row r="229" spans="1:23">
      <c r="A229" t="s">
        <v>731</v>
      </c>
      <c r="B229" t="s">
        <v>732</v>
      </c>
      <c r="C229" t="s">
        <v>40</v>
      </c>
      <c r="D229" s="2">
        <v>27623</v>
      </c>
      <c r="E229" s="2">
        <v>45101</v>
      </c>
      <c r="F229" s="2">
        <v>45105</v>
      </c>
      <c r="G229" t="s">
        <v>43</v>
      </c>
      <c r="H229" t="s">
        <v>153</v>
      </c>
      <c r="I229" t="s">
        <v>33</v>
      </c>
      <c r="J229" t="s">
        <v>97</v>
      </c>
      <c r="K229" t="s">
        <v>161</v>
      </c>
      <c r="L229">
        <v>18515.830000000002</v>
      </c>
      <c r="M229">
        <v>14842.09</v>
      </c>
      <c r="O229">
        <v>4</v>
      </c>
      <c r="P229">
        <v>157</v>
      </c>
      <c r="Q229">
        <v>4</v>
      </c>
      <c r="R229">
        <v>105</v>
      </c>
      <c r="S229">
        <v>114.2</v>
      </c>
      <c r="T229" t="s">
        <v>37</v>
      </c>
      <c r="U229" s="3"/>
      <c r="V229" s="3"/>
      <c r="W229" s="3"/>
    </row>
    <row r="230" spans="1:23">
      <c r="A230" t="s">
        <v>733</v>
      </c>
      <c r="B230" t="s">
        <v>734</v>
      </c>
      <c r="C230" t="s">
        <v>22</v>
      </c>
      <c r="D230" t="s">
        <v>735</v>
      </c>
      <c r="E230" s="2">
        <v>45177</v>
      </c>
      <c r="F230" s="2">
        <v>45186</v>
      </c>
      <c r="G230" t="s">
        <v>94</v>
      </c>
      <c r="H230" t="s">
        <v>113</v>
      </c>
      <c r="I230" t="s">
        <v>53</v>
      </c>
      <c r="J230" t="s">
        <v>179</v>
      </c>
      <c r="K230" t="s">
        <v>110</v>
      </c>
      <c r="L230">
        <v>27151.84</v>
      </c>
      <c r="M230">
        <v>25769.64</v>
      </c>
      <c r="N230" t="s">
        <v>73</v>
      </c>
      <c r="O230" t="s">
        <v>343</v>
      </c>
      <c r="P230">
        <v>132</v>
      </c>
      <c r="Q230">
        <v>1</v>
      </c>
      <c r="R230">
        <v>112</v>
      </c>
      <c r="S230">
        <v>142.69999999999999</v>
      </c>
      <c r="U230" s="3"/>
      <c r="V230" s="3"/>
      <c r="W230" s="3"/>
    </row>
    <row r="231" spans="1:23">
      <c r="A231" t="s">
        <v>736</v>
      </c>
      <c r="B231" t="s">
        <v>737</v>
      </c>
      <c r="C231" t="s">
        <v>84</v>
      </c>
      <c r="D231" s="2">
        <v>26194</v>
      </c>
      <c r="E231" t="s">
        <v>738</v>
      </c>
      <c r="F231" s="2">
        <v>44965</v>
      </c>
      <c r="G231" t="s">
        <v>161</v>
      </c>
      <c r="H231" t="s">
        <v>134</v>
      </c>
      <c r="J231" t="s">
        <v>46</v>
      </c>
      <c r="L231">
        <v>213586.39</v>
      </c>
      <c r="M231">
        <v>170015.2</v>
      </c>
      <c r="N231" t="s">
        <v>192</v>
      </c>
      <c r="O231">
        <v>2</v>
      </c>
      <c r="P231">
        <v>13</v>
      </c>
      <c r="Q231">
        <v>3</v>
      </c>
      <c r="R231">
        <v>161</v>
      </c>
      <c r="S231">
        <v>195.3</v>
      </c>
      <c r="T231" t="s">
        <v>65</v>
      </c>
      <c r="U231" s="3"/>
      <c r="V231" s="3"/>
      <c r="W231" s="3"/>
    </row>
    <row r="232" spans="1:23">
      <c r="A232" t="s">
        <v>739</v>
      </c>
      <c r="B232" t="s">
        <v>472</v>
      </c>
      <c r="C232" t="s">
        <v>60</v>
      </c>
      <c r="D232" t="s">
        <v>740</v>
      </c>
      <c r="E232" s="2">
        <v>45466</v>
      </c>
      <c r="F232" t="s">
        <v>741</v>
      </c>
      <c r="G232" t="s">
        <v>43</v>
      </c>
      <c r="H232" t="s">
        <v>118</v>
      </c>
      <c r="I232" t="s">
        <v>119</v>
      </c>
      <c r="J232" t="s">
        <v>71</v>
      </c>
      <c r="K232" t="s">
        <v>72</v>
      </c>
      <c r="L232" t="s">
        <v>742</v>
      </c>
      <c r="M232">
        <v>71767.070000000007</v>
      </c>
      <c r="N232" t="s">
        <v>326</v>
      </c>
      <c r="O232">
        <v>16</v>
      </c>
      <c r="P232">
        <v>37</v>
      </c>
      <c r="Q232">
        <v>5</v>
      </c>
      <c r="R232">
        <v>134</v>
      </c>
      <c r="S232">
        <v>223.8</v>
      </c>
      <c r="T232" t="s">
        <v>37</v>
      </c>
      <c r="U232" s="3"/>
      <c r="V232" s="3"/>
      <c r="W232" s="3"/>
    </row>
    <row r="233" spans="1:23">
      <c r="A233" t="s">
        <v>743</v>
      </c>
      <c r="B233" t="s">
        <v>744</v>
      </c>
      <c r="C233" t="s">
        <v>22</v>
      </c>
      <c r="D233" t="s">
        <v>745</v>
      </c>
      <c r="E233" t="s">
        <v>746</v>
      </c>
      <c r="F233" s="2">
        <v>44985</v>
      </c>
      <c r="G233" t="s">
        <v>77</v>
      </c>
      <c r="H233" t="s">
        <v>113</v>
      </c>
      <c r="I233" t="s">
        <v>79</v>
      </c>
      <c r="K233" t="s">
        <v>55</v>
      </c>
      <c r="L233">
        <v>129903.06</v>
      </c>
      <c r="M233">
        <v>96256.4</v>
      </c>
      <c r="N233" t="s">
        <v>192</v>
      </c>
      <c r="O233">
        <v>18</v>
      </c>
      <c r="P233">
        <v>183</v>
      </c>
      <c r="R233">
        <v>165</v>
      </c>
      <c r="S233">
        <v>74.2</v>
      </c>
      <c r="T233" t="s">
        <v>65</v>
      </c>
      <c r="U233" s="3"/>
      <c r="V233" s="3"/>
      <c r="W233" s="3"/>
    </row>
    <row r="234" spans="1:23">
      <c r="A234" t="s">
        <v>747</v>
      </c>
      <c r="B234" t="s">
        <v>283</v>
      </c>
      <c r="C234" t="s">
        <v>30</v>
      </c>
      <c r="D234" s="2">
        <v>22879</v>
      </c>
      <c r="E234" s="2">
        <v>45081</v>
      </c>
      <c r="F234" s="2">
        <v>45099</v>
      </c>
      <c r="G234" t="s">
        <v>109</v>
      </c>
      <c r="H234" t="s">
        <v>24</v>
      </c>
      <c r="I234" t="s">
        <v>96</v>
      </c>
      <c r="K234" t="s">
        <v>449</v>
      </c>
      <c r="L234">
        <v>102001.77</v>
      </c>
      <c r="M234">
        <v>90513.48</v>
      </c>
      <c r="O234">
        <v>18</v>
      </c>
      <c r="P234">
        <v>28</v>
      </c>
      <c r="Q234">
        <v>2</v>
      </c>
      <c r="R234">
        <v>165</v>
      </c>
      <c r="S234">
        <v>134</v>
      </c>
      <c r="T234" t="s">
        <v>81</v>
      </c>
      <c r="U234" s="3"/>
      <c r="V234" s="3"/>
      <c r="W234" s="3"/>
    </row>
    <row r="235" spans="1:23">
      <c r="A235" t="s">
        <v>748</v>
      </c>
      <c r="B235" t="s">
        <v>515</v>
      </c>
      <c r="C235" t="s">
        <v>206</v>
      </c>
      <c r="D235" s="2">
        <v>33853</v>
      </c>
      <c r="E235" s="2">
        <v>44965</v>
      </c>
      <c r="F235" s="2">
        <v>44982</v>
      </c>
      <c r="G235" t="s">
        <v>117</v>
      </c>
      <c r="H235" t="s">
        <v>32</v>
      </c>
      <c r="I235" t="s">
        <v>45</v>
      </c>
      <c r="J235" t="s">
        <v>34</v>
      </c>
      <c r="K235" t="s">
        <v>72</v>
      </c>
      <c r="L235">
        <v>68814.149999999994</v>
      </c>
      <c r="M235">
        <v>50292.37</v>
      </c>
      <c r="N235" t="s">
        <v>91</v>
      </c>
      <c r="O235">
        <v>17</v>
      </c>
      <c r="P235">
        <v>162</v>
      </c>
      <c r="Q235">
        <v>4</v>
      </c>
      <c r="R235">
        <v>162</v>
      </c>
      <c r="S235">
        <v>208.1</v>
      </c>
      <c r="T235" t="s">
        <v>37</v>
      </c>
      <c r="U235" s="3"/>
      <c r="V235" s="3"/>
      <c r="W235" s="3"/>
    </row>
    <row r="236" spans="1:23">
      <c r="A236" t="s">
        <v>749</v>
      </c>
      <c r="B236" t="s">
        <v>251</v>
      </c>
      <c r="C236" t="s">
        <v>22</v>
      </c>
      <c r="D236" s="2">
        <v>33306</v>
      </c>
      <c r="E236" s="2">
        <v>45410</v>
      </c>
      <c r="F236" t="s">
        <v>750</v>
      </c>
      <c r="G236" t="s">
        <v>62</v>
      </c>
      <c r="H236" t="s">
        <v>86</v>
      </c>
      <c r="J236" t="s">
        <v>80</v>
      </c>
      <c r="K236" t="s">
        <v>110</v>
      </c>
      <c r="L236">
        <v>199768.58</v>
      </c>
      <c r="M236">
        <v>167655.35999999999</v>
      </c>
      <c r="N236" t="s">
        <v>91</v>
      </c>
      <c r="O236">
        <v>13</v>
      </c>
      <c r="P236">
        <v>148</v>
      </c>
      <c r="Q236">
        <v>4</v>
      </c>
      <c r="R236">
        <v>144</v>
      </c>
      <c r="S236">
        <v>192.9</v>
      </c>
      <c r="T236" t="s">
        <v>37</v>
      </c>
      <c r="U236" s="3"/>
      <c r="V236" s="3"/>
      <c r="W236" s="3"/>
    </row>
    <row r="237" spans="1:23">
      <c r="A237" t="s">
        <v>751</v>
      </c>
      <c r="B237" t="s">
        <v>752</v>
      </c>
      <c r="C237" t="s">
        <v>151</v>
      </c>
      <c r="D237" s="2">
        <v>25851</v>
      </c>
      <c r="E237" s="2">
        <v>45057</v>
      </c>
      <c r="F237" t="s">
        <v>753</v>
      </c>
      <c r="G237" t="s">
        <v>754</v>
      </c>
      <c r="H237" t="s">
        <v>113</v>
      </c>
      <c r="I237" t="s">
        <v>33</v>
      </c>
      <c r="J237" t="s">
        <v>34</v>
      </c>
      <c r="L237">
        <v>235932.63</v>
      </c>
      <c r="M237">
        <v>191082.15</v>
      </c>
      <c r="N237" t="s">
        <v>56</v>
      </c>
      <c r="O237">
        <v>14</v>
      </c>
      <c r="P237">
        <v>65</v>
      </c>
      <c r="Q237">
        <v>2</v>
      </c>
      <c r="R237">
        <v>163</v>
      </c>
      <c r="S237">
        <v>209.6</v>
      </c>
      <c r="T237" t="s">
        <v>81</v>
      </c>
      <c r="U237" s="3"/>
      <c r="V237" s="3"/>
      <c r="W237" s="3"/>
    </row>
    <row r="238" spans="1:23">
      <c r="A238" t="s">
        <v>755</v>
      </c>
      <c r="B238" t="s">
        <v>756</v>
      </c>
      <c r="C238" t="s">
        <v>60</v>
      </c>
      <c r="D238" s="2">
        <v>20521</v>
      </c>
      <c r="E238" s="2">
        <v>45489</v>
      </c>
      <c r="F238" t="s">
        <v>757</v>
      </c>
      <c r="G238" t="s">
        <v>106</v>
      </c>
      <c r="I238" t="s">
        <v>25</v>
      </c>
      <c r="J238" t="s">
        <v>34</v>
      </c>
      <c r="K238" t="s">
        <v>110</v>
      </c>
      <c r="L238">
        <v>134533.82</v>
      </c>
      <c r="M238">
        <v>112594.22</v>
      </c>
      <c r="N238" t="s">
        <v>56</v>
      </c>
      <c r="O238">
        <v>15</v>
      </c>
      <c r="P238">
        <v>86</v>
      </c>
      <c r="R238">
        <v>144</v>
      </c>
      <c r="S238">
        <v>160.19999999999999</v>
      </c>
      <c r="T238" t="s">
        <v>47</v>
      </c>
      <c r="U238" s="3"/>
      <c r="V238" s="3"/>
      <c r="W238" s="3"/>
    </row>
    <row r="239" spans="1:23">
      <c r="A239" t="s">
        <v>758</v>
      </c>
      <c r="B239" t="s">
        <v>553</v>
      </c>
      <c r="C239" t="s">
        <v>84</v>
      </c>
      <c r="D239" s="2">
        <v>27170</v>
      </c>
      <c r="E239" s="2">
        <v>45670</v>
      </c>
      <c r="F239" s="2">
        <v>45674</v>
      </c>
      <c r="G239" t="s">
        <v>94</v>
      </c>
      <c r="J239" t="s">
        <v>34</v>
      </c>
      <c r="K239" t="s">
        <v>27</v>
      </c>
      <c r="L239">
        <v>4446.8599999999997</v>
      </c>
      <c r="M239">
        <v>4132.6400000000003</v>
      </c>
      <c r="N239" t="s">
        <v>56</v>
      </c>
      <c r="O239">
        <v>4</v>
      </c>
      <c r="P239">
        <v>239</v>
      </c>
      <c r="Q239">
        <v>5</v>
      </c>
      <c r="R239">
        <v>128</v>
      </c>
      <c r="S239">
        <v>87.1</v>
      </c>
      <c r="T239" t="s">
        <v>47</v>
      </c>
      <c r="U239" s="3"/>
      <c r="V239" s="3"/>
      <c r="W239" s="3"/>
    </row>
    <row r="240" spans="1:23">
      <c r="A240" t="s">
        <v>759</v>
      </c>
      <c r="B240" t="s">
        <v>760</v>
      </c>
      <c r="C240" t="s">
        <v>30</v>
      </c>
      <c r="D240" s="2">
        <v>39987</v>
      </c>
      <c r="E240" s="2">
        <v>45792</v>
      </c>
      <c r="F240" s="2">
        <v>45796</v>
      </c>
      <c r="G240" t="s">
        <v>31</v>
      </c>
      <c r="H240" t="s">
        <v>44</v>
      </c>
      <c r="I240" t="s">
        <v>33</v>
      </c>
      <c r="J240" t="s">
        <v>46</v>
      </c>
      <c r="L240">
        <v>106665.46</v>
      </c>
      <c r="M240">
        <v>85590.94</v>
      </c>
      <c r="N240" t="s">
        <v>192</v>
      </c>
      <c r="O240">
        <v>4</v>
      </c>
      <c r="P240">
        <v>193</v>
      </c>
      <c r="Q240">
        <v>5</v>
      </c>
      <c r="R240">
        <v>148</v>
      </c>
      <c r="S240">
        <v>202.1</v>
      </c>
      <c r="T240" t="s">
        <v>37</v>
      </c>
      <c r="U240" s="3"/>
      <c r="V240" s="3"/>
      <c r="W240" s="3"/>
    </row>
    <row r="241" spans="1:23">
      <c r="A241" t="s">
        <v>761</v>
      </c>
      <c r="B241" t="s">
        <v>762</v>
      </c>
      <c r="D241" t="s">
        <v>763</v>
      </c>
      <c r="E241" s="2">
        <v>45581</v>
      </c>
      <c r="F241" s="2">
        <v>45596</v>
      </c>
      <c r="G241" t="s">
        <v>31</v>
      </c>
      <c r="H241" t="s">
        <v>124</v>
      </c>
      <c r="J241" t="s">
        <v>97</v>
      </c>
      <c r="K241" t="s">
        <v>27</v>
      </c>
      <c r="L241">
        <v>172648.05</v>
      </c>
      <c r="M241">
        <v>162264.75</v>
      </c>
      <c r="N241" t="s">
        <v>192</v>
      </c>
      <c r="O241">
        <v>15</v>
      </c>
      <c r="P241">
        <v>55</v>
      </c>
      <c r="Q241">
        <v>2</v>
      </c>
      <c r="R241">
        <v>143</v>
      </c>
      <c r="S241">
        <v>139.80000000000001</v>
      </c>
      <c r="T241" t="s">
        <v>37</v>
      </c>
      <c r="U241" s="3"/>
      <c r="V241" s="3"/>
      <c r="W241" s="3"/>
    </row>
    <row r="242" spans="1:23">
      <c r="A242" t="s">
        <v>764</v>
      </c>
      <c r="B242" t="s">
        <v>765</v>
      </c>
      <c r="D242" s="2">
        <v>28407</v>
      </c>
      <c r="E242" s="2">
        <v>45232</v>
      </c>
      <c r="F242" s="2">
        <v>45235</v>
      </c>
      <c r="G242" t="s">
        <v>766</v>
      </c>
      <c r="H242" t="s">
        <v>118</v>
      </c>
      <c r="I242" t="s">
        <v>33</v>
      </c>
      <c r="J242" t="s">
        <v>179</v>
      </c>
      <c r="K242" t="s">
        <v>161</v>
      </c>
      <c r="L242">
        <v>180349.4</v>
      </c>
      <c r="M242">
        <v>159682.69</v>
      </c>
      <c r="N242" t="s">
        <v>91</v>
      </c>
      <c r="O242">
        <v>3</v>
      </c>
      <c r="P242">
        <v>121</v>
      </c>
      <c r="R242">
        <v>105</v>
      </c>
      <c r="S242">
        <v>112.7</v>
      </c>
      <c r="T242" t="s">
        <v>47</v>
      </c>
      <c r="U242" s="3"/>
      <c r="V242" s="3"/>
      <c r="W242" s="3"/>
    </row>
    <row r="243" spans="1:23">
      <c r="A243" t="s">
        <v>767</v>
      </c>
      <c r="B243" t="s">
        <v>768</v>
      </c>
      <c r="C243" t="s">
        <v>60</v>
      </c>
      <c r="D243" s="2">
        <v>18757</v>
      </c>
      <c r="E243" s="2">
        <v>45409</v>
      </c>
      <c r="F243" t="s">
        <v>769</v>
      </c>
      <c r="G243" t="s">
        <v>105</v>
      </c>
      <c r="H243" t="s">
        <v>118</v>
      </c>
      <c r="J243" t="s">
        <v>26</v>
      </c>
      <c r="K243" t="s">
        <v>161</v>
      </c>
      <c r="L243">
        <v>5054.26</v>
      </c>
      <c r="M243">
        <v>4859.33</v>
      </c>
      <c r="N243" t="s">
        <v>192</v>
      </c>
      <c r="O243">
        <v>15</v>
      </c>
      <c r="P243">
        <v>182</v>
      </c>
      <c r="Q243">
        <v>4</v>
      </c>
      <c r="R243">
        <v>177</v>
      </c>
      <c r="S243">
        <v>110.3</v>
      </c>
      <c r="T243" t="s">
        <v>37</v>
      </c>
      <c r="U243" s="3"/>
      <c r="V243" s="3"/>
      <c r="W243" s="3"/>
    </row>
    <row r="244" spans="1:23">
      <c r="A244" t="s">
        <v>770</v>
      </c>
      <c r="B244" t="s">
        <v>771</v>
      </c>
      <c r="C244" t="s">
        <v>22</v>
      </c>
      <c r="D244" s="2">
        <v>30237</v>
      </c>
      <c r="E244" s="2">
        <v>45546</v>
      </c>
      <c r="F244" s="2">
        <v>45559</v>
      </c>
      <c r="G244" t="s">
        <v>62</v>
      </c>
      <c r="H244" t="s">
        <v>95</v>
      </c>
      <c r="I244" t="s">
        <v>25</v>
      </c>
      <c r="K244" t="s">
        <v>110</v>
      </c>
      <c r="L244">
        <v>46894.63</v>
      </c>
      <c r="M244">
        <v>39913.15</v>
      </c>
      <c r="N244" t="s">
        <v>192</v>
      </c>
      <c r="O244">
        <v>13</v>
      </c>
      <c r="P244">
        <v>91</v>
      </c>
      <c r="R244">
        <v>106</v>
      </c>
      <c r="S244">
        <v>87</v>
      </c>
      <c r="U244" s="3"/>
      <c r="V244" s="3"/>
      <c r="W244" s="3"/>
    </row>
    <row r="245" spans="1:23">
      <c r="A245" t="s">
        <v>772</v>
      </c>
      <c r="B245" t="s">
        <v>277</v>
      </c>
      <c r="C245" t="s">
        <v>22</v>
      </c>
      <c r="D245" s="2">
        <v>30481</v>
      </c>
      <c r="E245" s="2">
        <v>45264</v>
      </c>
      <c r="F245" s="2">
        <v>45275</v>
      </c>
      <c r="G245" t="s">
        <v>77</v>
      </c>
      <c r="H245" t="s">
        <v>78</v>
      </c>
      <c r="I245" t="s">
        <v>53</v>
      </c>
      <c r="J245" t="s">
        <v>186</v>
      </c>
      <c r="K245" t="s">
        <v>55</v>
      </c>
      <c r="L245">
        <v>213625.83</v>
      </c>
      <c r="M245">
        <v>161788.73000000001</v>
      </c>
      <c r="N245" t="s">
        <v>192</v>
      </c>
      <c r="O245" t="s">
        <v>227</v>
      </c>
      <c r="P245">
        <v>117</v>
      </c>
      <c r="Q245">
        <v>1</v>
      </c>
      <c r="R245">
        <v>114</v>
      </c>
      <c r="S245">
        <v>98.2</v>
      </c>
      <c r="T245" t="s">
        <v>47</v>
      </c>
      <c r="U245" s="3"/>
      <c r="V245" s="3"/>
      <c r="W245" s="3"/>
    </row>
    <row r="246" spans="1:23">
      <c r="A246" t="s">
        <v>773</v>
      </c>
      <c r="B246" t="s">
        <v>611</v>
      </c>
      <c r="C246" t="s">
        <v>40</v>
      </c>
      <c r="D246" s="2">
        <v>38349</v>
      </c>
      <c r="E246" s="2">
        <v>45230</v>
      </c>
      <c r="F246" t="s">
        <v>774</v>
      </c>
      <c r="G246" t="s">
        <v>94</v>
      </c>
      <c r="I246" t="s">
        <v>96</v>
      </c>
      <c r="J246" t="s">
        <v>97</v>
      </c>
      <c r="K246" t="s">
        <v>55</v>
      </c>
      <c r="L246">
        <v>209151.03</v>
      </c>
      <c r="M246">
        <v>151577.63</v>
      </c>
      <c r="N246" t="s">
        <v>192</v>
      </c>
      <c r="O246">
        <v>4</v>
      </c>
      <c r="P246">
        <v>74</v>
      </c>
      <c r="Q246">
        <v>4</v>
      </c>
      <c r="R246">
        <v>164</v>
      </c>
      <c r="S246">
        <v>259.60000000000002</v>
      </c>
      <c r="T246" t="s">
        <v>37</v>
      </c>
      <c r="U246" s="3"/>
      <c r="V246" s="3"/>
      <c r="W246" s="3"/>
    </row>
    <row r="247" spans="1:23">
      <c r="A247" t="s">
        <v>775</v>
      </c>
      <c r="B247" t="s">
        <v>579</v>
      </c>
      <c r="C247" t="s">
        <v>50</v>
      </c>
      <c r="D247" t="s">
        <v>776</v>
      </c>
      <c r="E247" s="2">
        <v>45869</v>
      </c>
      <c r="F247" s="2">
        <v>45885</v>
      </c>
      <c r="G247" t="s">
        <v>109</v>
      </c>
      <c r="H247" t="s">
        <v>118</v>
      </c>
      <c r="I247" t="s">
        <v>25</v>
      </c>
      <c r="J247" t="s">
        <v>46</v>
      </c>
      <c r="K247" t="s">
        <v>27</v>
      </c>
      <c r="L247">
        <v>242518.2</v>
      </c>
      <c r="M247">
        <v>182786.7</v>
      </c>
      <c r="N247" t="s">
        <v>192</v>
      </c>
      <c r="O247">
        <v>16</v>
      </c>
      <c r="P247">
        <v>120</v>
      </c>
      <c r="Q247">
        <v>5</v>
      </c>
      <c r="R247">
        <v>183</v>
      </c>
      <c r="S247">
        <v>260</v>
      </c>
      <c r="T247" t="s">
        <v>37</v>
      </c>
      <c r="U247" s="3"/>
      <c r="V247" s="3"/>
      <c r="W247" s="3"/>
    </row>
    <row r="248" spans="1:23">
      <c r="A248" t="s">
        <v>777</v>
      </c>
      <c r="B248" t="s">
        <v>527</v>
      </c>
      <c r="C248" t="s">
        <v>30</v>
      </c>
      <c r="D248" s="2">
        <v>20117</v>
      </c>
      <c r="E248" t="s">
        <v>778</v>
      </c>
      <c r="F248" s="2">
        <v>45359</v>
      </c>
      <c r="G248" t="s">
        <v>43</v>
      </c>
      <c r="H248" t="s">
        <v>44</v>
      </c>
      <c r="I248" t="s">
        <v>53</v>
      </c>
      <c r="J248" t="s">
        <v>26</v>
      </c>
      <c r="K248" t="s">
        <v>72</v>
      </c>
      <c r="L248">
        <v>76390.3</v>
      </c>
      <c r="M248">
        <v>66820.77</v>
      </c>
      <c r="N248" t="s">
        <v>73</v>
      </c>
      <c r="O248">
        <v>6</v>
      </c>
      <c r="P248">
        <v>240</v>
      </c>
      <c r="Q248">
        <v>5</v>
      </c>
      <c r="R248">
        <v>177</v>
      </c>
      <c r="S248">
        <v>184.7</v>
      </c>
      <c r="T248" t="s">
        <v>65</v>
      </c>
      <c r="U248" s="3"/>
      <c r="V248" s="3"/>
      <c r="W248" s="3"/>
    </row>
    <row r="249" spans="1:23">
      <c r="A249" t="s">
        <v>779</v>
      </c>
      <c r="B249" t="s">
        <v>342</v>
      </c>
      <c r="C249" t="s">
        <v>30</v>
      </c>
      <c r="D249" s="2">
        <v>20106</v>
      </c>
      <c r="E249" s="2">
        <v>45626</v>
      </c>
      <c r="F249" s="2">
        <v>45641</v>
      </c>
      <c r="G249" t="s">
        <v>141</v>
      </c>
      <c r="H249" t="s">
        <v>113</v>
      </c>
      <c r="I249" t="s">
        <v>53</v>
      </c>
      <c r="J249" t="s">
        <v>34</v>
      </c>
      <c r="K249" t="s">
        <v>110</v>
      </c>
      <c r="L249">
        <v>133001.48000000001</v>
      </c>
      <c r="M249">
        <v>96930.53</v>
      </c>
      <c r="N249" t="s">
        <v>56</v>
      </c>
      <c r="O249">
        <v>15</v>
      </c>
      <c r="P249">
        <v>79</v>
      </c>
      <c r="R249">
        <v>145</v>
      </c>
      <c r="S249">
        <v>85</v>
      </c>
      <c r="T249" t="s">
        <v>348</v>
      </c>
      <c r="U249" s="3"/>
      <c r="V249" s="3"/>
      <c r="W249" s="3"/>
    </row>
    <row r="250" spans="1:23">
      <c r="A250" t="s">
        <v>780</v>
      </c>
      <c r="B250" t="s">
        <v>394</v>
      </c>
      <c r="C250" t="s">
        <v>30</v>
      </c>
      <c r="D250" s="2">
        <v>20689</v>
      </c>
      <c r="E250" s="2">
        <v>45445</v>
      </c>
      <c r="F250" s="2">
        <v>45457</v>
      </c>
      <c r="G250" t="s">
        <v>161</v>
      </c>
      <c r="H250" t="s">
        <v>78</v>
      </c>
      <c r="I250" t="s">
        <v>25</v>
      </c>
      <c r="J250" t="s">
        <v>26</v>
      </c>
      <c r="K250" t="s">
        <v>401</v>
      </c>
      <c r="L250">
        <v>185777.75</v>
      </c>
      <c r="M250">
        <v>133048.89000000001</v>
      </c>
      <c r="N250" t="s">
        <v>56</v>
      </c>
      <c r="O250">
        <v>12</v>
      </c>
      <c r="P250">
        <v>51</v>
      </c>
      <c r="Q250">
        <v>4</v>
      </c>
      <c r="R250">
        <v>95</v>
      </c>
      <c r="S250">
        <v>85.8</v>
      </c>
      <c r="U250" s="3"/>
      <c r="V250" s="3"/>
      <c r="W250" s="3"/>
    </row>
    <row r="251" spans="1:23">
      <c r="A251" t="s">
        <v>781</v>
      </c>
      <c r="B251" t="s">
        <v>150</v>
      </c>
      <c r="C251" t="s">
        <v>40</v>
      </c>
      <c r="D251" s="2">
        <v>28369</v>
      </c>
      <c r="E251" t="s">
        <v>782</v>
      </c>
      <c r="F251" s="2">
        <v>44951</v>
      </c>
      <c r="G251" t="s">
        <v>62</v>
      </c>
      <c r="H251" t="s">
        <v>113</v>
      </c>
      <c r="J251" t="s">
        <v>645</v>
      </c>
      <c r="K251" t="s">
        <v>55</v>
      </c>
      <c r="L251" t="s">
        <v>783</v>
      </c>
      <c r="M251">
        <v>146148.87</v>
      </c>
      <c r="N251" t="s">
        <v>73</v>
      </c>
      <c r="O251">
        <v>13</v>
      </c>
      <c r="P251">
        <v>159</v>
      </c>
      <c r="R251">
        <v>128</v>
      </c>
      <c r="T251" t="s">
        <v>37</v>
      </c>
      <c r="U251" s="3"/>
      <c r="V251" s="3"/>
      <c r="W251" s="3"/>
    </row>
    <row r="252" spans="1:23">
      <c r="A252" t="s">
        <v>784</v>
      </c>
      <c r="B252" t="s">
        <v>785</v>
      </c>
      <c r="C252" t="s">
        <v>100</v>
      </c>
      <c r="D252" s="2">
        <v>28457</v>
      </c>
      <c r="E252" t="s">
        <v>786</v>
      </c>
      <c r="F252" s="2">
        <v>45320</v>
      </c>
      <c r="G252" t="s">
        <v>77</v>
      </c>
      <c r="H252" t="s">
        <v>124</v>
      </c>
      <c r="J252" t="s">
        <v>34</v>
      </c>
      <c r="K252" t="s">
        <v>27</v>
      </c>
      <c r="L252" t="s">
        <v>787</v>
      </c>
      <c r="M252">
        <v>7668.39</v>
      </c>
      <c r="N252" t="s">
        <v>91</v>
      </c>
      <c r="O252">
        <v>3</v>
      </c>
      <c r="P252">
        <v>194</v>
      </c>
      <c r="R252">
        <v>152</v>
      </c>
      <c r="S252">
        <v>159.6</v>
      </c>
      <c r="T252" t="s">
        <v>37</v>
      </c>
      <c r="U252" s="3"/>
      <c r="V252" s="3"/>
      <c r="W252" s="3"/>
    </row>
    <row r="253" spans="1:23">
      <c r="A253" t="s">
        <v>788</v>
      </c>
      <c r="B253" t="s">
        <v>132</v>
      </c>
      <c r="C253" t="s">
        <v>84</v>
      </c>
      <c r="D253" t="s">
        <v>789</v>
      </c>
      <c r="E253" s="2">
        <v>45745</v>
      </c>
      <c r="F253" s="2">
        <v>45761</v>
      </c>
      <c r="G253" t="s">
        <v>31</v>
      </c>
      <c r="H253" t="s">
        <v>118</v>
      </c>
      <c r="J253" t="s">
        <v>80</v>
      </c>
      <c r="L253">
        <v>179286.86</v>
      </c>
      <c r="M253">
        <v>113871.42</v>
      </c>
      <c r="N253" t="s">
        <v>192</v>
      </c>
      <c r="O253">
        <v>16</v>
      </c>
      <c r="P253">
        <v>152</v>
      </c>
      <c r="Q253">
        <v>5</v>
      </c>
      <c r="R253">
        <v>160</v>
      </c>
      <c r="S253">
        <v>82.1</v>
      </c>
      <c r="U253" s="3"/>
      <c r="V253" s="3"/>
      <c r="W253" s="3"/>
    </row>
    <row r="254" spans="1:23">
      <c r="A254" t="s">
        <v>790</v>
      </c>
      <c r="B254" t="s">
        <v>791</v>
      </c>
      <c r="D254" s="2">
        <v>39763</v>
      </c>
      <c r="E254" s="2">
        <v>45886</v>
      </c>
      <c r="F254" s="2">
        <v>45891</v>
      </c>
      <c r="G254" t="s">
        <v>31</v>
      </c>
      <c r="H254" t="s">
        <v>153</v>
      </c>
      <c r="I254" t="s">
        <v>79</v>
      </c>
      <c r="J254" t="s">
        <v>34</v>
      </c>
      <c r="L254">
        <v>208687.48</v>
      </c>
      <c r="M254">
        <v>158892.04999999999</v>
      </c>
      <c r="N254" t="s">
        <v>73</v>
      </c>
      <c r="O254">
        <v>5</v>
      </c>
      <c r="P254">
        <v>97</v>
      </c>
      <c r="R254">
        <v>110</v>
      </c>
      <c r="S254">
        <v>188.2</v>
      </c>
      <c r="T254" t="s">
        <v>65</v>
      </c>
      <c r="U254" s="3"/>
      <c r="V254" s="3"/>
      <c r="W254" s="3"/>
    </row>
    <row r="255" spans="1:23">
      <c r="A255" t="s">
        <v>792</v>
      </c>
      <c r="B255" t="s">
        <v>383</v>
      </c>
      <c r="C255" t="s">
        <v>22</v>
      </c>
      <c r="D255" s="2">
        <v>26609</v>
      </c>
      <c r="E255" s="2">
        <v>45284</v>
      </c>
      <c r="G255" t="s">
        <v>114</v>
      </c>
      <c r="H255" t="s">
        <v>63</v>
      </c>
      <c r="I255" t="s">
        <v>79</v>
      </c>
      <c r="J255" t="s">
        <v>197</v>
      </c>
      <c r="K255" t="s">
        <v>110</v>
      </c>
      <c r="L255" t="s">
        <v>793</v>
      </c>
      <c r="M255">
        <v>134933.38</v>
      </c>
      <c r="N255" t="s">
        <v>794</v>
      </c>
      <c r="O255">
        <v>17</v>
      </c>
      <c r="P255">
        <v>129</v>
      </c>
      <c r="Q255">
        <v>5</v>
      </c>
      <c r="R255">
        <v>133</v>
      </c>
      <c r="S255">
        <v>219.1</v>
      </c>
      <c r="T255" t="s">
        <v>37</v>
      </c>
      <c r="U255" s="3"/>
      <c r="V255" s="3"/>
      <c r="W255" s="3"/>
    </row>
    <row r="256" spans="1:23">
      <c r="A256" t="s">
        <v>795</v>
      </c>
      <c r="B256" t="s">
        <v>796</v>
      </c>
      <c r="D256" t="s">
        <v>797</v>
      </c>
      <c r="E256" s="2">
        <v>45012</v>
      </c>
      <c r="F256" s="2">
        <v>45029</v>
      </c>
      <c r="G256" t="s">
        <v>141</v>
      </c>
      <c r="H256" t="s">
        <v>52</v>
      </c>
      <c r="I256" t="s">
        <v>45</v>
      </c>
      <c r="J256" t="s">
        <v>46</v>
      </c>
      <c r="K256" t="s">
        <v>72</v>
      </c>
      <c r="L256">
        <v>41365.56</v>
      </c>
      <c r="M256">
        <v>37743.96</v>
      </c>
      <c r="N256" t="s">
        <v>192</v>
      </c>
      <c r="O256">
        <v>17</v>
      </c>
      <c r="P256">
        <v>200</v>
      </c>
      <c r="R256">
        <v>153</v>
      </c>
      <c r="S256">
        <v>209.2</v>
      </c>
      <c r="T256" t="s">
        <v>37</v>
      </c>
      <c r="U256" s="3"/>
      <c r="V256" s="3"/>
      <c r="W256" s="3"/>
    </row>
    <row r="257" spans="1:23">
      <c r="A257" t="s">
        <v>798</v>
      </c>
      <c r="B257" t="s">
        <v>799</v>
      </c>
      <c r="C257" t="s">
        <v>151</v>
      </c>
      <c r="D257" s="2">
        <v>24646</v>
      </c>
      <c r="E257" s="2">
        <v>45776</v>
      </c>
      <c r="F257" s="2">
        <v>45788</v>
      </c>
      <c r="G257" t="s">
        <v>94</v>
      </c>
      <c r="H257" t="s">
        <v>124</v>
      </c>
      <c r="J257" t="s">
        <v>80</v>
      </c>
      <c r="K257" t="s">
        <v>106</v>
      </c>
      <c r="L257">
        <v>36653.599999999999</v>
      </c>
      <c r="M257">
        <v>28693.23</v>
      </c>
      <c r="N257" t="s">
        <v>326</v>
      </c>
      <c r="O257">
        <v>12</v>
      </c>
      <c r="P257">
        <v>109</v>
      </c>
      <c r="R257">
        <v>156</v>
      </c>
      <c r="S257">
        <v>221</v>
      </c>
      <c r="T257" t="s">
        <v>65</v>
      </c>
      <c r="U257" s="3"/>
      <c r="V257" s="3"/>
      <c r="W257" s="3"/>
    </row>
    <row r="258" spans="1:23">
      <c r="A258" t="s">
        <v>800</v>
      </c>
      <c r="B258" t="s">
        <v>801</v>
      </c>
      <c r="C258" t="s">
        <v>60</v>
      </c>
      <c r="D258" s="2">
        <v>39357</v>
      </c>
      <c r="E258" t="s">
        <v>802</v>
      </c>
      <c r="F258" t="s">
        <v>803</v>
      </c>
      <c r="G258" t="s">
        <v>141</v>
      </c>
      <c r="H258" t="s">
        <v>160</v>
      </c>
      <c r="I258" t="s">
        <v>96</v>
      </c>
      <c r="J258" t="s">
        <v>46</v>
      </c>
      <c r="L258" t="s">
        <v>804</v>
      </c>
      <c r="M258">
        <v>215725.83</v>
      </c>
      <c r="N258" t="s">
        <v>192</v>
      </c>
      <c r="O258">
        <v>10</v>
      </c>
      <c r="P258">
        <v>235</v>
      </c>
      <c r="R258">
        <v>168</v>
      </c>
      <c r="S258">
        <v>244.9</v>
      </c>
      <c r="U258" s="3"/>
      <c r="V258" s="3"/>
      <c r="W258" s="3"/>
    </row>
    <row r="259" spans="1:23">
      <c r="A259" t="s">
        <v>805</v>
      </c>
      <c r="B259" t="s">
        <v>806</v>
      </c>
      <c r="C259" t="s">
        <v>133</v>
      </c>
      <c r="D259" s="2">
        <v>30846</v>
      </c>
      <c r="E259" s="2">
        <v>45185</v>
      </c>
      <c r="F259" s="2">
        <v>45202</v>
      </c>
      <c r="G259" t="s">
        <v>190</v>
      </c>
      <c r="H259" t="s">
        <v>86</v>
      </c>
      <c r="I259" t="s">
        <v>33</v>
      </c>
      <c r="J259" t="s">
        <v>186</v>
      </c>
      <c r="K259" t="s">
        <v>27</v>
      </c>
      <c r="L259">
        <v>139067</v>
      </c>
      <c r="M259">
        <v>100405.18</v>
      </c>
      <c r="N259" t="s">
        <v>56</v>
      </c>
      <c r="O259">
        <v>17</v>
      </c>
      <c r="P259">
        <v>167</v>
      </c>
      <c r="Q259">
        <v>3</v>
      </c>
      <c r="R259">
        <v>92</v>
      </c>
      <c r="S259">
        <v>75.3</v>
      </c>
      <c r="T259" t="s">
        <v>37</v>
      </c>
      <c r="U259" s="3"/>
      <c r="V259" s="3"/>
      <c r="W259" s="3"/>
    </row>
    <row r="260" spans="1:23">
      <c r="A260" t="s">
        <v>807</v>
      </c>
      <c r="B260" t="s">
        <v>511</v>
      </c>
      <c r="C260" t="s">
        <v>22</v>
      </c>
      <c r="D260" s="2">
        <v>31747</v>
      </c>
      <c r="E260" s="2">
        <v>45855</v>
      </c>
      <c r="F260" s="2">
        <v>45866</v>
      </c>
      <c r="G260" t="s">
        <v>70</v>
      </c>
      <c r="H260" t="s">
        <v>153</v>
      </c>
      <c r="I260" t="s">
        <v>45</v>
      </c>
      <c r="J260" t="s">
        <v>46</v>
      </c>
      <c r="K260" t="s">
        <v>120</v>
      </c>
      <c r="L260">
        <v>76552.399999999994</v>
      </c>
      <c r="M260">
        <v>60868.44</v>
      </c>
      <c r="N260" t="s">
        <v>91</v>
      </c>
      <c r="O260">
        <v>11</v>
      </c>
      <c r="P260">
        <v>188</v>
      </c>
      <c r="Q260">
        <v>3</v>
      </c>
      <c r="R260">
        <v>181</v>
      </c>
      <c r="S260">
        <v>141.80000000000001</v>
      </c>
      <c r="T260" t="s">
        <v>106</v>
      </c>
      <c r="U260" s="3"/>
      <c r="V260" s="3"/>
      <c r="W260" s="3"/>
    </row>
    <row r="261" spans="1:23">
      <c r="A261" t="s">
        <v>808</v>
      </c>
      <c r="B261" t="s">
        <v>378</v>
      </c>
      <c r="C261" t="s">
        <v>100</v>
      </c>
      <c r="D261" s="2">
        <v>28533</v>
      </c>
      <c r="E261" s="2">
        <v>46004</v>
      </c>
      <c r="F261" s="2">
        <v>46017</v>
      </c>
      <c r="G261" t="s">
        <v>89</v>
      </c>
      <c r="H261" t="s">
        <v>78</v>
      </c>
      <c r="I261" t="s">
        <v>79</v>
      </c>
      <c r="J261" t="s">
        <v>71</v>
      </c>
      <c r="K261" t="s">
        <v>110</v>
      </c>
      <c r="L261">
        <v>147115.18</v>
      </c>
      <c r="M261">
        <v>103417.95</v>
      </c>
      <c r="N261" t="s">
        <v>192</v>
      </c>
      <c r="O261">
        <v>13</v>
      </c>
      <c r="P261">
        <v>117</v>
      </c>
      <c r="R261">
        <v>183</v>
      </c>
      <c r="T261" t="s">
        <v>47</v>
      </c>
      <c r="U261" s="3"/>
      <c r="V261" s="3"/>
      <c r="W261" s="3"/>
    </row>
    <row r="262" spans="1:23">
      <c r="A262" t="s">
        <v>809</v>
      </c>
      <c r="B262" t="s">
        <v>810</v>
      </c>
      <c r="C262" t="s">
        <v>40</v>
      </c>
      <c r="D262" s="2">
        <v>32328</v>
      </c>
      <c r="E262" s="2">
        <v>45174</v>
      </c>
      <c r="F262" s="2">
        <v>45186</v>
      </c>
      <c r="G262" t="s">
        <v>152</v>
      </c>
      <c r="H262" t="s">
        <v>95</v>
      </c>
      <c r="I262" t="s">
        <v>53</v>
      </c>
      <c r="J262" t="s">
        <v>26</v>
      </c>
      <c r="K262" t="s">
        <v>55</v>
      </c>
      <c r="L262">
        <v>94438.17</v>
      </c>
      <c r="N262" t="s">
        <v>192</v>
      </c>
      <c r="O262">
        <v>12</v>
      </c>
      <c r="P262">
        <v>129</v>
      </c>
      <c r="Q262">
        <v>1</v>
      </c>
      <c r="R262">
        <v>108</v>
      </c>
      <c r="S262">
        <v>97</v>
      </c>
      <c r="T262" t="s">
        <v>37</v>
      </c>
      <c r="U262" s="3"/>
      <c r="V262" s="3"/>
      <c r="W262" s="3"/>
    </row>
    <row r="263" spans="1:23">
      <c r="A263" t="s">
        <v>811</v>
      </c>
      <c r="B263" t="s">
        <v>433</v>
      </c>
      <c r="C263" t="s">
        <v>22</v>
      </c>
      <c r="D263" t="s">
        <v>812</v>
      </c>
      <c r="E263" t="s">
        <v>813</v>
      </c>
      <c r="F263" s="2">
        <v>45715</v>
      </c>
      <c r="H263" t="s">
        <v>634</v>
      </c>
      <c r="I263" t="s">
        <v>53</v>
      </c>
      <c r="J263" t="s">
        <v>54</v>
      </c>
      <c r="K263" t="s">
        <v>449</v>
      </c>
      <c r="L263">
        <v>127429.06</v>
      </c>
      <c r="M263">
        <v>112402.43</v>
      </c>
      <c r="N263" t="s">
        <v>73</v>
      </c>
      <c r="O263">
        <v>16</v>
      </c>
      <c r="P263" t="s">
        <v>814</v>
      </c>
      <c r="R263">
        <v>109</v>
      </c>
      <c r="S263">
        <v>234.6</v>
      </c>
      <c r="T263" t="s">
        <v>65</v>
      </c>
      <c r="U263" s="3"/>
      <c r="V263" s="3"/>
      <c r="W263" s="3"/>
    </row>
    <row r="264" spans="1:23">
      <c r="A264" t="s">
        <v>815</v>
      </c>
      <c r="B264" t="s">
        <v>517</v>
      </c>
      <c r="C264" t="s">
        <v>816</v>
      </c>
      <c r="D264" s="2">
        <v>31355</v>
      </c>
      <c r="E264" s="2">
        <v>45101</v>
      </c>
      <c r="F264" s="2">
        <v>45108</v>
      </c>
      <c r="G264" t="s">
        <v>89</v>
      </c>
      <c r="H264" t="s">
        <v>118</v>
      </c>
      <c r="I264" t="s">
        <v>25</v>
      </c>
      <c r="J264" t="s">
        <v>106</v>
      </c>
      <c r="K264" t="s">
        <v>161</v>
      </c>
      <c r="L264">
        <v>131634.06</v>
      </c>
      <c r="M264">
        <v>106393.5</v>
      </c>
      <c r="N264" t="s">
        <v>35</v>
      </c>
      <c r="O264">
        <v>7</v>
      </c>
      <c r="P264">
        <v>9</v>
      </c>
      <c r="Q264">
        <v>2</v>
      </c>
      <c r="R264">
        <v>174</v>
      </c>
      <c r="S264">
        <v>247.9</v>
      </c>
      <c r="T264" t="s">
        <v>47</v>
      </c>
      <c r="U264" s="3"/>
      <c r="V264" s="3"/>
      <c r="W264" s="3"/>
    </row>
    <row r="265" spans="1:23">
      <c r="A265" t="s">
        <v>817</v>
      </c>
      <c r="B265" t="s">
        <v>383</v>
      </c>
      <c r="C265" t="s">
        <v>30</v>
      </c>
      <c r="D265" s="2">
        <v>22463</v>
      </c>
      <c r="E265" s="2">
        <v>46008</v>
      </c>
      <c r="F265" t="s">
        <v>818</v>
      </c>
      <c r="G265" t="s">
        <v>161</v>
      </c>
      <c r="H265" t="s">
        <v>255</v>
      </c>
      <c r="I265" t="s">
        <v>33</v>
      </c>
      <c r="K265" t="s">
        <v>55</v>
      </c>
      <c r="L265">
        <v>44118.61</v>
      </c>
      <c r="M265">
        <v>33300.76</v>
      </c>
      <c r="N265" t="s">
        <v>162</v>
      </c>
      <c r="O265">
        <v>11</v>
      </c>
      <c r="P265">
        <v>201</v>
      </c>
      <c r="Q265">
        <v>2</v>
      </c>
      <c r="R265">
        <v>109</v>
      </c>
      <c r="S265">
        <v>128.30000000000001</v>
      </c>
      <c r="T265" t="s">
        <v>37</v>
      </c>
      <c r="U265" s="3"/>
      <c r="V265" s="3"/>
      <c r="W265" s="3"/>
    </row>
    <row r="266" spans="1:23">
      <c r="A266" t="s">
        <v>819</v>
      </c>
      <c r="B266" t="s">
        <v>21</v>
      </c>
      <c r="C266" t="s">
        <v>100</v>
      </c>
      <c r="D266" s="2">
        <v>24034</v>
      </c>
      <c r="E266" s="2">
        <v>45411</v>
      </c>
      <c r="F266" s="2">
        <v>45427</v>
      </c>
      <c r="G266" t="s">
        <v>89</v>
      </c>
      <c r="H266" t="s">
        <v>134</v>
      </c>
      <c r="I266" t="s">
        <v>33</v>
      </c>
      <c r="J266" t="s">
        <v>71</v>
      </c>
      <c r="K266" t="s">
        <v>114</v>
      </c>
      <c r="L266">
        <v>17506.41</v>
      </c>
      <c r="M266">
        <v>14401.46</v>
      </c>
      <c r="N266" t="s">
        <v>35</v>
      </c>
      <c r="O266">
        <v>16</v>
      </c>
      <c r="P266">
        <v>21</v>
      </c>
      <c r="R266">
        <v>93</v>
      </c>
      <c r="S266">
        <v>147.4</v>
      </c>
      <c r="T266" t="s">
        <v>47</v>
      </c>
      <c r="U266" s="3"/>
      <c r="V266" s="3"/>
      <c r="W266" s="3"/>
    </row>
    <row r="267" spans="1:23">
      <c r="A267" t="s">
        <v>820</v>
      </c>
      <c r="B267" t="s">
        <v>76</v>
      </c>
      <c r="C267" t="s">
        <v>60</v>
      </c>
      <c r="D267" s="2">
        <v>26913</v>
      </c>
      <c r="E267" s="2">
        <v>45429</v>
      </c>
      <c r="F267" t="s">
        <v>821</v>
      </c>
      <c r="G267" t="s">
        <v>89</v>
      </c>
      <c r="H267" t="s">
        <v>32</v>
      </c>
      <c r="I267" t="s">
        <v>25</v>
      </c>
      <c r="J267" t="s">
        <v>179</v>
      </c>
      <c r="K267" t="s">
        <v>161</v>
      </c>
      <c r="L267">
        <v>203629.32</v>
      </c>
      <c r="M267">
        <v>144189.38</v>
      </c>
      <c r="N267" t="s">
        <v>794</v>
      </c>
      <c r="O267">
        <v>18</v>
      </c>
      <c r="P267">
        <v>47</v>
      </c>
      <c r="Q267">
        <v>1</v>
      </c>
      <c r="R267">
        <v>97</v>
      </c>
      <c r="S267">
        <v>247.4</v>
      </c>
      <c r="T267" t="s">
        <v>37</v>
      </c>
      <c r="U267" s="3"/>
      <c r="V267" s="3"/>
      <c r="W267" s="3"/>
    </row>
    <row r="268" spans="1:23">
      <c r="A268" t="s">
        <v>822</v>
      </c>
      <c r="B268" t="s">
        <v>806</v>
      </c>
      <c r="C268" t="s">
        <v>30</v>
      </c>
      <c r="D268" t="s">
        <v>823</v>
      </c>
      <c r="E268" s="2">
        <v>45213</v>
      </c>
      <c r="F268" s="2">
        <v>45231</v>
      </c>
      <c r="G268" t="s">
        <v>23</v>
      </c>
      <c r="H268" t="s">
        <v>86</v>
      </c>
      <c r="I268" t="s">
        <v>119</v>
      </c>
      <c r="J268" t="s">
        <v>46</v>
      </c>
      <c r="K268" t="s">
        <v>286</v>
      </c>
      <c r="N268" t="s">
        <v>73</v>
      </c>
      <c r="O268">
        <v>18</v>
      </c>
      <c r="P268">
        <v>67</v>
      </c>
      <c r="Q268">
        <v>5</v>
      </c>
      <c r="R268">
        <v>133</v>
      </c>
      <c r="S268">
        <v>110</v>
      </c>
      <c r="T268" t="s">
        <v>37</v>
      </c>
      <c r="U268" s="3"/>
      <c r="V268" s="3"/>
      <c r="W268" s="3"/>
    </row>
    <row r="269" spans="1:23">
      <c r="A269" t="s">
        <v>824</v>
      </c>
      <c r="B269" t="s">
        <v>825</v>
      </c>
      <c r="C269" t="s">
        <v>30</v>
      </c>
      <c r="D269" s="2">
        <v>30738</v>
      </c>
      <c r="E269" s="2">
        <v>45085</v>
      </c>
      <c r="J269" t="s">
        <v>26</v>
      </c>
      <c r="K269" t="s">
        <v>120</v>
      </c>
      <c r="M269">
        <v>80953.990000000005</v>
      </c>
      <c r="N269" t="s">
        <v>35</v>
      </c>
      <c r="O269">
        <v>18</v>
      </c>
      <c r="P269">
        <v>96</v>
      </c>
      <c r="Q269">
        <v>4</v>
      </c>
      <c r="R269">
        <v>112</v>
      </c>
      <c r="S269">
        <v>229.4</v>
      </c>
      <c r="U269" s="3"/>
      <c r="V269" s="3"/>
      <c r="W269" s="3"/>
    </row>
    <row r="270" spans="1:23">
      <c r="A270" t="s">
        <v>826</v>
      </c>
      <c r="B270" t="s">
        <v>666</v>
      </c>
      <c r="C270" t="s">
        <v>22</v>
      </c>
      <c r="D270" t="s">
        <v>827</v>
      </c>
      <c r="E270" s="2">
        <v>45406</v>
      </c>
      <c r="F270" s="2">
        <v>45422</v>
      </c>
      <c r="G270" t="s">
        <v>152</v>
      </c>
      <c r="H270" t="s">
        <v>44</v>
      </c>
      <c r="K270" t="s">
        <v>110</v>
      </c>
      <c r="L270">
        <v>54248.86</v>
      </c>
      <c r="M270">
        <v>53992.75</v>
      </c>
      <c r="O270">
        <v>16</v>
      </c>
      <c r="P270">
        <v>168</v>
      </c>
      <c r="Q270">
        <v>4</v>
      </c>
      <c r="R270">
        <v>104</v>
      </c>
      <c r="S270">
        <v>235.3</v>
      </c>
      <c r="T270" t="s">
        <v>37</v>
      </c>
      <c r="U270" s="3"/>
      <c r="V270" s="3"/>
      <c r="W270" s="3"/>
    </row>
    <row r="271" spans="1:23">
      <c r="A271" t="s">
        <v>828</v>
      </c>
      <c r="B271" t="s">
        <v>829</v>
      </c>
      <c r="C271" t="s">
        <v>100</v>
      </c>
      <c r="D271" t="s">
        <v>830</v>
      </c>
      <c r="E271" s="2">
        <v>45488</v>
      </c>
      <c r="F271" s="2">
        <v>45495</v>
      </c>
      <c r="G271" t="s">
        <v>152</v>
      </c>
      <c r="H271" t="s">
        <v>153</v>
      </c>
      <c r="I271" t="s">
        <v>96</v>
      </c>
      <c r="J271" t="s">
        <v>64</v>
      </c>
      <c r="K271" t="s">
        <v>120</v>
      </c>
      <c r="L271" t="s">
        <v>831</v>
      </c>
      <c r="M271">
        <v>216948.6</v>
      </c>
      <c r="N271" t="s">
        <v>794</v>
      </c>
      <c r="O271">
        <v>7</v>
      </c>
      <c r="P271">
        <v>169</v>
      </c>
      <c r="Q271">
        <v>1</v>
      </c>
      <c r="R271">
        <v>131</v>
      </c>
      <c r="S271">
        <v>152.19999999999999</v>
      </c>
      <c r="T271" t="s">
        <v>37</v>
      </c>
      <c r="U271" s="3"/>
      <c r="V271" s="3"/>
      <c r="W271" s="3"/>
    </row>
    <row r="272" spans="1:23">
      <c r="A272" t="s">
        <v>832</v>
      </c>
      <c r="B272" t="s">
        <v>833</v>
      </c>
      <c r="C272" t="s">
        <v>100</v>
      </c>
      <c r="D272" s="2">
        <v>25983</v>
      </c>
      <c r="E272" s="2">
        <v>44978</v>
      </c>
      <c r="F272" s="2">
        <v>44986</v>
      </c>
      <c r="G272" t="s">
        <v>43</v>
      </c>
      <c r="H272" t="s">
        <v>52</v>
      </c>
      <c r="I272" t="s">
        <v>45</v>
      </c>
      <c r="J272" t="s">
        <v>80</v>
      </c>
      <c r="K272" t="s">
        <v>161</v>
      </c>
      <c r="L272">
        <v>43209.19</v>
      </c>
      <c r="M272">
        <v>31061.07</v>
      </c>
      <c r="N272" t="s">
        <v>73</v>
      </c>
      <c r="O272">
        <v>8</v>
      </c>
      <c r="P272">
        <v>165</v>
      </c>
      <c r="Q272">
        <v>2</v>
      </c>
      <c r="R272">
        <v>93</v>
      </c>
      <c r="S272">
        <v>161.19999999999999</v>
      </c>
      <c r="T272" t="s">
        <v>37</v>
      </c>
      <c r="U272" s="3"/>
      <c r="V272" s="3"/>
      <c r="W272" s="3"/>
    </row>
    <row r="273" spans="1:23">
      <c r="A273" t="s">
        <v>834</v>
      </c>
      <c r="B273" t="s">
        <v>545</v>
      </c>
      <c r="C273" t="s">
        <v>40</v>
      </c>
      <c r="D273" s="2">
        <v>33104</v>
      </c>
      <c r="E273" s="2">
        <v>45182</v>
      </c>
      <c r="F273" t="s">
        <v>835</v>
      </c>
      <c r="G273" t="s">
        <v>152</v>
      </c>
      <c r="H273" t="s">
        <v>134</v>
      </c>
      <c r="I273" t="s">
        <v>119</v>
      </c>
      <c r="J273" t="s">
        <v>26</v>
      </c>
      <c r="K273" t="s">
        <v>120</v>
      </c>
      <c r="L273">
        <v>196204.94</v>
      </c>
      <c r="M273">
        <v>191443.98</v>
      </c>
      <c r="N273" t="s">
        <v>73</v>
      </c>
      <c r="O273">
        <v>3</v>
      </c>
      <c r="P273">
        <v>118</v>
      </c>
      <c r="Q273">
        <v>1</v>
      </c>
      <c r="R273">
        <v>128</v>
      </c>
      <c r="S273">
        <v>186</v>
      </c>
      <c r="T273" t="s">
        <v>37</v>
      </c>
      <c r="U273" s="3"/>
      <c r="V273" s="3"/>
      <c r="W273" s="3"/>
    </row>
    <row r="274" spans="1:23">
      <c r="A274" t="s">
        <v>836</v>
      </c>
      <c r="B274" t="s">
        <v>218</v>
      </c>
      <c r="C274" t="s">
        <v>30</v>
      </c>
      <c r="D274" t="s">
        <v>837</v>
      </c>
      <c r="E274" t="s">
        <v>838</v>
      </c>
      <c r="F274" s="2">
        <v>45145</v>
      </c>
      <c r="G274" t="s">
        <v>141</v>
      </c>
      <c r="H274" t="s">
        <v>78</v>
      </c>
      <c r="I274" t="s">
        <v>25</v>
      </c>
      <c r="J274" t="s">
        <v>34</v>
      </c>
      <c r="K274" t="s">
        <v>110</v>
      </c>
      <c r="L274">
        <v>130510.19</v>
      </c>
      <c r="M274">
        <v>89004.03</v>
      </c>
      <c r="N274" t="s">
        <v>91</v>
      </c>
      <c r="O274">
        <v>11</v>
      </c>
      <c r="P274" t="s">
        <v>839</v>
      </c>
      <c r="Q274">
        <v>1</v>
      </c>
      <c r="R274">
        <v>166</v>
      </c>
      <c r="S274">
        <v>205.5</v>
      </c>
      <c r="T274" t="s">
        <v>37</v>
      </c>
      <c r="U274" s="3"/>
      <c r="V274" s="3"/>
      <c r="W274" s="3"/>
    </row>
    <row r="275" spans="1:23">
      <c r="A275" t="s">
        <v>840</v>
      </c>
      <c r="B275" t="s">
        <v>841</v>
      </c>
      <c r="C275" t="s">
        <v>50</v>
      </c>
      <c r="D275" s="2">
        <v>25494</v>
      </c>
      <c r="E275" s="2">
        <v>45225</v>
      </c>
      <c r="F275" s="2">
        <v>45230</v>
      </c>
      <c r="G275" t="s">
        <v>117</v>
      </c>
      <c r="H275" t="s">
        <v>63</v>
      </c>
      <c r="I275" t="s">
        <v>96</v>
      </c>
      <c r="J275" t="s">
        <v>46</v>
      </c>
      <c r="K275" t="s">
        <v>55</v>
      </c>
      <c r="L275">
        <v>242642.09</v>
      </c>
      <c r="M275">
        <v>191284.17</v>
      </c>
      <c r="N275" t="s">
        <v>35</v>
      </c>
      <c r="O275">
        <v>5</v>
      </c>
      <c r="P275">
        <v>178</v>
      </c>
      <c r="Q275">
        <v>3</v>
      </c>
      <c r="R275">
        <v>97</v>
      </c>
      <c r="S275">
        <v>115.1</v>
      </c>
      <c r="T275" t="s">
        <v>37</v>
      </c>
      <c r="U275" s="3"/>
      <c r="V275" s="3"/>
      <c r="W275" s="3"/>
    </row>
    <row r="276" spans="1:23">
      <c r="A276" t="s">
        <v>842</v>
      </c>
      <c r="B276" t="s">
        <v>843</v>
      </c>
      <c r="D276" s="2">
        <v>31583</v>
      </c>
      <c r="E276" s="2">
        <v>45540</v>
      </c>
      <c r="F276" s="2">
        <v>45554</v>
      </c>
      <c r="G276" t="s">
        <v>161</v>
      </c>
      <c r="H276" t="s">
        <v>32</v>
      </c>
      <c r="I276" t="s">
        <v>25</v>
      </c>
      <c r="J276" t="s">
        <v>34</v>
      </c>
      <c r="K276" t="s">
        <v>72</v>
      </c>
      <c r="O276">
        <v>14</v>
      </c>
      <c r="P276">
        <v>182</v>
      </c>
      <c r="Q276">
        <v>4</v>
      </c>
      <c r="R276">
        <v>149</v>
      </c>
      <c r="S276">
        <v>188.5</v>
      </c>
      <c r="T276" t="s">
        <v>47</v>
      </c>
      <c r="U276" s="3"/>
      <c r="V276" s="3"/>
      <c r="W276" s="3"/>
    </row>
    <row r="277" spans="1:23">
      <c r="A277" t="s">
        <v>844</v>
      </c>
      <c r="B277" t="s">
        <v>845</v>
      </c>
      <c r="D277" s="2">
        <v>39601</v>
      </c>
      <c r="E277" t="s">
        <v>846</v>
      </c>
      <c r="F277" t="s">
        <v>847</v>
      </c>
      <c r="G277" t="s">
        <v>62</v>
      </c>
      <c r="H277" t="s">
        <v>312</v>
      </c>
      <c r="I277" t="s">
        <v>96</v>
      </c>
      <c r="J277" t="s">
        <v>97</v>
      </c>
      <c r="K277" t="s">
        <v>110</v>
      </c>
      <c r="L277">
        <v>86604.83</v>
      </c>
      <c r="M277">
        <v>60312.5</v>
      </c>
      <c r="N277" t="s">
        <v>326</v>
      </c>
      <c r="O277">
        <v>7</v>
      </c>
      <c r="P277">
        <v>55</v>
      </c>
      <c r="Q277">
        <v>1</v>
      </c>
      <c r="R277">
        <v>112</v>
      </c>
      <c r="S277">
        <v>230.1</v>
      </c>
      <c r="T277" t="s">
        <v>37</v>
      </c>
      <c r="U277" s="3"/>
      <c r="V277" s="3"/>
      <c r="W277" s="3"/>
    </row>
    <row r="278" spans="1:23">
      <c r="A278" t="s">
        <v>848</v>
      </c>
      <c r="B278" t="s">
        <v>604</v>
      </c>
      <c r="C278" t="s">
        <v>30</v>
      </c>
      <c r="D278" s="2">
        <v>39054</v>
      </c>
      <c r="E278" s="2">
        <v>45169</v>
      </c>
      <c r="F278" s="2">
        <v>45174</v>
      </c>
      <c r="G278" t="s">
        <v>62</v>
      </c>
      <c r="H278" t="s">
        <v>78</v>
      </c>
      <c r="I278" t="s">
        <v>45</v>
      </c>
      <c r="J278" t="s">
        <v>361</v>
      </c>
      <c r="K278" t="s">
        <v>161</v>
      </c>
      <c r="L278">
        <v>134307.29</v>
      </c>
      <c r="M278">
        <v>92730.47</v>
      </c>
      <c r="N278" t="s">
        <v>91</v>
      </c>
      <c r="O278">
        <v>5</v>
      </c>
      <c r="P278">
        <v>158</v>
      </c>
      <c r="Q278">
        <v>4</v>
      </c>
      <c r="R278">
        <v>171</v>
      </c>
      <c r="S278">
        <v>116.5</v>
      </c>
      <c r="T278" t="s">
        <v>37</v>
      </c>
      <c r="U278" s="3"/>
      <c r="V278" s="3"/>
      <c r="W278" s="3"/>
    </row>
    <row r="279" spans="1:23">
      <c r="A279" t="s">
        <v>849</v>
      </c>
      <c r="B279" t="s">
        <v>850</v>
      </c>
      <c r="C279" t="s">
        <v>206</v>
      </c>
      <c r="D279" s="2">
        <v>36850</v>
      </c>
      <c r="E279" s="2">
        <v>45059</v>
      </c>
      <c r="F279" s="2">
        <v>45065</v>
      </c>
      <c r="G279" t="s">
        <v>70</v>
      </c>
      <c r="H279" t="s">
        <v>113</v>
      </c>
      <c r="I279" t="s">
        <v>119</v>
      </c>
      <c r="J279" t="s">
        <v>34</v>
      </c>
      <c r="K279" t="s">
        <v>161</v>
      </c>
      <c r="L279">
        <v>130925.86</v>
      </c>
      <c r="M279">
        <v>104288.59</v>
      </c>
      <c r="O279">
        <v>6</v>
      </c>
      <c r="P279">
        <v>100</v>
      </c>
      <c r="R279">
        <v>178</v>
      </c>
      <c r="S279">
        <v>161.80000000000001</v>
      </c>
      <c r="T279" t="s">
        <v>37</v>
      </c>
      <c r="U279" s="3"/>
      <c r="V279" s="3"/>
      <c r="W279" s="3"/>
    </row>
    <row r="280" spans="1:23">
      <c r="A280" t="s">
        <v>851</v>
      </c>
      <c r="B280" t="s">
        <v>852</v>
      </c>
      <c r="C280" t="s">
        <v>30</v>
      </c>
      <c r="D280" s="2">
        <v>31498</v>
      </c>
      <c r="E280" t="s">
        <v>853</v>
      </c>
      <c r="F280" s="2">
        <v>45702</v>
      </c>
      <c r="G280" t="s">
        <v>62</v>
      </c>
      <c r="H280" t="s">
        <v>278</v>
      </c>
      <c r="I280" t="s">
        <v>33</v>
      </c>
      <c r="J280" t="s">
        <v>71</v>
      </c>
      <c r="M280">
        <v>86530.08</v>
      </c>
      <c r="O280">
        <v>9</v>
      </c>
      <c r="P280">
        <v>15</v>
      </c>
      <c r="R280">
        <v>155</v>
      </c>
      <c r="S280">
        <v>188</v>
      </c>
      <c r="T280" t="s">
        <v>37</v>
      </c>
      <c r="U280" s="3"/>
      <c r="V280" s="3"/>
      <c r="W280" s="3"/>
    </row>
    <row r="281" spans="1:23">
      <c r="A281" t="s">
        <v>854</v>
      </c>
      <c r="B281" t="s">
        <v>139</v>
      </c>
      <c r="C281" t="s">
        <v>84</v>
      </c>
      <c r="D281" s="2">
        <v>30215</v>
      </c>
      <c r="E281" t="s">
        <v>855</v>
      </c>
      <c r="F281" s="2">
        <v>45096</v>
      </c>
      <c r="G281" t="s">
        <v>161</v>
      </c>
      <c r="H281" t="s">
        <v>52</v>
      </c>
      <c r="I281" t="s">
        <v>33</v>
      </c>
      <c r="J281" t="s">
        <v>46</v>
      </c>
      <c r="K281" t="s">
        <v>27</v>
      </c>
      <c r="L281">
        <v>11974.64</v>
      </c>
      <c r="M281">
        <v>9581.24</v>
      </c>
      <c r="N281" t="s">
        <v>56</v>
      </c>
      <c r="O281">
        <v>9</v>
      </c>
      <c r="Q281">
        <v>5</v>
      </c>
      <c r="R281">
        <v>122</v>
      </c>
      <c r="S281">
        <v>127.5</v>
      </c>
      <c r="U281" s="3"/>
      <c r="V281" s="3"/>
      <c r="W281" s="3"/>
    </row>
    <row r="282" spans="1:23">
      <c r="A282" t="s">
        <v>856</v>
      </c>
      <c r="B282" t="s">
        <v>857</v>
      </c>
      <c r="D282" s="2">
        <v>36100</v>
      </c>
      <c r="E282" s="2">
        <v>45893</v>
      </c>
      <c r="F282" t="s">
        <v>858</v>
      </c>
      <c r="G282" t="s">
        <v>62</v>
      </c>
      <c r="I282" t="s">
        <v>79</v>
      </c>
      <c r="J282" t="s">
        <v>80</v>
      </c>
      <c r="K282" t="s">
        <v>72</v>
      </c>
      <c r="L282">
        <v>58664.26</v>
      </c>
      <c r="M282">
        <v>38044.839999999997</v>
      </c>
      <c r="O282">
        <v>17</v>
      </c>
      <c r="P282">
        <v>64</v>
      </c>
      <c r="R282">
        <v>165</v>
      </c>
      <c r="S282">
        <v>219.3</v>
      </c>
      <c r="T282" t="s">
        <v>37</v>
      </c>
      <c r="U282" s="3"/>
      <c r="V282" s="3"/>
      <c r="W282" s="3"/>
    </row>
    <row r="283" spans="1:23">
      <c r="A283" t="s">
        <v>859</v>
      </c>
      <c r="B283" t="s">
        <v>829</v>
      </c>
      <c r="C283" t="s">
        <v>60</v>
      </c>
      <c r="D283" s="2">
        <v>25538</v>
      </c>
      <c r="E283" s="2">
        <v>45950</v>
      </c>
      <c r="F283" s="2">
        <v>45962</v>
      </c>
      <c r="G283" t="s">
        <v>43</v>
      </c>
      <c r="H283" t="s">
        <v>134</v>
      </c>
      <c r="I283" t="s">
        <v>79</v>
      </c>
      <c r="J283" t="s">
        <v>64</v>
      </c>
      <c r="K283" t="s">
        <v>55</v>
      </c>
      <c r="L283">
        <v>76660.210000000006</v>
      </c>
      <c r="M283">
        <v>48776.959999999999</v>
      </c>
      <c r="N283" t="s">
        <v>192</v>
      </c>
      <c r="O283">
        <v>12</v>
      </c>
      <c r="P283">
        <v>206</v>
      </c>
      <c r="Q283">
        <v>1</v>
      </c>
      <c r="R283">
        <v>107</v>
      </c>
      <c r="S283">
        <v>99.2</v>
      </c>
      <c r="T283" t="s">
        <v>65</v>
      </c>
      <c r="U283" s="3"/>
      <c r="V283" s="3"/>
      <c r="W283" s="3"/>
    </row>
    <row r="284" spans="1:23">
      <c r="A284" t="s">
        <v>860</v>
      </c>
      <c r="B284" t="s">
        <v>676</v>
      </c>
      <c r="C284" t="s">
        <v>84</v>
      </c>
      <c r="D284" s="2">
        <v>22308</v>
      </c>
      <c r="E284" t="s">
        <v>861</v>
      </c>
      <c r="F284" t="s">
        <v>862</v>
      </c>
      <c r="G284" t="s">
        <v>161</v>
      </c>
      <c r="H284" t="s">
        <v>134</v>
      </c>
      <c r="I284" t="s">
        <v>96</v>
      </c>
      <c r="J284" t="s">
        <v>80</v>
      </c>
      <c r="K284" t="s">
        <v>55</v>
      </c>
      <c r="L284">
        <v>60177.26</v>
      </c>
      <c r="M284">
        <v>43852.43</v>
      </c>
      <c r="N284" t="s">
        <v>73</v>
      </c>
      <c r="O284">
        <v>1</v>
      </c>
      <c r="P284">
        <v>121</v>
      </c>
      <c r="Q284">
        <v>1</v>
      </c>
      <c r="R284">
        <v>137</v>
      </c>
      <c r="S284">
        <v>168.5</v>
      </c>
      <c r="T284" t="s">
        <v>47</v>
      </c>
      <c r="U284" s="3"/>
      <c r="V284" s="3"/>
      <c r="W284" s="3"/>
    </row>
    <row r="285" spans="1:23">
      <c r="A285" t="s">
        <v>863</v>
      </c>
      <c r="B285" t="s">
        <v>864</v>
      </c>
      <c r="C285" t="s">
        <v>206</v>
      </c>
      <c r="D285" t="s">
        <v>865</v>
      </c>
      <c r="E285" s="2">
        <v>45562</v>
      </c>
      <c r="F285" s="2">
        <v>45569</v>
      </c>
      <c r="G285" t="s">
        <v>141</v>
      </c>
      <c r="H285" t="s">
        <v>32</v>
      </c>
      <c r="I285" t="s">
        <v>96</v>
      </c>
      <c r="J285" t="s">
        <v>361</v>
      </c>
      <c r="L285">
        <v>4342.22</v>
      </c>
      <c r="M285">
        <v>3620.19</v>
      </c>
      <c r="N285" t="s">
        <v>73</v>
      </c>
      <c r="O285">
        <v>7</v>
      </c>
      <c r="P285">
        <v>216</v>
      </c>
      <c r="Q285">
        <v>4</v>
      </c>
      <c r="R285">
        <v>167</v>
      </c>
      <c r="S285">
        <v>223.4</v>
      </c>
      <c r="T285" t="s">
        <v>37</v>
      </c>
      <c r="U285" s="3"/>
      <c r="V285" s="3"/>
      <c r="W285" s="3"/>
    </row>
    <row r="286" spans="1:23">
      <c r="A286" t="s">
        <v>866</v>
      </c>
      <c r="B286" t="s">
        <v>867</v>
      </c>
      <c r="C286" t="s">
        <v>60</v>
      </c>
      <c r="D286" s="2">
        <v>27856</v>
      </c>
      <c r="E286" s="2">
        <v>45811</v>
      </c>
      <c r="F286" s="2">
        <v>45826</v>
      </c>
      <c r="G286" t="s">
        <v>141</v>
      </c>
      <c r="H286" t="s">
        <v>124</v>
      </c>
      <c r="I286" t="s">
        <v>33</v>
      </c>
      <c r="J286" t="s">
        <v>34</v>
      </c>
      <c r="K286" t="s">
        <v>120</v>
      </c>
      <c r="L286">
        <v>175414.58</v>
      </c>
      <c r="M286">
        <v>135404.01999999999</v>
      </c>
      <c r="N286" t="s">
        <v>56</v>
      </c>
      <c r="O286">
        <v>15</v>
      </c>
      <c r="P286">
        <v>227</v>
      </c>
      <c r="Q286">
        <v>3</v>
      </c>
      <c r="R286">
        <v>125</v>
      </c>
      <c r="S286">
        <v>237.7</v>
      </c>
      <c r="T286" t="s">
        <v>37</v>
      </c>
      <c r="U286" s="3"/>
      <c r="V286" s="3"/>
      <c r="W286" s="3"/>
    </row>
    <row r="287" spans="1:23">
      <c r="A287" t="s">
        <v>868</v>
      </c>
      <c r="B287" t="s">
        <v>689</v>
      </c>
      <c r="C287" t="s">
        <v>206</v>
      </c>
      <c r="D287" t="s">
        <v>869</v>
      </c>
      <c r="E287" s="2">
        <v>45963</v>
      </c>
      <c r="F287" s="2">
        <v>45965</v>
      </c>
      <c r="G287" t="s">
        <v>161</v>
      </c>
      <c r="H287" t="s">
        <v>113</v>
      </c>
      <c r="J287" t="s">
        <v>34</v>
      </c>
      <c r="K287" t="s">
        <v>72</v>
      </c>
      <c r="L287">
        <v>87555.28</v>
      </c>
      <c r="M287">
        <v>79578.59</v>
      </c>
      <c r="N287" t="s">
        <v>192</v>
      </c>
      <c r="O287">
        <v>2</v>
      </c>
      <c r="P287">
        <v>106</v>
      </c>
      <c r="Q287">
        <v>1</v>
      </c>
      <c r="R287">
        <v>91</v>
      </c>
      <c r="S287">
        <v>117.6</v>
      </c>
      <c r="U287" s="3"/>
      <c r="V287" s="3"/>
      <c r="W287" s="3"/>
    </row>
    <row r="288" spans="1:23">
      <c r="A288" t="s">
        <v>870</v>
      </c>
      <c r="B288" t="s">
        <v>871</v>
      </c>
      <c r="C288" t="s">
        <v>133</v>
      </c>
      <c r="D288" t="s">
        <v>872</v>
      </c>
      <c r="E288" s="2">
        <v>45529</v>
      </c>
      <c r="F288" t="s">
        <v>873</v>
      </c>
      <c r="G288" t="s">
        <v>43</v>
      </c>
      <c r="H288" t="s">
        <v>124</v>
      </c>
      <c r="I288" t="s">
        <v>33</v>
      </c>
      <c r="J288" t="s">
        <v>179</v>
      </c>
      <c r="L288">
        <v>170152.33</v>
      </c>
      <c r="M288">
        <v>141600.32999999999</v>
      </c>
      <c r="N288" t="s">
        <v>91</v>
      </c>
      <c r="O288">
        <v>4</v>
      </c>
      <c r="P288">
        <v>50</v>
      </c>
      <c r="Q288">
        <v>4</v>
      </c>
      <c r="R288">
        <v>181</v>
      </c>
      <c r="S288">
        <v>76.5</v>
      </c>
      <c r="T288" t="s">
        <v>106</v>
      </c>
      <c r="U288" s="3"/>
      <c r="V288" s="3"/>
      <c r="W288" s="3"/>
    </row>
    <row r="289" spans="1:23">
      <c r="A289" t="s">
        <v>874</v>
      </c>
      <c r="B289" t="s">
        <v>875</v>
      </c>
      <c r="C289" t="s">
        <v>30</v>
      </c>
      <c r="D289" s="2">
        <v>36258</v>
      </c>
      <c r="E289" s="2">
        <v>45694</v>
      </c>
      <c r="F289" s="2">
        <v>45702</v>
      </c>
      <c r="G289" t="s">
        <v>152</v>
      </c>
      <c r="H289" t="s">
        <v>134</v>
      </c>
      <c r="I289" t="s">
        <v>25</v>
      </c>
      <c r="J289" t="s">
        <v>179</v>
      </c>
      <c r="K289" t="s">
        <v>110</v>
      </c>
      <c r="L289">
        <v>85936.37</v>
      </c>
      <c r="M289">
        <v>77685.440000000002</v>
      </c>
      <c r="N289" t="s">
        <v>162</v>
      </c>
      <c r="O289">
        <v>8</v>
      </c>
      <c r="P289">
        <v>21</v>
      </c>
      <c r="Q289">
        <v>4</v>
      </c>
      <c r="R289">
        <v>102</v>
      </c>
      <c r="S289">
        <v>221.4</v>
      </c>
      <c r="U289" s="3"/>
      <c r="V289" s="3"/>
      <c r="W289" s="3"/>
    </row>
    <row r="290" spans="1:23">
      <c r="A290" t="s">
        <v>876</v>
      </c>
      <c r="B290" t="s">
        <v>877</v>
      </c>
      <c r="C290" t="s">
        <v>40</v>
      </c>
      <c r="D290" s="2">
        <v>26456</v>
      </c>
      <c r="E290" s="2">
        <v>44957</v>
      </c>
      <c r="F290" s="2">
        <v>44970</v>
      </c>
      <c r="G290" t="s">
        <v>152</v>
      </c>
      <c r="H290" t="s">
        <v>134</v>
      </c>
      <c r="I290" t="s">
        <v>45</v>
      </c>
      <c r="J290" t="s">
        <v>34</v>
      </c>
      <c r="K290" t="s">
        <v>161</v>
      </c>
      <c r="L290">
        <v>56973.81</v>
      </c>
      <c r="M290">
        <v>45741.23</v>
      </c>
      <c r="N290" t="s">
        <v>192</v>
      </c>
      <c r="O290">
        <v>13</v>
      </c>
      <c r="P290">
        <v>171</v>
      </c>
      <c r="Q290">
        <v>5</v>
      </c>
      <c r="R290">
        <v>95</v>
      </c>
      <c r="S290">
        <v>82.8</v>
      </c>
      <c r="T290" t="s">
        <v>47</v>
      </c>
      <c r="U290" s="3"/>
      <c r="V290" s="3"/>
      <c r="W290" s="3"/>
    </row>
    <row r="291" spans="1:23">
      <c r="A291" t="s">
        <v>878</v>
      </c>
      <c r="B291" t="s">
        <v>879</v>
      </c>
      <c r="D291" t="s">
        <v>880</v>
      </c>
      <c r="E291" s="2">
        <v>45607</v>
      </c>
      <c r="F291" s="2">
        <v>45613</v>
      </c>
      <c r="G291" t="s">
        <v>31</v>
      </c>
      <c r="H291" t="s">
        <v>63</v>
      </c>
      <c r="J291" t="s">
        <v>26</v>
      </c>
      <c r="K291" t="s">
        <v>27</v>
      </c>
      <c r="L291" t="s">
        <v>881</v>
      </c>
      <c r="M291">
        <v>74867.05</v>
      </c>
      <c r="N291" t="s">
        <v>35</v>
      </c>
      <c r="O291">
        <v>6</v>
      </c>
      <c r="P291">
        <v>119</v>
      </c>
      <c r="Q291">
        <v>4</v>
      </c>
      <c r="R291">
        <v>155</v>
      </c>
      <c r="S291">
        <v>191.7</v>
      </c>
      <c r="T291" t="s">
        <v>47</v>
      </c>
      <c r="U291" s="3"/>
      <c r="V291" s="3"/>
      <c r="W291" s="3"/>
    </row>
    <row r="292" spans="1:23">
      <c r="A292" t="s">
        <v>882</v>
      </c>
      <c r="B292" t="s">
        <v>883</v>
      </c>
      <c r="C292" t="s">
        <v>30</v>
      </c>
      <c r="D292" s="2">
        <v>23317</v>
      </c>
      <c r="E292" t="s">
        <v>884</v>
      </c>
      <c r="F292" s="2">
        <v>45429</v>
      </c>
      <c r="G292" t="s">
        <v>501</v>
      </c>
      <c r="H292" t="s">
        <v>124</v>
      </c>
      <c r="I292" t="s">
        <v>96</v>
      </c>
      <c r="J292" t="s">
        <v>46</v>
      </c>
      <c r="K292" t="s">
        <v>72</v>
      </c>
      <c r="L292">
        <v>161791.51</v>
      </c>
      <c r="M292">
        <v>138535.9</v>
      </c>
      <c r="N292" t="s">
        <v>73</v>
      </c>
      <c r="O292">
        <v>15</v>
      </c>
      <c r="P292">
        <v>111</v>
      </c>
      <c r="Q292">
        <v>5</v>
      </c>
      <c r="R292" t="s">
        <v>885</v>
      </c>
      <c r="S292">
        <v>74.5</v>
      </c>
      <c r="U292" s="3"/>
      <c r="V292" s="3"/>
      <c r="W292" s="3"/>
    </row>
    <row r="293" spans="1:23">
      <c r="A293" t="s">
        <v>886</v>
      </c>
      <c r="B293" t="s">
        <v>887</v>
      </c>
      <c r="C293" t="s">
        <v>206</v>
      </c>
      <c r="D293" t="s">
        <v>888</v>
      </c>
      <c r="E293" s="2">
        <v>45933</v>
      </c>
      <c r="F293" s="2">
        <v>45936</v>
      </c>
      <c r="G293" t="s">
        <v>152</v>
      </c>
      <c r="H293" t="s">
        <v>113</v>
      </c>
      <c r="I293" t="s">
        <v>53</v>
      </c>
      <c r="J293" t="s">
        <v>80</v>
      </c>
      <c r="K293" t="s">
        <v>161</v>
      </c>
      <c r="L293">
        <v>33576.35</v>
      </c>
      <c r="M293">
        <v>29472.959999999999</v>
      </c>
      <c r="O293">
        <v>3</v>
      </c>
      <c r="P293">
        <v>217</v>
      </c>
      <c r="Q293">
        <v>4</v>
      </c>
      <c r="R293">
        <v>120</v>
      </c>
      <c r="S293">
        <v>166.4</v>
      </c>
      <c r="T293" t="s">
        <v>37</v>
      </c>
      <c r="U293" s="3"/>
      <c r="V293" s="3"/>
      <c r="W293" s="3"/>
    </row>
    <row r="294" spans="1:23">
      <c r="A294" t="s">
        <v>889</v>
      </c>
      <c r="B294" t="s">
        <v>171</v>
      </c>
      <c r="C294" t="s">
        <v>50</v>
      </c>
      <c r="D294" s="2">
        <v>27581</v>
      </c>
      <c r="E294" s="2">
        <v>45891</v>
      </c>
      <c r="F294" s="2">
        <v>45906</v>
      </c>
      <c r="G294" t="s">
        <v>117</v>
      </c>
      <c r="H294" t="s">
        <v>160</v>
      </c>
      <c r="I294" t="s">
        <v>79</v>
      </c>
      <c r="J294" t="s">
        <v>97</v>
      </c>
      <c r="K294" t="s">
        <v>110</v>
      </c>
      <c r="L294">
        <v>205351.94</v>
      </c>
      <c r="M294">
        <v>137718.49</v>
      </c>
      <c r="N294" t="s">
        <v>162</v>
      </c>
      <c r="O294">
        <v>15</v>
      </c>
      <c r="P294">
        <v>102</v>
      </c>
      <c r="Q294">
        <v>4</v>
      </c>
      <c r="R294">
        <v>100</v>
      </c>
      <c r="S294">
        <v>214.2</v>
      </c>
      <c r="T294" t="s">
        <v>65</v>
      </c>
      <c r="U294" s="3"/>
      <c r="V294" s="3"/>
      <c r="W294" s="3"/>
    </row>
    <row r="295" spans="1:23">
      <c r="A295" t="s">
        <v>890</v>
      </c>
      <c r="B295" t="s">
        <v>891</v>
      </c>
      <c r="C295" t="s">
        <v>133</v>
      </c>
      <c r="D295" s="2">
        <v>38619</v>
      </c>
      <c r="E295" s="2">
        <v>45693</v>
      </c>
      <c r="F295" s="2">
        <v>45709</v>
      </c>
      <c r="G295" t="s">
        <v>43</v>
      </c>
      <c r="H295" t="s">
        <v>134</v>
      </c>
      <c r="I295" t="s">
        <v>119</v>
      </c>
      <c r="J295" t="s">
        <v>34</v>
      </c>
      <c r="K295" t="s">
        <v>110</v>
      </c>
      <c r="L295">
        <v>123663.9</v>
      </c>
      <c r="M295">
        <v>104720.83</v>
      </c>
      <c r="N295" t="s">
        <v>192</v>
      </c>
      <c r="O295">
        <v>16</v>
      </c>
      <c r="P295">
        <v>23</v>
      </c>
      <c r="Q295">
        <v>4</v>
      </c>
      <c r="R295">
        <v>94</v>
      </c>
      <c r="S295">
        <v>258.60000000000002</v>
      </c>
      <c r="T295" t="s">
        <v>37</v>
      </c>
      <c r="U295" s="3"/>
      <c r="V295" s="3"/>
      <c r="W295" s="3"/>
    </row>
    <row r="296" spans="1:23">
      <c r="A296" t="s">
        <v>892</v>
      </c>
      <c r="B296" t="s">
        <v>129</v>
      </c>
      <c r="C296" t="s">
        <v>30</v>
      </c>
      <c r="D296" t="s">
        <v>893</v>
      </c>
      <c r="E296" s="2">
        <v>45905</v>
      </c>
      <c r="F296" s="2">
        <v>45907</v>
      </c>
      <c r="G296" t="s">
        <v>105</v>
      </c>
      <c r="H296" t="s">
        <v>113</v>
      </c>
      <c r="I296" t="s">
        <v>25</v>
      </c>
      <c r="J296" t="s">
        <v>97</v>
      </c>
      <c r="K296" t="s">
        <v>55</v>
      </c>
      <c r="L296">
        <v>67179.350000000006</v>
      </c>
      <c r="M296">
        <v>62753.279999999999</v>
      </c>
      <c r="N296" t="s">
        <v>192</v>
      </c>
      <c r="O296">
        <v>2</v>
      </c>
      <c r="P296">
        <v>42</v>
      </c>
      <c r="Q296">
        <v>5</v>
      </c>
      <c r="R296">
        <v>121</v>
      </c>
      <c r="S296">
        <v>184.4</v>
      </c>
      <c r="U296" s="3"/>
      <c r="V296" s="3"/>
      <c r="W296" s="3"/>
    </row>
    <row r="297" spans="1:23">
      <c r="A297" t="s">
        <v>894</v>
      </c>
      <c r="B297" t="s">
        <v>895</v>
      </c>
      <c r="D297" s="2">
        <v>24451</v>
      </c>
      <c r="E297" s="2">
        <v>45952</v>
      </c>
      <c r="F297" s="2">
        <v>45970</v>
      </c>
      <c r="G297" t="s">
        <v>43</v>
      </c>
      <c r="H297" t="s">
        <v>118</v>
      </c>
      <c r="I297" t="s">
        <v>96</v>
      </c>
      <c r="J297" t="s">
        <v>34</v>
      </c>
      <c r="K297" t="s">
        <v>161</v>
      </c>
      <c r="L297">
        <v>188734.41</v>
      </c>
      <c r="M297">
        <v>154139.69</v>
      </c>
      <c r="N297" t="s">
        <v>192</v>
      </c>
      <c r="O297">
        <v>18</v>
      </c>
      <c r="P297" t="s">
        <v>896</v>
      </c>
      <c r="Q297">
        <v>5</v>
      </c>
      <c r="R297">
        <v>108</v>
      </c>
      <c r="S297">
        <v>121.1</v>
      </c>
      <c r="T297" t="s">
        <v>47</v>
      </c>
      <c r="U297" s="3"/>
      <c r="V297" s="3"/>
      <c r="W297" s="3"/>
    </row>
    <row r="298" spans="1:23">
      <c r="A298" t="s">
        <v>897</v>
      </c>
      <c r="B298" t="s">
        <v>898</v>
      </c>
      <c r="C298" t="s">
        <v>60</v>
      </c>
      <c r="D298" s="2">
        <v>34765</v>
      </c>
      <c r="E298" s="2">
        <v>45923</v>
      </c>
      <c r="F298" t="s">
        <v>899</v>
      </c>
      <c r="G298" t="s">
        <v>161</v>
      </c>
      <c r="H298" t="s">
        <v>32</v>
      </c>
      <c r="I298" t="s">
        <v>45</v>
      </c>
      <c r="J298" t="s">
        <v>97</v>
      </c>
      <c r="K298" t="s">
        <v>120</v>
      </c>
      <c r="L298">
        <v>52232.86</v>
      </c>
      <c r="M298">
        <v>33512.39</v>
      </c>
      <c r="O298">
        <v>6</v>
      </c>
      <c r="P298">
        <v>199</v>
      </c>
      <c r="Q298">
        <v>4</v>
      </c>
      <c r="R298">
        <v>123</v>
      </c>
      <c r="S298">
        <v>256.8</v>
      </c>
      <c r="T298" t="s">
        <v>37</v>
      </c>
      <c r="U298" s="3"/>
      <c r="V298" s="3"/>
      <c r="W298" s="3"/>
    </row>
    <row r="299" spans="1:23">
      <c r="A299" t="s">
        <v>900</v>
      </c>
      <c r="B299" t="s">
        <v>21</v>
      </c>
      <c r="C299" t="s">
        <v>133</v>
      </c>
      <c r="D299" s="2">
        <v>24494</v>
      </c>
      <c r="E299" s="2">
        <v>45012</v>
      </c>
      <c r="F299" t="s">
        <v>901</v>
      </c>
      <c r="G299" t="s">
        <v>902</v>
      </c>
      <c r="H299" t="s">
        <v>24</v>
      </c>
      <c r="I299" t="s">
        <v>79</v>
      </c>
      <c r="K299" t="s">
        <v>72</v>
      </c>
      <c r="L299">
        <v>131218.35</v>
      </c>
      <c r="M299">
        <v>128546.55</v>
      </c>
      <c r="N299" t="s">
        <v>73</v>
      </c>
      <c r="O299" t="s">
        <v>903</v>
      </c>
      <c r="P299" t="s">
        <v>904</v>
      </c>
      <c r="Q299">
        <v>5</v>
      </c>
      <c r="R299">
        <v>167</v>
      </c>
      <c r="S299">
        <v>151.6</v>
      </c>
      <c r="T299" t="s">
        <v>65</v>
      </c>
      <c r="U299" s="3"/>
      <c r="V299" s="3"/>
      <c r="W299" s="3"/>
    </row>
    <row r="300" spans="1:23">
      <c r="A300" t="s">
        <v>905</v>
      </c>
      <c r="B300" t="s">
        <v>249</v>
      </c>
      <c r="C300" t="s">
        <v>60</v>
      </c>
      <c r="D300" s="2">
        <v>18905</v>
      </c>
      <c r="E300" s="2">
        <v>46013</v>
      </c>
      <c r="F300" t="s">
        <v>906</v>
      </c>
      <c r="G300" t="s">
        <v>70</v>
      </c>
      <c r="I300" t="s">
        <v>45</v>
      </c>
      <c r="J300" t="s">
        <v>46</v>
      </c>
      <c r="K300" t="s">
        <v>55</v>
      </c>
      <c r="L300" t="s">
        <v>907</v>
      </c>
      <c r="M300">
        <v>87250.37</v>
      </c>
      <c r="N300" t="s">
        <v>73</v>
      </c>
      <c r="O300">
        <v>9</v>
      </c>
      <c r="P300">
        <v>126</v>
      </c>
      <c r="R300">
        <v>142</v>
      </c>
      <c r="S300">
        <v>195.4</v>
      </c>
      <c r="T300" t="s">
        <v>37</v>
      </c>
      <c r="U300" s="3"/>
      <c r="V300" s="3"/>
      <c r="W300" s="3"/>
    </row>
    <row r="301" spans="1:23">
      <c r="A301" t="s">
        <v>908</v>
      </c>
      <c r="B301" t="s">
        <v>909</v>
      </c>
      <c r="C301" t="s">
        <v>206</v>
      </c>
      <c r="D301" s="2">
        <v>33942</v>
      </c>
      <c r="E301" s="2">
        <v>45715</v>
      </c>
      <c r="F301" s="2">
        <v>45725</v>
      </c>
      <c r="G301" t="s">
        <v>31</v>
      </c>
      <c r="H301" t="s">
        <v>90</v>
      </c>
      <c r="I301" t="s">
        <v>25</v>
      </c>
      <c r="J301" t="s">
        <v>54</v>
      </c>
      <c r="L301">
        <v>125736.45</v>
      </c>
      <c r="M301">
        <v>99382.65</v>
      </c>
      <c r="N301" t="s">
        <v>73</v>
      </c>
      <c r="O301">
        <v>10</v>
      </c>
      <c r="P301">
        <v>177</v>
      </c>
      <c r="R301">
        <v>149</v>
      </c>
      <c r="S301">
        <v>101.9</v>
      </c>
      <c r="T301" t="s">
        <v>37</v>
      </c>
      <c r="U301" s="3"/>
      <c r="V301" s="3"/>
      <c r="W301" s="3"/>
    </row>
    <row r="302" spans="1:23">
      <c r="A302" t="s">
        <v>910</v>
      </c>
      <c r="B302" t="s">
        <v>911</v>
      </c>
      <c r="C302" t="s">
        <v>30</v>
      </c>
      <c r="D302" s="2">
        <v>36288</v>
      </c>
      <c r="E302" s="2">
        <v>45454</v>
      </c>
      <c r="F302" s="2">
        <v>45470</v>
      </c>
      <c r="G302" t="s">
        <v>141</v>
      </c>
      <c r="H302" t="s">
        <v>52</v>
      </c>
      <c r="I302" t="s">
        <v>53</v>
      </c>
      <c r="J302" t="s">
        <v>186</v>
      </c>
      <c r="K302" t="s">
        <v>72</v>
      </c>
      <c r="L302">
        <v>159303.18</v>
      </c>
      <c r="M302">
        <v>110042.8</v>
      </c>
      <c r="N302" t="s">
        <v>73</v>
      </c>
      <c r="O302">
        <v>16</v>
      </c>
      <c r="P302">
        <v>182</v>
      </c>
      <c r="Q302">
        <v>5</v>
      </c>
      <c r="R302">
        <v>118</v>
      </c>
      <c r="S302">
        <v>247</v>
      </c>
      <c r="T302" t="s">
        <v>37</v>
      </c>
      <c r="U302" s="3"/>
      <c r="V302" s="3"/>
      <c r="W302" s="3"/>
    </row>
    <row r="303" spans="1:23">
      <c r="A303" t="s">
        <v>912</v>
      </c>
      <c r="B303" t="s">
        <v>238</v>
      </c>
      <c r="C303" t="s">
        <v>40</v>
      </c>
      <c r="D303" s="2">
        <v>20862</v>
      </c>
      <c r="E303" t="s">
        <v>913</v>
      </c>
      <c r="F303" s="2">
        <v>45316</v>
      </c>
      <c r="G303" t="s">
        <v>62</v>
      </c>
      <c r="I303" t="s">
        <v>119</v>
      </c>
      <c r="J303" t="s">
        <v>34</v>
      </c>
      <c r="K303" t="s">
        <v>72</v>
      </c>
      <c r="L303">
        <v>145286.92000000001</v>
      </c>
      <c r="M303">
        <v>115247.35</v>
      </c>
      <c r="N303" t="s">
        <v>73</v>
      </c>
      <c r="O303">
        <v>4</v>
      </c>
      <c r="R303">
        <v>114</v>
      </c>
      <c r="S303">
        <v>231</v>
      </c>
      <c r="T303" t="s">
        <v>37</v>
      </c>
      <c r="U303" s="3"/>
      <c r="V303" s="3"/>
      <c r="W303" s="3"/>
    </row>
    <row r="304" spans="1:23">
      <c r="A304" t="s">
        <v>914</v>
      </c>
      <c r="B304" t="s">
        <v>139</v>
      </c>
      <c r="C304" t="s">
        <v>296</v>
      </c>
      <c r="D304" s="2">
        <v>29905</v>
      </c>
      <c r="E304" s="2">
        <v>45228</v>
      </c>
      <c r="F304" s="2">
        <v>45238</v>
      </c>
      <c r="G304" t="s">
        <v>141</v>
      </c>
      <c r="I304" t="s">
        <v>25</v>
      </c>
      <c r="L304" t="s">
        <v>915</v>
      </c>
      <c r="M304">
        <v>73347.75</v>
      </c>
      <c r="N304" t="s">
        <v>91</v>
      </c>
      <c r="O304">
        <v>10</v>
      </c>
      <c r="P304">
        <v>36</v>
      </c>
      <c r="Q304">
        <v>5</v>
      </c>
      <c r="R304">
        <v>180</v>
      </c>
      <c r="S304">
        <v>179.1</v>
      </c>
      <c r="U304" s="3"/>
      <c r="V304" s="3"/>
      <c r="W304" s="3"/>
    </row>
    <row r="305" spans="1:23">
      <c r="A305" t="s">
        <v>916</v>
      </c>
      <c r="B305" t="s">
        <v>917</v>
      </c>
      <c r="C305" t="s">
        <v>60</v>
      </c>
      <c r="D305" s="2">
        <v>38223</v>
      </c>
      <c r="E305" s="2">
        <v>45729</v>
      </c>
      <c r="F305" s="2">
        <v>45739</v>
      </c>
      <c r="G305" t="s">
        <v>141</v>
      </c>
      <c r="I305" t="s">
        <v>53</v>
      </c>
      <c r="J305" t="s">
        <v>179</v>
      </c>
      <c r="K305" t="s">
        <v>114</v>
      </c>
      <c r="L305">
        <v>138115.87</v>
      </c>
      <c r="M305">
        <v>114184.7</v>
      </c>
      <c r="N305" t="s">
        <v>56</v>
      </c>
      <c r="O305">
        <v>10</v>
      </c>
      <c r="P305">
        <v>126</v>
      </c>
      <c r="Q305">
        <v>5</v>
      </c>
      <c r="R305">
        <v>186</v>
      </c>
      <c r="S305">
        <v>144.4</v>
      </c>
      <c r="T305" t="s">
        <v>37</v>
      </c>
      <c r="U305" s="3"/>
      <c r="V305" s="3"/>
      <c r="W305" s="3"/>
    </row>
    <row r="306" spans="1:23">
      <c r="A306" t="s">
        <v>918</v>
      </c>
      <c r="B306" t="s">
        <v>93</v>
      </c>
      <c r="C306" t="s">
        <v>60</v>
      </c>
      <c r="D306" t="s">
        <v>919</v>
      </c>
      <c r="E306" s="2">
        <v>45915</v>
      </c>
      <c r="F306" t="s">
        <v>920</v>
      </c>
      <c r="G306" t="s">
        <v>94</v>
      </c>
      <c r="H306" t="s">
        <v>86</v>
      </c>
      <c r="I306" t="s">
        <v>45</v>
      </c>
      <c r="J306" t="s">
        <v>179</v>
      </c>
      <c r="K306" t="s">
        <v>55</v>
      </c>
      <c r="L306">
        <v>92150.88</v>
      </c>
      <c r="M306">
        <v>60591.59</v>
      </c>
      <c r="N306" t="s">
        <v>162</v>
      </c>
      <c r="O306">
        <v>10</v>
      </c>
      <c r="P306">
        <v>206</v>
      </c>
      <c r="Q306">
        <v>3</v>
      </c>
      <c r="R306">
        <v>138</v>
      </c>
      <c r="S306">
        <v>250.6</v>
      </c>
      <c r="T306" t="s">
        <v>37</v>
      </c>
      <c r="U306" s="3"/>
      <c r="V306" s="3"/>
      <c r="W306" s="3"/>
    </row>
    <row r="307" spans="1:23">
      <c r="A307" t="s">
        <v>921</v>
      </c>
      <c r="B307" t="s">
        <v>922</v>
      </c>
      <c r="C307" t="s">
        <v>133</v>
      </c>
      <c r="D307" t="s">
        <v>923</v>
      </c>
      <c r="E307" s="2">
        <v>45927</v>
      </c>
      <c r="F307" s="2">
        <v>45937</v>
      </c>
      <c r="G307" t="s">
        <v>62</v>
      </c>
      <c r="I307" t="s">
        <v>79</v>
      </c>
      <c r="J307" t="s">
        <v>26</v>
      </c>
      <c r="K307" t="s">
        <v>120</v>
      </c>
      <c r="L307">
        <v>194988.38</v>
      </c>
      <c r="M307">
        <v>135016.92000000001</v>
      </c>
      <c r="N307" t="s">
        <v>73</v>
      </c>
      <c r="O307">
        <v>10</v>
      </c>
      <c r="P307">
        <v>166</v>
      </c>
      <c r="R307">
        <v>137</v>
      </c>
      <c r="S307">
        <v>72.2</v>
      </c>
      <c r="T307" t="s">
        <v>37</v>
      </c>
      <c r="U307" s="3"/>
      <c r="V307" s="3"/>
      <c r="W307" s="3"/>
    </row>
    <row r="308" spans="1:23">
      <c r="A308" t="s">
        <v>924</v>
      </c>
      <c r="B308" t="s">
        <v>270</v>
      </c>
      <c r="C308" t="s">
        <v>206</v>
      </c>
      <c r="D308" s="2">
        <v>33586</v>
      </c>
      <c r="E308" s="2">
        <v>45538</v>
      </c>
      <c r="F308" s="2">
        <v>45543</v>
      </c>
      <c r="G308" t="s">
        <v>161</v>
      </c>
      <c r="H308" t="s">
        <v>153</v>
      </c>
      <c r="I308" t="s">
        <v>53</v>
      </c>
      <c r="J308" t="s">
        <v>34</v>
      </c>
      <c r="K308" t="s">
        <v>120</v>
      </c>
      <c r="L308">
        <v>203684.81</v>
      </c>
      <c r="M308">
        <v>166642.48000000001</v>
      </c>
      <c r="N308" t="s">
        <v>73</v>
      </c>
      <c r="O308">
        <v>5</v>
      </c>
      <c r="R308">
        <v>190</v>
      </c>
      <c r="S308">
        <v>224.3</v>
      </c>
      <c r="T308" t="s">
        <v>37</v>
      </c>
      <c r="U308" s="3"/>
      <c r="V308" s="3"/>
      <c r="W308" s="3"/>
    </row>
    <row r="309" spans="1:23">
      <c r="A309" t="s">
        <v>925</v>
      </c>
      <c r="B309" t="s">
        <v>926</v>
      </c>
      <c r="D309" t="s">
        <v>927</v>
      </c>
      <c r="E309" s="2">
        <v>45106</v>
      </c>
      <c r="F309" t="s">
        <v>928</v>
      </c>
      <c r="G309" t="s">
        <v>70</v>
      </c>
      <c r="H309" t="s">
        <v>24</v>
      </c>
      <c r="I309" t="s">
        <v>33</v>
      </c>
      <c r="J309" t="s">
        <v>26</v>
      </c>
      <c r="K309" t="s">
        <v>161</v>
      </c>
      <c r="L309">
        <v>127771.71</v>
      </c>
      <c r="M309">
        <v>126479.02</v>
      </c>
      <c r="N309" t="s">
        <v>35</v>
      </c>
      <c r="O309">
        <v>18</v>
      </c>
      <c r="P309">
        <v>48</v>
      </c>
      <c r="Q309">
        <v>4</v>
      </c>
      <c r="R309">
        <v>174</v>
      </c>
      <c r="S309">
        <v>70</v>
      </c>
      <c r="T309" t="s">
        <v>65</v>
      </c>
      <c r="U309" s="3"/>
      <c r="V309" s="3"/>
      <c r="W309" s="3"/>
    </row>
    <row r="310" spans="1:23">
      <c r="A310" t="s">
        <v>929</v>
      </c>
      <c r="B310" t="s">
        <v>676</v>
      </c>
      <c r="C310" t="s">
        <v>133</v>
      </c>
      <c r="D310" s="2">
        <v>23749</v>
      </c>
      <c r="E310" t="s">
        <v>930</v>
      </c>
      <c r="F310" s="2">
        <v>45227</v>
      </c>
      <c r="G310" t="s">
        <v>94</v>
      </c>
      <c r="H310" t="s">
        <v>124</v>
      </c>
      <c r="I310" t="s">
        <v>45</v>
      </c>
      <c r="K310" t="s">
        <v>55</v>
      </c>
      <c r="L310">
        <v>91368.63</v>
      </c>
      <c r="M310">
        <v>83943.22</v>
      </c>
      <c r="N310" t="s">
        <v>192</v>
      </c>
      <c r="O310">
        <v>10</v>
      </c>
      <c r="P310">
        <v>113</v>
      </c>
      <c r="Q310">
        <v>2</v>
      </c>
      <c r="R310">
        <v>160</v>
      </c>
      <c r="S310">
        <v>118.4</v>
      </c>
      <c r="T310" t="s">
        <v>37</v>
      </c>
      <c r="U310" s="3"/>
      <c r="V310" s="3"/>
      <c r="W310" s="3"/>
    </row>
    <row r="311" spans="1:23">
      <c r="A311" t="s">
        <v>931</v>
      </c>
      <c r="B311" t="s">
        <v>932</v>
      </c>
      <c r="C311" t="s">
        <v>50</v>
      </c>
      <c r="D311" s="2">
        <v>31737</v>
      </c>
      <c r="E311" s="2">
        <v>45974</v>
      </c>
      <c r="F311" s="2">
        <v>45980</v>
      </c>
      <c r="G311" t="s">
        <v>62</v>
      </c>
      <c r="H311" t="s">
        <v>63</v>
      </c>
      <c r="I311" t="s">
        <v>79</v>
      </c>
      <c r="J311" t="s">
        <v>34</v>
      </c>
      <c r="K311" t="s">
        <v>120</v>
      </c>
      <c r="L311" t="s">
        <v>933</v>
      </c>
      <c r="M311">
        <v>6210.58</v>
      </c>
      <c r="N311" t="s">
        <v>192</v>
      </c>
      <c r="O311" t="s">
        <v>934</v>
      </c>
      <c r="P311">
        <v>74</v>
      </c>
      <c r="Q311">
        <v>2</v>
      </c>
      <c r="R311">
        <v>158</v>
      </c>
      <c r="S311">
        <v>90.9</v>
      </c>
      <c r="T311" t="s">
        <v>37</v>
      </c>
      <c r="U311" s="3"/>
      <c r="V311" s="3"/>
      <c r="W311" s="3"/>
    </row>
    <row r="312" spans="1:23">
      <c r="A312" t="s">
        <v>935</v>
      </c>
      <c r="B312" t="s">
        <v>936</v>
      </c>
      <c r="C312" t="s">
        <v>40</v>
      </c>
      <c r="D312" s="2">
        <v>36562</v>
      </c>
      <c r="E312" s="2">
        <v>46005</v>
      </c>
      <c r="F312" s="2">
        <v>46015</v>
      </c>
      <c r="G312" t="s">
        <v>70</v>
      </c>
      <c r="H312" t="s">
        <v>32</v>
      </c>
      <c r="I312" t="s">
        <v>33</v>
      </c>
      <c r="J312" t="s">
        <v>64</v>
      </c>
      <c r="K312" t="s">
        <v>72</v>
      </c>
      <c r="L312">
        <v>88852.800000000003</v>
      </c>
      <c r="M312">
        <v>76738.39</v>
      </c>
      <c r="N312" t="s">
        <v>162</v>
      </c>
      <c r="O312">
        <v>10</v>
      </c>
      <c r="P312">
        <v>146</v>
      </c>
      <c r="Q312">
        <v>5</v>
      </c>
      <c r="R312">
        <v>167</v>
      </c>
      <c r="S312">
        <v>88.8</v>
      </c>
      <c r="T312" t="s">
        <v>37</v>
      </c>
      <c r="U312" s="3"/>
      <c r="V312" s="3"/>
      <c r="W312" s="3"/>
    </row>
    <row r="313" spans="1:23">
      <c r="A313" t="s">
        <v>937</v>
      </c>
      <c r="B313" t="s">
        <v>563</v>
      </c>
      <c r="C313" t="s">
        <v>133</v>
      </c>
      <c r="D313" t="s">
        <v>938</v>
      </c>
      <c r="E313" s="2">
        <v>45245</v>
      </c>
      <c r="F313" s="2">
        <v>45250</v>
      </c>
      <c r="G313" t="s">
        <v>117</v>
      </c>
      <c r="H313" t="s">
        <v>153</v>
      </c>
      <c r="I313" t="s">
        <v>96</v>
      </c>
      <c r="J313" t="s">
        <v>179</v>
      </c>
      <c r="K313" t="s">
        <v>110</v>
      </c>
      <c r="L313">
        <v>229814.31</v>
      </c>
      <c r="M313">
        <v>193847.79</v>
      </c>
      <c r="O313">
        <v>5</v>
      </c>
      <c r="P313">
        <v>186</v>
      </c>
      <c r="Q313">
        <v>4</v>
      </c>
      <c r="R313">
        <v>176</v>
      </c>
      <c r="S313">
        <v>185.7</v>
      </c>
      <c r="U313" s="3"/>
      <c r="V313" s="3"/>
      <c r="W313" s="3"/>
    </row>
    <row r="314" spans="1:23">
      <c r="A314" t="s">
        <v>939</v>
      </c>
      <c r="B314" t="s">
        <v>940</v>
      </c>
      <c r="C314" t="s">
        <v>30</v>
      </c>
      <c r="D314" t="s">
        <v>941</v>
      </c>
      <c r="E314" s="2">
        <v>45111</v>
      </c>
      <c r="G314" t="s">
        <v>94</v>
      </c>
      <c r="H314" t="s">
        <v>52</v>
      </c>
      <c r="I314" t="s">
        <v>53</v>
      </c>
      <c r="L314">
        <v>16709.349999999999</v>
      </c>
      <c r="N314" t="s">
        <v>192</v>
      </c>
      <c r="O314">
        <v>3</v>
      </c>
      <c r="P314">
        <v>131</v>
      </c>
      <c r="Q314">
        <v>1</v>
      </c>
      <c r="S314">
        <v>198.6</v>
      </c>
      <c r="U314" s="3"/>
      <c r="V314" s="3"/>
      <c r="W314" s="3"/>
    </row>
    <row r="315" spans="1:23">
      <c r="A315" t="s">
        <v>942</v>
      </c>
      <c r="B315" t="s">
        <v>455</v>
      </c>
      <c r="C315" t="s">
        <v>84</v>
      </c>
      <c r="D315" s="2">
        <v>35589</v>
      </c>
      <c r="E315" t="s">
        <v>943</v>
      </c>
      <c r="F315" t="s">
        <v>944</v>
      </c>
      <c r="G315" t="s">
        <v>62</v>
      </c>
      <c r="H315" t="s">
        <v>113</v>
      </c>
      <c r="I315" t="s">
        <v>45</v>
      </c>
      <c r="J315" t="s">
        <v>97</v>
      </c>
      <c r="K315" t="s">
        <v>401</v>
      </c>
      <c r="L315">
        <v>21092.79</v>
      </c>
      <c r="M315">
        <v>18015.46</v>
      </c>
      <c r="N315" t="s">
        <v>73</v>
      </c>
      <c r="O315">
        <v>2</v>
      </c>
      <c r="P315">
        <v>18</v>
      </c>
      <c r="Q315">
        <v>4</v>
      </c>
      <c r="R315">
        <v>153</v>
      </c>
      <c r="S315">
        <v>142</v>
      </c>
      <c r="T315" t="s">
        <v>65</v>
      </c>
      <c r="U315" s="3"/>
      <c r="V315" s="3"/>
      <c r="W315" s="3"/>
    </row>
    <row r="316" spans="1:23">
      <c r="A316" t="s">
        <v>945</v>
      </c>
      <c r="B316" t="s">
        <v>49</v>
      </c>
      <c r="C316" t="s">
        <v>100</v>
      </c>
      <c r="D316" t="s">
        <v>946</v>
      </c>
      <c r="E316" t="s">
        <v>947</v>
      </c>
      <c r="F316" s="2">
        <v>45984</v>
      </c>
      <c r="G316" t="s">
        <v>117</v>
      </c>
      <c r="J316" t="s">
        <v>179</v>
      </c>
      <c r="K316" t="s">
        <v>55</v>
      </c>
      <c r="L316">
        <v>90546.66</v>
      </c>
      <c r="M316">
        <v>68298.94</v>
      </c>
      <c r="N316" t="s">
        <v>192</v>
      </c>
      <c r="O316">
        <v>2</v>
      </c>
      <c r="P316">
        <v>81</v>
      </c>
      <c r="Q316">
        <v>5</v>
      </c>
      <c r="R316">
        <v>103</v>
      </c>
      <c r="S316">
        <v>71</v>
      </c>
      <c r="U316" s="3"/>
      <c r="V316" s="3"/>
      <c r="W316" s="3"/>
    </row>
    <row r="317" spans="1:23">
      <c r="A317" t="s">
        <v>948</v>
      </c>
      <c r="B317" t="s">
        <v>495</v>
      </c>
      <c r="C317" t="s">
        <v>206</v>
      </c>
      <c r="D317" t="s">
        <v>949</v>
      </c>
      <c r="E317" s="2">
        <v>45673</v>
      </c>
      <c r="F317" s="2">
        <v>45687</v>
      </c>
      <c r="G317" t="s">
        <v>89</v>
      </c>
      <c r="H317" t="s">
        <v>78</v>
      </c>
      <c r="I317" t="s">
        <v>96</v>
      </c>
      <c r="J317" t="s">
        <v>26</v>
      </c>
      <c r="K317" t="s">
        <v>27</v>
      </c>
      <c r="L317">
        <v>247368.89</v>
      </c>
      <c r="M317">
        <v>200130.38</v>
      </c>
      <c r="N317" t="s">
        <v>73</v>
      </c>
      <c r="O317">
        <v>14</v>
      </c>
      <c r="P317">
        <v>46</v>
      </c>
      <c r="Q317">
        <v>3</v>
      </c>
      <c r="R317">
        <v>135</v>
      </c>
      <c r="S317">
        <v>211.9</v>
      </c>
      <c r="T317" t="s">
        <v>37</v>
      </c>
      <c r="U317" s="3"/>
      <c r="V317" s="3"/>
      <c r="W317" s="3"/>
    </row>
    <row r="318" spans="1:23">
      <c r="A318" t="s">
        <v>950</v>
      </c>
      <c r="B318" t="s">
        <v>423</v>
      </c>
      <c r="C318" t="s">
        <v>30</v>
      </c>
      <c r="D318" s="2">
        <v>29845</v>
      </c>
      <c r="E318" s="2">
        <v>45187</v>
      </c>
      <c r="F318" s="2">
        <v>45198</v>
      </c>
      <c r="G318" t="s">
        <v>70</v>
      </c>
      <c r="H318" t="s">
        <v>134</v>
      </c>
      <c r="I318" t="s">
        <v>79</v>
      </c>
      <c r="J318" t="s">
        <v>97</v>
      </c>
      <c r="K318" t="s">
        <v>55</v>
      </c>
      <c r="L318">
        <v>29658.86</v>
      </c>
      <c r="M318">
        <v>27814.49</v>
      </c>
      <c r="N318" t="s">
        <v>91</v>
      </c>
      <c r="O318" t="s">
        <v>227</v>
      </c>
      <c r="P318">
        <v>37</v>
      </c>
      <c r="Q318">
        <v>3</v>
      </c>
      <c r="R318">
        <v>134</v>
      </c>
      <c r="S318">
        <v>165</v>
      </c>
      <c r="U318" s="3"/>
      <c r="V318" s="3"/>
      <c r="W318" s="3"/>
    </row>
    <row r="319" spans="1:23">
      <c r="A319" t="s">
        <v>951</v>
      </c>
      <c r="B319" t="s">
        <v>334</v>
      </c>
      <c r="C319" t="s">
        <v>84</v>
      </c>
      <c r="D319" s="2">
        <v>22380</v>
      </c>
      <c r="E319" s="2">
        <v>45162</v>
      </c>
      <c r="F319" t="s">
        <v>952</v>
      </c>
      <c r="G319" t="s">
        <v>94</v>
      </c>
      <c r="H319" t="s">
        <v>113</v>
      </c>
      <c r="I319" t="s">
        <v>79</v>
      </c>
      <c r="J319" t="s">
        <v>80</v>
      </c>
      <c r="K319" t="s">
        <v>27</v>
      </c>
      <c r="L319" t="s">
        <v>953</v>
      </c>
      <c r="N319" t="s">
        <v>192</v>
      </c>
      <c r="O319">
        <v>9</v>
      </c>
      <c r="P319">
        <v>133</v>
      </c>
      <c r="Q319">
        <v>3</v>
      </c>
      <c r="R319">
        <v>114</v>
      </c>
      <c r="S319">
        <v>258.60000000000002</v>
      </c>
      <c r="T319" t="s">
        <v>37</v>
      </c>
      <c r="U319" s="3"/>
      <c r="V319" s="3"/>
      <c r="W319" s="3"/>
    </row>
    <row r="320" spans="1:23">
      <c r="A320" t="s">
        <v>954</v>
      </c>
      <c r="B320" t="s">
        <v>737</v>
      </c>
      <c r="D320" t="s">
        <v>955</v>
      </c>
      <c r="E320" s="2">
        <v>45908</v>
      </c>
      <c r="F320" s="2">
        <v>45910</v>
      </c>
      <c r="G320" t="s">
        <v>754</v>
      </c>
      <c r="H320" t="s">
        <v>24</v>
      </c>
      <c r="I320" t="s">
        <v>96</v>
      </c>
      <c r="J320" t="s">
        <v>26</v>
      </c>
      <c r="K320" t="s">
        <v>55</v>
      </c>
      <c r="L320">
        <v>69138.41</v>
      </c>
      <c r="M320">
        <v>67956.12</v>
      </c>
      <c r="N320" t="s">
        <v>192</v>
      </c>
      <c r="O320">
        <v>2</v>
      </c>
      <c r="P320">
        <v>187</v>
      </c>
      <c r="Q320">
        <v>4</v>
      </c>
      <c r="R320">
        <v>121</v>
      </c>
      <c r="S320">
        <v>130.80000000000001</v>
      </c>
      <c r="T320" t="s">
        <v>37</v>
      </c>
      <c r="U320" s="3"/>
      <c r="V320" s="3"/>
      <c r="W320" s="3"/>
    </row>
    <row r="321" spans="1:23">
      <c r="A321" t="s">
        <v>956</v>
      </c>
      <c r="B321" t="s">
        <v>292</v>
      </c>
      <c r="C321" t="s">
        <v>40</v>
      </c>
      <c r="D321" s="2">
        <v>20760</v>
      </c>
      <c r="E321" s="2">
        <v>45193</v>
      </c>
      <c r="F321" s="2">
        <v>45204</v>
      </c>
      <c r="G321" t="s">
        <v>70</v>
      </c>
      <c r="H321" t="s">
        <v>63</v>
      </c>
      <c r="I321" t="s">
        <v>119</v>
      </c>
      <c r="J321" t="s">
        <v>80</v>
      </c>
      <c r="K321" t="s">
        <v>55</v>
      </c>
      <c r="L321">
        <v>163436.46</v>
      </c>
      <c r="M321">
        <v>143055.63</v>
      </c>
      <c r="N321" t="s">
        <v>73</v>
      </c>
      <c r="O321">
        <v>11</v>
      </c>
      <c r="P321">
        <v>27</v>
      </c>
      <c r="Q321">
        <v>2</v>
      </c>
      <c r="R321">
        <v>106</v>
      </c>
      <c r="S321">
        <v>189.6</v>
      </c>
      <c r="T321" t="s">
        <v>37</v>
      </c>
      <c r="U321" s="3"/>
      <c r="V321" s="3"/>
      <c r="W321" s="3"/>
    </row>
    <row r="322" spans="1:23">
      <c r="A322" t="s">
        <v>957</v>
      </c>
      <c r="B322" t="s">
        <v>958</v>
      </c>
      <c r="C322" t="s">
        <v>100</v>
      </c>
      <c r="D322" t="s">
        <v>959</v>
      </c>
      <c r="E322" s="2">
        <v>45016</v>
      </c>
      <c r="F322" t="s">
        <v>960</v>
      </c>
      <c r="G322" t="s">
        <v>89</v>
      </c>
      <c r="H322" t="s">
        <v>153</v>
      </c>
      <c r="I322" t="s">
        <v>96</v>
      </c>
      <c r="J322" t="s">
        <v>64</v>
      </c>
      <c r="K322" t="s">
        <v>110</v>
      </c>
      <c r="L322">
        <v>243843.72</v>
      </c>
      <c r="M322">
        <v>203498.48</v>
      </c>
      <c r="N322" t="s">
        <v>35</v>
      </c>
      <c r="O322">
        <v>5</v>
      </c>
      <c r="P322">
        <v>188</v>
      </c>
      <c r="Q322">
        <v>2</v>
      </c>
      <c r="R322">
        <v>145</v>
      </c>
      <c r="S322">
        <v>82.9</v>
      </c>
      <c r="T322" t="s">
        <v>37</v>
      </c>
      <c r="U322" s="3"/>
      <c r="V322" s="3"/>
      <c r="W322" s="3"/>
    </row>
    <row r="323" spans="1:23">
      <c r="A323" t="s">
        <v>961</v>
      </c>
      <c r="B323" t="s">
        <v>472</v>
      </c>
      <c r="C323" t="s">
        <v>84</v>
      </c>
      <c r="D323" s="2">
        <v>19798</v>
      </c>
      <c r="E323" s="2">
        <v>45970</v>
      </c>
      <c r="F323" t="s">
        <v>962</v>
      </c>
      <c r="G323" t="s">
        <v>43</v>
      </c>
      <c r="H323" t="s">
        <v>134</v>
      </c>
      <c r="I323" t="s">
        <v>96</v>
      </c>
      <c r="J323" t="s">
        <v>361</v>
      </c>
      <c r="K323" t="s">
        <v>161</v>
      </c>
      <c r="L323" t="s">
        <v>963</v>
      </c>
      <c r="M323">
        <v>41884.5</v>
      </c>
      <c r="N323" t="s">
        <v>56</v>
      </c>
      <c r="O323">
        <v>13</v>
      </c>
      <c r="P323">
        <v>156</v>
      </c>
      <c r="Q323">
        <v>1</v>
      </c>
      <c r="R323">
        <v>155</v>
      </c>
      <c r="S323">
        <v>156.5</v>
      </c>
      <c r="U323" s="3"/>
      <c r="V323" s="3"/>
      <c r="W323" s="3"/>
    </row>
    <row r="324" spans="1:23">
      <c r="A324" t="s">
        <v>964</v>
      </c>
      <c r="B324" t="s">
        <v>965</v>
      </c>
      <c r="C324" t="s">
        <v>60</v>
      </c>
      <c r="D324" s="2">
        <v>24493</v>
      </c>
      <c r="E324" s="2">
        <v>45436</v>
      </c>
      <c r="F324" s="2">
        <v>45443</v>
      </c>
      <c r="G324" t="s">
        <v>152</v>
      </c>
      <c r="H324" t="s">
        <v>113</v>
      </c>
      <c r="I324" t="s">
        <v>119</v>
      </c>
      <c r="K324" t="s">
        <v>72</v>
      </c>
      <c r="L324">
        <v>243124.11</v>
      </c>
      <c r="M324">
        <v>176258.62</v>
      </c>
      <c r="N324" t="s">
        <v>56</v>
      </c>
      <c r="O324">
        <v>7</v>
      </c>
      <c r="P324">
        <v>185</v>
      </c>
      <c r="R324">
        <v>123</v>
      </c>
      <c r="T324" t="s">
        <v>37</v>
      </c>
      <c r="U324" s="3"/>
      <c r="V324" s="3"/>
      <c r="W324" s="3"/>
    </row>
    <row r="325" spans="1:23">
      <c r="A325" t="s">
        <v>966</v>
      </c>
      <c r="B325" t="s">
        <v>967</v>
      </c>
      <c r="C325" t="s">
        <v>30</v>
      </c>
      <c r="D325" s="2">
        <v>40491</v>
      </c>
      <c r="E325" t="s">
        <v>968</v>
      </c>
      <c r="F325" s="2">
        <v>45364</v>
      </c>
      <c r="G325" t="s">
        <v>109</v>
      </c>
      <c r="H325" t="s">
        <v>86</v>
      </c>
      <c r="I325" t="s">
        <v>79</v>
      </c>
      <c r="J325" t="s">
        <v>97</v>
      </c>
      <c r="K325" t="s">
        <v>110</v>
      </c>
      <c r="L325">
        <v>112898.84</v>
      </c>
      <c r="M325">
        <v>88084.01</v>
      </c>
      <c r="O325">
        <v>15</v>
      </c>
      <c r="P325">
        <v>99</v>
      </c>
      <c r="Q325">
        <v>3</v>
      </c>
      <c r="R325">
        <v>151</v>
      </c>
      <c r="S325">
        <v>87.8</v>
      </c>
      <c r="T325" t="s">
        <v>721</v>
      </c>
      <c r="U325" s="3"/>
      <c r="V325" s="3"/>
      <c r="W325" s="3"/>
    </row>
    <row r="326" spans="1:23">
      <c r="A326" t="s">
        <v>969</v>
      </c>
      <c r="B326" t="s">
        <v>970</v>
      </c>
      <c r="C326" t="s">
        <v>40</v>
      </c>
      <c r="D326" s="2">
        <v>21595</v>
      </c>
      <c r="E326" s="2">
        <v>45429</v>
      </c>
      <c r="F326" s="2">
        <v>45444</v>
      </c>
      <c r="G326" t="s">
        <v>43</v>
      </c>
      <c r="H326" t="s">
        <v>52</v>
      </c>
      <c r="I326" t="s">
        <v>53</v>
      </c>
      <c r="J326" t="s">
        <v>179</v>
      </c>
      <c r="K326" t="s">
        <v>27</v>
      </c>
      <c r="L326">
        <v>151815.15</v>
      </c>
      <c r="N326" t="s">
        <v>192</v>
      </c>
      <c r="O326">
        <v>15</v>
      </c>
      <c r="P326">
        <v>33</v>
      </c>
      <c r="Q326">
        <v>1</v>
      </c>
      <c r="R326">
        <v>187</v>
      </c>
      <c r="S326">
        <v>227.8</v>
      </c>
      <c r="T326" t="s">
        <v>37</v>
      </c>
      <c r="U326" s="3"/>
      <c r="V326" s="3"/>
      <c r="W326" s="3"/>
    </row>
    <row r="327" spans="1:23">
      <c r="A327" t="s">
        <v>971</v>
      </c>
      <c r="B327" t="s">
        <v>972</v>
      </c>
      <c r="D327" s="2">
        <v>29509</v>
      </c>
      <c r="E327" s="2">
        <v>45261</v>
      </c>
      <c r="F327" s="2">
        <v>45271</v>
      </c>
      <c r="G327" t="s">
        <v>62</v>
      </c>
      <c r="H327" t="s">
        <v>86</v>
      </c>
      <c r="I327" t="s">
        <v>25</v>
      </c>
      <c r="J327" t="s">
        <v>64</v>
      </c>
      <c r="K327" t="s">
        <v>110</v>
      </c>
      <c r="L327">
        <v>173780.2</v>
      </c>
      <c r="M327">
        <v>127488.85</v>
      </c>
      <c r="N327" t="s">
        <v>192</v>
      </c>
      <c r="O327">
        <v>10</v>
      </c>
      <c r="P327">
        <v>10</v>
      </c>
      <c r="Q327">
        <v>1</v>
      </c>
      <c r="R327">
        <v>103</v>
      </c>
      <c r="S327">
        <v>173.5</v>
      </c>
      <c r="T327" t="s">
        <v>37</v>
      </c>
      <c r="U327" s="3"/>
      <c r="V327" s="3"/>
      <c r="W327" s="3"/>
    </row>
    <row r="328" spans="1:23">
      <c r="A328" t="s">
        <v>973</v>
      </c>
      <c r="B328" t="s">
        <v>511</v>
      </c>
      <c r="C328" t="s">
        <v>60</v>
      </c>
      <c r="D328" s="2">
        <v>20914</v>
      </c>
      <c r="E328" s="2">
        <v>45504</v>
      </c>
      <c r="G328" t="s">
        <v>105</v>
      </c>
      <c r="H328" t="s">
        <v>52</v>
      </c>
      <c r="I328" t="s">
        <v>119</v>
      </c>
      <c r="J328" t="s">
        <v>26</v>
      </c>
      <c r="K328" t="s">
        <v>110</v>
      </c>
      <c r="L328">
        <v>224157.66</v>
      </c>
      <c r="M328">
        <v>150364.47</v>
      </c>
      <c r="N328" t="s">
        <v>409</v>
      </c>
      <c r="O328">
        <v>12</v>
      </c>
      <c r="P328">
        <v>114</v>
      </c>
      <c r="R328">
        <v>132</v>
      </c>
      <c r="S328">
        <v>183.9</v>
      </c>
      <c r="U328" s="3"/>
      <c r="V328" s="3"/>
      <c r="W328" s="3"/>
    </row>
    <row r="329" spans="1:23">
      <c r="A329" t="s">
        <v>974</v>
      </c>
      <c r="B329" t="s">
        <v>850</v>
      </c>
      <c r="C329" t="s">
        <v>133</v>
      </c>
      <c r="D329" s="2">
        <v>38436</v>
      </c>
      <c r="E329" t="s">
        <v>975</v>
      </c>
      <c r="F329" s="2">
        <v>45238</v>
      </c>
      <c r="G329" t="s">
        <v>77</v>
      </c>
      <c r="H329" t="s">
        <v>153</v>
      </c>
      <c r="J329" t="s">
        <v>26</v>
      </c>
      <c r="K329" t="s">
        <v>55</v>
      </c>
      <c r="L329">
        <v>30508.1</v>
      </c>
      <c r="M329">
        <v>28631.3</v>
      </c>
      <c r="N329" t="s">
        <v>192</v>
      </c>
      <c r="O329">
        <v>11</v>
      </c>
      <c r="P329">
        <v>76</v>
      </c>
      <c r="Q329">
        <v>3</v>
      </c>
      <c r="R329">
        <v>101</v>
      </c>
      <c r="S329">
        <v>131.4</v>
      </c>
      <c r="T329" t="s">
        <v>47</v>
      </c>
      <c r="U329" s="3"/>
      <c r="V329" s="3"/>
      <c r="W329" s="3"/>
    </row>
    <row r="330" spans="1:23">
      <c r="A330" t="s">
        <v>976</v>
      </c>
      <c r="B330" t="s">
        <v>857</v>
      </c>
      <c r="C330" t="s">
        <v>84</v>
      </c>
      <c r="D330" s="2">
        <v>29847</v>
      </c>
      <c r="E330" t="s">
        <v>977</v>
      </c>
      <c r="F330" s="2">
        <v>45953</v>
      </c>
      <c r="G330" t="s">
        <v>94</v>
      </c>
      <c r="H330" t="s">
        <v>134</v>
      </c>
      <c r="K330" t="s">
        <v>388</v>
      </c>
      <c r="L330">
        <v>179442.96</v>
      </c>
      <c r="M330">
        <v>141046.95000000001</v>
      </c>
      <c r="N330" t="s">
        <v>35</v>
      </c>
      <c r="O330">
        <v>18</v>
      </c>
      <c r="P330">
        <v>182</v>
      </c>
      <c r="Q330">
        <v>4</v>
      </c>
      <c r="R330">
        <v>179</v>
      </c>
      <c r="S330">
        <v>86.6</v>
      </c>
      <c r="T330" t="s">
        <v>65</v>
      </c>
      <c r="U330" s="3"/>
      <c r="V330" s="3"/>
      <c r="W330" s="3"/>
    </row>
    <row r="331" spans="1:23">
      <c r="A331" t="s">
        <v>978</v>
      </c>
      <c r="B331" t="s">
        <v>563</v>
      </c>
      <c r="C331" t="s">
        <v>206</v>
      </c>
      <c r="D331" s="2">
        <v>21807</v>
      </c>
      <c r="E331" t="s">
        <v>750</v>
      </c>
      <c r="F331" s="2">
        <v>45430</v>
      </c>
      <c r="G331" t="s">
        <v>152</v>
      </c>
      <c r="H331" t="s">
        <v>153</v>
      </c>
      <c r="I331" t="s">
        <v>53</v>
      </c>
      <c r="J331" t="s">
        <v>26</v>
      </c>
      <c r="K331" t="s">
        <v>191</v>
      </c>
      <c r="L331">
        <v>240607.87</v>
      </c>
      <c r="M331">
        <v>151940.15</v>
      </c>
      <c r="N331" t="s">
        <v>35</v>
      </c>
      <c r="O331">
        <v>7</v>
      </c>
      <c r="P331">
        <v>192</v>
      </c>
      <c r="Q331">
        <v>1</v>
      </c>
      <c r="R331">
        <v>179</v>
      </c>
      <c r="S331">
        <v>253.3</v>
      </c>
      <c r="T331" t="s">
        <v>65</v>
      </c>
      <c r="U331" s="3"/>
      <c r="V331" s="3"/>
      <c r="W331" s="3"/>
    </row>
    <row r="332" spans="1:23">
      <c r="A332" t="s">
        <v>979</v>
      </c>
      <c r="B332" t="s">
        <v>980</v>
      </c>
      <c r="C332" t="s">
        <v>60</v>
      </c>
      <c r="D332" s="2">
        <v>29560</v>
      </c>
      <c r="E332" s="2">
        <v>46007</v>
      </c>
      <c r="F332" t="s">
        <v>981</v>
      </c>
      <c r="G332" t="s">
        <v>31</v>
      </c>
      <c r="H332" t="s">
        <v>63</v>
      </c>
      <c r="J332" t="s">
        <v>166</v>
      </c>
      <c r="K332" t="s">
        <v>55</v>
      </c>
      <c r="L332">
        <v>73475.34</v>
      </c>
      <c r="M332">
        <v>52755.31</v>
      </c>
      <c r="N332" t="s">
        <v>192</v>
      </c>
      <c r="O332">
        <v>10</v>
      </c>
      <c r="P332">
        <v>169</v>
      </c>
      <c r="Q332">
        <v>1</v>
      </c>
      <c r="R332">
        <v>167</v>
      </c>
      <c r="S332">
        <v>212.7</v>
      </c>
      <c r="T332" t="s">
        <v>37</v>
      </c>
      <c r="U332" s="3"/>
      <c r="V332" s="3"/>
      <c r="W332" s="3"/>
    </row>
    <row r="333" spans="1:23">
      <c r="A333" t="s">
        <v>982</v>
      </c>
      <c r="B333" t="s">
        <v>661</v>
      </c>
      <c r="C333" t="s">
        <v>40</v>
      </c>
      <c r="D333" s="2">
        <v>30502</v>
      </c>
      <c r="E333" t="s">
        <v>983</v>
      </c>
      <c r="F333" s="2">
        <v>45373</v>
      </c>
      <c r="G333" t="s">
        <v>984</v>
      </c>
      <c r="H333" t="s">
        <v>134</v>
      </c>
      <c r="I333" t="s">
        <v>53</v>
      </c>
      <c r="J333" t="s">
        <v>64</v>
      </c>
      <c r="K333" t="s">
        <v>110</v>
      </c>
      <c r="L333">
        <v>152258.14000000001</v>
      </c>
      <c r="M333">
        <v>143879.01999999999</v>
      </c>
      <c r="N333" t="s">
        <v>192</v>
      </c>
      <c r="O333" t="s">
        <v>580</v>
      </c>
      <c r="P333">
        <v>124</v>
      </c>
      <c r="R333">
        <v>130</v>
      </c>
      <c r="S333">
        <v>194</v>
      </c>
      <c r="T333" t="s">
        <v>37</v>
      </c>
      <c r="U333" s="3"/>
      <c r="V333" s="3"/>
      <c r="W333" s="3"/>
    </row>
    <row r="334" spans="1:23">
      <c r="A334" t="s">
        <v>985</v>
      </c>
      <c r="B334" t="s">
        <v>986</v>
      </c>
      <c r="C334" t="s">
        <v>40</v>
      </c>
      <c r="D334" s="2">
        <v>19834</v>
      </c>
      <c r="E334" s="2">
        <v>44949</v>
      </c>
      <c r="F334" s="2">
        <v>44959</v>
      </c>
      <c r="G334" t="s">
        <v>94</v>
      </c>
      <c r="H334" t="s">
        <v>113</v>
      </c>
      <c r="I334" t="s">
        <v>25</v>
      </c>
      <c r="J334" t="s">
        <v>80</v>
      </c>
      <c r="K334" t="s">
        <v>55</v>
      </c>
      <c r="L334">
        <v>69119.08</v>
      </c>
      <c r="M334">
        <v>54085.34</v>
      </c>
      <c r="N334" t="s">
        <v>56</v>
      </c>
      <c r="O334">
        <v>10</v>
      </c>
      <c r="P334">
        <v>149</v>
      </c>
      <c r="R334">
        <v>95</v>
      </c>
      <c r="S334">
        <v>79.099999999999994</v>
      </c>
      <c r="T334" t="s">
        <v>37</v>
      </c>
      <c r="U334" s="3"/>
      <c r="V334" s="3"/>
      <c r="W334" s="3"/>
    </row>
    <row r="335" spans="1:23">
      <c r="A335" t="s">
        <v>987</v>
      </c>
      <c r="B335" t="s">
        <v>689</v>
      </c>
      <c r="C335" t="s">
        <v>84</v>
      </c>
      <c r="D335" s="2">
        <v>20724</v>
      </c>
      <c r="E335" s="2">
        <v>45234</v>
      </c>
      <c r="F335" s="2">
        <v>45235</v>
      </c>
      <c r="G335" t="s">
        <v>43</v>
      </c>
      <c r="H335" t="s">
        <v>32</v>
      </c>
      <c r="I335" t="s">
        <v>25</v>
      </c>
      <c r="J335" t="s">
        <v>71</v>
      </c>
      <c r="K335" t="s">
        <v>110</v>
      </c>
      <c r="L335">
        <v>42402.69</v>
      </c>
      <c r="M335">
        <v>30237.02</v>
      </c>
      <c r="N335" t="s">
        <v>192</v>
      </c>
      <c r="O335">
        <v>1</v>
      </c>
      <c r="P335">
        <v>231</v>
      </c>
      <c r="Q335">
        <v>2</v>
      </c>
      <c r="R335">
        <v>181</v>
      </c>
      <c r="S335">
        <v>114</v>
      </c>
      <c r="T335" t="s">
        <v>47</v>
      </c>
      <c r="U335" s="3"/>
      <c r="V335" s="3"/>
      <c r="W335" s="3"/>
    </row>
    <row r="336" spans="1:23">
      <c r="A336" t="s">
        <v>988</v>
      </c>
      <c r="B336" t="s">
        <v>867</v>
      </c>
      <c r="C336" t="s">
        <v>30</v>
      </c>
      <c r="D336" s="2">
        <v>19353</v>
      </c>
      <c r="E336" t="s">
        <v>989</v>
      </c>
      <c r="F336" s="2">
        <v>45728</v>
      </c>
      <c r="G336" t="s">
        <v>117</v>
      </c>
      <c r="H336" t="s">
        <v>118</v>
      </c>
      <c r="I336" t="s">
        <v>33</v>
      </c>
      <c r="J336" t="s">
        <v>97</v>
      </c>
      <c r="L336">
        <v>142807.96</v>
      </c>
      <c r="M336">
        <v>98931.75</v>
      </c>
      <c r="N336" t="s">
        <v>990</v>
      </c>
      <c r="O336">
        <v>8</v>
      </c>
      <c r="P336">
        <v>8</v>
      </c>
      <c r="Q336">
        <v>3</v>
      </c>
      <c r="R336">
        <v>188</v>
      </c>
      <c r="S336">
        <v>235.4</v>
      </c>
      <c r="T336" t="s">
        <v>37</v>
      </c>
      <c r="U336" s="3"/>
      <c r="V336" s="3"/>
      <c r="W336" s="3"/>
    </row>
    <row r="337" spans="1:23">
      <c r="A337" t="s">
        <v>991</v>
      </c>
      <c r="B337" t="s">
        <v>992</v>
      </c>
      <c r="C337" t="s">
        <v>22</v>
      </c>
      <c r="D337" s="2">
        <v>36028</v>
      </c>
      <c r="E337" s="2">
        <v>45214</v>
      </c>
      <c r="F337" s="2">
        <v>45218</v>
      </c>
      <c r="G337" t="s">
        <v>77</v>
      </c>
      <c r="H337" t="s">
        <v>24</v>
      </c>
      <c r="I337" t="s">
        <v>119</v>
      </c>
      <c r="J337" t="s">
        <v>71</v>
      </c>
      <c r="K337" t="s">
        <v>72</v>
      </c>
      <c r="L337">
        <v>101732.46</v>
      </c>
      <c r="M337">
        <v>89283.24</v>
      </c>
      <c r="N337" t="s">
        <v>467</v>
      </c>
      <c r="O337">
        <v>4</v>
      </c>
      <c r="P337">
        <v>38</v>
      </c>
      <c r="R337">
        <v>136</v>
      </c>
      <c r="S337">
        <v>167.4</v>
      </c>
      <c r="T337" t="s">
        <v>37</v>
      </c>
      <c r="U337" s="3"/>
      <c r="V337" s="3"/>
      <c r="W337" s="3"/>
    </row>
    <row r="338" spans="1:23">
      <c r="A338" t="s">
        <v>993</v>
      </c>
      <c r="B338" t="s">
        <v>88</v>
      </c>
      <c r="C338" t="s">
        <v>60</v>
      </c>
      <c r="D338" t="s">
        <v>994</v>
      </c>
      <c r="E338" t="s">
        <v>995</v>
      </c>
      <c r="F338" s="2">
        <v>45702</v>
      </c>
      <c r="H338" t="s">
        <v>52</v>
      </c>
      <c r="I338" t="s">
        <v>45</v>
      </c>
      <c r="J338" t="s">
        <v>34</v>
      </c>
      <c r="K338" t="s">
        <v>120</v>
      </c>
      <c r="L338">
        <v>218854.32</v>
      </c>
      <c r="M338">
        <v>135436.53</v>
      </c>
      <c r="N338" t="s">
        <v>73</v>
      </c>
      <c r="O338">
        <v>6</v>
      </c>
      <c r="P338">
        <v>124</v>
      </c>
      <c r="R338">
        <v>172</v>
      </c>
      <c r="S338">
        <v>171.7</v>
      </c>
      <c r="T338" t="s">
        <v>37</v>
      </c>
      <c r="U338" s="3"/>
      <c r="V338" s="3"/>
      <c r="W338" s="3"/>
    </row>
    <row r="339" spans="1:23">
      <c r="A339" t="s">
        <v>996</v>
      </c>
      <c r="B339" t="s">
        <v>932</v>
      </c>
      <c r="C339" t="s">
        <v>206</v>
      </c>
      <c r="D339" t="s">
        <v>997</v>
      </c>
      <c r="E339" s="2">
        <v>45005</v>
      </c>
      <c r="F339" s="2">
        <v>45023</v>
      </c>
      <c r="G339" t="s">
        <v>77</v>
      </c>
      <c r="H339" t="s">
        <v>124</v>
      </c>
      <c r="I339" t="s">
        <v>45</v>
      </c>
      <c r="J339" t="s">
        <v>46</v>
      </c>
      <c r="K339" t="s">
        <v>27</v>
      </c>
      <c r="L339">
        <v>143131.13</v>
      </c>
      <c r="M339">
        <v>120092.1</v>
      </c>
      <c r="N339" t="s">
        <v>35</v>
      </c>
      <c r="O339">
        <v>18</v>
      </c>
      <c r="P339">
        <v>20</v>
      </c>
      <c r="Q339">
        <v>5</v>
      </c>
      <c r="R339">
        <v>145</v>
      </c>
      <c r="S339">
        <v>255.9</v>
      </c>
      <c r="T339" t="s">
        <v>47</v>
      </c>
      <c r="U339" s="3"/>
      <c r="V339" s="3"/>
      <c r="W339" s="3"/>
    </row>
    <row r="340" spans="1:23">
      <c r="A340" t="s">
        <v>998</v>
      </c>
      <c r="B340" t="s">
        <v>999</v>
      </c>
      <c r="C340" t="s">
        <v>30</v>
      </c>
      <c r="D340" s="2">
        <v>30428</v>
      </c>
      <c r="E340" s="2">
        <v>45458</v>
      </c>
      <c r="F340" s="2">
        <v>45464</v>
      </c>
      <c r="G340" t="s">
        <v>161</v>
      </c>
      <c r="H340" t="s">
        <v>134</v>
      </c>
      <c r="I340" t="s">
        <v>119</v>
      </c>
      <c r="J340" t="s">
        <v>71</v>
      </c>
      <c r="K340" t="s">
        <v>72</v>
      </c>
      <c r="L340">
        <v>43221.99</v>
      </c>
      <c r="M340">
        <v>42469.17</v>
      </c>
      <c r="N340" t="s">
        <v>192</v>
      </c>
      <c r="O340">
        <v>6</v>
      </c>
      <c r="P340">
        <v>128</v>
      </c>
      <c r="R340">
        <v>158</v>
      </c>
      <c r="S340">
        <v>200.9</v>
      </c>
      <c r="T340" t="s">
        <v>47</v>
      </c>
      <c r="U340" s="3"/>
      <c r="V340" s="3"/>
      <c r="W340" s="3"/>
    </row>
    <row r="341" spans="1:23">
      <c r="A341" t="s">
        <v>1000</v>
      </c>
      <c r="B341" t="s">
        <v>1001</v>
      </c>
      <c r="C341" t="s">
        <v>60</v>
      </c>
      <c r="D341" s="2">
        <v>39299</v>
      </c>
      <c r="E341" s="2">
        <v>45949</v>
      </c>
      <c r="F341" s="2">
        <v>45960</v>
      </c>
      <c r="G341" t="s">
        <v>754</v>
      </c>
      <c r="H341" t="s">
        <v>134</v>
      </c>
      <c r="I341" t="s">
        <v>96</v>
      </c>
      <c r="J341" t="s">
        <v>64</v>
      </c>
      <c r="K341" t="s">
        <v>55</v>
      </c>
      <c r="L341">
        <v>181265.79</v>
      </c>
      <c r="M341">
        <v>169274.56</v>
      </c>
      <c r="N341" t="s">
        <v>73</v>
      </c>
      <c r="O341">
        <v>11</v>
      </c>
      <c r="P341">
        <v>224</v>
      </c>
      <c r="Q341">
        <v>3</v>
      </c>
      <c r="R341">
        <v>171</v>
      </c>
      <c r="S341">
        <v>155.4</v>
      </c>
      <c r="T341" t="s">
        <v>37</v>
      </c>
      <c r="U341" s="3"/>
      <c r="V341" s="3"/>
      <c r="W341" s="3"/>
    </row>
    <row r="342" spans="1:23">
      <c r="A342" t="s">
        <v>1002</v>
      </c>
      <c r="B342" t="s">
        <v>693</v>
      </c>
      <c r="C342" t="s">
        <v>50</v>
      </c>
      <c r="D342" s="2">
        <v>37408</v>
      </c>
      <c r="E342" s="2">
        <v>45545</v>
      </c>
      <c r="F342" t="s">
        <v>1003</v>
      </c>
      <c r="H342" t="s">
        <v>52</v>
      </c>
      <c r="J342" t="s">
        <v>34</v>
      </c>
      <c r="K342" t="s">
        <v>110</v>
      </c>
      <c r="L342">
        <v>104978.3</v>
      </c>
      <c r="M342">
        <v>84577.17</v>
      </c>
      <c r="N342" t="s">
        <v>73</v>
      </c>
      <c r="O342">
        <v>10</v>
      </c>
      <c r="P342">
        <v>143</v>
      </c>
      <c r="Q342">
        <v>4</v>
      </c>
      <c r="R342">
        <v>156</v>
      </c>
      <c r="S342">
        <v>255.1</v>
      </c>
      <c r="T342" t="s">
        <v>65</v>
      </c>
      <c r="U342" s="3"/>
      <c r="V342" s="3"/>
      <c r="W342" s="3"/>
    </row>
    <row r="343" spans="1:23">
      <c r="A343" t="s">
        <v>1004</v>
      </c>
      <c r="B343" t="s">
        <v>604</v>
      </c>
      <c r="C343" t="s">
        <v>40</v>
      </c>
      <c r="D343" s="2">
        <v>20123</v>
      </c>
      <c r="E343" s="2">
        <v>44960</v>
      </c>
      <c r="F343" s="2">
        <v>44974</v>
      </c>
      <c r="G343" t="s">
        <v>370</v>
      </c>
      <c r="H343" t="s">
        <v>278</v>
      </c>
      <c r="I343" t="s">
        <v>33</v>
      </c>
      <c r="J343" t="s">
        <v>34</v>
      </c>
      <c r="K343" t="s">
        <v>120</v>
      </c>
      <c r="L343" t="s">
        <v>1005</v>
      </c>
      <c r="M343">
        <v>114413.56</v>
      </c>
      <c r="N343" t="s">
        <v>192</v>
      </c>
      <c r="O343">
        <v>14</v>
      </c>
      <c r="P343">
        <v>223</v>
      </c>
      <c r="Q343">
        <v>4</v>
      </c>
      <c r="R343">
        <v>117</v>
      </c>
      <c r="S343">
        <v>112.3</v>
      </c>
      <c r="T343" t="s">
        <v>37</v>
      </c>
      <c r="U343" s="3"/>
      <c r="V343" s="3"/>
      <c r="W343" s="3"/>
    </row>
    <row r="344" spans="1:23">
      <c r="A344" t="s">
        <v>1006</v>
      </c>
      <c r="B344" t="s">
        <v>383</v>
      </c>
      <c r="C344" t="s">
        <v>100</v>
      </c>
      <c r="D344" s="2">
        <v>30080</v>
      </c>
      <c r="E344" t="s">
        <v>1007</v>
      </c>
      <c r="F344" s="2">
        <v>45478</v>
      </c>
      <c r="G344" t="s">
        <v>70</v>
      </c>
      <c r="H344" t="s">
        <v>134</v>
      </c>
      <c r="I344" t="s">
        <v>45</v>
      </c>
      <c r="J344" t="s">
        <v>179</v>
      </c>
      <c r="K344" t="s">
        <v>72</v>
      </c>
      <c r="L344">
        <v>225296.35</v>
      </c>
      <c r="M344">
        <v>151920.09</v>
      </c>
      <c r="N344" t="s">
        <v>73</v>
      </c>
      <c r="O344">
        <v>10</v>
      </c>
      <c r="P344">
        <v>11</v>
      </c>
      <c r="Q344">
        <v>3</v>
      </c>
      <c r="R344">
        <v>137</v>
      </c>
      <c r="S344">
        <v>229.7</v>
      </c>
      <c r="T344" t="s">
        <v>37</v>
      </c>
      <c r="U344" s="3"/>
      <c r="V344" s="3"/>
      <c r="W344" s="3"/>
    </row>
    <row r="345" spans="1:23">
      <c r="A345" t="s">
        <v>1008</v>
      </c>
      <c r="B345" t="s">
        <v>980</v>
      </c>
      <c r="C345" t="s">
        <v>30</v>
      </c>
      <c r="D345" s="2">
        <v>35137</v>
      </c>
      <c r="E345" s="2">
        <v>45578</v>
      </c>
      <c r="F345" s="2">
        <v>45595</v>
      </c>
      <c r="G345" t="s">
        <v>94</v>
      </c>
      <c r="H345" t="s">
        <v>52</v>
      </c>
      <c r="I345" t="s">
        <v>53</v>
      </c>
      <c r="J345" t="s">
        <v>64</v>
      </c>
      <c r="K345" t="s">
        <v>191</v>
      </c>
      <c r="L345">
        <v>31797.25</v>
      </c>
      <c r="M345">
        <v>26765.52</v>
      </c>
      <c r="N345" t="s">
        <v>91</v>
      </c>
      <c r="O345" t="s">
        <v>102</v>
      </c>
      <c r="P345">
        <v>220</v>
      </c>
      <c r="Q345">
        <v>5</v>
      </c>
      <c r="R345">
        <v>160</v>
      </c>
      <c r="S345">
        <v>100.2</v>
      </c>
      <c r="T345" t="s">
        <v>65</v>
      </c>
      <c r="U345" s="3"/>
      <c r="V345" s="3"/>
      <c r="W345" s="3"/>
    </row>
    <row r="346" spans="1:23">
      <c r="A346" t="s">
        <v>1009</v>
      </c>
      <c r="B346" t="s">
        <v>378</v>
      </c>
      <c r="C346" t="s">
        <v>50</v>
      </c>
      <c r="D346" s="2">
        <v>22392</v>
      </c>
      <c r="E346" s="2">
        <v>45381</v>
      </c>
      <c r="F346" t="s">
        <v>1010</v>
      </c>
      <c r="H346" t="s">
        <v>86</v>
      </c>
      <c r="I346" t="s">
        <v>79</v>
      </c>
      <c r="J346" t="s">
        <v>71</v>
      </c>
      <c r="L346">
        <v>165666.28</v>
      </c>
      <c r="M346">
        <v>120089.67</v>
      </c>
      <c r="N346" t="s">
        <v>73</v>
      </c>
      <c r="O346">
        <v>10</v>
      </c>
      <c r="P346">
        <v>41</v>
      </c>
      <c r="Q346">
        <v>1</v>
      </c>
      <c r="R346">
        <v>171</v>
      </c>
      <c r="S346">
        <v>257.10000000000002</v>
      </c>
      <c r="T346" t="s">
        <v>37</v>
      </c>
      <c r="U346" s="3"/>
      <c r="V346" s="3"/>
      <c r="W346" s="3"/>
    </row>
    <row r="347" spans="1:23">
      <c r="A347" t="s">
        <v>1011</v>
      </c>
      <c r="B347" t="s">
        <v>511</v>
      </c>
      <c r="C347" t="s">
        <v>133</v>
      </c>
      <c r="D347" s="2">
        <v>27806</v>
      </c>
      <c r="E347" s="2">
        <v>45083</v>
      </c>
      <c r="F347" s="2">
        <v>45090</v>
      </c>
      <c r="G347" t="s">
        <v>43</v>
      </c>
      <c r="H347" t="s">
        <v>1012</v>
      </c>
      <c r="J347" t="s">
        <v>97</v>
      </c>
      <c r="K347" t="s">
        <v>55</v>
      </c>
      <c r="L347">
        <v>47002.09</v>
      </c>
      <c r="O347">
        <v>7</v>
      </c>
      <c r="P347">
        <v>173</v>
      </c>
      <c r="Q347">
        <v>1</v>
      </c>
      <c r="R347">
        <v>105</v>
      </c>
      <c r="S347">
        <v>255.4</v>
      </c>
      <c r="T347" t="s">
        <v>65</v>
      </c>
      <c r="U347" s="3"/>
      <c r="V347" s="3"/>
      <c r="W347" s="3"/>
    </row>
    <row r="348" spans="1:23">
      <c r="A348" t="s">
        <v>1013</v>
      </c>
      <c r="B348" t="s">
        <v>328</v>
      </c>
      <c r="C348" t="s">
        <v>100</v>
      </c>
      <c r="D348" s="2">
        <v>18784</v>
      </c>
      <c r="E348" t="s">
        <v>1014</v>
      </c>
      <c r="F348" t="s">
        <v>1015</v>
      </c>
      <c r="G348" t="s">
        <v>62</v>
      </c>
      <c r="H348" t="s">
        <v>44</v>
      </c>
      <c r="I348" t="s">
        <v>96</v>
      </c>
      <c r="J348" t="s">
        <v>34</v>
      </c>
      <c r="K348" t="s">
        <v>55</v>
      </c>
      <c r="L348">
        <v>51811.29</v>
      </c>
      <c r="M348">
        <v>41685.599999999999</v>
      </c>
      <c r="N348" t="s">
        <v>192</v>
      </c>
      <c r="O348">
        <v>3</v>
      </c>
      <c r="P348">
        <v>146</v>
      </c>
      <c r="Q348">
        <v>5</v>
      </c>
      <c r="R348">
        <v>149</v>
      </c>
      <c r="S348">
        <v>211.6</v>
      </c>
      <c r="T348" t="s">
        <v>37</v>
      </c>
      <c r="U348" s="3"/>
      <c r="V348" s="3"/>
      <c r="W348" s="3"/>
    </row>
    <row r="349" spans="1:23">
      <c r="A349" t="s">
        <v>1016</v>
      </c>
      <c r="B349" t="s">
        <v>1017</v>
      </c>
      <c r="C349" t="s">
        <v>100</v>
      </c>
      <c r="D349" s="2">
        <v>35291</v>
      </c>
      <c r="E349" s="2">
        <v>45840</v>
      </c>
      <c r="F349" t="s">
        <v>1018</v>
      </c>
      <c r="G349" t="s">
        <v>109</v>
      </c>
      <c r="I349" t="s">
        <v>119</v>
      </c>
      <c r="K349" t="s">
        <v>183</v>
      </c>
      <c r="L349">
        <v>29120.880000000001</v>
      </c>
      <c r="M349">
        <v>22928.45</v>
      </c>
      <c r="O349">
        <v>14</v>
      </c>
      <c r="P349">
        <v>150</v>
      </c>
      <c r="Q349">
        <v>5</v>
      </c>
      <c r="R349">
        <v>137</v>
      </c>
      <c r="S349">
        <v>240.6</v>
      </c>
      <c r="T349" t="s">
        <v>37</v>
      </c>
      <c r="U349" s="3"/>
      <c r="V349" s="3"/>
      <c r="W349" s="3"/>
    </row>
    <row r="350" spans="1:23">
      <c r="A350" t="s">
        <v>1019</v>
      </c>
      <c r="B350" t="s">
        <v>368</v>
      </c>
      <c r="C350" t="s">
        <v>50</v>
      </c>
      <c r="D350" t="s">
        <v>1020</v>
      </c>
      <c r="E350" s="2">
        <v>45429</v>
      </c>
      <c r="F350" s="2">
        <v>45432</v>
      </c>
      <c r="G350" t="s">
        <v>105</v>
      </c>
      <c r="H350" t="s">
        <v>63</v>
      </c>
      <c r="I350" t="s">
        <v>53</v>
      </c>
      <c r="J350" t="s">
        <v>46</v>
      </c>
      <c r="K350" t="s">
        <v>120</v>
      </c>
      <c r="L350">
        <v>32770.14</v>
      </c>
      <c r="M350">
        <v>29705.73</v>
      </c>
      <c r="N350" t="s">
        <v>91</v>
      </c>
      <c r="O350">
        <v>3</v>
      </c>
      <c r="P350" t="s">
        <v>1021</v>
      </c>
      <c r="Q350">
        <v>5</v>
      </c>
      <c r="R350">
        <v>117</v>
      </c>
      <c r="S350">
        <v>158.4</v>
      </c>
      <c r="T350" t="s">
        <v>65</v>
      </c>
      <c r="U350" s="3"/>
      <c r="V350" s="3"/>
      <c r="W350" s="3"/>
    </row>
    <row r="351" spans="1:23">
      <c r="A351" t="s">
        <v>1022</v>
      </c>
      <c r="B351" t="s">
        <v>342</v>
      </c>
      <c r="C351" t="s">
        <v>307</v>
      </c>
      <c r="D351" s="2">
        <v>25726</v>
      </c>
      <c r="E351" s="2">
        <v>45330</v>
      </c>
      <c r="F351" s="2">
        <v>45332</v>
      </c>
      <c r="G351" t="s">
        <v>77</v>
      </c>
      <c r="H351" t="s">
        <v>24</v>
      </c>
      <c r="I351" t="s">
        <v>96</v>
      </c>
      <c r="J351" t="s">
        <v>34</v>
      </c>
      <c r="K351" t="s">
        <v>55</v>
      </c>
      <c r="L351">
        <v>32016.61</v>
      </c>
      <c r="M351">
        <v>22852.65</v>
      </c>
      <c r="N351" t="s">
        <v>35</v>
      </c>
      <c r="O351">
        <v>2</v>
      </c>
      <c r="P351">
        <v>88</v>
      </c>
      <c r="Q351">
        <v>4</v>
      </c>
      <c r="R351">
        <v>120</v>
      </c>
      <c r="S351">
        <v>179.5</v>
      </c>
      <c r="T351" t="s">
        <v>65</v>
      </c>
      <c r="U351" s="3"/>
      <c r="V351" s="3"/>
      <c r="W351" s="3"/>
    </row>
    <row r="352" spans="1:23">
      <c r="A352" t="s">
        <v>1023</v>
      </c>
      <c r="B352" t="s">
        <v>579</v>
      </c>
      <c r="D352" s="2">
        <v>35194</v>
      </c>
      <c r="E352" t="s">
        <v>1024</v>
      </c>
      <c r="F352" s="2">
        <v>45588</v>
      </c>
      <c r="G352" t="s">
        <v>89</v>
      </c>
      <c r="H352" t="s">
        <v>78</v>
      </c>
      <c r="I352" t="s">
        <v>119</v>
      </c>
      <c r="K352" t="s">
        <v>120</v>
      </c>
      <c r="L352">
        <v>154049.35999999999</v>
      </c>
      <c r="M352">
        <v>115545.72</v>
      </c>
      <c r="N352" t="s">
        <v>73</v>
      </c>
      <c r="O352">
        <v>12</v>
      </c>
      <c r="P352">
        <v>121</v>
      </c>
      <c r="R352">
        <v>172</v>
      </c>
      <c r="S352">
        <v>253.8</v>
      </c>
      <c r="T352" t="s">
        <v>37</v>
      </c>
      <c r="U352" s="3"/>
      <c r="V352" s="3"/>
      <c r="W352" s="3"/>
    </row>
    <row r="353" spans="1:23">
      <c r="A353" t="s">
        <v>1025</v>
      </c>
      <c r="B353" t="s">
        <v>1026</v>
      </c>
      <c r="C353" t="s">
        <v>84</v>
      </c>
      <c r="D353" t="s">
        <v>1027</v>
      </c>
      <c r="E353" s="2">
        <v>45034</v>
      </c>
      <c r="F353" s="2">
        <v>45043</v>
      </c>
      <c r="G353" t="s">
        <v>152</v>
      </c>
      <c r="H353" t="s">
        <v>52</v>
      </c>
      <c r="I353" t="s">
        <v>25</v>
      </c>
      <c r="J353" t="s">
        <v>71</v>
      </c>
      <c r="K353" t="s">
        <v>120</v>
      </c>
      <c r="L353" t="s">
        <v>1028</v>
      </c>
      <c r="M353">
        <v>19100.02</v>
      </c>
      <c r="O353">
        <v>9</v>
      </c>
      <c r="P353" t="s">
        <v>1029</v>
      </c>
      <c r="Q353">
        <v>4</v>
      </c>
      <c r="R353">
        <v>124</v>
      </c>
      <c r="S353">
        <v>202.7</v>
      </c>
      <c r="T353" t="s">
        <v>47</v>
      </c>
      <c r="U353" s="3"/>
      <c r="V353" s="3"/>
      <c r="W353" s="3"/>
    </row>
    <row r="354" spans="1:23">
      <c r="A354" t="s">
        <v>1030</v>
      </c>
      <c r="B354" t="s">
        <v>1031</v>
      </c>
      <c r="D354" t="s">
        <v>1032</v>
      </c>
      <c r="E354" s="2">
        <v>45915</v>
      </c>
      <c r="F354" t="s">
        <v>1033</v>
      </c>
      <c r="G354" t="s">
        <v>70</v>
      </c>
      <c r="H354" t="s">
        <v>44</v>
      </c>
      <c r="I354" t="s">
        <v>33</v>
      </c>
      <c r="J354" t="s">
        <v>46</v>
      </c>
      <c r="K354" t="s">
        <v>27</v>
      </c>
      <c r="L354">
        <v>140732.51999999999</v>
      </c>
      <c r="M354">
        <v>126355.88</v>
      </c>
      <c r="N354" t="s">
        <v>35</v>
      </c>
      <c r="O354">
        <v>8</v>
      </c>
      <c r="P354">
        <v>193</v>
      </c>
      <c r="Q354">
        <v>4</v>
      </c>
      <c r="R354">
        <v>178</v>
      </c>
      <c r="S354">
        <v>84.8</v>
      </c>
      <c r="T354" t="s">
        <v>37</v>
      </c>
      <c r="U354" s="3"/>
      <c r="V354" s="3"/>
      <c r="W354" s="3"/>
    </row>
    <row r="355" spans="1:23">
      <c r="A355" t="s">
        <v>1034</v>
      </c>
      <c r="B355" t="s">
        <v>436</v>
      </c>
      <c r="C355" t="s">
        <v>206</v>
      </c>
      <c r="D355" s="2">
        <v>33325</v>
      </c>
      <c r="E355" s="2">
        <v>45960</v>
      </c>
      <c r="F355" s="2">
        <v>45964</v>
      </c>
      <c r="G355" t="s">
        <v>94</v>
      </c>
      <c r="H355" t="s">
        <v>63</v>
      </c>
      <c r="I355" t="s">
        <v>79</v>
      </c>
      <c r="J355" t="s">
        <v>34</v>
      </c>
      <c r="K355" t="s">
        <v>120</v>
      </c>
      <c r="L355">
        <v>217295.05</v>
      </c>
      <c r="M355">
        <v>148807.04000000001</v>
      </c>
      <c r="N355" t="s">
        <v>56</v>
      </c>
      <c r="O355">
        <v>4</v>
      </c>
      <c r="Q355">
        <v>4</v>
      </c>
      <c r="R355">
        <v>98</v>
      </c>
      <c r="S355">
        <v>122.8</v>
      </c>
      <c r="T355" t="s">
        <v>47</v>
      </c>
      <c r="U355" s="3"/>
      <c r="V355" s="3"/>
      <c r="W355" s="3"/>
    </row>
    <row r="356" spans="1:23">
      <c r="A356" t="s">
        <v>1035</v>
      </c>
      <c r="B356" t="s">
        <v>423</v>
      </c>
      <c r="C356" t="s">
        <v>84</v>
      </c>
      <c r="D356" s="2">
        <v>20254</v>
      </c>
      <c r="E356" s="2">
        <v>45361</v>
      </c>
      <c r="F356" s="2">
        <v>45366</v>
      </c>
      <c r="G356" t="s">
        <v>43</v>
      </c>
      <c r="H356" t="s">
        <v>95</v>
      </c>
      <c r="I356" t="s">
        <v>119</v>
      </c>
      <c r="J356" t="s">
        <v>179</v>
      </c>
      <c r="K356" t="s">
        <v>27</v>
      </c>
      <c r="L356">
        <v>111731.8</v>
      </c>
      <c r="M356">
        <v>81490.899999999994</v>
      </c>
      <c r="N356" t="s">
        <v>56</v>
      </c>
      <c r="O356" t="s">
        <v>1036</v>
      </c>
      <c r="P356">
        <v>171</v>
      </c>
      <c r="Q356">
        <v>4</v>
      </c>
      <c r="R356">
        <v>183</v>
      </c>
      <c r="S356">
        <v>246.3</v>
      </c>
      <c r="T356" t="s">
        <v>47</v>
      </c>
      <c r="U356" s="3"/>
      <c r="V356" s="3"/>
      <c r="W356" s="3"/>
    </row>
    <row r="357" spans="1:23">
      <c r="A357" t="s">
        <v>1037</v>
      </c>
      <c r="B357" t="s">
        <v>917</v>
      </c>
      <c r="C357" t="s">
        <v>133</v>
      </c>
      <c r="D357" s="2">
        <v>31540</v>
      </c>
      <c r="E357" s="2">
        <v>45061</v>
      </c>
      <c r="F357" s="2">
        <v>45079</v>
      </c>
      <c r="G357" t="s">
        <v>94</v>
      </c>
      <c r="H357" t="s">
        <v>634</v>
      </c>
      <c r="I357" t="s">
        <v>79</v>
      </c>
      <c r="K357" t="s">
        <v>161</v>
      </c>
      <c r="L357">
        <v>99739.14</v>
      </c>
      <c r="M357">
        <v>91777.69</v>
      </c>
      <c r="N357" t="s">
        <v>73</v>
      </c>
      <c r="O357">
        <v>18</v>
      </c>
      <c r="P357">
        <v>230</v>
      </c>
      <c r="Q357">
        <v>5</v>
      </c>
      <c r="R357">
        <v>153</v>
      </c>
      <c r="S357">
        <v>109.1</v>
      </c>
      <c r="T357" t="s">
        <v>47</v>
      </c>
      <c r="U357" s="3"/>
      <c r="V357" s="3"/>
      <c r="W357" s="3"/>
    </row>
    <row r="358" spans="1:23">
      <c r="A358" t="s">
        <v>1038</v>
      </c>
      <c r="B358" t="s">
        <v>898</v>
      </c>
      <c r="C358" t="s">
        <v>40</v>
      </c>
      <c r="D358" s="2">
        <v>21986</v>
      </c>
      <c r="E358" s="2">
        <v>45859</v>
      </c>
      <c r="F358" t="s">
        <v>1039</v>
      </c>
      <c r="G358" t="s">
        <v>141</v>
      </c>
      <c r="I358" t="s">
        <v>79</v>
      </c>
      <c r="J358" t="s">
        <v>46</v>
      </c>
      <c r="L358">
        <v>7654.64</v>
      </c>
      <c r="M358">
        <v>7381.96</v>
      </c>
      <c r="N358" t="s">
        <v>326</v>
      </c>
      <c r="O358">
        <v>5</v>
      </c>
      <c r="P358">
        <v>48</v>
      </c>
      <c r="Q358">
        <v>1</v>
      </c>
      <c r="R358">
        <v>166</v>
      </c>
      <c r="S358">
        <v>136.9</v>
      </c>
      <c r="T358" t="s">
        <v>37</v>
      </c>
      <c r="U358" s="3"/>
      <c r="V358" s="3"/>
      <c r="W358" s="3"/>
    </row>
    <row r="359" spans="1:23">
      <c r="A359" t="s">
        <v>1040</v>
      </c>
      <c r="B359" t="s">
        <v>29</v>
      </c>
      <c r="C359" t="s">
        <v>816</v>
      </c>
      <c r="D359" t="s">
        <v>1041</v>
      </c>
      <c r="E359" t="s">
        <v>1042</v>
      </c>
      <c r="F359" s="2">
        <v>45869</v>
      </c>
      <c r="G359" t="s">
        <v>89</v>
      </c>
      <c r="H359" t="s">
        <v>44</v>
      </c>
      <c r="J359" t="s">
        <v>71</v>
      </c>
      <c r="K359" t="s">
        <v>120</v>
      </c>
      <c r="L359">
        <v>92661.61</v>
      </c>
      <c r="M359">
        <v>87873.31</v>
      </c>
      <c r="O359">
        <v>16</v>
      </c>
      <c r="P359">
        <v>82</v>
      </c>
      <c r="Q359">
        <v>5</v>
      </c>
      <c r="R359">
        <v>156</v>
      </c>
      <c r="S359">
        <v>217.2</v>
      </c>
      <c r="T359" t="s">
        <v>37</v>
      </c>
      <c r="U359" s="3"/>
      <c r="V359" s="3"/>
      <c r="W359" s="3"/>
    </row>
    <row r="360" spans="1:23">
      <c r="A360" t="s">
        <v>1043</v>
      </c>
      <c r="B360" t="s">
        <v>1044</v>
      </c>
      <c r="C360" t="s">
        <v>30</v>
      </c>
      <c r="D360" s="2">
        <v>26778</v>
      </c>
      <c r="E360" s="2">
        <v>45109</v>
      </c>
      <c r="F360" s="2">
        <v>45116</v>
      </c>
      <c r="G360" t="s">
        <v>43</v>
      </c>
      <c r="H360" t="s">
        <v>113</v>
      </c>
      <c r="I360" t="s">
        <v>33</v>
      </c>
      <c r="J360" t="s">
        <v>71</v>
      </c>
      <c r="K360" t="s">
        <v>72</v>
      </c>
      <c r="L360" t="s">
        <v>1045</v>
      </c>
      <c r="M360">
        <v>161171.20000000001</v>
      </c>
      <c r="N360" t="s">
        <v>73</v>
      </c>
      <c r="O360">
        <v>7</v>
      </c>
      <c r="P360">
        <v>238</v>
      </c>
      <c r="R360" t="s">
        <v>1046</v>
      </c>
      <c r="S360">
        <v>103.2</v>
      </c>
      <c r="U360" s="3"/>
      <c r="V360" s="3"/>
      <c r="W360" s="3"/>
    </row>
    <row r="361" spans="1:23">
      <c r="A361" t="s">
        <v>1047</v>
      </c>
      <c r="B361" t="s">
        <v>234</v>
      </c>
      <c r="C361" t="s">
        <v>50</v>
      </c>
      <c r="D361" s="2">
        <v>24869</v>
      </c>
      <c r="E361" s="2">
        <v>45948</v>
      </c>
      <c r="F361" s="2">
        <v>45953</v>
      </c>
      <c r="G361" t="s">
        <v>62</v>
      </c>
      <c r="I361" t="s">
        <v>96</v>
      </c>
      <c r="K361" t="s">
        <v>161</v>
      </c>
      <c r="L361">
        <v>140639.85999999999</v>
      </c>
      <c r="M361">
        <v>111259.3</v>
      </c>
      <c r="N361" t="s">
        <v>1048</v>
      </c>
      <c r="O361">
        <v>5</v>
      </c>
      <c r="P361">
        <v>78</v>
      </c>
      <c r="Q361">
        <v>2</v>
      </c>
      <c r="R361">
        <v>127</v>
      </c>
      <c r="S361">
        <v>73</v>
      </c>
      <c r="T361" t="s">
        <v>37</v>
      </c>
      <c r="U361" s="3"/>
      <c r="V361" s="3"/>
      <c r="W361" s="3"/>
    </row>
    <row r="362" spans="1:23">
      <c r="A362" t="s">
        <v>1049</v>
      </c>
      <c r="B362" t="s">
        <v>1050</v>
      </c>
      <c r="C362" t="s">
        <v>84</v>
      </c>
      <c r="D362" t="s">
        <v>1051</v>
      </c>
      <c r="E362" t="s">
        <v>1052</v>
      </c>
      <c r="F362" s="2">
        <v>45486</v>
      </c>
      <c r="G362" t="s">
        <v>94</v>
      </c>
      <c r="H362" t="s">
        <v>134</v>
      </c>
      <c r="I362" t="s">
        <v>33</v>
      </c>
      <c r="J362" t="s">
        <v>71</v>
      </c>
      <c r="K362" t="s">
        <v>114</v>
      </c>
      <c r="L362">
        <v>56667.3</v>
      </c>
      <c r="M362">
        <v>52750.82</v>
      </c>
      <c r="N362" t="s">
        <v>56</v>
      </c>
      <c r="O362">
        <v>5</v>
      </c>
      <c r="P362">
        <v>68</v>
      </c>
      <c r="Q362">
        <v>4</v>
      </c>
      <c r="R362">
        <v>144</v>
      </c>
      <c r="S362">
        <v>145.80000000000001</v>
      </c>
      <c r="T362" t="s">
        <v>37</v>
      </c>
      <c r="U362" s="3"/>
      <c r="V362" s="3"/>
      <c r="W362" s="3"/>
    </row>
    <row r="363" spans="1:23">
      <c r="A363" t="s">
        <v>1053</v>
      </c>
      <c r="B363" t="s">
        <v>1054</v>
      </c>
      <c r="C363" t="s">
        <v>22</v>
      </c>
      <c r="D363" s="2">
        <v>20228</v>
      </c>
      <c r="E363" s="2">
        <v>45871</v>
      </c>
      <c r="F363" s="2">
        <v>45889</v>
      </c>
      <c r="G363" t="s">
        <v>70</v>
      </c>
      <c r="H363" t="s">
        <v>106</v>
      </c>
      <c r="I363" t="s">
        <v>79</v>
      </c>
      <c r="K363" t="s">
        <v>55</v>
      </c>
      <c r="L363">
        <v>36805.94</v>
      </c>
      <c r="M363">
        <v>31757.200000000001</v>
      </c>
      <c r="N363" t="s">
        <v>192</v>
      </c>
      <c r="O363">
        <v>18</v>
      </c>
      <c r="P363">
        <v>133</v>
      </c>
      <c r="Q363">
        <v>5</v>
      </c>
      <c r="R363">
        <v>149</v>
      </c>
      <c r="S363">
        <v>137.30000000000001</v>
      </c>
      <c r="T363" t="s">
        <v>37</v>
      </c>
      <c r="U363" s="3"/>
      <c r="V363" s="3"/>
      <c r="W363" s="3"/>
    </row>
    <row r="364" spans="1:23">
      <c r="A364" t="s">
        <v>1055</v>
      </c>
      <c r="B364" t="s">
        <v>576</v>
      </c>
      <c r="D364" s="2">
        <v>30965</v>
      </c>
      <c r="E364" t="s">
        <v>1056</v>
      </c>
      <c r="F364" s="2">
        <v>45049</v>
      </c>
      <c r="G364" t="s">
        <v>141</v>
      </c>
      <c r="H364" t="s">
        <v>24</v>
      </c>
      <c r="J364" t="s">
        <v>64</v>
      </c>
      <c r="K364" t="s">
        <v>72</v>
      </c>
      <c r="L364">
        <v>116404.64</v>
      </c>
      <c r="M364">
        <v>84439.66</v>
      </c>
      <c r="O364">
        <v>13</v>
      </c>
      <c r="P364">
        <v>74</v>
      </c>
      <c r="Q364">
        <v>2</v>
      </c>
      <c r="R364">
        <v>132</v>
      </c>
      <c r="S364">
        <v>182.9</v>
      </c>
      <c r="T364" t="s">
        <v>65</v>
      </c>
      <c r="U364" s="3"/>
      <c r="V364" s="3"/>
      <c r="W364" s="3"/>
    </row>
    <row r="365" spans="1:23">
      <c r="A365" t="s">
        <v>1057</v>
      </c>
      <c r="B365" t="s">
        <v>624</v>
      </c>
      <c r="C365" t="s">
        <v>60</v>
      </c>
      <c r="D365" s="2">
        <v>25517</v>
      </c>
      <c r="E365" t="s">
        <v>1058</v>
      </c>
      <c r="F365" t="s">
        <v>1059</v>
      </c>
      <c r="G365" t="s">
        <v>94</v>
      </c>
      <c r="H365" t="s">
        <v>255</v>
      </c>
      <c r="I365" t="s">
        <v>33</v>
      </c>
      <c r="J365" t="s">
        <v>179</v>
      </c>
      <c r="K365" t="s">
        <v>55</v>
      </c>
      <c r="L365">
        <v>40372.97</v>
      </c>
      <c r="M365">
        <v>34557.11</v>
      </c>
      <c r="O365">
        <v>16</v>
      </c>
      <c r="P365">
        <v>68</v>
      </c>
      <c r="Q365">
        <v>4</v>
      </c>
      <c r="R365">
        <v>103</v>
      </c>
      <c r="S365">
        <v>160</v>
      </c>
      <c r="T365" t="s">
        <v>57</v>
      </c>
      <c r="U365" s="3"/>
      <c r="V365" s="3"/>
      <c r="W365" s="3"/>
    </row>
    <row r="366" spans="1:23">
      <c r="A366" t="s">
        <v>1060</v>
      </c>
      <c r="B366" t="s">
        <v>1061</v>
      </c>
      <c r="C366" t="s">
        <v>30</v>
      </c>
      <c r="D366" s="2">
        <v>21855</v>
      </c>
      <c r="E366" t="s">
        <v>614</v>
      </c>
      <c r="F366" s="2">
        <v>45310</v>
      </c>
      <c r="G366" t="s">
        <v>754</v>
      </c>
      <c r="H366" t="s">
        <v>86</v>
      </c>
      <c r="I366" t="s">
        <v>53</v>
      </c>
      <c r="J366" t="s">
        <v>64</v>
      </c>
      <c r="K366" t="s">
        <v>401</v>
      </c>
      <c r="L366">
        <v>186062.02</v>
      </c>
      <c r="M366">
        <v>127284.06</v>
      </c>
      <c r="O366">
        <v>5</v>
      </c>
      <c r="Q366">
        <v>5</v>
      </c>
      <c r="R366">
        <v>127</v>
      </c>
      <c r="S366">
        <v>196.8</v>
      </c>
      <c r="T366" t="s">
        <v>37</v>
      </c>
      <c r="U366" s="3"/>
      <c r="V366" s="3"/>
      <c r="W366" s="3"/>
    </row>
    <row r="367" spans="1:23">
      <c r="A367" t="s">
        <v>1062</v>
      </c>
      <c r="B367" t="s">
        <v>517</v>
      </c>
      <c r="C367" t="s">
        <v>816</v>
      </c>
      <c r="D367" s="2">
        <v>19319</v>
      </c>
      <c r="E367" s="2">
        <v>45837</v>
      </c>
      <c r="F367" s="2">
        <v>45839</v>
      </c>
      <c r="G367" t="s">
        <v>105</v>
      </c>
      <c r="H367" t="s">
        <v>124</v>
      </c>
      <c r="J367" t="s">
        <v>34</v>
      </c>
      <c r="K367" t="s">
        <v>120</v>
      </c>
      <c r="L367" t="s">
        <v>1063</v>
      </c>
      <c r="M367">
        <v>57347.27</v>
      </c>
      <c r="N367" t="s">
        <v>192</v>
      </c>
      <c r="O367">
        <v>2</v>
      </c>
      <c r="P367">
        <v>224</v>
      </c>
      <c r="R367">
        <v>116</v>
      </c>
      <c r="S367">
        <v>136.30000000000001</v>
      </c>
      <c r="U367" s="3"/>
      <c r="V367" s="3"/>
      <c r="W367" s="3"/>
    </row>
    <row r="368" spans="1:23">
      <c r="A368" t="s">
        <v>1064</v>
      </c>
      <c r="B368" t="s">
        <v>1065</v>
      </c>
      <c r="C368" t="s">
        <v>206</v>
      </c>
      <c r="D368" s="2">
        <v>27261</v>
      </c>
      <c r="E368" s="2">
        <v>45296</v>
      </c>
      <c r="F368" s="2">
        <v>45313</v>
      </c>
      <c r="G368" t="s">
        <v>89</v>
      </c>
      <c r="H368" t="s">
        <v>44</v>
      </c>
      <c r="I368" t="s">
        <v>53</v>
      </c>
      <c r="J368" t="s">
        <v>46</v>
      </c>
      <c r="K368" t="s">
        <v>27</v>
      </c>
      <c r="L368">
        <v>148240.89000000001</v>
      </c>
      <c r="M368">
        <v>107324.29</v>
      </c>
      <c r="N368" t="s">
        <v>192</v>
      </c>
      <c r="O368">
        <v>17</v>
      </c>
      <c r="P368" t="s">
        <v>36</v>
      </c>
      <c r="Q368">
        <v>4</v>
      </c>
      <c r="R368" t="s">
        <v>682</v>
      </c>
      <c r="S368">
        <v>78.5</v>
      </c>
      <c r="U368" s="3"/>
      <c r="V368" s="3"/>
      <c r="W368" s="3"/>
    </row>
    <row r="369" spans="1:23">
      <c r="A369" t="s">
        <v>1066</v>
      </c>
      <c r="B369" t="s">
        <v>531</v>
      </c>
      <c r="C369" t="s">
        <v>30</v>
      </c>
      <c r="D369" s="2">
        <v>35979</v>
      </c>
      <c r="E369" s="2">
        <v>45053</v>
      </c>
      <c r="F369" s="2">
        <v>45062</v>
      </c>
      <c r="G369" t="s">
        <v>106</v>
      </c>
      <c r="H369" t="s">
        <v>153</v>
      </c>
      <c r="I369" t="s">
        <v>33</v>
      </c>
      <c r="J369" t="s">
        <v>34</v>
      </c>
      <c r="K369" t="s">
        <v>110</v>
      </c>
      <c r="L369">
        <v>191429.61</v>
      </c>
      <c r="M369">
        <v>153229.72</v>
      </c>
      <c r="N369" t="s">
        <v>192</v>
      </c>
      <c r="O369">
        <v>9</v>
      </c>
      <c r="P369">
        <v>12</v>
      </c>
      <c r="Q369">
        <v>3</v>
      </c>
      <c r="R369">
        <v>131</v>
      </c>
      <c r="S369">
        <v>90.5</v>
      </c>
      <c r="T369" t="s">
        <v>37</v>
      </c>
      <c r="U369" s="3"/>
      <c r="V369" s="3"/>
      <c r="W369" s="3"/>
    </row>
    <row r="370" spans="1:23">
      <c r="A370" t="s">
        <v>1067</v>
      </c>
      <c r="B370" t="s">
        <v>1068</v>
      </c>
      <c r="D370" s="2">
        <v>18954</v>
      </c>
      <c r="E370" s="2">
        <v>45124</v>
      </c>
      <c r="G370" t="s">
        <v>62</v>
      </c>
      <c r="H370" t="s">
        <v>207</v>
      </c>
      <c r="I370" t="s">
        <v>119</v>
      </c>
      <c r="J370" t="s">
        <v>34</v>
      </c>
      <c r="K370" t="s">
        <v>72</v>
      </c>
      <c r="L370">
        <v>143153.01999999999</v>
      </c>
      <c r="M370">
        <v>114839.27</v>
      </c>
      <c r="O370">
        <v>7</v>
      </c>
      <c r="P370">
        <v>179</v>
      </c>
      <c r="R370">
        <v>153</v>
      </c>
      <c r="S370">
        <v>106.1</v>
      </c>
      <c r="T370" t="s">
        <v>47</v>
      </c>
      <c r="U370" s="3"/>
      <c r="V370" s="3"/>
      <c r="W370" s="3"/>
    </row>
    <row r="371" spans="1:23">
      <c r="A371" t="s">
        <v>1069</v>
      </c>
      <c r="B371" t="s">
        <v>737</v>
      </c>
      <c r="C371" t="s">
        <v>40</v>
      </c>
      <c r="D371" s="2">
        <v>21040</v>
      </c>
      <c r="E371" s="2">
        <v>45032</v>
      </c>
      <c r="F371" s="2">
        <v>45050</v>
      </c>
      <c r="G371" t="s">
        <v>94</v>
      </c>
      <c r="I371" t="s">
        <v>96</v>
      </c>
      <c r="J371" t="s">
        <v>71</v>
      </c>
      <c r="K371" t="s">
        <v>161</v>
      </c>
      <c r="L371" t="s">
        <v>1070</v>
      </c>
      <c r="M371">
        <v>71412.240000000005</v>
      </c>
      <c r="N371" t="s">
        <v>91</v>
      </c>
      <c r="O371">
        <v>18</v>
      </c>
      <c r="P371">
        <v>228</v>
      </c>
      <c r="Q371">
        <v>3</v>
      </c>
      <c r="R371">
        <v>126</v>
      </c>
      <c r="T371" t="s">
        <v>37</v>
      </c>
      <c r="U371" s="3"/>
      <c r="V371" s="3"/>
      <c r="W371" s="3"/>
    </row>
    <row r="372" spans="1:23">
      <c r="A372" t="s">
        <v>1071</v>
      </c>
      <c r="B372" t="s">
        <v>495</v>
      </c>
      <c r="C372" t="s">
        <v>50</v>
      </c>
      <c r="D372" s="2">
        <v>38722</v>
      </c>
      <c r="E372" t="s">
        <v>1072</v>
      </c>
      <c r="F372" s="2">
        <v>45363</v>
      </c>
      <c r="G372" t="s">
        <v>105</v>
      </c>
      <c r="H372" t="s">
        <v>78</v>
      </c>
      <c r="I372" t="s">
        <v>25</v>
      </c>
      <c r="J372" t="s">
        <v>80</v>
      </c>
      <c r="L372">
        <v>124654.89</v>
      </c>
      <c r="M372">
        <v>108969.25</v>
      </c>
      <c r="N372" t="s">
        <v>73</v>
      </c>
      <c r="O372">
        <v>18</v>
      </c>
      <c r="P372">
        <v>184</v>
      </c>
      <c r="Q372">
        <v>1</v>
      </c>
      <c r="R372">
        <v>134</v>
      </c>
      <c r="S372">
        <v>256.39999999999998</v>
      </c>
      <c r="T372" t="s">
        <v>37</v>
      </c>
      <c r="U372" s="3"/>
      <c r="V372" s="3"/>
      <c r="W372" s="3"/>
    </row>
    <row r="373" spans="1:23">
      <c r="A373" t="s">
        <v>1073</v>
      </c>
      <c r="B373" t="s">
        <v>429</v>
      </c>
      <c r="C373" t="s">
        <v>133</v>
      </c>
      <c r="D373" s="2">
        <v>18736</v>
      </c>
      <c r="E373" t="s">
        <v>1074</v>
      </c>
      <c r="F373" s="2">
        <v>45704</v>
      </c>
      <c r="G373" t="s">
        <v>152</v>
      </c>
      <c r="H373" t="s">
        <v>134</v>
      </c>
      <c r="I373" t="s">
        <v>79</v>
      </c>
      <c r="J373" t="s">
        <v>97</v>
      </c>
      <c r="K373" t="s">
        <v>27</v>
      </c>
      <c r="M373">
        <v>89437.78</v>
      </c>
      <c r="N373" t="s">
        <v>73</v>
      </c>
      <c r="O373">
        <v>1</v>
      </c>
      <c r="P373" t="s">
        <v>1075</v>
      </c>
      <c r="R373">
        <v>105</v>
      </c>
      <c r="S373">
        <v>240.5</v>
      </c>
      <c r="T373" t="s">
        <v>65</v>
      </c>
      <c r="U373" s="3"/>
      <c r="V373" s="3"/>
      <c r="W373" s="3"/>
    </row>
    <row r="374" spans="1:23">
      <c r="A374" t="s">
        <v>1076</v>
      </c>
      <c r="B374" t="s">
        <v>321</v>
      </c>
      <c r="C374" t="s">
        <v>133</v>
      </c>
      <c r="D374" s="2">
        <v>38694</v>
      </c>
      <c r="E374" t="s">
        <v>1077</v>
      </c>
      <c r="G374" t="s">
        <v>77</v>
      </c>
      <c r="H374" t="s">
        <v>124</v>
      </c>
      <c r="I374" t="s">
        <v>96</v>
      </c>
      <c r="J374" t="s">
        <v>179</v>
      </c>
      <c r="K374" t="s">
        <v>120</v>
      </c>
      <c r="L374">
        <v>80246.16</v>
      </c>
      <c r="M374">
        <v>64751.14</v>
      </c>
      <c r="N374" t="s">
        <v>73</v>
      </c>
      <c r="O374">
        <v>3</v>
      </c>
      <c r="P374">
        <v>67</v>
      </c>
      <c r="Q374">
        <v>5</v>
      </c>
      <c r="R374">
        <v>106</v>
      </c>
      <c r="S374">
        <v>185.2</v>
      </c>
      <c r="T374" t="s">
        <v>37</v>
      </c>
      <c r="U374" s="3"/>
      <c r="V374" s="3"/>
      <c r="W374" s="3"/>
    </row>
    <row r="375" spans="1:23">
      <c r="A375" t="s">
        <v>1078</v>
      </c>
      <c r="B375" t="s">
        <v>1079</v>
      </c>
      <c r="C375" t="s">
        <v>84</v>
      </c>
      <c r="D375" s="2">
        <v>25150</v>
      </c>
      <c r="E375" t="s">
        <v>1080</v>
      </c>
      <c r="F375" t="s">
        <v>1081</v>
      </c>
      <c r="G375" t="s">
        <v>89</v>
      </c>
      <c r="H375" t="s">
        <v>95</v>
      </c>
      <c r="I375" t="s">
        <v>33</v>
      </c>
      <c r="J375" t="s">
        <v>179</v>
      </c>
      <c r="K375" t="s">
        <v>161</v>
      </c>
      <c r="L375">
        <v>88292.27</v>
      </c>
      <c r="M375">
        <v>76467.11</v>
      </c>
      <c r="N375" t="s">
        <v>91</v>
      </c>
      <c r="O375">
        <v>9</v>
      </c>
      <c r="P375">
        <v>164</v>
      </c>
      <c r="R375">
        <v>125</v>
      </c>
      <c r="S375">
        <v>84.9</v>
      </c>
      <c r="T375" t="s">
        <v>47</v>
      </c>
      <c r="U375" s="3"/>
      <c r="V375" s="3"/>
      <c r="W375" s="3"/>
    </row>
    <row r="376" spans="1:23">
      <c r="A376" t="s">
        <v>1082</v>
      </c>
      <c r="B376" t="s">
        <v>21</v>
      </c>
      <c r="C376" t="s">
        <v>206</v>
      </c>
      <c r="D376" t="s">
        <v>1083</v>
      </c>
      <c r="E376" t="s">
        <v>1084</v>
      </c>
      <c r="F376" s="2">
        <v>45509</v>
      </c>
      <c r="G376" t="s">
        <v>161</v>
      </c>
      <c r="H376" t="s">
        <v>24</v>
      </c>
      <c r="I376" t="s">
        <v>96</v>
      </c>
      <c r="K376" t="s">
        <v>55</v>
      </c>
      <c r="L376">
        <v>97524.22</v>
      </c>
      <c r="M376">
        <v>93509.33</v>
      </c>
      <c r="N376" t="s">
        <v>192</v>
      </c>
      <c r="O376">
        <v>13</v>
      </c>
      <c r="P376">
        <v>103</v>
      </c>
      <c r="R376">
        <v>95</v>
      </c>
      <c r="S376">
        <v>112.6</v>
      </c>
      <c r="T376" t="s">
        <v>37</v>
      </c>
      <c r="U376" s="3"/>
      <c r="V376" s="3"/>
      <c r="W376" s="3"/>
    </row>
    <row r="377" spans="1:23">
      <c r="A377" t="s">
        <v>1085</v>
      </c>
      <c r="B377" t="s">
        <v>173</v>
      </c>
      <c r="C377" t="s">
        <v>106</v>
      </c>
      <c r="D377" t="s">
        <v>1086</v>
      </c>
      <c r="E377" s="2">
        <v>45815</v>
      </c>
      <c r="F377" s="2">
        <v>45829</v>
      </c>
      <c r="G377" t="s">
        <v>31</v>
      </c>
      <c r="H377" t="s">
        <v>78</v>
      </c>
      <c r="I377" t="s">
        <v>25</v>
      </c>
      <c r="J377" t="s">
        <v>26</v>
      </c>
      <c r="K377" t="s">
        <v>110</v>
      </c>
      <c r="L377">
        <v>139440.31</v>
      </c>
      <c r="M377">
        <v>116123.18</v>
      </c>
      <c r="N377" t="s">
        <v>56</v>
      </c>
      <c r="O377">
        <v>14</v>
      </c>
      <c r="P377">
        <v>78</v>
      </c>
      <c r="R377">
        <v>149</v>
      </c>
      <c r="S377">
        <v>150.5</v>
      </c>
      <c r="U377" s="3"/>
      <c r="V377" s="3"/>
      <c r="W377" s="3"/>
    </row>
    <row r="378" spans="1:23">
      <c r="A378" t="s">
        <v>1087</v>
      </c>
      <c r="B378" t="s">
        <v>1088</v>
      </c>
      <c r="D378" t="s">
        <v>1089</v>
      </c>
      <c r="E378" t="s">
        <v>1090</v>
      </c>
      <c r="F378" s="2">
        <v>45500</v>
      </c>
      <c r="G378" t="s">
        <v>190</v>
      </c>
      <c r="H378" t="s">
        <v>78</v>
      </c>
      <c r="I378" t="s">
        <v>25</v>
      </c>
      <c r="J378" t="s">
        <v>26</v>
      </c>
      <c r="L378">
        <v>78456.55</v>
      </c>
      <c r="M378">
        <v>53103.5</v>
      </c>
      <c r="N378" t="s">
        <v>35</v>
      </c>
      <c r="O378">
        <v>12</v>
      </c>
      <c r="P378">
        <v>72</v>
      </c>
      <c r="Q378">
        <v>3</v>
      </c>
      <c r="R378">
        <v>146</v>
      </c>
      <c r="S378">
        <v>157.9</v>
      </c>
      <c r="T378" t="s">
        <v>37</v>
      </c>
      <c r="U378" s="3"/>
      <c r="V378" s="3"/>
      <c r="W378" s="3"/>
    </row>
    <row r="379" spans="1:23">
      <c r="A379" t="s">
        <v>1091</v>
      </c>
      <c r="B379" t="s">
        <v>83</v>
      </c>
      <c r="C379" t="s">
        <v>60</v>
      </c>
      <c r="D379" s="2">
        <v>24236</v>
      </c>
      <c r="E379" s="2">
        <v>45940</v>
      </c>
      <c r="F379" s="2">
        <v>45945</v>
      </c>
      <c r="G379" t="s">
        <v>62</v>
      </c>
      <c r="I379" t="s">
        <v>25</v>
      </c>
      <c r="J379" t="s">
        <v>80</v>
      </c>
      <c r="K379" t="s">
        <v>55</v>
      </c>
      <c r="L379">
        <v>30825.52</v>
      </c>
      <c r="M379">
        <v>23281.8</v>
      </c>
      <c r="N379" t="s">
        <v>91</v>
      </c>
      <c r="O379">
        <v>5</v>
      </c>
      <c r="P379">
        <v>134</v>
      </c>
      <c r="R379">
        <v>164</v>
      </c>
      <c r="S379">
        <v>130.30000000000001</v>
      </c>
      <c r="T379" t="s">
        <v>37</v>
      </c>
      <c r="U379" s="3"/>
      <c r="V379" s="3"/>
      <c r="W379" s="3"/>
    </row>
    <row r="380" spans="1:23">
      <c r="A380" t="s">
        <v>1092</v>
      </c>
      <c r="B380" t="s">
        <v>29</v>
      </c>
      <c r="C380" t="s">
        <v>84</v>
      </c>
      <c r="D380" s="2">
        <v>28538</v>
      </c>
      <c r="E380" s="2">
        <v>45085</v>
      </c>
      <c r="F380" s="2">
        <v>45093</v>
      </c>
      <c r="G380" t="s">
        <v>117</v>
      </c>
      <c r="H380" t="s">
        <v>63</v>
      </c>
      <c r="I380" t="s">
        <v>79</v>
      </c>
      <c r="L380">
        <v>161367.04000000001</v>
      </c>
      <c r="M380">
        <v>119883.42</v>
      </c>
      <c r="N380" t="s">
        <v>73</v>
      </c>
      <c r="O380">
        <v>8</v>
      </c>
      <c r="P380">
        <v>88</v>
      </c>
      <c r="Q380">
        <v>5</v>
      </c>
      <c r="R380">
        <v>132</v>
      </c>
      <c r="S380">
        <v>255.3</v>
      </c>
      <c r="U380" s="3"/>
      <c r="V380" s="3"/>
      <c r="W380" s="3"/>
    </row>
    <row r="381" spans="1:23">
      <c r="A381" t="s">
        <v>1093</v>
      </c>
      <c r="B381" t="s">
        <v>1094</v>
      </c>
      <c r="C381" t="s">
        <v>84</v>
      </c>
      <c r="D381" s="2">
        <v>36822</v>
      </c>
      <c r="E381" t="s">
        <v>1095</v>
      </c>
      <c r="F381" s="2">
        <v>45638</v>
      </c>
      <c r="G381" t="s">
        <v>117</v>
      </c>
      <c r="H381" t="s">
        <v>24</v>
      </c>
      <c r="I381" t="s">
        <v>53</v>
      </c>
      <c r="J381" t="s">
        <v>34</v>
      </c>
      <c r="K381" t="s">
        <v>120</v>
      </c>
      <c r="L381">
        <v>191246.43</v>
      </c>
      <c r="M381">
        <v>117617.22</v>
      </c>
      <c r="N381" t="s">
        <v>192</v>
      </c>
      <c r="O381">
        <v>7</v>
      </c>
      <c r="P381">
        <v>24</v>
      </c>
      <c r="Q381">
        <v>4</v>
      </c>
      <c r="R381">
        <v>162</v>
      </c>
      <c r="S381">
        <v>165.7</v>
      </c>
      <c r="T381" t="s">
        <v>37</v>
      </c>
      <c r="U381" s="3"/>
      <c r="V381" s="3"/>
      <c r="W381" s="3"/>
    </row>
    <row r="382" spans="1:23">
      <c r="A382" t="s">
        <v>1096</v>
      </c>
      <c r="B382" t="s">
        <v>1097</v>
      </c>
      <c r="C382" t="s">
        <v>296</v>
      </c>
      <c r="D382" s="2">
        <v>37050</v>
      </c>
      <c r="E382" s="2">
        <v>45860</v>
      </c>
      <c r="F382" s="2">
        <v>45871</v>
      </c>
      <c r="G382" t="s">
        <v>161</v>
      </c>
      <c r="H382" t="s">
        <v>153</v>
      </c>
      <c r="I382" t="s">
        <v>45</v>
      </c>
      <c r="J382" t="s">
        <v>34</v>
      </c>
      <c r="K382" t="s">
        <v>27</v>
      </c>
      <c r="L382">
        <v>183867.59</v>
      </c>
      <c r="M382">
        <v>141235.34</v>
      </c>
      <c r="O382">
        <v>11</v>
      </c>
      <c r="P382">
        <v>95</v>
      </c>
      <c r="R382">
        <v>154</v>
      </c>
      <c r="S382">
        <v>84.5</v>
      </c>
      <c r="T382" t="s">
        <v>65</v>
      </c>
      <c r="U382" s="3"/>
      <c r="V382" s="3"/>
      <c r="W382" s="3"/>
    </row>
    <row r="383" spans="1:23">
      <c r="A383" t="s">
        <v>1098</v>
      </c>
      <c r="B383" t="s">
        <v>1099</v>
      </c>
      <c r="C383" t="s">
        <v>816</v>
      </c>
      <c r="D383" s="2">
        <v>36657</v>
      </c>
      <c r="E383" s="2">
        <v>45569</v>
      </c>
      <c r="F383" s="2">
        <v>45573</v>
      </c>
      <c r="G383" t="s">
        <v>43</v>
      </c>
      <c r="H383" t="s">
        <v>95</v>
      </c>
      <c r="I383" t="s">
        <v>53</v>
      </c>
      <c r="L383">
        <v>124814.56</v>
      </c>
      <c r="M383">
        <v>121065.35</v>
      </c>
      <c r="N383" t="s">
        <v>56</v>
      </c>
      <c r="O383">
        <v>4</v>
      </c>
      <c r="P383">
        <v>229</v>
      </c>
      <c r="R383">
        <v>91</v>
      </c>
      <c r="S383">
        <v>101.7</v>
      </c>
      <c r="T383" t="s">
        <v>37</v>
      </c>
      <c r="U383" s="3"/>
      <c r="V383" s="3"/>
      <c r="W383" s="3"/>
    </row>
    <row r="384" spans="1:23">
      <c r="A384" t="s">
        <v>1100</v>
      </c>
      <c r="B384" t="s">
        <v>1101</v>
      </c>
      <c r="C384" t="s">
        <v>60</v>
      </c>
      <c r="D384" t="s">
        <v>1102</v>
      </c>
      <c r="E384" s="2">
        <v>45421</v>
      </c>
      <c r="F384" s="2">
        <v>45431</v>
      </c>
      <c r="H384" t="s">
        <v>63</v>
      </c>
      <c r="I384" t="s">
        <v>33</v>
      </c>
      <c r="J384" t="s">
        <v>179</v>
      </c>
      <c r="L384">
        <v>20753.75</v>
      </c>
      <c r="M384">
        <v>20441.939999999999</v>
      </c>
      <c r="N384" t="s">
        <v>56</v>
      </c>
      <c r="O384">
        <v>10</v>
      </c>
      <c r="P384">
        <v>238</v>
      </c>
      <c r="Q384">
        <v>4</v>
      </c>
      <c r="R384">
        <v>170</v>
      </c>
      <c r="T384" t="s">
        <v>37</v>
      </c>
      <c r="U384" s="3"/>
      <c r="V384" s="3"/>
      <c r="W384" s="3"/>
    </row>
    <row r="385" spans="1:23">
      <c r="A385" t="s">
        <v>1103</v>
      </c>
      <c r="B385" t="s">
        <v>1104</v>
      </c>
      <c r="C385" t="s">
        <v>50</v>
      </c>
      <c r="D385" s="2">
        <v>28566</v>
      </c>
      <c r="E385" s="2">
        <v>45499</v>
      </c>
      <c r="F385" s="2">
        <v>45503</v>
      </c>
      <c r="G385" t="s">
        <v>77</v>
      </c>
      <c r="H385" t="s">
        <v>63</v>
      </c>
      <c r="I385" t="s">
        <v>25</v>
      </c>
      <c r="J385" t="s">
        <v>106</v>
      </c>
      <c r="K385" t="s">
        <v>183</v>
      </c>
      <c r="L385">
        <v>130625.22</v>
      </c>
      <c r="M385">
        <v>102743.74</v>
      </c>
      <c r="N385" t="s">
        <v>192</v>
      </c>
      <c r="O385">
        <v>4</v>
      </c>
      <c r="P385">
        <v>221</v>
      </c>
      <c r="Q385">
        <v>4</v>
      </c>
      <c r="R385">
        <v>126</v>
      </c>
      <c r="S385">
        <v>131.30000000000001</v>
      </c>
      <c r="T385" t="s">
        <v>65</v>
      </c>
      <c r="U385" s="3"/>
      <c r="V385" s="3"/>
      <c r="W385" s="3"/>
    </row>
    <row r="386" spans="1:23">
      <c r="A386" t="s">
        <v>1105</v>
      </c>
      <c r="B386" t="s">
        <v>1106</v>
      </c>
      <c r="D386" s="2">
        <v>24699</v>
      </c>
      <c r="E386" s="2">
        <v>45385</v>
      </c>
      <c r="F386" s="2">
        <v>45391</v>
      </c>
      <c r="G386" t="s">
        <v>109</v>
      </c>
      <c r="H386" t="s">
        <v>118</v>
      </c>
      <c r="I386" t="s">
        <v>33</v>
      </c>
      <c r="K386" t="s">
        <v>27</v>
      </c>
      <c r="L386">
        <v>167442.32</v>
      </c>
      <c r="M386">
        <v>122030.76</v>
      </c>
      <c r="N386" t="s">
        <v>35</v>
      </c>
      <c r="O386">
        <v>6</v>
      </c>
      <c r="P386">
        <v>146</v>
      </c>
      <c r="R386">
        <v>186</v>
      </c>
      <c r="S386">
        <v>102.1</v>
      </c>
      <c r="T386" t="s">
        <v>37</v>
      </c>
      <c r="U386" s="3"/>
      <c r="V386" s="3"/>
      <c r="W386" s="3"/>
    </row>
    <row r="387" spans="1:23">
      <c r="A387" t="s">
        <v>1107</v>
      </c>
      <c r="B387" t="s">
        <v>1108</v>
      </c>
      <c r="C387" t="s">
        <v>40</v>
      </c>
      <c r="D387" s="2">
        <v>35061</v>
      </c>
      <c r="E387" s="2">
        <v>45172</v>
      </c>
      <c r="F387" s="2">
        <v>45187</v>
      </c>
      <c r="G387" t="s">
        <v>77</v>
      </c>
      <c r="H387" t="s">
        <v>44</v>
      </c>
      <c r="I387" t="s">
        <v>33</v>
      </c>
      <c r="J387" t="s">
        <v>97</v>
      </c>
      <c r="K387" t="s">
        <v>72</v>
      </c>
      <c r="L387">
        <v>248286.62</v>
      </c>
      <c r="M387">
        <v>190068.99</v>
      </c>
      <c r="N387" t="s">
        <v>73</v>
      </c>
      <c r="O387">
        <v>15</v>
      </c>
      <c r="P387">
        <v>95</v>
      </c>
      <c r="Q387">
        <v>2</v>
      </c>
      <c r="R387">
        <v>185</v>
      </c>
      <c r="S387">
        <v>220.7</v>
      </c>
      <c r="U387" s="3"/>
      <c r="V387" s="3"/>
      <c r="W387" s="3"/>
    </row>
    <row r="388" spans="1:23">
      <c r="A388" t="s">
        <v>1109</v>
      </c>
      <c r="B388" t="s">
        <v>328</v>
      </c>
      <c r="D388" t="s">
        <v>1110</v>
      </c>
      <c r="E388" s="2">
        <v>44999</v>
      </c>
      <c r="F388" s="2">
        <v>45000</v>
      </c>
      <c r="G388" t="s">
        <v>117</v>
      </c>
      <c r="H388" t="s">
        <v>134</v>
      </c>
      <c r="I388" t="s">
        <v>45</v>
      </c>
      <c r="J388" t="s">
        <v>80</v>
      </c>
      <c r="K388" t="s">
        <v>27</v>
      </c>
      <c r="L388">
        <v>68158.3</v>
      </c>
      <c r="M388">
        <v>57617.77</v>
      </c>
      <c r="N388" t="s">
        <v>73</v>
      </c>
      <c r="O388">
        <v>1</v>
      </c>
      <c r="P388">
        <v>52</v>
      </c>
      <c r="R388">
        <v>126</v>
      </c>
      <c r="S388">
        <v>95</v>
      </c>
      <c r="U388" s="3"/>
      <c r="V388" s="3"/>
      <c r="W388" s="3"/>
    </row>
    <row r="389" spans="1:23">
      <c r="A389" t="s">
        <v>1111</v>
      </c>
      <c r="B389" t="s">
        <v>697</v>
      </c>
      <c r="C389" t="s">
        <v>396</v>
      </c>
      <c r="D389" s="2">
        <v>33673</v>
      </c>
      <c r="E389" s="2">
        <v>45401</v>
      </c>
      <c r="F389" s="2">
        <v>45411</v>
      </c>
      <c r="G389" t="s">
        <v>77</v>
      </c>
      <c r="H389" t="s">
        <v>78</v>
      </c>
      <c r="I389" t="s">
        <v>79</v>
      </c>
      <c r="K389" t="s">
        <v>72</v>
      </c>
      <c r="L389">
        <v>90889.15</v>
      </c>
      <c r="M389">
        <v>68093.600000000006</v>
      </c>
      <c r="N389" t="s">
        <v>106</v>
      </c>
      <c r="O389">
        <v>10</v>
      </c>
      <c r="P389">
        <v>61</v>
      </c>
      <c r="Q389">
        <v>2</v>
      </c>
      <c r="R389">
        <v>186</v>
      </c>
      <c r="S389">
        <v>215.1</v>
      </c>
      <c r="T389" t="s">
        <v>348</v>
      </c>
      <c r="U389" s="3"/>
      <c r="V389" s="3"/>
      <c r="W389" s="3"/>
    </row>
    <row r="390" spans="1:23">
      <c r="A390" t="s">
        <v>1112</v>
      </c>
      <c r="B390" t="s">
        <v>433</v>
      </c>
      <c r="C390" t="s">
        <v>307</v>
      </c>
      <c r="D390" s="2">
        <v>34060</v>
      </c>
      <c r="E390" s="2">
        <v>45522</v>
      </c>
      <c r="F390" s="2">
        <v>45531</v>
      </c>
      <c r="H390" t="s">
        <v>78</v>
      </c>
      <c r="I390" t="s">
        <v>79</v>
      </c>
      <c r="J390" t="s">
        <v>179</v>
      </c>
      <c r="K390" t="s">
        <v>161</v>
      </c>
      <c r="L390">
        <v>141658.68</v>
      </c>
      <c r="M390">
        <v>110278.67</v>
      </c>
      <c r="N390" t="s">
        <v>192</v>
      </c>
      <c r="O390">
        <v>9</v>
      </c>
      <c r="P390">
        <v>86</v>
      </c>
      <c r="Q390">
        <v>4</v>
      </c>
      <c r="R390">
        <v>140</v>
      </c>
      <c r="S390">
        <v>223.7</v>
      </c>
      <c r="T390" t="s">
        <v>37</v>
      </c>
      <c r="U390" s="3"/>
      <c r="V390" s="3"/>
      <c r="W390" s="3"/>
    </row>
    <row r="391" spans="1:23">
      <c r="A391" t="s">
        <v>1113</v>
      </c>
      <c r="B391" t="s">
        <v>295</v>
      </c>
      <c r="C391" t="s">
        <v>40</v>
      </c>
      <c r="D391" t="s">
        <v>1114</v>
      </c>
      <c r="E391" s="2">
        <v>45602</v>
      </c>
      <c r="F391" s="2">
        <v>45607</v>
      </c>
      <c r="G391" t="s">
        <v>152</v>
      </c>
      <c r="H391" t="s">
        <v>153</v>
      </c>
      <c r="I391" t="s">
        <v>25</v>
      </c>
      <c r="J391" t="s">
        <v>34</v>
      </c>
      <c r="K391" t="s">
        <v>72</v>
      </c>
      <c r="L391">
        <v>24837.55</v>
      </c>
      <c r="M391">
        <v>16889.25</v>
      </c>
      <c r="N391" t="s">
        <v>91</v>
      </c>
      <c r="O391">
        <v>5</v>
      </c>
      <c r="P391" t="s">
        <v>1115</v>
      </c>
      <c r="R391">
        <v>98</v>
      </c>
      <c r="S391">
        <v>194.4</v>
      </c>
      <c r="T391" t="s">
        <v>37</v>
      </c>
      <c r="U391" s="3"/>
      <c r="V391" s="3"/>
      <c r="W391" s="3"/>
    </row>
    <row r="392" spans="1:23">
      <c r="A392" t="s">
        <v>1116</v>
      </c>
      <c r="B392" t="s">
        <v>541</v>
      </c>
      <c r="C392" t="s">
        <v>100</v>
      </c>
      <c r="D392" t="s">
        <v>1117</v>
      </c>
      <c r="E392" s="2">
        <v>44968</v>
      </c>
      <c r="F392" s="2">
        <v>44985</v>
      </c>
      <c r="G392" t="s">
        <v>43</v>
      </c>
      <c r="H392" t="s">
        <v>78</v>
      </c>
      <c r="J392" t="s">
        <v>179</v>
      </c>
      <c r="K392" t="s">
        <v>55</v>
      </c>
      <c r="L392">
        <v>41344.01</v>
      </c>
      <c r="M392">
        <v>29241.51</v>
      </c>
      <c r="N392" t="s">
        <v>192</v>
      </c>
      <c r="O392">
        <v>17</v>
      </c>
      <c r="P392">
        <v>166</v>
      </c>
      <c r="Q392">
        <v>4</v>
      </c>
      <c r="S392">
        <v>121.8</v>
      </c>
      <c r="T392" t="s">
        <v>37</v>
      </c>
      <c r="U392" s="3"/>
      <c r="V392" s="3"/>
      <c r="W392" s="3"/>
    </row>
    <row r="393" spans="1:23">
      <c r="A393" t="s">
        <v>1118</v>
      </c>
      <c r="B393" t="s">
        <v>1119</v>
      </c>
      <c r="C393" t="s">
        <v>60</v>
      </c>
      <c r="D393" s="2">
        <v>20808</v>
      </c>
      <c r="E393" s="2">
        <v>45728</v>
      </c>
      <c r="F393" s="2">
        <v>45735</v>
      </c>
      <c r="H393" t="s">
        <v>44</v>
      </c>
      <c r="I393" t="s">
        <v>119</v>
      </c>
      <c r="J393" t="s">
        <v>34</v>
      </c>
      <c r="K393" t="s">
        <v>55</v>
      </c>
      <c r="L393" t="s">
        <v>1120</v>
      </c>
      <c r="M393">
        <v>102236.89</v>
      </c>
      <c r="O393">
        <v>7</v>
      </c>
      <c r="P393">
        <v>122</v>
      </c>
      <c r="Q393">
        <v>4</v>
      </c>
      <c r="S393">
        <v>120.2</v>
      </c>
      <c r="U393" s="3"/>
      <c r="V393" s="3"/>
      <c r="W393" s="3"/>
    </row>
    <row r="394" spans="1:23">
      <c r="A394" t="s">
        <v>1121</v>
      </c>
      <c r="B394" t="s">
        <v>700</v>
      </c>
      <c r="C394" t="s">
        <v>30</v>
      </c>
      <c r="D394" s="2">
        <v>40354</v>
      </c>
      <c r="E394" s="2">
        <v>45148</v>
      </c>
      <c r="F394" s="2">
        <v>45163</v>
      </c>
      <c r="G394" t="s">
        <v>152</v>
      </c>
      <c r="H394" t="s">
        <v>134</v>
      </c>
      <c r="I394" t="s">
        <v>45</v>
      </c>
      <c r="J394" t="s">
        <v>34</v>
      </c>
      <c r="K394" t="s">
        <v>110</v>
      </c>
      <c r="L394">
        <v>94030.85</v>
      </c>
      <c r="M394">
        <v>62005.45</v>
      </c>
      <c r="N394" t="s">
        <v>73</v>
      </c>
      <c r="O394">
        <v>15</v>
      </c>
      <c r="P394">
        <v>84</v>
      </c>
      <c r="Q394">
        <v>5</v>
      </c>
      <c r="R394">
        <v>108</v>
      </c>
      <c r="S394">
        <v>223.8</v>
      </c>
      <c r="T394" t="s">
        <v>37</v>
      </c>
      <c r="U394" s="3"/>
      <c r="V394" s="3"/>
      <c r="W394" s="3"/>
    </row>
    <row r="395" spans="1:23">
      <c r="A395" t="s">
        <v>1122</v>
      </c>
      <c r="B395" t="s">
        <v>321</v>
      </c>
      <c r="C395" t="s">
        <v>459</v>
      </c>
      <c r="D395" t="s">
        <v>1123</v>
      </c>
      <c r="E395" s="2">
        <v>45618</v>
      </c>
      <c r="G395" t="s">
        <v>31</v>
      </c>
      <c r="H395" t="s">
        <v>118</v>
      </c>
      <c r="I395" t="s">
        <v>79</v>
      </c>
      <c r="J395" t="s">
        <v>179</v>
      </c>
      <c r="K395" t="s">
        <v>72</v>
      </c>
      <c r="L395">
        <v>68865.86</v>
      </c>
      <c r="M395">
        <v>63805</v>
      </c>
      <c r="N395" t="s">
        <v>91</v>
      </c>
      <c r="O395">
        <v>5</v>
      </c>
      <c r="P395">
        <v>208</v>
      </c>
      <c r="R395">
        <v>159</v>
      </c>
      <c r="S395">
        <v>165</v>
      </c>
      <c r="U395" s="3"/>
      <c r="V395" s="3"/>
      <c r="W395" s="3"/>
    </row>
    <row r="396" spans="1:23">
      <c r="A396" t="s">
        <v>1124</v>
      </c>
      <c r="B396" t="s">
        <v>1125</v>
      </c>
      <c r="C396" t="s">
        <v>396</v>
      </c>
      <c r="D396" t="s">
        <v>1126</v>
      </c>
      <c r="E396" t="s">
        <v>1127</v>
      </c>
      <c r="F396" s="2">
        <v>45346</v>
      </c>
      <c r="G396" t="s">
        <v>161</v>
      </c>
      <c r="H396" t="s">
        <v>24</v>
      </c>
      <c r="I396" t="s">
        <v>79</v>
      </c>
      <c r="J396" t="s">
        <v>34</v>
      </c>
      <c r="K396" t="s">
        <v>55</v>
      </c>
      <c r="L396">
        <v>44753.72</v>
      </c>
      <c r="M396">
        <v>34081.85</v>
      </c>
      <c r="N396" t="s">
        <v>73</v>
      </c>
      <c r="O396">
        <v>15</v>
      </c>
      <c r="P396">
        <v>196</v>
      </c>
      <c r="R396">
        <v>143</v>
      </c>
      <c r="S396">
        <v>145.9</v>
      </c>
      <c r="T396" t="s">
        <v>65</v>
      </c>
      <c r="U396" s="3"/>
      <c r="V396" s="3"/>
      <c r="W396" s="3"/>
    </row>
    <row r="397" spans="1:23">
      <c r="A397" t="s">
        <v>1128</v>
      </c>
      <c r="B397" t="s">
        <v>295</v>
      </c>
      <c r="D397" t="s">
        <v>1129</v>
      </c>
      <c r="E397" s="2">
        <v>45990</v>
      </c>
      <c r="F397" s="2">
        <v>45999</v>
      </c>
      <c r="G397" t="s">
        <v>94</v>
      </c>
      <c r="H397" t="s">
        <v>63</v>
      </c>
      <c r="I397" t="s">
        <v>53</v>
      </c>
      <c r="J397" t="s">
        <v>97</v>
      </c>
      <c r="K397" t="s">
        <v>27</v>
      </c>
      <c r="L397">
        <v>132283.67000000001</v>
      </c>
      <c r="M397">
        <v>88338.91</v>
      </c>
      <c r="N397" t="s">
        <v>56</v>
      </c>
      <c r="O397">
        <v>9</v>
      </c>
      <c r="P397">
        <v>111</v>
      </c>
      <c r="Q397">
        <v>3</v>
      </c>
      <c r="R397">
        <v>109</v>
      </c>
      <c r="S397">
        <v>159.4</v>
      </c>
      <c r="T397" t="s">
        <v>37</v>
      </c>
      <c r="U397" s="3"/>
      <c r="V397" s="3"/>
      <c r="W397" s="3"/>
    </row>
    <row r="398" spans="1:23">
      <c r="A398" t="s">
        <v>1130</v>
      </c>
      <c r="B398" t="s">
        <v>1131</v>
      </c>
      <c r="C398" t="s">
        <v>133</v>
      </c>
      <c r="D398" s="2">
        <v>39912</v>
      </c>
      <c r="E398" s="2">
        <v>45509</v>
      </c>
      <c r="F398" s="2">
        <v>45523</v>
      </c>
      <c r="G398" t="s">
        <v>109</v>
      </c>
      <c r="H398" t="s">
        <v>63</v>
      </c>
      <c r="I398" t="s">
        <v>79</v>
      </c>
      <c r="J398" t="s">
        <v>71</v>
      </c>
      <c r="K398" t="s">
        <v>161</v>
      </c>
      <c r="L398">
        <v>141375.29</v>
      </c>
      <c r="M398">
        <v>107888.96000000001</v>
      </c>
      <c r="N398" t="s">
        <v>192</v>
      </c>
      <c r="O398">
        <v>14</v>
      </c>
      <c r="P398">
        <v>24</v>
      </c>
      <c r="Q398">
        <v>3</v>
      </c>
      <c r="R398">
        <v>103</v>
      </c>
      <c r="S398">
        <v>208.8</v>
      </c>
      <c r="T398" t="s">
        <v>65</v>
      </c>
      <c r="U398" s="3"/>
      <c r="V398" s="3"/>
      <c r="W398" s="3"/>
    </row>
    <row r="399" spans="1:23">
      <c r="A399" t="s">
        <v>1132</v>
      </c>
      <c r="B399" t="s">
        <v>666</v>
      </c>
      <c r="C399" t="s">
        <v>206</v>
      </c>
      <c r="D399" t="s">
        <v>1133</v>
      </c>
      <c r="E399" s="2">
        <v>45401</v>
      </c>
      <c r="F399" s="2">
        <v>45408</v>
      </c>
      <c r="G399" t="s">
        <v>902</v>
      </c>
      <c r="H399" t="s">
        <v>118</v>
      </c>
      <c r="I399" t="s">
        <v>53</v>
      </c>
      <c r="J399" t="s">
        <v>97</v>
      </c>
      <c r="L399">
        <v>43292.55</v>
      </c>
      <c r="M399">
        <v>34504.22</v>
      </c>
      <c r="N399" t="s">
        <v>192</v>
      </c>
      <c r="O399">
        <v>7</v>
      </c>
      <c r="P399">
        <v>234</v>
      </c>
      <c r="Q399">
        <v>1</v>
      </c>
      <c r="R399">
        <v>107</v>
      </c>
      <c r="S399">
        <v>167.2</v>
      </c>
      <c r="T399" t="s">
        <v>37</v>
      </c>
      <c r="U399" s="3"/>
      <c r="V399" s="3"/>
      <c r="W399" s="3"/>
    </row>
    <row r="400" spans="1:23">
      <c r="A400" t="s">
        <v>1134</v>
      </c>
      <c r="B400" t="s">
        <v>1135</v>
      </c>
      <c r="D400" t="s">
        <v>1136</v>
      </c>
      <c r="E400" s="2">
        <v>45495</v>
      </c>
      <c r="F400" s="2">
        <v>45500</v>
      </c>
      <c r="G400" t="s">
        <v>89</v>
      </c>
      <c r="H400" t="s">
        <v>32</v>
      </c>
      <c r="J400" t="s">
        <v>71</v>
      </c>
      <c r="K400" t="s">
        <v>72</v>
      </c>
      <c r="L400">
        <v>172128.48</v>
      </c>
      <c r="M400">
        <v>150257.10999999999</v>
      </c>
      <c r="N400" t="s">
        <v>106</v>
      </c>
      <c r="O400">
        <v>5</v>
      </c>
      <c r="P400">
        <v>171</v>
      </c>
      <c r="Q400">
        <v>5</v>
      </c>
      <c r="S400">
        <v>74.8</v>
      </c>
      <c r="T400" t="s">
        <v>65</v>
      </c>
      <c r="U400" s="3"/>
      <c r="V400" s="3"/>
      <c r="W400" s="3"/>
    </row>
    <row r="401" spans="1:23">
      <c r="A401" t="s">
        <v>1137</v>
      </c>
      <c r="B401" t="s">
        <v>108</v>
      </c>
      <c r="C401" t="s">
        <v>84</v>
      </c>
      <c r="D401" s="2">
        <v>22665</v>
      </c>
      <c r="E401" t="s">
        <v>1138</v>
      </c>
      <c r="F401" s="2">
        <v>45573</v>
      </c>
      <c r="G401" t="s">
        <v>105</v>
      </c>
      <c r="H401" t="s">
        <v>44</v>
      </c>
      <c r="I401" t="s">
        <v>25</v>
      </c>
      <c r="K401" t="s">
        <v>161</v>
      </c>
      <c r="L401">
        <v>70074.39</v>
      </c>
      <c r="M401">
        <v>46607.360000000001</v>
      </c>
      <c r="N401" t="s">
        <v>56</v>
      </c>
      <c r="O401">
        <v>11</v>
      </c>
      <c r="P401">
        <v>127</v>
      </c>
      <c r="Q401">
        <v>4</v>
      </c>
      <c r="R401">
        <v>95</v>
      </c>
      <c r="S401">
        <v>259.2</v>
      </c>
      <c r="T401" t="s">
        <v>106</v>
      </c>
      <c r="U401" s="3"/>
      <c r="V401" s="3"/>
      <c r="W401" s="3"/>
    </row>
    <row r="402" spans="1:23">
      <c r="A402" t="s">
        <v>1139</v>
      </c>
      <c r="B402" t="s">
        <v>1140</v>
      </c>
      <c r="C402" t="s">
        <v>40</v>
      </c>
      <c r="D402" t="s">
        <v>1141</v>
      </c>
      <c r="E402" s="2">
        <v>45240</v>
      </c>
      <c r="F402" t="s">
        <v>1142</v>
      </c>
      <c r="G402" t="s">
        <v>62</v>
      </c>
      <c r="H402" t="s">
        <v>52</v>
      </c>
      <c r="I402" t="s">
        <v>79</v>
      </c>
      <c r="J402" t="s">
        <v>26</v>
      </c>
      <c r="K402" t="s">
        <v>72</v>
      </c>
      <c r="L402" t="s">
        <v>1143</v>
      </c>
      <c r="M402">
        <v>12707.86</v>
      </c>
      <c r="N402" t="s">
        <v>35</v>
      </c>
      <c r="O402">
        <v>6</v>
      </c>
      <c r="P402">
        <v>85</v>
      </c>
      <c r="Q402">
        <v>2</v>
      </c>
      <c r="R402">
        <v>159</v>
      </c>
      <c r="S402">
        <v>122.7</v>
      </c>
      <c r="T402" t="s">
        <v>47</v>
      </c>
      <c r="U402" s="3"/>
      <c r="V402" s="3"/>
      <c r="W402" s="3"/>
    </row>
    <row r="403" spans="1:23">
      <c r="A403" t="s">
        <v>1144</v>
      </c>
      <c r="B403" t="s">
        <v>857</v>
      </c>
      <c r="C403" t="s">
        <v>133</v>
      </c>
      <c r="D403" s="2">
        <v>19841</v>
      </c>
      <c r="E403" s="2">
        <v>45954</v>
      </c>
      <c r="F403" s="2">
        <v>45959</v>
      </c>
      <c r="G403" t="s">
        <v>161</v>
      </c>
      <c r="H403" t="s">
        <v>124</v>
      </c>
      <c r="J403" t="s">
        <v>179</v>
      </c>
      <c r="K403" t="s">
        <v>114</v>
      </c>
      <c r="L403">
        <v>70692.55</v>
      </c>
      <c r="M403">
        <v>64090.93</v>
      </c>
      <c r="N403" t="s">
        <v>56</v>
      </c>
      <c r="O403">
        <v>5</v>
      </c>
      <c r="P403">
        <v>109</v>
      </c>
      <c r="Q403">
        <v>3</v>
      </c>
      <c r="R403">
        <v>171</v>
      </c>
      <c r="S403">
        <v>211.9</v>
      </c>
      <c r="T403" t="s">
        <v>37</v>
      </c>
      <c r="U403" s="3"/>
      <c r="V403" s="3"/>
      <c r="W403" s="3"/>
    </row>
    <row r="404" spans="1:23">
      <c r="A404" t="s">
        <v>1145</v>
      </c>
      <c r="B404" t="s">
        <v>1146</v>
      </c>
      <c r="C404" t="s">
        <v>50</v>
      </c>
      <c r="D404" s="2">
        <v>32082</v>
      </c>
      <c r="E404" s="2">
        <v>45273</v>
      </c>
      <c r="F404" s="2">
        <v>45274</v>
      </c>
      <c r="G404" t="s">
        <v>105</v>
      </c>
      <c r="H404" t="s">
        <v>32</v>
      </c>
      <c r="I404" t="s">
        <v>33</v>
      </c>
      <c r="J404" t="s">
        <v>80</v>
      </c>
      <c r="K404" t="s">
        <v>55</v>
      </c>
      <c r="L404">
        <v>78676.12</v>
      </c>
      <c r="M404">
        <v>59698.73</v>
      </c>
      <c r="N404" t="s">
        <v>56</v>
      </c>
      <c r="O404" t="s">
        <v>723</v>
      </c>
      <c r="P404">
        <v>235</v>
      </c>
      <c r="Q404">
        <v>4</v>
      </c>
      <c r="R404">
        <v>185</v>
      </c>
      <c r="S404">
        <v>213.6</v>
      </c>
      <c r="T404" t="s">
        <v>47</v>
      </c>
      <c r="U404" s="3"/>
      <c r="V404" s="3"/>
      <c r="W404" s="3"/>
    </row>
    <row r="405" spans="1:23">
      <c r="A405" t="s">
        <v>1147</v>
      </c>
      <c r="B405" t="s">
        <v>39</v>
      </c>
      <c r="C405" t="s">
        <v>459</v>
      </c>
      <c r="D405" s="2">
        <v>24154</v>
      </c>
      <c r="E405" s="2">
        <v>45654</v>
      </c>
      <c r="F405" s="2">
        <v>45666</v>
      </c>
      <c r="G405" t="s">
        <v>141</v>
      </c>
      <c r="H405" t="s">
        <v>95</v>
      </c>
      <c r="J405" t="s">
        <v>97</v>
      </c>
      <c r="K405" t="s">
        <v>27</v>
      </c>
      <c r="L405">
        <v>11590.95</v>
      </c>
      <c r="M405">
        <v>8509.31</v>
      </c>
      <c r="N405" t="s">
        <v>56</v>
      </c>
      <c r="O405">
        <v>12</v>
      </c>
      <c r="P405">
        <v>142</v>
      </c>
      <c r="Q405">
        <v>4</v>
      </c>
      <c r="R405">
        <v>179</v>
      </c>
      <c r="S405">
        <v>152.4</v>
      </c>
      <c r="U405" s="3"/>
      <c r="V405" s="3"/>
      <c r="W405" s="3"/>
    </row>
    <row r="406" spans="1:23">
      <c r="A406" t="s">
        <v>1148</v>
      </c>
      <c r="B406" t="s">
        <v>324</v>
      </c>
      <c r="C406" t="s">
        <v>1149</v>
      </c>
      <c r="D406" t="s">
        <v>1150</v>
      </c>
      <c r="E406" s="2">
        <v>45588</v>
      </c>
      <c r="F406" t="s">
        <v>1151</v>
      </c>
      <c r="G406" t="s">
        <v>141</v>
      </c>
      <c r="H406" t="s">
        <v>118</v>
      </c>
      <c r="I406" t="s">
        <v>25</v>
      </c>
      <c r="J406" t="s">
        <v>46</v>
      </c>
      <c r="K406" t="s">
        <v>120</v>
      </c>
      <c r="L406">
        <v>176068.85</v>
      </c>
      <c r="M406">
        <v>120873.99</v>
      </c>
      <c r="N406" t="s">
        <v>73</v>
      </c>
      <c r="O406">
        <v>12</v>
      </c>
      <c r="P406">
        <v>235</v>
      </c>
      <c r="Q406">
        <v>1</v>
      </c>
      <c r="R406">
        <v>110</v>
      </c>
      <c r="S406">
        <v>150.1</v>
      </c>
      <c r="T406" t="s">
        <v>65</v>
      </c>
      <c r="U406" s="3"/>
      <c r="V406" s="3"/>
      <c r="W406" s="3"/>
    </row>
    <row r="407" spans="1:23">
      <c r="A407" t="s">
        <v>1152</v>
      </c>
      <c r="B407" t="s">
        <v>1153</v>
      </c>
      <c r="C407" t="s">
        <v>100</v>
      </c>
      <c r="D407" t="s">
        <v>1154</v>
      </c>
      <c r="E407" s="2">
        <v>45618</v>
      </c>
      <c r="F407" t="s">
        <v>1155</v>
      </c>
      <c r="G407" t="s">
        <v>109</v>
      </c>
      <c r="H407" t="s">
        <v>24</v>
      </c>
      <c r="I407" t="s">
        <v>45</v>
      </c>
      <c r="J407" t="s">
        <v>64</v>
      </c>
      <c r="K407" t="s">
        <v>161</v>
      </c>
      <c r="L407">
        <v>29194.19</v>
      </c>
      <c r="M407">
        <v>25854.69</v>
      </c>
      <c r="N407" t="s">
        <v>192</v>
      </c>
      <c r="O407">
        <v>16</v>
      </c>
      <c r="P407">
        <v>152</v>
      </c>
      <c r="Q407">
        <v>4</v>
      </c>
      <c r="R407">
        <v>165</v>
      </c>
      <c r="S407">
        <v>75.400000000000006</v>
      </c>
      <c r="T407" t="s">
        <v>37</v>
      </c>
      <c r="U407" s="3"/>
      <c r="V407" s="3"/>
      <c r="W407" s="3"/>
    </row>
    <row r="408" spans="1:23">
      <c r="A408" t="s">
        <v>1156</v>
      </c>
      <c r="B408" t="s">
        <v>940</v>
      </c>
      <c r="D408" t="s">
        <v>1157</v>
      </c>
      <c r="E408" s="2">
        <v>45737</v>
      </c>
      <c r="F408" s="2">
        <v>45743</v>
      </c>
      <c r="G408" t="s">
        <v>141</v>
      </c>
      <c r="H408" t="s">
        <v>124</v>
      </c>
      <c r="I408" t="s">
        <v>45</v>
      </c>
      <c r="J408" t="s">
        <v>97</v>
      </c>
      <c r="K408" t="s">
        <v>72</v>
      </c>
      <c r="L408">
        <v>77067.38</v>
      </c>
      <c r="M408">
        <v>58215.01</v>
      </c>
      <c r="N408" t="s">
        <v>192</v>
      </c>
      <c r="O408">
        <v>6</v>
      </c>
      <c r="P408">
        <v>224</v>
      </c>
      <c r="Q408">
        <v>4</v>
      </c>
      <c r="R408">
        <v>145</v>
      </c>
      <c r="S408">
        <v>87.1</v>
      </c>
      <c r="T408" t="s">
        <v>47</v>
      </c>
      <c r="U408" s="3"/>
      <c r="V408" s="3"/>
      <c r="W408" s="3"/>
    </row>
    <row r="409" spans="1:23">
      <c r="A409" t="s">
        <v>1158</v>
      </c>
      <c r="B409" t="s">
        <v>527</v>
      </c>
      <c r="C409" t="s">
        <v>40</v>
      </c>
      <c r="D409" t="s">
        <v>1159</v>
      </c>
      <c r="E409" s="2">
        <v>45200</v>
      </c>
      <c r="F409" t="s">
        <v>1160</v>
      </c>
      <c r="G409" t="s">
        <v>109</v>
      </c>
      <c r="I409" t="s">
        <v>79</v>
      </c>
      <c r="K409" t="s">
        <v>401</v>
      </c>
      <c r="L409">
        <v>99977.96</v>
      </c>
      <c r="M409">
        <v>80388.289999999994</v>
      </c>
      <c r="N409" t="s">
        <v>91</v>
      </c>
      <c r="O409">
        <v>13</v>
      </c>
      <c r="P409" t="s">
        <v>1161</v>
      </c>
      <c r="Q409">
        <v>1</v>
      </c>
      <c r="R409">
        <v>118</v>
      </c>
      <c r="S409">
        <v>238.3</v>
      </c>
      <c r="T409" t="s">
        <v>47</v>
      </c>
      <c r="U409" s="3"/>
      <c r="V409" s="3"/>
      <c r="W409" s="3"/>
    </row>
    <row r="410" spans="1:23">
      <c r="A410" t="s">
        <v>1162</v>
      </c>
      <c r="B410" t="s">
        <v>864</v>
      </c>
      <c r="C410" t="s">
        <v>151</v>
      </c>
      <c r="D410" s="2">
        <v>26135</v>
      </c>
      <c r="E410" s="2">
        <v>45295</v>
      </c>
      <c r="F410" s="2">
        <v>45309</v>
      </c>
      <c r="G410" t="s">
        <v>109</v>
      </c>
      <c r="H410" t="s">
        <v>134</v>
      </c>
      <c r="J410" t="s">
        <v>179</v>
      </c>
      <c r="K410" t="s">
        <v>120</v>
      </c>
      <c r="L410">
        <v>67102.33</v>
      </c>
      <c r="M410">
        <v>48056.18</v>
      </c>
      <c r="N410" t="s">
        <v>467</v>
      </c>
      <c r="O410">
        <v>14</v>
      </c>
      <c r="P410">
        <v>106</v>
      </c>
      <c r="R410">
        <v>103</v>
      </c>
      <c r="T410" t="s">
        <v>37</v>
      </c>
      <c r="U410" s="3"/>
      <c r="V410" s="3"/>
      <c r="W410" s="3"/>
    </row>
    <row r="411" spans="1:23">
      <c r="A411" t="s">
        <v>1163</v>
      </c>
      <c r="B411" t="s">
        <v>857</v>
      </c>
      <c r="D411" t="s">
        <v>1164</v>
      </c>
      <c r="E411" t="s">
        <v>1165</v>
      </c>
      <c r="F411" s="2">
        <v>45179</v>
      </c>
      <c r="G411" t="s">
        <v>70</v>
      </c>
      <c r="H411" t="s">
        <v>32</v>
      </c>
      <c r="I411" t="s">
        <v>119</v>
      </c>
      <c r="J411" t="s">
        <v>64</v>
      </c>
      <c r="K411" t="s">
        <v>110</v>
      </c>
      <c r="L411">
        <v>243013.14</v>
      </c>
      <c r="M411">
        <v>227374.86</v>
      </c>
      <c r="N411" t="s">
        <v>73</v>
      </c>
      <c r="O411">
        <v>15</v>
      </c>
      <c r="P411">
        <v>113</v>
      </c>
      <c r="R411">
        <v>187</v>
      </c>
      <c r="S411">
        <v>142.9</v>
      </c>
      <c r="U411" s="3"/>
      <c r="V411" s="3"/>
      <c r="W411" s="3"/>
    </row>
    <row r="412" spans="1:23">
      <c r="A412" t="s">
        <v>1166</v>
      </c>
      <c r="B412" t="s">
        <v>1167</v>
      </c>
      <c r="C412" t="s">
        <v>206</v>
      </c>
      <c r="D412" t="s">
        <v>1168</v>
      </c>
      <c r="E412" s="2">
        <v>45683</v>
      </c>
      <c r="F412" s="2">
        <v>45692</v>
      </c>
      <c r="G412" t="s">
        <v>754</v>
      </c>
      <c r="H412" t="s">
        <v>44</v>
      </c>
      <c r="I412" t="s">
        <v>25</v>
      </c>
      <c r="J412" t="s">
        <v>64</v>
      </c>
      <c r="K412" t="s">
        <v>72</v>
      </c>
      <c r="L412">
        <v>68640.789999999994</v>
      </c>
      <c r="M412">
        <v>55397.62</v>
      </c>
      <c r="N412" t="s">
        <v>990</v>
      </c>
      <c r="O412">
        <v>9</v>
      </c>
      <c r="P412">
        <v>9</v>
      </c>
      <c r="R412">
        <v>131</v>
      </c>
      <c r="S412">
        <v>126.6</v>
      </c>
      <c r="T412" t="s">
        <v>37</v>
      </c>
      <c r="U412" s="3"/>
      <c r="V412" s="3"/>
      <c r="W412" s="3"/>
    </row>
    <row r="413" spans="1:23">
      <c r="A413" t="s">
        <v>1169</v>
      </c>
      <c r="B413" t="s">
        <v>697</v>
      </c>
      <c r="D413" s="2">
        <v>24103</v>
      </c>
      <c r="E413" s="2">
        <v>45999</v>
      </c>
      <c r="G413" t="s">
        <v>105</v>
      </c>
      <c r="I413" t="s">
        <v>25</v>
      </c>
      <c r="J413" t="s">
        <v>97</v>
      </c>
      <c r="K413" t="s">
        <v>72</v>
      </c>
      <c r="L413">
        <v>153314.99</v>
      </c>
      <c r="M413">
        <v>116157.98</v>
      </c>
      <c r="N413" t="s">
        <v>73</v>
      </c>
      <c r="O413" t="s">
        <v>1170</v>
      </c>
      <c r="P413">
        <v>230</v>
      </c>
      <c r="Q413">
        <v>2</v>
      </c>
      <c r="R413">
        <v>138</v>
      </c>
      <c r="S413">
        <v>167.4</v>
      </c>
      <c r="U413" s="3"/>
      <c r="V413" s="3"/>
      <c r="W413" s="3"/>
    </row>
    <row r="414" spans="1:23">
      <c r="A414" t="s">
        <v>1171</v>
      </c>
      <c r="B414" t="s">
        <v>363</v>
      </c>
      <c r="C414" t="s">
        <v>100</v>
      </c>
      <c r="D414" t="s">
        <v>1172</v>
      </c>
      <c r="E414" s="2">
        <v>45979</v>
      </c>
      <c r="F414" t="s">
        <v>1173</v>
      </c>
      <c r="G414" t="s">
        <v>94</v>
      </c>
      <c r="H414" t="s">
        <v>153</v>
      </c>
      <c r="I414" t="s">
        <v>25</v>
      </c>
      <c r="J414" t="s">
        <v>46</v>
      </c>
      <c r="K414" t="s">
        <v>55</v>
      </c>
      <c r="L414">
        <v>144400.66</v>
      </c>
      <c r="N414" t="s">
        <v>794</v>
      </c>
      <c r="O414">
        <v>18</v>
      </c>
      <c r="P414">
        <v>116</v>
      </c>
      <c r="Q414">
        <v>5</v>
      </c>
      <c r="R414">
        <v>185</v>
      </c>
      <c r="S414">
        <v>200.9</v>
      </c>
      <c r="T414" t="s">
        <v>47</v>
      </c>
      <c r="U414" s="3"/>
      <c r="V414" s="3"/>
      <c r="W414" s="3"/>
    </row>
    <row r="415" spans="1:23">
      <c r="A415" t="s">
        <v>1174</v>
      </c>
      <c r="B415" t="s">
        <v>1175</v>
      </c>
      <c r="C415" t="s">
        <v>50</v>
      </c>
      <c r="D415" s="2">
        <v>20553</v>
      </c>
      <c r="E415" s="2">
        <v>44964</v>
      </c>
      <c r="F415" t="s">
        <v>1176</v>
      </c>
      <c r="G415" t="s">
        <v>117</v>
      </c>
      <c r="H415" t="s">
        <v>44</v>
      </c>
      <c r="K415" t="s">
        <v>72</v>
      </c>
      <c r="L415">
        <v>106639.28</v>
      </c>
      <c r="M415">
        <v>76648.37</v>
      </c>
      <c r="N415" t="s">
        <v>73</v>
      </c>
      <c r="O415">
        <v>11</v>
      </c>
      <c r="P415">
        <v>104</v>
      </c>
      <c r="R415">
        <v>161</v>
      </c>
      <c r="S415">
        <v>72.400000000000006</v>
      </c>
      <c r="T415" t="s">
        <v>65</v>
      </c>
      <c r="U415" s="3"/>
      <c r="V415" s="3"/>
      <c r="W415" s="3"/>
    </row>
    <row r="416" spans="1:23">
      <c r="A416" t="s">
        <v>1177</v>
      </c>
      <c r="B416" t="s">
        <v>967</v>
      </c>
      <c r="C416" t="s">
        <v>206</v>
      </c>
      <c r="D416" t="s">
        <v>1178</v>
      </c>
      <c r="E416" s="2">
        <v>45352</v>
      </c>
      <c r="F416" s="2">
        <v>45369</v>
      </c>
      <c r="G416" t="s">
        <v>109</v>
      </c>
      <c r="H416" t="s">
        <v>78</v>
      </c>
      <c r="I416" t="s">
        <v>119</v>
      </c>
      <c r="J416" t="s">
        <v>34</v>
      </c>
      <c r="K416" t="s">
        <v>55</v>
      </c>
      <c r="L416">
        <v>169439.09</v>
      </c>
      <c r="M416">
        <v>126532.05</v>
      </c>
      <c r="N416" t="s">
        <v>409</v>
      </c>
      <c r="O416" t="s">
        <v>102</v>
      </c>
      <c r="P416">
        <v>154</v>
      </c>
      <c r="Q416">
        <v>3</v>
      </c>
      <c r="R416">
        <v>169</v>
      </c>
      <c r="S416">
        <v>136.80000000000001</v>
      </c>
      <c r="T416" t="s">
        <v>37</v>
      </c>
      <c r="U416" s="3"/>
      <c r="V416" s="3"/>
      <c r="W416" s="3"/>
    </row>
    <row r="417" spans="1:23">
      <c r="A417" t="s">
        <v>1179</v>
      </c>
      <c r="B417" t="s">
        <v>922</v>
      </c>
      <c r="C417" t="s">
        <v>100</v>
      </c>
      <c r="D417" s="2">
        <v>21103</v>
      </c>
      <c r="E417" t="s">
        <v>1180</v>
      </c>
      <c r="F417" s="2">
        <v>45298</v>
      </c>
      <c r="G417" t="s">
        <v>31</v>
      </c>
      <c r="H417" t="s">
        <v>134</v>
      </c>
      <c r="I417" t="s">
        <v>79</v>
      </c>
      <c r="J417" t="s">
        <v>46</v>
      </c>
      <c r="K417" t="s">
        <v>55</v>
      </c>
      <c r="L417">
        <v>188442.03</v>
      </c>
      <c r="M417">
        <v>173673.98</v>
      </c>
      <c r="N417" t="s">
        <v>73</v>
      </c>
      <c r="O417">
        <v>6</v>
      </c>
      <c r="P417">
        <v>76</v>
      </c>
      <c r="Q417">
        <v>5</v>
      </c>
      <c r="S417">
        <v>139</v>
      </c>
      <c r="T417" t="s">
        <v>81</v>
      </c>
      <c r="U417" s="3"/>
      <c r="V417" s="3"/>
      <c r="W417" s="3"/>
    </row>
    <row r="418" spans="1:23">
      <c r="A418" t="s">
        <v>1181</v>
      </c>
      <c r="B418" t="s">
        <v>1182</v>
      </c>
      <c r="C418" t="s">
        <v>206</v>
      </c>
      <c r="D418" s="2">
        <v>33319</v>
      </c>
      <c r="E418" s="2">
        <v>45128</v>
      </c>
      <c r="F418" s="2">
        <v>45141</v>
      </c>
      <c r="G418" t="s">
        <v>43</v>
      </c>
      <c r="H418" t="s">
        <v>134</v>
      </c>
      <c r="I418" t="s">
        <v>79</v>
      </c>
      <c r="J418" t="s">
        <v>80</v>
      </c>
      <c r="K418" t="s">
        <v>55</v>
      </c>
      <c r="L418">
        <v>160013.18</v>
      </c>
      <c r="M418">
        <v>110494.22</v>
      </c>
      <c r="N418" t="s">
        <v>192</v>
      </c>
      <c r="O418" t="s">
        <v>580</v>
      </c>
      <c r="P418">
        <v>161</v>
      </c>
      <c r="R418">
        <v>100</v>
      </c>
      <c r="S418">
        <v>183.9</v>
      </c>
      <c r="U418" s="3"/>
      <c r="V418" s="3"/>
      <c r="W418" s="3"/>
    </row>
    <row r="419" spans="1:23">
      <c r="A419" t="s">
        <v>1183</v>
      </c>
      <c r="B419" t="s">
        <v>464</v>
      </c>
      <c r="C419" t="s">
        <v>100</v>
      </c>
      <c r="D419" s="2">
        <v>38061</v>
      </c>
      <c r="E419" s="2">
        <v>45682</v>
      </c>
      <c r="F419" t="s">
        <v>1184</v>
      </c>
      <c r="G419" t="s">
        <v>31</v>
      </c>
      <c r="H419" t="s">
        <v>86</v>
      </c>
      <c r="I419" t="s">
        <v>119</v>
      </c>
      <c r="J419" t="s">
        <v>97</v>
      </c>
      <c r="K419" t="s">
        <v>110</v>
      </c>
      <c r="L419">
        <v>75013.02</v>
      </c>
      <c r="M419">
        <v>57167.59</v>
      </c>
      <c r="N419" t="s">
        <v>91</v>
      </c>
      <c r="O419">
        <v>8</v>
      </c>
      <c r="P419">
        <v>123</v>
      </c>
      <c r="R419">
        <v>121</v>
      </c>
      <c r="S419">
        <v>199.9</v>
      </c>
      <c r="T419" t="s">
        <v>37</v>
      </c>
      <c r="U419" s="3"/>
      <c r="V419" s="3"/>
      <c r="W419" s="3"/>
    </row>
    <row r="420" spans="1:23">
      <c r="A420" t="s">
        <v>1185</v>
      </c>
      <c r="B420" t="s">
        <v>1186</v>
      </c>
      <c r="C420" t="s">
        <v>133</v>
      </c>
      <c r="D420" s="2">
        <v>34287</v>
      </c>
      <c r="E420" s="2">
        <v>45991</v>
      </c>
      <c r="F420" s="2">
        <v>46007</v>
      </c>
      <c r="G420" t="s">
        <v>161</v>
      </c>
      <c r="H420" t="s">
        <v>78</v>
      </c>
      <c r="I420" t="s">
        <v>79</v>
      </c>
      <c r="J420" t="s">
        <v>71</v>
      </c>
      <c r="K420" t="s">
        <v>161</v>
      </c>
      <c r="L420">
        <v>221130.87</v>
      </c>
      <c r="M420">
        <v>146535.72</v>
      </c>
      <c r="N420" t="s">
        <v>35</v>
      </c>
      <c r="O420">
        <v>16</v>
      </c>
      <c r="P420">
        <v>203</v>
      </c>
      <c r="R420">
        <v>181</v>
      </c>
      <c r="S420">
        <v>74.5</v>
      </c>
      <c r="T420" t="s">
        <v>37</v>
      </c>
      <c r="U420" s="3"/>
      <c r="V420" s="3"/>
      <c r="W420" s="3"/>
    </row>
    <row r="421" spans="1:23">
      <c r="A421" t="s">
        <v>1187</v>
      </c>
      <c r="B421" t="s">
        <v>368</v>
      </c>
      <c r="C421" t="s">
        <v>816</v>
      </c>
      <c r="D421" t="s">
        <v>1188</v>
      </c>
      <c r="E421" t="s">
        <v>1189</v>
      </c>
      <c r="F421" s="2">
        <v>45161</v>
      </c>
      <c r="G421" t="s">
        <v>141</v>
      </c>
      <c r="H421" t="s">
        <v>63</v>
      </c>
      <c r="I421" t="s">
        <v>53</v>
      </c>
      <c r="J421" t="s">
        <v>80</v>
      </c>
      <c r="K421" t="s">
        <v>161</v>
      </c>
      <c r="L421">
        <v>199399.39</v>
      </c>
      <c r="M421">
        <v>155402.38</v>
      </c>
      <c r="N421" t="s">
        <v>91</v>
      </c>
      <c r="O421">
        <v>6</v>
      </c>
      <c r="P421">
        <v>89</v>
      </c>
      <c r="Q421">
        <v>2</v>
      </c>
      <c r="R421">
        <v>148</v>
      </c>
      <c r="S421">
        <v>240.8</v>
      </c>
      <c r="T421" t="s">
        <v>37</v>
      </c>
      <c r="U421" s="3"/>
      <c r="V421" s="3"/>
      <c r="W421" s="3"/>
    </row>
    <row r="422" spans="1:23">
      <c r="A422" t="s">
        <v>1190</v>
      </c>
      <c r="B422" t="s">
        <v>304</v>
      </c>
      <c r="D422" s="2">
        <v>31586</v>
      </c>
      <c r="E422" s="2">
        <v>45523</v>
      </c>
      <c r="F422" s="2">
        <v>45533</v>
      </c>
      <c r="G422" t="s">
        <v>62</v>
      </c>
      <c r="H422" t="s">
        <v>118</v>
      </c>
      <c r="I422" t="s">
        <v>96</v>
      </c>
      <c r="J422" t="s">
        <v>645</v>
      </c>
      <c r="K422" t="s">
        <v>27</v>
      </c>
      <c r="L422">
        <v>178987.01</v>
      </c>
      <c r="M422">
        <v>119956.07</v>
      </c>
      <c r="N422" t="s">
        <v>56</v>
      </c>
      <c r="O422">
        <v>10</v>
      </c>
      <c r="P422">
        <v>195</v>
      </c>
      <c r="Q422">
        <v>3</v>
      </c>
      <c r="R422" t="s">
        <v>1191</v>
      </c>
      <c r="S422">
        <v>185.4</v>
      </c>
      <c r="T422" t="s">
        <v>37</v>
      </c>
      <c r="U422" s="3"/>
      <c r="V422" s="3"/>
      <c r="W422" s="3"/>
    </row>
    <row r="423" spans="1:23">
      <c r="A423" t="s">
        <v>1192</v>
      </c>
      <c r="B423" t="s">
        <v>604</v>
      </c>
      <c r="C423" t="s">
        <v>60</v>
      </c>
      <c r="D423" s="2">
        <v>26608</v>
      </c>
      <c r="E423" s="2">
        <v>45953</v>
      </c>
      <c r="F423" s="2">
        <v>45964</v>
      </c>
      <c r="G423" t="s">
        <v>43</v>
      </c>
      <c r="J423" t="s">
        <v>97</v>
      </c>
      <c r="K423" t="s">
        <v>27</v>
      </c>
      <c r="L423">
        <v>218018.61</v>
      </c>
      <c r="M423">
        <v>155880.12</v>
      </c>
      <c r="N423" t="s">
        <v>73</v>
      </c>
      <c r="O423" t="s">
        <v>227</v>
      </c>
      <c r="P423">
        <v>234</v>
      </c>
      <c r="Q423">
        <v>4</v>
      </c>
      <c r="R423" t="s">
        <v>1193</v>
      </c>
      <c r="S423">
        <v>197.1</v>
      </c>
      <c r="T423" t="s">
        <v>37</v>
      </c>
      <c r="U423" s="3"/>
      <c r="V423" s="3"/>
      <c r="W423" s="3"/>
    </row>
    <row r="424" spans="1:23">
      <c r="A424" t="s">
        <v>1194</v>
      </c>
      <c r="B424" t="s">
        <v>503</v>
      </c>
      <c r="C424" t="s">
        <v>84</v>
      </c>
      <c r="D424" s="2">
        <v>39196</v>
      </c>
      <c r="E424" s="2">
        <v>45341</v>
      </c>
      <c r="F424" t="s">
        <v>1195</v>
      </c>
      <c r="G424" t="s">
        <v>43</v>
      </c>
      <c r="H424" t="s">
        <v>113</v>
      </c>
      <c r="I424" t="s">
        <v>33</v>
      </c>
      <c r="J424" t="s">
        <v>46</v>
      </c>
      <c r="K424" t="s">
        <v>27</v>
      </c>
      <c r="L424">
        <v>128085.58</v>
      </c>
      <c r="M424">
        <v>110920.24</v>
      </c>
      <c r="O424">
        <v>12</v>
      </c>
      <c r="P424">
        <v>141</v>
      </c>
      <c r="R424">
        <v>100</v>
      </c>
      <c r="S424">
        <v>254.4</v>
      </c>
      <c r="T424" t="s">
        <v>37</v>
      </c>
      <c r="U424" s="3"/>
      <c r="V424" s="3"/>
      <c r="W424" s="3"/>
    </row>
    <row r="425" spans="1:23">
      <c r="A425" t="s">
        <v>1196</v>
      </c>
      <c r="B425" t="s">
        <v>59</v>
      </c>
      <c r="C425" t="s">
        <v>22</v>
      </c>
      <c r="D425" t="s">
        <v>1197</v>
      </c>
      <c r="E425" s="2">
        <v>45057</v>
      </c>
      <c r="F425" t="s">
        <v>1198</v>
      </c>
      <c r="G425" t="s">
        <v>152</v>
      </c>
      <c r="H425" t="s">
        <v>86</v>
      </c>
      <c r="I425" t="s">
        <v>45</v>
      </c>
      <c r="J425" t="s">
        <v>80</v>
      </c>
      <c r="K425" t="s">
        <v>27</v>
      </c>
      <c r="L425">
        <v>147455.15</v>
      </c>
      <c r="M425">
        <v>111898.73</v>
      </c>
      <c r="N425" t="s">
        <v>73</v>
      </c>
      <c r="O425">
        <v>5</v>
      </c>
      <c r="P425">
        <v>30</v>
      </c>
      <c r="R425">
        <v>190</v>
      </c>
      <c r="T425" t="s">
        <v>106</v>
      </c>
      <c r="U425" s="3"/>
      <c r="V425" s="3"/>
      <c r="W425" s="3"/>
    </row>
    <row r="426" spans="1:23">
      <c r="A426" t="s">
        <v>1199</v>
      </c>
      <c r="B426" t="s">
        <v>1200</v>
      </c>
      <c r="C426" t="s">
        <v>206</v>
      </c>
      <c r="D426" s="2">
        <v>36471</v>
      </c>
      <c r="E426" s="2">
        <v>45861</v>
      </c>
      <c r="F426" s="2">
        <v>45862</v>
      </c>
      <c r="G426" t="s">
        <v>43</v>
      </c>
      <c r="H426" t="s">
        <v>118</v>
      </c>
      <c r="I426" t="s">
        <v>96</v>
      </c>
      <c r="J426" t="s">
        <v>34</v>
      </c>
      <c r="K426" t="s">
        <v>72</v>
      </c>
      <c r="L426">
        <v>158704.23000000001</v>
      </c>
      <c r="M426">
        <v>135245.82</v>
      </c>
      <c r="N426" t="s">
        <v>91</v>
      </c>
      <c r="O426">
        <v>1</v>
      </c>
      <c r="P426">
        <v>136</v>
      </c>
      <c r="Q426">
        <v>5</v>
      </c>
      <c r="R426">
        <v>172</v>
      </c>
      <c r="S426">
        <v>126.9</v>
      </c>
      <c r="T426" t="s">
        <v>57</v>
      </c>
      <c r="U426" s="3"/>
      <c r="V426" s="3"/>
      <c r="W426" s="3"/>
    </row>
    <row r="427" spans="1:23">
      <c r="A427" t="s">
        <v>1201</v>
      </c>
      <c r="B427" t="s">
        <v>760</v>
      </c>
      <c r="C427" t="s">
        <v>60</v>
      </c>
      <c r="D427" t="s">
        <v>1202</v>
      </c>
      <c r="E427" s="2">
        <v>45811</v>
      </c>
      <c r="F427" t="s">
        <v>1203</v>
      </c>
      <c r="H427" t="s">
        <v>32</v>
      </c>
      <c r="I427" t="s">
        <v>119</v>
      </c>
      <c r="J427" t="s">
        <v>186</v>
      </c>
      <c r="L427">
        <v>206083.03</v>
      </c>
      <c r="M427">
        <v>192406.85</v>
      </c>
      <c r="N427" t="s">
        <v>73</v>
      </c>
      <c r="O427">
        <v>10</v>
      </c>
      <c r="P427">
        <v>200</v>
      </c>
      <c r="Q427">
        <v>4</v>
      </c>
      <c r="R427">
        <v>117</v>
      </c>
      <c r="S427">
        <v>128.4</v>
      </c>
      <c r="T427" t="s">
        <v>65</v>
      </c>
      <c r="U427" s="3"/>
      <c r="V427" s="3"/>
      <c r="W427" s="3"/>
    </row>
    <row r="428" spans="1:23">
      <c r="A428" t="s">
        <v>1204</v>
      </c>
      <c r="B428" t="s">
        <v>666</v>
      </c>
      <c r="D428" s="2">
        <v>25827</v>
      </c>
      <c r="E428" s="2">
        <v>45780</v>
      </c>
      <c r="F428" s="2">
        <v>45789</v>
      </c>
      <c r="G428" t="s">
        <v>109</v>
      </c>
      <c r="H428" t="s">
        <v>32</v>
      </c>
      <c r="I428" t="s">
        <v>96</v>
      </c>
      <c r="J428" t="s">
        <v>46</v>
      </c>
      <c r="K428" t="s">
        <v>55</v>
      </c>
      <c r="L428">
        <v>38384.17</v>
      </c>
      <c r="M428">
        <v>35237.160000000003</v>
      </c>
      <c r="N428" t="s">
        <v>192</v>
      </c>
      <c r="O428">
        <v>9</v>
      </c>
      <c r="P428">
        <v>217</v>
      </c>
      <c r="Q428">
        <v>5</v>
      </c>
      <c r="R428">
        <v>147</v>
      </c>
      <c r="S428">
        <v>128.5</v>
      </c>
      <c r="T428" t="s">
        <v>37</v>
      </c>
      <c r="U428" s="3"/>
      <c r="V428" s="3"/>
      <c r="W428" s="3"/>
    </row>
    <row r="429" spans="1:23">
      <c r="A429" t="s">
        <v>1205</v>
      </c>
      <c r="B429" t="s">
        <v>1206</v>
      </c>
      <c r="C429" t="s">
        <v>22</v>
      </c>
      <c r="D429" s="2">
        <v>24990</v>
      </c>
      <c r="E429" s="2">
        <v>45586</v>
      </c>
      <c r="F429" s="2">
        <v>45600</v>
      </c>
      <c r="G429" t="s">
        <v>105</v>
      </c>
      <c r="H429" t="s">
        <v>95</v>
      </c>
      <c r="I429" t="s">
        <v>45</v>
      </c>
      <c r="J429" t="s">
        <v>80</v>
      </c>
      <c r="L429">
        <v>155345.07</v>
      </c>
      <c r="M429">
        <v>141220.32</v>
      </c>
      <c r="O429">
        <v>14</v>
      </c>
      <c r="P429">
        <v>32</v>
      </c>
      <c r="Q429">
        <v>2</v>
      </c>
      <c r="R429">
        <v>121</v>
      </c>
      <c r="S429">
        <v>100.5</v>
      </c>
      <c r="T429" t="s">
        <v>106</v>
      </c>
      <c r="U429" s="3"/>
      <c r="V429" s="3"/>
      <c r="W429" s="3"/>
    </row>
    <row r="430" spans="1:23">
      <c r="A430" t="s">
        <v>1207</v>
      </c>
      <c r="B430" t="s">
        <v>1167</v>
      </c>
      <c r="C430" t="s">
        <v>133</v>
      </c>
      <c r="D430" s="2">
        <v>33033</v>
      </c>
      <c r="E430" s="2">
        <v>45683</v>
      </c>
      <c r="F430" t="s">
        <v>1208</v>
      </c>
      <c r="G430" t="s">
        <v>161</v>
      </c>
      <c r="H430" t="s">
        <v>32</v>
      </c>
      <c r="I430" t="s">
        <v>53</v>
      </c>
      <c r="J430" t="s">
        <v>26</v>
      </c>
      <c r="L430">
        <v>82825.02</v>
      </c>
      <c r="M430">
        <v>58020.02</v>
      </c>
      <c r="N430" t="s">
        <v>73</v>
      </c>
      <c r="O430">
        <v>15</v>
      </c>
      <c r="Q430">
        <v>3</v>
      </c>
      <c r="R430">
        <v>165</v>
      </c>
      <c r="S430">
        <v>126.8</v>
      </c>
      <c r="T430" t="s">
        <v>47</v>
      </c>
      <c r="U430" s="3"/>
      <c r="V430" s="3"/>
      <c r="W430" s="3"/>
    </row>
    <row r="431" spans="1:23">
      <c r="A431" t="s">
        <v>1209</v>
      </c>
      <c r="B431" t="s">
        <v>843</v>
      </c>
      <c r="C431" t="s">
        <v>50</v>
      </c>
      <c r="D431" s="2">
        <v>39318</v>
      </c>
      <c r="E431" s="2">
        <v>45366</v>
      </c>
      <c r="F431" t="s">
        <v>1210</v>
      </c>
      <c r="G431" t="s">
        <v>94</v>
      </c>
      <c r="H431" t="s">
        <v>32</v>
      </c>
      <c r="I431" t="s">
        <v>119</v>
      </c>
      <c r="J431" t="s">
        <v>46</v>
      </c>
      <c r="K431" t="s">
        <v>55</v>
      </c>
      <c r="L431">
        <v>51748.83</v>
      </c>
      <c r="M431">
        <v>34208.65</v>
      </c>
      <c r="N431" t="s">
        <v>192</v>
      </c>
      <c r="O431">
        <v>6</v>
      </c>
      <c r="P431">
        <v>159</v>
      </c>
      <c r="Q431">
        <v>1</v>
      </c>
      <c r="R431">
        <v>107</v>
      </c>
      <c r="S431">
        <v>92.6</v>
      </c>
      <c r="T431" t="s">
        <v>37</v>
      </c>
      <c r="U431" s="3"/>
      <c r="V431" s="3"/>
      <c r="W431" s="3"/>
    </row>
    <row r="432" spans="1:23">
      <c r="A432" t="s">
        <v>1211</v>
      </c>
      <c r="B432" t="s">
        <v>1182</v>
      </c>
      <c r="C432" t="s">
        <v>84</v>
      </c>
      <c r="D432" t="s">
        <v>1212</v>
      </c>
      <c r="E432" s="2">
        <v>45610</v>
      </c>
      <c r="F432" s="2">
        <v>45613</v>
      </c>
      <c r="G432" t="s">
        <v>117</v>
      </c>
      <c r="H432" t="s">
        <v>52</v>
      </c>
      <c r="I432" t="s">
        <v>33</v>
      </c>
      <c r="J432" t="s">
        <v>64</v>
      </c>
      <c r="K432" t="s">
        <v>55</v>
      </c>
      <c r="L432">
        <v>41660.42</v>
      </c>
      <c r="M432">
        <v>35765.5</v>
      </c>
      <c r="N432" t="s">
        <v>73</v>
      </c>
      <c r="O432">
        <v>3</v>
      </c>
      <c r="P432">
        <v>27</v>
      </c>
      <c r="R432">
        <v>168</v>
      </c>
      <c r="S432">
        <v>193.5</v>
      </c>
      <c r="T432" t="s">
        <v>47</v>
      </c>
      <c r="U432" s="3"/>
      <c r="V432" s="3"/>
      <c r="W432" s="3"/>
    </row>
    <row r="433" spans="1:23">
      <c r="A433" t="s">
        <v>1213</v>
      </c>
      <c r="B433" t="s">
        <v>852</v>
      </c>
      <c r="C433" t="s">
        <v>133</v>
      </c>
      <c r="D433" s="2">
        <v>27677</v>
      </c>
      <c r="E433" s="2">
        <v>44940</v>
      </c>
      <c r="G433" t="s">
        <v>984</v>
      </c>
      <c r="H433" t="s">
        <v>63</v>
      </c>
      <c r="I433" t="s">
        <v>79</v>
      </c>
      <c r="J433" t="s">
        <v>97</v>
      </c>
      <c r="K433" t="s">
        <v>72</v>
      </c>
      <c r="L433">
        <v>66566.11</v>
      </c>
      <c r="M433">
        <v>58266.18</v>
      </c>
      <c r="N433" t="s">
        <v>91</v>
      </c>
      <c r="O433">
        <v>13</v>
      </c>
      <c r="P433">
        <v>201</v>
      </c>
      <c r="Q433">
        <v>5</v>
      </c>
      <c r="R433">
        <v>158</v>
      </c>
      <c r="S433">
        <v>157</v>
      </c>
      <c r="U433" s="3"/>
      <c r="V433" s="3"/>
      <c r="W433" s="3"/>
    </row>
    <row r="434" spans="1:23">
      <c r="A434" t="s">
        <v>1214</v>
      </c>
      <c r="B434" t="s">
        <v>321</v>
      </c>
      <c r="C434" t="s">
        <v>60</v>
      </c>
      <c r="D434" t="s">
        <v>1215</v>
      </c>
      <c r="E434" s="2">
        <v>45597</v>
      </c>
      <c r="F434" s="2">
        <v>45608</v>
      </c>
      <c r="G434" t="s">
        <v>141</v>
      </c>
      <c r="H434" t="s">
        <v>86</v>
      </c>
      <c r="I434" t="s">
        <v>45</v>
      </c>
      <c r="J434" t="s">
        <v>71</v>
      </c>
      <c r="K434" t="s">
        <v>120</v>
      </c>
      <c r="L434">
        <v>42914.01</v>
      </c>
      <c r="M434">
        <v>33039.22</v>
      </c>
      <c r="O434">
        <v>11</v>
      </c>
      <c r="P434">
        <v>240</v>
      </c>
      <c r="Q434">
        <v>4</v>
      </c>
      <c r="R434">
        <v>188</v>
      </c>
      <c r="S434">
        <v>137.5</v>
      </c>
      <c r="T434" t="s">
        <v>47</v>
      </c>
      <c r="U434" s="3"/>
      <c r="V434" s="3"/>
      <c r="W434" s="3"/>
    </row>
    <row r="435" spans="1:23">
      <c r="A435" t="s">
        <v>1216</v>
      </c>
      <c r="B435" t="s">
        <v>522</v>
      </c>
      <c r="D435" t="s">
        <v>1217</v>
      </c>
      <c r="E435" t="s">
        <v>1218</v>
      </c>
      <c r="F435" t="s">
        <v>1219</v>
      </c>
      <c r="G435" t="s">
        <v>94</v>
      </c>
      <c r="H435" t="s">
        <v>52</v>
      </c>
      <c r="L435">
        <v>91201.61</v>
      </c>
      <c r="M435">
        <v>75199.23</v>
      </c>
      <c r="N435" t="s">
        <v>73</v>
      </c>
      <c r="O435">
        <v>4</v>
      </c>
      <c r="P435">
        <v>58</v>
      </c>
      <c r="Q435">
        <v>2</v>
      </c>
      <c r="R435">
        <v>154</v>
      </c>
      <c r="S435">
        <v>138.4</v>
      </c>
      <c r="T435" t="s">
        <v>65</v>
      </c>
      <c r="U435" s="3"/>
      <c r="V435" s="3"/>
      <c r="W435" s="3"/>
    </row>
    <row r="436" spans="1:23">
      <c r="A436" t="s">
        <v>1220</v>
      </c>
      <c r="B436" t="s">
        <v>548</v>
      </c>
      <c r="C436" t="s">
        <v>40</v>
      </c>
      <c r="D436" s="2">
        <v>33568</v>
      </c>
      <c r="E436" s="2">
        <v>45725</v>
      </c>
      <c r="G436" t="s">
        <v>109</v>
      </c>
      <c r="H436" t="s">
        <v>153</v>
      </c>
      <c r="I436" t="s">
        <v>119</v>
      </c>
      <c r="J436" t="s">
        <v>179</v>
      </c>
      <c r="K436" t="s">
        <v>55</v>
      </c>
      <c r="L436">
        <v>37332.120000000003</v>
      </c>
      <c r="M436">
        <v>28118.83</v>
      </c>
      <c r="O436">
        <v>16</v>
      </c>
      <c r="P436">
        <v>7</v>
      </c>
      <c r="Q436">
        <v>3</v>
      </c>
      <c r="R436">
        <v>156</v>
      </c>
      <c r="S436">
        <v>99.6</v>
      </c>
      <c r="U436" s="3"/>
      <c r="V436" s="3"/>
      <c r="W436" s="3"/>
    </row>
    <row r="437" spans="1:23">
      <c r="A437" t="s">
        <v>1221</v>
      </c>
      <c r="B437" t="s">
        <v>334</v>
      </c>
      <c r="C437" t="s">
        <v>1149</v>
      </c>
      <c r="D437" t="s">
        <v>1222</v>
      </c>
      <c r="E437" s="2">
        <v>45259</v>
      </c>
      <c r="F437" s="2">
        <v>45260</v>
      </c>
      <c r="G437" t="s">
        <v>109</v>
      </c>
      <c r="H437" t="s">
        <v>134</v>
      </c>
      <c r="I437" t="s">
        <v>119</v>
      </c>
      <c r="J437" t="s">
        <v>71</v>
      </c>
      <c r="K437" t="s">
        <v>55</v>
      </c>
      <c r="L437">
        <v>156423.60999999999</v>
      </c>
      <c r="M437">
        <v>146253.04999999999</v>
      </c>
      <c r="N437" t="s">
        <v>192</v>
      </c>
      <c r="O437">
        <v>1</v>
      </c>
      <c r="P437">
        <v>89</v>
      </c>
      <c r="Q437">
        <v>1</v>
      </c>
      <c r="R437">
        <v>150</v>
      </c>
      <c r="S437">
        <v>76.5</v>
      </c>
      <c r="T437" t="s">
        <v>47</v>
      </c>
      <c r="U437" s="3"/>
      <c r="V437" s="3"/>
      <c r="W437" s="3"/>
    </row>
    <row r="438" spans="1:23">
      <c r="A438" t="s">
        <v>1223</v>
      </c>
      <c r="B438" t="s">
        <v>760</v>
      </c>
      <c r="C438" t="s">
        <v>30</v>
      </c>
      <c r="D438" s="2">
        <v>38245</v>
      </c>
      <c r="E438" t="s">
        <v>1224</v>
      </c>
      <c r="F438" s="2">
        <v>45203</v>
      </c>
      <c r="G438" t="s">
        <v>77</v>
      </c>
      <c r="H438" t="s">
        <v>44</v>
      </c>
      <c r="I438" t="s">
        <v>53</v>
      </c>
      <c r="J438" t="s">
        <v>46</v>
      </c>
      <c r="K438" t="s">
        <v>110</v>
      </c>
      <c r="L438">
        <v>164952.63</v>
      </c>
      <c r="M438">
        <v>162820.06</v>
      </c>
      <c r="N438" t="s">
        <v>91</v>
      </c>
      <c r="O438">
        <v>1</v>
      </c>
      <c r="P438">
        <v>176</v>
      </c>
      <c r="Q438">
        <v>2</v>
      </c>
      <c r="R438" t="s">
        <v>1225</v>
      </c>
      <c r="S438">
        <v>163.6</v>
      </c>
      <c r="T438" t="s">
        <v>57</v>
      </c>
      <c r="U438" s="3"/>
      <c r="V438" s="3"/>
      <c r="W438" s="3"/>
    </row>
    <row r="439" spans="1:23">
      <c r="A439" t="s">
        <v>1226</v>
      </c>
      <c r="B439" t="s">
        <v>553</v>
      </c>
      <c r="C439" t="s">
        <v>60</v>
      </c>
      <c r="D439" t="s">
        <v>1227</v>
      </c>
      <c r="E439" t="s">
        <v>1151</v>
      </c>
      <c r="F439" t="s">
        <v>1228</v>
      </c>
      <c r="G439" t="s">
        <v>89</v>
      </c>
      <c r="H439" t="s">
        <v>95</v>
      </c>
      <c r="J439" t="s">
        <v>97</v>
      </c>
      <c r="K439" t="s">
        <v>27</v>
      </c>
      <c r="L439">
        <v>83666.14</v>
      </c>
      <c r="M439">
        <v>75162.36</v>
      </c>
      <c r="N439" t="s">
        <v>35</v>
      </c>
      <c r="O439">
        <v>15</v>
      </c>
      <c r="Q439">
        <v>1</v>
      </c>
      <c r="R439">
        <v>185</v>
      </c>
      <c r="S439">
        <v>242.1</v>
      </c>
      <c r="T439" t="s">
        <v>37</v>
      </c>
      <c r="U439" s="3"/>
      <c r="V439" s="3"/>
      <c r="W439" s="3"/>
    </row>
    <row r="440" spans="1:23">
      <c r="A440" t="s">
        <v>1229</v>
      </c>
      <c r="B440" t="s">
        <v>1230</v>
      </c>
      <c r="D440" s="2">
        <v>27613</v>
      </c>
      <c r="E440" s="2">
        <v>45855</v>
      </c>
      <c r="F440" s="2">
        <v>45864</v>
      </c>
      <c r="G440" t="s">
        <v>161</v>
      </c>
      <c r="H440" t="s">
        <v>153</v>
      </c>
      <c r="I440" t="s">
        <v>96</v>
      </c>
      <c r="J440" t="s">
        <v>64</v>
      </c>
      <c r="K440" t="s">
        <v>120</v>
      </c>
      <c r="L440">
        <v>231161.69</v>
      </c>
      <c r="M440">
        <v>230931.85</v>
      </c>
      <c r="O440">
        <v>9</v>
      </c>
      <c r="P440">
        <v>52</v>
      </c>
      <c r="Q440">
        <v>5</v>
      </c>
      <c r="R440">
        <v>133</v>
      </c>
      <c r="S440">
        <v>223.3</v>
      </c>
      <c r="T440" t="s">
        <v>37</v>
      </c>
      <c r="U440" s="3"/>
      <c r="V440" s="3"/>
      <c r="W440" s="3"/>
    </row>
    <row r="441" spans="1:23">
      <c r="A441" t="s">
        <v>1231</v>
      </c>
      <c r="B441" t="s">
        <v>999</v>
      </c>
      <c r="C441" t="s">
        <v>151</v>
      </c>
      <c r="D441" t="s">
        <v>1232</v>
      </c>
      <c r="E441" s="2">
        <v>45532</v>
      </c>
      <c r="F441" t="s">
        <v>1233</v>
      </c>
      <c r="G441" t="s">
        <v>190</v>
      </c>
      <c r="H441" t="s">
        <v>32</v>
      </c>
      <c r="I441" t="s">
        <v>79</v>
      </c>
      <c r="K441" t="s">
        <v>110</v>
      </c>
      <c r="L441">
        <v>246117.15</v>
      </c>
      <c r="M441">
        <v>243628.36</v>
      </c>
      <c r="N441" t="s">
        <v>91</v>
      </c>
      <c r="O441">
        <v>5</v>
      </c>
      <c r="P441">
        <v>134</v>
      </c>
      <c r="Q441">
        <v>3</v>
      </c>
      <c r="R441">
        <v>140</v>
      </c>
      <c r="S441">
        <v>225.8</v>
      </c>
      <c r="T441" t="s">
        <v>37</v>
      </c>
      <c r="U441" s="3"/>
      <c r="V441" s="3"/>
      <c r="W441" s="3"/>
    </row>
    <row r="442" spans="1:23">
      <c r="A442" t="s">
        <v>1234</v>
      </c>
      <c r="B442" t="s">
        <v>810</v>
      </c>
      <c r="C442" t="s">
        <v>84</v>
      </c>
      <c r="D442" s="2">
        <v>23728</v>
      </c>
      <c r="E442" s="2">
        <v>45268</v>
      </c>
      <c r="F442" t="s">
        <v>1235</v>
      </c>
      <c r="G442" t="s">
        <v>141</v>
      </c>
      <c r="H442" t="s">
        <v>124</v>
      </c>
      <c r="I442" t="s">
        <v>45</v>
      </c>
      <c r="J442" t="s">
        <v>97</v>
      </c>
      <c r="K442" t="s">
        <v>55</v>
      </c>
      <c r="L442">
        <v>136353.34</v>
      </c>
      <c r="M442">
        <v>101512.91</v>
      </c>
      <c r="N442" t="s">
        <v>56</v>
      </c>
      <c r="O442">
        <v>12</v>
      </c>
      <c r="Q442">
        <v>5</v>
      </c>
      <c r="R442">
        <v>96</v>
      </c>
      <c r="S442">
        <v>252.2</v>
      </c>
      <c r="T442" t="s">
        <v>37</v>
      </c>
      <c r="U442" s="3"/>
      <c r="V442" s="3"/>
      <c r="W442" s="3"/>
    </row>
    <row r="443" spans="1:23">
      <c r="A443" t="s">
        <v>1236</v>
      </c>
      <c r="B443" t="s">
        <v>548</v>
      </c>
      <c r="D443" s="2">
        <v>32175</v>
      </c>
      <c r="E443" t="s">
        <v>1237</v>
      </c>
      <c r="F443" s="2">
        <v>45772</v>
      </c>
      <c r="H443" t="s">
        <v>124</v>
      </c>
      <c r="I443" t="s">
        <v>45</v>
      </c>
      <c r="J443" t="s">
        <v>34</v>
      </c>
      <c r="K443" t="s">
        <v>161</v>
      </c>
      <c r="L443">
        <v>197112.43</v>
      </c>
      <c r="M443">
        <v>138342.84</v>
      </c>
      <c r="N443" t="s">
        <v>91</v>
      </c>
      <c r="O443">
        <v>5</v>
      </c>
      <c r="P443">
        <v>156</v>
      </c>
      <c r="Q443">
        <v>4</v>
      </c>
      <c r="R443">
        <v>121</v>
      </c>
      <c r="S443">
        <v>228.5</v>
      </c>
      <c r="T443" t="s">
        <v>37</v>
      </c>
      <c r="U443" s="3"/>
      <c r="V443" s="3"/>
      <c r="W443" s="3"/>
    </row>
    <row r="444" spans="1:23">
      <c r="A444" t="s">
        <v>1238</v>
      </c>
      <c r="B444" t="s">
        <v>324</v>
      </c>
      <c r="C444" t="s">
        <v>22</v>
      </c>
      <c r="D444" s="2">
        <v>30372</v>
      </c>
      <c r="E444" t="s">
        <v>1239</v>
      </c>
      <c r="F444" s="2">
        <v>45899</v>
      </c>
      <c r="G444" t="s">
        <v>109</v>
      </c>
      <c r="I444" t="s">
        <v>33</v>
      </c>
      <c r="J444" t="s">
        <v>64</v>
      </c>
      <c r="K444" t="s">
        <v>161</v>
      </c>
      <c r="L444">
        <v>186370.65</v>
      </c>
      <c r="M444">
        <v>132099.10999999999</v>
      </c>
      <c r="N444" t="s">
        <v>192</v>
      </c>
      <c r="O444">
        <v>8</v>
      </c>
      <c r="P444" t="s">
        <v>1240</v>
      </c>
      <c r="Q444">
        <v>5</v>
      </c>
      <c r="R444" t="s">
        <v>1241</v>
      </c>
      <c r="S444">
        <v>250.4</v>
      </c>
      <c r="T444" t="s">
        <v>81</v>
      </c>
      <c r="U444" s="3"/>
      <c r="V444" s="3"/>
      <c r="W444" s="3"/>
    </row>
    <row r="445" spans="1:23">
      <c r="A445" t="s">
        <v>1242</v>
      </c>
      <c r="B445" t="s">
        <v>356</v>
      </c>
      <c r="C445" t="s">
        <v>196</v>
      </c>
      <c r="D445" s="2">
        <v>24062</v>
      </c>
      <c r="E445" s="2">
        <v>45812</v>
      </c>
      <c r="G445" t="s">
        <v>161</v>
      </c>
      <c r="H445" t="s">
        <v>106</v>
      </c>
      <c r="I445" t="s">
        <v>96</v>
      </c>
      <c r="J445" t="s">
        <v>71</v>
      </c>
      <c r="K445" t="s">
        <v>27</v>
      </c>
      <c r="L445" t="s">
        <v>1243</v>
      </c>
      <c r="M445">
        <v>164040.89000000001</v>
      </c>
      <c r="O445">
        <v>14</v>
      </c>
      <c r="P445">
        <v>112</v>
      </c>
      <c r="Q445">
        <v>5</v>
      </c>
      <c r="R445">
        <v>135</v>
      </c>
      <c r="S445">
        <v>85.8</v>
      </c>
      <c r="T445" t="s">
        <v>37</v>
      </c>
      <c r="U445" s="3"/>
      <c r="V445" s="3"/>
      <c r="W445" s="3"/>
    </row>
    <row r="446" spans="1:23">
      <c r="A446" t="s">
        <v>1244</v>
      </c>
      <c r="B446" t="s">
        <v>515</v>
      </c>
      <c r="C446" t="s">
        <v>30</v>
      </c>
      <c r="D446" s="2">
        <v>19271</v>
      </c>
      <c r="E446" t="s">
        <v>1245</v>
      </c>
      <c r="F446" t="s">
        <v>1246</v>
      </c>
      <c r="G446" t="s">
        <v>70</v>
      </c>
      <c r="H446" t="s">
        <v>86</v>
      </c>
      <c r="I446" t="s">
        <v>119</v>
      </c>
      <c r="K446" t="s">
        <v>55</v>
      </c>
      <c r="L446" t="s">
        <v>1247</v>
      </c>
      <c r="M446">
        <v>125696.37</v>
      </c>
      <c r="O446">
        <v>4</v>
      </c>
      <c r="P446" t="s">
        <v>1248</v>
      </c>
      <c r="Q446">
        <v>1</v>
      </c>
      <c r="R446">
        <v>134</v>
      </c>
      <c r="T446" t="s">
        <v>348</v>
      </c>
      <c r="U446" s="3"/>
      <c r="V446" s="3"/>
      <c r="W446" s="3"/>
    </row>
    <row r="447" spans="1:23">
      <c r="A447" t="s">
        <v>1249</v>
      </c>
      <c r="B447" t="s">
        <v>238</v>
      </c>
      <c r="C447" t="s">
        <v>30</v>
      </c>
      <c r="D447" s="2">
        <v>36915</v>
      </c>
      <c r="E447" s="2">
        <v>45862</v>
      </c>
      <c r="F447" s="2">
        <v>45871</v>
      </c>
      <c r="G447" t="s">
        <v>141</v>
      </c>
      <c r="H447" t="s">
        <v>63</v>
      </c>
      <c r="I447" t="s">
        <v>119</v>
      </c>
      <c r="J447" t="s">
        <v>80</v>
      </c>
      <c r="K447" t="s">
        <v>55</v>
      </c>
      <c r="L447">
        <v>70966.539999999994</v>
      </c>
      <c r="M447">
        <v>56585.43</v>
      </c>
      <c r="N447" t="s">
        <v>73</v>
      </c>
      <c r="O447">
        <v>9</v>
      </c>
      <c r="P447">
        <v>183</v>
      </c>
      <c r="Q447">
        <v>5</v>
      </c>
      <c r="R447">
        <v>188</v>
      </c>
      <c r="S447">
        <v>220.8</v>
      </c>
      <c r="T447" t="s">
        <v>47</v>
      </c>
      <c r="U447" s="3"/>
      <c r="V447" s="3"/>
      <c r="W447" s="3"/>
    </row>
    <row r="448" spans="1:23">
      <c r="A448" t="s">
        <v>1250</v>
      </c>
      <c r="B448" t="s">
        <v>843</v>
      </c>
      <c r="C448" t="s">
        <v>22</v>
      </c>
      <c r="D448" t="s">
        <v>1251</v>
      </c>
      <c r="E448" s="2">
        <v>45758</v>
      </c>
      <c r="F448" s="2">
        <v>45769</v>
      </c>
      <c r="G448" t="s">
        <v>141</v>
      </c>
      <c r="H448" t="s">
        <v>124</v>
      </c>
      <c r="I448" t="s">
        <v>79</v>
      </c>
      <c r="J448" t="s">
        <v>361</v>
      </c>
      <c r="K448" t="s">
        <v>55</v>
      </c>
      <c r="L448">
        <v>68008.399999999994</v>
      </c>
      <c r="M448">
        <v>48883.58</v>
      </c>
      <c r="N448" t="s">
        <v>73</v>
      </c>
      <c r="O448">
        <v>11</v>
      </c>
      <c r="P448">
        <v>91</v>
      </c>
      <c r="R448">
        <v>136</v>
      </c>
      <c r="S448">
        <v>213.4</v>
      </c>
      <c r="T448" t="s">
        <v>47</v>
      </c>
      <c r="U448" s="3"/>
      <c r="V448" s="3"/>
      <c r="W448" s="3"/>
    </row>
    <row r="449" spans="1:23">
      <c r="A449" t="s">
        <v>1252</v>
      </c>
      <c r="B449" t="s">
        <v>1068</v>
      </c>
      <c r="C449" t="s">
        <v>40</v>
      </c>
      <c r="D449" s="2">
        <v>34994</v>
      </c>
      <c r="E449" s="2">
        <v>45755</v>
      </c>
      <c r="F449" s="2">
        <v>45764</v>
      </c>
      <c r="G449" t="s">
        <v>105</v>
      </c>
      <c r="H449" t="s">
        <v>95</v>
      </c>
      <c r="I449" t="s">
        <v>119</v>
      </c>
      <c r="J449" t="s">
        <v>34</v>
      </c>
      <c r="K449" t="s">
        <v>27</v>
      </c>
      <c r="L449">
        <v>35425.49</v>
      </c>
      <c r="M449">
        <v>24604.19</v>
      </c>
      <c r="N449" t="s">
        <v>73</v>
      </c>
      <c r="O449">
        <v>9</v>
      </c>
      <c r="P449">
        <v>193</v>
      </c>
      <c r="Q449">
        <v>5</v>
      </c>
      <c r="R449">
        <v>168</v>
      </c>
      <c r="S449">
        <v>178.3</v>
      </c>
      <c r="T449" t="s">
        <v>37</v>
      </c>
      <c r="U449" s="3"/>
      <c r="V449" s="3"/>
      <c r="W449" s="3"/>
    </row>
    <row r="450" spans="1:23">
      <c r="A450" t="s">
        <v>1253</v>
      </c>
      <c r="B450" t="s">
        <v>652</v>
      </c>
      <c r="C450" t="s">
        <v>100</v>
      </c>
      <c r="D450" t="s">
        <v>1254</v>
      </c>
      <c r="E450" s="2">
        <v>45426</v>
      </c>
      <c r="F450" s="2">
        <v>45427</v>
      </c>
      <c r="G450" t="s">
        <v>77</v>
      </c>
      <c r="J450" t="s">
        <v>34</v>
      </c>
      <c r="K450" t="s">
        <v>161</v>
      </c>
      <c r="L450">
        <v>140189.78</v>
      </c>
      <c r="M450">
        <v>95596.05</v>
      </c>
      <c r="N450" t="s">
        <v>192</v>
      </c>
      <c r="O450">
        <v>1</v>
      </c>
      <c r="P450">
        <v>52</v>
      </c>
      <c r="R450">
        <v>164</v>
      </c>
      <c r="S450">
        <v>145.9</v>
      </c>
      <c r="T450" t="s">
        <v>37</v>
      </c>
      <c r="U450" s="3"/>
      <c r="V450" s="3"/>
      <c r="W450" s="3"/>
    </row>
    <row r="451" spans="1:23">
      <c r="A451" t="s">
        <v>1255</v>
      </c>
      <c r="B451" t="s">
        <v>1256</v>
      </c>
      <c r="C451" t="s">
        <v>100</v>
      </c>
      <c r="D451" s="2">
        <v>36788</v>
      </c>
      <c r="E451" s="2">
        <v>45190</v>
      </c>
      <c r="F451" t="s">
        <v>1257</v>
      </c>
      <c r="G451" t="s">
        <v>70</v>
      </c>
      <c r="H451" t="s">
        <v>95</v>
      </c>
      <c r="J451" t="s">
        <v>64</v>
      </c>
      <c r="L451">
        <v>80087.48</v>
      </c>
      <c r="M451">
        <v>55381.5</v>
      </c>
      <c r="N451" t="s">
        <v>35</v>
      </c>
      <c r="O451">
        <v>4</v>
      </c>
      <c r="P451">
        <v>94</v>
      </c>
      <c r="R451">
        <v>118</v>
      </c>
      <c r="S451">
        <v>158.4</v>
      </c>
      <c r="T451" t="s">
        <v>37</v>
      </c>
      <c r="U451" s="3"/>
      <c r="V451" s="3"/>
      <c r="W451" s="3"/>
    </row>
    <row r="452" spans="1:23">
      <c r="A452" t="s">
        <v>1258</v>
      </c>
      <c r="B452" t="s">
        <v>640</v>
      </c>
      <c r="C452" t="s">
        <v>50</v>
      </c>
      <c r="D452" s="2">
        <v>20067</v>
      </c>
      <c r="E452" t="s">
        <v>1259</v>
      </c>
      <c r="F452" s="2">
        <v>45444</v>
      </c>
      <c r="G452" t="s">
        <v>77</v>
      </c>
      <c r="H452" t="s">
        <v>134</v>
      </c>
      <c r="I452" t="s">
        <v>53</v>
      </c>
      <c r="J452" t="s">
        <v>34</v>
      </c>
      <c r="K452" t="s">
        <v>110</v>
      </c>
      <c r="L452">
        <v>55763.02</v>
      </c>
      <c r="M452">
        <v>42006.29</v>
      </c>
      <c r="N452" t="s">
        <v>192</v>
      </c>
      <c r="O452" t="s">
        <v>723</v>
      </c>
      <c r="P452" t="s">
        <v>1260</v>
      </c>
      <c r="Q452">
        <v>5</v>
      </c>
      <c r="R452">
        <v>132</v>
      </c>
      <c r="S452">
        <v>114.2</v>
      </c>
      <c r="T452" t="s">
        <v>37</v>
      </c>
      <c r="U452" s="3"/>
      <c r="V452" s="3"/>
      <c r="W452" s="3"/>
    </row>
    <row r="453" spans="1:23">
      <c r="A453" t="s">
        <v>1261</v>
      </c>
      <c r="B453" t="s">
        <v>155</v>
      </c>
      <c r="C453" t="s">
        <v>40</v>
      </c>
      <c r="D453" s="2">
        <v>30521</v>
      </c>
      <c r="E453" s="2">
        <v>45257</v>
      </c>
      <c r="F453" s="2">
        <v>45264</v>
      </c>
      <c r="G453" t="s">
        <v>117</v>
      </c>
      <c r="H453" t="s">
        <v>78</v>
      </c>
      <c r="I453" t="s">
        <v>53</v>
      </c>
      <c r="J453" t="s">
        <v>97</v>
      </c>
      <c r="K453" t="s">
        <v>55</v>
      </c>
      <c r="L453">
        <v>9798.17</v>
      </c>
      <c r="M453">
        <v>8550.57</v>
      </c>
      <c r="N453" t="s">
        <v>192</v>
      </c>
      <c r="O453">
        <v>7</v>
      </c>
      <c r="P453">
        <v>89</v>
      </c>
      <c r="Q453">
        <v>2</v>
      </c>
      <c r="R453">
        <v>102</v>
      </c>
      <c r="S453">
        <v>249.8</v>
      </c>
      <c r="T453" t="s">
        <v>37</v>
      </c>
      <c r="U453" s="3"/>
      <c r="V453" s="3"/>
      <c r="W453" s="3"/>
    </row>
    <row r="454" spans="1:23">
      <c r="A454" t="s">
        <v>1262</v>
      </c>
      <c r="B454" t="s">
        <v>1263</v>
      </c>
      <c r="C454" t="s">
        <v>100</v>
      </c>
      <c r="D454" s="2">
        <v>23549</v>
      </c>
      <c r="E454" s="2">
        <v>45094</v>
      </c>
      <c r="F454" s="2">
        <v>45105</v>
      </c>
      <c r="G454" t="s">
        <v>114</v>
      </c>
      <c r="H454" t="s">
        <v>95</v>
      </c>
      <c r="I454" t="s">
        <v>96</v>
      </c>
      <c r="J454" t="s">
        <v>179</v>
      </c>
      <c r="K454" t="s">
        <v>55</v>
      </c>
      <c r="L454">
        <v>220127.06</v>
      </c>
      <c r="M454">
        <v>218939.04</v>
      </c>
      <c r="N454" t="s">
        <v>35</v>
      </c>
      <c r="O454">
        <v>11</v>
      </c>
      <c r="P454">
        <v>20</v>
      </c>
      <c r="Q454">
        <v>5</v>
      </c>
      <c r="R454">
        <v>102</v>
      </c>
      <c r="S454">
        <v>102</v>
      </c>
      <c r="T454" t="s">
        <v>37</v>
      </c>
      <c r="U454" s="3"/>
      <c r="V454" s="3"/>
      <c r="W454" s="3"/>
    </row>
    <row r="455" spans="1:23">
      <c r="A455" t="s">
        <v>1264</v>
      </c>
      <c r="B455" t="s">
        <v>572</v>
      </c>
      <c r="C455" t="s">
        <v>50</v>
      </c>
      <c r="D455" s="2">
        <v>20764</v>
      </c>
      <c r="E455" s="2">
        <v>45693</v>
      </c>
      <c r="F455" s="2">
        <v>45699</v>
      </c>
      <c r="G455" t="s">
        <v>31</v>
      </c>
      <c r="I455" t="s">
        <v>53</v>
      </c>
      <c r="J455" t="s">
        <v>64</v>
      </c>
      <c r="K455" t="s">
        <v>120</v>
      </c>
      <c r="L455">
        <v>39340.31</v>
      </c>
      <c r="M455">
        <v>26501.5</v>
      </c>
      <c r="N455" t="s">
        <v>56</v>
      </c>
      <c r="O455" t="s">
        <v>934</v>
      </c>
      <c r="P455">
        <v>14</v>
      </c>
      <c r="R455">
        <v>105</v>
      </c>
      <c r="S455">
        <v>223.4</v>
      </c>
      <c r="T455" t="s">
        <v>65</v>
      </c>
      <c r="U455" s="3"/>
      <c r="V455" s="3"/>
      <c r="W455" s="3"/>
    </row>
    <row r="456" spans="1:23">
      <c r="A456" t="s">
        <v>1265</v>
      </c>
      <c r="B456" t="s">
        <v>472</v>
      </c>
      <c r="C456" t="s">
        <v>30</v>
      </c>
      <c r="D456" s="2">
        <v>36742</v>
      </c>
      <c r="E456" s="2">
        <v>45061</v>
      </c>
      <c r="F456" t="s">
        <v>1266</v>
      </c>
      <c r="G456" t="s">
        <v>62</v>
      </c>
      <c r="H456" t="s">
        <v>86</v>
      </c>
      <c r="J456" t="s">
        <v>361</v>
      </c>
      <c r="K456" t="s">
        <v>120</v>
      </c>
      <c r="L456">
        <v>199028.36</v>
      </c>
      <c r="M456">
        <v>160714.69</v>
      </c>
      <c r="N456" t="s">
        <v>73</v>
      </c>
      <c r="O456">
        <v>11</v>
      </c>
      <c r="P456">
        <v>239</v>
      </c>
      <c r="R456">
        <v>174</v>
      </c>
      <c r="S456">
        <v>204.5</v>
      </c>
      <c r="T456" t="s">
        <v>37</v>
      </c>
      <c r="U456" s="3"/>
      <c r="V456" s="3"/>
      <c r="W456" s="3"/>
    </row>
    <row r="457" spans="1:23">
      <c r="A457" t="s">
        <v>1267</v>
      </c>
      <c r="B457" t="s">
        <v>545</v>
      </c>
      <c r="C457" t="s">
        <v>100</v>
      </c>
      <c r="D457" t="s">
        <v>1268</v>
      </c>
      <c r="E457" s="2">
        <v>45754</v>
      </c>
      <c r="F457" s="2">
        <v>45768</v>
      </c>
      <c r="G457" t="s">
        <v>77</v>
      </c>
      <c r="H457" t="s">
        <v>24</v>
      </c>
      <c r="J457" t="s">
        <v>26</v>
      </c>
      <c r="K457" t="s">
        <v>55</v>
      </c>
      <c r="L457">
        <v>82074.84</v>
      </c>
      <c r="M457">
        <v>68840.600000000006</v>
      </c>
      <c r="N457" t="s">
        <v>35</v>
      </c>
      <c r="O457">
        <v>14</v>
      </c>
      <c r="P457">
        <v>83</v>
      </c>
      <c r="R457">
        <v>190</v>
      </c>
      <c r="S457">
        <v>216.4</v>
      </c>
      <c r="U457" s="3"/>
      <c r="V457" s="3"/>
      <c r="W457" s="3"/>
    </row>
    <row r="458" spans="1:23">
      <c r="A458" t="s">
        <v>1269</v>
      </c>
      <c r="B458" t="s">
        <v>864</v>
      </c>
      <c r="C458" t="s">
        <v>100</v>
      </c>
      <c r="D458" t="s">
        <v>1270</v>
      </c>
      <c r="E458" t="s">
        <v>1271</v>
      </c>
      <c r="F458" s="2">
        <v>45832</v>
      </c>
      <c r="G458" t="s">
        <v>62</v>
      </c>
      <c r="H458" t="s">
        <v>95</v>
      </c>
      <c r="I458" t="s">
        <v>119</v>
      </c>
      <c r="L458">
        <v>227888.87</v>
      </c>
      <c r="M458">
        <v>190781.75</v>
      </c>
      <c r="N458" t="s">
        <v>91</v>
      </c>
      <c r="O458">
        <v>17</v>
      </c>
      <c r="P458">
        <v>52</v>
      </c>
      <c r="Q458">
        <v>4</v>
      </c>
      <c r="R458">
        <v>181</v>
      </c>
      <c r="U458" s="3"/>
      <c r="V458" s="3"/>
      <c r="W458" s="3"/>
    </row>
    <row r="459" spans="1:23">
      <c r="A459" t="s">
        <v>1272</v>
      </c>
      <c r="B459" t="s">
        <v>887</v>
      </c>
      <c r="C459" t="s">
        <v>30</v>
      </c>
      <c r="D459" s="2">
        <v>37358</v>
      </c>
      <c r="E459" t="s">
        <v>1273</v>
      </c>
      <c r="F459" t="s">
        <v>1274</v>
      </c>
      <c r="G459" t="s">
        <v>117</v>
      </c>
      <c r="H459" t="s">
        <v>86</v>
      </c>
      <c r="I459" t="s">
        <v>96</v>
      </c>
      <c r="J459" t="s">
        <v>34</v>
      </c>
      <c r="K459" t="s">
        <v>55</v>
      </c>
      <c r="L459">
        <v>170897.94</v>
      </c>
      <c r="M459">
        <v>139325.32999999999</v>
      </c>
      <c r="N459" t="s">
        <v>56</v>
      </c>
      <c r="O459">
        <v>2</v>
      </c>
      <c r="P459">
        <v>165</v>
      </c>
      <c r="Q459">
        <v>5</v>
      </c>
      <c r="R459">
        <v>116</v>
      </c>
      <c r="S459">
        <v>248.7</v>
      </c>
      <c r="U459" s="3"/>
      <c r="V459" s="3"/>
      <c r="W459" s="3"/>
    </row>
    <row r="460" spans="1:23">
      <c r="A460" t="s">
        <v>1275</v>
      </c>
      <c r="B460" t="s">
        <v>1276</v>
      </c>
      <c r="C460" t="s">
        <v>206</v>
      </c>
      <c r="D460" s="2">
        <v>21512</v>
      </c>
      <c r="E460" t="s">
        <v>1277</v>
      </c>
      <c r="F460" s="2">
        <v>45386</v>
      </c>
      <c r="G460" t="s">
        <v>161</v>
      </c>
      <c r="H460" t="s">
        <v>124</v>
      </c>
      <c r="J460" t="s">
        <v>26</v>
      </c>
      <c r="K460" t="s">
        <v>161</v>
      </c>
      <c r="L460">
        <v>47881.24</v>
      </c>
      <c r="M460">
        <v>35920.99</v>
      </c>
      <c r="N460" t="s">
        <v>192</v>
      </c>
      <c r="O460">
        <v>3</v>
      </c>
      <c r="P460">
        <v>194</v>
      </c>
      <c r="Q460">
        <v>5</v>
      </c>
      <c r="R460">
        <v>177</v>
      </c>
      <c r="S460">
        <v>205.9</v>
      </c>
      <c r="U460" s="3"/>
      <c r="V460" s="3"/>
      <c r="W460" s="3"/>
    </row>
    <row r="461" spans="1:23">
      <c r="A461" t="s">
        <v>1278</v>
      </c>
      <c r="B461" t="s">
        <v>280</v>
      </c>
      <c r="C461" t="s">
        <v>60</v>
      </c>
      <c r="D461" s="2">
        <v>30332</v>
      </c>
      <c r="E461" s="2">
        <v>45907</v>
      </c>
      <c r="F461" t="s">
        <v>1279</v>
      </c>
      <c r="G461" t="s">
        <v>152</v>
      </c>
      <c r="I461" t="s">
        <v>79</v>
      </c>
      <c r="J461" t="s">
        <v>97</v>
      </c>
      <c r="L461">
        <v>23192.99</v>
      </c>
      <c r="M461">
        <v>18569.099999999999</v>
      </c>
      <c r="N461" t="s">
        <v>192</v>
      </c>
      <c r="O461">
        <v>4</v>
      </c>
      <c r="P461">
        <v>66</v>
      </c>
      <c r="Q461">
        <v>4</v>
      </c>
      <c r="R461">
        <v>168</v>
      </c>
      <c r="S461">
        <v>140.5</v>
      </c>
      <c r="U461" s="3"/>
      <c r="V461" s="3"/>
      <c r="W461" s="3"/>
    </row>
    <row r="462" spans="1:23">
      <c r="A462" t="s">
        <v>1280</v>
      </c>
      <c r="B462" t="s">
        <v>843</v>
      </c>
      <c r="C462" t="s">
        <v>816</v>
      </c>
      <c r="D462" s="2">
        <v>39519</v>
      </c>
      <c r="E462" s="2">
        <v>45873</v>
      </c>
      <c r="F462" t="s">
        <v>1281</v>
      </c>
      <c r="G462" t="s">
        <v>1282</v>
      </c>
      <c r="H462" t="s">
        <v>134</v>
      </c>
      <c r="I462" t="s">
        <v>79</v>
      </c>
      <c r="J462" t="s">
        <v>97</v>
      </c>
      <c r="L462" t="s">
        <v>1283</v>
      </c>
      <c r="M462">
        <v>153278.25</v>
      </c>
      <c r="N462" t="s">
        <v>35</v>
      </c>
      <c r="O462">
        <v>7</v>
      </c>
      <c r="P462">
        <v>52</v>
      </c>
      <c r="Q462">
        <v>4</v>
      </c>
      <c r="R462">
        <v>132</v>
      </c>
      <c r="S462">
        <v>195</v>
      </c>
      <c r="T462" t="s">
        <v>37</v>
      </c>
      <c r="U462" s="3"/>
      <c r="V462" s="3"/>
      <c r="W462" s="3"/>
    </row>
    <row r="463" spans="1:23">
      <c r="A463" t="s">
        <v>1284</v>
      </c>
      <c r="B463" t="s">
        <v>88</v>
      </c>
      <c r="D463" s="2">
        <v>35148</v>
      </c>
      <c r="E463" s="2">
        <v>45585</v>
      </c>
      <c r="G463" t="s">
        <v>161</v>
      </c>
      <c r="H463" t="s">
        <v>113</v>
      </c>
      <c r="I463" t="s">
        <v>45</v>
      </c>
      <c r="J463" t="s">
        <v>179</v>
      </c>
      <c r="K463" t="s">
        <v>55</v>
      </c>
      <c r="L463">
        <v>96850.31</v>
      </c>
      <c r="M463">
        <v>62543.29</v>
      </c>
      <c r="N463" t="s">
        <v>73</v>
      </c>
      <c r="O463">
        <v>12</v>
      </c>
      <c r="P463" t="s">
        <v>1285</v>
      </c>
      <c r="Q463">
        <v>2</v>
      </c>
      <c r="R463">
        <v>118</v>
      </c>
      <c r="S463">
        <v>214.8</v>
      </c>
      <c r="T463" t="s">
        <v>81</v>
      </c>
      <c r="U463" s="3"/>
      <c r="V463" s="3"/>
      <c r="W463" s="3"/>
    </row>
    <row r="464" spans="1:23">
      <c r="A464" t="s">
        <v>1286</v>
      </c>
      <c r="B464" t="s">
        <v>150</v>
      </c>
      <c r="C464" t="s">
        <v>50</v>
      </c>
      <c r="D464" s="2">
        <v>33101</v>
      </c>
      <c r="E464" s="2">
        <v>45240</v>
      </c>
      <c r="F464" t="s">
        <v>1287</v>
      </c>
      <c r="G464" t="s">
        <v>105</v>
      </c>
      <c r="H464" t="s">
        <v>86</v>
      </c>
      <c r="I464" t="s">
        <v>53</v>
      </c>
      <c r="J464" t="s">
        <v>71</v>
      </c>
      <c r="K464" t="s">
        <v>161</v>
      </c>
      <c r="L464">
        <v>160180.57</v>
      </c>
      <c r="M464">
        <v>158404.47</v>
      </c>
      <c r="N464" t="s">
        <v>192</v>
      </c>
      <c r="O464" t="s">
        <v>1170</v>
      </c>
      <c r="P464">
        <v>104</v>
      </c>
      <c r="Q464">
        <v>5</v>
      </c>
      <c r="R464">
        <v>110</v>
      </c>
      <c r="S464">
        <v>139.9</v>
      </c>
      <c r="T464" t="s">
        <v>37</v>
      </c>
      <c r="U464" s="3"/>
      <c r="V464" s="3"/>
      <c r="W464" s="3"/>
    </row>
    <row r="465" spans="1:23">
      <c r="A465" t="s">
        <v>1288</v>
      </c>
      <c r="B465" t="s">
        <v>852</v>
      </c>
      <c r="C465" t="s">
        <v>30</v>
      </c>
      <c r="D465" s="2">
        <v>29204</v>
      </c>
      <c r="E465" t="s">
        <v>1289</v>
      </c>
      <c r="F465" s="2">
        <v>45849</v>
      </c>
      <c r="G465" t="s">
        <v>105</v>
      </c>
      <c r="H465" t="s">
        <v>63</v>
      </c>
      <c r="I465" t="s">
        <v>79</v>
      </c>
      <c r="J465" t="s">
        <v>97</v>
      </c>
      <c r="L465" t="s">
        <v>1290</v>
      </c>
      <c r="M465">
        <v>140459.53</v>
      </c>
      <c r="N465" t="s">
        <v>73</v>
      </c>
      <c r="O465">
        <v>13</v>
      </c>
      <c r="P465" t="s">
        <v>1291</v>
      </c>
      <c r="Q465">
        <v>4</v>
      </c>
      <c r="R465">
        <v>162</v>
      </c>
      <c r="S465">
        <v>107</v>
      </c>
      <c r="U465" s="3"/>
      <c r="V465" s="3"/>
      <c r="W465" s="3"/>
    </row>
    <row r="466" spans="1:23">
      <c r="A466" t="s">
        <v>1292</v>
      </c>
      <c r="B466" t="s">
        <v>1293</v>
      </c>
      <c r="C466" t="s">
        <v>133</v>
      </c>
      <c r="D466" s="2">
        <v>22747</v>
      </c>
      <c r="E466" s="2">
        <v>45247</v>
      </c>
      <c r="F466" s="2">
        <v>45260</v>
      </c>
      <c r="G466" t="s">
        <v>43</v>
      </c>
      <c r="H466" t="s">
        <v>124</v>
      </c>
      <c r="J466" t="s">
        <v>179</v>
      </c>
      <c r="K466" t="s">
        <v>27</v>
      </c>
      <c r="L466">
        <v>174257.48</v>
      </c>
      <c r="M466">
        <v>144059.87</v>
      </c>
      <c r="N466" t="s">
        <v>192</v>
      </c>
      <c r="O466">
        <v>13</v>
      </c>
      <c r="P466">
        <v>49</v>
      </c>
      <c r="Q466">
        <v>5</v>
      </c>
      <c r="R466" t="s">
        <v>1294</v>
      </c>
      <c r="S466">
        <v>199.3</v>
      </c>
      <c r="T466" t="s">
        <v>47</v>
      </c>
      <c r="U466" s="3"/>
      <c r="V466" s="3"/>
      <c r="W466" s="3"/>
    </row>
    <row r="467" spans="1:23">
      <c r="A467" t="s">
        <v>1295</v>
      </c>
      <c r="B467" t="s">
        <v>801</v>
      </c>
      <c r="C467" t="s">
        <v>40</v>
      </c>
      <c r="D467" s="2">
        <v>36559</v>
      </c>
      <c r="E467" t="s">
        <v>1296</v>
      </c>
      <c r="F467" t="s">
        <v>1297</v>
      </c>
      <c r="H467" t="s">
        <v>24</v>
      </c>
      <c r="I467" t="s">
        <v>119</v>
      </c>
      <c r="J467" t="s">
        <v>26</v>
      </c>
      <c r="L467">
        <v>80040.240000000005</v>
      </c>
      <c r="M467">
        <v>60902.79</v>
      </c>
      <c r="N467" t="s">
        <v>73</v>
      </c>
      <c r="O467">
        <v>1</v>
      </c>
      <c r="P467">
        <v>43</v>
      </c>
      <c r="Q467">
        <v>4</v>
      </c>
      <c r="R467" t="s">
        <v>1298</v>
      </c>
      <c r="S467">
        <v>229.7</v>
      </c>
      <c r="T467" t="s">
        <v>65</v>
      </c>
      <c r="U467" s="3"/>
      <c r="V467" s="3"/>
      <c r="W467" s="3"/>
    </row>
    <row r="468" spans="1:23">
      <c r="A468" t="s">
        <v>1299</v>
      </c>
      <c r="B468" t="s">
        <v>1293</v>
      </c>
      <c r="C468" t="s">
        <v>60</v>
      </c>
      <c r="D468" s="2">
        <v>31311</v>
      </c>
      <c r="E468" s="2">
        <v>45888</v>
      </c>
      <c r="F468" s="2">
        <v>45897</v>
      </c>
      <c r="G468" t="s">
        <v>94</v>
      </c>
      <c r="H468" t="s">
        <v>52</v>
      </c>
      <c r="I468" t="s">
        <v>53</v>
      </c>
      <c r="J468" t="s">
        <v>34</v>
      </c>
      <c r="L468">
        <v>26524.560000000001</v>
      </c>
      <c r="M468">
        <v>19646.2</v>
      </c>
      <c r="N468" t="s">
        <v>73</v>
      </c>
      <c r="O468">
        <v>9</v>
      </c>
      <c r="P468">
        <v>102</v>
      </c>
      <c r="R468">
        <v>138</v>
      </c>
      <c r="S468">
        <v>160.6</v>
      </c>
      <c r="T468" t="s">
        <v>81</v>
      </c>
      <c r="U468" s="3"/>
      <c r="V468" s="3"/>
      <c r="W468" s="3"/>
    </row>
    <row r="469" spans="1:23">
      <c r="A469" t="s">
        <v>1300</v>
      </c>
      <c r="B469" t="s">
        <v>1146</v>
      </c>
      <c r="C469" t="s">
        <v>60</v>
      </c>
      <c r="D469" s="2">
        <v>32650</v>
      </c>
      <c r="E469" s="2">
        <v>45733</v>
      </c>
      <c r="F469" s="2">
        <v>45738</v>
      </c>
      <c r="G469" t="s">
        <v>70</v>
      </c>
      <c r="H469" t="s">
        <v>113</v>
      </c>
      <c r="I469" t="s">
        <v>45</v>
      </c>
      <c r="J469" t="s">
        <v>46</v>
      </c>
      <c r="K469" t="s">
        <v>110</v>
      </c>
      <c r="L469">
        <v>74856.490000000005</v>
      </c>
      <c r="N469" t="s">
        <v>192</v>
      </c>
      <c r="O469">
        <v>5</v>
      </c>
      <c r="P469">
        <v>209</v>
      </c>
      <c r="R469">
        <v>92</v>
      </c>
      <c r="S469">
        <v>188.2</v>
      </c>
      <c r="T469" t="s">
        <v>37</v>
      </c>
      <c r="U469" s="3"/>
      <c r="V469" s="3"/>
      <c r="W469" s="3"/>
    </row>
    <row r="470" spans="1:23">
      <c r="A470" t="s">
        <v>1301</v>
      </c>
      <c r="B470" t="s">
        <v>1302</v>
      </c>
      <c r="D470" s="2">
        <v>28278</v>
      </c>
      <c r="E470" s="2">
        <v>45485</v>
      </c>
      <c r="F470" s="2">
        <v>45500</v>
      </c>
      <c r="G470" t="s">
        <v>105</v>
      </c>
      <c r="H470" t="s">
        <v>95</v>
      </c>
      <c r="I470" t="s">
        <v>25</v>
      </c>
      <c r="J470" t="s">
        <v>97</v>
      </c>
      <c r="K470" t="s">
        <v>55</v>
      </c>
      <c r="L470" t="s">
        <v>1303</v>
      </c>
      <c r="M470">
        <v>138177.29</v>
      </c>
      <c r="N470" t="s">
        <v>192</v>
      </c>
      <c r="O470">
        <v>15</v>
      </c>
      <c r="P470">
        <v>151</v>
      </c>
      <c r="Q470">
        <v>1</v>
      </c>
      <c r="R470">
        <v>128</v>
      </c>
      <c r="S470">
        <v>142.30000000000001</v>
      </c>
      <c r="T470" t="s">
        <v>37</v>
      </c>
      <c r="U470" s="3"/>
      <c r="V470" s="3"/>
      <c r="W470" s="3"/>
    </row>
    <row r="471" spans="1:23">
      <c r="A471" t="s">
        <v>1304</v>
      </c>
      <c r="B471" t="s">
        <v>1305</v>
      </c>
      <c r="C471" t="s">
        <v>22</v>
      </c>
      <c r="D471" t="s">
        <v>1306</v>
      </c>
      <c r="E471" s="2">
        <v>45503</v>
      </c>
      <c r="F471" t="s">
        <v>1307</v>
      </c>
      <c r="G471" t="s">
        <v>411</v>
      </c>
      <c r="H471" t="s">
        <v>113</v>
      </c>
      <c r="I471" t="s">
        <v>33</v>
      </c>
      <c r="J471" t="s">
        <v>46</v>
      </c>
      <c r="K471" t="s">
        <v>110</v>
      </c>
      <c r="L471">
        <v>215716.09</v>
      </c>
      <c r="M471">
        <v>152490.19</v>
      </c>
      <c r="N471" t="s">
        <v>73</v>
      </c>
      <c r="O471">
        <v>9</v>
      </c>
      <c r="P471">
        <v>37</v>
      </c>
      <c r="Q471">
        <v>2</v>
      </c>
      <c r="R471">
        <v>121</v>
      </c>
      <c r="S471">
        <v>84.1</v>
      </c>
      <c r="T471" t="s">
        <v>127</v>
      </c>
      <c r="U471" s="3"/>
      <c r="V471" s="3"/>
      <c r="W471" s="3"/>
    </row>
    <row r="472" spans="1:23">
      <c r="A472" t="s">
        <v>1308</v>
      </c>
      <c r="B472" t="s">
        <v>458</v>
      </c>
      <c r="C472" t="s">
        <v>206</v>
      </c>
      <c r="D472" s="2">
        <v>33050</v>
      </c>
      <c r="E472" s="2">
        <v>45143</v>
      </c>
      <c r="G472" t="s">
        <v>62</v>
      </c>
      <c r="H472" t="s">
        <v>86</v>
      </c>
      <c r="I472" t="s">
        <v>33</v>
      </c>
      <c r="J472" t="s">
        <v>97</v>
      </c>
      <c r="K472" t="s">
        <v>401</v>
      </c>
      <c r="L472">
        <v>25196.71</v>
      </c>
      <c r="M472">
        <v>17666.73</v>
      </c>
      <c r="N472" t="s">
        <v>192</v>
      </c>
      <c r="O472">
        <v>4</v>
      </c>
      <c r="P472">
        <v>207</v>
      </c>
      <c r="Q472">
        <v>4</v>
      </c>
      <c r="R472">
        <v>116</v>
      </c>
      <c r="S472">
        <v>79.5</v>
      </c>
      <c r="T472" t="s">
        <v>37</v>
      </c>
      <c r="U472" s="3"/>
      <c r="V472" s="3"/>
      <c r="W472" s="3"/>
    </row>
    <row r="473" spans="1:23">
      <c r="A473" t="s">
        <v>1309</v>
      </c>
      <c r="B473" t="s">
        <v>229</v>
      </c>
      <c r="C473" t="s">
        <v>60</v>
      </c>
      <c r="D473" t="s">
        <v>1310</v>
      </c>
      <c r="E473" t="s">
        <v>1311</v>
      </c>
      <c r="F473" s="2">
        <v>45294</v>
      </c>
      <c r="G473" t="s">
        <v>89</v>
      </c>
      <c r="H473" t="s">
        <v>118</v>
      </c>
      <c r="I473" t="s">
        <v>45</v>
      </c>
      <c r="J473" t="s">
        <v>26</v>
      </c>
      <c r="K473" t="s">
        <v>161</v>
      </c>
      <c r="L473">
        <v>176459.85</v>
      </c>
      <c r="M473">
        <v>133484.74</v>
      </c>
      <c r="N473" t="s">
        <v>192</v>
      </c>
      <c r="O473">
        <v>7</v>
      </c>
      <c r="P473">
        <v>222</v>
      </c>
      <c r="Q473">
        <v>5</v>
      </c>
      <c r="R473" t="s">
        <v>885</v>
      </c>
      <c r="S473">
        <v>258.5</v>
      </c>
      <c r="T473" t="s">
        <v>47</v>
      </c>
      <c r="U473" s="3"/>
      <c r="V473" s="3"/>
      <c r="W473" s="3"/>
    </row>
    <row r="474" spans="1:23">
      <c r="A474" t="s">
        <v>1312</v>
      </c>
      <c r="B474" t="s">
        <v>1313</v>
      </c>
      <c r="C474" t="s">
        <v>60</v>
      </c>
      <c r="D474" s="2">
        <v>19727</v>
      </c>
      <c r="E474" s="2">
        <v>45938</v>
      </c>
      <c r="F474" s="2">
        <v>45950</v>
      </c>
      <c r="G474" t="s">
        <v>152</v>
      </c>
      <c r="H474" t="s">
        <v>118</v>
      </c>
      <c r="I474" t="s">
        <v>79</v>
      </c>
      <c r="J474" t="s">
        <v>26</v>
      </c>
      <c r="K474" t="s">
        <v>161</v>
      </c>
      <c r="L474">
        <v>169323.67</v>
      </c>
      <c r="M474">
        <v>120001.83</v>
      </c>
      <c r="N474" t="s">
        <v>73</v>
      </c>
      <c r="O474">
        <v>12</v>
      </c>
      <c r="P474">
        <v>195</v>
      </c>
      <c r="Q474">
        <v>2</v>
      </c>
      <c r="R474">
        <v>130</v>
      </c>
      <c r="S474">
        <v>181.7</v>
      </c>
      <c r="T474" t="s">
        <v>65</v>
      </c>
      <c r="U474" s="3"/>
      <c r="V474" s="3"/>
      <c r="W474" s="3"/>
    </row>
    <row r="475" spans="1:23">
      <c r="A475" t="s">
        <v>1314</v>
      </c>
      <c r="B475" t="s">
        <v>244</v>
      </c>
      <c r="C475" t="s">
        <v>60</v>
      </c>
      <c r="D475" s="2">
        <v>19340</v>
      </c>
      <c r="E475" s="2">
        <v>45766</v>
      </c>
      <c r="F475" s="2">
        <v>45781</v>
      </c>
      <c r="G475" t="s">
        <v>105</v>
      </c>
      <c r="I475" t="s">
        <v>79</v>
      </c>
      <c r="J475" t="s">
        <v>34</v>
      </c>
      <c r="K475" t="s">
        <v>55</v>
      </c>
      <c r="L475">
        <v>217498.88</v>
      </c>
      <c r="M475">
        <v>172665.9</v>
      </c>
      <c r="N475" t="s">
        <v>73</v>
      </c>
      <c r="O475">
        <v>15</v>
      </c>
      <c r="P475">
        <v>41</v>
      </c>
      <c r="Q475">
        <v>4</v>
      </c>
      <c r="R475">
        <v>143</v>
      </c>
      <c r="S475">
        <v>250.4</v>
      </c>
      <c r="T475" t="s">
        <v>47</v>
      </c>
      <c r="U475" s="3"/>
      <c r="V475" s="3"/>
      <c r="W475" s="3"/>
    </row>
    <row r="476" spans="1:23">
      <c r="A476" t="s">
        <v>1315</v>
      </c>
      <c r="B476" t="s">
        <v>21</v>
      </c>
      <c r="C476" t="s">
        <v>30</v>
      </c>
      <c r="D476" s="2">
        <v>29289</v>
      </c>
      <c r="E476" t="s">
        <v>1316</v>
      </c>
      <c r="G476" t="s">
        <v>43</v>
      </c>
      <c r="H476" t="s">
        <v>124</v>
      </c>
      <c r="I476" t="s">
        <v>96</v>
      </c>
      <c r="J476" t="s">
        <v>64</v>
      </c>
      <c r="K476" t="s">
        <v>55</v>
      </c>
      <c r="L476">
        <v>71223.22</v>
      </c>
      <c r="M476">
        <v>60252.03</v>
      </c>
      <c r="O476">
        <v>7</v>
      </c>
      <c r="P476">
        <v>190</v>
      </c>
      <c r="R476" t="s">
        <v>1317</v>
      </c>
      <c r="S476">
        <v>152.69999999999999</v>
      </c>
      <c r="T476" t="s">
        <v>47</v>
      </c>
      <c r="U476" s="3"/>
      <c r="V476" s="3"/>
      <c r="W476" s="3"/>
    </row>
    <row r="477" spans="1:23">
      <c r="A477" t="s">
        <v>1318</v>
      </c>
      <c r="B477" t="s">
        <v>470</v>
      </c>
      <c r="C477" t="s">
        <v>816</v>
      </c>
      <c r="D477" t="s">
        <v>1319</v>
      </c>
      <c r="E477" t="s">
        <v>1320</v>
      </c>
      <c r="F477" s="2">
        <v>45577</v>
      </c>
      <c r="G477" t="s">
        <v>117</v>
      </c>
      <c r="H477" t="s">
        <v>90</v>
      </c>
      <c r="I477" t="s">
        <v>96</v>
      </c>
      <c r="J477" t="s">
        <v>46</v>
      </c>
      <c r="K477" t="s">
        <v>27</v>
      </c>
      <c r="L477">
        <v>181877.3</v>
      </c>
      <c r="M477">
        <v>148292.72</v>
      </c>
      <c r="N477" t="s">
        <v>192</v>
      </c>
      <c r="O477">
        <v>14</v>
      </c>
      <c r="P477">
        <v>99</v>
      </c>
      <c r="R477">
        <v>98</v>
      </c>
      <c r="S477">
        <v>73.400000000000006</v>
      </c>
      <c r="T477" t="s">
        <v>65</v>
      </c>
      <c r="U477" s="3"/>
      <c r="V477" s="3"/>
      <c r="W477" s="3"/>
    </row>
    <row r="478" spans="1:23">
      <c r="A478" t="s">
        <v>1321</v>
      </c>
      <c r="B478" t="s">
        <v>224</v>
      </c>
      <c r="C478" t="s">
        <v>50</v>
      </c>
      <c r="D478" t="s">
        <v>1322</v>
      </c>
      <c r="E478" t="s">
        <v>1323</v>
      </c>
      <c r="F478" t="s">
        <v>685</v>
      </c>
      <c r="G478" t="s">
        <v>117</v>
      </c>
      <c r="H478" t="s">
        <v>86</v>
      </c>
      <c r="I478" t="s">
        <v>45</v>
      </c>
      <c r="J478" t="s">
        <v>34</v>
      </c>
      <c r="K478" t="s">
        <v>120</v>
      </c>
      <c r="L478">
        <v>141916.26</v>
      </c>
      <c r="M478">
        <v>112686.91</v>
      </c>
      <c r="N478" t="s">
        <v>73</v>
      </c>
      <c r="O478" t="s">
        <v>236</v>
      </c>
      <c r="P478">
        <v>230</v>
      </c>
      <c r="Q478">
        <v>2</v>
      </c>
      <c r="R478">
        <v>139</v>
      </c>
      <c r="S478">
        <v>212.5</v>
      </c>
      <c r="T478" t="s">
        <v>37</v>
      </c>
      <c r="U478" s="3"/>
      <c r="V478" s="3"/>
      <c r="W478" s="3"/>
    </row>
    <row r="479" spans="1:23">
      <c r="A479" t="s">
        <v>1324</v>
      </c>
      <c r="B479" t="s">
        <v>1256</v>
      </c>
      <c r="C479" t="s">
        <v>133</v>
      </c>
      <c r="D479" s="2">
        <v>29319</v>
      </c>
      <c r="E479" s="2">
        <v>44933</v>
      </c>
      <c r="F479" s="2">
        <v>44944</v>
      </c>
      <c r="G479" t="s">
        <v>117</v>
      </c>
      <c r="H479" t="s">
        <v>226</v>
      </c>
      <c r="I479" t="s">
        <v>53</v>
      </c>
      <c r="J479" t="s">
        <v>71</v>
      </c>
      <c r="K479" t="s">
        <v>120</v>
      </c>
      <c r="L479">
        <v>239275.24</v>
      </c>
      <c r="M479">
        <v>226307.98</v>
      </c>
      <c r="N479" t="s">
        <v>91</v>
      </c>
      <c r="O479">
        <v>11</v>
      </c>
      <c r="P479">
        <v>159</v>
      </c>
      <c r="R479">
        <v>115</v>
      </c>
      <c r="S479">
        <v>226.6</v>
      </c>
      <c r="T479" t="s">
        <v>106</v>
      </c>
      <c r="U479" s="3"/>
      <c r="V479" s="3"/>
      <c r="W479" s="3"/>
    </row>
    <row r="480" spans="1:23">
      <c r="A480" t="s">
        <v>1325</v>
      </c>
      <c r="B480" t="s">
        <v>1302</v>
      </c>
      <c r="C480" t="s">
        <v>100</v>
      </c>
      <c r="D480" s="2">
        <v>21671</v>
      </c>
      <c r="E480" s="2">
        <v>44986</v>
      </c>
      <c r="G480" t="s">
        <v>77</v>
      </c>
      <c r="H480" t="s">
        <v>78</v>
      </c>
      <c r="I480" t="s">
        <v>53</v>
      </c>
      <c r="J480" t="s">
        <v>34</v>
      </c>
      <c r="K480" t="s">
        <v>27</v>
      </c>
      <c r="L480">
        <v>157407.74</v>
      </c>
      <c r="M480">
        <v>105838.47</v>
      </c>
      <c r="N480" t="s">
        <v>56</v>
      </c>
      <c r="O480">
        <v>14</v>
      </c>
      <c r="P480">
        <v>118</v>
      </c>
      <c r="Q480">
        <v>5</v>
      </c>
      <c r="R480">
        <v>103</v>
      </c>
      <c r="S480">
        <v>248</v>
      </c>
      <c r="T480" t="s">
        <v>37</v>
      </c>
      <c r="U480" s="3"/>
      <c r="V480" s="3"/>
      <c r="W480" s="3"/>
    </row>
    <row r="481" spans="1:23">
      <c r="A481" t="s">
        <v>1326</v>
      </c>
      <c r="B481" t="s">
        <v>843</v>
      </c>
      <c r="C481" t="s">
        <v>30</v>
      </c>
      <c r="D481" s="2">
        <v>31068</v>
      </c>
      <c r="E481" s="2">
        <v>45816</v>
      </c>
      <c r="F481" s="2">
        <v>45827</v>
      </c>
      <c r="G481" t="s">
        <v>105</v>
      </c>
      <c r="H481" t="s">
        <v>118</v>
      </c>
      <c r="I481" t="s">
        <v>25</v>
      </c>
      <c r="J481" t="s">
        <v>71</v>
      </c>
      <c r="K481" t="s">
        <v>191</v>
      </c>
      <c r="L481" t="s">
        <v>1327</v>
      </c>
      <c r="M481">
        <v>52976.18</v>
      </c>
      <c r="N481" t="s">
        <v>106</v>
      </c>
      <c r="O481">
        <v>11</v>
      </c>
      <c r="P481">
        <v>135</v>
      </c>
      <c r="Q481">
        <v>1</v>
      </c>
      <c r="R481">
        <v>182</v>
      </c>
      <c r="S481">
        <v>206.3</v>
      </c>
      <c r="T481" t="s">
        <v>47</v>
      </c>
      <c r="U481" s="3"/>
      <c r="V481" s="3"/>
      <c r="W481" s="3"/>
    </row>
    <row r="482" spans="1:23">
      <c r="A482" t="s">
        <v>1328</v>
      </c>
      <c r="B482" t="s">
        <v>1182</v>
      </c>
      <c r="C482" t="s">
        <v>40</v>
      </c>
      <c r="D482" s="2">
        <v>29785</v>
      </c>
      <c r="E482" t="s">
        <v>1329</v>
      </c>
      <c r="F482" s="2">
        <v>45071</v>
      </c>
      <c r="G482" t="s">
        <v>70</v>
      </c>
      <c r="H482" t="s">
        <v>134</v>
      </c>
      <c r="I482" t="s">
        <v>53</v>
      </c>
      <c r="J482" t="s">
        <v>64</v>
      </c>
      <c r="K482" t="s">
        <v>55</v>
      </c>
      <c r="L482">
        <v>206154.37</v>
      </c>
      <c r="M482">
        <v>172046.01</v>
      </c>
      <c r="N482" t="s">
        <v>35</v>
      </c>
      <c r="O482">
        <v>17</v>
      </c>
      <c r="P482">
        <v>34</v>
      </c>
      <c r="Q482">
        <v>5</v>
      </c>
      <c r="R482">
        <v>119</v>
      </c>
      <c r="S482">
        <v>115.5</v>
      </c>
      <c r="U482" s="3"/>
      <c r="V482" s="3"/>
      <c r="W482" s="3"/>
    </row>
    <row r="483" spans="1:23">
      <c r="A483" t="s">
        <v>1330</v>
      </c>
      <c r="B483" t="s">
        <v>560</v>
      </c>
      <c r="C483" t="s">
        <v>30</v>
      </c>
      <c r="D483" t="s">
        <v>1331</v>
      </c>
      <c r="E483" t="s">
        <v>1332</v>
      </c>
      <c r="G483" t="s">
        <v>31</v>
      </c>
      <c r="H483" t="s">
        <v>153</v>
      </c>
      <c r="I483" t="s">
        <v>79</v>
      </c>
      <c r="J483" t="s">
        <v>186</v>
      </c>
      <c r="K483" t="s">
        <v>72</v>
      </c>
      <c r="M483">
        <v>16942.14</v>
      </c>
      <c r="N483" t="s">
        <v>73</v>
      </c>
      <c r="O483">
        <v>16</v>
      </c>
      <c r="P483" t="s">
        <v>1333</v>
      </c>
      <c r="Q483">
        <v>4</v>
      </c>
      <c r="R483">
        <v>164</v>
      </c>
      <c r="S483">
        <v>163.4</v>
      </c>
      <c r="T483" t="s">
        <v>65</v>
      </c>
      <c r="U483" s="3"/>
      <c r="V483" s="3"/>
      <c r="W483" s="3"/>
    </row>
    <row r="484" spans="1:23">
      <c r="A484" t="s">
        <v>1334</v>
      </c>
      <c r="B484" t="s">
        <v>274</v>
      </c>
      <c r="C484" t="s">
        <v>100</v>
      </c>
      <c r="D484" s="2">
        <v>36077</v>
      </c>
      <c r="E484" s="2">
        <v>45612</v>
      </c>
      <c r="F484" s="2">
        <v>45619</v>
      </c>
      <c r="G484" t="s">
        <v>109</v>
      </c>
      <c r="H484" t="s">
        <v>134</v>
      </c>
      <c r="I484" t="s">
        <v>33</v>
      </c>
      <c r="J484" t="s">
        <v>71</v>
      </c>
      <c r="K484" t="s">
        <v>55</v>
      </c>
      <c r="L484" t="s">
        <v>1335</v>
      </c>
      <c r="M484">
        <v>95650.55</v>
      </c>
      <c r="N484" t="s">
        <v>73</v>
      </c>
      <c r="O484">
        <v>7</v>
      </c>
      <c r="P484">
        <v>171</v>
      </c>
      <c r="R484">
        <v>188</v>
      </c>
      <c r="S484">
        <v>147.1</v>
      </c>
      <c r="T484" t="s">
        <v>721</v>
      </c>
      <c r="U484" s="3"/>
      <c r="V484" s="3"/>
      <c r="W484" s="3"/>
    </row>
    <row r="485" spans="1:23">
      <c r="A485" t="s">
        <v>1336</v>
      </c>
      <c r="B485" t="s">
        <v>829</v>
      </c>
      <c r="C485" t="s">
        <v>22</v>
      </c>
      <c r="D485" t="s">
        <v>1337</v>
      </c>
      <c r="E485" s="2">
        <v>45397</v>
      </c>
      <c r="F485" s="2">
        <v>45406</v>
      </c>
      <c r="G485" t="s">
        <v>152</v>
      </c>
      <c r="H485" t="s">
        <v>44</v>
      </c>
      <c r="I485" t="s">
        <v>25</v>
      </c>
      <c r="J485" t="s">
        <v>80</v>
      </c>
      <c r="L485">
        <v>207822.83</v>
      </c>
      <c r="M485">
        <v>158341.42000000001</v>
      </c>
      <c r="N485" t="s">
        <v>192</v>
      </c>
      <c r="O485">
        <v>9</v>
      </c>
      <c r="P485">
        <v>189</v>
      </c>
      <c r="Q485">
        <v>4</v>
      </c>
      <c r="R485">
        <v>182</v>
      </c>
      <c r="T485" t="s">
        <v>37</v>
      </c>
      <c r="U485" s="3"/>
      <c r="V485" s="3"/>
      <c r="W485" s="3"/>
    </row>
    <row r="486" spans="1:23">
      <c r="A486" t="s">
        <v>1338</v>
      </c>
      <c r="B486" t="s">
        <v>752</v>
      </c>
      <c r="C486" t="s">
        <v>133</v>
      </c>
      <c r="D486" s="2">
        <v>40299</v>
      </c>
      <c r="E486" t="s">
        <v>1339</v>
      </c>
      <c r="F486" t="s">
        <v>1340</v>
      </c>
      <c r="G486" t="s">
        <v>117</v>
      </c>
      <c r="H486" t="s">
        <v>124</v>
      </c>
      <c r="I486" t="s">
        <v>33</v>
      </c>
      <c r="J486" t="s">
        <v>179</v>
      </c>
      <c r="K486" t="s">
        <v>161</v>
      </c>
      <c r="L486">
        <v>93592.320000000007</v>
      </c>
      <c r="M486">
        <v>60240.72</v>
      </c>
      <c r="N486" t="s">
        <v>35</v>
      </c>
      <c r="O486" t="s">
        <v>1170</v>
      </c>
      <c r="P486">
        <v>113</v>
      </c>
      <c r="Q486">
        <v>5</v>
      </c>
      <c r="R486">
        <v>99</v>
      </c>
      <c r="S486">
        <v>123.2</v>
      </c>
      <c r="U486" s="3"/>
      <c r="V486" s="3"/>
      <c r="W486" s="3"/>
    </row>
    <row r="487" spans="1:23">
      <c r="A487" t="s">
        <v>1341</v>
      </c>
      <c r="B487" t="s">
        <v>1342</v>
      </c>
      <c r="D487" s="2">
        <v>22285</v>
      </c>
      <c r="E487" s="2">
        <v>45103</v>
      </c>
      <c r="F487" s="2">
        <v>45111</v>
      </c>
      <c r="G487" t="s">
        <v>117</v>
      </c>
      <c r="H487" t="s">
        <v>153</v>
      </c>
      <c r="I487" t="s">
        <v>96</v>
      </c>
      <c r="J487" t="s">
        <v>71</v>
      </c>
      <c r="K487" t="s">
        <v>55</v>
      </c>
      <c r="M487">
        <v>6139.5</v>
      </c>
      <c r="N487" t="s">
        <v>192</v>
      </c>
      <c r="O487">
        <v>8</v>
      </c>
      <c r="P487">
        <v>192</v>
      </c>
      <c r="Q487">
        <v>3</v>
      </c>
      <c r="R487">
        <v>117</v>
      </c>
      <c r="S487">
        <v>82.4</v>
      </c>
      <c r="U487" s="3"/>
      <c r="V487" s="3"/>
      <c r="W487" s="3"/>
    </row>
    <row r="488" spans="1:23">
      <c r="A488" t="s">
        <v>1343</v>
      </c>
      <c r="B488" t="s">
        <v>436</v>
      </c>
      <c r="C488" t="s">
        <v>206</v>
      </c>
      <c r="D488" s="2">
        <v>22767</v>
      </c>
      <c r="E488" s="2">
        <v>45483</v>
      </c>
      <c r="F488" s="2">
        <v>45490</v>
      </c>
      <c r="G488" t="s">
        <v>77</v>
      </c>
      <c r="H488" t="s">
        <v>278</v>
      </c>
      <c r="I488" t="s">
        <v>25</v>
      </c>
      <c r="J488" t="s">
        <v>179</v>
      </c>
      <c r="K488" t="s">
        <v>161</v>
      </c>
      <c r="L488">
        <v>218696.42</v>
      </c>
      <c r="M488">
        <v>180271.27</v>
      </c>
      <c r="N488" t="s">
        <v>35</v>
      </c>
      <c r="O488">
        <v>7</v>
      </c>
      <c r="P488">
        <v>184</v>
      </c>
      <c r="R488">
        <v>119</v>
      </c>
      <c r="S488">
        <v>206</v>
      </c>
      <c r="U488" s="3"/>
      <c r="V488" s="3"/>
      <c r="W488" s="3"/>
    </row>
    <row r="489" spans="1:23">
      <c r="A489" t="s">
        <v>1344</v>
      </c>
      <c r="B489" t="s">
        <v>909</v>
      </c>
      <c r="C489" t="s">
        <v>60</v>
      </c>
      <c r="D489" t="s">
        <v>1345</v>
      </c>
      <c r="E489" s="2">
        <v>45884</v>
      </c>
      <c r="F489" s="2">
        <v>45896</v>
      </c>
      <c r="G489" t="s">
        <v>62</v>
      </c>
      <c r="J489" t="s">
        <v>64</v>
      </c>
      <c r="L489">
        <v>103436.88</v>
      </c>
      <c r="M489">
        <v>71333.899999999994</v>
      </c>
      <c r="O489">
        <v>12</v>
      </c>
      <c r="P489">
        <v>69</v>
      </c>
      <c r="Q489">
        <v>3</v>
      </c>
      <c r="R489">
        <v>132</v>
      </c>
      <c r="S489">
        <v>245.7</v>
      </c>
      <c r="U489" s="3"/>
      <c r="V489" s="3"/>
      <c r="W489" s="3"/>
    </row>
    <row r="490" spans="1:23">
      <c r="A490" t="s">
        <v>1346</v>
      </c>
      <c r="B490" t="s">
        <v>895</v>
      </c>
      <c r="D490" t="s">
        <v>1347</v>
      </c>
      <c r="E490" s="2">
        <v>45738</v>
      </c>
      <c r="F490" s="2">
        <v>45741</v>
      </c>
      <c r="G490" t="s">
        <v>114</v>
      </c>
      <c r="H490" t="s">
        <v>95</v>
      </c>
      <c r="I490" t="s">
        <v>25</v>
      </c>
      <c r="J490" t="s">
        <v>64</v>
      </c>
      <c r="L490">
        <v>28194.29</v>
      </c>
      <c r="M490">
        <v>21890.47</v>
      </c>
      <c r="N490" t="s">
        <v>73</v>
      </c>
      <c r="O490" t="s">
        <v>713</v>
      </c>
      <c r="P490">
        <v>145</v>
      </c>
      <c r="Q490">
        <v>3</v>
      </c>
      <c r="R490" t="s">
        <v>1348</v>
      </c>
      <c r="S490">
        <v>113.1</v>
      </c>
      <c r="U490" s="3"/>
      <c r="V490" s="3"/>
      <c r="W490" s="3"/>
    </row>
    <row r="491" spans="1:23">
      <c r="A491" t="s">
        <v>1349</v>
      </c>
      <c r="B491" t="s">
        <v>1350</v>
      </c>
      <c r="D491" s="2">
        <v>21909</v>
      </c>
      <c r="E491" s="2">
        <v>45312</v>
      </c>
      <c r="F491" s="2">
        <v>45313</v>
      </c>
      <c r="G491" t="s">
        <v>89</v>
      </c>
      <c r="H491" t="s">
        <v>78</v>
      </c>
      <c r="I491" t="s">
        <v>33</v>
      </c>
      <c r="J491" t="s">
        <v>34</v>
      </c>
      <c r="K491" t="s">
        <v>27</v>
      </c>
      <c r="L491">
        <v>38228</v>
      </c>
      <c r="M491">
        <v>34729.42</v>
      </c>
      <c r="N491" t="s">
        <v>73</v>
      </c>
      <c r="O491" t="s">
        <v>723</v>
      </c>
      <c r="P491">
        <v>83</v>
      </c>
      <c r="Q491">
        <v>4</v>
      </c>
      <c r="R491">
        <v>186</v>
      </c>
      <c r="S491">
        <v>147.19999999999999</v>
      </c>
      <c r="T491" t="s">
        <v>721</v>
      </c>
      <c r="U491" s="3"/>
      <c r="V491" s="3"/>
      <c r="W491" s="3"/>
    </row>
    <row r="492" spans="1:23">
      <c r="A492" t="s">
        <v>1351</v>
      </c>
      <c r="B492" t="s">
        <v>1131</v>
      </c>
      <c r="C492" t="s">
        <v>30</v>
      </c>
      <c r="D492" s="2">
        <v>18617</v>
      </c>
      <c r="E492" s="2">
        <v>45541</v>
      </c>
      <c r="F492" s="2">
        <v>45552</v>
      </c>
      <c r="G492" t="s">
        <v>94</v>
      </c>
      <c r="H492" t="s">
        <v>44</v>
      </c>
      <c r="I492" t="s">
        <v>79</v>
      </c>
      <c r="K492" t="s">
        <v>72</v>
      </c>
      <c r="L492">
        <v>148448.47</v>
      </c>
      <c r="M492">
        <v>125592.99</v>
      </c>
      <c r="O492">
        <v>11</v>
      </c>
      <c r="P492">
        <v>156</v>
      </c>
      <c r="Q492">
        <v>1</v>
      </c>
      <c r="R492">
        <v>176</v>
      </c>
      <c r="S492">
        <v>163.4</v>
      </c>
      <c r="T492" t="s">
        <v>37</v>
      </c>
      <c r="U492" s="3"/>
      <c r="V492" s="3"/>
      <c r="W492" s="3"/>
    </row>
    <row r="493" spans="1:23">
      <c r="A493" t="s">
        <v>1352</v>
      </c>
      <c r="B493" t="s">
        <v>470</v>
      </c>
      <c r="C493" t="s">
        <v>30</v>
      </c>
      <c r="D493" s="2">
        <v>19231</v>
      </c>
      <c r="E493" s="2">
        <v>45104</v>
      </c>
      <c r="F493" s="2">
        <v>45120</v>
      </c>
      <c r="G493" t="s">
        <v>161</v>
      </c>
      <c r="H493" t="s">
        <v>52</v>
      </c>
      <c r="I493" t="s">
        <v>45</v>
      </c>
      <c r="J493" t="s">
        <v>26</v>
      </c>
      <c r="K493" t="s">
        <v>27</v>
      </c>
      <c r="L493">
        <v>115034.83</v>
      </c>
      <c r="M493">
        <v>78342.47</v>
      </c>
      <c r="O493">
        <v>16</v>
      </c>
      <c r="P493">
        <v>159</v>
      </c>
      <c r="R493">
        <v>94</v>
      </c>
      <c r="S493">
        <v>131.30000000000001</v>
      </c>
      <c r="T493" t="s">
        <v>37</v>
      </c>
      <c r="U493" s="3"/>
      <c r="V493" s="3"/>
      <c r="W493" s="3"/>
    </row>
    <row r="494" spans="1:23">
      <c r="A494" t="s">
        <v>1353</v>
      </c>
      <c r="B494" t="s">
        <v>39</v>
      </c>
      <c r="D494" s="2">
        <v>27293</v>
      </c>
      <c r="E494" s="2">
        <v>45026</v>
      </c>
      <c r="F494" s="2">
        <v>45035</v>
      </c>
      <c r="G494" t="s">
        <v>31</v>
      </c>
      <c r="H494" t="s">
        <v>95</v>
      </c>
      <c r="K494" t="s">
        <v>120</v>
      </c>
      <c r="L494">
        <v>225809.78</v>
      </c>
      <c r="M494">
        <v>215889.17</v>
      </c>
      <c r="N494" t="s">
        <v>162</v>
      </c>
      <c r="O494">
        <v>9</v>
      </c>
      <c r="P494">
        <v>15</v>
      </c>
      <c r="Q494">
        <v>5</v>
      </c>
      <c r="R494" t="s">
        <v>1354</v>
      </c>
      <c r="S494">
        <v>133</v>
      </c>
      <c r="T494" t="s">
        <v>37</v>
      </c>
      <c r="U494" s="3"/>
      <c r="V494" s="3"/>
      <c r="W494" s="3"/>
    </row>
    <row r="495" spans="1:23">
      <c r="A495" t="s">
        <v>1355</v>
      </c>
      <c r="B495" t="s">
        <v>843</v>
      </c>
      <c r="D495" t="s">
        <v>1356</v>
      </c>
      <c r="E495" t="s">
        <v>1357</v>
      </c>
      <c r="F495" s="2">
        <v>45841</v>
      </c>
      <c r="G495" t="s">
        <v>62</v>
      </c>
      <c r="H495" t="s">
        <v>124</v>
      </c>
      <c r="I495" t="s">
        <v>25</v>
      </c>
      <c r="J495" t="s">
        <v>34</v>
      </c>
      <c r="K495" t="s">
        <v>55</v>
      </c>
      <c r="L495">
        <v>125296.05</v>
      </c>
      <c r="M495">
        <v>88289.01</v>
      </c>
      <c r="N495" t="s">
        <v>73</v>
      </c>
      <c r="O495">
        <v>4</v>
      </c>
      <c r="P495" t="s">
        <v>885</v>
      </c>
      <c r="R495">
        <v>178</v>
      </c>
      <c r="S495">
        <v>140</v>
      </c>
      <c r="T495" t="s">
        <v>37</v>
      </c>
      <c r="U495" s="3"/>
      <c r="V495" s="3"/>
      <c r="W495" s="3"/>
    </row>
    <row r="496" spans="1:23">
      <c r="A496" t="s">
        <v>1358</v>
      </c>
      <c r="B496" t="s">
        <v>485</v>
      </c>
      <c r="C496" t="s">
        <v>60</v>
      </c>
      <c r="D496" s="2">
        <v>20826</v>
      </c>
      <c r="E496" t="s">
        <v>1359</v>
      </c>
      <c r="F496" s="2">
        <v>45109</v>
      </c>
      <c r="G496" t="s">
        <v>77</v>
      </c>
      <c r="H496" t="s">
        <v>113</v>
      </c>
      <c r="I496" t="s">
        <v>119</v>
      </c>
      <c r="J496" t="s">
        <v>64</v>
      </c>
      <c r="K496" t="s">
        <v>27</v>
      </c>
      <c r="L496">
        <v>67594.149999999994</v>
      </c>
      <c r="M496">
        <v>67003.350000000006</v>
      </c>
      <c r="N496" t="s">
        <v>35</v>
      </c>
      <c r="O496">
        <v>6</v>
      </c>
      <c r="Q496">
        <v>3</v>
      </c>
      <c r="R496">
        <v>164</v>
      </c>
      <c r="S496">
        <v>148.5</v>
      </c>
      <c r="T496" t="s">
        <v>37</v>
      </c>
      <c r="U496" s="3"/>
      <c r="V496" s="3"/>
      <c r="W496" s="3"/>
    </row>
    <row r="497" spans="1:23">
      <c r="A497" t="s">
        <v>1360</v>
      </c>
      <c r="B497" t="s">
        <v>587</v>
      </c>
      <c r="C497" t="s">
        <v>22</v>
      </c>
      <c r="D497" s="2">
        <v>38787</v>
      </c>
      <c r="E497" s="2">
        <v>45426</v>
      </c>
      <c r="F497" s="2">
        <v>45442</v>
      </c>
      <c r="G497" t="s">
        <v>94</v>
      </c>
      <c r="H497" t="s">
        <v>376</v>
      </c>
      <c r="J497" t="s">
        <v>34</v>
      </c>
      <c r="K497" t="s">
        <v>120</v>
      </c>
      <c r="L497">
        <v>120986.75</v>
      </c>
      <c r="M497">
        <v>90948.81</v>
      </c>
      <c r="N497" t="s">
        <v>192</v>
      </c>
      <c r="O497">
        <v>16</v>
      </c>
      <c r="P497">
        <v>146</v>
      </c>
      <c r="R497">
        <v>99</v>
      </c>
      <c r="S497">
        <v>97.8</v>
      </c>
      <c r="T497" t="s">
        <v>47</v>
      </c>
      <c r="U497" s="3"/>
      <c r="V497" s="3"/>
      <c r="W497" s="3"/>
    </row>
    <row r="498" spans="1:23">
      <c r="A498" t="s">
        <v>1361</v>
      </c>
      <c r="B498" t="s">
        <v>1362</v>
      </c>
      <c r="C498" t="s">
        <v>30</v>
      </c>
      <c r="D498" s="2">
        <v>19170</v>
      </c>
      <c r="E498" s="2">
        <v>45735</v>
      </c>
      <c r="F498" s="2">
        <v>45736</v>
      </c>
      <c r="G498" t="s">
        <v>31</v>
      </c>
      <c r="H498" t="s">
        <v>63</v>
      </c>
      <c r="I498" t="s">
        <v>79</v>
      </c>
      <c r="J498" t="s">
        <v>645</v>
      </c>
      <c r="K498" t="s">
        <v>110</v>
      </c>
      <c r="L498">
        <v>152593.04</v>
      </c>
      <c r="M498">
        <v>141084.85999999999</v>
      </c>
      <c r="N498" t="s">
        <v>192</v>
      </c>
      <c r="O498">
        <v>1</v>
      </c>
      <c r="P498">
        <v>37</v>
      </c>
      <c r="R498">
        <v>168</v>
      </c>
      <c r="S498">
        <v>250.4</v>
      </c>
      <c r="T498" t="s">
        <v>37</v>
      </c>
      <c r="U498" s="3"/>
      <c r="V498" s="3"/>
      <c r="W498" s="3"/>
    </row>
    <row r="499" spans="1:23">
      <c r="A499" t="s">
        <v>1363</v>
      </c>
      <c r="B499" t="s">
        <v>1364</v>
      </c>
      <c r="C499" t="s">
        <v>22</v>
      </c>
      <c r="D499" s="2">
        <v>27529</v>
      </c>
      <c r="E499" s="2">
        <v>45626</v>
      </c>
      <c r="F499" t="s">
        <v>1365</v>
      </c>
      <c r="G499" t="s">
        <v>144</v>
      </c>
      <c r="H499" t="s">
        <v>63</v>
      </c>
      <c r="I499" t="s">
        <v>96</v>
      </c>
      <c r="J499" t="s">
        <v>34</v>
      </c>
      <c r="L499">
        <v>129081.39</v>
      </c>
      <c r="M499">
        <v>113703.16</v>
      </c>
      <c r="N499" t="s">
        <v>192</v>
      </c>
      <c r="O499">
        <v>10</v>
      </c>
      <c r="P499">
        <v>219</v>
      </c>
      <c r="R499">
        <v>177</v>
      </c>
      <c r="S499">
        <v>185</v>
      </c>
      <c r="U499" s="3"/>
      <c r="V499" s="3"/>
      <c r="W499" s="3"/>
    </row>
    <row r="500" spans="1:23">
      <c r="A500" t="s">
        <v>1366</v>
      </c>
      <c r="B500" t="s">
        <v>515</v>
      </c>
      <c r="C500" t="s">
        <v>100</v>
      </c>
      <c r="D500" t="s">
        <v>1367</v>
      </c>
      <c r="E500" t="s">
        <v>1368</v>
      </c>
      <c r="F500" t="s">
        <v>1369</v>
      </c>
      <c r="G500" t="s">
        <v>94</v>
      </c>
      <c r="I500" t="s">
        <v>119</v>
      </c>
      <c r="J500" t="s">
        <v>64</v>
      </c>
      <c r="K500" t="s">
        <v>27</v>
      </c>
      <c r="L500">
        <v>169834.78</v>
      </c>
      <c r="M500">
        <v>132330.68</v>
      </c>
      <c r="N500" t="s">
        <v>56</v>
      </c>
      <c r="O500" t="s">
        <v>1370</v>
      </c>
      <c r="P500">
        <v>113</v>
      </c>
      <c r="Q500">
        <v>4</v>
      </c>
      <c r="R500">
        <v>188</v>
      </c>
      <c r="S500">
        <v>186.5</v>
      </c>
      <c r="T500" t="s">
        <v>47</v>
      </c>
      <c r="U500" s="3"/>
      <c r="V500" s="3"/>
      <c r="W500" s="3"/>
    </row>
    <row r="501" spans="1:23">
      <c r="A501" t="s">
        <v>1371</v>
      </c>
      <c r="B501" t="s">
        <v>877</v>
      </c>
      <c r="D501" s="2">
        <v>36857</v>
      </c>
      <c r="E501" s="2">
        <v>45617</v>
      </c>
      <c r="F501" t="s">
        <v>1372</v>
      </c>
      <c r="G501" t="s">
        <v>70</v>
      </c>
      <c r="H501" t="s">
        <v>32</v>
      </c>
      <c r="I501" t="s">
        <v>119</v>
      </c>
      <c r="J501" t="s">
        <v>80</v>
      </c>
      <c r="K501" t="s">
        <v>114</v>
      </c>
      <c r="L501">
        <v>99428.479999999996</v>
      </c>
      <c r="M501">
        <v>66024.37</v>
      </c>
      <c r="N501" t="s">
        <v>73</v>
      </c>
      <c r="O501">
        <v>6</v>
      </c>
      <c r="P501" t="s">
        <v>1373</v>
      </c>
      <c r="R501">
        <v>158</v>
      </c>
      <c r="S501">
        <v>134.9</v>
      </c>
      <c r="T501" t="s">
        <v>65</v>
      </c>
      <c r="U501" s="3"/>
      <c r="V501" s="3"/>
      <c r="W501" s="3"/>
    </row>
    <row r="502" spans="1:23">
      <c r="A502" t="s">
        <v>1374</v>
      </c>
      <c r="B502" t="s">
        <v>1119</v>
      </c>
      <c r="C502" t="s">
        <v>22</v>
      </c>
      <c r="D502" t="s">
        <v>1375</v>
      </c>
      <c r="E502" s="2">
        <v>45334</v>
      </c>
      <c r="G502" t="s">
        <v>43</v>
      </c>
      <c r="H502" t="s">
        <v>113</v>
      </c>
      <c r="K502" t="s">
        <v>120</v>
      </c>
      <c r="L502">
        <v>29249.599999999999</v>
      </c>
      <c r="M502">
        <v>22676.11</v>
      </c>
      <c r="N502" t="s">
        <v>35</v>
      </c>
      <c r="O502">
        <v>9</v>
      </c>
      <c r="P502">
        <v>35</v>
      </c>
      <c r="Q502">
        <v>3</v>
      </c>
      <c r="R502">
        <v>113</v>
      </c>
      <c r="S502">
        <v>93.4</v>
      </c>
      <c r="T502" t="s">
        <v>37</v>
      </c>
      <c r="U502" s="3"/>
      <c r="V502" s="3"/>
      <c r="W502" s="3"/>
    </row>
    <row r="503" spans="1:23">
      <c r="A503" t="s">
        <v>1376</v>
      </c>
      <c r="B503" t="s">
        <v>147</v>
      </c>
      <c r="C503" t="s">
        <v>50</v>
      </c>
      <c r="D503" s="2">
        <v>32851</v>
      </c>
      <c r="E503" t="s">
        <v>1377</v>
      </c>
      <c r="F503" s="2">
        <v>45523</v>
      </c>
      <c r="G503" t="s">
        <v>94</v>
      </c>
      <c r="H503" t="s">
        <v>118</v>
      </c>
      <c r="I503" t="s">
        <v>96</v>
      </c>
      <c r="J503" t="s">
        <v>64</v>
      </c>
      <c r="K503" t="s">
        <v>55</v>
      </c>
      <c r="L503">
        <v>90003.98</v>
      </c>
      <c r="M503">
        <v>67098.95</v>
      </c>
      <c r="N503" t="s">
        <v>91</v>
      </c>
      <c r="O503">
        <v>14</v>
      </c>
      <c r="P503">
        <v>146</v>
      </c>
      <c r="Q503">
        <v>5</v>
      </c>
      <c r="R503">
        <v>187</v>
      </c>
      <c r="S503">
        <v>111.8</v>
      </c>
      <c r="T503" t="s">
        <v>37</v>
      </c>
      <c r="U503" s="3"/>
      <c r="V503" s="3"/>
      <c r="W503" s="3"/>
    </row>
    <row r="504" spans="1:23">
      <c r="A504" t="s">
        <v>1378</v>
      </c>
      <c r="B504" t="s">
        <v>234</v>
      </c>
      <c r="C504" t="s">
        <v>60</v>
      </c>
      <c r="D504" s="2">
        <v>39149</v>
      </c>
      <c r="E504" s="2">
        <v>45499</v>
      </c>
      <c r="G504" t="s">
        <v>754</v>
      </c>
      <c r="H504" t="s">
        <v>44</v>
      </c>
      <c r="I504" t="s">
        <v>79</v>
      </c>
      <c r="J504" t="s">
        <v>106</v>
      </c>
      <c r="K504" t="s">
        <v>110</v>
      </c>
      <c r="L504">
        <v>215571.57</v>
      </c>
      <c r="M504">
        <v>170766.55</v>
      </c>
      <c r="O504">
        <v>4</v>
      </c>
      <c r="P504">
        <v>64</v>
      </c>
      <c r="Q504">
        <v>2</v>
      </c>
      <c r="R504">
        <v>100</v>
      </c>
      <c r="S504">
        <v>147.6</v>
      </c>
      <c r="T504" t="s">
        <v>37</v>
      </c>
      <c r="U504" s="3"/>
      <c r="V504" s="3"/>
      <c r="W504" s="3"/>
    </row>
    <row r="505" spans="1:23">
      <c r="A505" t="s">
        <v>1379</v>
      </c>
      <c r="B505" t="s">
        <v>658</v>
      </c>
      <c r="C505" t="s">
        <v>196</v>
      </c>
      <c r="D505" s="2">
        <v>18857</v>
      </c>
      <c r="E505" s="2">
        <v>45721</v>
      </c>
      <c r="F505" s="2">
        <v>45736</v>
      </c>
      <c r="G505" t="s">
        <v>105</v>
      </c>
      <c r="H505" t="s">
        <v>124</v>
      </c>
      <c r="I505" t="s">
        <v>33</v>
      </c>
      <c r="K505" t="s">
        <v>161</v>
      </c>
      <c r="L505">
        <v>209642.59</v>
      </c>
      <c r="N505" t="s">
        <v>409</v>
      </c>
      <c r="O505">
        <v>15</v>
      </c>
      <c r="P505">
        <v>206</v>
      </c>
      <c r="Q505">
        <v>4</v>
      </c>
      <c r="R505">
        <v>116</v>
      </c>
      <c r="S505">
        <v>111.4</v>
      </c>
      <c r="T505" t="s">
        <v>65</v>
      </c>
      <c r="U505" s="3"/>
      <c r="V505" s="3"/>
      <c r="W505" s="3"/>
    </row>
    <row r="506" spans="1:23">
      <c r="A506" t="s">
        <v>1380</v>
      </c>
      <c r="B506" t="s">
        <v>247</v>
      </c>
      <c r="C506" t="s">
        <v>133</v>
      </c>
      <c r="D506" s="2">
        <v>27314</v>
      </c>
      <c r="E506" s="2">
        <v>45663</v>
      </c>
      <c r="G506" t="s">
        <v>43</v>
      </c>
      <c r="H506" t="s">
        <v>153</v>
      </c>
      <c r="J506" t="s">
        <v>1381</v>
      </c>
      <c r="K506" t="s">
        <v>27</v>
      </c>
      <c r="L506">
        <v>24641.57</v>
      </c>
      <c r="M506">
        <v>19823.38</v>
      </c>
      <c r="N506" t="s">
        <v>91</v>
      </c>
      <c r="O506">
        <v>13</v>
      </c>
      <c r="P506">
        <v>73</v>
      </c>
      <c r="Q506">
        <v>5</v>
      </c>
      <c r="R506">
        <v>123</v>
      </c>
      <c r="S506">
        <v>160.9</v>
      </c>
      <c r="T506" t="s">
        <v>47</v>
      </c>
      <c r="U506" s="3"/>
      <c r="V506" s="3"/>
      <c r="W506" s="3"/>
    </row>
    <row r="507" spans="1:23">
      <c r="A507" t="s">
        <v>1382</v>
      </c>
      <c r="B507" t="s">
        <v>332</v>
      </c>
      <c r="C507" t="s">
        <v>22</v>
      </c>
      <c r="D507" t="s">
        <v>1383</v>
      </c>
      <c r="E507" t="s">
        <v>1384</v>
      </c>
      <c r="F507" t="s">
        <v>1385</v>
      </c>
      <c r="G507" t="s">
        <v>62</v>
      </c>
      <c r="H507" t="s">
        <v>86</v>
      </c>
      <c r="I507" t="s">
        <v>79</v>
      </c>
      <c r="J507" t="s">
        <v>71</v>
      </c>
      <c r="K507" t="s">
        <v>161</v>
      </c>
      <c r="L507">
        <v>43740.63</v>
      </c>
      <c r="M507">
        <v>33660.370000000003</v>
      </c>
      <c r="N507" t="s">
        <v>192</v>
      </c>
      <c r="O507">
        <v>14</v>
      </c>
      <c r="P507">
        <v>28</v>
      </c>
      <c r="Q507">
        <v>1</v>
      </c>
      <c r="R507">
        <v>163</v>
      </c>
      <c r="S507">
        <v>194.4</v>
      </c>
      <c r="U507" s="3"/>
      <c r="V507" s="3"/>
      <c r="W507" s="3"/>
    </row>
    <row r="508" spans="1:23">
      <c r="A508" t="s">
        <v>1386</v>
      </c>
      <c r="B508" t="s">
        <v>986</v>
      </c>
      <c r="C508" t="s">
        <v>40</v>
      </c>
      <c r="D508" t="s">
        <v>1387</v>
      </c>
      <c r="E508" s="2">
        <v>45682</v>
      </c>
      <c r="F508" s="2">
        <v>45688</v>
      </c>
      <c r="G508" t="s">
        <v>62</v>
      </c>
      <c r="H508" t="s">
        <v>86</v>
      </c>
      <c r="I508" t="s">
        <v>25</v>
      </c>
      <c r="J508" t="s">
        <v>46</v>
      </c>
      <c r="K508" t="s">
        <v>110</v>
      </c>
      <c r="L508">
        <v>214213.31</v>
      </c>
      <c r="M508">
        <v>182932.55</v>
      </c>
      <c r="N508" t="s">
        <v>192</v>
      </c>
      <c r="O508">
        <v>6</v>
      </c>
      <c r="P508">
        <v>10</v>
      </c>
      <c r="R508">
        <v>154</v>
      </c>
      <c r="S508">
        <v>240</v>
      </c>
      <c r="T508" t="s">
        <v>37</v>
      </c>
      <c r="U508" s="3"/>
      <c r="V508" s="3"/>
      <c r="W508" s="3"/>
    </row>
    <row r="509" spans="1:23">
      <c r="A509" t="s">
        <v>1388</v>
      </c>
      <c r="B509" t="s">
        <v>1200</v>
      </c>
      <c r="C509" t="s">
        <v>100</v>
      </c>
      <c r="D509" s="2">
        <v>22240</v>
      </c>
      <c r="E509" t="s">
        <v>1389</v>
      </c>
      <c r="F509" s="2">
        <v>45016</v>
      </c>
      <c r="G509" t="s">
        <v>62</v>
      </c>
      <c r="H509" t="s">
        <v>24</v>
      </c>
      <c r="I509" t="s">
        <v>96</v>
      </c>
      <c r="J509" t="s">
        <v>34</v>
      </c>
      <c r="K509" t="s">
        <v>72</v>
      </c>
      <c r="L509">
        <v>133401.03</v>
      </c>
      <c r="M509">
        <v>114470.72</v>
      </c>
      <c r="O509" t="s">
        <v>713</v>
      </c>
      <c r="P509">
        <v>106</v>
      </c>
      <c r="R509">
        <v>159</v>
      </c>
      <c r="S509">
        <v>208</v>
      </c>
      <c r="T509" t="s">
        <v>37</v>
      </c>
      <c r="U509" s="3"/>
      <c r="V509" s="3"/>
      <c r="W509" s="3"/>
    </row>
    <row r="510" spans="1:23">
      <c r="A510" t="s">
        <v>1390</v>
      </c>
      <c r="B510" t="s">
        <v>1391</v>
      </c>
      <c r="C510" t="s">
        <v>40</v>
      </c>
      <c r="D510" s="2">
        <v>32321</v>
      </c>
      <c r="E510" s="2">
        <v>45538</v>
      </c>
      <c r="F510" s="2">
        <v>45542</v>
      </c>
      <c r="G510" t="s">
        <v>43</v>
      </c>
      <c r="H510" t="s">
        <v>134</v>
      </c>
      <c r="I510" t="s">
        <v>79</v>
      </c>
      <c r="J510" t="s">
        <v>71</v>
      </c>
      <c r="L510">
        <v>94971.8</v>
      </c>
      <c r="M510">
        <v>80361.95</v>
      </c>
      <c r="N510" t="s">
        <v>192</v>
      </c>
      <c r="O510">
        <v>4</v>
      </c>
      <c r="Q510">
        <v>1</v>
      </c>
      <c r="R510">
        <v>117</v>
      </c>
      <c r="S510">
        <v>152.80000000000001</v>
      </c>
      <c r="U510" s="3"/>
      <c r="V510" s="3"/>
      <c r="W510" s="3"/>
    </row>
    <row r="511" spans="1:23">
      <c r="A511" t="s">
        <v>1392</v>
      </c>
      <c r="B511" t="s">
        <v>1393</v>
      </c>
      <c r="C511" t="s">
        <v>206</v>
      </c>
      <c r="D511" s="2">
        <v>34923</v>
      </c>
      <c r="E511" s="2">
        <v>45346</v>
      </c>
      <c r="F511" t="s">
        <v>1394</v>
      </c>
      <c r="G511" t="s">
        <v>152</v>
      </c>
      <c r="H511" t="s">
        <v>86</v>
      </c>
      <c r="I511" t="s">
        <v>53</v>
      </c>
      <c r="J511" t="s">
        <v>26</v>
      </c>
      <c r="K511" t="s">
        <v>72</v>
      </c>
      <c r="L511">
        <v>75615.98</v>
      </c>
      <c r="M511">
        <v>60883.46</v>
      </c>
      <c r="N511" t="s">
        <v>56</v>
      </c>
      <c r="O511">
        <v>15</v>
      </c>
      <c r="P511">
        <v>237</v>
      </c>
      <c r="Q511">
        <v>4</v>
      </c>
      <c r="R511">
        <v>173</v>
      </c>
      <c r="S511">
        <v>235.7</v>
      </c>
      <c r="T511" t="s">
        <v>37</v>
      </c>
      <c r="U511" s="3"/>
      <c r="V511" s="3"/>
      <c r="W511" s="3"/>
    </row>
    <row r="512" spans="1:23">
      <c r="A512" t="s">
        <v>1395</v>
      </c>
      <c r="B512" t="s">
        <v>147</v>
      </c>
      <c r="C512" t="s">
        <v>60</v>
      </c>
      <c r="D512" s="2">
        <v>35782</v>
      </c>
      <c r="E512" s="2">
        <v>45479</v>
      </c>
      <c r="G512" t="s">
        <v>94</v>
      </c>
      <c r="H512" t="s">
        <v>113</v>
      </c>
      <c r="I512" t="s">
        <v>119</v>
      </c>
      <c r="J512" t="s">
        <v>179</v>
      </c>
      <c r="K512" t="s">
        <v>191</v>
      </c>
      <c r="L512">
        <v>113468.77</v>
      </c>
      <c r="M512">
        <v>106609.96</v>
      </c>
      <c r="N512" t="s">
        <v>35</v>
      </c>
      <c r="O512">
        <v>2</v>
      </c>
      <c r="P512">
        <v>122</v>
      </c>
      <c r="Q512">
        <v>5</v>
      </c>
      <c r="R512">
        <v>169</v>
      </c>
      <c r="S512">
        <v>132</v>
      </c>
      <c r="T512" t="s">
        <v>65</v>
      </c>
      <c r="U512" s="3"/>
      <c r="V512" s="3"/>
      <c r="W512" s="3"/>
    </row>
    <row r="513" spans="1:23">
      <c r="A513" t="s">
        <v>1396</v>
      </c>
      <c r="B513" t="s">
        <v>199</v>
      </c>
      <c r="C513" t="s">
        <v>30</v>
      </c>
      <c r="D513" s="2">
        <v>26260</v>
      </c>
      <c r="E513" s="2">
        <v>45827</v>
      </c>
      <c r="F513" s="2">
        <v>45836</v>
      </c>
      <c r="G513" t="s">
        <v>70</v>
      </c>
      <c r="H513" t="s">
        <v>86</v>
      </c>
      <c r="I513" t="s">
        <v>33</v>
      </c>
      <c r="K513" t="s">
        <v>27</v>
      </c>
      <c r="L513">
        <v>97512.66</v>
      </c>
      <c r="M513">
        <v>70966.559999999998</v>
      </c>
      <c r="N513" t="s">
        <v>192</v>
      </c>
      <c r="O513">
        <v>9</v>
      </c>
      <c r="Q513">
        <v>5</v>
      </c>
      <c r="R513">
        <v>91</v>
      </c>
      <c r="S513">
        <v>251.2</v>
      </c>
      <c r="T513" t="s">
        <v>47</v>
      </c>
      <c r="U513" s="3"/>
      <c r="V513" s="3"/>
      <c r="W513" s="3"/>
    </row>
    <row r="514" spans="1:23">
      <c r="A514" t="s">
        <v>1397</v>
      </c>
      <c r="B514" t="s">
        <v>39</v>
      </c>
      <c r="C514" t="s">
        <v>459</v>
      </c>
      <c r="D514" t="s">
        <v>1398</v>
      </c>
      <c r="E514" t="s">
        <v>1399</v>
      </c>
      <c r="F514" t="s">
        <v>1400</v>
      </c>
      <c r="G514" t="s">
        <v>77</v>
      </c>
      <c r="H514" t="s">
        <v>52</v>
      </c>
      <c r="I514" t="s">
        <v>33</v>
      </c>
      <c r="J514" t="s">
        <v>34</v>
      </c>
      <c r="K514" t="s">
        <v>72</v>
      </c>
      <c r="L514">
        <v>203393.22</v>
      </c>
      <c r="M514">
        <v>180011.04</v>
      </c>
      <c r="N514" t="s">
        <v>73</v>
      </c>
      <c r="O514">
        <v>6</v>
      </c>
      <c r="P514">
        <v>100</v>
      </c>
      <c r="R514" t="s">
        <v>1401</v>
      </c>
      <c r="S514">
        <v>179.6</v>
      </c>
      <c r="T514" t="s">
        <v>37</v>
      </c>
      <c r="U514" s="3"/>
      <c r="V514" s="3"/>
      <c r="W514" s="3"/>
    </row>
    <row r="515" spans="1:23">
      <c r="A515" t="s">
        <v>1402</v>
      </c>
      <c r="B515" t="s">
        <v>451</v>
      </c>
      <c r="C515" t="s">
        <v>22</v>
      </c>
      <c r="D515" t="s">
        <v>1403</v>
      </c>
      <c r="E515" s="2">
        <v>45948</v>
      </c>
      <c r="G515" t="s">
        <v>117</v>
      </c>
      <c r="H515" t="s">
        <v>44</v>
      </c>
      <c r="I515" t="s">
        <v>96</v>
      </c>
      <c r="J515" t="s">
        <v>26</v>
      </c>
      <c r="K515" t="s">
        <v>72</v>
      </c>
      <c r="L515">
        <v>206457.08</v>
      </c>
      <c r="M515">
        <v>142533.59</v>
      </c>
      <c r="N515" t="s">
        <v>73</v>
      </c>
      <c r="O515">
        <v>13</v>
      </c>
      <c r="P515">
        <v>205</v>
      </c>
      <c r="Q515">
        <v>4</v>
      </c>
      <c r="R515">
        <v>121</v>
      </c>
      <c r="S515">
        <v>158.19999999999999</v>
      </c>
      <c r="T515" t="s">
        <v>47</v>
      </c>
      <c r="U515" s="3"/>
      <c r="V515" s="3"/>
      <c r="W515" s="3"/>
    </row>
    <row r="516" spans="1:23">
      <c r="A516" t="s">
        <v>1404</v>
      </c>
      <c r="B516" t="s">
        <v>765</v>
      </c>
      <c r="C516" t="s">
        <v>30</v>
      </c>
      <c r="D516" t="s">
        <v>1405</v>
      </c>
      <c r="E516" s="2">
        <v>45775</v>
      </c>
      <c r="F516" s="2">
        <v>45791</v>
      </c>
      <c r="G516" t="s">
        <v>105</v>
      </c>
      <c r="H516" t="s">
        <v>63</v>
      </c>
      <c r="I516" t="s">
        <v>33</v>
      </c>
      <c r="J516" t="s">
        <v>71</v>
      </c>
      <c r="K516" t="s">
        <v>27</v>
      </c>
      <c r="L516" t="s">
        <v>1406</v>
      </c>
      <c r="M516">
        <v>56538.69</v>
      </c>
      <c r="N516" t="s">
        <v>56</v>
      </c>
      <c r="O516">
        <v>16</v>
      </c>
      <c r="P516">
        <v>106</v>
      </c>
      <c r="Q516">
        <v>4</v>
      </c>
      <c r="S516">
        <v>151.69999999999999</v>
      </c>
      <c r="T516" t="s">
        <v>47</v>
      </c>
      <c r="U516" s="3"/>
      <c r="V516" s="3"/>
      <c r="W516" s="3"/>
    </row>
    <row r="517" spans="1:23">
      <c r="A517" t="s">
        <v>1407</v>
      </c>
      <c r="B517" t="s">
        <v>1408</v>
      </c>
      <c r="C517" t="s">
        <v>206</v>
      </c>
      <c r="D517" s="2">
        <v>39139</v>
      </c>
      <c r="E517" s="2">
        <v>45238</v>
      </c>
      <c r="G517" t="s">
        <v>62</v>
      </c>
      <c r="H517" t="s">
        <v>24</v>
      </c>
      <c r="I517" t="s">
        <v>53</v>
      </c>
      <c r="J517" t="s">
        <v>71</v>
      </c>
      <c r="K517" t="s">
        <v>161</v>
      </c>
      <c r="L517">
        <v>245966.01</v>
      </c>
      <c r="M517">
        <v>222260.28</v>
      </c>
      <c r="N517" t="s">
        <v>192</v>
      </c>
      <c r="O517">
        <v>2</v>
      </c>
      <c r="P517">
        <v>240</v>
      </c>
      <c r="Q517">
        <v>5</v>
      </c>
      <c r="R517">
        <v>175</v>
      </c>
      <c r="S517">
        <v>178.7</v>
      </c>
      <c r="T517" t="s">
        <v>37</v>
      </c>
      <c r="U517" s="3"/>
      <c r="V517" s="3"/>
      <c r="W517" s="3"/>
    </row>
    <row r="518" spans="1:23">
      <c r="A518" t="s">
        <v>1409</v>
      </c>
      <c r="B518" t="s">
        <v>171</v>
      </c>
      <c r="C518" t="s">
        <v>22</v>
      </c>
      <c r="D518" s="2">
        <v>31917</v>
      </c>
      <c r="E518" s="2">
        <v>46004</v>
      </c>
      <c r="F518" s="2">
        <v>46007</v>
      </c>
      <c r="G518" t="s">
        <v>109</v>
      </c>
      <c r="H518" t="s">
        <v>124</v>
      </c>
      <c r="I518" t="s">
        <v>33</v>
      </c>
      <c r="J518" t="s">
        <v>34</v>
      </c>
      <c r="K518" t="s">
        <v>55</v>
      </c>
      <c r="L518">
        <v>152526.51</v>
      </c>
      <c r="M518">
        <v>113970.59</v>
      </c>
      <c r="N518" t="s">
        <v>56</v>
      </c>
      <c r="O518">
        <v>3</v>
      </c>
      <c r="P518">
        <v>203</v>
      </c>
      <c r="R518">
        <v>102</v>
      </c>
      <c r="S518">
        <v>164.3</v>
      </c>
      <c r="T518" t="s">
        <v>47</v>
      </c>
      <c r="U518" s="3"/>
      <c r="V518" s="3"/>
      <c r="W518" s="3"/>
    </row>
    <row r="519" spans="1:23">
      <c r="A519" t="s">
        <v>1410</v>
      </c>
      <c r="B519" t="s">
        <v>768</v>
      </c>
      <c r="C519" t="s">
        <v>100</v>
      </c>
      <c r="D519" s="2">
        <v>36668</v>
      </c>
      <c r="E519" s="2">
        <v>45595</v>
      </c>
      <c r="F519" s="2">
        <v>45602</v>
      </c>
      <c r="G519" t="s">
        <v>62</v>
      </c>
      <c r="H519" t="s">
        <v>153</v>
      </c>
      <c r="I519" t="s">
        <v>53</v>
      </c>
      <c r="J519" t="s">
        <v>179</v>
      </c>
      <c r="K519" t="s">
        <v>161</v>
      </c>
      <c r="L519">
        <v>22164.65</v>
      </c>
      <c r="M519">
        <v>19200.98</v>
      </c>
      <c r="N519" t="s">
        <v>73</v>
      </c>
      <c r="O519">
        <v>7</v>
      </c>
      <c r="P519">
        <v>42</v>
      </c>
      <c r="Q519">
        <v>2</v>
      </c>
      <c r="R519">
        <v>147</v>
      </c>
      <c r="S519">
        <v>94</v>
      </c>
      <c r="U519" s="3"/>
      <c r="V519" s="3"/>
      <c r="W519" s="3"/>
    </row>
    <row r="520" spans="1:23">
      <c r="A520" t="s">
        <v>1411</v>
      </c>
      <c r="B520" t="s">
        <v>116</v>
      </c>
      <c r="C520" t="s">
        <v>100</v>
      </c>
      <c r="D520" t="s">
        <v>1412</v>
      </c>
      <c r="E520" s="2">
        <v>44996</v>
      </c>
      <c r="F520" s="2">
        <v>45008</v>
      </c>
      <c r="G520" t="s">
        <v>94</v>
      </c>
      <c r="H520" t="s">
        <v>63</v>
      </c>
      <c r="I520" t="s">
        <v>33</v>
      </c>
      <c r="J520" t="s">
        <v>179</v>
      </c>
      <c r="L520">
        <v>10266.43</v>
      </c>
      <c r="M520">
        <v>8386.32</v>
      </c>
      <c r="N520" t="s">
        <v>73</v>
      </c>
      <c r="O520" t="s">
        <v>1370</v>
      </c>
      <c r="P520">
        <v>213</v>
      </c>
      <c r="S520">
        <v>195.1</v>
      </c>
      <c r="T520" t="s">
        <v>37</v>
      </c>
      <c r="U520" s="3"/>
      <c r="V520" s="3"/>
      <c r="W520" s="3"/>
    </row>
    <row r="521" spans="1:23">
      <c r="A521" t="s">
        <v>1413</v>
      </c>
      <c r="B521" t="s">
        <v>661</v>
      </c>
      <c r="D521" s="2">
        <v>20312</v>
      </c>
      <c r="E521" s="2">
        <v>45230</v>
      </c>
      <c r="F521" s="2">
        <v>45232</v>
      </c>
      <c r="G521" t="s">
        <v>94</v>
      </c>
      <c r="H521" t="s">
        <v>95</v>
      </c>
      <c r="J521" t="s">
        <v>71</v>
      </c>
      <c r="K521" t="s">
        <v>401</v>
      </c>
      <c r="L521">
        <v>227058.46</v>
      </c>
      <c r="M521">
        <v>145551.47</v>
      </c>
      <c r="N521" t="s">
        <v>73</v>
      </c>
      <c r="O521">
        <v>2</v>
      </c>
      <c r="P521">
        <v>14</v>
      </c>
      <c r="Q521">
        <v>1</v>
      </c>
      <c r="R521">
        <v>170</v>
      </c>
      <c r="S521">
        <v>138.5</v>
      </c>
      <c r="T521" t="s">
        <v>65</v>
      </c>
      <c r="U521" s="3"/>
      <c r="V521" s="3"/>
      <c r="W521" s="3"/>
    </row>
    <row r="522" spans="1:23">
      <c r="A522" t="s">
        <v>1414</v>
      </c>
      <c r="B522" t="s">
        <v>394</v>
      </c>
      <c r="C522" t="s">
        <v>84</v>
      </c>
      <c r="D522" s="2">
        <v>32070</v>
      </c>
      <c r="E522" t="s">
        <v>1415</v>
      </c>
      <c r="F522" s="2">
        <v>45343</v>
      </c>
      <c r="G522" t="s">
        <v>31</v>
      </c>
      <c r="H522" t="s">
        <v>78</v>
      </c>
      <c r="I522" t="s">
        <v>25</v>
      </c>
      <c r="J522" t="s">
        <v>34</v>
      </c>
      <c r="K522" t="s">
        <v>120</v>
      </c>
      <c r="L522">
        <v>241125.27</v>
      </c>
      <c r="M522">
        <v>187528.73</v>
      </c>
      <c r="N522" t="s">
        <v>192</v>
      </c>
      <c r="O522">
        <v>14</v>
      </c>
      <c r="P522" t="s">
        <v>1416</v>
      </c>
      <c r="R522">
        <v>95</v>
      </c>
      <c r="S522">
        <v>124.1</v>
      </c>
      <c r="T522" t="s">
        <v>37</v>
      </c>
      <c r="U522" s="3"/>
      <c r="V522" s="3"/>
      <c r="W522" s="3"/>
    </row>
    <row r="523" spans="1:23">
      <c r="A523" t="s">
        <v>1417</v>
      </c>
      <c r="B523" t="s">
        <v>1108</v>
      </c>
      <c r="C523" t="s">
        <v>133</v>
      </c>
      <c r="D523" s="2">
        <v>37368</v>
      </c>
      <c r="E523" s="2">
        <v>45447</v>
      </c>
      <c r="F523" t="s">
        <v>1418</v>
      </c>
      <c r="G523" t="s">
        <v>89</v>
      </c>
      <c r="H523" t="s">
        <v>86</v>
      </c>
      <c r="I523" t="s">
        <v>25</v>
      </c>
      <c r="J523" t="s">
        <v>80</v>
      </c>
      <c r="K523" t="s">
        <v>55</v>
      </c>
      <c r="L523">
        <v>238122.13</v>
      </c>
      <c r="M523">
        <v>174569.55</v>
      </c>
      <c r="N523" t="s">
        <v>192</v>
      </c>
      <c r="O523">
        <v>13</v>
      </c>
      <c r="P523">
        <v>5</v>
      </c>
      <c r="Q523">
        <v>4</v>
      </c>
      <c r="R523">
        <v>96</v>
      </c>
      <c r="S523">
        <v>252.1</v>
      </c>
      <c r="T523" t="s">
        <v>65</v>
      </c>
      <c r="U523" s="3"/>
      <c r="V523" s="3"/>
      <c r="W523" s="3"/>
    </row>
    <row r="524" spans="1:23">
      <c r="A524" t="s">
        <v>1419</v>
      </c>
      <c r="B524" t="s">
        <v>1088</v>
      </c>
      <c r="C524" t="s">
        <v>40</v>
      </c>
      <c r="D524" s="2">
        <v>38090</v>
      </c>
      <c r="E524" s="2">
        <v>45599</v>
      </c>
      <c r="F524" s="2">
        <v>45605</v>
      </c>
      <c r="G524" t="s">
        <v>94</v>
      </c>
      <c r="H524" t="s">
        <v>24</v>
      </c>
      <c r="I524" t="s">
        <v>79</v>
      </c>
      <c r="J524" t="s">
        <v>26</v>
      </c>
      <c r="K524" t="s">
        <v>183</v>
      </c>
      <c r="L524">
        <v>83871.77</v>
      </c>
      <c r="M524">
        <v>82527.600000000006</v>
      </c>
      <c r="N524" t="s">
        <v>56</v>
      </c>
      <c r="O524">
        <v>6</v>
      </c>
      <c r="P524">
        <v>10</v>
      </c>
      <c r="Q524">
        <v>2</v>
      </c>
      <c r="R524">
        <v>106</v>
      </c>
      <c r="S524">
        <v>246.9</v>
      </c>
      <c r="U524" s="3"/>
      <c r="V524" s="3"/>
      <c r="W524" s="3"/>
    </row>
    <row r="525" spans="1:23">
      <c r="A525" t="s">
        <v>1420</v>
      </c>
      <c r="B525" t="s">
        <v>541</v>
      </c>
      <c r="C525" t="s">
        <v>84</v>
      </c>
      <c r="D525" s="2">
        <v>32907</v>
      </c>
      <c r="E525" s="2">
        <v>45245</v>
      </c>
      <c r="F525" s="2">
        <v>45249</v>
      </c>
      <c r="G525" t="s">
        <v>152</v>
      </c>
      <c r="H525" t="s">
        <v>86</v>
      </c>
      <c r="I525" t="s">
        <v>33</v>
      </c>
      <c r="J525" t="s">
        <v>71</v>
      </c>
      <c r="K525" t="s">
        <v>191</v>
      </c>
      <c r="L525">
        <v>241373.06</v>
      </c>
      <c r="M525">
        <v>224349.04</v>
      </c>
      <c r="O525" t="s">
        <v>903</v>
      </c>
      <c r="P525">
        <v>91</v>
      </c>
      <c r="Q525">
        <v>2</v>
      </c>
      <c r="R525">
        <v>154</v>
      </c>
      <c r="S525">
        <v>215.5</v>
      </c>
      <c r="T525" t="s">
        <v>37</v>
      </c>
      <c r="U525" s="3"/>
      <c r="V525" s="3"/>
      <c r="W525" s="3"/>
    </row>
    <row r="526" spans="1:23">
      <c r="A526" t="s">
        <v>1421</v>
      </c>
      <c r="B526" t="s">
        <v>1342</v>
      </c>
      <c r="D526" s="2">
        <v>36925</v>
      </c>
      <c r="E526" s="2">
        <v>45259</v>
      </c>
      <c r="F526" t="s">
        <v>1422</v>
      </c>
      <c r="G526" t="s">
        <v>89</v>
      </c>
      <c r="I526" t="s">
        <v>45</v>
      </c>
      <c r="J526" t="s">
        <v>34</v>
      </c>
      <c r="K526" t="s">
        <v>27</v>
      </c>
      <c r="L526">
        <v>247800.6</v>
      </c>
      <c r="M526">
        <v>169644.92</v>
      </c>
      <c r="N526" t="s">
        <v>192</v>
      </c>
      <c r="O526">
        <v>5</v>
      </c>
      <c r="P526">
        <v>92</v>
      </c>
      <c r="Q526">
        <v>4</v>
      </c>
      <c r="R526">
        <v>186</v>
      </c>
      <c r="S526">
        <v>152.19999999999999</v>
      </c>
      <c r="T526" t="s">
        <v>37</v>
      </c>
      <c r="U526" s="3"/>
      <c r="V526" s="3"/>
      <c r="W526" s="3"/>
    </row>
    <row r="527" spans="1:23">
      <c r="A527" t="s">
        <v>1423</v>
      </c>
      <c r="B527" t="s">
        <v>67</v>
      </c>
      <c r="C527" t="s">
        <v>206</v>
      </c>
      <c r="D527" s="2">
        <v>27201</v>
      </c>
      <c r="E527" t="s">
        <v>1424</v>
      </c>
      <c r="F527" s="2">
        <v>45689</v>
      </c>
      <c r="G527" t="s">
        <v>152</v>
      </c>
      <c r="H527" t="s">
        <v>32</v>
      </c>
      <c r="I527" t="s">
        <v>45</v>
      </c>
      <c r="J527" t="s">
        <v>179</v>
      </c>
      <c r="L527">
        <v>143807.48000000001</v>
      </c>
      <c r="M527">
        <v>143275.21</v>
      </c>
      <c r="N527" t="s">
        <v>73</v>
      </c>
      <c r="O527">
        <v>7</v>
      </c>
      <c r="P527">
        <v>100</v>
      </c>
      <c r="Q527">
        <v>5</v>
      </c>
      <c r="R527">
        <v>143</v>
      </c>
      <c r="S527">
        <v>212.4</v>
      </c>
      <c r="T527" t="s">
        <v>37</v>
      </c>
      <c r="U527" s="3"/>
      <c r="V527" s="3"/>
      <c r="W527" s="3"/>
    </row>
    <row r="528" spans="1:23">
      <c r="A528" t="s">
        <v>1425</v>
      </c>
      <c r="B528" t="s">
        <v>1426</v>
      </c>
      <c r="D528" s="2">
        <v>36917</v>
      </c>
      <c r="E528" s="2">
        <v>45576</v>
      </c>
      <c r="F528" s="2">
        <v>45584</v>
      </c>
      <c r="H528" t="s">
        <v>134</v>
      </c>
      <c r="I528" t="s">
        <v>96</v>
      </c>
      <c r="J528" t="s">
        <v>179</v>
      </c>
      <c r="K528" t="s">
        <v>161</v>
      </c>
      <c r="L528">
        <v>215017.59</v>
      </c>
      <c r="M528">
        <v>211085.9</v>
      </c>
      <c r="N528" t="s">
        <v>192</v>
      </c>
      <c r="O528">
        <v>8</v>
      </c>
      <c r="P528">
        <v>175</v>
      </c>
      <c r="Q528">
        <v>3</v>
      </c>
      <c r="R528">
        <v>179</v>
      </c>
      <c r="T528" t="s">
        <v>37</v>
      </c>
      <c r="U528" s="3"/>
      <c r="V528" s="3"/>
      <c r="W528" s="3"/>
    </row>
    <row r="529" spans="1:23">
      <c r="A529" t="s">
        <v>1427</v>
      </c>
      <c r="B529" t="s">
        <v>887</v>
      </c>
      <c r="C529" t="s">
        <v>40</v>
      </c>
      <c r="D529" s="2">
        <v>38428</v>
      </c>
      <c r="E529" s="2">
        <v>45132</v>
      </c>
      <c r="F529" s="2">
        <v>45144</v>
      </c>
      <c r="G529" t="s">
        <v>109</v>
      </c>
      <c r="H529" t="s">
        <v>78</v>
      </c>
      <c r="I529" t="s">
        <v>119</v>
      </c>
      <c r="J529" t="s">
        <v>204</v>
      </c>
      <c r="K529" t="s">
        <v>161</v>
      </c>
      <c r="L529">
        <v>222381.08</v>
      </c>
      <c r="M529">
        <v>194121.65</v>
      </c>
      <c r="N529" t="s">
        <v>73</v>
      </c>
      <c r="O529">
        <v>12</v>
      </c>
      <c r="P529">
        <v>154</v>
      </c>
      <c r="Q529">
        <v>2</v>
      </c>
      <c r="R529">
        <v>119</v>
      </c>
      <c r="S529">
        <v>79.3</v>
      </c>
      <c r="T529" t="s">
        <v>65</v>
      </c>
      <c r="U529" s="3"/>
      <c r="V529" s="3"/>
      <c r="W529" s="3"/>
    </row>
    <row r="530" spans="1:23">
      <c r="A530" t="s">
        <v>1428</v>
      </c>
      <c r="B530" t="s">
        <v>926</v>
      </c>
      <c r="C530" t="s">
        <v>40</v>
      </c>
      <c r="D530" s="2">
        <v>20729</v>
      </c>
      <c r="E530" s="2">
        <v>45145</v>
      </c>
      <c r="G530" t="s">
        <v>70</v>
      </c>
      <c r="H530" t="s">
        <v>63</v>
      </c>
      <c r="I530" t="s">
        <v>79</v>
      </c>
      <c r="J530" t="s">
        <v>64</v>
      </c>
      <c r="K530" t="s">
        <v>55</v>
      </c>
      <c r="L530">
        <v>28955.51</v>
      </c>
      <c r="M530">
        <v>25401.4</v>
      </c>
      <c r="N530" t="s">
        <v>73</v>
      </c>
      <c r="O530">
        <v>16</v>
      </c>
      <c r="P530">
        <v>148</v>
      </c>
      <c r="Q530">
        <v>4</v>
      </c>
      <c r="R530">
        <v>100</v>
      </c>
      <c r="S530">
        <v>133.5</v>
      </c>
      <c r="T530" t="s">
        <v>47</v>
      </c>
      <c r="U530" s="3"/>
      <c r="V530" s="3"/>
      <c r="W530" s="3"/>
    </row>
    <row r="531" spans="1:23">
      <c r="A531" t="s">
        <v>1429</v>
      </c>
      <c r="B531" t="s">
        <v>277</v>
      </c>
      <c r="C531" t="s">
        <v>100</v>
      </c>
      <c r="D531" s="2">
        <v>29837</v>
      </c>
      <c r="E531" s="2">
        <v>45048</v>
      </c>
      <c r="F531" s="2">
        <v>45062</v>
      </c>
      <c r="G531" t="s">
        <v>141</v>
      </c>
      <c r="H531" t="s">
        <v>134</v>
      </c>
      <c r="I531" t="s">
        <v>45</v>
      </c>
      <c r="K531" t="s">
        <v>55</v>
      </c>
      <c r="L531">
        <v>74944.81</v>
      </c>
      <c r="M531">
        <v>61556.38</v>
      </c>
      <c r="N531" t="s">
        <v>73</v>
      </c>
      <c r="O531">
        <v>14</v>
      </c>
      <c r="P531">
        <v>156</v>
      </c>
      <c r="Q531">
        <v>4</v>
      </c>
      <c r="R531">
        <v>164</v>
      </c>
      <c r="S531">
        <v>124.7</v>
      </c>
      <c r="T531" t="s">
        <v>47</v>
      </c>
      <c r="U531" s="3"/>
      <c r="V531" s="3"/>
      <c r="W531" s="3"/>
    </row>
    <row r="532" spans="1:23">
      <c r="A532" t="s">
        <v>1430</v>
      </c>
      <c r="B532" t="s">
        <v>1431</v>
      </c>
      <c r="C532" t="s">
        <v>100</v>
      </c>
      <c r="D532" s="2">
        <v>21521</v>
      </c>
      <c r="E532" t="s">
        <v>1432</v>
      </c>
      <c r="F532" t="s">
        <v>1433</v>
      </c>
      <c r="G532" t="s">
        <v>31</v>
      </c>
      <c r="H532" t="s">
        <v>52</v>
      </c>
      <c r="I532" t="s">
        <v>79</v>
      </c>
      <c r="J532" t="s">
        <v>97</v>
      </c>
      <c r="K532" t="s">
        <v>55</v>
      </c>
      <c r="L532">
        <v>241391.92</v>
      </c>
      <c r="M532">
        <v>238451.75</v>
      </c>
      <c r="N532" t="s">
        <v>35</v>
      </c>
      <c r="O532">
        <v>8</v>
      </c>
      <c r="P532">
        <v>152</v>
      </c>
      <c r="Q532">
        <v>1</v>
      </c>
      <c r="R532">
        <v>173</v>
      </c>
      <c r="S532">
        <v>109.9</v>
      </c>
      <c r="T532" t="s">
        <v>81</v>
      </c>
      <c r="U532" s="3"/>
      <c r="V532" s="3"/>
      <c r="W532" s="3"/>
    </row>
    <row r="533" spans="1:23">
      <c r="A533" t="s">
        <v>1434</v>
      </c>
      <c r="B533" t="s">
        <v>992</v>
      </c>
      <c r="C533" t="s">
        <v>100</v>
      </c>
      <c r="D533" t="s">
        <v>1435</v>
      </c>
      <c r="E533" s="2">
        <v>45350</v>
      </c>
      <c r="F533" s="2">
        <v>45363</v>
      </c>
      <c r="H533" t="s">
        <v>113</v>
      </c>
      <c r="I533" t="s">
        <v>45</v>
      </c>
      <c r="J533" t="s">
        <v>645</v>
      </c>
      <c r="L533">
        <v>123506.09</v>
      </c>
      <c r="M533">
        <v>102662.62</v>
      </c>
      <c r="N533" t="s">
        <v>35</v>
      </c>
      <c r="O533">
        <v>13</v>
      </c>
      <c r="P533">
        <v>69</v>
      </c>
      <c r="Q533">
        <v>1</v>
      </c>
      <c r="R533">
        <v>145</v>
      </c>
      <c r="S533">
        <v>158.1</v>
      </c>
      <c r="T533" t="s">
        <v>81</v>
      </c>
      <c r="U533" s="3"/>
      <c r="V533" s="3"/>
      <c r="W533" s="3"/>
    </row>
    <row r="534" spans="1:23">
      <c r="A534" t="s">
        <v>1436</v>
      </c>
      <c r="B534" t="s">
        <v>155</v>
      </c>
      <c r="C534" t="s">
        <v>206</v>
      </c>
      <c r="D534" s="2">
        <v>26440</v>
      </c>
      <c r="E534" s="2">
        <v>45386</v>
      </c>
      <c r="F534" s="2">
        <v>45401</v>
      </c>
      <c r="H534" t="s">
        <v>44</v>
      </c>
      <c r="J534" t="s">
        <v>34</v>
      </c>
      <c r="K534" t="s">
        <v>55</v>
      </c>
      <c r="L534">
        <v>69235.77</v>
      </c>
      <c r="M534">
        <v>50394.03</v>
      </c>
      <c r="O534">
        <v>15</v>
      </c>
      <c r="P534">
        <v>236</v>
      </c>
      <c r="Q534">
        <v>3</v>
      </c>
      <c r="R534">
        <v>92</v>
      </c>
      <c r="S534">
        <v>218.4</v>
      </c>
      <c r="U534" s="3"/>
      <c r="V534" s="3"/>
      <c r="W534" s="3"/>
    </row>
    <row r="535" spans="1:23">
      <c r="A535" t="s">
        <v>1437</v>
      </c>
      <c r="B535" t="s">
        <v>1438</v>
      </c>
      <c r="C535" t="s">
        <v>22</v>
      </c>
      <c r="D535" s="2">
        <v>35612</v>
      </c>
      <c r="E535" t="s">
        <v>1439</v>
      </c>
      <c r="F535" s="2">
        <v>45059</v>
      </c>
      <c r="G535" t="s">
        <v>109</v>
      </c>
      <c r="H535" t="s">
        <v>44</v>
      </c>
      <c r="I535" t="s">
        <v>45</v>
      </c>
      <c r="J535" t="s">
        <v>64</v>
      </c>
      <c r="K535" t="s">
        <v>110</v>
      </c>
      <c r="L535">
        <v>214322.91</v>
      </c>
      <c r="N535" t="s">
        <v>35</v>
      </c>
      <c r="O535">
        <v>4</v>
      </c>
      <c r="P535">
        <v>140</v>
      </c>
      <c r="Q535">
        <v>3</v>
      </c>
      <c r="R535">
        <v>170</v>
      </c>
      <c r="S535">
        <v>164.4</v>
      </c>
      <c r="T535" t="s">
        <v>37</v>
      </c>
      <c r="U535" s="3"/>
      <c r="V535" s="3"/>
      <c r="W535" s="3"/>
    </row>
    <row r="536" spans="1:23">
      <c r="A536" t="s">
        <v>1440</v>
      </c>
      <c r="B536" t="s">
        <v>251</v>
      </c>
      <c r="C536" t="s">
        <v>22</v>
      </c>
      <c r="D536" s="2">
        <v>31888</v>
      </c>
      <c r="E536" s="2">
        <v>45750</v>
      </c>
      <c r="F536" t="s">
        <v>1441</v>
      </c>
      <c r="G536" t="s">
        <v>77</v>
      </c>
      <c r="H536" t="s">
        <v>118</v>
      </c>
      <c r="I536" t="s">
        <v>45</v>
      </c>
      <c r="J536" t="s">
        <v>80</v>
      </c>
      <c r="K536" t="s">
        <v>55</v>
      </c>
      <c r="L536">
        <v>82866.98</v>
      </c>
      <c r="M536">
        <v>66878.97</v>
      </c>
      <c r="N536" t="s">
        <v>192</v>
      </c>
      <c r="O536">
        <v>12</v>
      </c>
      <c r="P536" t="s">
        <v>1442</v>
      </c>
      <c r="Q536">
        <v>4</v>
      </c>
      <c r="R536">
        <v>158</v>
      </c>
      <c r="S536">
        <v>133.4</v>
      </c>
      <c r="T536" t="s">
        <v>47</v>
      </c>
      <c r="U536" s="3"/>
      <c r="V536" s="3"/>
      <c r="W536" s="3"/>
    </row>
    <row r="537" spans="1:23">
      <c r="A537" t="s">
        <v>1443</v>
      </c>
      <c r="B537" t="s">
        <v>298</v>
      </c>
      <c r="C537" t="s">
        <v>60</v>
      </c>
      <c r="D537" s="2">
        <v>23718</v>
      </c>
      <c r="E537" s="2">
        <v>45374</v>
      </c>
      <c r="F537" s="2">
        <v>45386</v>
      </c>
      <c r="G537" t="s">
        <v>109</v>
      </c>
      <c r="H537" t="s">
        <v>24</v>
      </c>
      <c r="I537" t="s">
        <v>79</v>
      </c>
      <c r="J537" t="s">
        <v>26</v>
      </c>
      <c r="K537" t="s">
        <v>120</v>
      </c>
      <c r="L537">
        <v>247850.61</v>
      </c>
      <c r="M537">
        <v>184673.41</v>
      </c>
      <c r="N537" t="s">
        <v>73</v>
      </c>
      <c r="O537">
        <v>12</v>
      </c>
      <c r="P537">
        <v>120</v>
      </c>
      <c r="Q537">
        <v>4</v>
      </c>
      <c r="R537">
        <v>101</v>
      </c>
      <c r="S537">
        <v>134.80000000000001</v>
      </c>
      <c r="T537" t="s">
        <v>47</v>
      </c>
      <c r="U537" s="3"/>
      <c r="V537" s="3"/>
      <c r="W537" s="3"/>
    </row>
    <row r="538" spans="1:23">
      <c r="A538" t="s">
        <v>1444</v>
      </c>
      <c r="B538" t="s">
        <v>1342</v>
      </c>
      <c r="C538" t="s">
        <v>206</v>
      </c>
      <c r="D538" s="2">
        <v>37372</v>
      </c>
      <c r="E538" s="2">
        <v>45770</v>
      </c>
      <c r="F538" s="2">
        <v>45781</v>
      </c>
      <c r="G538" t="s">
        <v>89</v>
      </c>
      <c r="H538" t="s">
        <v>118</v>
      </c>
      <c r="I538" t="s">
        <v>45</v>
      </c>
      <c r="K538" t="s">
        <v>286</v>
      </c>
      <c r="L538">
        <v>71223.31</v>
      </c>
      <c r="M538">
        <v>61499.05</v>
      </c>
      <c r="N538" t="s">
        <v>73</v>
      </c>
      <c r="O538">
        <v>11</v>
      </c>
      <c r="P538">
        <v>96</v>
      </c>
      <c r="R538">
        <v>161</v>
      </c>
      <c r="S538">
        <v>202.2</v>
      </c>
      <c r="T538" t="s">
        <v>37</v>
      </c>
      <c r="U538" s="3"/>
      <c r="V538" s="3"/>
      <c r="W538" s="3"/>
    </row>
    <row r="539" spans="1:23">
      <c r="A539" t="s">
        <v>1445</v>
      </c>
      <c r="B539" t="s">
        <v>801</v>
      </c>
      <c r="C539" t="s">
        <v>206</v>
      </c>
      <c r="D539" s="2">
        <v>23655</v>
      </c>
      <c r="E539" t="s">
        <v>1446</v>
      </c>
      <c r="F539" s="2">
        <v>44995</v>
      </c>
      <c r="G539" t="s">
        <v>31</v>
      </c>
      <c r="H539" t="s">
        <v>86</v>
      </c>
      <c r="I539" t="s">
        <v>119</v>
      </c>
      <c r="J539" t="s">
        <v>71</v>
      </c>
      <c r="K539" t="s">
        <v>55</v>
      </c>
      <c r="L539">
        <v>209099.73</v>
      </c>
      <c r="M539">
        <v>148224.5</v>
      </c>
      <c r="N539" t="s">
        <v>73</v>
      </c>
      <c r="O539">
        <v>4</v>
      </c>
      <c r="P539">
        <v>21</v>
      </c>
      <c r="Q539">
        <v>3</v>
      </c>
      <c r="R539">
        <v>150</v>
      </c>
      <c r="S539">
        <v>141.80000000000001</v>
      </c>
      <c r="T539" t="s">
        <v>47</v>
      </c>
      <c r="U539" s="3"/>
      <c r="V539" s="3"/>
      <c r="W539" s="3"/>
    </row>
    <row r="540" spans="1:23">
      <c r="A540" t="s">
        <v>1447</v>
      </c>
      <c r="B540" t="s">
        <v>661</v>
      </c>
      <c r="C540" t="s">
        <v>84</v>
      </c>
      <c r="D540" s="2">
        <v>34964</v>
      </c>
      <c r="E540" t="s">
        <v>1081</v>
      </c>
      <c r="F540" s="2">
        <v>46025</v>
      </c>
      <c r="G540" t="s">
        <v>62</v>
      </c>
      <c r="I540" t="s">
        <v>45</v>
      </c>
      <c r="J540" t="s">
        <v>34</v>
      </c>
      <c r="K540" t="s">
        <v>27</v>
      </c>
      <c r="L540">
        <v>107659.36</v>
      </c>
      <c r="M540">
        <v>92146.33</v>
      </c>
      <c r="N540" t="s">
        <v>35</v>
      </c>
      <c r="O540">
        <v>11</v>
      </c>
      <c r="P540">
        <v>118</v>
      </c>
      <c r="Q540">
        <v>5</v>
      </c>
      <c r="R540">
        <v>130</v>
      </c>
      <c r="S540">
        <v>119.4</v>
      </c>
      <c r="T540" t="s">
        <v>47</v>
      </c>
      <c r="U540" s="3"/>
      <c r="V540" s="3"/>
      <c r="W540" s="3"/>
    </row>
    <row r="541" spans="1:23">
      <c r="A541" t="s">
        <v>1448</v>
      </c>
      <c r="B541" t="s">
        <v>472</v>
      </c>
      <c r="C541" t="s">
        <v>40</v>
      </c>
      <c r="D541" s="2">
        <v>31272</v>
      </c>
      <c r="E541" s="2">
        <v>45203</v>
      </c>
      <c r="F541" t="s">
        <v>1449</v>
      </c>
      <c r="G541" t="s">
        <v>89</v>
      </c>
      <c r="H541" t="s">
        <v>86</v>
      </c>
      <c r="I541" t="s">
        <v>53</v>
      </c>
      <c r="J541" t="s">
        <v>80</v>
      </c>
      <c r="K541" t="s">
        <v>120</v>
      </c>
      <c r="L541">
        <v>227230.31</v>
      </c>
      <c r="M541">
        <v>195813.87</v>
      </c>
      <c r="N541" t="s">
        <v>73</v>
      </c>
      <c r="O541">
        <v>2</v>
      </c>
      <c r="P541">
        <v>144</v>
      </c>
      <c r="Q541">
        <v>2</v>
      </c>
      <c r="R541">
        <v>120</v>
      </c>
      <c r="S541">
        <v>172.4</v>
      </c>
      <c r="T541" t="s">
        <v>37</v>
      </c>
      <c r="U541" s="3"/>
      <c r="V541" s="3"/>
      <c r="W541" s="3"/>
    </row>
    <row r="542" spans="1:23">
      <c r="A542" t="s">
        <v>1450</v>
      </c>
      <c r="B542" t="s">
        <v>332</v>
      </c>
      <c r="C542" t="s">
        <v>60</v>
      </c>
      <c r="D542" s="2">
        <v>32723</v>
      </c>
      <c r="E542" s="2">
        <v>45791</v>
      </c>
      <c r="F542" s="2">
        <v>45809</v>
      </c>
      <c r="G542" t="s">
        <v>70</v>
      </c>
      <c r="H542" t="s">
        <v>63</v>
      </c>
      <c r="J542" t="s">
        <v>97</v>
      </c>
      <c r="K542" t="s">
        <v>55</v>
      </c>
      <c r="L542">
        <v>171131.39</v>
      </c>
      <c r="M542">
        <v>121330.11</v>
      </c>
      <c r="N542" t="s">
        <v>35</v>
      </c>
      <c r="O542">
        <v>18</v>
      </c>
      <c r="P542">
        <v>200</v>
      </c>
      <c r="Q542">
        <v>1</v>
      </c>
      <c r="R542">
        <v>189</v>
      </c>
      <c r="S542">
        <v>75.2</v>
      </c>
      <c r="U542" s="3"/>
      <c r="V542" s="3"/>
      <c r="W542" s="3"/>
    </row>
    <row r="543" spans="1:23">
      <c r="A543" t="s">
        <v>1451</v>
      </c>
      <c r="B543" t="s">
        <v>1452</v>
      </c>
      <c r="C543" t="s">
        <v>50</v>
      </c>
      <c r="D543" s="2">
        <v>19687</v>
      </c>
      <c r="E543" s="2">
        <v>44979</v>
      </c>
      <c r="F543" s="2">
        <v>44984</v>
      </c>
      <c r="G543" t="s">
        <v>105</v>
      </c>
      <c r="H543" t="s">
        <v>134</v>
      </c>
      <c r="I543" t="s">
        <v>33</v>
      </c>
      <c r="J543" t="s">
        <v>64</v>
      </c>
      <c r="K543" t="s">
        <v>161</v>
      </c>
      <c r="L543">
        <v>162287.74</v>
      </c>
      <c r="M543">
        <v>126299.01</v>
      </c>
      <c r="O543">
        <v>5</v>
      </c>
      <c r="P543">
        <v>26</v>
      </c>
      <c r="R543">
        <v>108</v>
      </c>
      <c r="S543">
        <v>184.1</v>
      </c>
      <c r="T543" t="s">
        <v>37</v>
      </c>
      <c r="U543" s="3"/>
      <c r="V543" s="3"/>
      <c r="W543" s="3"/>
    </row>
    <row r="544" spans="1:23">
      <c r="A544" t="s">
        <v>1453</v>
      </c>
      <c r="B544" t="s">
        <v>394</v>
      </c>
      <c r="C544" t="s">
        <v>459</v>
      </c>
      <c r="D544" s="2">
        <v>18648</v>
      </c>
      <c r="E544" t="s">
        <v>1454</v>
      </c>
      <c r="F544" s="2">
        <v>45028</v>
      </c>
      <c r="G544" t="s">
        <v>94</v>
      </c>
      <c r="H544" t="s">
        <v>134</v>
      </c>
      <c r="I544" t="s">
        <v>119</v>
      </c>
      <c r="J544" t="s">
        <v>46</v>
      </c>
      <c r="K544" t="s">
        <v>449</v>
      </c>
      <c r="L544">
        <v>24450.42</v>
      </c>
      <c r="M544">
        <v>17764.5</v>
      </c>
      <c r="N544" t="s">
        <v>91</v>
      </c>
      <c r="O544">
        <v>1</v>
      </c>
      <c r="P544">
        <v>140</v>
      </c>
      <c r="Q544">
        <v>3</v>
      </c>
      <c r="R544">
        <v>141</v>
      </c>
      <c r="S544">
        <v>141.80000000000001</v>
      </c>
      <c r="T544" t="s">
        <v>37</v>
      </c>
      <c r="U544" s="3"/>
      <c r="V544" s="3"/>
      <c r="W544" s="3"/>
    </row>
    <row r="545" spans="1:23">
      <c r="A545" t="s">
        <v>1455</v>
      </c>
      <c r="B545" t="s">
        <v>390</v>
      </c>
      <c r="C545" t="s">
        <v>133</v>
      </c>
      <c r="D545" s="2">
        <v>33087</v>
      </c>
      <c r="E545" t="s">
        <v>1456</v>
      </c>
      <c r="F545" s="2">
        <v>45766</v>
      </c>
      <c r="G545" t="s">
        <v>117</v>
      </c>
      <c r="K545" t="s">
        <v>55</v>
      </c>
      <c r="L545">
        <v>90381.58</v>
      </c>
      <c r="M545">
        <v>84209.42</v>
      </c>
      <c r="N545" t="s">
        <v>56</v>
      </c>
      <c r="O545">
        <v>7</v>
      </c>
      <c r="P545">
        <v>204</v>
      </c>
      <c r="R545">
        <v>113</v>
      </c>
      <c r="S545">
        <v>93.9</v>
      </c>
      <c r="T545" t="s">
        <v>37</v>
      </c>
      <c r="U545" s="3"/>
      <c r="V545" s="3"/>
      <c r="W545" s="3"/>
    </row>
    <row r="546" spans="1:23">
      <c r="A546" t="s">
        <v>1457</v>
      </c>
      <c r="B546" t="s">
        <v>1458</v>
      </c>
      <c r="C546" t="s">
        <v>206</v>
      </c>
      <c r="D546" s="2">
        <v>29693</v>
      </c>
      <c r="E546" s="2">
        <v>45324</v>
      </c>
      <c r="F546" s="2">
        <v>45337</v>
      </c>
      <c r="G546" t="s">
        <v>94</v>
      </c>
      <c r="H546" t="s">
        <v>95</v>
      </c>
      <c r="I546" t="s">
        <v>33</v>
      </c>
      <c r="J546" t="s">
        <v>34</v>
      </c>
      <c r="K546" t="s">
        <v>161</v>
      </c>
      <c r="L546">
        <v>68780.36</v>
      </c>
      <c r="M546">
        <v>62033</v>
      </c>
      <c r="N546" t="s">
        <v>192</v>
      </c>
      <c r="O546" t="s">
        <v>580</v>
      </c>
      <c r="P546">
        <v>41</v>
      </c>
      <c r="Q546">
        <v>4</v>
      </c>
      <c r="R546">
        <v>169</v>
      </c>
      <c r="S546">
        <v>198.8</v>
      </c>
      <c r="U546" s="3"/>
      <c r="V546" s="3"/>
      <c r="W546" s="3"/>
    </row>
    <row r="547" spans="1:23">
      <c r="A547" t="s">
        <v>1459</v>
      </c>
      <c r="B547" t="s">
        <v>1460</v>
      </c>
      <c r="C547" t="s">
        <v>816</v>
      </c>
      <c r="D547" t="s">
        <v>1461</v>
      </c>
      <c r="E547" t="s">
        <v>1462</v>
      </c>
      <c r="F547" s="2">
        <v>45023</v>
      </c>
      <c r="G547" t="s">
        <v>141</v>
      </c>
      <c r="H547" t="s">
        <v>134</v>
      </c>
      <c r="I547" t="s">
        <v>53</v>
      </c>
      <c r="J547" t="s">
        <v>46</v>
      </c>
      <c r="K547" t="s">
        <v>72</v>
      </c>
      <c r="L547">
        <v>236670.07999999999</v>
      </c>
      <c r="M547">
        <v>219463.55</v>
      </c>
      <c r="N547" t="s">
        <v>73</v>
      </c>
      <c r="O547">
        <v>13</v>
      </c>
      <c r="P547">
        <v>226</v>
      </c>
      <c r="Q547">
        <v>1</v>
      </c>
      <c r="R547">
        <v>113</v>
      </c>
      <c r="S547">
        <v>146.6</v>
      </c>
      <c r="T547" t="s">
        <v>47</v>
      </c>
      <c r="U547" s="3"/>
      <c r="V547" s="3"/>
      <c r="W547" s="3"/>
    </row>
    <row r="548" spans="1:23">
      <c r="A548" t="s">
        <v>1463</v>
      </c>
      <c r="B548" t="s">
        <v>1464</v>
      </c>
      <c r="C548" t="s">
        <v>106</v>
      </c>
      <c r="D548" s="2">
        <v>37516</v>
      </c>
      <c r="E548" s="2">
        <v>44973</v>
      </c>
      <c r="F548" s="2">
        <v>44981</v>
      </c>
      <c r="G548" t="s">
        <v>501</v>
      </c>
      <c r="H548" t="s">
        <v>86</v>
      </c>
      <c r="I548" t="s">
        <v>53</v>
      </c>
      <c r="J548" t="s">
        <v>71</v>
      </c>
      <c r="K548" t="s">
        <v>55</v>
      </c>
      <c r="L548">
        <v>84558.93</v>
      </c>
      <c r="M548">
        <v>71004.539999999994</v>
      </c>
      <c r="N548" t="s">
        <v>56</v>
      </c>
      <c r="O548">
        <v>8</v>
      </c>
      <c r="P548">
        <v>217</v>
      </c>
      <c r="Q548">
        <v>1</v>
      </c>
      <c r="R548">
        <v>176</v>
      </c>
      <c r="S548">
        <v>200.8</v>
      </c>
      <c r="T548" t="s">
        <v>37</v>
      </c>
      <c r="U548" s="3"/>
      <c r="V548" s="3"/>
      <c r="W548" s="3"/>
    </row>
    <row r="549" spans="1:23">
      <c r="A549" t="s">
        <v>1465</v>
      </c>
      <c r="B549" t="s">
        <v>613</v>
      </c>
      <c r="C549" t="s">
        <v>100</v>
      </c>
      <c r="D549" s="2">
        <v>36976</v>
      </c>
      <c r="E549" s="2">
        <v>45136</v>
      </c>
      <c r="F549" t="s">
        <v>1466</v>
      </c>
      <c r="G549" t="s">
        <v>117</v>
      </c>
      <c r="H549" t="s">
        <v>32</v>
      </c>
      <c r="J549" t="s">
        <v>26</v>
      </c>
      <c r="K549" t="s">
        <v>110</v>
      </c>
      <c r="L549">
        <v>137233.53</v>
      </c>
      <c r="M549">
        <v>122605.72</v>
      </c>
      <c r="N549" t="s">
        <v>91</v>
      </c>
      <c r="O549">
        <v>3</v>
      </c>
      <c r="P549">
        <v>66</v>
      </c>
      <c r="Q549">
        <v>2</v>
      </c>
      <c r="R549">
        <v>170</v>
      </c>
      <c r="S549">
        <v>199</v>
      </c>
      <c r="T549" t="s">
        <v>37</v>
      </c>
      <c r="U549" s="3"/>
      <c r="V549" s="3"/>
      <c r="W549" s="3"/>
    </row>
    <row r="550" spans="1:23">
      <c r="A550" t="s">
        <v>1467</v>
      </c>
      <c r="B550" t="s">
        <v>288</v>
      </c>
      <c r="C550" t="s">
        <v>50</v>
      </c>
      <c r="D550" s="2">
        <v>27075</v>
      </c>
      <c r="E550" t="s">
        <v>1468</v>
      </c>
      <c r="F550" s="2">
        <v>45966</v>
      </c>
      <c r="G550" t="s">
        <v>31</v>
      </c>
      <c r="I550" t="s">
        <v>25</v>
      </c>
      <c r="K550" t="s">
        <v>110</v>
      </c>
      <c r="L550">
        <v>228098.95</v>
      </c>
      <c r="M550">
        <v>215805.48</v>
      </c>
      <c r="N550" t="s">
        <v>73</v>
      </c>
      <c r="O550">
        <v>14</v>
      </c>
      <c r="P550">
        <v>212</v>
      </c>
      <c r="Q550">
        <v>1</v>
      </c>
      <c r="R550">
        <v>165</v>
      </c>
      <c r="S550">
        <v>90.3</v>
      </c>
      <c r="T550" t="s">
        <v>348</v>
      </c>
      <c r="U550" s="3"/>
      <c r="V550" s="3"/>
      <c r="W550" s="3"/>
    </row>
    <row r="551" spans="1:23">
      <c r="A551" t="s">
        <v>1469</v>
      </c>
      <c r="B551" t="s">
        <v>1061</v>
      </c>
      <c r="C551" t="s">
        <v>30</v>
      </c>
      <c r="D551" s="2">
        <v>39467</v>
      </c>
      <c r="E551" s="2">
        <v>45364</v>
      </c>
      <c r="F551" s="2">
        <v>45377</v>
      </c>
      <c r="G551" t="s">
        <v>70</v>
      </c>
      <c r="H551" t="s">
        <v>63</v>
      </c>
      <c r="I551" t="s">
        <v>53</v>
      </c>
      <c r="J551" t="s">
        <v>179</v>
      </c>
      <c r="K551" t="s">
        <v>161</v>
      </c>
      <c r="L551">
        <v>21372.36</v>
      </c>
      <c r="M551">
        <v>13873.79</v>
      </c>
      <c r="N551" t="s">
        <v>73</v>
      </c>
      <c r="O551">
        <v>13</v>
      </c>
      <c r="P551">
        <v>36</v>
      </c>
      <c r="R551">
        <v>171</v>
      </c>
      <c r="S551">
        <v>216.7</v>
      </c>
      <c r="T551" t="s">
        <v>127</v>
      </c>
      <c r="U551" s="3"/>
      <c r="V551" s="3"/>
      <c r="W551" s="3"/>
    </row>
    <row r="552" spans="1:23">
      <c r="A552" t="s">
        <v>1470</v>
      </c>
      <c r="B552" t="s">
        <v>1471</v>
      </c>
      <c r="D552" s="2">
        <v>30013</v>
      </c>
      <c r="E552" s="2">
        <v>45418</v>
      </c>
      <c r="F552" s="2">
        <v>45433</v>
      </c>
      <c r="G552" t="s">
        <v>105</v>
      </c>
      <c r="H552" t="s">
        <v>134</v>
      </c>
      <c r="I552" t="s">
        <v>33</v>
      </c>
      <c r="J552" t="s">
        <v>26</v>
      </c>
      <c r="K552" t="s">
        <v>72</v>
      </c>
      <c r="L552">
        <v>65648.960000000006</v>
      </c>
      <c r="M552">
        <v>59650.29</v>
      </c>
      <c r="N552" t="s">
        <v>326</v>
      </c>
      <c r="O552" t="s">
        <v>1170</v>
      </c>
      <c r="P552">
        <v>224</v>
      </c>
      <c r="Q552">
        <v>5</v>
      </c>
      <c r="R552">
        <v>106</v>
      </c>
      <c r="S552">
        <v>168.7</v>
      </c>
      <c r="T552" t="s">
        <v>37</v>
      </c>
      <c r="U552" s="3"/>
      <c r="V552" s="3"/>
      <c r="W552" s="3"/>
    </row>
    <row r="553" spans="1:23">
      <c r="A553" t="s">
        <v>1472</v>
      </c>
      <c r="B553" t="s">
        <v>1200</v>
      </c>
      <c r="C553" t="s">
        <v>60</v>
      </c>
      <c r="D553" s="2">
        <v>28127</v>
      </c>
      <c r="E553" s="2">
        <v>45322</v>
      </c>
      <c r="F553" s="2">
        <v>45324</v>
      </c>
      <c r="G553" t="s">
        <v>94</v>
      </c>
      <c r="H553" t="s">
        <v>63</v>
      </c>
      <c r="I553" t="s">
        <v>79</v>
      </c>
      <c r="J553" t="s">
        <v>34</v>
      </c>
      <c r="K553" t="s">
        <v>72</v>
      </c>
      <c r="L553">
        <v>221423.55</v>
      </c>
      <c r="M553">
        <v>209345.27</v>
      </c>
      <c r="N553" t="s">
        <v>990</v>
      </c>
      <c r="O553">
        <v>2</v>
      </c>
      <c r="P553">
        <v>200</v>
      </c>
      <c r="Q553">
        <v>1</v>
      </c>
      <c r="R553">
        <v>139</v>
      </c>
      <c r="S553">
        <v>99.3</v>
      </c>
      <c r="T553" t="s">
        <v>37</v>
      </c>
      <c r="U553" s="3"/>
      <c r="V553" s="3"/>
      <c r="W553" s="3"/>
    </row>
    <row r="554" spans="1:23">
      <c r="A554" t="s">
        <v>1473</v>
      </c>
      <c r="B554" t="s">
        <v>513</v>
      </c>
      <c r="C554" t="s">
        <v>40</v>
      </c>
      <c r="D554" s="2">
        <v>29918</v>
      </c>
      <c r="E554" s="2">
        <v>45920</v>
      </c>
      <c r="F554" s="2">
        <v>45934</v>
      </c>
      <c r="G554" t="s">
        <v>754</v>
      </c>
      <c r="H554" t="s">
        <v>90</v>
      </c>
      <c r="I554" t="s">
        <v>45</v>
      </c>
      <c r="J554" t="s">
        <v>64</v>
      </c>
      <c r="L554">
        <v>208269.41</v>
      </c>
      <c r="M554">
        <v>192628.17</v>
      </c>
      <c r="N554" t="s">
        <v>326</v>
      </c>
      <c r="O554">
        <v>14</v>
      </c>
      <c r="P554">
        <v>15</v>
      </c>
      <c r="Q554">
        <v>2</v>
      </c>
      <c r="R554">
        <v>120</v>
      </c>
      <c r="S554">
        <v>127.8</v>
      </c>
      <c r="T554" t="s">
        <v>37</v>
      </c>
      <c r="U554" s="3"/>
      <c r="V554" s="3"/>
      <c r="W554" s="3"/>
    </row>
    <row r="555" spans="1:23">
      <c r="A555" t="s">
        <v>1474</v>
      </c>
      <c r="B555" t="s">
        <v>392</v>
      </c>
      <c r="C555" t="s">
        <v>40</v>
      </c>
      <c r="D555" s="2">
        <v>19412</v>
      </c>
      <c r="E555" t="s">
        <v>1475</v>
      </c>
      <c r="F555" s="2">
        <v>45700</v>
      </c>
      <c r="G555" t="s">
        <v>152</v>
      </c>
      <c r="H555" t="s">
        <v>118</v>
      </c>
      <c r="I555" t="s">
        <v>25</v>
      </c>
      <c r="J555" t="s">
        <v>64</v>
      </c>
      <c r="K555" t="s">
        <v>161</v>
      </c>
      <c r="L555">
        <v>93640.1</v>
      </c>
      <c r="M555">
        <v>73678.63</v>
      </c>
      <c r="O555">
        <v>15</v>
      </c>
      <c r="P555" t="s">
        <v>1476</v>
      </c>
      <c r="Q555">
        <v>5</v>
      </c>
      <c r="R555">
        <v>126</v>
      </c>
      <c r="S555">
        <v>179.1</v>
      </c>
      <c r="T555" t="s">
        <v>81</v>
      </c>
      <c r="U555" s="3"/>
      <c r="V555" s="3"/>
      <c r="W555" s="3"/>
    </row>
    <row r="556" spans="1:23">
      <c r="A556" t="s">
        <v>1477</v>
      </c>
      <c r="B556" t="s">
        <v>139</v>
      </c>
      <c r="C556" t="s">
        <v>84</v>
      </c>
      <c r="D556" s="2">
        <v>33536</v>
      </c>
      <c r="E556" t="s">
        <v>1478</v>
      </c>
      <c r="F556" s="2">
        <v>45864</v>
      </c>
      <c r="G556" t="s">
        <v>109</v>
      </c>
      <c r="H556" t="s">
        <v>124</v>
      </c>
      <c r="I556" t="s">
        <v>119</v>
      </c>
      <c r="K556" t="s">
        <v>27</v>
      </c>
      <c r="L556">
        <v>97564.46</v>
      </c>
      <c r="M556">
        <v>68003.820000000007</v>
      </c>
      <c r="N556" t="s">
        <v>56</v>
      </c>
      <c r="O556">
        <v>3</v>
      </c>
      <c r="P556">
        <v>89</v>
      </c>
      <c r="Q556">
        <v>2</v>
      </c>
      <c r="R556">
        <v>127</v>
      </c>
      <c r="S556">
        <v>74</v>
      </c>
      <c r="T556" t="s">
        <v>37</v>
      </c>
      <c r="U556" s="3"/>
      <c r="V556" s="3"/>
      <c r="W556" s="3"/>
    </row>
    <row r="557" spans="1:23">
      <c r="A557" t="s">
        <v>1479</v>
      </c>
      <c r="B557" t="s">
        <v>1480</v>
      </c>
      <c r="C557" t="s">
        <v>133</v>
      </c>
      <c r="D557" s="2">
        <v>28056</v>
      </c>
      <c r="E557" t="s">
        <v>1481</v>
      </c>
      <c r="F557" s="2">
        <v>44992</v>
      </c>
      <c r="G557" t="s">
        <v>43</v>
      </c>
      <c r="H557" t="s">
        <v>113</v>
      </c>
      <c r="I557" t="s">
        <v>33</v>
      </c>
      <c r="J557" t="s">
        <v>34</v>
      </c>
      <c r="K557" t="s">
        <v>27</v>
      </c>
      <c r="L557">
        <v>191538.43</v>
      </c>
      <c r="M557">
        <v>170963.52</v>
      </c>
      <c r="N557" t="s">
        <v>91</v>
      </c>
      <c r="O557">
        <v>18</v>
      </c>
      <c r="P557">
        <v>49</v>
      </c>
      <c r="Q557">
        <v>4</v>
      </c>
      <c r="S557">
        <v>176.7</v>
      </c>
      <c r="U557" s="3"/>
      <c r="V557" s="3"/>
      <c r="W557" s="3"/>
    </row>
    <row r="558" spans="1:23">
      <c r="A558" t="s">
        <v>1482</v>
      </c>
      <c r="B558" t="s">
        <v>139</v>
      </c>
      <c r="C558" t="s">
        <v>133</v>
      </c>
      <c r="D558" t="s">
        <v>1483</v>
      </c>
      <c r="E558" t="s">
        <v>1484</v>
      </c>
      <c r="F558" s="2">
        <v>45173</v>
      </c>
      <c r="G558" t="s">
        <v>117</v>
      </c>
      <c r="H558" t="s">
        <v>118</v>
      </c>
      <c r="I558" t="s">
        <v>79</v>
      </c>
      <c r="J558" t="s">
        <v>46</v>
      </c>
      <c r="K558" t="s">
        <v>120</v>
      </c>
      <c r="L558" t="s">
        <v>1485</v>
      </c>
      <c r="M558">
        <v>8144.82</v>
      </c>
      <c r="N558" t="s">
        <v>56</v>
      </c>
      <c r="O558">
        <v>5</v>
      </c>
      <c r="Q558">
        <v>5</v>
      </c>
      <c r="R558">
        <v>159</v>
      </c>
      <c r="S558">
        <v>198.5</v>
      </c>
      <c r="T558" t="s">
        <v>37</v>
      </c>
      <c r="U558" s="3"/>
      <c r="V558" s="3"/>
      <c r="W558" s="3"/>
    </row>
    <row r="559" spans="1:23">
      <c r="A559" t="s">
        <v>1486</v>
      </c>
      <c r="B559" t="s">
        <v>241</v>
      </c>
      <c r="C559" t="s">
        <v>100</v>
      </c>
      <c r="D559" s="2">
        <v>37145</v>
      </c>
      <c r="E559" s="2">
        <v>45616</v>
      </c>
      <c r="F559" t="s">
        <v>1487</v>
      </c>
      <c r="G559" t="s">
        <v>984</v>
      </c>
      <c r="H559" t="s">
        <v>78</v>
      </c>
      <c r="I559" t="s">
        <v>96</v>
      </c>
      <c r="K559" t="s">
        <v>110</v>
      </c>
      <c r="L559">
        <v>136513.35</v>
      </c>
      <c r="M559">
        <v>119624.38</v>
      </c>
      <c r="N559" t="s">
        <v>35</v>
      </c>
      <c r="O559">
        <v>4</v>
      </c>
      <c r="P559">
        <v>202</v>
      </c>
      <c r="Q559">
        <v>5</v>
      </c>
      <c r="R559">
        <v>155</v>
      </c>
      <c r="S559">
        <v>121.7</v>
      </c>
      <c r="T559" t="s">
        <v>37</v>
      </c>
      <c r="U559" s="3"/>
      <c r="V559" s="3"/>
      <c r="W559" s="3"/>
    </row>
    <row r="560" spans="1:23">
      <c r="A560" t="s">
        <v>1488</v>
      </c>
      <c r="B560" t="s">
        <v>442</v>
      </c>
      <c r="C560" t="s">
        <v>100</v>
      </c>
      <c r="D560" s="2">
        <v>19777</v>
      </c>
      <c r="E560" s="2">
        <v>45322</v>
      </c>
      <c r="F560" s="2">
        <v>45333</v>
      </c>
      <c r="I560" t="s">
        <v>25</v>
      </c>
      <c r="J560" t="s">
        <v>179</v>
      </c>
      <c r="K560" t="s">
        <v>72</v>
      </c>
      <c r="L560">
        <v>236472.52</v>
      </c>
      <c r="M560">
        <v>192825.97</v>
      </c>
      <c r="N560" t="s">
        <v>73</v>
      </c>
      <c r="O560">
        <v>11</v>
      </c>
      <c r="P560">
        <v>161</v>
      </c>
      <c r="Q560">
        <v>5</v>
      </c>
      <c r="R560">
        <v>100</v>
      </c>
      <c r="S560">
        <v>125.7</v>
      </c>
      <c r="T560" t="s">
        <v>37</v>
      </c>
      <c r="U560" s="3"/>
      <c r="V560" s="3"/>
      <c r="W560" s="3"/>
    </row>
    <row r="561" spans="1:23">
      <c r="A561" t="s">
        <v>1489</v>
      </c>
      <c r="B561" t="s">
        <v>403</v>
      </c>
      <c r="C561" t="s">
        <v>22</v>
      </c>
      <c r="D561" s="2">
        <v>24488</v>
      </c>
      <c r="E561" s="2">
        <v>45829</v>
      </c>
      <c r="F561" t="s">
        <v>1490</v>
      </c>
      <c r="G561" t="s">
        <v>43</v>
      </c>
      <c r="H561" t="s">
        <v>124</v>
      </c>
      <c r="I561" t="s">
        <v>25</v>
      </c>
      <c r="J561" t="s">
        <v>34</v>
      </c>
      <c r="K561" t="s">
        <v>55</v>
      </c>
      <c r="L561">
        <v>221645.29</v>
      </c>
      <c r="M561">
        <v>154668.72</v>
      </c>
      <c r="N561" t="s">
        <v>73</v>
      </c>
      <c r="O561">
        <v>15</v>
      </c>
      <c r="P561">
        <v>225</v>
      </c>
      <c r="Q561">
        <v>4</v>
      </c>
      <c r="R561">
        <v>175</v>
      </c>
      <c r="S561">
        <v>94.7</v>
      </c>
      <c r="T561" t="s">
        <v>721</v>
      </c>
      <c r="U561" s="3"/>
      <c r="V561" s="3"/>
      <c r="W561" s="3"/>
    </row>
    <row r="562" spans="1:23">
      <c r="A562" t="s">
        <v>1491</v>
      </c>
      <c r="B562" t="s">
        <v>1061</v>
      </c>
      <c r="C562" t="s">
        <v>22</v>
      </c>
      <c r="D562" s="2">
        <v>18826</v>
      </c>
      <c r="E562" s="2">
        <v>46019</v>
      </c>
      <c r="G562" t="s">
        <v>94</v>
      </c>
      <c r="I562" t="s">
        <v>45</v>
      </c>
      <c r="J562" t="s">
        <v>34</v>
      </c>
      <c r="K562" t="s">
        <v>55</v>
      </c>
      <c r="L562">
        <v>59947.99</v>
      </c>
      <c r="M562">
        <v>59124.18</v>
      </c>
      <c r="N562" t="s">
        <v>73</v>
      </c>
      <c r="O562">
        <v>9</v>
      </c>
      <c r="P562" t="s">
        <v>1492</v>
      </c>
      <c r="Q562">
        <v>5</v>
      </c>
      <c r="R562">
        <v>181</v>
      </c>
      <c r="S562">
        <v>246.8</v>
      </c>
      <c r="T562" t="s">
        <v>47</v>
      </c>
      <c r="U562" s="3"/>
      <c r="V562" s="3"/>
      <c r="W562" s="3"/>
    </row>
    <row r="563" spans="1:23">
      <c r="A563" t="s">
        <v>1493</v>
      </c>
      <c r="B563" t="s">
        <v>833</v>
      </c>
      <c r="C563" t="s">
        <v>40</v>
      </c>
      <c r="D563" s="2">
        <v>23566</v>
      </c>
      <c r="E563" t="s">
        <v>1494</v>
      </c>
      <c r="F563" t="s">
        <v>1495</v>
      </c>
      <c r="G563" t="s">
        <v>77</v>
      </c>
      <c r="H563" t="s">
        <v>95</v>
      </c>
      <c r="I563" t="s">
        <v>119</v>
      </c>
      <c r="J563" t="s">
        <v>34</v>
      </c>
      <c r="K563" t="s">
        <v>110</v>
      </c>
      <c r="L563">
        <v>32512.89</v>
      </c>
      <c r="M563">
        <v>27123.77</v>
      </c>
      <c r="N563" t="s">
        <v>35</v>
      </c>
      <c r="O563">
        <v>11</v>
      </c>
      <c r="P563">
        <v>233</v>
      </c>
      <c r="R563">
        <v>127</v>
      </c>
      <c r="S563">
        <v>128.30000000000001</v>
      </c>
      <c r="T563" t="s">
        <v>37</v>
      </c>
      <c r="U563" s="3"/>
      <c r="V563" s="3"/>
      <c r="W563" s="3"/>
    </row>
    <row r="564" spans="1:23">
      <c r="A564" t="s">
        <v>1496</v>
      </c>
      <c r="B564" t="s">
        <v>652</v>
      </c>
      <c r="C564" t="s">
        <v>100</v>
      </c>
      <c r="D564" s="2">
        <v>34116</v>
      </c>
      <c r="E564" t="s">
        <v>1497</v>
      </c>
      <c r="F564" s="2">
        <v>45148</v>
      </c>
      <c r="G564" t="s">
        <v>161</v>
      </c>
      <c r="H564" t="s">
        <v>124</v>
      </c>
      <c r="J564" t="s">
        <v>34</v>
      </c>
      <c r="K564" t="s">
        <v>120</v>
      </c>
      <c r="L564">
        <v>167650.9</v>
      </c>
      <c r="M564">
        <v>163384.38</v>
      </c>
      <c r="N564" t="s">
        <v>192</v>
      </c>
      <c r="O564">
        <v>13</v>
      </c>
      <c r="P564">
        <v>24</v>
      </c>
      <c r="Q564">
        <v>1</v>
      </c>
      <c r="R564">
        <v>110</v>
      </c>
      <c r="S564">
        <v>191.4</v>
      </c>
      <c r="T564" t="s">
        <v>37</v>
      </c>
      <c r="U564" s="3"/>
      <c r="V564" s="3"/>
      <c r="W564" s="3"/>
    </row>
    <row r="565" spans="1:23">
      <c r="A565" t="s">
        <v>1498</v>
      </c>
      <c r="B565" t="s">
        <v>845</v>
      </c>
      <c r="C565" t="s">
        <v>30</v>
      </c>
      <c r="D565" t="s">
        <v>1499</v>
      </c>
      <c r="E565" s="2">
        <v>45424</v>
      </c>
      <c r="F565" s="2">
        <v>45428</v>
      </c>
      <c r="G565" t="s">
        <v>62</v>
      </c>
      <c r="H565" t="s">
        <v>1500</v>
      </c>
      <c r="I565" t="s">
        <v>119</v>
      </c>
      <c r="J565" t="s">
        <v>34</v>
      </c>
      <c r="K565" t="s">
        <v>55</v>
      </c>
      <c r="L565">
        <v>9716.35</v>
      </c>
      <c r="M565">
        <v>8470.01</v>
      </c>
      <c r="N565" t="s">
        <v>192</v>
      </c>
      <c r="O565">
        <v>4</v>
      </c>
      <c r="P565">
        <v>120</v>
      </c>
      <c r="Q565">
        <v>1</v>
      </c>
      <c r="R565">
        <v>153</v>
      </c>
      <c r="S565">
        <v>219.3</v>
      </c>
      <c r="T565" t="s">
        <v>37</v>
      </c>
      <c r="U565" s="3"/>
      <c r="V565" s="3"/>
      <c r="W565" s="3"/>
    </row>
    <row r="566" spans="1:23">
      <c r="A566" t="s">
        <v>1501</v>
      </c>
      <c r="B566" t="s">
        <v>762</v>
      </c>
      <c r="C566" t="s">
        <v>133</v>
      </c>
      <c r="D566" t="s">
        <v>1502</v>
      </c>
      <c r="E566" s="2">
        <v>45221</v>
      </c>
      <c r="F566" s="2">
        <v>45224</v>
      </c>
      <c r="G566" t="s">
        <v>62</v>
      </c>
      <c r="H566" t="s">
        <v>90</v>
      </c>
      <c r="I566" t="s">
        <v>45</v>
      </c>
      <c r="J566" t="s">
        <v>204</v>
      </c>
      <c r="K566" t="s">
        <v>120</v>
      </c>
      <c r="L566">
        <v>83652.92</v>
      </c>
      <c r="M566">
        <v>60720.04</v>
      </c>
      <c r="O566">
        <v>3</v>
      </c>
      <c r="P566">
        <v>105</v>
      </c>
      <c r="Q566">
        <v>5</v>
      </c>
      <c r="R566">
        <v>91</v>
      </c>
      <c r="S566">
        <v>217.7</v>
      </c>
      <c r="T566" t="s">
        <v>37</v>
      </c>
      <c r="U566" s="3"/>
      <c r="V566" s="3"/>
      <c r="W566" s="3"/>
    </row>
    <row r="567" spans="1:23">
      <c r="A567" t="s">
        <v>1503</v>
      </c>
      <c r="B567" t="s">
        <v>1153</v>
      </c>
      <c r="D567" s="2">
        <v>19256</v>
      </c>
      <c r="E567" s="2">
        <v>46021</v>
      </c>
      <c r="F567" s="2">
        <v>46030</v>
      </c>
      <c r="G567" t="s">
        <v>117</v>
      </c>
      <c r="H567" t="s">
        <v>118</v>
      </c>
      <c r="I567" t="s">
        <v>96</v>
      </c>
      <c r="J567" t="s">
        <v>186</v>
      </c>
      <c r="K567" t="s">
        <v>55</v>
      </c>
      <c r="L567">
        <v>217349.22</v>
      </c>
      <c r="M567">
        <v>160417.25</v>
      </c>
      <c r="N567" t="s">
        <v>91</v>
      </c>
      <c r="O567">
        <v>9</v>
      </c>
      <c r="P567">
        <v>240</v>
      </c>
      <c r="Q567">
        <v>1</v>
      </c>
      <c r="R567">
        <v>132</v>
      </c>
      <c r="S567">
        <v>221.7</v>
      </c>
      <c r="T567" t="s">
        <v>37</v>
      </c>
      <c r="U567" s="3"/>
      <c r="V567" s="3"/>
      <c r="W567" s="3"/>
    </row>
    <row r="568" spans="1:23">
      <c r="A568" t="s">
        <v>1504</v>
      </c>
      <c r="B568" t="s">
        <v>1505</v>
      </c>
      <c r="C568" t="s">
        <v>40</v>
      </c>
      <c r="D568" s="2">
        <v>33279</v>
      </c>
      <c r="E568" s="2">
        <v>45637</v>
      </c>
      <c r="F568" s="2">
        <v>45652</v>
      </c>
      <c r="G568" t="s">
        <v>89</v>
      </c>
      <c r="H568" t="s">
        <v>32</v>
      </c>
      <c r="I568" t="s">
        <v>25</v>
      </c>
      <c r="J568" t="s">
        <v>34</v>
      </c>
      <c r="K568" t="s">
        <v>55</v>
      </c>
      <c r="L568">
        <v>25187.26</v>
      </c>
      <c r="M568">
        <v>19408.91</v>
      </c>
      <c r="N568" t="s">
        <v>192</v>
      </c>
      <c r="O568">
        <v>15</v>
      </c>
      <c r="P568">
        <v>144</v>
      </c>
      <c r="Q568">
        <v>4</v>
      </c>
      <c r="R568">
        <v>147</v>
      </c>
      <c r="S568">
        <v>144.19999999999999</v>
      </c>
      <c r="T568" t="s">
        <v>47</v>
      </c>
      <c r="U568" s="3"/>
      <c r="V568" s="3"/>
      <c r="W568" s="3"/>
    </row>
    <row r="569" spans="1:23">
      <c r="A569" t="s">
        <v>1506</v>
      </c>
      <c r="B569" t="s">
        <v>1393</v>
      </c>
      <c r="C569" t="s">
        <v>84</v>
      </c>
      <c r="D569" s="2">
        <v>21842</v>
      </c>
      <c r="E569" s="2">
        <v>45820</v>
      </c>
      <c r="F569" s="2">
        <v>45837</v>
      </c>
      <c r="H569" t="s">
        <v>124</v>
      </c>
      <c r="I569" t="s">
        <v>53</v>
      </c>
      <c r="J569" t="s">
        <v>46</v>
      </c>
      <c r="K569" t="s">
        <v>55</v>
      </c>
      <c r="L569">
        <v>130238.92</v>
      </c>
      <c r="M569">
        <v>110465.02</v>
      </c>
      <c r="N569" t="s">
        <v>35</v>
      </c>
      <c r="O569">
        <v>17</v>
      </c>
      <c r="P569">
        <v>196</v>
      </c>
      <c r="Q569">
        <v>1</v>
      </c>
      <c r="R569">
        <v>172</v>
      </c>
      <c r="S569">
        <v>171.1</v>
      </c>
      <c r="U569" s="3"/>
      <c r="V569" s="3"/>
      <c r="W569" s="3"/>
    </row>
    <row r="570" spans="1:23">
      <c r="A570" t="s">
        <v>1507</v>
      </c>
      <c r="B570" t="s">
        <v>857</v>
      </c>
      <c r="D570" s="2">
        <v>26252</v>
      </c>
      <c r="E570" s="2">
        <v>45005</v>
      </c>
      <c r="F570" s="2">
        <v>45006</v>
      </c>
      <c r="G570" t="s">
        <v>62</v>
      </c>
      <c r="H570" t="s">
        <v>44</v>
      </c>
      <c r="I570" t="s">
        <v>53</v>
      </c>
      <c r="J570" t="s">
        <v>46</v>
      </c>
      <c r="K570" t="s">
        <v>72</v>
      </c>
      <c r="L570">
        <v>213489.2</v>
      </c>
      <c r="M570">
        <v>165531.35</v>
      </c>
      <c r="N570" t="s">
        <v>192</v>
      </c>
      <c r="O570">
        <v>1</v>
      </c>
      <c r="P570">
        <v>139</v>
      </c>
      <c r="Q570">
        <v>4</v>
      </c>
      <c r="R570">
        <v>148</v>
      </c>
      <c r="S570">
        <v>182.8</v>
      </c>
      <c r="T570" t="s">
        <v>47</v>
      </c>
      <c r="U570" s="3"/>
      <c r="V570" s="3"/>
      <c r="W570" s="3"/>
    </row>
    <row r="571" spans="1:23">
      <c r="A571" t="s">
        <v>1508</v>
      </c>
      <c r="B571" t="s">
        <v>1509</v>
      </c>
      <c r="C571" t="s">
        <v>100</v>
      </c>
      <c r="D571" s="2">
        <v>30959</v>
      </c>
      <c r="E571" t="s">
        <v>1510</v>
      </c>
      <c r="F571" s="2">
        <v>45636</v>
      </c>
      <c r="G571" t="s">
        <v>161</v>
      </c>
      <c r="H571" t="s">
        <v>113</v>
      </c>
      <c r="I571" t="s">
        <v>119</v>
      </c>
      <c r="J571" t="s">
        <v>97</v>
      </c>
      <c r="K571" t="s">
        <v>55</v>
      </c>
      <c r="L571">
        <v>134427.46</v>
      </c>
      <c r="M571">
        <v>123233.18</v>
      </c>
      <c r="N571" t="s">
        <v>192</v>
      </c>
      <c r="O571">
        <v>13</v>
      </c>
      <c r="P571">
        <v>128</v>
      </c>
      <c r="Q571">
        <v>3</v>
      </c>
      <c r="R571">
        <v>133</v>
      </c>
      <c r="S571">
        <v>143.9</v>
      </c>
      <c r="T571" t="s">
        <v>37</v>
      </c>
      <c r="U571" s="3"/>
      <c r="V571" s="3"/>
      <c r="W571" s="3"/>
    </row>
    <row r="572" spans="1:23">
      <c r="A572" t="s">
        <v>1511</v>
      </c>
      <c r="B572" t="s">
        <v>324</v>
      </c>
      <c r="C572" t="s">
        <v>30</v>
      </c>
      <c r="D572" s="2">
        <v>26816</v>
      </c>
      <c r="E572" t="s">
        <v>1512</v>
      </c>
      <c r="F572" t="s">
        <v>1513</v>
      </c>
      <c r="G572" t="s">
        <v>43</v>
      </c>
      <c r="I572" t="s">
        <v>119</v>
      </c>
      <c r="J572" t="s">
        <v>179</v>
      </c>
      <c r="K572" t="s">
        <v>120</v>
      </c>
      <c r="L572">
        <v>153446.25</v>
      </c>
      <c r="M572">
        <v>135846.87</v>
      </c>
      <c r="N572" t="s">
        <v>73</v>
      </c>
      <c r="O572">
        <v>17</v>
      </c>
      <c r="P572">
        <v>78</v>
      </c>
      <c r="Q572">
        <v>5</v>
      </c>
      <c r="R572">
        <v>118</v>
      </c>
      <c r="S572">
        <v>71.400000000000006</v>
      </c>
      <c r="T572" t="s">
        <v>65</v>
      </c>
      <c r="U572" s="3"/>
      <c r="V572" s="3"/>
      <c r="W572" s="3"/>
    </row>
    <row r="573" spans="1:23">
      <c r="A573" t="s">
        <v>1514</v>
      </c>
      <c r="B573" t="s">
        <v>1167</v>
      </c>
      <c r="C573" t="s">
        <v>50</v>
      </c>
      <c r="D573" t="s">
        <v>1515</v>
      </c>
      <c r="E573" s="2">
        <v>45107</v>
      </c>
      <c r="F573" t="s">
        <v>1516</v>
      </c>
      <c r="G573" t="s">
        <v>161</v>
      </c>
      <c r="I573" t="s">
        <v>119</v>
      </c>
      <c r="J573" t="s">
        <v>80</v>
      </c>
      <c r="K573" t="s">
        <v>27</v>
      </c>
      <c r="L573">
        <v>29037.5</v>
      </c>
      <c r="M573">
        <v>18562.080000000002</v>
      </c>
      <c r="N573" t="s">
        <v>990</v>
      </c>
      <c r="O573">
        <v>11</v>
      </c>
      <c r="P573">
        <v>163</v>
      </c>
      <c r="Q573">
        <v>4</v>
      </c>
      <c r="R573">
        <v>143</v>
      </c>
      <c r="S573">
        <v>160.4</v>
      </c>
      <c r="T573" t="s">
        <v>37</v>
      </c>
      <c r="U573" s="3"/>
      <c r="V573" s="3"/>
      <c r="W573" s="3"/>
    </row>
    <row r="574" spans="1:23">
      <c r="A574" t="s">
        <v>1517</v>
      </c>
      <c r="B574" t="s">
        <v>1460</v>
      </c>
      <c r="C574" t="s">
        <v>40</v>
      </c>
      <c r="D574" t="s">
        <v>1518</v>
      </c>
      <c r="E574" s="2">
        <v>45862</v>
      </c>
      <c r="F574" s="2">
        <v>45875</v>
      </c>
      <c r="G574" t="s">
        <v>161</v>
      </c>
      <c r="H574" t="s">
        <v>153</v>
      </c>
      <c r="J574" t="s">
        <v>64</v>
      </c>
      <c r="K574" t="s">
        <v>72</v>
      </c>
      <c r="L574">
        <v>17385.23</v>
      </c>
      <c r="M574">
        <v>14045.57</v>
      </c>
      <c r="N574" t="s">
        <v>91</v>
      </c>
      <c r="O574">
        <v>13</v>
      </c>
      <c r="P574">
        <v>198</v>
      </c>
      <c r="R574">
        <v>90</v>
      </c>
      <c r="S574">
        <v>121.6</v>
      </c>
      <c r="T574" t="s">
        <v>47</v>
      </c>
      <c r="U574" s="3"/>
      <c r="V574" s="3"/>
      <c r="W574" s="3"/>
    </row>
    <row r="575" spans="1:23">
      <c r="A575" t="s">
        <v>1519</v>
      </c>
      <c r="B575" t="s">
        <v>1480</v>
      </c>
      <c r="C575" t="s">
        <v>30</v>
      </c>
      <c r="D575" s="2">
        <v>36756</v>
      </c>
      <c r="E575" s="2">
        <v>45832</v>
      </c>
      <c r="F575" t="s">
        <v>1520</v>
      </c>
      <c r="G575" t="s">
        <v>62</v>
      </c>
      <c r="H575" t="s">
        <v>124</v>
      </c>
      <c r="J575" t="s">
        <v>46</v>
      </c>
      <c r="K575" t="s">
        <v>72</v>
      </c>
      <c r="L575">
        <v>128776.57</v>
      </c>
      <c r="M575">
        <v>105952.03</v>
      </c>
      <c r="N575" t="s">
        <v>192</v>
      </c>
      <c r="O575">
        <v>9</v>
      </c>
      <c r="P575">
        <v>76</v>
      </c>
      <c r="R575">
        <v>170</v>
      </c>
      <c r="S575">
        <v>134.5</v>
      </c>
      <c r="T575" t="s">
        <v>37</v>
      </c>
      <c r="U575" s="3"/>
      <c r="V575" s="3"/>
      <c r="W575" s="3"/>
    </row>
    <row r="576" spans="1:23">
      <c r="A576" t="s">
        <v>1521</v>
      </c>
      <c r="B576" t="s">
        <v>1101</v>
      </c>
      <c r="C576" t="s">
        <v>133</v>
      </c>
      <c r="D576" s="2">
        <v>21187</v>
      </c>
      <c r="E576" s="2">
        <v>45014</v>
      </c>
      <c r="F576" s="2">
        <v>45019</v>
      </c>
      <c r="G576" t="s">
        <v>501</v>
      </c>
      <c r="H576" t="s">
        <v>113</v>
      </c>
      <c r="J576" t="s">
        <v>106</v>
      </c>
      <c r="K576" t="s">
        <v>72</v>
      </c>
      <c r="L576">
        <v>162716.66</v>
      </c>
      <c r="M576">
        <v>117452.86</v>
      </c>
      <c r="N576" t="s">
        <v>73</v>
      </c>
      <c r="O576">
        <v>5</v>
      </c>
      <c r="P576">
        <v>65</v>
      </c>
      <c r="Q576">
        <v>3</v>
      </c>
      <c r="R576">
        <v>172</v>
      </c>
      <c r="S576">
        <v>236.7</v>
      </c>
      <c r="T576" t="s">
        <v>37</v>
      </c>
      <c r="U576" s="3"/>
      <c r="V576" s="3"/>
      <c r="W576" s="3"/>
    </row>
    <row r="577" spans="1:23">
      <c r="A577" t="s">
        <v>1522</v>
      </c>
      <c r="B577" t="s">
        <v>1302</v>
      </c>
      <c r="C577" t="s">
        <v>84</v>
      </c>
      <c r="D577" s="2">
        <v>30602</v>
      </c>
      <c r="E577" s="2">
        <v>45717</v>
      </c>
      <c r="F577" t="s">
        <v>1523</v>
      </c>
      <c r="H577" t="s">
        <v>153</v>
      </c>
      <c r="I577" t="s">
        <v>45</v>
      </c>
      <c r="J577" t="s">
        <v>34</v>
      </c>
      <c r="K577" t="s">
        <v>110</v>
      </c>
      <c r="L577">
        <v>113628.58</v>
      </c>
      <c r="M577">
        <v>90465.51</v>
      </c>
      <c r="N577" t="s">
        <v>35</v>
      </c>
      <c r="O577">
        <v>16</v>
      </c>
      <c r="P577">
        <v>189</v>
      </c>
      <c r="Q577">
        <v>5</v>
      </c>
      <c r="R577">
        <v>172</v>
      </c>
      <c r="S577">
        <v>148.5</v>
      </c>
      <c r="U577" s="3"/>
      <c r="V577" s="3"/>
      <c r="W577" s="3"/>
    </row>
    <row r="578" spans="1:23">
      <c r="A578" t="s">
        <v>1524</v>
      </c>
      <c r="B578" t="s">
        <v>531</v>
      </c>
      <c r="C578" t="s">
        <v>84</v>
      </c>
      <c r="D578" s="2">
        <v>36946</v>
      </c>
      <c r="E578" s="2">
        <v>45200</v>
      </c>
      <c r="F578" s="2">
        <v>45207</v>
      </c>
      <c r="G578" t="s">
        <v>62</v>
      </c>
      <c r="I578" t="s">
        <v>53</v>
      </c>
      <c r="J578" t="s">
        <v>166</v>
      </c>
      <c r="L578">
        <v>157660.71</v>
      </c>
      <c r="M578">
        <v>103268.25</v>
      </c>
      <c r="N578" t="s">
        <v>56</v>
      </c>
      <c r="O578">
        <v>7</v>
      </c>
      <c r="P578">
        <v>101</v>
      </c>
      <c r="Q578">
        <v>1</v>
      </c>
      <c r="R578">
        <v>101</v>
      </c>
      <c r="S578">
        <v>168.7</v>
      </c>
      <c r="T578" t="s">
        <v>37</v>
      </c>
      <c r="U578" s="3"/>
      <c r="V578" s="3"/>
      <c r="W578" s="3"/>
    </row>
    <row r="579" spans="1:23">
      <c r="A579" t="s">
        <v>1525</v>
      </c>
      <c r="B579" t="s">
        <v>1526</v>
      </c>
      <c r="C579" t="s">
        <v>50</v>
      </c>
      <c r="D579" s="2">
        <v>29444</v>
      </c>
      <c r="E579" s="2">
        <v>45460</v>
      </c>
      <c r="F579" t="s">
        <v>1527</v>
      </c>
      <c r="G579" t="s">
        <v>109</v>
      </c>
      <c r="H579" t="s">
        <v>32</v>
      </c>
      <c r="I579" t="s">
        <v>53</v>
      </c>
      <c r="J579" t="s">
        <v>34</v>
      </c>
      <c r="K579" t="s">
        <v>55</v>
      </c>
      <c r="L579">
        <v>40801.85</v>
      </c>
      <c r="M579">
        <v>36084.230000000003</v>
      </c>
      <c r="N579" t="s">
        <v>106</v>
      </c>
      <c r="O579">
        <v>12</v>
      </c>
      <c r="P579">
        <v>88</v>
      </c>
      <c r="Q579">
        <v>3</v>
      </c>
      <c r="R579">
        <v>169</v>
      </c>
      <c r="S579">
        <v>87.1</v>
      </c>
      <c r="U579" s="3"/>
      <c r="V579" s="3"/>
      <c r="W579" s="3"/>
    </row>
    <row r="580" spans="1:23">
      <c r="A580" t="s">
        <v>1528</v>
      </c>
      <c r="B580" t="s">
        <v>83</v>
      </c>
      <c r="C580" t="s">
        <v>100</v>
      </c>
      <c r="D580" s="2">
        <v>22884</v>
      </c>
      <c r="E580" s="2">
        <v>45371</v>
      </c>
      <c r="F580" s="2">
        <v>45377</v>
      </c>
      <c r="G580" t="s">
        <v>152</v>
      </c>
      <c r="H580" t="s">
        <v>63</v>
      </c>
      <c r="I580" t="s">
        <v>53</v>
      </c>
      <c r="J580" t="s">
        <v>97</v>
      </c>
      <c r="K580" t="s">
        <v>72</v>
      </c>
      <c r="L580">
        <v>40909.93</v>
      </c>
      <c r="M580">
        <v>35820.870000000003</v>
      </c>
      <c r="N580" t="s">
        <v>192</v>
      </c>
      <c r="O580">
        <v>6</v>
      </c>
      <c r="P580">
        <v>59</v>
      </c>
      <c r="Q580">
        <v>4</v>
      </c>
      <c r="R580">
        <v>111</v>
      </c>
      <c r="S580">
        <v>251.5</v>
      </c>
      <c r="U580" s="3"/>
      <c r="V580" s="3"/>
      <c r="W580" s="3"/>
    </row>
    <row r="581" spans="1:23">
      <c r="A581" t="s">
        <v>1529</v>
      </c>
      <c r="B581" t="s">
        <v>527</v>
      </c>
      <c r="D581" s="2">
        <v>38237</v>
      </c>
      <c r="E581" s="2">
        <v>45582</v>
      </c>
      <c r="F581" s="2">
        <v>45600</v>
      </c>
      <c r="G581" t="s">
        <v>109</v>
      </c>
      <c r="H581" t="s">
        <v>134</v>
      </c>
      <c r="I581" t="s">
        <v>33</v>
      </c>
      <c r="J581" t="s">
        <v>34</v>
      </c>
      <c r="K581" t="s">
        <v>27</v>
      </c>
      <c r="L581">
        <v>181884.55</v>
      </c>
      <c r="M581">
        <v>159163.12</v>
      </c>
      <c r="N581" t="s">
        <v>56</v>
      </c>
      <c r="O581">
        <v>18</v>
      </c>
      <c r="P581">
        <v>230</v>
      </c>
      <c r="R581">
        <v>118</v>
      </c>
      <c r="S581">
        <v>100.7</v>
      </c>
      <c r="T581" t="s">
        <v>37</v>
      </c>
      <c r="U581" s="3"/>
      <c r="V581" s="3"/>
      <c r="W581" s="3"/>
    </row>
    <row r="582" spans="1:23">
      <c r="A582" t="s">
        <v>1530</v>
      </c>
      <c r="B582" t="s">
        <v>234</v>
      </c>
      <c r="D582" s="2">
        <v>28496</v>
      </c>
      <c r="E582" t="s">
        <v>1531</v>
      </c>
      <c r="G582" t="s">
        <v>1282</v>
      </c>
      <c r="H582" t="s">
        <v>1012</v>
      </c>
      <c r="K582" t="s">
        <v>388</v>
      </c>
      <c r="L582">
        <v>118456.48</v>
      </c>
      <c r="M582">
        <v>103753.56</v>
      </c>
      <c r="N582" t="s">
        <v>192</v>
      </c>
      <c r="O582">
        <v>15</v>
      </c>
      <c r="P582">
        <v>189</v>
      </c>
      <c r="Q582">
        <v>2</v>
      </c>
      <c r="R582">
        <v>117</v>
      </c>
      <c r="S582">
        <v>163.19999999999999</v>
      </c>
      <c r="T582" t="s">
        <v>65</v>
      </c>
      <c r="U582" s="3"/>
      <c r="V582" s="3"/>
      <c r="W582" s="3"/>
    </row>
    <row r="583" spans="1:23">
      <c r="A583" t="s">
        <v>1532</v>
      </c>
      <c r="B583" t="s">
        <v>438</v>
      </c>
      <c r="C583" t="s">
        <v>133</v>
      </c>
      <c r="D583" s="2">
        <v>38726</v>
      </c>
      <c r="E583" s="2">
        <v>45928</v>
      </c>
      <c r="F583" s="2">
        <v>45943</v>
      </c>
      <c r="G583" t="s">
        <v>89</v>
      </c>
      <c r="J583" t="s">
        <v>46</v>
      </c>
      <c r="K583" t="s">
        <v>55</v>
      </c>
      <c r="L583">
        <v>171690.33</v>
      </c>
      <c r="M583">
        <v>134552.89000000001</v>
      </c>
      <c r="N583" t="s">
        <v>91</v>
      </c>
      <c r="O583">
        <v>15</v>
      </c>
      <c r="Q583">
        <v>5</v>
      </c>
      <c r="R583">
        <v>175</v>
      </c>
      <c r="S583">
        <v>167.7</v>
      </c>
      <c r="T583" t="s">
        <v>47</v>
      </c>
      <c r="U583" s="3"/>
      <c r="V583" s="3"/>
      <c r="W583" s="3"/>
    </row>
    <row r="584" spans="1:23">
      <c r="A584" t="s">
        <v>1533</v>
      </c>
      <c r="B584" t="s">
        <v>655</v>
      </c>
      <c r="C584" t="s">
        <v>40</v>
      </c>
      <c r="D584" s="2">
        <v>37557</v>
      </c>
      <c r="E584" t="s">
        <v>1534</v>
      </c>
      <c r="F584" s="2">
        <v>45587</v>
      </c>
      <c r="G584" t="s">
        <v>105</v>
      </c>
      <c r="I584" t="s">
        <v>53</v>
      </c>
      <c r="J584" t="s">
        <v>80</v>
      </c>
      <c r="K584" t="s">
        <v>72</v>
      </c>
      <c r="L584">
        <v>218321.64</v>
      </c>
      <c r="M584">
        <v>190508.71</v>
      </c>
      <c r="N584" t="s">
        <v>192</v>
      </c>
      <c r="O584">
        <v>4</v>
      </c>
      <c r="P584">
        <v>227</v>
      </c>
      <c r="Q584">
        <v>2</v>
      </c>
      <c r="R584">
        <v>92</v>
      </c>
      <c r="S584">
        <v>218</v>
      </c>
      <c r="U584" s="3"/>
      <c r="V584" s="3"/>
      <c r="W584" s="3"/>
    </row>
    <row r="585" spans="1:23">
      <c r="A585" t="s">
        <v>1535</v>
      </c>
      <c r="B585" t="s">
        <v>49</v>
      </c>
      <c r="C585" t="s">
        <v>206</v>
      </c>
      <c r="D585" s="2">
        <v>20201</v>
      </c>
      <c r="E585" s="2">
        <v>45950</v>
      </c>
      <c r="F585" s="2">
        <v>45953</v>
      </c>
      <c r="G585" t="s">
        <v>114</v>
      </c>
      <c r="H585" t="s">
        <v>124</v>
      </c>
      <c r="I585" t="s">
        <v>79</v>
      </c>
      <c r="J585" t="s">
        <v>179</v>
      </c>
      <c r="K585" t="s">
        <v>55</v>
      </c>
      <c r="L585">
        <v>159239.44</v>
      </c>
      <c r="M585">
        <v>100910.95</v>
      </c>
      <c r="O585">
        <v>3</v>
      </c>
      <c r="P585">
        <v>58</v>
      </c>
      <c r="Q585">
        <v>3</v>
      </c>
      <c r="R585">
        <v>105</v>
      </c>
      <c r="S585">
        <v>234.7</v>
      </c>
      <c r="U585" s="3"/>
      <c r="V585" s="3"/>
      <c r="W585" s="3"/>
    </row>
    <row r="586" spans="1:23">
      <c r="A586" t="s">
        <v>1536</v>
      </c>
      <c r="B586" t="s">
        <v>1537</v>
      </c>
      <c r="C586" t="s">
        <v>40</v>
      </c>
      <c r="D586" t="s">
        <v>1538</v>
      </c>
      <c r="E586" s="2">
        <v>45841</v>
      </c>
      <c r="F586" s="2">
        <v>45846</v>
      </c>
      <c r="G586" t="s">
        <v>141</v>
      </c>
      <c r="H586" t="s">
        <v>153</v>
      </c>
      <c r="J586" t="s">
        <v>80</v>
      </c>
      <c r="K586" t="s">
        <v>72</v>
      </c>
      <c r="L586">
        <v>51492.95</v>
      </c>
      <c r="M586">
        <v>42823.02</v>
      </c>
      <c r="N586" t="s">
        <v>192</v>
      </c>
      <c r="O586">
        <v>5</v>
      </c>
      <c r="P586">
        <v>59</v>
      </c>
      <c r="Q586">
        <v>1</v>
      </c>
      <c r="R586" t="s">
        <v>1539</v>
      </c>
      <c r="S586">
        <v>178.7</v>
      </c>
      <c r="T586" t="s">
        <v>37</v>
      </c>
      <c r="U586" s="3"/>
      <c r="V586" s="3"/>
      <c r="W586" s="3"/>
    </row>
    <row r="587" spans="1:23">
      <c r="A587" t="s">
        <v>1540</v>
      </c>
      <c r="B587" t="s">
        <v>1106</v>
      </c>
      <c r="C587" t="s">
        <v>40</v>
      </c>
      <c r="D587" s="2">
        <v>24863</v>
      </c>
      <c r="E587" s="2">
        <v>45735</v>
      </c>
      <c r="F587" t="s">
        <v>1541</v>
      </c>
      <c r="G587" t="s">
        <v>105</v>
      </c>
      <c r="I587" t="s">
        <v>25</v>
      </c>
      <c r="K587" t="s">
        <v>72</v>
      </c>
      <c r="L587">
        <v>167068.56</v>
      </c>
      <c r="M587">
        <v>124472.5</v>
      </c>
      <c r="N587" t="s">
        <v>91</v>
      </c>
      <c r="O587">
        <v>17</v>
      </c>
      <c r="Q587">
        <v>4</v>
      </c>
      <c r="R587">
        <v>106</v>
      </c>
      <c r="S587">
        <v>73.3</v>
      </c>
      <c r="T587" t="s">
        <v>37</v>
      </c>
      <c r="U587" s="3"/>
      <c r="V587" s="3"/>
      <c r="W587" s="3"/>
    </row>
    <row r="588" spans="1:23">
      <c r="A588" t="s">
        <v>1542</v>
      </c>
      <c r="B588" t="s">
        <v>132</v>
      </c>
      <c r="C588" t="s">
        <v>50</v>
      </c>
      <c r="D588" s="2">
        <v>21538</v>
      </c>
      <c r="E588" s="2">
        <v>45943</v>
      </c>
      <c r="F588" t="s">
        <v>1543</v>
      </c>
      <c r="G588" t="s">
        <v>94</v>
      </c>
      <c r="H588" t="s">
        <v>32</v>
      </c>
      <c r="I588" t="s">
        <v>33</v>
      </c>
      <c r="J588" t="s">
        <v>97</v>
      </c>
      <c r="K588" t="s">
        <v>27</v>
      </c>
      <c r="L588">
        <v>70676.83</v>
      </c>
      <c r="M588">
        <v>65837.100000000006</v>
      </c>
      <c r="N588" t="s">
        <v>192</v>
      </c>
      <c r="O588">
        <v>1</v>
      </c>
      <c r="P588">
        <v>145</v>
      </c>
      <c r="Q588">
        <v>5</v>
      </c>
      <c r="R588">
        <v>159</v>
      </c>
      <c r="S588">
        <v>139.69999999999999</v>
      </c>
      <c r="T588" t="s">
        <v>65</v>
      </c>
      <c r="U588" s="3"/>
      <c r="V588" s="3"/>
      <c r="W588" s="3"/>
    </row>
    <row r="589" spans="1:23">
      <c r="A589" t="s">
        <v>1544</v>
      </c>
      <c r="B589" t="s">
        <v>338</v>
      </c>
      <c r="C589" t="s">
        <v>206</v>
      </c>
      <c r="D589" s="2">
        <v>23636</v>
      </c>
      <c r="E589" s="2">
        <v>45496</v>
      </c>
      <c r="F589" s="2">
        <v>45498</v>
      </c>
      <c r="G589" t="s">
        <v>117</v>
      </c>
      <c r="H589" t="s">
        <v>24</v>
      </c>
      <c r="J589" t="s">
        <v>197</v>
      </c>
      <c r="K589" t="s">
        <v>72</v>
      </c>
      <c r="L589" t="s">
        <v>1545</v>
      </c>
      <c r="N589" t="s">
        <v>73</v>
      </c>
      <c r="O589">
        <v>2</v>
      </c>
      <c r="P589">
        <v>63</v>
      </c>
      <c r="Q589">
        <v>3</v>
      </c>
      <c r="R589">
        <v>106</v>
      </c>
      <c r="S589">
        <v>233.4</v>
      </c>
      <c r="T589" t="s">
        <v>37</v>
      </c>
      <c r="U589" s="3"/>
      <c r="V589" s="3"/>
      <c r="W589" s="3"/>
    </row>
    <row r="590" spans="1:23">
      <c r="A590" t="s">
        <v>1546</v>
      </c>
      <c r="B590" t="s">
        <v>1167</v>
      </c>
      <c r="C590" t="s">
        <v>133</v>
      </c>
      <c r="D590" s="2">
        <v>32672</v>
      </c>
      <c r="E590" s="2">
        <v>45943</v>
      </c>
      <c r="F590" s="2">
        <v>45958</v>
      </c>
      <c r="G590" t="s">
        <v>70</v>
      </c>
      <c r="H590" t="s">
        <v>44</v>
      </c>
      <c r="I590" t="s">
        <v>33</v>
      </c>
      <c r="J590" t="s">
        <v>46</v>
      </c>
      <c r="K590" t="s">
        <v>161</v>
      </c>
      <c r="L590">
        <v>112096.04</v>
      </c>
      <c r="M590">
        <v>88946.75</v>
      </c>
      <c r="N590" t="s">
        <v>91</v>
      </c>
      <c r="O590">
        <v>15</v>
      </c>
      <c r="P590">
        <v>94</v>
      </c>
      <c r="Q590">
        <v>5</v>
      </c>
      <c r="R590">
        <v>126</v>
      </c>
      <c r="S590">
        <v>150.80000000000001</v>
      </c>
      <c r="T590" t="s">
        <v>47</v>
      </c>
      <c r="U590" s="3"/>
      <c r="V590" s="3"/>
      <c r="W590" s="3"/>
    </row>
    <row r="591" spans="1:23">
      <c r="A591" t="s">
        <v>1547</v>
      </c>
      <c r="B591" t="s">
        <v>1135</v>
      </c>
      <c r="C591" t="s">
        <v>133</v>
      </c>
      <c r="D591" t="s">
        <v>1548</v>
      </c>
      <c r="E591" t="s">
        <v>1549</v>
      </c>
      <c r="F591" s="2">
        <v>45789</v>
      </c>
      <c r="G591" t="s">
        <v>77</v>
      </c>
      <c r="H591" t="s">
        <v>134</v>
      </c>
      <c r="I591" t="s">
        <v>96</v>
      </c>
      <c r="J591" t="s">
        <v>26</v>
      </c>
      <c r="L591">
        <v>123523.59</v>
      </c>
      <c r="M591">
        <v>100318.42</v>
      </c>
      <c r="N591" t="s">
        <v>73</v>
      </c>
      <c r="O591">
        <v>18</v>
      </c>
      <c r="P591">
        <v>144</v>
      </c>
      <c r="Q591">
        <v>1</v>
      </c>
      <c r="R591">
        <v>156</v>
      </c>
      <c r="S591">
        <v>88.5</v>
      </c>
      <c r="U591" s="3"/>
      <c r="V591" s="3"/>
      <c r="W591" s="3"/>
    </row>
    <row r="592" spans="1:23">
      <c r="A592" t="s">
        <v>1550</v>
      </c>
      <c r="B592" t="s">
        <v>1350</v>
      </c>
      <c r="C592" t="s">
        <v>133</v>
      </c>
      <c r="D592" t="s">
        <v>1551</v>
      </c>
      <c r="E592" s="2">
        <v>45607</v>
      </c>
      <c r="F592" s="2">
        <v>45610</v>
      </c>
      <c r="I592" t="s">
        <v>96</v>
      </c>
      <c r="J592" t="s">
        <v>204</v>
      </c>
      <c r="K592" t="s">
        <v>55</v>
      </c>
      <c r="L592" t="s">
        <v>1552</v>
      </c>
      <c r="M592">
        <v>205602.53</v>
      </c>
      <c r="N592" t="s">
        <v>35</v>
      </c>
      <c r="O592">
        <v>3</v>
      </c>
      <c r="P592">
        <v>56</v>
      </c>
      <c r="Q592">
        <v>4</v>
      </c>
      <c r="R592">
        <v>112</v>
      </c>
      <c r="S592">
        <v>91.7</v>
      </c>
      <c r="T592" t="s">
        <v>47</v>
      </c>
      <c r="U592" s="3"/>
      <c r="V592" s="3"/>
      <c r="W592" s="3"/>
    </row>
    <row r="593" spans="1:23">
      <c r="A593" t="s">
        <v>1553</v>
      </c>
      <c r="B593" t="s">
        <v>324</v>
      </c>
      <c r="D593" s="2">
        <v>26045</v>
      </c>
      <c r="E593" s="2">
        <v>45337</v>
      </c>
      <c r="F593" s="2">
        <v>45350</v>
      </c>
      <c r="G593" t="s">
        <v>70</v>
      </c>
      <c r="H593" t="s">
        <v>32</v>
      </c>
      <c r="I593" t="s">
        <v>96</v>
      </c>
      <c r="J593" t="s">
        <v>34</v>
      </c>
      <c r="L593" t="s">
        <v>1554</v>
      </c>
      <c r="M593">
        <v>200329.69</v>
      </c>
      <c r="N593" t="s">
        <v>192</v>
      </c>
      <c r="O593">
        <v>13</v>
      </c>
      <c r="P593">
        <v>25</v>
      </c>
      <c r="Q593">
        <v>5</v>
      </c>
      <c r="R593">
        <v>164</v>
      </c>
      <c r="T593" t="s">
        <v>47</v>
      </c>
      <c r="U593" s="3"/>
      <c r="V593" s="3"/>
      <c r="W593" s="3"/>
    </row>
    <row r="594" spans="1:23">
      <c r="A594" t="s">
        <v>1555</v>
      </c>
      <c r="B594" t="s">
        <v>21</v>
      </c>
      <c r="C594" t="s">
        <v>206</v>
      </c>
      <c r="D594" t="s">
        <v>1556</v>
      </c>
      <c r="E594" s="2">
        <v>45884</v>
      </c>
      <c r="F594" t="s">
        <v>1557</v>
      </c>
      <c r="G594" t="s">
        <v>152</v>
      </c>
      <c r="H594" t="s">
        <v>24</v>
      </c>
      <c r="I594" t="s">
        <v>96</v>
      </c>
      <c r="K594" t="s">
        <v>72</v>
      </c>
      <c r="L594">
        <v>60898.11</v>
      </c>
      <c r="M594">
        <v>39482.99</v>
      </c>
      <c r="N594" t="s">
        <v>73</v>
      </c>
      <c r="O594">
        <v>4</v>
      </c>
      <c r="P594">
        <v>188</v>
      </c>
      <c r="Q594">
        <v>5</v>
      </c>
      <c r="R594">
        <v>163</v>
      </c>
      <c r="S594">
        <v>70.599999999999994</v>
      </c>
      <c r="T594" t="s">
        <v>47</v>
      </c>
      <c r="U594" s="3"/>
      <c r="V594" s="3"/>
      <c r="W594" s="3"/>
    </row>
    <row r="595" spans="1:23">
      <c r="A595" t="s">
        <v>1558</v>
      </c>
      <c r="B595" t="s">
        <v>560</v>
      </c>
      <c r="D595" s="2">
        <v>30549</v>
      </c>
      <c r="E595" s="2">
        <v>45385</v>
      </c>
      <c r="F595" s="2">
        <v>45388</v>
      </c>
      <c r="G595" t="s">
        <v>144</v>
      </c>
      <c r="H595" t="s">
        <v>32</v>
      </c>
      <c r="I595" t="s">
        <v>33</v>
      </c>
      <c r="J595" t="s">
        <v>34</v>
      </c>
      <c r="L595">
        <v>97099.76</v>
      </c>
      <c r="M595">
        <v>80833.11</v>
      </c>
      <c r="N595" t="s">
        <v>1048</v>
      </c>
      <c r="O595">
        <v>3</v>
      </c>
      <c r="P595">
        <v>31</v>
      </c>
      <c r="Q595">
        <v>4</v>
      </c>
      <c r="R595">
        <v>138</v>
      </c>
      <c r="S595">
        <v>251.5</v>
      </c>
      <c r="T595" t="s">
        <v>721</v>
      </c>
      <c r="U595" s="3"/>
      <c r="V595" s="3"/>
      <c r="W595" s="3"/>
    </row>
    <row r="596" spans="1:23">
      <c r="A596" t="s">
        <v>1559</v>
      </c>
      <c r="B596" t="s">
        <v>1050</v>
      </c>
      <c r="D596" s="2">
        <v>32282</v>
      </c>
      <c r="E596" t="s">
        <v>1560</v>
      </c>
      <c r="F596" s="2">
        <v>45175</v>
      </c>
      <c r="G596" t="s">
        <v>161</v>
      </c>
      <c r="H596" t="s">
        <v>153</v>
      </c>
      <c r="I596" t="s">
        <v>96</v>
      </c>
      <c r="J596" t="s">
        <v>97</v>
      </c>
      <c r="K596" t="s">
        <v>120</v>
      </c>
      <c r="L596">
        <v>221147.69</v>
      </c>
      <c r="M596">
        <v>139453.41</v>
      </c>
      <c r="N596" t="s">
        <v>192</v>
      </c>
      <c r="O596">
        <v>15</v>
      </c>
      <c r="P596">
        <v>59</v>
      </c>
      <c r="R596">
        <v>96</v>
      </c>
      <c r="S596">
        <v>168</v>
      </c>
      <c r="T596" t="s">
        <v>37</v>
      </c>
      <c r="U596" s="3"/>
      <c r="V596" s="3"/>
      <c r="W596" s="3"/>
    </row>
    <row r="597" spans="1:23">
      <c r="A597" t="s">
        <v>1561</v>
      </c>
      <c r="B597" t="s">
        <v>1140</v>
      </c>
      <c r="C597" t="s">
        <v>40</v>
      </c>
      <c r="D597" s="2">
        <v>23915</v>
      </c>
      <c r="E597" s="2">
        <v>45977</v>
      </c>
      <c r="F597" s="2">
        <v>45994</v>
      </c>
      <c r="G597" t="s">
        <v>70</v>
      </c>
      <c r="H597" t="s">
        <v>118</v>
      </c>
      <c r="J597" t="s">
        <v>97</v>
      </c>
      <c r="K597" t="s">
        <v>191</v>
      </c>
      <c r="L597">
        <v>224618.09</v>
      </c>
      <c r="M597">
        <v>223001.60000000001</v>
      </c>
      <c r="N597" t="s">
        <v>35</v>
      </c>
      <c r="O597">
        <v>17</v>
      </c>
      <c r="P597">
        <v>10</v>
      </c>
      <c r="R597">
        <v>154</v>
      </c>
      <c r="S597">
        <v>188.9</v>
      </c>
      <c r="T597" t="s">
        <v>65</v>
      </c>
      <c r="U597" s="3"/>
      <c r="V597" s="3"/>
      <c r="W597" s="3"/>
    </row>
    <row r="598" spans="1:23">
      <c r="A598" t="s">
        <v>1562</v>
      </c>
      <c r="B598" t="s">
        <v>1563</v>
      </c>
      <c r="C598" t="s">
        <v>100</v>
      </c>
      <c r="D598" s="2">
        <v>31641</v>
      </c>
      <c r="E598" t="s">
        <v>1564</v>
      </c>
      <c r="F598" t="s">
        <v>1565</v>
      </c>
      <c r="G598" t="s">
        <v>89</v>
      </c>
      <c r="H598" t="s">
        <v>124</v>
      </c>
      <c r="I598" t="s">
        <v>25</v>
      </c>
      <c r="J598" t="s">
        <v>179</v>
      </c>
      <c r="K598" t="s">
        <v>55</v>
      </c>
      <c r="L598">
        <v>66726.42</v>
      </c>
      <c r="M598">
        <v>55091.75</v>
      </c>
      <c r="N598" t="s">
        <v>91</v>
      </c>
      <c r="O598">
        <v>15</v>
      </c>
      <c r="P598">
        <v>86</v>
      </c>
      <c r="R598">
        <v>175</v>
      </c>
      <c r="S598">
        <v>87.8</v>
      </c>
      <c r="T598" t="s">
        <v>47</v>
      </c>
      <c r="U598" s="3"/>
      <c r="V598" s="3"/>
      <c r="W598" s="3"/>
    </row>
    <row r="599" spans="1:23">
      <c r="A599" t="s">
        <v>1566</v>
      </c>
      <c r="B599" t="s">
        <v>173</v>
      </c>
      <c r="C599" t="s">
        <v>1149</v>
      </c>
      <c r="D599" t="s">
        <v>1567</v>
      </c>
      <c r="E599" s="2">
        <v>45960</v>
      </c>
      <c r="F599" s="2">
        <v>45965</v>
      </c>
      <c r="G599" t="s">
        <v>70</v>
      </c>
      <c r="H599" t="s">
        <v>134</v>
      </c>
      <c r="J599" t="s">
        <v>179</v>
      </c>
      <c r="K599" t="s">
        <v>120</v>
      </c>
      <c r="L599">
        <v>68615.78</v>
      </c>
      <c r="M599">
        <v>49798.12</v>
      </c>
      <c r="N599" t="s">
        <v>192</v>
      </c>
      <c r="O599" t="s">
        <v>1036</v>
      </c>
      <c r="P599">
        <v>187</v>
      </c>
      <c r="Q599">
        <v>2</v>
      </c>
      <c r="R599">
        <v>123</v>
      </c>
      <c r="S599">
        <v>241.9</v>
      </c>
      <c r="T599" t="s">
        <v>81</v>
      </c>
      <c r="U599" s="3"/>
      <c r="V599" s="3"/>
      <c r="W599" s="3"/>
    </row>
    <row r="600" spans="1:23">
      <c r="A600" t="s">
        <v>1568</v>
      </c>
      <c r="B600" t="s">
        <v>622</v>
      </c>
      <c r="C600" t="s">
        <v>30</v>
      </c>
      <c r="D600" t="s">
        <v>1569</v>
      </c>
      <c r="E600" s="2">
        <v>45869</v>
      </c>
      <c r="F600" s="2">
        <v>45882</v>
      </c>
      <c r="G600" t="s">
        <v>141</v>
      </c>
      <c r="H600" t="s">
        <v>24</v>
      </c>
      <c r="I600" t="s">
        <v>79</v>
      </c>
      <c r="J600" t="s">
        <v>71</v>
      </c>
      <c r="K600" t="s">
        <v>161</v>
      </c>
      <c r="L600">
        <v>209183.93</v>
      </c>
      <c r="M600">
        <v>161984.35</v>
      </c>
      <c r="O600">
        <v>13</v>
      </c>
      <c r="P600">
        <v>68</v>
      </c>
      <c r="Q600">
        <v>5</v>
      </c>
      <c r="R600">
        <v>168</v>
      </c>
      <c r="S600">
        <v>151.6</v>
      </c>
      <c r="T600" t="s">
        <v>65</v>
      </c>
      <c r="U600" s="3"/>
      <c r="V600" s="3"/>
      <c r="W600" s="3"/>
    </row>
    <row r="601" spans="1:23">
      <c r="A601" t="s">
        <v>1570</v>
      </c>
      <c r="B601" t="s">
        <v>251</v>
      </c>
      <c r="C601" t="s">
        <v>84</v>
      </c>
      <c r="D601" s="2">
        <v>30742</v>
      </c>
      <c r="E601" s="2">
        <v>45956</v>
      </c>
      <c r="F601" s="2">
        <v>45964</v>
      </c>
      <c r="G601" t="s">
        <v>43</v>
      </c>
      <c r="H601" t="s">
        <v>95</v>
      </c>
      <c r="I601" t="s">
        <v>45</v>
      </c>
      <c r="K601" t="s">
        <v>120</v>
      </c>
      <c r="L601">
        <v>12669.27</v>
      </c>
      <c r="M601">
        <v>8921.39</v>
      </c>
      <c r="O601">
        <v>8</v>
      </c>
      <c r="P601">
        <v>71</v>
      </c>
      <c r="Q601">
        <v>4</v>
      </c>
      <c r="R601">
        <v>151</v>
      </c>
      <c r="S601">
        <v>98.8</v>
      </c>
      <c r="T601" t="s">
        <v>37</v>
      </c>
      <c r="U601" s="3"/>
      <c r="V601" s="3"/>
      <c r="W601" s="3"/>
    </row>
    <row r="602" spans="1:23">
      <c r="A602" t="s">
        <v>1571</v>
      </c>
      <c r="B602" t="s">
        <v>1131</v>
      </c>
      <c r="D602" s="2">
        <v>32959</v>
      </c>
      <c r="E602" s="2">
        <v>45345</v>
      </c>
      <c r="F602" t="s">
        <v>1572</v>
      </c>
      <c r="G602" t="s">
        <v>94</v>
      </c>
      <c r="H602" t="s">
        <v>32</v>
      </c>
      <c r="I602" t="s">
        <v>79</v>
      </c>
      <c r="J602" t="s">
        <v>179</v>
      </c>
      <c r="K602" t="s">
        <v>55</v>
      </c>
      <c r="L602">
        <v>87077.93</v>
      </c>
      <c r="M602">
        <v>62098.52</v>
      </c>
      <c r="N602" t="s">
        <v>73</v>
      </c>
      <c r="O602">
        <v>14</v>
      </c>
      <c r="P602">
        <v>70</v>
      </c>
      <c r="Q602">
        <v>5</v>
      </c>
      <c r="R602" t="s">
        <v>1573</v>
      </c>
      <c r="S602">
        <v>167.1</v>
      </c>
      <c r="T602" t="s">
        <v>37</v>
      </c>
      <c r="U602" s="3"/>
      <c r="V602" s="3"/>
      <c r="W602" s="3"/>
    </row>
    <row r="603" spans="1:23">
      <c r="A603" t="s">
        <v>1574</v>
      </c>
      <c r="B603" t="s">
        <v>932</v>
      </c>
      <c r="C603" t="s">
        <v>22</v>
      </c>
      <c r="D603" t="s">
        <v>1575</v>
      </c>
      <c r="E603" t="s">
        <v>1576</v>
      </c>
      <c r="F603" t="s">
        <v>1577</v>
      </c>
      <c r="G603" t="s">
        <v>77</v>
      </c>
      <c r="H603" t="s">
        <v>78</v>
      </c>
      <c r="J603" t="s">
        <v>26</v>
      </c>
      <c r="K603" t="s">
        <v>55</v>
      </c>
      <c r="L603">
        <v>193668.97</v>
      </c>
      <c r="M603">
        <v>176250.07</v>
      </c>
      <c r="N603" t="s">
        <v>35</v>
      </c>
      <c r="O603">
        <v>13</v>
      </c>
      <c r="P603" t="s">
        <v>1046</v>
      </c>
      <c r="R603">
        <v>163</v>
      </c>
      <c r="S603">
        <v>213.1</v>
      </c>
      <c r="U603" s="3"/>
      <c r="V603" s="3"/>
      <c r="W603" s="3"/>
    </row>
    <row r="604" spans="1:23">
      <c r="A604" t="s">
        <v>1578</v>
      </c>
      <c r="B604" t="s">
        <v>406</v>
      </c>
      <c r="C604" t="s">
        <v>60</v>
      </c>
      <c r="D604" s="2">
        <v>39650</v>
      </c>
      <c r="E604" s="2">
        <v>45698</v>
      </c>
      <c r="F604" s="2">
        <v>45707</v>
      </c>
      <c r="G604" t="s">
        <v>117</v>
      </c>
      <c r="H604" t="s">
        <v>113</v>
      </c>
      <c r="I604" t="s">
        <v>45</v>
      </c>
      <c r="K604" t="s">
        <v>72</v>
      </c>
      <c r="L604">
        <v>100467.32</v>
      </c>
      <c r="M604">
        <v>78201.66</v>
      </c>
      <c r="N604" t="s">
        <v>73</v>
      </c>
      <c r="O604">
        <v>9</v>
      </c>
      <c r="P604">
        <v>84</v>
      </c>
      <c r="R604">
        <v>138</v>
      </c>
      <c r="S604">
        <v>177.8</v>
      </c>
      <c r="U604" s="3"/>
      <c r="V604" s="3"/>
      <c r="W604" s="3"/>
    </row>
    <row r="605" spans="1:23">
      <c r="A605" t="s">
        <v>1579</v>
      </c>
      <c r="B605" t="s">
        <v>1580</v>
      </c>
      <c r="C605" t="s">
        <v>100</v>
      </c>
      <c r="D605" s="2">
        <v>34538</v>
      </c>
      <c r="E605" s="2">
        <v>45018</v>
      </c>
      <c r="F605" s="2">
        <v>45030</v>
      </c>
      <c r="G605" t="s">
        <v>411</v>
      </c>
      <c r="H605" t="s">
        <v>52</v>
      </c>
      <c r="I605" t="s">
        <v>79</v>
      </c>
      <c r="J605" t="s">
        <v>179</v>
      </c>
      <c r="K605" t="s">
        <v>55</v>
      </c>
      <c r="L605">
        <v>58699.63</v>
      </c>
      <c r="M605">
        <v>45504.58</v>
      </c>
      <c r="N605" t="s">
        <v>91</v>
      </c>
      <c r="O605">
        <v>12</v>
      </c>
      <c r="P605">
        <v>202</v>
      </c>
      <c r="T605" t="s">
        <v>65</v>
      </c>
      <c r="U605" s="3"/>
      <c r="V605" s="3"/>
      <c r="W605" s="3"/>
    </row>
    <row r="606" spans="1:23">
      <c r="A606" t="s">
        <v>1581</v>
      </c>
      <c r="B606" t="s">
        <v>116</v>
      </c>
      <c r="C606" t="s">
        <v>60</v>
      </c>
      <c r="D606" s="2">
        <v>25465</v>
      </c>
      <c r="E606" s="2">
        <v>45439</v>
      </c>
      <c r="G606" t="s">
        <v>43</v>
      </c>
      <c r="H606" t="s">
        <v>134</v>
      </c>
      <c r="I606" t="s">
        <v>96</v>
      </c>
      <c r="J606" t="s">
        <v>64</v>
      </c>
      <c r="K606" t="s">
        <v>72</v>
      </c>
      <c r="L606">
        <v>154314.14000000001</v>
      </c>
      <c r="M606">
        <v>124498.87</v>
      </c>
      <c r="N606" t="s">
        <v>56</v>
      </c>
      <c r="O606">
        <v>6</v>
      </c>
      <c r="P606">
        <v>17</v>
      </c>
      <c r="Q606">
        <v>5</v>
      </c>
      <c r="R606">
        <v>145</v>
      </c>
      <c r="S606">
        <v>119.8</v>
      </c>
      <c r="T606" t="s">
        <v>37</v>
      </c>
      <c r="U606" s="3"/>
      <c r="V606" s="3"/>
      <c r="W606" s="3"/>
    </row>
    <row r="607" spans="1:23">
      <c r="A607" t="s">
        <v>1582</v>
      </c>
      <c r="B607" t="s">
        <v>136</v>
      </c>
      <c r="C607" t="s">
        <v>84</v>
      </c>
      <c r="D607" s="2">
        <v>37165</v>
      </c>
      <c r="E607" s="2">
        <v>45797</v>
      </c>
      <c r="F607" s="2">
        <v>45802</v>
      </c>
      <c r="G607" t="s">
        <v>70</v>
      </c>
      <c r="H607" t="s">
        <v>63</v>
      </c>
      <c r="I607" t="s">
        <v>96</v>
      </c>
      <c r="J607" t="s">
        <v>34</v>
      </c>
      <c r="K607" t="s">
        <v>55</v>
      </c>
      <c r="M607">
        <v>209696.12</v>
      </c>
      <c r="N607" t="s">
        <v>73</v>
      </c>
      <c r="O607">
        <v>5</v>
      </c>
      <c r="P607">
        <v>52</v>
      </c>
      <c r="Q607">
        <v>4</v>
      </c>
      <c r="R607">
        <v>133</v>
      </c>
      <c r="S607">
        <v>203.1</v>
      </c>
      <c r="T607" t="s">
        <v>37</v>
      </c>
      <c r="U607" s="3"/>
      <c r="V607" s="3"/>
      <c r="W607" s="3"/>
    </row>
    <row r="608" spans="1:23">
      <c r="A608" t="s">
        <v>1583</v>
      </c>
      <c r="B608" t="s">
        <v>563</v>
      </c>
      <c r="C608" t="s">
        <v>60</v>
      </c>
      <c r="D608" s="2">
        <v>36021</v>
      </c>
      <c r="E608" s="2">
        <v>45906</v>
      </c>
      <c r="F608" s="2">
        <v>45922</v>
      </c>
      <c r="G608" t="s">
        <v>62</v>
      </c>
      <c r="H608" t="s">
        <v>78</v>
      </c>
      <c r="I608" t="s">
        <v>119</v>
      </c>
      <c r="K608" t="s">
        <v>161</v>
      </c>
      <c r="L608">
        <v>19164.740000000002</v>
      </c>
      <c r="M608">
        <v>14011.28</v>
      </c>
      <c r="N608" t="s">
        <v>73</v>
      </c>
      <c r="O608">
        <v>16</v>
      </c>
      <c r="Q608">
        <v>5</v>
      </c>
      <c r="R608">
        <v>180</v>
      </c>
      <c r="S608">
        <v>256.89999999999998</v>
      </c>
      <c r="T608" t="s">
        <v>37</v>
      </c>
      <c r="U608" s="3"/>
      <c r="V608" s="3"/>
      <c r="W608" s="3"/>
    </row>
    <row r="609" spans="1:23">
      <c r="A609" t="s">
        <v>1584</v>
      </c>
      <c r="B609" t="s">
        <v>1153</v>
      </c>
      <c r="C609" t="s">
        <v>206</v>
      </c>
      <c r="D609" t="s">
        <v>1585</v>
      </c>
      <c r="E609" s="2">
        <v>45089</v>
      </c>
      <c r="F609" s="2">
        <v>45095</v>
      </c>
      <c r="G609" t="s">
        <v>105</v>
      </c>
      <c r="H609" t="s">
        <v>32</v>
      </c>
      <c r="I609" t="s">
        <v>25</v>
      </c>
      <c r="J609" t="s">
        <v>71</v>
      </c>
      <c r="K609" t="s">
        <v>120</v>
      </c>
      <c r="L609">
        <v>112913.55</v>
      </c>
      <c r="M609">
        <v>78946.89</v>
      </c>
      <c r="N609" t="s">
        <v>192</v>
      </c>
      <c r="O609">
        <v>6</v>
      </c>
      <c r="P609">
        <v>72</v>
      </c>
      <c r="Q609">
        <v>3</v>
      </c>
      <c r="R609">
        <v>171</v>
      </c>
      <c r="S609">
        <v>224.3</v>
      </c>
      <c r="T609" t="s">
        <v>37</v>
      </c>
      <c r="U609" s="3"/>
      <c r="V609" s="3"/>
      <c r="W609" s="3"/>
    </row>
    <row r="610" spans="1:23">
      <c r="A610" t="s">
        <v>1586</v>
      </c>
      <c r="B610" t="s">
        <v>1587</v>
      </c>
      <c r="C610" t="s">
        <v>84</v>
      </c>
      <c r="D610" s="2">
        <v>19589</v>
      </c>
      <c r="E610" s="2">
        <v>45644</v>
      </c>
      <c r="F610" t="s">
        <v>1588</v>
      </c>
      <c r="G610" t="s">
        <v>109</v>
      </c>
      <c r="H610" t="s">
        <v>95</v>
      </c>
      <c r="I610" t="s">
        <v>53</v>
      </c>
      <c r="J610" t="s">
        <v>71</v>
      </c>
      <c r="K610" t="s">
        <v>161</v>
      </c>
      <c r="L610">
        <v>34159.379999999997</v>
      </c>
      <c r="M610">
        <v>25180.94</v>
      </c>
      <c r="N610" t="s">
        <v>73</v>
      </c>
      <c r="O610">
        <v>6</v>
      </c>
      <c r="P610">
        <v>197</v>
      </c>
      <c r="Q610">
        <v>4</v>
      </c>
      <c r="R610">
        <v>154</v>
      </c>
      <c r="S610">
        <v>131.6</v>
      </c>
      <c r="T610" t="s">
        <v>65</v>
      </c>
      <c r="U610" s="3"/>
      <c r="V610" s="3"/>
      <c r="W610" s="3"/>
    </row>
    <row r="611" spans="1:23">
      <c r="A611" t="s">
        <v>1589</v>
      </c>
      <c r="B611" t="s">
        <v>1590</v>
      </c>
      <c r="C611" t="s">
        <v>60</v>
      </c>
      <c r="D611" s="2">
        <v>40273</v>
      </c>
      <c r="E611" s="2">
        <v>45843</v>
      </c>
      <c r="F611" s="2">
        <v>45853</v>
      </c>
      <c r="G611" t="s">
        <v>117</v>
      </c>
      <c r="H611" t="s">
        <v>78</v>
      </c>
      <c r="K611" t="s">
        <v>110</v>
      </c>
      <c r="L611">
        <v>184026.36</v>
      </c>
      <c r="M611">
        <v>153703.42000000001</v>
      </c>
      <c r="N611" t="s">
        <v>56</v>
      </c>
      <c r="O611">
        <v>10</v>
      </c>
      <c r="P611">
        <v>235</v>
      </c>
      <c r="Q611">
        <v>4</v>
      </c>
      <c r="R611" t="s">
        <v>1291</v>
      </c>
      <c r="S611">
        <v>109.2</v>
      </c>
      <c r="U611" s="3"/>
      <c r="V611" s="3"/>
      <c r="W611" s="3"/>
    </row>
    <row r="612" spans="1:23">
      <c r="A612" t="s">
        <v>1591</v>
      </c>
      <c r="B612" t="s">
        <v>88</v>
      </c>
      <c r="C612" t="s">
        <v>40</v>
      </c>
      <c r="D612" s="2">
        <v>32332</v>
      </c>
      <c r="E612" t="s">
        <v>1592</v>
      </c>
      <c r="F612" t="s">
        <v>1593</v>
      </c>
      <c r="G612" t="s">
        <v>141</v>
      </c>
      <c r="H612" t="s">
        <v>86</v>
      </c>
      <c r="J612" t="s">
        <v>34</v>
      </c>
      <c r="K612" t="s">
        <v>27</v>
      </c>
      <c r="L612">
        <v>153198</v>
      </c>
      <c r="M612">
        <v>122175.39</v>
      </c>
      <c r="N612" t="s">
        <v>73</v>
      </c>
      <c r="O612">
        <v>9</v>
      </c>
      <c r="P612">
        <v>144</v>
      </c>
      <c r="R612">
        <v>108</v>
      </c>
      <c r="S612">
        <v>120.7</v>
      </c>
      <c r="T612" t="s">
        <v>47</v>
      </c>
      <c r="U612" s="3"/>
      <c r="V612" s="3"/>
      <c r="W612" s="3"/>
    </row>
    <row r="613" spans="1:23">
      <c r="A613" t="s">
        <v>1594</v>
      </c>
      <c r="B613" t="s">
        <v>67</v>
      </c>
      <c r="C613" t="s">
        <v>22</v>
      </c>
      <c r="D613" s="2">
        <v>30009</v>
      </c>
      <c r="E613" t="s">
        <v>1595</v>
      </c>
      <c r="F613" t="s">
        <v>1596</v>
      </c>
      <c r="G613" t="s">
        <v>109</v>
      </c>
      <c r="H613" t="s">
        <v>44</v>
      </c>
      <c r="I613" t="s">
        <v>96</v>
      </c>
      <c r="J613" t="s">
        <v>46</v>
      </c>
      <c r="M613">
        <v>45752.56</v>
      </c>
      <c r="N613" t="s">
        <v>73</v>
      </c>
      <c r="O613">
        <v>12</v>
      </c>
      <c r="P613">
        <v>141</v>
      </c>
      <c r="Q613">
        <v>4</v>
      </c>
      <c r="R613">
        <v>158</v>
      </c>
      <c r="S613">
        <v>237</v>
      </c>
      <c r="U613" s="3"/>
      <c r="V613" s="3"/>
      <c r="W613" s="3"/>
    </row>
    <row r="614" spans="1:23">
      <c r="A614" t="s">
        <v>1597</v>
      </c>
      <c r="B614" t="s">
        <v>1598</v>
      </c>
      <c r="D614" s="2">
        <v>20897</v>
      </c>
      <c r="E614" s="2">
        <v>45861</v>
      </c>
      <c r="F614" s="2">
        <v>45878</v>
      </c>
      <c r="G614" t="s">
        <v>109</v>
      </c>
      <c r="I614" t="s">
        <v>79</v>
      </c>
      <c r="K614" t="s">
        <v>114</v>
      </c>
      <c r="L614">
        <v>143054.89000000001</v>
      </c>
      <c r="M614">
        <v>135419.91</v>
      </c>
      <c r="N614" t="s">
        <v>35</v>
      </c>
      <c r="O614">
        <v>17</v>
      </c>
      <c r="P614">
        <v>140</v>
      </c>
      <c r="R614">
        <v>189</v>
      </c>
      <c r="S614">
        <v>99.5</v>
      </c>
      <c r="U614" s="3"/>
      <c r="V614" s="3"/>
      <c r="W614" s="3"/>
    </row>
    <row r="615" spans="1:23">
      <c r="A615" t="s">
        <v>1599</v>
      </c>
      <c r="B615" t="s">
        <v>321</v>
      </c>
      <c r="C615" t="s">
        <v>40</v>
      </c>
      <c r="D615" s="2">
        <v>38706</v>
      </c>
      <c r="E615" s="2">
        <v>45707</v>
      </c>
      <c r="F615" s="2">
        <v>45716</v>
      </c>
      <c r="G615" t="s">
        <v>62</v>
      </c>
      <c r="H615" t="s">
        <v>86</v>
      </c>
      <c r="I615" t="s">
        <v>45</v>
      </c>
      <c r="K615" t="s">
        <v>55</v>
      </c>
      <c r="L615">
        <v>113758.79</v>
      </c>
      <c r="M615">
        <v>78900.34</v>
      </c>
      <c r="O615">
        <v>9</v>
      </c>
      <c r="P615">
        <v>150</v>
      </c>
      <c r="Q615">
        <v>2</v>
      </c>
      <c r="R615">
        <v>109</v>
      </c>
      <c r="S615">
        <v>255.4</v>
      </c>
      <c r="U615" s="3"/>
      <c r="V615" s="3"/>
      <c r="W615" s="3"/>
    </row>
    <row r="616" spans="1:23">
      <c r="A616" t="s">
        <v>1600</v>
      </c>
      <c r="B616" t="s">
        <v>438</v>
      </c>
      <c r="C616" t="s">
        <v>60</v>
      </c>
      <c r="D616" s="2">
        <v>20847</v>
      </c>
      <c r="E616" s="2">
        <v>45166</v>
      </c>
      <c r="F616" s="2">
        <v>45167</v>
      </c>
      <c r="G616" t="s">
        <v>62</v>
      </c>
      <c r="H616" t="s">
        <v>24</v>
      </c>
      <c r="I616" t="s">
        <v>25</v>
      </c>
      <c r="J616" t="s">
        <v>26</v>
      </c>
      <c r="K616" t="s">
        <v>55</v>
      </c>
      <c r="L616">
        <v>173687.08</v>
      </c>
      <c r="M616">
        <v>138337.09</v>
      </c>
      <c r="O616">
        <v>1</v>
      </c>
      <c r="P616">
        <v>102</v>
      </c>
      <c r="Q616">
        <v>2</v>
      </c>
      <c r="R616">
        <v>95</v>
      </c>
      <c r="S616">
        <v>242.9</v>
      </c>
      <c r="T616" t="s">
        <v>37</v>
      </c>
      <c r="U616" s="3"/>
      <c r="V616" s="3"/>
      <c r="W616" s="3"/>
    </row>
    <row r="617" spans="1:23">
      <c r="A617" t="s">
        <v>1601</v>
      </c>
      <c r="B617" t="s">
        <v>1108</v>
      </c>
      <c r="D617" s="2">
        <v>33349</v>
      </c>
      <c r="E617" s="2">
        <v>45101</v>
      </c>
      <c r="F617" t="s">
        <v>1602</v>
      </c>
      <c r="G617" t="s">
        <v>902</v>
      </c>
      <c r="I617" t="s">
        <v>96</v>
      </c>
      <c r="J617" t="s">
        <v>34</v>
      </c>
      <c r="K617" t="s">
        <v>120</v>
      </c>
      <c r="L617">
        <v>196302</v>
      </c>
      <c r="M617">
        <v>157671.51999999999</v>
      </c>
      <c r="N617" t="s">
        <v>73</v>
      </c>
      <c r="O617">
        <v>17</v>
      </c>
      <c r="P617">
        <v>54</v>
      </c>
      <c r="Q617">
        <v>5</v>
      </c>
      <c r="R617">
        <v>129</v>
      </c>
      <c r="S617">
        <v>147.6</v>
      </c>
      <c r="T617" t="s">
        <v>37</v>
      </c>
      <c r="U617" s="3"/>
      <c r="V617" s="3"/>
      <c r="W617" s="3"/>
    </row>
    <row r="618" spans="1:23">
      <c r="A618" t="s">
        <v>1603</v>
      </c>
      <c r="B618" t="s">
        <v>622</v>
      </c>
      <c r="D618" s="2">
        <v>27268</v>
      </c>
      <c r="E618" s="2">
        <v>45079</v>
      </c>
      <c r="G618" t="s">
        <v>31</v>
      </c>
      <c r="H618" t="s">
        <v>207</v>
      </c>
      <c r="I618" t="s">
        <v>79</v>
      </c>
      <c r="J618" t="s">
        <v>34</v>
      </c>
      <c r="K618" t="s">
        <v>72</v>
      </c>
      <c r="L618" t="s">
        <v>1604</v>
      </c>
      <c r="M618">
        <v>168872.21</v>
      </c>
      <c r="N618" t="s">
        <v>192</v>
      </c>
      <c r="O618">
        <v>11</v>
      </c>
      <c r="P618">
        <v>73</v>
      </c>
      <c r="Q618">
        <v>2</v>
      </c>
      <c r="R618">
        <v>99</v>
      </c>
      <c r="S618">
        <v>72.5</v>
      </c>
      <c r="U618" s="3"/>
      <c r="V618" s="3"/>
      <c r="W618" s="3"/>
    </row>
    <row r="619" spans="1:23">
      <c r="A619" t="s">
        <v>1605</v>
      </c>
      <c r="B619" t="s">
        <v>613</v>
      </c>
      <c r="D619" t="s">
        <v>1606</v>
      </c>
      <c r="E619" s="2">
        <v>45888</v>
      </c>
      <c r="F619" s="2">
        <v>45890</v>
      </c>
      <c r="G619" t="s">
        <v>152</v>
      </c>
      <c r="H619" t="s">
        <v>63</v>
      </c>
      <c r="I619" t="s">
        <v>45</v>
      </c>
      <c r="K619" t="s">
        <v>110</v>
      </c>
      <c r="L619">
        <v>106373.38</v>
      </c>
      <c r="M619">
        <v>83849.919999999998</v>
      </c>
      <c r="N619" t="s">
        <v>192</v>
      </c>
      <c r="O619">
        <v>2</v>
      </c>
      <c r="P619">
        <v>41</v>
      </c>
      <c r="Q619">
        <v>4</v>
      </c>
      <c r="R619">
        <v>158</v>
      </c>
      <c r="S619">
        <v>207.9</v>
      </c>
      <c r="T619" t="s">
        <v>37</v>
      </c>
      <c r="U619" s="3"/>
      <c r="V619" s="3"/>
      <c r="W619" s="3"/>
    </row>
    <row r="620" spans="1:23">
      <c r="A620" t="s">
        <v>1607</v>
      </c>
      <c r="B620" t="s">
        <v>825</v>
      </c>
      <c r="D620" t="s">
        <v>1608</v>
      </c>
      <c r="E620" s="2">
        <v>45686</v>
      </c>
      <c r="F620" t="s">
        <v>1609</v>
      </c>
      <c r="G620" t="s">
        <v>77</v>
      </c>
      <c r="H620" t="s">
        <v>106</v>
      </c>
      <c r="I620" t="s">
        <v>33</v>
      </c>
      <c r="K620" t="s">
        <v>55</v>
      </c>
      <c r="L620">
        <v>114981.49</v>
      </c>
      <c r="M620">
        <v>77228.639999999999</v>
      </c>
      <c r="N620" t="s">
        <v>192</v>
      </c>
      <c r="O620">
        <v>14</v>
      </c>
      <c r="P620">
        <v>157</v>
      </c>
      <c r="Q620">
        <v>4</v>
      </c>
      <c r="S620">
        <v>74.2</v>
      </c>
      <c r="T620" t="s">
        <v>37</v>
      </c>
      <c r="U620" s="3"/>
      <c r="V620" s="3"/>
      <c r="W620" s="3"/>
    </row>
    <row r="621" spans="1:23">
      <c r="A621" t="s">
        <v>1610</v>
      </c>
      <c r="B621" t="s">
        <v>332</v>
      </c>
      <c r="C621" t="s">
        <v>133</v>
      </c>
      <c r="D621" s="2">
        <v>36080</v>
      </c>
      <c r="E621" t="s">
        <v>1611</v>
      </c>
      <c r="F621" s="2">
        <v>45215</v>
      </c>
      <c r="G621" t="s">
        <v>501</v>
      </c>
      <c r="H621" t="s">
        <v>63</v>
      </c>
      <c r="I621" t="s">
        <v>119</v>
      </c>
      <c r="J621" t="s">
        <v>26</v>
      </c>
      <c r="K621" t="s">
        <v>120</v>
      </c>
      <c r="L621">
        <v>116491.23</v>
      </c>
      <c r="M621">
        <v>87120.81</v>
      </c>
      <c r="N621" t="s">
        <v>162</v>
      </c>
      <c r="O621">
        <v>3</v>
      </c>
      <c r="P621">
        <v>28</v>
      </c>
      <c r="Q621">
        <v>3</v>
      </c>
      <c r="R621">
        <v>152</v>
      </c>
      <c r="S621">
        <v>126.4</v>
      </c>
      <c r="T621" t="s">
        <v>37</v>
      </c>
      <c r="U621" s="3"/>
      <c r="V621" s="3"/>
      <c r="W621" s="3"/>
    </row>
    <row r="622" spans="1:23">
      <c r="A622" t="s">
        <v>1612</v>
      </c>
      <c r="B622" t="s">
        <v>871</v>
      </c>
      <c r="C622" t="s">
        <v>60</v>
      </c>
      <c r="D622" s="2">
        <v>32366</v>
      </c>
      <c r="E622" t="s">
        <v>1613</v>
      </c>
      <c r="F622" s="2">
        <v>45979</v>
      </c>
      <c r="G622" t="s">
        <v>70</v>
      </c>
      <c r="H622" t="s">
        <v>153</v>
      </c>
      <c r="I622" t="s">
        <v>96</v>
      </c>
      <c r="K622" t="s">
        <v>72</v>
      </c>
      <c r="L622" t="s">
        <v>1614</v>
      </c>
      <c r="M622">
        <v>50064.5</v>
      </c>
      <c r="N622" t="s">
        <v>35</v>
      </c>
      <c r="O622">
        <v>3</v>
      </c>
      <c r="P622">
        <v>146</v>
      </c>
      <c r="Q622">
        <v>5</v>
      </c>
      <c r="R622">
        <v>177</v>
      </c>
      <c r="T622" t="s">
        <v>37</v>
      </c>
      <c r="U622" s="3"/>
      <c r="V622" s="3"/>
      <c r="W622" s="3"/>
    </row>
    <row r="623" spans="1:23">
      <c r="A623" t="s">
        <v>1615</v>
      </c>
      <c r="B623" t="s">
        <v>1167</v>
      </c>
      <c r="C623" t="s">
        <v>307</v>
      </c>
      <c r="D623" s="2">
        <v>23722</v>
      </c>
      <c r="E623" s="2">
        <v>45766</v>
      </c>
      <c r="F623" s="2">
        <v>45775</v>
      </c>
      <c r="G623" t="s">
        <v>411</v>
      </c>
      <c r="H623" t="s">
        <v>124</v>
      </c>
      <c r="I623" t="s">
        <v>45</v>
      </c>
      <c r="J623" t="s">
        <v>97</v>
      </c>
      <c r="K623" t="s">
        <v>55</v>
      </c>
      <c r="L623">
        <v>71415.42</v>
      </c>
      <c r="M623">
        <v>67679.37</v>
      </c>
      <c r="N623" t="s">
        <v>794</v>
      </c>
      <c r="O623">
        <v>9</v>
      </c>
      <c r="P623">
        <v>133</v>
      </c>
      <c r="Q623">
        <v>3</v>
      </c>
      <c r="R623">
        <v>161</v>
      </c>
      <c r="S623">
        <v>186.1</v>
      </c>
      <c r="U623" s="3"/>
      <c r="V623" s="3"/>
      <c r="W623" s="3"/>
    </row>
    <row r="624" spans="1:23">
      <c r="A624" t="s">
        <v>1616</v>
      </c>
      <c r="B624" t="s">
        <v>363</v>
      </c>
      <c r="C624" t="s">
        <v>30</v>
      </c>
      <c r="D624" s="2">
        <v>40447</v>
      </c>
      <c r="E624" s="2">
        <v>45691</v>
      </c>
      <c r="F624" s="2">
        <v>45692</v>
      </c>
      <c r="G624" t="s">
        <v>152</v>
      </c>
      <c r="H624" t="s">
        <v>78</v>
      </c>
      <c r="I624" t="s">
        <v>119</v>
      </c>
      <c r="J624" t="s">
        <v>64</v>
      </c>
      <c r="K624" t="s">
        <v>120</v>
      </c>
      <c r="L624" t="s">
        <v>1617</v>
      </c>
      <c r="M624">
        <v>117311.64</v>
      </c>
      <c r="N624" t="s">
        <v>990</v>
      </c>
      <c r="O624">
        <v>1</v>
      </c>
      <c r="P624">
        <v>152</v>
      </c>
      <c r="Q624">
        <v>5</v>
      </c>
      <c r="R624">
        <v>90</v>
      </c>
      <c r="S624">
        <v>186</v>
      </c>
      <c r="T624" t="s">
        <v>37</v>
      </c>
      <c r="U624" s="3"/>
      <c r="V624" s="3"/>
      <c r="W624" s="3"/>
    </row>
    <row r="625" spans="1:23">
      <c r="A625" t="s">
        <v>1618</v>
      </c>
      <c r="B625" t="s">
        <v>624</v>
      </c>
      <c r="C625" t="s">
        <v>133</v>
      </c>
      <c r="D625" t="s">
        <v>1619</v>
      </c>
      <c r="E625" s="2">
        <v>45808</v>
      </c>
      <c r="F625" s="2">
        <v>45819</v>
      </c>
      <c r="G625" t="s">
        <v>152</v>
      </c>
      <c r="H625" t="s">
        <v>32</v>
      </c>
      <c r="I625" t="s">
        <v>96</v>
      </c>
      <c r="J625" t="s">
        <v>197</v>
      </c>
      <c r="L625">
        <v>219621</v>
      </c>
      <c r="M625">
        <v>184922.21</v>
      </c>
      <c r="N625" t="s">
        <v>192</v>
      </c>
      <c r="O625">
        <v>11</v>
      </c>
      <c r="P625">
        <v>148</v>
      </c>
      <c r="Q625">
        <v>5</v>
      </c>
      <c r="R625">
        <v>179</v>
      </c>
      <c r="S625">
        <v>125.7</v>
      </c>
      <c r="U625" s="3"/>
      <c r="V625" s="3"/>
      <c r="W625" s="3"/>
    </row>
    <row r="626" spans="1:23">
      <c r="A626" t="s">
        <v>1620</v>
      </c>
      <c r="B626" t="s">
        <v>155</v>
      </c>
      <c r="C626" t="s">
        <v>84</v>
      </c>
      <c r="D626" s="2">
        <v>39888</v>
      </c>
      <c r="E626" s="2">
        <v>45341</v>
      </c>
      <c r="F626" s="2">
        <v>45351</v>
      </c>
      <c r="G626" t="s">
        <v>161</v>
      </c>
      <c r="H626" t="s">
        <v>86</v>
      </c>
      <c r="I626" t="s">
        <v>33</v>
      </c>
      <c r="J626" t="s">
        <v>179</v>
      </c>
      <c r="K626" t="s">
        <v>120</v>
      </c>
      <c r="L626">
        <v>66309.69</v>
      </c>
      <c r="M626">
        <v>49474.9</v>
      </c>
      <c r="N626" t="s">
        <v>192</v>
      </c>
      <c r="O626">
        <v>10</v>
      </c>
      <c r="P626">
        <v>203</v>
      </c>
      <c r="R626">
        <v>174</v>
      </c>
      <c r="S626">
        <v>186</v>
      </c>
      <c r="T626" t="s">
        <v>47</v>
      </c>
      <c r="U626" s="3"/>
      <c r="V626" s="3"/>
      <c r="W626" s="3"/>
    </row>
    <row r="627" spans="1:23">
      <c r="A627" t="s">
        <v>1621</v>
      </c>
      <c r="B627" t="s">
        <v>1622</v>
      </c>
      <c r="C627" t="s">
        <v>396</v>
      </c>
      <c r="D627" s="2">
        <v>19568</v>
      </c>
      <c r="E627" t="s">
        <v>1623</v>
      </c>
      <c r="F627" s="2">
        <v>45504</v>
      </c>
      <c r="G627" t="s">
        <v>31</v>
      </c>
      <c r="H627" t="s">
        <v>134</v>
      </c>
      <c r="J627" t="s">
        <v>80</v>
      </c>
      <c r="K627" t="s">
        <v>110</v>
      </c>
      <c r="L627" t="s">
        <v>1624</v>
      </c>
      <c r="M627">
        <v>147644.32999999999</v>
      </c>
      <c r="N627" t="s">
        <v>56</v>
      </c>
      <c r="O627">
        <v>18</v>
      </c>
      <c r="P627">
        <v>69</v>
      </c>
      <c r="Q627">
        <v>5</v>
      </c>
      <c r="R627">
        <v>159</v>
      </c>
      <c r="S627">
        <v>165.6</v>
      </c>
      <c r="T627" t="s">
        <v>37</v>
      </c>
      <c r="U627" s="3"/>
      <c r="V627" s="3"/>
      <c r="W627" s="3"/>
    </row>
    <row r="628" spans="1:23">
      <c r="A628" t="s">
        <v>1625</v>
      </c>
      <c r="B628" t="s">
        <v>1001</v>
      </c>
      <c r="C628" t="s">
        <v>459</v>
      </c>
      <c r="D628" s="2">
        <v>37477</v>
      </c>
      <c r="E628" s="2">
        <v>45029</v>
      </c>
      <c r="F628" s="2">
        <v>45042</v>
      </c>
      <c r="G628" t="s">
        <v>117</v>
      </c>
      <c r="H628" t="s">
        <v>63</v>
      </c>
      <c r="I628" t="s">
        <v>119</v>
      </c>
      <c r="J628" t="s">
        <v>26</v>
      </c>
      <c r="K628" t="s">
        <v>72</v>
      </c>
      <c r="L628">
        <v>92644.96</v>
      </c>
      <c r="M628">
        <v>65819.14</v>
      </c>
      <c r="N628" t="s">
        <v>35</v>
      </c>
      <c r="O628">
        <v>13</v>
      </c>
      <c r="P628">
        <v>149</v>
      </c>
      <c r="Q628">
        <v>3</v>
      </c>
      <c r="R628">
        <v>183</v>
      </c>
      <c r="S628">
        <v>226.7</v>
      </c>
      <c r="T628" t="s">
        <v>37</v>
      </c>
      <c r="U628" s="3"/>
      <c r="V628" s="3"/>
      <c r="W628" s="3"/>
    </row>
    <row r="629" spans="1:23">
      <c r="A629" t="s">
        <v>1626</v>
      </c>
      <c r="B629" t="s">
        <v>1590</v>
      </c>
      <c r="C629" t="s">
        <v>206</v>
      </c>
      <c r="D629" t="s">
        <v>1627</v>
      </c>
      <c r="E629" s="2">
        <v>45121</v>
      </c>
      <c r="F629" s="2">
        <v>45122</v>
      </c>
      <c r="G629" t="s">
        <v>70</v>
      </c>
      <c r="H629" t="s">
        <v>538</v>
      </c>
      <c r="J629" t="s">
        <v>34</v>
      </c>
      <c r="K629" t="s">
        <v>72</v>
      </c>
      <c r="L629">
        <v>15860.89</v>
      </c>
      <c r="N629" t="s">
        <v>91</v>
      </c>
      <c r="O629">
        <v>1</v>
      </c>
      <c r="P629">
        <v>167</v>
      </c>
      <c r="Q629">
        <v>1</v>
      </c>
      <c r="R629">
        <v>141</v>
      </c>
      <c r="S629">
        <v>206.2</v>
      </c>
      <c r="T629" t="s">
        <v>65</v>
      </c>
      <c r="U629" s="3"/>
      <c r="V629" s="3"/>
      <c r="W629" s="3"/>
    </row>
    <row r="630" spans="1:23">
      <c r="A630" t="s">
        <v>1628</v>
      </c>
      <c r="B630" t="s">
        <v>1182</v>
      </c>
      <c r="D630" t="s">
        <v>1629</v>
      </c>
      <c r="E630" t="s">
        <v>1630</v>
      </c>
      <c r="F630" s="2">
        <v>45264</v>
      </c>
      <c r="G630" t="s">
        <v>31</v>
      </c>
      <c r="H630" t="s">
        <v>207</v>
      </c>
      <c r="I630" t="s">
        <v>33</v>
      </c>
      <c r="K630" t="s">
        <v>106</v>
      </c>
      <c r="L630">
        <v>29970.959999999999</v>
      </c>
      <c r="M630">
        <v>28737.57</v>
      </c>
      <c r="N630" t="s">
        <v>56</v>
      </c>
      <c r="O630">
        <v>14</v>
      </c>
      <c r="P630">
        <v>51</v>
      </c>
      <c r="Q630">
        <v>5</v>
      </c>
      <c r="R630">
        <v>173</v>
      </c>
      <c r="S630">
        <v>200.4</v>
      </c>
      <c r="T630" t="s">
        <v>37</v>
      </c>
      <c r="U630" s="3"/>
      <c r="V630" s="3"/>
      <c r="W630" s="3"/>
    </row>
    <row r="631" spans="1:23">
      <c r="A631" t="s">
        <v>1631</v>
      </c>
      <c r="B631" t="s">
        <v>234</v>
      </c>
      <c r="D631" s="2">
        <v>19533</v>
      </c>
      <c r="E631" s="2">
        <v>45676</v>
      </c>
      <c r="F631" s="2">
        <v>45677</v>
      </c>
      <c r="G631" t="s">
        <v>141</v>
      </c>
      <c r="H631" t="s">
        <v>278</v>
      </c>
      <c r="I631" t="s">
        <v>33</v>
      </c>
      <c r="J631" t="s">
        <v>179</v>
      </c>
      <c r="K631" t="s">
        <v>120</v>
      </c>
      <c r="L631">
        <v>4906.38</v>
      </c>
      <c r="M631">
        <v>3665.24</v>
      </c>
      <c r="N631" t="s">
        <v>91</v>
      </c>
      <c r="O631">
        <v>1</v>
      </c>
      <c r="P631">
        <v>178</v>
      </c>
      <c r="Q631">
        <v>4</v>
      </c>
      <c r="R631">
        <v>128</v>
      </c>
      <c r="S631">
        <v>216.8</v>
      </c>
      <c r="T631" t="s">
        <v>37</v>
      </c>
      <c r="U631" s="3"/>
      <c r="V631" s="3"/>
      <c r="W631" s="3"/>
    </row>
    <row r="632" spans="1:23">
      <c r="A632" t="s">
        <v>1632</v>
      </c>
      <c r="B632" t="s">
        <v>1633</v>
      </c>
      <c r="D632" s="2">
        <v>39486</v>
      </c>
      <c r="E632" s="2">
        <v>45616</v>
      </c>
      <c r="F632" s="2">
        <v>45622</v>
      </c>
      <c r="G632" t="s">
        <v>105</v>
      </c>
      <c r="H632" t="s">
        <v>63</v>
      </c>
      <c r="I632" t="s">
        <v>45</v>
      </c>
      <c r="J632" t="s">
        <v>46</v>
      </c>
      <c r="K632" t="s">
        <v>55</v>
      </c>
      <c r="L632" t="s">
        <v>1634</v>
      </c>
      <c r="M632">
        <v>128176.38</v>
      </c>
      <c r="O632">
        <v>6</v>
      </c>
      <c r="P632">
        <v>97</v>
      </c>
      <c r="Q632">
        <v>4</v>
      </c>
      <c r="R632">
        <v>99</v>
      </c>
      <c r="S632">
        <v>76.3</v>
      </c>
      <c r="T632" t="s">
        <v>37</v>
      </c>
      <c r="U632" s="3"/>
      <c r="V632" s="3"/>
      <c r="W632" s="3"/>
    </row>
    <row r="633" spans="1:23">
      <c r="A633" t="s">
        <v>1635</v>
      </c>
      <c r="B633" t="s">
        <v>321</v>
      </c>
      <c r="C633" t="s">
        <v>100</v>
      </c>
      <c r="D633" t="s">
        <v>1636</v>
      </c>
      <c r="E633" s="2">
        <v>45183</v>
      </c>
      <c r="F633" s="2">
        <v>45190</v>
      </c>
      <c r="G633" t="s">
        <v>117</v>
      </c>
      <c r="H633" t="s">
        <v>106</v>
      </c>
      <c r="I633" t="s">
        <v>96</v>
      </c>
      <c r="J633" t="s">
        <v>71</v>
      </c>
      <c r="K633" t="s">
        <v>401</v>
      </c>
      <c r="L633">
        <v>146310.66</v>
      </c>
      <c r="M633">
        <v>140248.48000000001</v>
      </c>
      <c r="N633" t="s">
        <v>192</v>
      </c>
      <c r="O633">
        <v>7</v>
      </c>
      <c r="P633">
        <v>10</v>
      </c>
      <c r="Q633">
        <v>1</v>
      </c>
      <c r="R633">
        <v>140</v>
      </c>
      <c r="S633">
        <v>163.19999999999999</v>
      </c>
      <c r="T633" t="s">
        <v>37</v>
      </c>
      <c r="U633" s="3"/>
      <c r="V633" s="3"/>
      <c r="W633" s="3"/>
    </row>
    <row r="634" spans="1:23">
      <c r="A634" t="s">
        <v>1637</v>
      </c>
      <c r="B634" t="s">
        <v>661</v>
      </c>
      <c r="C634" t="s">
        <v>40</v>
      </c>
      <c r="D634" t="s">
        <v>1638</v>
      </c>
      <c r="E634" s="2">
        <v>45303</v>
      </c>
      <c r="F634" s="2">
        <v>45305</v>
      </c>
      <c r="G634" t="s">
        <v>141</v>
      </c>
      <c r="H634" t="s">
        <v>118</v>
      </c>
      <c r="I634" t="s">
        <v>53</v>
      </c>
      <c r="J634" t="s">
        <v>80</v>
      </c>
      <c r="K634" t="s">
        <v>55</v>
      </c>
      <c r="L634">
        <v>197846.01</v>
      </c>
      <c r="M634">
        <v>158140.1</v>
      </c>
      <c r="N634" t="s">
        <v>35</v>
      </c>
      <c r="O634">
        <v>2</v>
      </c>
      <c r="P634">
        <v>29</v>
      </c>
      <c r="Q634">
        <v>2</v>
      </c>
      <c r="S634">
        <v>210.1</v>
      </c>
      <c r="T634" t="s">
        <v>81</v>
      </c>
      <c r="U634" s="3"/>
      <c r="V634" s="3"/>
      <c r="W634" s="3"/>
    </row>
    <row r="635" spans="1:23">
      <c r="A635" t="s">
        <v>1639</v>
      </c>
      <c r="B635" t="s">
        <v>29</v>
      </c>
      <c r="C635" t="s">
        <v>30</v>
      </c>
      <c r="D635" s="2">
        <v>27614</v>
      </c>
      <c r="E635" s="2">
        <v>45205</v>
      </c>
      <c r="F635" s="2">
        <v>45206</v>
      </c>
      <c r="G635" t="s">
        <v>141</v>
      </c>
      <c r="H635" t="s">
        <v>63</v>
      </c>
      <c r="J635" t="s">
        <v>46</v>
      </c>
      <c r="K635" t="s">
        <v>110</v>
      </c>
      <c r="L635">
        <v>189173.68</v>
      </c>
      <c r="M635">
        <v>147602.87</v>
      </c>
      <c r="N635" t="s">
        <v>990</v>
      </c>
      <c r="O635">
        <v>1</v>
      </c>
      <c r="P635" t="s">
        <v>1640</v>
      </c>
      <c r="R635">
        <v>131</v>
      </c>
      <c r="S635">
        <v>232.9</v>
      </c>
      <c r="T635" t="s">
        <v>47</v>
      </c>
      <c r="U635" s="3"/>
      <c r="V635" s="3"/>
      <c r="W635" s="3"/>
    </row>
    <row r="636" spans="1:23">
      <c r="A636" t="s">
        <v>1641</v>
      </c>
      <c r="B636" t="s">
        <v>1342</v>
      </c>
      <c r="C636" t="s">
        <v>60</v>
      </c>
      <c r="D636" s="2">
        <v>29018</v>
      </c>
      <c r="E636" t="s">
        <v>1642</v>
      </c>
      <c r="G636" t="s">
        <v>77</v>
      </c>
      <c r="H636" t="s">
        <v>32</v>
      </c>
      <c r="I636" t="s">
        <v>25</v>
      </c>
      <c r="K636" t="s">
        <v>110</v>
      </c>
      <c r="L636" t="s">
        <v>1643</v>
      </c>
      <c r="M636">
        <v>23514.3</v>
      </c>
      <c r="N636" t="s">
        <v>35</v>
      </c>
      <c r="O636">
        <v>6</v>
      </c>
      <c r="P636">
        <v>210</v>
      </c>
      <c r="Q636">
        <v>5</v>
      </c>
      <c r="R636" t="s">
        <v>1644</v>
      </c>
      <c r="S636">
        <v>112.9</v>
      </c>
      <c r="T636" t="s">
        <v>37</v>
      </c>
      <c r="U636" s="3"/>
      <c r="V636" s="3"/>
      <c r="W636" s="3"/>
    </row>
    <row r="637" spans="1:23">
      <c r="A637" t="s">
        <v>1645</v>
      </c>
      <c r="B637" t="s">
        <v>324</v>
      </c>
      <c r="D637" s="2">
        <v>39684</v>
      </c>
      <c r="E637" t="s">
        <v>1646</v>
      </c>
      <c r="F637" t="s">
        <v>1647</v>
      </c>
      <c r="G637" t="s">
        <v>43</v>
      </c>
      <c r="H637" t="s">
        <v>52</v>
      </c>
      <c r="I637" t="s">
        <v>33</v>
      </c>
      <c r="J637" t="s">
        <v>64</v>
      </c>
      <c r="L637">
        <v>110541.29</v>
      </c>
      <c r="M637">
        <v>80726.720000000001</v>
      </c>
      <c r="O637">
        <v>12</v>
      </c>
      <c r="P637">
        <v>145</v>
      </c>
      <c r="R637">
        <v>100</v>
      </c>
      <c r="S637">
        <v>208.8</v>
      </c>
      <c r="T637" t="s">
        <v>65</v>
      </c>
      <c r="U637" s="3"/>
      <c r="V637" s="3"/>
      <c r="W637" s="3"/>
    </row>
    <row r="638" spans="1:23">
      <c r="A638" t="s">
        <v>1648</v>
      </c>
      <c r="B638" t="s">
        <v>867</v>
      </c>
      <c r="D638" t="s">
        <v>1649</v>
      </c>
      <c r="E638" s="2">
        <v>45243</v>
      </c>
      <c r="F638" s="2">
        <v>45260</v>
      </c>
      <c r="G638" t="s">
        <v>77</v>
      </c>
      <c r="H638" t="s">
        <v>124</v>
      </c>
      <c r="I638" t="s">
        <v>96</v>
      </c>
      <c r="J638" t="s">
        <v>46</v>
      </c>
      <c r="K638" t="s">
        <v>110</v>
      </c>
      <c r="L638">
        <v>240457.62</v>
      </c>
      <c r="M638">
        <v>230808.01</v>
      </c>
      <c r="O638">
        <v>17</v>
      </c>
      <c r="P638">
        <v>173</v>
      </c>
      <c r="Q638">
        <v>2</v>
      </c>
      <c r="R638">
        <v>155</v>
      </c>
      <c r="S638">
        <v>96.2</v>
      </c>
      <c r="U638" s="3"/>
      <c r="V638" s="3"/>
      <c r="W638" s="3"/>
    </row>
    <row r="639" spans="1:23">
      <c r="A639" t="s">
        <v>1650</v>
      </c>
      <c r="B639" t="s">
        <v>104</v>
      </c>
      <c r="D639" s="2">
        <v>24608</v>
      </c>
      <c r="E639" s="2">
        <v>45497</v>
      </c>
      <c r="F639" s="2">
        <v>45504</v>
      </c>
      <c r="G639" t="s">
        <v>31</v>
      </c>
      <c r="H639" t="s">
        <v>106</v>
      </c>
      <c r="I639" t="s">
        <v>33</v>
      </c>
      <c r="J639" t="s">
        <v>26</v>
      </c>
      <c r="K639" t="s">
        <v>110</v>
      </c>
      <c r="L639">
        <v>106811.39</v>
      </c>
      <c r="M639">
        <v>93265.81</v>
      </c>
      <c r="N639" t="s">
        <v>35</v>
      </c>
      <c r="O639">
        <v>7</v>
      </c>
      <c r="P639">
        <v>186</v>
      </c>
      <c r="Q639">
        <v>4</v>
      </c>
      <c r="R639">
        <v>179</v>
      </c>
      <c r="S639">
        <v>71.900000000000006</v>
      </c>
      <c r="T639" t="s">
        <v>47</v>
      </c>
      <c r="U639" s="3"/>
      <c r="V639" s="3"/>
      <c r="W639" s="3"/>
    </row>
    <row r="640" spans="1:23">
      <c r="A640" t="s">
        <v>1651</v>
      </c>
      <c r="B640" t="s">
        <v>334</v>
      </c>
      <c r="C640" t="s">
        <v>151</v>
      </c>
      <c r="D640" s="2">
        <v>23916</v>
      </c>
      <c r="E640" s="2">
        <v>45324</v>
      </c>
      <c r="F640" t="s">
        <v>1652</v>
      </c>
      <c r="G640" t="s">
        <v>70</v>
      </c>
      <c r="H640" t="s">
        <v>124</v>
      </c>
      <c r="I640" t="s">
        <v>33</v>
      </c>
      <c r="J640" t="s">
        <v>34</v>
      </c>
      <c r="K640" t="s">
        <v>388</v>
      </c>
      <c r="L640">
        <v>85527.62</v>
      </c>
      <c r="M640">
        <v>70316.31</v>
      </c>
      <c r="N640" t="s">
        <v>73</v>
      </c>
      <c r="O640">
        <v>2</v>
      </c>
      <c r="P640">
        <v>106</v>
      </c>
      <c r="Q640">
        <v>4</v>
      </c>
      <c r="R640">
        <v>90</v>
      </c>
      <c r="S640">
        <v>199.6</v>
      </c>
      <c r="T640" t="s">
        <v>81</v>
      </c>
      <c r="U640" s="3"/>
      <c r="V640" s="3"/>
      <c r="W640" s="3"/>
    </row>
    <row r="641" spans="1:23">
      <c r="A641" t="s">
        <v>1653</v>
      </c>
      <c r="B641" t="s">
        <v>417</v>
      </c>
      <c r="C641" t="s">
        <v>40</v>
      </c>
      <c r="D641" s="2">
        <v>28091</v>
      </c>
      <c r="E641" t="s">
        <v>1654</v>
      </c>
      <c r="F641" s="2">
        <v>45094</v>
      </c>
      <c r="H641" t="s">
        <v>118</v>
      </c>
      <c r="I641" t="s">
        <v>25</v>
      </c>
      <c r="J641" t="s">
        <v>97</v>
      </c>
      <c r="K641" t="s">
        <v>120</v>
      </c>
      <c r="L641">
        <v>146554.97</v>
      </c>
      <c r="M641">
        <v>100962.57</v>
      </c>
      <c r="N641" t="s">
        <v>56</v>
      </c>
      <c r="O641">
        <v>16</v>
      </c>
      <c r="P641">
        <v>206</v>
      </c>
      <c r="Q641">
        <v>1</v>
      </c>
      <c r="R641">
        <v>123</v>
      </c>
      <c r="U641" s="3"/>
      <c r="V641" s="3"/>
      <c r="W641" s="3"/>
    </row>
    <row r="642" spans="1:23">
      <c r="A642" t="s">
        <v>1655</v>
      </c>
      <c r="B642" t="s">
        <v>442</v>
      </c>
      <c r="C642" t="s">
        <v>50</v>
      </c>
      <c r="D642" t="s">
        <v>1656</v>
      </c>
      <c r="E642" s="2">
        <v>45732</v>
      </c>
      <c r="F642" s="2">
        <v>45747</v>
      </c>
      <c r="G642" t="s">
        <v>152</v>
      </c>
      <c r="H642" t="s">
        <v>134</v>
      </c>
      <c r="I642" t="s">
        <v>45</v>
      </c>
      <c r="J642" t="s">
        <v>34</v>
      </c>
      <c r="K642" t="s">
        <v>161</v>
      </c>
      <c r="L642">
        <v>232640.73</v>
      </c>
      <c r="M642">
        <v>202652.96</v>
      </c>
      <c r="N642" t="s">
        <v>56</v>
      </c>
      <c r="O642">
        <v>15</v>
      </c>
      <c r="P642">
        <v>210</v>
      </c>
      <c r="Q642">
        <v>4</v>
      </c>
      <c r="R642">
        <v>136</v>
      </c>
      <c r="S642">
        <v>138.69999999999999</v>
      </c>
      <c r="T642" t="s">
        <v>65</v>
      </c>
      <c r="U642" s="3"/>
      <c r="V642" s="3"/>
      <c r="W642" s="3"/>
    </row>
    <row r="643" spans="1:23">
      <c r="A643" t="s">
        <v>1657</v>
      </c>
      <c r="B643" t="s">
        <v>1658</v>
      </c>
      <c r="C643" t="s">
        <v>22</v>
      </c>
      <c r="D643" s="2">
        <v>33524</v>
      </c>
      <c r="E643" s="2">
        <v>45269</v>
      </c>
      <c r="F643" t="s">
        <v>1659</v>
      </c>
      <c r="H643" t="s">
        <v>124</v>
      </c>
      <c r="I643" t="s">
        <v>79</v>
      </c>
      <c r="J643" t="s">
        <v>97</v>
      </c>
      <c r="K643" t="s">
        <v>72</v>
      </c>
      <c r="L643">
        <v>109875.37</v>
      </c>
      <c r="M643">
        <v>79828.62</v>
      </c>
      <c r="N643" t="s">
        <v>192</v>
      </c>
      <c r="O643">
        <v>15</v>
      </c>
      <c r="P643">
        <v>42</v>
      </c>
      <c r="Q643">
        <v>5</v>
      </c>
      <c r="R643">
        <v>117</v>
      </c>
      <c r="S643">
        <v>219.3</v>
      </c>
      <c r="U643" s="3"/>
      <c r="V643" s="3"/>
      <c r="W643" s="3"/>
    </row>
    <row r="644" spans="1:23">
      <c r="A644" t="s">
        <v>1660</v>
      </c>
      <c r="B644" t="s">
        <v>433</v>
      </c>
      <c r="D644" s="2">
        <v>20809</v>
      </c>
      <c r="E644" s="2">
        <v>45761</v>
      </c>
      <c r="F644" t="s">
        <v>1661</v>
      </c>
      <c r="G644" t="s">
        <v>31</v>
      </c>
      <c r="H644" t="s">
        <v>538</v>
      </c>
      <c r="I644" t="s">
        <v>33</v>
      </c>
      <c r="L644">
        <v>143796.17000000001</v>
      </c>
      <c r="M644">
        <v>106430.14</v>
      </c>
      <c r="N644" t="s">
        <v>56</v>
      </c>
      <c r="O644">
        <v>5</v>
      </c>
      <c r="P644">
        <v>56</v>
      </c>
      <c r="R644">
        <v>133</v>
      </c>
      <c r="S644">
        <v>222.9</v>
      </c>
      <c r="T644" t="s">
        <v>47</v>
      </c>
      <c r="U644" s="3"/>
      <c r="V644" s="3"/>
      <c r="W644" s="3"/>
    </row>
    <row r="645" spans="1:23">
      <c r="A645" t="s">
        <v>1662</v>
      </c>
      <c r="B645" t="s">
        <v>556</v>
      </c>
      <c r="C645" t="s">
        <v>40</v>
      </c>
      <c r="D645" s="2">
        <v>34878</v>
      </c>
      <c r="E645" s="2">
        <v>46010</v>
      </c>
      <c r="F645" s="2">
        <v>46026</v>
      </c>
      <c r="G645" t="s">
        <v>105</v>
      </c>
      <c r="H645" t="s">
        <v>153</v>
      </c>
      <c r="I645" t="s">
        <v>96</v>
      </c>
      <c r="J645" t="s">
        <v>204</v>
      </c>
      <c r="K645" t="s">
        <v>161</v>
      </c>
      <c r="L645">
        <v>216232.86</v>
      </c>
      <c r="M645">
        <v>150185.20000000001</v>
      </c>
      <c r="N645" t="s">
        <v>192</v>
      </c>
      <c r="O645">
        <v>16</v>
      </c>
      <c r="P645">
        <v>181</v>
      </c>
      <c r="Q645">
        <v>5</v>
      </c>
      <c r="R645">
        <v>153</v>
      </c>
      <c r="S645">
        <v>132.9</v>
      </c>
      <c r="T645" t="s">
        <v>37</v>
      </c>
      <c r="U645" s="3"/>
      <c r="V645" s="3"/>
      <c r="W645" s="3"/>
    </row>
    <row r="646" spans="1:23">
      <c r="A646" t="s">
        <v>1663</v>
      </c>
      <c r="B646" t="s">
        <v>1664</v>
      </c>
      <c r="C646" t="s">
        <v>30</v>
      </c>
      <c r="D646" t="s">
        <v>1665</v>
      </c>
      <c r="E646" s="2">
        <v>45956</v>
      </c>
      <c r="F646" s="2">
        <v>45969</v>
      </c>
      <c r="G646" t="s">
        <v>161</v>
      </c>
      <c r="H646" t="s">
        <v>134</v>
      </c>
      <c r="I646" t="s">
        <v>45</v>
      </c>
      <c r="J646" t="s">
        <v>71</v>
      </c>
      <c r="K646" t="s">
        <v>161</v>
      </c>
      <c r="L646">
        <v>33802.11</v>
      </c>
      <c r="M646">
        <v>27142.33</v>
      </c>
      <c r="N646" t="s">
        <v>73</v>
      </c>
      <c r="O646">
        <v>13</v>
      </c>
      <c r="P646">
        <v>99</v>
      </c>
      <c r="Q646">
        <v>1</v>
      </c>
      <c r="R646">
        <v>158</v>
      </c>
      <c r="S646">
        <v>202.6</v>
      </c>
      <c r="T646" t="s">
        <v>37</v>
      </c>
      <c r="U646" s="3"/>
      <c r="V646" s="3"/>
      <c r="W646" s="3"/>
    </row>
    <row r="647" spans="1:23">
      <c r="A647" t="s">
        <v>1666</v>
      </c>
      <c r="B647" t="s">
        <v>1667</v>
      </c>
      <c r="C647" t="s">
        <v>40</v>
      </c>
      <c r="D647" s="2">
        <v>38078</v>
      </c>
      <c r="E647" s="2">
        <v>45855</v>
      </c>
      <c r="F647" s="2">
        <v>45864</v>
      </c>
      <c r="G647" t="s">
        <v>105</v>
      </c>
      <c r="H647" t="s">
        <v>78</v>
      </c>
      <c r="I647" t="s">
        <v>33</v>
      </c>
      <c r="J647" t="s">
        <v>663</v>
      </c>
      <c r="K647" t="s">
        <v>27</v>
      </c>
      <c r="L647">
        <v>47444.18</v>
      </c>
      <c r="M647">
        <v>46492.33</v>
      </c>
      <c r="N647" t="s">
        <v>91</v>
      </c>
      <c r="O647">
        <v>9</v>
      </c>
      <c r="P647">
        <v>78</v>
      </c>
      <c r="Q647">
        <v>1</v>
      </c>
      <c r="R647">
        <v>175</v>
      </c>
      <c r="S647">
        <v>251.2</v>
      </c>
      <c r="U647" s="3"/>
      <c r="V647" s="3"/>
      <c r="W647" s="3"/>
    </row>
    <row r="648" spans="1:23">
      <c r="A648" t="s">
        <v>1668</v>
      </c>
      <c r="B648" t="s">
        <v>756</v>
      </c>
      <c r="C648" t="s">
        <v>206</v>
      </c>
      <c r="D648" s="2">
        <v>23429</v>
      </c>
      <c r="E648" s="2">
        <v>44964</v>
      </c>
      <c r="F648" s="2">
        <v>44965</v>
      </c>
      <c r="G648" t="s">
        <v>141</v>
      </c>
      <c r="H648" t="s">
        <v>153</v>
      </c>
      <c r="I648" t="s">
        <v>33</v>
      </c>
      <c r="J648" t="s">
        <v>34</v>
      </c>
      <c r="K648" t="s">
        <v>120</v>
      </c>
      <c r="L648">
        <v>235186.3</v>
      </c>
      <c r="M648">
        <v>229524.37</v>
      </c>
      <c r="O648">
        <v>1</v>
      </c>
      <c r="P648">
        <v>41</v>
      </c>
      <c r="Q648">
        <v>2</v>
      </c>
      <c r="R648">
        <v>100</v>
      </c>
      <c r="S648">
        <v>140</v>
      </c>
      <c r="T648" t="s">
        <v>37</v>
      </c>
      <c r="U648" s="3"/>
      <c r="V648" s="3"/>
      <c r="W648" s="3"/>
    </row>
    <row r="649" spans="1:23">
      <c r="A649" t="s">
        <v>1669</v>
      </c>
      <c r="B649" t="s">
        <v>1438</v>
      </c>
      <c r="C649" t="s">
        <v>459</v>
      </c>
      <c r="D649" s="2">
        <v>24255</v>
      </c>
      <c r="E649" s="2">
        <v>45947</v>
      </c>
      <c r="F649" s="2">
        <v>45949</v>
      </c>
      <c r="G649" t="s">
        <v>94</v>
      </c>
      <c r="H649" t="s">
        <v>113</v>
      </c>
      <c r="I649" t="s">
        <v>53</v>
      </c>
      <c r="J649" t="s">
        <v>179</v>
      </c>
      <c r="K649" t="s">
        <v>110</v>
      </c>
      <c r="L649">
        <v>173646.49</v>
      </c>
      <c r="M649">
        <v>154899.67000000001</v>
      </c>
      <c r="O649">
        <v>2</v>
      </c>
      <c r="P649">
        <v>229</v>
      </c>
      <c r="Q649">
        <v>3</v>
      </c>
      <c r="R649">
        <v>118</v>
      </c>
      <c r="S649">
        <v>241.9</v>
      </c>
      <c r="T649" t="s">
        <v>37</v>
      </c>
      <c r="U649" s="3"/>
      <c r="V649" s="3"/>
      <c r="W649" s="3"/>
    </row>
    <row r="650" spans="1:23">
      <c r="A650" t="s">
        <v>1670</v>
      </c>
      <c r="B650" t="s">
        <v>1026</v>
      </c>
      <c r="C650" t="s">
        <v>60</v>
      </c>
      <c r="D650" s="2">
        <v>37486</v>
      </c>
      <c r="E650" s="2">
        <v>45055</v>
      </c>
      <c r="F650" t="s">
        <v>1671</v>
      </c>
      <c r="G650" t="s">
        <v>105</v>
      </c>
      <c r="H650" t="s">
        <v>63</v>
      </c>
      <c r="I650" t="s">
        <v>25</v>
      </c>
      <c r="J650" t="s">
        <v>166</v>
      </c>
      <c r="K650" t="s">
        <v>72</v>
      </c>
      <c r="L650">
        <v>8766.02</v>
      </c>
      <c r="M650">
        <v>7408.63</v>
      </c>
      <c r="N650" t="s">
        <v>192</v>
      </c>
      <c r="O650">
        <v>1</v>
      </c>
      <c r="P650">
        <v>179</v>
      </c>
      <c r="Q650">
        <v>3</v>
      </c>
      <c r="R650">
        <v>183</v>
      </c>
      <c r="S650">
        <v>94.3</v>
      </c>
      <c r="T650" t="s">
        <v>65</v>
      </c>
      <c r="U650" s="3"/>
      <c r="V650" s="3"/>
      <c r="W650" s="3"/>
    </row>
    <row r="651" spans="1:23">
      <c r="A651" t="s">
        <v>1672</v>
      </c>
      <c r="B651" t="s">
        <v>295</v>
      </c>
      <c r="C651" t="s">
        <v>30</v>
      </c>
      <c r="D651" s="2">
        <v>30643</v>
      </c>
      <c r="E651" s="2">
        <v>45104</v>
      </c>
      <c r="F651" s="2">
        <v>45120</v>
      </c>
      <c r="G651" t="s">
        <v>152</v>
      </c>
      <c r="H651" t="s">
        <v>86</v>
      </c>
      <c r="I651" t="s">
        <v>33</v>
      </c>
      <c r="J651" t="s">
        <v>80</v>
      </c>
      <c r="K651" t="s">
        <v>110</v>
      </c>
      <c r="L651">
        <v>96075.66</v>
      </c>
      <c r="M651">
        <v>77371.59</v>
      </c>
      <c r="N651" t="s">
        <v>35</v>
      </c>
      <c r="O651" t="s">
        <v>1673</v>
      </c>
      <c r="P651">
        <v>44</v>
      </c>
      <c r="R651">
        <v>189</v>
      </c>
      <c r="S651">
        <v>144.19999999999999</v>
      </c>
      <c r="T651" t="s">
        <v>106</v>
      </c>
      <c r="U651" s="3"/>
      <c r="V651" s="3"/>
      <c r="W651" s="3"/>
    </row>
    <row r="652" spans="1:23">
      <c r="A652" t="s">
        <v>1674</v>
      </c>
      <c r="B652" t="s">
        <v>1675</v>
      </c>
      <c r="C652" t="s">
        <v>100</v>
      </c>
      <c r="D652" s="2">
        <v>21614</v>
      </c>
      <c r="E652" s="2">
        <v>45833</v>
      </c>
      <c r="F652" t="s">
        <v>1676</v>
      </c>
      <c r="G652" t="s">
        <v>94</v>
      </c>
      <c r="H652" t="s">
        <v>95</v>
      </c>
      <c r="I652" t="s">
        <v>53</v>
      </c>
      <c r="J652" t="s">
        <v>179</v>
      </c>
      <c r="K652" t="s">
        <v>55</v>
      </c>
      <c r="L652">
        <v>73614.03</v>
      </c>
      <c r="M652">
        <v>63454.49</v>
      </c>
      <c r="N652" t="s">
        <v>91</v>
      </c>
      <c r="O652">
        <v>8</v>
      </c>
      <c r="P652">
        <v>217</v>
      </c>
      <c r="Q652">
        <v>4</v>
      </c>
      <c r="R652">
        <v>190</v>
      </c>
      <c r="S652">
        <v>137.30000000000001</v>
      </c>
      <c r="T652" t="s">
        <v>47</v>
      </c>
      <c r="U652" s="3"/>
      <c r="V652" s="3"/>
      <c r="W652" s="3"/>
    </row>
    <row r="653" spans="1:23">
      <c r="A653" t="s">
        <v>1677</v>
      </c>
      <c r="B653" t="s">
        <v>1678</v>
      </c>
      <c r="C653" t="s">
        <v>40</v>
      </c>
      <c r="D653" t="s">
        <v>1679</v>
      </c>
      <c r="E653" s="2">
        <v>45251</v>
      </c>
      <c r="F653" s="2">
        <v>45258</v>
      </c>
      <c r="G653" t="s">
        <v>161</v>
      </c>
      <c r="H653" t="s">
        <v>24</v>
      </c>
      <c r="J653" t="s">
        <v>26</v>
      </c>
      <c r="K653" t="s">
        <v>120</v>
      </c>
      <c r="L653">
        <v>41102.800000000003</v>
      </c>
      <c r="M653">
        <v>33139.800000000003</v>
      </c>
      <c r="N653" t="s">
        <v>192</v>
      </c>
      <c r="O653">
        <v>7</v>
      </c>
      <c r="P653">
        <v>221</v>
      </c>
      <c r="R653">
        <v>118</v>
      </c>
      <c r="S653">
        <v>239.7</v>
      </c>
      <c r="T653" t="s">
        <v>37</v>
      </c>
      <c r="U653" s="3"/>
      <c r="V653" s="3"/>
      <c r="W653" s="3"/>
    </row>
    <row r="654" spans="1:23">
      <c r="A654" t="s">
        <v>1680</v>
      </c>
      <c r="B654" t="s">
        <v>311</v>
      </c>
      <c r="C654" t="s">
        <v>206</v>
      </c>
      <c r="D654" s="2">
        <v>35920</v>
      </c>
      <c r="E654" s="2">
        <v>45224</v>
      </c>
      <c r="F654" s="2">
        <v>45231</v>
      </c>
      <c r="G654" t="s">
        <v>94</v>
      </c>
      <c r="H654" t="s">
        <v>153</v>
      </c>
      <c r="I654" t="s">
        <v>53</v>
      </c>
      <c r="J654" t="s">
        <v>97</v>
      </c>
      <c r="K654" t="s">
        <v>72</v>
      </c>
      <c r="L654">
        <v>238190.3</v>
      </c>
      <c r="M654">
        <v>172600.16</v>
      </c>
      <c r="N654" t="s">
        <v>192</v>
      </c>
      <c r="O654">
        <v>7</v>
      </c>
      <c r="P654">
        <v>167</v>
      </c>
      <c r="Q654">
        <v>2</v>
      </c>
      <c r="R654">
        <v>186</v>
      </c>
      <c r="S654">
        <v>185.4</v>
      </c>
      <c r="T654" t="s">
        <v>65</v>
      </c>
      <c r="U654" s="3"/>
      <c r="V654" s="3"/>
      <c r="W654" s="3"/>
    </row>
    <row r="655" spans="1:23">
      <c r="A655" t="s">
        <v>1681</v>
      </c>
      <c r="B655" t="s">
        <v>909</v>
      </c>
      <c r="C655" t="s">
        <v>133</v>
      </c>
      <c r="D655" s="2">
        <v>27115</v>
      </c>
      <c r="E655" s="2">
        <v>45618</v>
      </c>
      <c r="F655" t="s">
        <v>1682</v>
      </c>
      <c r="G655" t="s">
        <v>152</v>
      </c>
      <c r="H655" t="s">
        <v>134</v>
      </c>
      <c r="I655" t="s">
        <v>45</v>
      </c>
      <c r="J655" t="s">
        <v>34</v>
      </c>
      <c r="K655" t="s">
        <v>161</v>
      </c>
      <c r="L655">
        <v>216462.07999999999</v>
      </c>
      <c r="M655">
        <v>155852.85999999999</v>
      </c>
      <c r="O655">
        <v>7</v>
      </c>
      <c r="P655">
        <v>170</v>
      </c>
      <c r="Q655">
        <v>2</v>
      </c>
      <c r="R655">
        <v>158</v>
      </c>
      <c r="S655">
        <v>80.5</v>
      </c>
      <c r="T655" t="s">
        <v>37</v>
      </c>
      <c r="U655" s="3"/>
      <c r="V655" s="3"/>
      <c r="W655" s="3"/>
    </row>
    <row r="656" spans="1:23">
      <c r="A656" t="s">
        <v>1683</v>
      </c>
      <c r="B656" t="s">
        <v>1342</v>
      </c>
      <c r="C656" t="s">
        <v>40</v>
      </c>
      <c r="D656" s="2">
        <v>23564</v>
      </c>
      <c r="E656" s="2">
        <v>45748</v>
      </c>
      <c r="F656" t="s">
        <v>1684</v>
      </c>
      <c r="G656" t="s">
        <v>109</v>
      </c>
      <c r="H656" t="s">
        <v>113</v>
      </c>
      <c r="I656" t="s">
        <v>79</v>
      </c>
      <c r="J656" t="s">
        <v>80</v>
      </c>
      <c r="K656" t="s">
        <v>55</v>
      </c>
      <c r="L656">
        <v>143800.37</v>
      </c>
      <c r="M656">
        <v>102925.01</v>
      </c>
      <c r="O656">
        <v>2</v>
      </c>
      <c r="P656">
        <v>98</v>
      </c>
      <c r="Q656">
        <v>4</v>
      </c>
      <c r="R656">
        <v>98</v>
      </c>
      <c r="S656">
        <v>129.6</v>
      </c>
      <c r="T656" t="s">
        <v>65</v>
      </c>
      <c r="U656" s="3"/>
      <c r="V656" s="3"/>
      <c r="W656" s="3"/>
    </row>
    <row r="657" spans="1:23">
      <c r="A657" t="s">
        <v>1685</v>
      </c>
      <c r="B657" t="s">
        <v>155</v>
      </c>
      <c r="C657" t="s">
        <v>50</v>
      </c>
      <c r="D657" t="s">
        <v>1686</v>
      </c>
      <c r="E657" t="s">
        <v>1687</v>
      </c>
      <c r="F657" s="2">
        <v>44964</v>
      </c>
      <c r="G657" t="s">
        <v>23</v>
      </c>
      <c r="I657" t="s">
        <v>45</v>
      </c>
      <c r="K657" t="s">
        <v>286</v>
      </c>
      <c r="L657">
        <v>81957.539999999994</v>
      </c>
      <c r="M657">
        <v>62623.41</v>
      </c>
      <c r="N657" t="s">
        <v>192</v>
      </c>
      <c r="O657">
        <v>3</v>
      </c>
      <c r="P657">
        <v>211</v>
      </c>
      <c r="Q657">
        <v>3</v>
      </c>
      <c r="R657">
        <v>97</v>
      </c>
      <c r="S657">
        <v>160.69999999999999</v>
      </c>
      <c r="T657" t="s">
        <v>37</v>
      </c>
      <c r="U657" s="3"/>
      <c r="V657" s="3"/>
      <c r="W657" s="3"/>
    </row>
    <row r="658" spans="1:23">
      <c r="A658" t="s">
        <v>1688</v>
      </c>
      <c r="B658" t="s">
        <v>806</v>
      </c>
      <c r="C658" t="s">
        <v>100</v>
      </c>
      <c r="D658" t="s">
        <v>1689</v>
      </c>
      <c r="E658" s="2">
        <v>45807</v>
      </c>
      <c r="F658" s="2">
        <v>45820</v>
      </c>
      <c r="G658" t="s">
        <v>117</v>
      </c>
      <c r="H658" t="s">
        <v>113</v>
      </c>
      <c r="J658" t="s">
        <v>34</v>
      </c>
      <c r="K658" t="s">
        <v>120</v>
      </c>
      <c r="L658">
        <v>11493.08</v>
      </c>
      <c r="M658">
        <v>8713.2800000000007</v>
      </c>
      <c r="N658" t="s">
        <v>1048</v>
      </c>
      <c r="O658">
        <v>13</v>
      </c>
      <c r="P658">
        <v>23</v>
      </c>
      <c r="Q658">
        <v>3</v>
      </c>
      <c r="R658">
        <v>144</v>
      </c>
      <c r="S658">
        <v>163.19999999999999</v>
      </c>
      <c r="T658" t="s">
        <v>37</v>
      </c>
      <c r="U658" s="3"/>
      <c r="V658" s="3"/>
      <c r="W658" s="3"/>
    </row>
    <row r="659" spans="1:23">
      <c r="A659" t="s">
        <v>1690</v>
      </c>
      <c r="B659" t="s">
        <v>1505</v>
      </c>
      <c r="D659" t="s">
        <v>1691</v>
      </c>
      <c r="E659" s="2">
        <v>45787</v>
      </c>
      <c r="F659" s="2">
        <v>45799</v>
      </c>
      <c r="G659" t="s">
        <v>141</v>
      </c>
      <c r="H659" t="s">
        <v>86</v>
      </c>
      <c r="I659" t="s">
        <v>96</v>
      </c>
      <c r="J659" t="s">
        <v>80</v>
      </c>
      <c r="K659" t="s">
        <v>110</v>
      </c>
      <c r="L659">
        <v>31033.81</v>
      </c>
      <c r="N659" t="s">
        <v>73</v>
      </c>
      <c r="O659">
        <v>12</v>
      </c>
      <c r="P659">
        <v>102</v>
      </c>
      <c r="Q659">
        <v>5</v>
      </c>
      <c r="R659">
        <v>129</v>
      </c>
      <c r="S659">
        <v>105.8</v>
      </c>
      <c r="T659" t="s">
        <v>37</v>
      </c>
      <c r="U659" s="3"/>
      <c r="V659" s="3"/>
      <c r="W659" s="3"/>
    </row>
    <row r="660" spans="1:23">
      <c r="A660" t="s">
        <v>1692</v>
      </c>
      <c r="B660" t="s">
        <v>99</v>
      </c>
      <c r="C660" t="s">
        <v>206</v>
      </c>
      <c r="D660" s="2">
        <v>37027</v>
      </c>
      <c r="E660" s="2">
        <v>44941</v>
      </c>
      <c r="G660" t="s">
        <v>43</v>
      </c>
      <c r="H660" t="s">
        <v>95</v>
      </c>
      <c r="J660" t="s">
        <v>34</v>
      </c>
      <c r="K660" t="s">
        <v>161</v>
      </c>
      <c r="L660">
        <v>78277.16</v>
      </c>
      <c r="M660">
        <v>63377.33</v>
      </c>
      <c r="O660">
        <v>2</v>
      </c>
      <c r="R660">
        <v>141</v>
      </c>
      <c r="S660">
        <v>126.6</v>
      </c>
      <c r="T660" t="s">
        <v>37</v>
      </c>
      <c r="U660" s="3"/>
      <c r="V660" s="3"/>
      <c r="W660" s="3"/>
    </row>
    <row r="661" spans="1:23">
      <c r="A661" t="s">
        <v>1693</v>
      </c>
      <c r="B661" t="s">
        <v>756</v>
      </c>
      <c r="C661" t="s">
        <v>50</v>
      </c>
      <c r="D661" s="2">
        <v>25910</v>
      </c>
      <c r="E661" s="2">
        <v>45890</v>
      </c>
      <c r="G661" t="s">
        <v>370</v>
      </c>
      <c r="H661" t="s">
        <v>134</v>
      </c>
      <c r="I661" t="s">
        <v>96</v>
      </c>
      <c r="K661" t="s">
        <v>110</v>
      </c>
      <c r="L661">
        <v>108089.60000000001</v>
      </c>
      <c r="M661">
        <v>106886.11</v>
      </c>
      <c r="N661" t="s">
        <v>73</v>
      </c>
      <c r="O661">
        <v>7</v>
      </c>
      <c r="Q661">
        <v>2</v>
      </c>
      <c r="R661">
        <v>104</v>
      </c>
      <c r="S661">
        <v>237.7</v>
      </c>
      <c r="T661" t="s">
        <v>57</v>
      </c>
      <c r="U661" s="3"/>
      <c r="V661" s="3"/>
      <c r="W661" s="3"/>
    </row>
    <row r="662" spans="1:23">
      <c r="A662" t="s">
        <v>1694</v>
      </c>
      <c r="B662" t="s">
        <v>799</v>
      </c>
      <c r="C662" t="s">
        <v>206</v>
      </c>
      <c r="D662" s="2">
        <v>28071</v>
      </c>
      <c r="E662" s="2">
        <v>45800</v>
      </c>
      <c r="F662" s="2">
        <v>45810</v>
      </c>
      <c r="G662" t="s">
        <v>161</v>
      </c>
      <c r="H662" t="s">
        <v>106</v>
      </c>
      <c r="I662" t="s">
        <v>119</v>
      </c>
      <c r="K662" t="s">
        <v>55</v>
      </c>
      <c r="L662">
        <v>74270.27</v>
      </c>
      <c r="M662">
        <v>59238.45</v>
      </c>
      <c r="N662" t="s">
        <v>192</v>
      </c>
      <c r="O662">
        <v>10</v>
      </c>
      <c r="P662" t="s">
        <v>1695</v>
      </c>
      <c r="Q662">
        <v>5</v>
      </c>
      <c r="R662">
        <v>168</v>
      </c>
      <c r="S662">
        <v>144.80000000000001</v>
      </c>
      <c r="T662" t="s">
        <v>65</v>
      </c>
      <c r="U662" s="3"/>
      <c r="V662" s="3"/>
      <c r="W662" s="3"/>
    </row>
    <row r="663" spans="1:23">
      <c r="A663" t="s">
        <v>1696</v>
      </c>
      <c r="B663" t="s">
        <v>99</v>
      </c>
      <c r="C663" t="s">
        <v>40</v>
      </c>
      <c r="D663" t="s">
        <v>1697</v>
      </c>
      <c r="E663" s="2">
        <v>45427</v>
      </c>
      <c r="F663" s="2">
        <v>45435</v>
      </c>
      <c r="H663" t="s">
        <v>44</v>
      </c>
      <c r="I663" t="s">
        <v>96</v>
      </c>
      <c r="K663" t="s">
        <v>110</v>
      </c>
      <c r="L663" t="s">
        <v>1698</v>
      </c>
      <c r="M663">
        <v>99545.47</v>
      </c>
      <c r="N663" t="s">
        <v>192</v>
      </c>
      <c r="O663">
        <v>8</v>
      </c>
      <c r="P663">
        <v>74</v>
      </c>
      <c r="Q663">
        <v>4</v>
      </c>
      <c r="R663">
        <v>123</v>
      </c>
      <c r="S663">
        <v>73.3</v>
      </c>
      <c r="U663" s="3"/>
      <c r="V663" s="3"/>
      <c r="W663" s="3"/>
    </row>
    <row r="664" spans="1:23">
      <c r="A664" t="s">
        <v>1699</v>
      </c>
      <c r="B664" t="s">
        <v>1700</v>
      </c>
      <c r="C664" t="s">
        <v>22</v>
      </c>
      <c r="D664" t="s">
        <v>1701</v>
      </c>
      <c r="E664" t="s">
        <v>1702</v>
      </c>
      <c r="F664" t="s">
        <v>1703</v>
      </c>
      <c r="G664" t="s">
        <v>70</v>
      </c>
      <c r="H664" t="s">
        <v>118</v>
      </c>
      <c r="J664" t="s">
        <v>97</v>
      </c>
      <c r="K664" t="s">
        <v>388</v>
      </c>
      <c r="L664">
        <v>17647.98</v>
      </c>
      <c r="M664">
        <v>12963.2</v>
      </c>
      <c r="N664" t="s">
        <v>73</v>
      </c>
      <c r="O664">
        <v>1</v>
      </c>
      <c r="P664">
        <v>127</v>
      </c>
      <c r="Q664">
        <v>1</v>
      </c>
      <c r="T664" t="s">
        <v>37</v>
      </c>
      <c r="U664" s="3"/>
      <c r="V664" s="3"/>
      <c r="W664" s="3"/>
    </row>
    <row r="665" spans="1:23">
      <c r="A665" t="s">
        <v>1704</v>
      </c>
      <c r="B665" t="s">
        <v>1302</v>
      </c>
      <c r="D665" s="2">
        <v>28258</v>
      </c>
      <c r="E665" s="2">
        <v>45058</v>
      </c>
      <c r="F665" s="2">
        <v>45063</v>
      </c>
      <c r="G665" t="s">
        <v>94</v>
      </c>
      <c r="H665" t="s">
        <v>118</v>
      </c>
      <c r="I665" t="s">
        <v>25</v>
      </c>
      <c r="J665" t="s">
        <v>179</v>
      </c>
      <c r="K665" t="s">
        <v>72</v>
      </c>
      <c r="L665">
        <v>37505.199999999997</v>
      </c>
      <c r="M665">
        <v>30680.51</v>
      </c>
      <c r="O665">
        <v>5</v>
      </c>
      <c r="P665">
        <v>32</v>
      </c>
      <c r="Q665">
        <v>3</v>
      </c>
      <c r="R665">
        <v>189</v>
      </c>
      <c r="S665">
        <v>91.8</v>
      </c>
      <c r="U665" s="3"/>
      <c r="V665" s="3"/>
      <c r="W665" s="3"/>
    </row>
    <row r="666" spans="1:23">
      <c r="A666" t="s">
        <v>1705</v>
      </c>
      <c r="B666" t="s">
        <v>1408</v>
      </c>
      <c r="C666" t="s">
        <v>40</v>
      </c>
      <c r="D666" s="2">
        <v>40106</v>
      </c>
      <c r="E666" t="s">
        <v>1706</v>
      </c>
      <c r="F666" s="2">
        <v>45377</v>
      </c>
      <c r="G666" t="s">
        <v>105</v>
      </c>
      <c r="H666" t="s">
        <v>95</v>
      </c>
      <c r="I666" t="s">
        <v>96</v>
      </c>
      <c r="J666" t="s">
        <v>80</v>
      </c>
      <c r="K666" t="s">
        <v>55</v>
      </c>
      <c r="L666">
        <v>66695.289999999994</v>
      </c>
      <c r="M666">
        <v>54621.08</v>
      </c>
      <c r="N666" t="s">
        <v>73</v>
      </c>
      <c r="O666">
        <v>3</v>
      </c>
      <c r="P666">
        <v>61</v>
      </c>
      <c r="Q666">
        <v>2</v>
      </c>
      <c r="R666">
        <v>99</v>
      </c>
      <c r="S666">
        <v>112.3</v>
      </c>
      <c r="T666" t="s">
        <v>37</v>
      </c>
      <c r="U666" s="3"/>
      <c r="V666" s="3"/>
      <c r="W666" s="3"/>
    </row>
    <row r="667" spans="1:23">
      <c r="A667" t="s">
        <v>1707</v>
      </c>
      <c r="B667" t="s">
        <v>1708</v>
      </c>
      <c r="C667" t="s">
        <v>60</v>
      </c>
      <c r="D667" s="2">
        <v>24295</v>
      </c>
      <c r="E667" s="2">
        <v>45147</v>
      </c>
      <c r="F667" s="2">
        <v>45148</v>
      </c>
      <c r="G667" t="s">
        <v>141</v>
      </c>
      <c r="H667" t="s">
        <v>32</v>
      </c>
      <c r="I667" t="s">
        <v>79</v>
      </c>
      <c r="J667" t="s">
        <v>64</v>
      </c>
      <c r="K667" t="s">
        <v>110</v>
      </c>
      <c r="L667">
        <v>186009.25</v>
      </c>
      <c r="M667">
        <v>148668.65</v>
      </c>
      <c r="N667" t="s">
        <v>73</v>
      </c>
      <c r="O667">
        <v>1</v>
      </c>
      <c r="P667">
        <v>106</v>
      </c>
      <c r="R667">
        <v>93</v>
      </c>
      <c r="S667">
        <v>76.2</v>
      </c>
      <c r="U667" s="3"/>
      <c r="V667" s="3"/>
      <c r="W667" s="3"/>
    </row>
    <row r="668" spans="1:23">
      <c r="A668" t="s">
        <v>1709</v>
      </c>
      <c r="B668" t="s">
        <v>806</v>
      </c>
      <c r="C668" t="s">
        <v>206</v>
      </c>
      <c r="D668" s="2">
        <v>24199</v>
      </c>
      <c r="E668" t="s">
        <v>1710</v>
      </c>
      <c r="F668" s="2">
        <v>45552</v>
      </c>
      <c r="G668" t="s">
        <v>152</v>
      </c>
      <c r="H668" t="s">
        <v>124</v>
      </c>
      <c r="I668" t="s">
        <v>45</v>
      </c>
      <c r="J668" t="s">
        <v>64</v>
      </c>
      <c r="K668" t="s">
        <v>449</v>
      </c>
      <c r="L668">
        <v>198999.96</v>
      </c>
      <c r="M668">
        <v>195850.74</v>
      </c>
      <c r="N668" t="s">
        <v>192</v>
      </c>
      <c r="O668">
        <v>7</v>
      </c>
      <c r="P668">
        <v>46</v>
      </c>
      <c r="Q668">
        <v>3</v>
      </c>
      <c r="R668">
        <v>161</v>
      </c>
      <c r="S668">
        <v>185.8</v>
      </c>
      <c r="T668" t="s">
        <v>65</v>
      </c>
      <c r="U668" s="3"/>
      <c r="V668" s="3"/>
      <c r="W668" s="3"/>
    </row>
    <row r="669" spans="1:23">
      <c r="A669" t="s">
        <v>1711</v>
      </c>
      <c r="B669" t="s">
        <v>429</v>
      </c>
      <c r="C669" t="s">
        <v>60</v>
      </c>
      <c r="D669" s="2">
        <v>18698</v>
      </c>
      <c r="E669" s="2">
        <v>45748</v>
      </c>
      <c r="F669" s="2">
        <v>45752</v>
      </c>
      <c r="G669" t="s">
        <v>152</v>
      </c>
      <c r="H669" t="s">
        <v>86</v>
      </c>
      <c r="I669" t="s">
        <v>25</v>
      </c>
      <c r="J669" t="s">
        <v>80</v>
      </c>
      <c r="K669" t="s">
        <v>55</v>
      </c>
      <c r="L669">
        <v>51323.97</v>
      </c>
      <c r="M669">
        <v>40982.559999999998</v>
      </c>
      <c r="N669" t="s">
        <v>73</v>
      </c>
      <c r="O669">
        <v>4</v>
      </c>
      <c r="P669">
        <v>22</v>
      </c>
      <c r="Q669">
        <v>2</v>
      </c>
      <c r="R669">
        <v>175</v>
      </c>
      <c r="S669">
        <v>241.2</v>
      </c>
      <c r="T669" t="s">
        <v>37</v>
      </c>
      <c r="U669" s="3"/>
      <c r="V669" s="3"/>
      <c r="W669" s="3"/>
    </row>
    <row r="670" spans="1:23">
      <c r="A670" t="s">
        <v>1712</v>
      </c>
      <c r="B670" t="s">
        <v>403</v>
      </c>
      <c r="C670" t="s">
        <v>133</v>
      </c>
      <c r="D670" s="2">
        <v>20156</v>
      </c>
      <c r="E670" s="2">
        <v>45456</v>
      </c>
      <c r="F670" s="2">
        <v>45472</v>
      </c>
      <c r="G670" t="s">
        <v>152</v>
      </c>
      <c r="H670" t="s">
        <v>86</v>
      </c>
      <c r="I670" t="s">
        <v>96</v>
      </c>
      <c r="J670" t="s">
        <v>97</v>
      </c>
      <c r="K670" t="s">
        <v>110</v>
      </c>
      <c r="L670" t="s">
        <v>1713</v>
      </c>
      <c r="M670">
        <v>9974.4</v>
      </c>
      <c r="N670" t="s">
        <v>192</v>
      </c>
      <c r="O670">
        <v>16</v>
      </c>
      <c r="P670">
        <v>22</v>
      </c>
      <c r="Q670">
        <v>1</v>
      </c>
      <c r="R670">
        <v>101</v>
      </c>
      <c r="S670">
        <v>156.30000000000001</v>
      </c>
      <c r="T670" t="s">
        <v>47</v>
      </c>
      <c r="U670" s="3"/>
      <c r="V670" s="3"/>
      <c r="W670" s="3"/>
    </row>
    <row r="671" spans="1:23">
      <c r="A671" t="s">
        <v>1714</v>
      </c>
      <c r="B671" t="s">
        <v>579</v>
      </c>
      <c r="C671" t="s">
        <v>206</v>
      </c>
      <c r="D671" s="2">
        <v>33565</v>
      </c>
      <c r="E671" s="2">
        <v>45941</v>
      </c>
      <c r="F671" s="2">
        <v>45952</v>
      </c>
      <c r="G671" t="s">
        <v>43</v>
      </c>
      <c r="H671" t="s">
        <v>52</v>
      </c>
      <c r="I671" t="s">
        <v>53</v>
      </c>
      <c r="J671" t="s">
        <v>71</v>
      </c>
      <c r="K671" t="s">
        <v>110</v>
      </c>
      <c r="L671">
        <v>14886.49</v>
      </c>
      <c r="M671">
        <v>13277.94</v>
      </c>
      <c r="O671">
        <v>11</v>
      </c>
      <c r="P671">
        <v>63</v>
      </c>
      <c r="R671">
        <v>146</v>
      </c>
      <c r="S671">
        <v>99.3</v>
      </c>
      <c r="U671" s="3"/>
      <c r="V671" s="3"/>
      <c r="W671" s="3"/>
    </row>
    <row r="672" spans="1:23">
      <c r="A672" t="s">
        <v>1715</v>
      </c>
      <c r="B672" t="s">
        <v>1088</v>
      </c>
      <c r="C672" t="s">
        <v>816</v>
      </c>
      <c r="D672" t="s">
        <v>1716</v>
      </c>
      <c r="E672" t="s">
        <v>1717</v>
      </c>
      <c r="F672" t="s">
        <v>1718</v>
      </c>
      <c r="G672" t="s">
        <v>141</v>
      </c>
      <c r="H672" t="s">
        <v>86</v>
      </c>
      <c r="L672">
        <v>192931.69</v>
      </c>
      <c r="M672">
        <v>181033.35</v>
      </c>
      <c r="N672" t="s">
        <v>73</v>
      </c>
      <c r="O672">
        <v>8</v>
      </c>
      <c r="P672">
        <v>30</v>
      </c>
      <c r="Q672">
        <v>3</v>
      </c>
      <c r="R672">
        <v>100</v>
      </c>
      <c r="S672">
        <v>86.3</v>
      </c>
      <c r="T672" t="s">
        <v>37</v>
      </c>
      <c r="U672" s="3"/>
      <c r="V672" s="3"/>
      <c r="W672" s="3"/>
    </row>
    <row r="673" spans="1:23">
      <c r="A673" t="s">
        <v>1719</v>
      </c>
      <c r="B673" t="s">
        <v>83</v>
      </c>
      <c r="C673" t="s">
        <v>133</v>
      </c>
      <c r="D673" s="2">
        <v>38574</v>
      </c>
      <c r="E673" s="2">
        <v>45000</v>
      </c>
      <c r="F673" s="2">
        <v>45008</v>
      </c>
      <c r="G673" t="s">
        <v>105</v>
      </c>
      <c r="H673" t="s">
        <v>52</v>
      </c>
      <c r="I673" t="s">
        <v>96</v>
      </c>
      <c r="J673" t="s">
        <v>46</v>
      </c>
      <c r="L673">
        <v>46605.19</v>
      </c>
      <c r="N673" t="s">
        <v>192</v>
      </c>
      <c r="O673">
        <v>8</v>
      </c>
      <c r="P673">
        <v>234</v>
      </c>
      <c r="Q673">
        <v>2</v>
      </c>
      <c r="R673">
        <v>153</v>
      </c>
      <c r="S673">
        <v>89.4</v>
      </c>
      <c r="T673" t="s">
        <v>47</v>
      </c>
      <c r="U673" s="3"/>
      <c r="V673" s="3"/>
      <c r="W673" s="3"/>
    </row>
    <row r="674" spans="1:23">
      <c r="A674" t="s">
        <v>1720</v>
      </c>
      <c r="B674" t="s">
        <v>270</v>
      </c>
      <c r="C674" t="s">
        <v>50</v>
      </c>
      <c r="D674" s="2">
        <v>34108</v>
      </c>
      <c r="E674" s="2">
        <v>45710</v>
      </c>
      <c r="F674" t="s">
        <v>1721</v>
      </c>
      <c r="G674" t="s">
        <v>31</v>
      </c>
      <c r="H674" t="s">
        <v>153</v>
      </c>
      <c r="I674" t="s">
        <v>25</v>
      </c>
      <c r="J674" t="s">
        <v>64</v>
      </c>
      <c r="M674">
        <v>203109.38</v>
      </c>
      <c r="N674" t="s">
        <v>56</v>
      </c>
      <c r="O674">
        <v>7</v>
      </c>
      <c r="P674">
        <v>80</v>
      </c>
      <c r="Q674">
        <v>5</v>
      </c>
      <c r="R674">
        <v>146</v>
      </c>
      <c r="S674">
        <v>236.7</v>
      </c>
      <c r="T674" t="s">
        <v>37</v>
      </c>
      <c r="U674" s="3"/>
      <c r="V674" s="3"/>
      <c r="W674" s="3"/>
    </row>
    <row r="675" spans="1:23">
      <c r="A675" t="s">
        <v>1722</v>
      </c>
      <c r="B675" t="s">
        <v>1050</v>
      </c>
      <c r="C675" t="s">
        <v>50</v>
      </c>
      <c r="D675" s="2">
        <v>20022</v>
      </c>
      <c r="E675" s="2">
        <v>45568</v>
      </c>
      <c r="F675" s="2">
        <v>45575</v>
      </c>
      <c r="G675" t="s">
        <v>77</v>
      </c>
      <c r="H675" t="s">
        <v>32</v>
      </c>
      <c r="I675" t="s">
        <v>96</v>
      </c>
      <c r="K675" t="s">
        <v>55</v>
      </c>
      <c r="L675">
        <v>176242.72</v>
      </c>
      <c r="M675">
        <v>144374.21</v>
      </c>
      <c r="N675" t="s">
        <v>73</v>
      </c>
      <c r="O675">
        <v>7</v>
      </c>
      <c r="P675" t="s">
        <v>1723</v>
      </c>
      <c r="Q675">
        <v>4</v>
      </c>
      <c r="R675">
        <v>110</v>
      </c>
      <c r="S675">
        <v>250</v>
      </c>
      <c r="T675" t="s">
        <v>37</v>
      </c>
      <c r="U675" s="3"/>
      <c r="V675" s="3"/>
      <c r="W675" s="3"/>
    </row>
    <row r="676" spans="1:23">
      <c r="A676" t="s">
        <v>1724</v>
      </c>
      <c r="B676" t="s">
        <v>253</v>
      </c>
      <c r="C676" t="s">
        <v>84</v>
      </c>
      <c r="D676" t="s">
        <v>1725</v>
      </c>
      <c r="E676" s="2">
        <v>45201</v>
      </c>
      <c r="F676" s="2">
        <v>45202</v>
      </c>
      <c r="G676" t="s">
        <v>117</v>
      </c>
      <c r="H676" t="s">
        <v>153</v>
      </c>
      <c r="I676" t="s">
        <v>53</v>
      </c>
      <c r="J676" t="s">
        <v>97</v>
      </c>
      <c r="K676" t="s">
        <v>72</v>
      </c>
      <c r="L676">
        <v>149150.97</v>
      </c>
      <c r="M676">
        <v>107597.62</v>
      </c>
      <c r="N676" t="s">
        <v>73</v>
      </c>
      <c r="O676">
        <v>1</v>
      </c>
      <c r="P676">
        <v>226</v>
      </c>
      <c r="Q676">
        <v>4</v>
      </c>
      <c r="R676">
        <v>117</v>
      </c>
      <c r="S676">
        <v>78</v>
      </c>
      <c r="T676" t="s">
        <v>37</v>
      </c>
      <c r="U676" s="3"/>
      <c r="V676" s="3"/>
      <c r="W676" s="3"/>
    </row>
    <row r="677" spans="1:23">
      <c r="A677" t="s">
        <v>1726</v>
      </c>
      <c r="B677" t="s">
        <v>1727</v>
      </c>
      <c r="C677" t="s">
        <v>60</v>
      </c>
      <c r="D677" t="s">
        <v>1728</v>
      </c>
      <c r="E677" s="2">
        <v>45082</v>
      </c>
      <c r="F677" t="s">
        <v>1729</v>
      </c>
      <c r="G677" t="s">
        <v>117</v>
      </c>
      <c r="H677" t="s">
        <v>95</v>
      </c>
      <c r="I677" t="s">
        <v>25</v>
      </c>
      <c r="J677" t="s">
        <v>64</v>
      </c>
      <c r="K677" t="s">
        <v>161</v>
      </c>
      <c r="L677">
        <v>86561.5</v>
      </c>
      <c r="M677">
        <v>65910.42</v>
      </c>
      <c r="N677" t="s">
        <v>35</v>
      </c>
      <c r="O677">
        <v>11</v>
      </c>
      <c r="P677">
        <v>32</v>
      </c>
      <c r="Q677">
        <v>4</v>
      </c>
      <c r="R677">
        <v>173</v>
      </c>
      <c r="S677">
        <v>172.3</v>
      </c>
      <c r="T677" t="s">
        <v>37</v>
      </c>
      <c r="U677" s="3"/>
      <c r="V677" s="3"/>
      <c r="W677" s="3"/>
    </row>
    <row r="678" spans="1:23">
      <c r="A678" t="s">
        <v>1730</v>
      </c>
      <c r="B678" t="s">
        <v>1731</v>
      </c>
      <c r="C678" t="s">
        <v>40</v>
      </c>
      <c r="D678" t="s">
        <v>1732</v>
      </c>
      <c r="E678" t="s">
        <v>608</v>
      </c>
      <c r="F678" s="2">
        <v>45978</v>
      </c>
      <c r="G678" t="s">
        <v>89</v>
      </c>
      <c r="H678" t="s">
        <v>90</v>
      </c>
      <c r="I678" t="s">
        <v>79</v>
      </c>
      <c r="J678" t="s">
        <v>64</v>
      </c>
      <c r="K678" t="s">
        <v>161</v>
      </c>
      <c r="L678">
        <v>105746.2</v>
      </c>
      <c r="M678">
        <v>100200.73</v>
      </c>
      <c r="N678" t="s">
        <v>73</v>
      </c>
      <c r="O678">
        <v>4</v>
      </c>
      <c r="Q678">
        <v>1</v>
      </c>
      <c r="R678">
        <v>103</v>
      </c>
      <c r="S678">
        <v>215.1</v>
      </c>
      <c r="T678" t="s">
        <v>81</v>
      </c>
      <c r="U678" s="3"/>
      <c r="V678" s="3"/>
      <c r="W678" s="3"/>
    </row>
    <row r="679" spans="1:23">
      <c r="A679" t="s">
        <v>1733</v>
      </c>
      <c r="B679" t="s">
        <v>1734</v>
      </c>
      <c r="C679" t="s">
        <v>459</v>
      </c>
      <c r="D679" s="2">
        <v>28811</v>
      </c>
      <c r="E679" s="2">
        <v>45910</v>
      </c>
      <c r="F679" s="2">
        <v>45918</v>
      </c>
      <c r="G679" t="s">
        <v>89</v>
      </c>
      <c r="H679" t="s">
        <v>63</v>
      </c>
      <c r="I679" t="s">
        <v>79</v>
      </c>
      <c r="J679" t="s">
        <v>34</v>
      </c>
      <c r="K679" t="s">
        <v>161</v>
      </c>
      <c r="L679">
        <v>72237.820000000007</v>
      </c>
      <c r="M679">
        <v>63457.04</v>
      </c>
      <c r="N679" t="s">
        <v>91</v>
      </c>
      <c r="O679">
        <v>8</v>
      </c>
      <c r="P679">
        <v>203</v>
      </c>
      <c r="Q679">
        <v>2</v>
      </c>
      <c r="R679">
        <v>166</v>
      </c>
      <c r="T679" t="s">
        <v>47</v>
      </c>
      <c r="U679" s="3"/>
      <c r="V679" s="3"/>
      <c r="W679" s="3"/>
    </row>
    <row r="680" spans="1:23">
      <c r="A680" t="s">
        <v>1735</v>
      </c>
      <c r="B680" t="s">
        <v>1736</v>
      </c>
      <c r="C680" t="s">
        <v>60</v>
      </c>
      <c r="D680" s="2">
        <v>32646</v>
      </c>
      <c r="E680" t="s">
        <v>1737</v>
      </c>
      <c r="F680" s="2">
        <v>45375</v>
      </c>
      <c r="G680" t="s">
        <v>77</v>
      </c>
      <c r="H680" t="s">
        <v>95</v>
      </c>
      <c r="I680" t="s">
        <v>33</v>
      </c>
      <c r="J680" t="s">
        <v>26</v>
      </c>
      <c r="K680" t="s">
        <v>120</v>
      </c>
      <c r="M680">
        <v>89381.94</v>
      </c>
      <c r="N680" t="s">
        <v>794</v>
      </c>
      <c r="O680">
        <v>4</v>
      </c>
      <c r="P680">
        <v>216</v>
      </c>
      <c r="Q680">
        <v>4</v>
      </c>
      <c r="R680">
        <v>165</v>
      </c>
      <c r="S680">
        <v>185.8</v>
      </c>
      <c r="T680" t="s">
        <v>37</v>
      </c>
      <c r="U680" s="3"/>
      <c r="V680" s="3"/>
      <c r="W680" s="3"/>
    </row>
    <row r="681" spans="1:23">
      <c r="A681" t="s">
        <v>1738</v>
      </c>
      <c r="B681" t="s">
        <v>531</v>
      </c>
      <c r="C681" t="s">
        <v>133</v>
      </c>
      <c r="D681" s="2">
        <v>19371</v>
      </c>
      <c r="E681" s="2">
        <v>45329</v>
      </c>
      <c r="F681" s="2">
        <v>45335</v>
      </c>
      <c r="G681" t="s">
        <v>984</v>
      </c>
      <c r="H681" t="s">
        <v>95</v>
      </c>
      <c r="I681" t="s">
        <v>79</v>
      </c>
      <c r="J681" t="s">
        <v>80</v>
      </c>
      <c r="K681" t="s">
        <v>55</v>
      </c>
      <c r="L681">
        <v>218559.62</v>
      </c>
      <c r="M681">
        <v>174089.22</v>
      </c>
      <c r="N681" t="s">
        <v>91</v>
      </c>
      <c r="O681">
        <v>6</v>
      </c>
      <c r="P681">
        <v>16</v>
      </c>
      <c r="Q681">
        <v>5</v>
      </c>
      <c r="R681">
        <v>112</v>
      </c>
      <c r="S681">
        <v>121.3</v>
      </c>
      <c r="T681" t="s">
        <v>37</v>
      </c>
      <c r="U681" s="3"/>
      <c r="V681" s="3"/>
      <c r="W681" s="3"/>
    </row>
    <row r="682" spans="1:23">
      <c r="A682" t="s">
        <v>1739</v>
      </c>
      <c r="B682" t="s">
        <v>1104</v>
      </c>
      <c r="C682" t="s">
        <v>84</v>
      </c>
      <c r="D682" s="2">
        <v>34521</v>
      </c>
      <c r="E682" s="2">
        <v>45863</v>
      </c>
      <c r="F682" t="s">
        <v>1740</v>
      </c>
      <c r="H682" t="s">
        <v>86</v>
      </c>
      <c r="I682" t="s">
        <v>53</v>
      </c>
      <c r="J682" t="s">
        <v>64</v>
      </c>
      <c r="L682">
        <v>248253.5</v>
      </c>
      <c r="M682">
        <v>239466.38</v>
      </c>
      <c r="N682" t="s">
        <v>91</v>
      </c>
      <c r="O682">
        <v>14</v>
      </c>
      <c r="P682">
        <v>133</v>
      </c>
      <c r="Q682">
        <v>4</v>
      </c>
      <c r="R682">
        <v>176</v>
      </c>
      <c r="S682">
        <v>220</v>
      </c>
      <c r="T682" t="s">
        <v>47</v>
      </c>
      <c r="U682" s="3"/>
      <c r="V682" s="3"/>
      <c r="W682" s="3"/>
    </row>
    <row r="683" spans="1:23">
      <c r="A683" t="s">
        <v>1741</v>
      </c>
      <c r="B683" t="s">
        <v>1742</v>
      </c>
      <c r="C683" t="s">
        <v>206</v>
      </c>
      <c r="D683" s="2">
        <v>20559</v>
      </c>
      <c r="E683" s="2">
        <v>45551</v>
      </c>
      <c r="G683" t="s">
        <v>161</v>
      </c>
      <c r="H683" t="s">
        <v>86</v>
      </c>
      <c r="I683" t="s">
        <v>53</v>
      </c>
      <c r="J683" t="s">
        <v>64</v>
      </c>
      <c r="K683" t="s">
        <v>72</v>
      </c>
      <c r="L683">
        <v>198297.73</v>
      </c>
      <c r="M683">
        <v>192352.9</v>
      </c>
      <c r="N683" t="s">
        <v>91</v>
      </c>
      <c r="O683">
        <v>4</v>
      </c>
      <c r="P683">
        <v>188</v>
      </c>
      <c r="Q683">
        <v>3</v>
      </c>
      <c r="R683">
        <v>102</v>
      </c>
      <c r="S683">
        <v>197.9</v>
      </c>
      <c r="T683" t="s">
        <v>57</v>
      </c>
      <c r="U683" s="3"/>
      <c r="V683" s="3"/>
      <c r="W683" s="3"/>
    </row>
    <row r="684" spans="1:23">
      <c r="A684" t="s">
        <v>1743</v>
      </c>
      <c r="B684" t="s">
        <v>1744</v>
      </c>
      <c r="C684" t="s">
        <v>206</v>
      </c>
      <c r="D684" t="s">
        <v>1745</v>
      </c>
      <c r="E684" t="s">
        <v>1746</v>
      </c>
      <c r="F684" s="2">
        <v>45029</v>
      </c>
      <c r="G684" t="s">
        <v>370</v>
      </c>
      <c r="H684" t="s">
        <v>1012</v>
      </c>
      <c r="I684" t="s">
        <v>53</v>
      </c>
      <c r="J684" t="s">
        <v>179</v>
      </c>
      <c r="L684">
        <v>159614.01</v>
      </c>
      <c r="M684">
        <v>123080.69</v>
      </c>
      <c r="N684" t="s">
        <v>192</v>
      </c>
      <c r="O684">
        <v>14</v>
      </c>
      <c r="P684">
        <v>224</v>
      </c>
      <c r="Q684">
        <v>5</v>
      </c>
      <c r="R684">
        <v>121</v>
      </c>
      <c r="S684">
        <v>216.4</v>
      </c>
      <c r="T684" t="s">
        <v>57</v>
      </c>
      <c r="U684" s="3"/>
      <c r="V684" s="3"/>
      <c r="W684" s="3"/>
    </row>
    <row r="685" spans="1:23">
      <c r="A685" t="s">
        <v>1747</v>
      </c>
      <c r="B685" t="s">
        <v>1748</v>
      </c>
      <c r="C685" t="s">
        <v>22</v>
      </c>
      <c r="D685" s="2">
        <v>26619</v>
      </c>
      <c r="E685" s="2">
        <v>45291</v>
      </c>
      <c r="F685" t="s">
        <v>1180</v>
      </c>
      <c r="H685" t="s">
        <v>153</v>
      </c>
      <c r="I685" t="s">
        <v>53</v>
      </c>
      <c r="J685" t="s">
        <v>34</v>
      </c>
      <c r="K685" t="s">
        <v>120</v>
      </c>
      <c r="L685">
        <v>95775.42</v>
      </c>
      <c r="M685">
        <v>80269.570000000007</v>
      </c>
      <c r="N685" t="s">
        <v>73</v>
      </c>
      <c r="O685">
        <v>1</v>
      </c>
      <c r="P685">
        <v>107</v>
      </c>
      <c r="R685">
        <v>139</v>
      </c>
      <c r="S685">
        <v>215.1</v>
      </c>
      <c r="T685" t="s">
        <v>57</v>
      </c>
      <c r="U685" s="3"/>
      <c r="V685" s="3"/>
      <c r="W685" s="3"/>
    </row>
    <row r="686" spans="1:23">
      <c r="A686" t="s">
        <v>1749</v>
      </c>
      <c r="B686" t="s">
        <v>342</v>
      </c>
      <c r="C686" t="s">
        <v>133</v>
      </c>
      <c r="D686" s="2">
        <v>36031</v>
      </c>
      <c r="E686" t="s">
        <v>1750</v>
      </c>
      <c r="F686" s="2">
        <v>45542</v>
      </c>
      <c r="G686" t="s">
        <v>117</v>
      </c>
      <c r="L686">
        <v>157781.89000000001</v>
      </c>
      <c r="M686">
        <v>146650.32</v>
      </c>
      <c r="N686" t="s">
        <v>73</v>
      </c>
      <c r="O686">
        <v>5</v>
      </c>
      <c r="P686">
        <v>110</v>
      </c>
      <c r="Q686">
        <v>4</v>
      </c>
      <c r="R686">
        <v>165</v>
      </c>
      <c r="S686">
        <v>257.8</v>
      </c>
      <c r="T686" t="s">
        <v>65</v>
      </c>
      <c r="U686" s="3"/>
      <c r="V686" s="3"/>
      <c r="W686" s="3"/>
    </row>
    <row r="687" spans="1:23">
      <c r="A687" t="s">
        <v>1751</v>
      </c>
      <c r="B687" t="s">
        <v>867</v>
      </c>
      <c r="D687" s="2">
        <v>25028</v>
      </c>
      <c r="E687" s="2">
        <v>45081</v>
      </c>
      <c r="F687" s="2">
        <v>45098</v>
      </c>
      <c r="G687" t="s">
        <v>117</v>
      </c>
      <c r="H687" t="s">
        <v>78</v>
      </c>
      <c r="I687" t="s">
        <v>96</v>
      </c>
      <c r="K687" t="s">
        <v>55</v>
      </c>
      <c r="M687">
        <v>81982.009999999995</v>
      </c>
      <c r="N687" t="s">
        <v>73</v>
      </c>
      <c r="O687">
        <v>17</v>
      </c>
      <c r="P687">
        <v>122</v>
      </c>
      <c r="R687">
        <v>170</v>
      </c>
      <c r="S687">
        <v>135.19999999999999</v>
      </c>
      <c r="T687" t="s">
        <v>37</v>
      </c>
      <c r="U687" s="3"/>
      <c r="V687" s="3"/>
      <c r="W687" s="3"/>
    </row>
    <row r="688" spans="1:23">
      <c r="A688" t="s">
        <v>1752</v>
      </c>
      <c r="B688" t="s">
        <v>383</v>
      </c>
      <c r="C688" t="s">
        <v>60</v>
      </c>
      <c r="D688" s="2">
        <v>20826</v>
      </c>
      <c r="E688" s="2">
        <v>45743</v>
      </c>
      <c r="F688" s="2">
        <v>45748</v>
      </c>
      <c r="G688" t="s">
        <v>152</v>
      </c>
      <c r="H688" t="s">
        <v>134</v>
      </c>
      <c r="J688" t="s">
        <v>71</v>
      </c>
      <c r="K688" t="s">
        <v>191</v>
      </c>
      <c r="L688">
        <v>139337.04</v>
      </c>
      <c r="M688">
        <v>98291.62</v>
      </c>
      <c r="N688" t="s">
        <v>73</v>
      </c>
      <c r="O688">
        <v>5</v>
      </c>
      <c r="P688">
        <v>144</v>
      </c>
      <c r="Q688">
        <v>3</v>
      </c>
      <c r="R688">
        <v>124</v>
      </c>
      <c r="S688">
        <v>171.6</v>
      </c>
      <c r="T688" t="s">
        <v>65</v>
      </c>
      <c r="U688" s="3"/>
      <c r="V688" s="3"/>
      <c r="W688" s="3"/>
    </row>
    <row r="689" spans="1:23">
      <c r="A689" t="s">
        <v>1753</v>
      </c>
      <c r="B689" t="s">
        <v>464</v>
      </c>
      <c r="C689" t="s">
        <v>100</v>
      </c>
      <c r="D689" s="2">
        <v>32805</v>
      </c>
      <c r="E689" t="s">
        <v>1754</v>
      </c>
      <c r="F689" s="2">
        <v>45906</v>
      </c>
      <c r="G689" t="s">
        <v>31</v>
      </c>
      <c r="H689" t="s">
        <v>255</v>
      </c>
      <c r="I689" t="s">
        <v>119</v>
      </c>
      <c r="J689" t="s">
        <v>34</v>
      </c>
      <c r="K689" t="s">
        <v>72</v>
      </c>
      <c r="L689" t="s">
        <v>1755</v>
      </c>
      <c r="M689">
        <v>173346.59</v>
      </c>
      <c r="N689" t="s">
        <v>35</v>
      </c>
      <c r="O689">
        <v>9</v>
      </c>
      <c r="P689">
        <v>119</v>
      </c>
      <c r="Q689">
        <v>5</v>
      </c>
      <c r="R689">
        <v>91</v>
      </c>
      <c r="T689" t="s">
        <v>721</v>
      </c>
      <c r="U689" s="3"/>
      <c r="V689" s="3"/>
      <c r="W689" s="3"/>
    </row>
    <row r="690" spans="1:23">
      <c r="A690" t="s">
        <v>1756</v>
      </c>
      <c r="B690" t="s">
        <v>909</v>
      </c>
      <c r="C690" t="s">
        <v>22</v>
      </c>
      <c r="D690" s="2">
        <v>20707</v>
      </c>
      <c r="E690" s="2">
        <v>45319</v>
      </c>
      <c r="F690" t="s">
        <v>1757</v>
      </c>
      <c r="G690" t="s">
        <v>141</v>
      </c>
      <c r="I690" t="s">
        <v>96</v>
      </c>
      <c r="K690" t="s">
        <v>55</v>
      </c>
      <c r="L690">
        <v>113584.31</v>
      </c>
      <c r="M690">
        <v>96637.09</v>
      </c>
      <c r="N690" t="s">
        <v>192</v>
      </c>
      <c r="O690">
        <v>15</v>
      </c>
      <c r="P690">
        <v>127</v>
      </c>
      <c r="Q690">
        <v>1</v>
      </c>
      <c r="R690" t="s">
        <v>1758</v>
      </c>
      <c r="S690">
        <v>92.5</v>
      </c>
      <c r="T690" t="s">
        <v>37</v>
      </c>
      <c r="U690" s="3"/>
      <c r="V690" s="3"/>
      <c r="W690" s="3"/>
    </row>
    <row r="691" spans="1:23">
      <c r="A691" t="s">
        <v>1759</v>
      </c>
      <c r="B691" t="s">
        <v>1302</v>
      </c>
      <c r="C691" t="s">
        <v>22</v>
      </c>
      <c r="D691" s="2">
        <v>21478</v>
      </c>
      <c r="E691" s="2">
        <v>45015</v>
      </c>
      <c r="F691" s="2">
        <v>45028</v>
      </c>
      <c r="G691" t="s">
        <v>141</v>
      </c>
      <c r="H691" t="s">
        <v>63</v>
      </c>
      <c r="I691" t="s">
        <v>79</v>
      </c>
      <c r="J691" t="s">
        <v>64</v>
      </c>
      <c r="K691" t="s">
        <v>110</v>
      </c>
      <c r="L691">
        <v>225840.76</v>
      </c>
      <c r="M691">
        <v>202866.56</v>
      </c>
      <c r="N691" t="s">
        <v>192</v>
      </c>
      <c r="O691">
        <v>13</v>
      </c>
      <c r="P691">
        <v>100</v>
      </c>
      <c r="Q691">
        <v>3</v>
      </c>
      <c r="R691">
        <v>128</v>
      </c>
      <c r="S691">
        <v>248.6</v>
      </c>
      <c r="T691" t="s">
        <v>37</v>
      </c>
      <c r="U691" s="3"/>
      <c r="V691" s="3"/>
      <c r="W691" s="3"/>
    </row>
    <row r="692" spans="1:23">
      <c r="A692" t="s">
        <v>1760</v>
      </c>
      <c r="B692" t="s">
        <v>1106</v>
      </c>
      <c r="D692" s="2">
        <v>18422</v>
      </c>
      <c r="E692" s="2">
        <v>45368</v>
      </c>
      <c r="F692" t="s">
        <v>1761</v>
      </c>
      <c r="G692" t="s">
        <v>152</v>
      </c>
      <c r="H692" t="s">
        <v>44</v>
      </c>
      <c r="J692" t="s">
        <v>71</v>
      </c>
      <c r="K692" t="s">
        <v>72</v>
      </c>
      <c r="L692">
        <v>121399.08</v>
      </c>
      <c r="M692">
        <v>91233.67</v>
      </c>
      <c r="N692" t="s">
        <v>192</v>
      </c>
      <c r="O692">
        <v>10</v>
      </c>
      <c r="P692">
        <v>78</v>
      </c>
      <c r="Q692">
        <v>5</v>
      </c>
      <c r="R692">
        <v>137</v>
      </c>
      <c r="S692">
        <v>183.5</v>
      </c>
      <c r="T692" t="s">
        <v>57</v>
      </c>
      <c r="U692" s="3"/>
      <c r="V692" s="3"/>
      <c r="W692" s="3"/>
    </row>
    <row r="693" spans="1:23">
      <c r="A693" t="s">
        <v>1762</v>
      </c>
      <c r="B693" t="s">
        <v>403</v>
      </c>
      <c r="C693" t="s">
        <v>40</v>
      </c>
      <c r="D693" s="2">
        <v>22277</v>
      </c>
      <c r="E693" t="s">
        <v>1763</v>
      </c>
      <c r="F693" s="2">
        <v>45043</v>
      </c>
      <c r="G693" t="s">
        <v>43</v>
      </c>
      <c r="H693" t="s">
        <v>124</v>
      </c>
      <c r="I693" t="s">
        <v>53</v>
      </c>
      <c r="J693" t="s">
        <v>26</v>
      </c>
      <c r="L693">
        <v>232803.27</v>
      </c>
      <c r="M693">
        <v>227865.21</v>
      </c>
      <c r="N693" t="s">
        <v>192</v>
      </c>
      <c r="O693">
        <v>1</v>
      </c>
      <c r="P693">
        <v>204</v>
      </c>
      <c r="R693">
        <v>120</v>
      </c>
      <c r="S693">
        <v>245.4</v>
      </c>
      <c r="U693" s="3"/>
      <c r="V693" s="3"/>
      <c r="W693" s="3"/>
    </row>
    <row r="694" spans="1:23">
      <c r="A694" t="s">
        <v>1764</v>
      </c>
      <c r="B694" t="s">
        <v>887</v>
      </c>
      <c r="C694" t="s">
        <v>60</v>
      </c>
      <c r="D694" s="2">
        <v>32091</v>
      </c>
      <c r="E694" t="s">
        <v>1765</v>
      </c>
      <c r="F694" s="2">
        <v>45287</v>
      </c>
      <c r="G694" t="s">
        <v>106</v>
      </c>
      <c r="H694" t="s">
        <v>63</v>
      </c>
      <c r="I694" t="s">
        <v>33</v>
      </c>
      <c r="J694" t="s">
        <v>34</v>
      </c>
      <c r="K694" t="s">
        <v>55</v>
      </c>
      <c r="L694">
        <v>31124.9</v>
      </c>
      <c r="M694">
        <v>22362.52</v>
      </c>
      <c r="N694" t="s">
        <v>326</v>
      </c>
      <c r="O694">
        <v>12</v>
      </c>
      <c r="P694">
        <v>99</v>
      </c>
      <c r="Q694">
        <v>2</v>
      </c>
      <c r="R694">
        <v>147</v>
      </c>
      <c r="S694">
        <v>82.6</v>
      </c>
      <c r="T694" t="s">
        <v>65</v>
      </c>
      <c r="U694" s="3"/>
      <c r="V694" s="3"/>
      <c r="W694" s="3"/>
    </row>
    <row r="695" spans="1:23">
      <c r="A695" t="s">
        <v>1766</v>
      </c>
      <c r="B695" t="s">
        <v>93</v>
      </c>
      <c r="C695" t="s">
        <v>84</v>
      </c>
      <c r="D695" s="2">
        <v>35427</v>
      </c>
      <c r="E695" s="2">
        <v>45532</v>
      </c>
      <c r="F695" t="s">
        <v>1767</v>
      </c>
      <c r="H695" t="s">
        <v>32</v>
      </c>
      <c r="I695" t="s">
        <v>33</v>
      </c>
      <c r="J695" t="s">
        <v>46</v>
      </c>
      <c r="K695" t="s">
        <v>55</v>
      </c>
      <c r="L695">
        <v>146193.79</v>
      </c>
      <c r="M695">
        <v>117024.23</v>
      </c>
      <c r="N695" t="s">
        <v>91</v>
      </c>
      <c r="O695">
        <v>4</v>
      </c>
      <c r="P695">
        <v>151</v>
      </c>
      <c r="R695">
        <v>115</v>
      </c>
      <c r="S695">
        <v>119.4</v>
      </c>
      <c r="T695" t="s">
        <v>37</v>
      </c>
      <c r="U695" s="3"/>
      <c r="V695" s="3"/>
      <c r="W695" s="3"/>
    </row>
    <row r="696" spans="1:23">
      <c r="A696" t="s">
        <v>1768</v>
      </c>
      <c r="B696" t="s">
        <v>1509</v>
      </c>
      <c r="C696" t="s">
        <v>84</v>
      </c>
      <c r="D696" s="2">
        <v>39727</v>
      </c>
      <c r="E696" s="2">
        <v>45801</v>
      </c>
      <c r="F696" t="s">
        <v>1769</v>
      </c>
      <c r="G696" t="s">
        <v>89</v>
      </c>
      <c r="H696" t="s">
        <v>95</v>
      </c>
      <c r="I696" t="s">
        <v>53</v>
      </c>
      <c r="J696" t="s">
        <v>64</v>
      </c>
      <c r="K696" t="s">
        <v>110</v>
      </c>
      <c r="L696">
        <v>19408.55</v>
      </c>
      <c r="M696">
        <v>16380.34</v>
      </c>
      <c r="N696" t="s">
        <v>192</v>
      </c>
      <c r="O696">
        <v>2</v>
      </c>
      <c r="P696">
        <v>126</v>
      </c>
      <c r="Q696">
        <v>4</v>
      </c>
      <c r="R696">
        <v>91</v>
      </c>
      <c r="S696">
        <v>124.2</v>
      </c>
      <c r="T696" t="s">
        <v>37</v>
      </c>
      <c r="U696" s="3"/>
      <c r="V696" s="3"/>
      <c r="W696" s="3"/>
    </row>
    <row r="697" spans="1:23">
      <c r="A697" t="s">
        <v>1770</v>
      </c>
      <c r="B697" t="s">
        <v>825</v>
      </c>
      <c r="C697" t="s">
        <v>84</v>
      </c>
      <c r="D697" t="s">
        <v>1771</v>
      </c>
      <c r="E697" t="s">
        <v>1772</v>
      </c>
      <c r="F697" s="2">
        <v>45158</v>
      </c>
      <c r="G697" t="s">
        <v>77</v>
      </c>
      <c r="H697" t="s">
        <v>86</v>
      </c>
      <c r="I697" t="s">
        <v>96</v>
      </c>
      <c r="J697" t="s">
        <v>71</v>
      </c>
      <c r="K697" t="s">
        <v>120</v>
      </c>
      <c r="L697">
        <v>217665.74</v>
      </c>
      <c r="M697">
        <v>150183.35</v>
      </c>
      <c r="N697" t="s">
        <v>192</v>
      </c>
      <c r="O697">
        <v>12</v>
      </c>
      <c r="P697">
        <v>127</v>
      </c>
      <c r="R697">
        <v>185</v>
      </c>
      <c r="S697">
        <v>142</v>
      </c>
      <c r="T697" t="s">
        <v>47</v>
      </c>
      <c r="U697" s="3"/>
      <c r="V697" s="3"/>
      <c r="W697" s="3"/>
    </row>
    <row r="698" spans="1:23">
      <c r="A698" t="s">
        <v>1773</v>
      </c>
      <c r="B698" t="s">
        <v>1001</v>
      </c>
      <c r="D698" s="2">
        <v>32069</v>
      </c>
      <c r="E698" s="2">
        <v>44986</v>
      </c>
      <c r="F698" s="2">
        <v>44988</v>
      </c>
      <c r="G698" t="s">
        <v>89</v>
      </c>
      <c r="H698" t="s">
        <v>118</v>
      </c>
      <c r="I698" t="s">
        <v>119</v>
      </c>
      <c r="J698" t="s">
        <v>34</v>
      </c>
      <c r="K698" t="s">
        <v>161</v>
      </c>
      <c r="L698">
        <v>58899.07</v>
      </c>
      <c r="M698">
        <v>50617.13</v>
      </c>
      <c r="N698" t="s">
        <v>192</v>
      </c>
      <c r="O698">
        <v>2</v>
      </c>
      <c r="P698">
        <v>64</v>
      </c>
      <c r="Q698">
        <v>5</v>
      </c>
      <c r="R698">
        <v>110</v>
      </c>
      <c r="S698">
        <v>88.1</v>
      </c>
      <c r="T698" t="s">
        <v>37</v>
      </c>
      <c r="U698" s="3"/>
      <c r="V698" s="3"/>
      <c r="W698" s="3"/>
    </row>
    <row r="699" spans="1:23">
      <c r="A699" t="s">
        <v>1774</v>
      </c>
      <c r="B699" t="s">
        <v>647</v>
      </c>
      <c r="C699" t="s">
        <v>206</v>
      </c>
      <c r="D699" s="2">
        <v>31943</v>
      </c>
      <c r="E699" s="2">
        <v>45276</v>
      </c>
      <c r="F699" s="2">
        <v>45294</v>
      </c>
      <c r="G699" t="s">
        <v>105</v>
      </c>
      <c r="J699" t="s">
        <v>46</v>
      </c>
      <c r="K699" t="s">
        <v>110</v>
      </c>
      <c r="L699">
        <v>159689.59</v>
      </c>
      <c r="M699">
        <v>115631.7</v>
      </c>
      <c r="N699" t="s">
        <v>35</v>
      </c>
      <c r="O699">
        <v>18</v>
      </c>
      <c r="P699">
        <v>138</v>
      </c>
      <c r="Q699">
        <v>3</v>
      </c>
      <c r="R699">
        <v>156</v>
      </c>
      <c r="S699">
        <v>211</v>
      </c>
      <c r="T699" t="s">
        <v>37</v>
      </c>
      <c r="U699" s="3"/>
      <c r="V699" s="3"/>
      <c r="W699" s="3"/>
    </row>
    <row r="700" spans="1:23">
      <c r="A700" t="s">
        <v>1775</v>
      </c>
      <c r="B700" t="s">
        <v>1464</v>
      </c>
      <c r="C700" t="s">
        <v>84</v>
      </c>
      <c r="D700" s="2">
        <v>22970</v>
      </c>
      <c r="E700" s="2">
        <v>45852</v>
      </c>
      <c r="F700" s="2">
        <v>45855</v>
      </c>
      <c r="G700" t="s">
        <v>105</v>
      </c>
      <c r="H700" t="s">
        <v>78</v>
      </c>
      <c r="I700" t="s">
        <v>96</v>
      </c>
      <c r="J700" t="s">
        <v>71</v>
      </c>
      <c r="K700" t="s">
        <v>120</v>
      </c>
      <c r="L700">
        <v>231546.53</v>
      </c>
      <c r="M700">
        <v>216952.68</v>
      </c>
      <c r="N700" t="s">
        <v>192</v>
      </c>
      <c r="O700">
        <v>3</v>
      </c>
      <c r="P700">
        <v>208</v>
      </c>
      <c r="Q700">
        <v>4</v>
      </c>
      <c r="R700">
        <v>144</v>
      </c>
      <c r="S700">
        <v>164.3</v>
      </c>
      <c r="T700" t="s">
        <v>47</v>
      </c>
      <c r="U700" s="3"/>
      <c r="V700" s="3"/>
      <c r="W700" s="3"/>
    </row>
    <row r="701" spans="1:23">
      <c r="A701" t="s">
        <v>1776</v>
      </c>
      <c r="B701" t="s">
        <v>244</v>
      </c>
      <c r="C701" t="s">
        <v>206</v>
      </c>
      <c r="D701" t="s">
        <v>1777</v>
      </c>
      <c r="E701" s="2">
        <v>45490</v>
      </c>
      <c r="F701" s="2">
        <v>45501</v>
      </c>
      <c r="H701" t="s">
        <v>24</v>
      </c>
      <c r="I701" t="s">
        <v>53</v>
      </c>
      <c r="J701" t="s">
        <v>197</v>
      </c>
      <c r="K701" t="s">
        <v>27</v>
      </c>
      <c r="L701">
        <v>112710.49</v>
      </c>
      <c r="M701">
        <v>72437.72</v>
      </c>
      <c r="N701" t="s">
        <v>91</v>
      </c>
      <c r="O701">
        <v>11</v>
      </c>
      <c r="Q701">
        <v>3</v>
      </c>
      <c r="R701">
        <v>161</v>
      </c>
      <c r="S701">
        <v>233.7</v>
      </c>
      <c r="T701" t="s">
        <v>37</v>
      </c>
      <c r="U701" s="3"/>
      <c r="V701" s="3"/>
      <c r="W701" s="3"/>
    </row>
    <row r="702" spans="1:23">
      <c r="A702" t="s">
        <v>1778</v>
      </c>
      <c r="B702" t="s">
        <v>427</v>
      </c>
      <c r="C702" t="s">
        <v>50</v>
      </c>
      <c r="D702" s="2">
        <v>22727</v>
      </c>
      <c r="E702" s="2">
        <v>45735</v>
      </c>
      <c r="F702" s="2">
        <v>45736</v>
      </c>
      <c r="G702" t="s">
        <v>161</v>
      </c>
      <c r="H702" t="s">
        <v>52</v>
      </c>
      <c r="I702" t="s">
        <v>45</v>
      </c>
      <c r="K702" t="s">
        <v>401</v>
      </c>
      <c r="L702">
        <v>22255.51</v>
      </c>
      <c r="M702">
        <v>21978.6</v>
      </c>
      <c r="N702" t="s">
        <v>192</v>
      </c>
      <c r="O702">
        <v>1</v>
      </c>
      <c r="P702">
        <v>141</v>
      </c>
      <c r="Q702">
        <v>3</v>
      </c>
      <c r="R702">
        <v>163</v>
      </c>
      <c r="S702">
        <v>257.10000000000002</v>
      </c>
      <c r="T702" t="s">
        <v>65</v>
      </c>
      <c r="U702" s="3"/>
      <c r="V702" s="3"/>
      <c r="W702" s="3"/>
    </row>
    <row r="703" spans="1:23">
      <c r="A703" t="s">
        <v>1779</v>
      </c>
      <c r="B703" t="s">
        <v>21</v>
      </c>
      <c r="C703" t="s">
        <v>22</v>
      </c>
      <c r="D703" t="s">
        <v>1780</v>
      </c>
      <c r="E703" s="2">
        <v>45540</v>
      </c>
      <c r="F703" s="2">
        <v>45547</v>
      </c>
      <c r="G703" t="s">
        <v>94</v>
      </c>
      <c r="H703" t="s">
        <v>134</v>
      </c>
      <c r="I703" t="s">
        <v>33</v>
      </c>
      <c r="J703" t="s">
        <v>46</v>
      </c>
      <c r="K703" t="s">
        <v>72</v>
      </c>
      <c r="L703">
        <v>233334.88</v>
      </c>
      <c r="M703">
        <v>178261.11</v>
      </c>
      <c r="N703" t="s">
        <v>91</v>
      </c>
      <c r="O703">
        <v>7</v>
      </c>
      <c r="P703">
        <v>102</v>
      </c>
      <c r="Q703">
        <v>4</v>
      </c>
      <c r="R703">
        <v>107</v>
      </c>
      <c r="S703">
        <v>243.9</v>
      </c>
      <c r="T703" t="s">
        <v>37</v>
      </c>
      <c r="U703" s="3"/>
      <c r="V703" s="3"/>
      <c r="W703" s="3"/>
    </row>
    <row r="704" spans="1:23">
      <c r="A704" t="s">
        <v>1781</v>
      </c>
      <c r="B704" t="s">
        <v>363</v>
      </c>
      <c r="C704" t="s">
        <v>50</v>
      </c>
      <c r="D704" s="2">
        <v>33008</v>
      </c>
      <c r="E704" s="2">
        <v>45431</v>
      </c>
      <c r="F704" t="s">
        <v>1782</v>
      </c>
      <c r="H704" t="s">
        <v>1783</v>
      </c>
      <c r="I704" t="s">
        <v>79</v>
      </c>
      <c r="J704" t="s">
        <v>80</v>
      </c>
      <c r="K704" t="s">
        <v>55</v>
      </c>
      <c r="L704">
        <v>147233.82999999999</v>
      </c>
      <c r="M704">
        <v>100148.91</v>
      </c>
      <c r="N704" t="s">
        <v>192</v>
      </c>
      <c r="O704">
        <v>3</v>
      </c>
      <c r="P704">
        <v>93</v>
      </c>
      <c r="Q704">
        <v>2</v>
      </c>
      <c r="R704">
        <v>102</v>
      </c>
      <c r="S704">
        <v>142.19999999999999</v>
      </c>
      <c r="T704" t="s">
        <v>721</v>
      </c>
      <c r="U704" s="3"/>
      <c r="V704" s="3"/>
      <c r="W704" s="3"/>
    </row>
    <row r="705" spans="1:23">
      <c r="A705" t="s">
        <v>1784</v>
      </c>
      <c r="B705" t="s">
        <v>857</v>
      </c>
      <c r="C705" t="s">
        <v>133</v>
      </c>
      <c r="D705" s="2">
        <v>26033</v>
      </c>
      <c r="E705" s="2">
        <v>45289</v>
      </c>
      <c r="F705" t="s">
        <v>1785</v>
      </c>
      <c r="G705" t="s">
        <v>70</v>
      </c>
      <c r="H705" t="s">
        <v>44</v>
      </c>
      <c r="I705" t="s">
        <v>96</v>
      </c>
      <c r="J705" t="s">
        <v>26</v>
      </c>
      <c r="K705" t="s">
        <v>27</v>
      </c>
      <c r="L705">
        <v>204707.55</v>
      </c>
      <c r="M705">
        <v>143318.46</v>
      </c>
      <c r="N705" t="s">
        <v>73</v>
      </c>
      <c r="O705">
        <v>17</v>
      </c>
      <c r="P705">
        <v>13</v>
      </c>
      <c r="Q705">
        <v>2</v>
      </c>
      <c r="R705">
        <v>169</v>
      </c>
      <c r="S705">
        <v>259.8</v>
      </c>
      <c r="T705" t="s">
        <v>37</v>
      </c>
      <c r="U705" s="3"/>
      <c r="V705" s="3"/>
      <c r="W705" s="3"/>
    </row>
    <row r="706" spans="1:23">
      <c r="A706" t="s">
        <v>1786</v>
      </c>
      <c r="B706" t="s">
        <v>464</v>
      </c>
      <c r="C706" t="s">
        <v>133</v>
      </c>
      <c r="D706" t="s">
        <v>1787</v>
      </c>
      <c r="E706" s="2">
        <v>44943</v>
      </c>
      <c r="F706" t="s">
        <v>1788</v>
      </c>
      <c r="G706" t="s">
        <v>43</v>
      </c>
      <c r="H706" t="s">
        <v>86</v>
      </c>
      <c r="I706" t="s">
        <v>79</v>
      </c>
      <c r="J706" t="s">
        <v>97</v>
      </c>
      <c r="K706" t="s">
        <v>72</v>
      </c>
      <c r="L706">
        <v>233572.66</v>
      </c>
      <c r="M706">
        <v>202165.98</v>
      </c>
      <c r="N706" t="s">
        <v>91</v>
      </c>
      <c r="O706">
        <v>9</v>
      </c>
      <c r="P706">
        <v>72</v>
      </c>
      <c r="Q706">
        <v>5</v>
      </c>
      <c r="R706">
        <v>176</v>
      </c>
      <c r="S706">
        <v>121.4</v>
      </c>
      <c r="T706" t="s">
        <v>81</v>
      </c>
      <c r="U706" s="3"/>
      <c r="V706" s="3"/>
      <c r="W706" s="3"/>
    </row>
    <row r="707" spans="1:23">
      <c r="A707" t="s">
        <v>1789</v>
      </c>
      <c r="B707" t="s">
        <v>666</v>
      </c>
      <c r="C707" t="s">
        <v>133</v>
      </c>
      <c r="D707" s="2">
        <v>31477</v>
      </c>
      <c r="E707" s="2">
        <v>45962</v>
      </c>
      <c r="F707" s="2">
        <v>45980</v>
      </c>
      <c r="G707" t="s">
        <v>190</v>
      </c>
      <c r="H707" t="s">
        <v>118</v>
      </c>
      <c r="J707" t="s">
        <v>71</v>
      </c>
      <c r="K707" t="s">
        <v>110</v>
      </c>
      <c r="L707" t="s">
        <v>1790</v>
      </c>
      <c r="M707">
        <v>160001.16</v>
      </c>
      <c r="O707">
        <v>18</v>
      </c>
      <c r="P707">
        <v>185</v>
      </c>
      <c r="Q707">
        <v>4</v>
      </c>
      <c r="R707">
        <v>188</v>
      </c>
      <c r="S707">
        <v>132.4</v>
      </c>
      <c r="U707" s="3"/>
      <c r="V707" s="3"/>
      <c r="W707" s="3"/>
    </row>
    <row r="708" spans="1:23">
      <c r="A708" t="s">
        <v>1791</v>
      </c>
      <c r="B708" t="s">
        <v>796</v>
      </c>
      <c r="C708" t="s">
        <v>30</v>
      </c>
      <c r="D708" s="2">
        <v>37766</v>
      </c>
      <c r="E708" s="2">
        <v>44998</v>
      </c>
      <c r="F708" s="2">
        <v>45005</v>
      </c>
      <c r="G708" t="s">
        <v>94</v>
      </c>
      <c r="H708" t="s">
        <v>118</v>
      </c>
      <c r="I708" t="s">
        <v>33</v>
      </c>
      <c r="K708" t="s">
        <v>55</v>
      </c>
      <c r="L708">
        <v>124620.87</v>
      </c>
      <c r="N708" t="s">
        <v>91</v>
      </c>
      <c r="O708">
        <v>7</v>
      </c>
      <c r="Q708">
        <v>5</v>
      </c>
      <c r="R708">
        <v>155</v>
      </c>
      <c r="S708">
        <v>112.3</v>
      </c>
      <c r="T708" t="s">
        <v>47</v>
      </c>
      <c r="U708" s="3"/>
      <c r="V708" s="3"/>
      <c r="W708" s="3"/>
    </row>
    <row r="709" spans="1:23">
      <c r="A709" t="s">
        <v>1792</v>
      </c>
      <c r="B709" t="s">
        <v>403</v>
      </c>
      <c r="C709" t="s">
        <v>84</v>
      </c>
      <c r="D709" s="2">
        <v>37588</v>
      </c>
      <c r="E709" s="2">
        <v>45785</v>
      </c>
      <c r="F709" t="s">
        <v>1793</v>
      </c>
      <c r="G709" t="s">
        <v>62</v>
      </c>
      <c r="I709" t="s">
        <v>53</v>
      </c>
      <c r="J709" t="s">
        <v>46</v>
      </c>
      <c r="K709" t="s">
        <v>286</v>
      </c>
      <c r="L709">
        <v>67965.58</v>
      </c>
      <c r="M709">
        <v>67351.61</v>
      </c>
      <c r="N709" t="s">
        <v>73</v>
      </c>
      <c r="O709">
        <v>1</v>
      </c>
      <c r="P709">
        <v>72</v>
      </c>
      <c r="Q709">
        <v>2</v>
      </c>
      <c r="R709">
        <v>173</v>
      </c>
      <c r="S709">
        <v>231</v>
      </c>
      <c r="T709" t="s">
        <v>47</v>
      </c>
      <c r="U709" s="3"/>
      <c r="V709" s="3"/>
      <c r="W709" s="3"/>
    </row>
    <row r="710" spans="1:23">
      <c r="A710" t="s">
        <v>1794</v>
      </c>
      <c r="B710" t="s">
        <v>423</v>
      </c>
      <c r="D710" s="2">
        <v>23079</v>
      </c>
      <c r="E710" s="2">
        <v>45687</v>
      </c>
      <c r="F710" t="s">
        <v>1795</v>
      </c>
      <c r="G710" t="s">
        <v>141</v>
      </c>
      <c r="H710" t="s">
        <v>52</v>
      </c>
      <c r="I710" t="s">
        <v>25</v>
      </c>
      <c r="K710" t="s">
        <v>55</v>
      </c>
      <c r="L710">
        <v>121973.49</v>
      </c>
      <c r="M710">
        <v>87038.2</v>
      </c>
      <c r="O710">
        <v>8</v>
      </c>
      <c r="P710">
        <v>167</v>
      </c>
      <c r="Q710">
        <v>3</v>
      </c>
      <c r="R710">
        <v>108</v>
      </c>
      <c r="S710">
        <v>212.6</v>
      </c>
      <c r="T710" t="s">
        <v>37</v>
      </c>
      <c r="U710" s="3"/>
      <c r="V710" s="3"/>
      <c r="W710" s="3"/>
    </row>
    <row r="711" spans="1:23">
      <c r="A711" t="s">
        <v>1796</v>
      </c>
      <c r="B711" t="s">
        <v>83</v>
      </c>
      <c r="C711" t="s">
        <v>22</v>
      </c>
      <c r="D711" t="s">
        <v>1797</v>
      </c>
      <c r="E711" s="2">
        <v>45520</v>
      </c>
      <c r="F711" t="s">
        <v>1798</v>
      </c>
      <c r="G711" t="s">
        <v>31</v>
      </c>
      <c r="H711" t="s">
        <v>113</v>
      </c>
      <c r="I711" t="s">
        <v>45</v>
      </c>
      <c r="J711" t="s">
        <v>97</v>
      </c>
      <c r="K711" t="s">
        <v>120</v>
      </c>
      <c r="L711">
        <v>106255.96</v>
      </c>
      <c r="M711">
        <v>91387.65</v>
      </c>
      <c r="N711" t="s">
        <v>192</v>
      </c>
      <c r="O711">
        <v>1</v>
      </c>
      <c r="P711">
        <v>164</v>
      </c>
      <c r="Q711">
        <v>1</v>
      </c>
      <c r="R711">
        <v>94</v>
      </c>
      <c r="S711">
        <v>106.6</v>
      </c>
      <c r="T711" t="s">
        <v>37</v>
      </c>
      <c r="U711" s="3"/>
      <c r="V711" s="3"/>
      <c r="W711" s="3"/>
    </row>
    <row r="712" spans="1:23">
      <c r="A712" t="s">
        <v>1799</v>
      </c>
      <c r="B712" t="s">
        <v>771</v>
      </c>
      <c r="D712" s="2">
        <v>26036</v>
      </c>
      <c r="E712" s="2">
        <v>45775</v>
      </c>
      <c r="G712" t="s">
        <v>105</v>
      </c>
      <c r="I712" t="s">
        <v>79</v>
      </c>
      <c r="J712" t="s">
        <v>64</v>
      </c>
      <c r="K712" t="s">
        <v>110</v>
      </c>
      <c r="L712">
        <v>146889.62</v>
      </c>
      <c r="M712">
        <v>117759.83</v>
      </c>
      <c r="N712" t="s">
        <v>91</v>
      </c>
      <c r="O712">
        <v>5</v>
      </c>
      <c r="P712">
        <v>126</v>
      </c>
      <c r="Q712">
        <v>5</v>
      </c>
      <c r="R712">
        <v>93</v>
      </c>
      <c r="S712">
        <v>81.400000000000006</v>
      </c>
      <c r="T712" t="s">
        <v>37</v>
      </c>
      <c r="U712" s="3"/>
      <c r="V712" s="3"/>
      <c r="W712" s="3"/>
    </row>
    <row r="713" spans="1:23">
      <c r="A713" t="s">
        <v>1800</v>
      </c>
      <c r="B713" t="s">
        <v>1667</v>
      </c>
      <c r="C713" t="s">
        <v>60</v>
      </c>
      <c r="D713" s="2">
        <v>20127</v>
      </c>
      <c r="E713" s="2">
        <v>45706</v>
      </c>
      <c r="F713" s="2">
        <v>45708</v>
      </c>
      <c r="G713" t="s">
        <v>77</v>
      </c>
      <c r="H713" t="s">
        <v>52</v>
      </c>
      <c r="I713" t="s">
        <v>79</v>
      </c>
      <c r="J713" t="s">
        <v>34</v>
      </c>
      <c r="K713" t="s">
        <v>55</v>
      </c>
      <c r="L713">
        <v>37777.42</v>
      </c>
      <c r="M713">
        <v>26726.98</v>
      </c>
      <c r="N713" t="s">
        <v>56</v>
      </c>
      <c r="O713">
        <v>2</v>
      </c>
      <c r="P713">
        <v>215</v>
      </c>
      <c r="Q713">
        <v>5</v>
      </c>
      <c r="R713">
        <v>130</v>
      </c>
      <c r="U713" s="3"/>
      <c r="V713" s="3"/>
      <c r="W713" s="3"/>
    </row>
    <row r="714" spans="1:23">
      <c r="A714" t="s">
        <v>1801</v>
      </c>
      <c r="B714" t="s">
        <v>936</v>
      </c>
      <c r="C714" t="s">
        <v>133</v>
      </c>
      <c r="D714" s="2">
        <v>21665</v>
      </c>
      <c r="E714" s="2">
        <v>45544</v>
      </c>
      <c r="F714" s="2">
        <v>45554</v>
      </c>
      <c r="G714" t="s">
        <v>62</v>
      </c>
      <c r="I714" t="s">
        <v>119</v>
      </c>
      <c r="J714" t="s">
        <v>97</v>
      </c>
      <c r="K714" t="s">
        <v>183</v>
      </c>
      <c r="L714">
        <v>25478.639999999999</v>
      </c>
      <c r="M714">
        <v>17055.099999999999</v>
      </c>
      <c r="N714" t="s">
        <v>73</v>
      </c>
      <c r="O714">
        <v>10</v>
      </c>
      <c r="P714">
        <v>92</v>
      </c>
      <c r="Q714">
        <v>3</v>
      </c>
      <c r="R714">
        <v>117</v>
      </c>
      <c r="S714">
        <v>243.2</v>
      </c>
      <c r="T714" t="s">
        <v>127</v>
      </c>
      <c r="U714" s="3"/>
      <c r="V714" s="3"/>
      <c r="W714" s="3"/>
    </row>
    <row r="715" spans="1:23">
      <c r="A715" t="s">
        <v>1802</v>
      </c>
      <c r="B715" t="s">
        <v>522</v>
      </c>
      <c r="C715" t="s">
        <v>133</v>
      </c>
      <c r="D715" t="s">
        <v>1803</v>
      </c>
      <c r="E715" s="2">
        <v>45788</v>
      </c>
      <c r="F715" s="2">
        <v>45800</v>
      </c>
      <c r="G715" t="s">
        <v>94</v>
      </c>
      <c r="H715" t="s">
        <v>124</v>
      </c>
      <c r="J715" t="s">
        <v>34</v>
      </c>
      <c r="K715" t="s">
        <v>161</v>
      </c>
      <c r="L715">
        <v>22028.45</v>
      </c>
      <c r="M715">
        <v>18432.599999999999</v>
      </c>
      <c r="N715" t="s">
        <v>192</v>
      </c>
      <c r="O715">
        <v>12</v>
      </c>
      <c r="P715">
        <v>81</v>
      </c>
      <c r="R715">
        <v>93</v>
      </c>
      <c r="S715">
        <v>254.4</v>
      </c>
      <c r="U715" s="3"/>
      <c r="V715" s="3"/>
      <c r="W715" s="3"/>
    </row>
    <row r="716" spans="1:23">
      <c r="A716" t="s">
        <v>1804</v>
      </c>
      <c r="B716" t="s">
        <v>1119</v>
      </c>
      <c r="C716" t="s">
        <v>40</v>
      </c>
      <c r="D716" s="2">
        <v>22115</v>
      </c>
      <c r="E716" s="2">
        <v>45755</v>
      </c>
      <c r="F716" s="2">
        <v>45765</v>
      </c>
      <c r="G716" t="s">
        <v>70</v>
      </c>
      <c r="H716" t="s">
        <v>95</v>
      </c>
      <c r="I716" t="s">
        <v>79</v>
      </c>
      <c r="J716" t="s">
        <v>71</v>
      </c>
      <c r="K716" t="s">
        <v>55</v>
      </c>
      <c r="L716">
        <v>121044.95</v>
      </c>
      <c r="O716">
        <v>10</v>
      </c>
      <c r="P716">
        <v>237</v>
      </c>
      <c r="R716">
        <v>176</v>
      </c>
      <c r="S716">
        <v>150</v>
      </c>
      <c r="T716" t="s">
        <v>47</v>
      </c>
      <c r="U716" s="3"/>
      <c r="V716" s="3"/>
      <c r="W716" s="3"/>
    </row>
    <row r="717" spans="1:23">
      <c r="A717" t="s">
        <v>1805</v>
      </c>
      <c r="B717" t="s">
        <v>155</v>
      </c>
      <c r="C717" t="s">
        <v>40</v>
      </c>
      <c r="D717" s="2">
        <v>31428</v>
      </c>
      <c r="E717" s="2">
        <v>45524</v>
      </c>
      <c r="F717" t="s">
        <v>1806</v>
      </c>
      <c r="G717" t="s">
        <v>109</v>
      </c>
      <c r="H717" t="s">
        <v>24</v>
      </c>
      <c r="I717" t="s">
        <v>25</v>
      </c>
      <c r="J717" t="s">
        <v>34</v>
      </c>
      <c r="K717" t="s">
        <v>388</v>
      </c>
      <c r="L717" t="s">
        <v>1807</v>
      </c>
      <c r="M717">
        <v>113652.09</v>
      </c>
      <c r="N717" t="s">
        <v>192</v>
      </c>
      <c r="O717">
        <v>5</v>
      </c>
      <c r="P717">
        <v>215</v>
      </c>
      <c r="Q717">
        <v>4</v>
      </c>
      <c r="R717">
        <v>140</v>
      </c>
      <c r="S717">
        <v>185.5</v>
      </c>
      <c r="T717" t="s">
        <v>106</v>
      </c>
      <c r="U717" s="3"/>
      <c r="V717" s="3"/>
      <c r="W717" s="3"/>
    </row>
    <row r="718" spans="1:23">
      <c r="A718" t="s">
        <v>1808</v>
      </c>
      <c r="B718" t="s">
        <v>1480</v>
      </c>
      <c r="C718" t="s">
        <v>30</v>
      </c>
      <c r="D718" t="s">
        <v>1809</v>
      </c>
      <c r="E718" s="2">
        <v>45310</v>
      </c>
      <c r="F718" s="2">
        <v>45315</v>
      </c>
      <c r="G718" t="s">
        <v>152</v>
      </c>
      <c r="H718" t="s">
        <v>124</v>
      </c>
      <c r="K718" t="s">
        <v>27</v>
      </c>
      <c r="L718">
        <v>51827.21</v>
      </c>
      <c r="M718">
        <v>37335.040000000001</v>
      </c>
      <c r="N718" t="s">
        <v>35</v>
      </c>
      <c r="O718">
        <v>5</v>
      </c>
      <c r="P718">
        <v>195</v>
      </c>
      <c r="Q718">
        <v>3</v>
      </c>
      <c r="R718">
        <v>91</v>
      </c>
      <c r="S718">
        <v>138.30000000000001</v>
      </c>
      <c r="T718" t="s">
        <v>127</v>
      </c>
      <c r="U718" s="3"/>
      <c r="V718" s="3"/>
      <c r="W718" s="3"/>
    </row>
    <row r="719" spans="1:23">
      <c r="A719" t="s">
        <v>1810</v>
      </c>
      <c r="B719" t="s">
        <v>967</v>
      </c>
      <c r="D719" s="2">
        <v>18280</v>
      </c>
      <c r="E719" t="s">
        <v>1811</v>
      </c>
      <c r="F719" s="2">
        <v>45997</v>
      </c>
      <c r="G719" t="s">
        <v>161</v>
      </c>
      <c r="H719" t="s">
        <v>134</v>
      </c>
      <c r="I719" t="s">
        <v>25</v>
      </c>
      <c r="J719" t="s">
        <v>179</v>
      </c>
      <c r="L719">
        <v>145962.15</v>
      </c>
      <c r="M719">
        <v>119009.5</v>
      </c>
      <c r="N719" t="s">
        <v>91</v>
      </c>
      <c r="O719" t="s">
        <v>713</v>
      </c>
      <c r="P719">
        <v>197</v>
      </c>
      <c r="Q719">
        <v>3</v>
      </c>
      <c r="R719">
        <v>120</v>
      </c>
      <c r="S719">
        <v>96.4</v>
      </c>
      <c r="T719" t="s">
        <v>37</v>
      </c>
      <c r="U719" s="3"/>
      <c r="V719" s="3"/>
      <c r="W719" s="3"/>
    </row>
    <row r="720" spans="1:23">
      <c r="A720" t="s">
        <v>1812</v>
      </c>
      <c r="B720" t="s">
        <v>292</v>
      </c>
      <c r="C720" t="s">
        <v>84</v>
      </c>
      <c r="D720" s="2">
        <v>37680</v>
      </c>
      <c r="E720" t="s">
        <v>1595</v>
      </c>
      <c r="F720" t="s">
        <v>1813</v>
      </c>
      <c r="G720" t="s">
        <v>43</v>
      </c>
      <c r="H720" t="s">
        <v>86</v>
      </c>
      <c r="I720" t="s">
        <v>25</v>
      </c>
      <c r="J720" t="s">
        <v>179</v>
      </c>
      <c r="K720" t="s">
        <v>120</v>
      </c>
      <c r="L720">
        <v>8206.77</v>
      </c>
      <c r="M720">
        <v>6978.24</v>
      </c>
      <c r="N720" t="s">
        <v>192</v>
      </c>
      <c r="O720">
        <v>16</v>
      </c>
      <c r="P720">
        <v>155</v>
      </c>
      <c r="R720">
        <v>125</v>
      </c>
      <c r="S720">
        <v>200</v>
      </c>
      <c r="T720" t="s">
        <v>47</v>
      </c>
      <c r="U720" s="3"/>
      <c r="V720" s="3"/>
      <c r="W720" s="3"/>
    </row>
    <row r="721" spans="1:23">
      <c r="A721" t="s">
        <v>1814</v>
      </c>
      <c r="B721" t="s">
        <v>1305</v>
      </c>
      <c r="C721" t="s">
        <v>22</v>
      </c>
      <c r="D721" s="2">
        <v>26181</v>
      </c>
      <c r="E721" s="2">
        <v>45559</v>
      </c>
      <c r="F721" s="2">
        <v>45564</v>
      </c>
      <c r="G721" t="s">
        <v>94</v>
      </c>
      <c r="H721" t="s">
        <v>113</v>
      </c>
      <c r="I721" t="s">
        <v>96</v>
      </c>
      <c r="J721" t="s">
        <v>179</v>
      </c>
      <c r="K721" t="s">
        <v>55</v>
      </c>
      <c r="L721">
        <v>19432.36</v>
      </c>
      <c r="M721">
        <v>15491.14</v>
      </c>
      <c r="N721" t="s">
        <v>73</v>
      </c>
      <c r="O721">
        <v>5</v>
      </c>
      <c r="P721" t="s">
        <v>1815</v>
      </c>
      <c r="Q721">
        <v>5</v>
      </c>
      <c r="R721" t="s">
        <v>1416</v>
      </c>
      <c r="S721">
        <v>148.1</v>
      </c>
      <c r="T721" t="s">
        <v>37</v>
      </c>
      <c r="U721" s="3"/>
      <c r="V721" s="3"/>
      <c r="W721" s="3"/>
    </row>
    <row r="722" spans="1:23">
      <c r="A722" t="s">
        <v>1816</v>
      </c>
      <c r="B722" t="s">
        <v>390</v>
      </c>
      <c r="C722" t="s">
        <v>60</v>
      </c>
      <c r="D722" s="2">
        <v>24800</v>
      </c>
      <c r="E722" s="2">
        <v>44959</v>
      </c>
      <c r="F722" s="2">
        <v>44964</v>
      </c>
      <c r="G722" t="s">
        <v>89</v>
      </c>
      <c r="H722" t="s">
        <v>52</v>
      </c>
      <c r="I722" t="s">
        <v>53</v>
      </c>
      <c r="J722" t="s">
        <v>97</v>
      </c>
      <c r="K722" t="s">
        <v>55</v>
      </c>
      <c r="L722">
        <v>164023.01999999999</v>
      </c>
      <c r="M722">
        <v>123118.85</v>
      </c>
      <c r="N722" t="s">
        <v>162</v>
      </c>
      <c r="O722">
        <v>5</v>
      </c>
      <c r="P722">
        <v>201</v>
      </c>
      <c r="Q722">
        <v>5</v>
      </c>
      <c r="R722">
        <v>90</v>
      </c>
      <c r="S722">
        <v>98.4</v>
      </c>
      <c r="T722" t="s">
        <v>37</v>
      </c>
      <c r="U722" s="3"/>
      <c r="V722" s="3"/>
      <c r="W722" s="3"/>
    </row>
    <row r="723" spans="1:23">
      <c r="A723" t="s">
        <v>1817</v>
      </c>
      <c r="B723" t="s">
        <v>1818</v>
      </c>
      <c r="C723" t="s">
        <v>816</v>
      </c>
      <c r="D723" s="2">
        <v>22018</v>
      </c>
      <c r="E723" s="2">
        <v>45857</v>
      </c>
      <c r="G723" t="s">
        <v>161</v>
      </c>
      <c r="H723" t="s">
        <v>124</v>
      </c>
      <c r="J723" t="s">
        <v>64</v>
      </c>
      <c r="K723" t="s">
        <v>72</v>
      </c>
      <c r="L723">
        <v>237728.4</v>
      </c>
      <c r="M723">
        <v>194777.84</v>
      </c>
      <c r="N723" t="s">
        <v>162</v>
      </c>
      <c r="O723">
        <v>1</v>
      </c>
      <c r="P723">
        <v>32</v>
      </c>
      <c r="R723">
        <v>104</v>
      </c>
      <c r="S723">
        <v>200.5</v>
      </c>
      <c r="T723" t="s">
        <v>37</v>
      </c>
      <c r="U723" s="3"/>
      <c r="V723" s="3"/>
      <c r="W723" s="3"/>
    </row>
    <row r="724" spans="1:23">
      <c r="A724" t="s">
        <v>1819</v>
      </c>
      <c r="B724" t="s">
        <v>444</v>
      </c>
      <c r="C724" t="s">
        <v>133</v>
      </c>
      <c r="D724" t="s">
        <v>1820</v>
      </c>
      <c r="E724" s="2">
        <v>45423</v>
      </c>
      <c r="F724" s="2">
        <v>45440</v>
      </c>
      <c r="G724" t="s">
        <v>161</v>
      </c>
      <c r="H724" t="s">
        <v>24</v>
      </c>
      <c r="I724" t="s">
        <v>33</v>
      </c>
      <c r="K724" t="s">
        <v>161</v>
      </c>
      <c r="L724" t="s">
        <v>1821</v>
      </c>
      <c r="M724">
        <v>45366.18</v>
      </c>
      <c r="N724" t="s">
        <v>35</v>
      </c>
      <c r="O724">
        <v>17</v>
      </c>
      <c r="P724" t="s">
        <v>1822</v>
      </c>
      <c r="Q724">
        <v>4</v>
      </c>
      <c r="R724">
        <v>98</v>
      </c>
      <c r="S724">
        <v>136.69999999999999</v>
      </c>
      <c r="T724" t="s">
        <v>47</v>
      </c>
      <c r="U724" s="3"/>
      <c r="V724" s="3"/>
      <c r="W724" s="3"/>
    </row>
    <row r="725" spans="1:23">
      <c r="A725" t="s">
        <v>1823</v>
      </c>
      <c r="B725" t="s">
        <v>1313</v>
      </c>
      <c r="C725" t="s">
        <v>30</v>
      </c>
      <c r="D725" s="2">
        <v>35074</v>
      </c>
      <c r="E725" s="2">
        <v>45290</v>
      </c>
      <c r="F725" s="2">
        <v>45295</v>
      </c>
      <c r="G725" t="s">
        <v>43</v>
      </c>
      <c r="H725" t="s">
        <v>86</v>
      </c>
      <c r="I725" t="s">
        <v>96</v>
      </c>
      <c r="J725" t="s">
        <v>34</v>
      </c>
      <c r="K725" t="s">
        <v>161</v>
      </c>
      <c r="L725">
        <v>206741.31</v>
      </c>
      <c r="M725">
        <v>151359.71</v>
      </c>
      <c r="N725" t="s">
        <v>91</v>
      </c>
      <c r="O725" t="s">
        <v>1036</v>
      </c>
      <c r="P725">
        <v>27</v>
      </c>
      <c r="Q725">
        <v>5</v>
      </c>
      <c r="R725">
        <v>120</v>
      </c>
      <c r="S725">
        <v>71.3</v>
      </c>
      <c r="T725" t="s">
        <v>37</v>
      </c>
      <c r="U725" s="3"/>
      <c r="V725" s="3"/>
      <c r="W725" s="3"/>
    </row>
    <row r="726" spans="1:23">
      <c r="A726" t="s">
        <v>1824</v>
      </c>
      <c r="B726" t="s">
        <v>1200</v>
      </c>
      <c r="C726" t="s">
        <v>60</v>
      </c>
      <c r="D726" s="2">
        <v>37490</v>
      </c>
      <c r="E726" s="2">
        <v>45302</v>
      </c>
      <c r="F726" s="2">
        <v>45315</v>
      </c>
      <c r="G726" t="s">
        <v>152</v>
      </c>
      <c r="H726" t="s">
        <v>95</v>
      </c>
      <c r="I726" t="s">
        <v>79</v>
      </c>
      <c r="J726" t="s">
        <v>34</v>
      </c>
      <c r="L726">
        <v>176639.11</v>
      </c>
      <c r="M726">
        <v>164532.26999999999</v>
      </c>
      <c r="N726" t="s">
        <v>73</v>
      </c>
      <c r="O726">
        <v>13</v>
      </c>
      <c r="P726">
        <v>183</v>
      </c>
      <c r="Q726">
        <v>4</v>
      </c>
      <c r="R726">
        <v>109</v>
      </c>
      <c r="S726">
        <v>232.6</v>
      </c>
      <c r="T726" t="s">
        <v>65</v>
      </c>
      <c r="U726" s="3"/>
      <c r="V726" s="3"/>
      <c r="W726" s="3"/>
    </row>
    <row r="727" spans="1:23">
      <c r="A727" t="s">
        <v>1825</v>
      </c>
      <c r="B727" t="s">
        <v>417</v>
      </c>
      <c r="C727" t="s">
        <v>133</v>
      </c>
      <c r="D727" s="2">
        <v>32975</v>
      </c>
      <c r="E727" s="2">
        <v>44957</v>
      </c>
      <c r="F727" s="2">
        <v>44959</v>
      </c>
      <c r="G727" t="s">
        <v>161</v>
      </c>
      <c r="H727" t="s">
        <v>78</v>
      </c>
      <c r="I727" t="s">
        <v>96</v>
      </c>
      <c r="J727" t="s">
        <v>64</v>
      </c>
      <c r="K727" t="s">
        <v>55</v>
      </c>
      <c r="L727">
        <v>142492.26</v>
      </c>
      <c r="M727">
        <v>141361.76999999999</v>
      </c>
      <c r="N727" t="s">
        <v>56</v>
      </c>
      <c r="O727">
        <v>2</v>
      </c>
      <c r="P727">
        <v>37</v>
      </c>
      <c r="Q727">
        <v>4</v>
      </c>
      <c r="R727">
        <v>130</v>
      </c>
      <c r="S727">
        <v>234.2</v>
      </c>
      <c r="T727" t="s">
        <v>47</v>
      </c>
      <c r="U727" s="3"/>
      <c r="V727" s="3"/>
      <c r="W727" s="3"/>
    </row>
    <row r="728" spans="1:23">
      <c r="A728" t="s">
        <v>1826</v>
      </c>
      <c r="B728" t="s">
        <v>277</v>
      </c>
      <c r="C728" t="s">
        <v>50</v>
      </c>
      <c r="D728" s="2">
        <v>22076</v>
      </c>
      <c r="E728" s="2">
        <v>45279</v>
      </c>
      <c r="F728" t="s">
        <v>1235</v>
      </c>
      <c r="G728" t="s">
        <v>141</v>
      </c>
      <c r="H728" t="s">
        <v>153</v>
      </c>
      <c r="J728" t="s">
        <v>71</v>
      </c>
      <c r="K728" t="s">
        <v>110</v>
      </c>
      <c r="L728">
        <v>161597.48000000001</v>
      </c>
      <c r="M728">
        <v>150273.45000000001</v>
      </c>
      <c r="N728" t="s">
        <v>73</v>
      </c>
      <c r="O728">
        <v>1</v>
      </c>
      <c r="P728">
        <v>30</v>
      </c>
      <c r="R728">
        <v>189</v>
      </c>
      <c r="S728">
        <v>107.2</v>
      </c>
      <c r="T728" t="s">
        <v>37</v>
      </c>
      <c r="U728" s="3"/>
      <c r="V728" s="3"/>
      <c r="W728" s="3"/>
    </row>
    <row r="729" spans="1:23">
      <c r="A729" t="s">
        <v>1827</v>
      </c>
      <c r="B729" t="s">
        <v>531</v>
      </c>
      <c r="C729" t="s">
        <v>40</v>
      </c>
      <c r="D729" s="2">
        <v>30568</v>
      </c>
      <c r="E729" s="2">
        <v>45786</v>
      </c>
      <c r="G729" t="s">
        <v>43</v>
      </c>
      <c r="H729" t="s">
        <v>134</v>
      </c>
      <c r="I729" t="s">
        <v>96</v>
      </c>
      <c r="J729" t="s">
        <v>179</v>
      </c>
      <c r="K729" t="s">
        <v>27</v>
      </c>
      <c r="L729">
        <v>88460.88</v>
      </c>
      <c r="M729">
        <v>83592.67</v>
      </c>
      <c r="N729" t="s">
        <v>56</v>
      </c>
      <c r="O729">
        <v>18</v>
      </c>
      <c r="P729">
        <v>16</v>
      </c>
      <c r="Q729">
        <v>3</v>
      </c>
      <c r="R729">
        <v>101</v>
      </c>
      <c r="S729">
        <v>100.6</v>
      </c>
      <c r="T729" t="s">
        <v>65</v>
      </c>
      <c r="U729" s="3"/>
      <c r="V729" s="3"/>
      <c r="W729" s="3"/>
    </row>
    <row r="730" spans="1:23">
      <c r="A730" t="s">
        <v>1828</v>
      </c>
      <c r="B730" t="s">
        <v>394</v>
      </c>
      <c r="C730" t="s">
        <v>133</v>
      </c>
      <c r="D730" s="2">
        <v>37362</v>
      </c>
      <c r="E730" s="2">
        <v>45218</v>
      </c>
      <c r="F730" s="2">
        <v>45222</v>
      </c>
      <c r="G730" t="s">
        <v>141</v>
      </c>
      <c r="I730" t="s">
        <v>79</v>
      </c>
      <c r="J730" t="s">
        <v>179</v>
      </c>
      <c r="K730" t="s">
        <v>120</v>
      </c>
      <c r="L730">
        <v>246894.94</v>
      </c>
      <c r="M730">
        <v>184911.15</v>
      </c>
      <c r="N730" t="s">
        <v>35</v>
      </c>
      <c r="O730">
        <v>4</v>
      </c>
      <c r="P730" t="s">
        <v>1260</v>
      </c>
      <c r="Q730">
        <v>4</v>
      </c>
      <c r="R730">
        <v>103</v>
      </c>
      <c r="S730">
        <v>183</v>
      </c>
      <c r="T730" t="s">
        <v>37</v>
      </c>
      <c r="U730" s="3"/>
      <c r="V730" s="3"/>
      <c r="W730" s="3"/>
    </row>
    <row r="731" spans="1:23">
      <c r="A731" t="s">
        <v>1829</v>
      </c>
      <c r="B731" t="s">
        <v>1830</v>
      </c>
      <c r="C731" t="s">
        <v>206</v>
      </c>
      <c r="D731" s="2">
        <v>36117</v>
      </c>
      <c r="E731" s="2">
        <v>45776</v>
      </c>
      <c r="F731" t="s">
        <v>1831</v>
      </c>
      <c r="G731" t="s">
        <v>161</v>
      </c>
      <c r="I731" t="s">
        <v>79</v>
      </c>
      <c r="J731" t="s">
        <v>97</v>
      </c>
      <c r="L731">
        <v>190738.51</v>
      </c>
      <c r="M731">
        <v>172641.79</v>
      </c>
      <c r="N731" t="s">
        <v>56</v>
      </c>
      <c r="O731">
        <v>2</v>
      </c>
      <c r="P731">
        <v>162</v>
      </c>
      <c r="Q731">
        <v>1</v>
      </c>
      <c r="R731">
        <v>182</v>
      </c>
      <c r="S731">
        <v>166.4</v>
      </c>
      <c r="T731" t="s">
        <v>37</v>
      </c>
      <c r="U731" s="3"/>
      <c r="V731" s="3"/>
      <c r="W731" s="3"/>
    </row>
    <row r="732" spans="1:23">
      <c r="A732" t="s">
        <v>1832</v>
      </c>
      <c r="B732" t="s">
        <v>21</v>
      </c>
      <c r="C732" t="s">
        <v>206</v>
      </c>
      <c r="D732" s="2">
        <v>39890</v>
      </c>
      <c r="E732" s="2">
        <v>46009</v>
      </c>
      <c r="F732" t="s">
        <v>1833</v>
      </c>
      <c r="G732" t="s">
        <v>1282</v>
      </c>
      <c r="H732" t="s">
        <v>32</v>
      </c>
      <c r="I732" t="s">
        <v>53</v>
      </c>
      <c r="J732" t="s">
        <v>34</v>
      </c>
      <c r="L732" t="s">
        <v>1834</v>
      </c>
      <c r="M732">
        <v>137807.94</v>
      </c>
      <c r="N732" t="s">
        <v>73</v>
      </c>
      <c r="O732">
        <v>15</v>
      </c>
      <c r="P732">
        <v>124</v>
      </c>
      <c r="Q732">
        <v>2</v>
      </c>
      <c r="R732">
        <v>143</v>
      </c>
      <c r="S732">
        <v>90.1</v>
      </c>
      <c r="T732" t="s">
        <v>37</v>
      </c>
      <c r="U732" s="3"/>
      <c r="V732" s="3"/>
      <c r="W732" s="3"/>
    </row>
    <row r="733" spans="1:23">
      <c r="A733" t="s">
        <v>1835</v>
      </c>
      <c r="B733" t="s">
        <v>324</v>
      </c>
      <c r="C733" t="s">
        <v>100</v>
      </c>
      <c r="D733" s="2">
        <v>29764</v>
      </c>
      <c r="E733" s="2">
        <v>45391</v>
      </c>
      <c r="F733" s="2">
        <v>45393</v>
      </c>
      <c r="G733" t="s">
        <v>43</v>
      </c>
      <c r="H733" t="s">
        <v>95</v>
      </c>
      <c r="I733" t="s">
        <v>33</v>
      </c>
      <c r="J733" t="s">
        <v>179</v>
      </c>
      <c r="K733" t="s">
        <v>55</v>
      </c>
      <c r="L733">
        <v>47560.14</v>
      </c>
      <c r="M733">
        <v>41097.14</v>
      </c>
      <c r="N733" t="s">
        <v>35</v>
      </c>
      <c r="O733">
        <v>2</v>
      </c>
      <c r="P733">
        <v>177</v>
      </c>
      <c r="R733">
        <v>136</v>
      </c>
      <c r="S733">
        <v>219</v>
      </c>
      <c r="T733" t="s">
        <v>37</v>
      </c>
      <c r="U733" s="3"/>
      <c r="V733" s="3"/>
      <c r="W733" s="3"/>
    </row>
    <row r="734" spans="1:23">
      <c r="A734" t="s">
        <v>1836</v>
      </c>
      <c r="B734" t="s">
        <v>613</v>
      </c>
      <c r="D734" s="2">
        <v>19195</v>
      </c>
      <c r="E734" s="2">
        <v>45710</v>
      </c>
      <c r="F734" t="s">
        <v>1837</v>
      </c>
      <c r="G734" t="s">
        <v>77</v>
      </c>
      <c r="H734" t="s">
        <v>44</v>
      </c>
      <c r="I734" t="s">
        <v>79</v>
      </c>
      <c r="J734" t="s">
        <v>34</v>
      </c>
      <c r="K734" t="s">
        <v>72</v>
      </c>
      <c r="L734">
        <v>7430.97</v>
      </c>
      <c r="M734">
        <v>6386.46</v>
      </c>
      <c r="N734" t="s">
        <v>91</v>
      </c>
      <c r="O734">
        <v>18</v>
      </c>
      <c r="P734">
        <v>96</v>
      </c>
      <c r="Q734">
        <v>2</v>
      </c>
      <c r="R734">
        <v>145</v>
      </c>
      <c r="S734">
        <v>187.8</v>
      </c>
      <c r="T734" t="s">
        <v>81</v>
      </c>
      <c r="U734" s="3"/>
      <c r="V734" s="3"/>
      <c r="W734" s="3"/>
    </row>
    <row r="735" spans="1:23">
      <c r="A735" t="s">
        <v>1838</v>
      </c>
      <c r="B735" t="s">
        <v>1839</v>
      </c>
      <c r="C735" t="s">
        <v>206</v>
      </c>
      <c r="D735" s="2">
        <v>39820</v>
      </c>
      <c r="E735" s="2">
        <v>45331</v>
      </c>
      <c r="I735" t="s">
        <v>96</v>
      </c>
      <c r="J735" t="s">
        <v>97</v>
      </c>
      <c r="K735" t="s">
        <v>161</v>
      </c>
      <c r="L735">
        <v>72312.149999999994</v>
      </c>
      <c r="M735">
        <v>65865.149999999994</v>
      </c>
      <c r="N735" t="s">
        <v>162</v>
      </c>
      <c r="O735">
        <v>12</v>
      </c>
      <c r="P735">
        <v>182</v>
      </c>
      <c r="Q735">
        <v>2</v>
      </c>
      <c r="R735">
        <v>169</v>
      </c>
      <c r="S735">
        <v>172.3</v>
      </c>
      <c r="T735" t="s">
        <v>47</v>
      </c>
      <c r="U735" s="3"/>
      <c r="V735" s="3"/>
      <c r="W735" s="3"/>
    </row>
    <row r="736" spans="1:23">
      <c r="A736" t="s">
        <v>1840</v>
      </c>
      <c r="B736" t="s">
        <v>383</v>
      </c>
      <c r="C736" t="s">
        <v>100</v>
      </c>
      <c r="D736" s="2">
        <v>19057</v>
      </c>
      <c r="E736" s="2">
        <v>45681</v>
      </c>
      <c r="F736" t="s">
        <v>1841</v>
      </c>
      <c r="G736" t="s">
        <v>31</v>
      </c>
      <c r="H736" t="s">
        <v>63</v>
      </c>
      <c r="I736" t="s">
        <v>79</v>
      </c>
      <c r="J736" t="s">
        <v>71</v>
      </c>
      <c r="K736" t="s">
        <v>55</v>
      </c>
      <c r="L736">
        <v>102559.27</v>
      </c>
      <c r="M736">
        <v>78901.570000000007</v>
      </c>
      <c r="N736" t="s">
        <v>73</v>
      </c>
      <c r="O736">
        <v>3</v>
      </c>
      <c r="P736">
        <v>227</v>
      </c>
      <c r="Q736">
        <v>5</v>
      </c>
      <c r="R736">
        <v>119</v>
      </c>
      <c r="S736">
        <v>128.9</v>
      </c>
      <c r="T736" t="s">
        <v>37</v>
      </c>
      <c r="U736" s="3"/>
      <c r="V736" s="3"/>
      <c r="W736" s="3"/>
    </row>
    <row r="737" spans="1:23">
      <c r="A737" t="s">
        <v>1842</v>
      </c>
      <c r="B737" t="s">
        <v>224</v>
      </c>
      <c r="C737" t="s">
        <v>30</v>
      </c>
      <c r="D737" s="2">
        <v>38028</v>
      </c>
      <c r="E737" s="2">
        <v>45894</v>
      </c>
      <c r="F737" t="s">
        <v>1843</v>
      </c>
      <c r="G737" t="s">
        <v>105</v>
      </c>
      <c r="H737" t="s">
        <v>153</v>
      </c>
      <c r="I737" t="s">
        <v>33</v>
      </c>
      <c r="J737" t="s">
        <v>97</v>
      </c>
      <c r="K737" t="s">
        <v>72</v>
      </c>
      <c r="L737">
        <v>137637.14000000001</v>
      </c>
      <c r="M737">
        <v>133748.87</v>
      </c>
      <c r="N737" t="s">
        <v>91</v>
      </c>
      <c r="O737">
        <v>8</v>
      </c>
      <c r="P737">
        <v>237</v>
      </c>
      <c r="R737">
        <v>132</v>
      </c>
      <c r="S737">
        <v>223.4</v>
      </c>
      <c r="T737" t="s">
        <v>47</v>
      </c>
      <c r="U737" s="3"/>
      <c r="V737" s="3"/>
      <c r="W737" s="3"/>
    </row>
    <row r="738" spans="1:23">
      <c r="A738" t="s">
        <v>1844</v>
      </c>
      <c r="B738" t="s">
        <v>1667</v>
      </c>
      <c r="C738" t="s">
        <v>100</v>
      </c>
      <c r="D738" t="s">
        <v>1845</v>
      </c>
      <c r="E738" s="2">
        <v>45241</v>
      </c>
      <c r="F738" s="2">
        <v>45251</v>
      </c>
      <c r="G738" t="s">
        <v>43</v>
      </c>
      <c r="H738" t="s">
        <v>78</v>
      </c>
      <c r="I738" t="s">
        <v>119</v>
      </c>
      <c r="J738" t="s">
        <v>71</v>
      </c>
      <c r="K738" t="s">
        <v>27</v>
      </c>
      <c r="L738">
        <v>107155.75</v>
      </c>
      <c r="M738">
        <v>85568.23</v>
      </c>
      <c r="O738">
        <v>10</v>
      </c>
      <c r="P738">
        <v>14</v>
      </c>
      <c r="Q738">
        <v>5</v>
      </c>
      <c r="R738">
        <v>98</v>
      </c>
      <c r="S738">
        <v>153.9</v>
      </c>
      <c r="T738" t="s">
        <v>81</v>
      </c>
      <c r="U738" s="3"/>
      <c r="V738" s="3"/>
      <c r="W738" s="3"/>
    </row>
    <row r="739" spans="1:23">
      <c r="A739" t="s">
        <v>1846</v>
      </c>
      <c r="B739" t="s">
        <v>1391</v>
      </c>
      <c r="C739" t="s">
        <v>40</v>
      </c>
      <c r="D739" s="2">
        <v>29747</v>
      </c>
      <c r="E739" t="s">
        <v>1847</v>
      </c>
      <c r="G739" t="s">
        <v>62</v>
      </c>
      <c r="H739" t="s">
        <v>32</v>
      </c>
      <c r="I739" t="s">
        <v>96</v>
      </c>
      <c r="J739" t="s">
        <v>197</v>
      </c>
      <c r="K739" t="s">
        <v>110</v>
      </c>
      <c r="L739">
        <v>210532.82</v>
      </c>
      <c r="M739">
        <v>180764.02</v>
      </c>
      <c r="N739" t="s">
        <v>192</v>
      </c>
      <c r="O739">
        <v>17</v>
      </c>
      <c r="P739">
        <v>185</v>
      </c>
      <c r="R739">
        <v>175</v>
      </c>
      <c r="S739">
        <v>104.4</v>
      </c>
      <c r="T739" t="s">
        <v>37</v>
      </c>
      <c r="U739" s="3"/>
      <c r="V739" s="3"/>
      <c r="W739" s="3"/>
    </row>
    <row r="740" spans="1:23">
      <c r="A740" t="s">
        <v>1848</v>
      </c>
      <c r="B740" t="s">
        <v>1849</v>
      </c>
      <c r="C740" t="s">
        <v>30</v>
      </c>
      <c r="D740" s="2">
        <v>28250</v>
      </c>
      <c r="E740" s="2">
        <v>44948</v>
      </c>
      <c r="F740" s="2">
        <v>44963</v>
      </c>
      <c r="G740" t="s">
        <v>43</v>
      </c>
      <c r="H740" t="s">
        <v>113</v>
      </c>
      <c r="I740" t="s">
        <v>45</v>
      </c>
      <c r="J740" t="s">
        <v>97</v>
      </c>
      <c r="L740">
        <v>120863.11</v>
      </c>
      <c r="M740">
        <v>115774.78</v>
      </c>
      <c r="N740" t="s">
        <v>192</v>
      </c>
      <c r="O740">
        <v>15</v>
      </c>
      <c r="P740">
        <v>185</v>
      </c>
      <c r="Q740">
        <v>4</v>
      </c>
      <c r="R740">
        <v>133</v>
      </c>
      <c r="S740">
        <v>109.6</v>
      </c>
      <c r="T740" t="s">
        <v>37</v>
      </c>
      <c r="U740" s="3"/>
      <c r="V740" s="3"/>
      <c r="W740" s="3"/>
    </row>
    <row r="741" spans="1:23">
      <c r="A741" t="s">
        <v>1850</v>
      </c>
      <c r="B741" t="s">
        <v>427</v>
      </c>
      <c r="C741" t="s">
        <v>22</v>
      </c>
      <c r="D741" t="s">
        <v>1851</v>
      </c>
      <c r="E741" s="2">
        <v>45405</v>
      </c>
      <c r="G741" t="s">
        <v>105</v>
      </c>
      <c r="H741" t="s">
        <v>78</v>
      </c>
      <c r="I741" t="s">
        <v>119</v>
      </c>
      <c r="J741" t="s">
        <v>80</v>
      </c>
      <c r="K741" t="s">
        <v>449</v>
      </c>
      <c r="L741">
        <v>66777.789999999994</v>
      </c>
      <c r="M741">
        <v>62534.86</v>
      </c>
      <c r="N741" t="s">
        <v>91</v>
      </c>
      <c r="O741" t="s">
        <v>934</v>
      </c>
      <c r="R741">
        <v>167</v>
      </c>
      <c r="S741">
        <v>216.7</v>
      </c>
      <c r="T741" t="s">
        <v>37</v>
      </c>
      <c r="U741" s="3"/>
      <c r="V741" s="3"/>
      <c r="W741" s="3"/>
    </row>
    <row r="742" spans="1:23">
      <c r="A742" t="s">
        <v>1852</v>
      </c>
      <c r="B742" t="s">
        <v>689</v>
      </c>
      <c r="C742" t="s">
        <v>459</v>
      </c>
      <c r="D742" s="2">
        <v>19709</v>
      </c>
      <c r="E742" t="s">
        <v>1853</v>
      </c>
      <c r="F742" s="2">
        <v>45966</v>
      </c>
      <c r="G742" t="s">
        <v>105</v>
      </c>
      <c r="H742" t="s">
        <v>63</v>
      </c>
      <c r="I742" t="s">
        <v>96</v>
      </c>
      <c r="J742" t="s">
        <v>97</v>
      </c>
      <c r="K742" t="s">
        <v>110</v>
      </c>
      <c r="L742">
        <v>110492.71</v>
      </c>
      <c r="M742">
        <v>96792.6</v>
      </c>
      <c r="N742" t="s">
        <v>794</v>
      </c>
      <c r="O742">
        <v>15</v>
      </c>
      <c r="P742">
        <v>225</v>
      </c>
      <c r="Q742">
        <v>1</v>
      </c>
      <c r="R742">
        <v>120</v>
      </c>
      <c r="S742">
        <v>227.9</v>
      </c>
      <c r="T742" t="s">
        <v>37</v>
      </c>
      <c r="U742" s="3"/>
      <c r="V742" s="3"/>
      <c r="W742" s="3"/>
    </row>
    <row r="743" spans="1:23">
      <c r="A743" t="s">
        <v>1854</v>
      </c>
      <c r="B743" t="s">
        <v>378</v>
      </c>
      <c r="C743" t="s">
        <v>40</v>
      </c>
      <c r="D743" t="s">
        <v>1855</v>
      </c>
      <c r="E743" s="2">
        <v>45878</v>
      </c>
      <c r="F743" s="2">
        <v>45890</v>
      </c>
      <c r="G743" t="s">
        <v>77</v>
      </c>
      <c r="H743" t="s">
        <v>134</v>
      </c>
      <c r="I743" t="s">
        <v>33</v>
      </c>
      <c r="J743" t="s">
        <v>34</v>
      </c>
      <c r="K743" t="s">
        <v>161</v>
      </c>
      <c r="L743">
        <v>28885.47</v>
      </c>
      <c r="M743">
        <v>20715.560000000001</v>
      </c>
      <c r="N743" t="s">
        <v>73</v>
      </c>
      <c r="O743">
        <v>12</v>
      </c>
      <c r="P743">
        <v>80</v>
      </c>
      <c r="Q743">
        <v>3</v>
      </c>
      <c r="S743">
        <v>237.8</v>
      </c>
      <c r="T743" t="s">
        <v>65</v>
      </c>
      <c r="U743" s="3"/>
      <c r="V743" s="3"/>
      <c r="W743" s="3"/>
    </row>
    <row r="744" spans="1:23">
      <c r="A744" t="s">
        <v>1856</v>
      </c>
      <c r="B744" t="s">
        <v>829</v>
      </c>
      <c r="C744" t="s">
        <v>60</v>
      </c>
      <c r="D744" s="2">
        <v>22287</v>
      </c>
      <c r="E744" s="2">
        <v>45773</v>
      </c>
      <c r="G744" t="s">
        <v>109</v>
      </c>
      <c r="H744" t="s">
        <v>124</v>
      </c>
      <c r="I744" t="s">
        <v>79</v>
      </c>
      <c r="J744" t="s">
        <v>663</v>
      </c>
      <c r="K744" t="s">
        <v>120</v>
      </c>
      <c r="L744">
        <v>125125.28</v>
      </c>
      <c r="N744" t="s">
        <v>1048</v>
      </c>
      <c r="O744" t="s">
        <v>1857</v>
      </c>
      <c r="Q744">
        <v>1</v>
      </c>
      <c r="R744">
        <v>99</v>
      </c>
      <c r="S744">
        <v>155.6</v>
      </c>
      <c r="T744" t="s">
        <v>37</v>
      </c>
      <c r="U744" s="3"/>
      <c r="V744" s="3"/>
      <c r="W744" s="3"/>
    </row>
    <row r="745" spans="1:23">
      <c r="A745" t="s">
        <v>1858</v>
      </c>
      <c r="B745" t="s">
        <v>126</v>
      </c>
      <c r="C745" t="s">
        <v>206</v>
      </c>
      <c r="D745" t="s">
        <v>1859</v>
      </c>
      <c r="E745" s="2">
        <v>45698</v>
      </c>
      <c r="F745" s="2">
        <v>45706</v>
      </c>
      <c r="G745" t="s">
        <v>106</v>
      </c>
      <c r="H745" t="s">
        <v>78</v>
      </c>
      <c r="J745" t="s">
        <v>97</v>
      </c>
      <c r="K745" t="s">
        <v>55</v>
      </c>
      <c r="L745">
        <v>141892.35</v>
      </c>
      <c r="M745">
        <v>111877.99</v>
      </c>
      <c r="N745" t="s">
        <v>326</v>
      </c>
      <c r="O745">
        <v>8</v>
      </c>
      <c r="P745">
        <v>66</v>
      </c>
      <c r="R745">
        <v>90</v>
      </c>
      <c r="S745">
        <v>172.6</v>
      </c>
      <c r="T745" t="s">
        <v>37</v>
      </c>
      <c r="U745" s="3"/>
      <c r="V745" s="3"/>
      <c r="W745" s="3"/>
    </row>
    <row r="746" spans="1:23">
      <c r="A746" t="s">
        <v>1860</v>
      </c>
      <c r="B746" t="s">
        <v>1861</v>
      </c>
      <c r="D746" s="2">
        <v>23451</v>
      </c>
      <c r="E746" s="2">
        <v>45250</v>
      </c>
      <c r="F746" s="2">
        <v>45266</v>
      </c>
      <c r="H746" t="s">
        <v>52</v>
      </c>
      <c r="I746" t="s">
        <v>53</v>
      </c>
      <c r="K746" t="s">
        <v>55</v>
      </c>
      <c r="L746">
        <v>31673.55</v>
      </c>
      <c r="M746">
        <v>23068.78</v>
      </c>
      <c r="N746" t="s">
        <v>192</v>
      </c>
      <c r="O746">
        <v>16</v>
      </c>
      <c r="P746">
        <v>171</v>
      </c>
      <c r="Q746">
        <v>1</v>
      </c>
      <c r="R746">
        <v>128</v>
      </c>
      <c r="S746">
        <v>255.2</v>
      </c>
      <c r="T746" t="s">
        <v>37</v>
      </c>
      <c r="U746" s="3"/>
      <c r="V746" s="3"/>
      <c r="W746" s="3"/>
    </row>
    <row r="747" spans="1:23">
      <c r="A747" t="s">
        <v>1862</v>
      </c>
      <c r="B747" t="s">
        <v>1471</v>
      </c>
      <c r="C747" t="s">
        <v>206</v>
      </c>
      <c r="D747" s="2">
        <v>24404</v>
      </c>
      <c r="E747" s="2">
        <v>45692</v>
      </c>
      <c r="F747" t="s">
        <v>1863</v>
      </c>
      <c r="G747" t="s">
        <v>152</v>
      </c>
      <c r="H747" t="s">
        <v>1500</v>
      </c>
      <c r="I747" t="s">
        <v>79</v>
      </c>
      <c r="J747" t="s">
        <v>663</v>
      </c>
      <c r="K747" t="s">
        <v>191</v>
      </c>
      <c r="L747">
        <v>204475.97</v>
      </c>
      <c r="M747">
        <v>179577.41</v>
      </c>
      <c r="N747" t="s">
        <v>35</v>
      </c>
      <c r="O747">
        <v>1</v>
      </c>
      <c r="P747">
        <v>98</v>
      </c>
      <c r="Q747">
        <v>4</v>
      </c>
      <c r="R747">
        <v>92</v>
      </c>
      <c r="S747">
        <v>102.2</v>
      </c>
      <c r="T747" t="s">
        <v>37</v>
      </c>
      <c r="U747" s="3"/>
      <c r="V747" s="3"/>
      <c r="W747" s="3"/>
    </row>
    <row r="748" spans="1:23">
      <c r="A748" t="s">
        <v>1864</v>
      </c>
      <c r="B748" t="s">
        <v>244</v>
      </c>
      <c r="C748" t="s">
        <v>133</v>
      </c>
      <c r="D748" t="s">
        <v>1865</v>
      </c>
      <c r="E748" s="2">
        <v>44997</v>
      </c>
      <c r="F748" s="2">
        <v>45005</v>
      </c>
      <c r="G748" t="s">
        <v>62</v>
      </c>
      <c r="H748" t="s">
        <v>63</v>
      </c>
      <c r="I748" t="s">
        <v>45</v>
      </c>
      <c r="J748" t="s">
        <v>80</v>
      </c>
      <c r="K748" t="s">
        <v>72</v>
      </c>
      <c r="L748">
        <v>53556.77</v>
      </c>
      <c r="M748">
        <v>52872.39</v>
      </c>
      <c r="N748" t="s">
        <v>73</v>
      </c>
      <c r="O748">
        <v>8</v>
      </c>
      <c r="P748">
        <v>67</v>
      </c>
      <c r="Q748">
        <v>5</v>
      </c>
      <c r="R748">
        <v>98</v>
      </c>
      <c r="S748">
        <v>77.7</v>
      </c>
      <c r="T748" t="s">
        <v>65</v>
      </c>
      <c r="U748" s="3"/>
      <c r="V748" s="3"/>
      <c r="W748" s="3"/>
    </row>
    <row r="749" spans="1:23">
      <c r="A749" t="s">
        <v>1866</v>
      </c>
      <c r="B749" t="s">
        <v>522</v>
      </c>
      <c r="C749" t="s">
        <v>84</v>
      </c>
      <c r="D749" s="2">
        <v>37525</v>
      </c>
      <c r="E749" s="2">
        <v>45510</v>
      </c>
      <c r="F749" s="2">
        <v>45517</v>
      </c>
      <c r="G749" t="s">
        <v>70</v>
      </c>
      <c r="H749" t="s">
        <v>78</v>
      </c>
      <c r="I749" t="s">
        <v>45</v>
      </c>
      <c r="J749" t="s">
        <v>80</v>
      </c>
      <c r="K749" t="s">
        <v>72</v>
      </c>
      <c r="L749" t="s">
        <v>1867</v>
      </c>
      <c r="M749">
        <v>209226.42</v>
      </c>
      <c r="N749" t="s">
        <v>35</v>
      </c>
      <c r="O749">
        <v>7</v>
      </c>
      <c r="P749">
        <v>105</v>
      </c>
      <c r="Q749">
        <v>3</v>
      </c>
      <c r="R749">
        <v>165</v>
      </c>
      <c r="S749">
        <v>151.1</v>
      </c>
      <c r="T749" t="s">
        <v>81</v>
      </c>
      <c r="U749" s="3"/>
      <c r="V749" s="3"/>
      <c r="W749" s="3"/>
    </row>
    <row r="750" spans="1:23">
      <c r="A750" t="s">
        <v>1868</v>
      </c>
      <c r="B750" t="s">
        <v>1869</v>
      </c>
      <c r="C750" t="s">
        <v>206</v>
      </c>
      <c r="D750" s="2">
        <v>36336</v>
      </c>
      <c r="E750" s="2">
        <v>45731</v>
      </c>
      <c r="F750" t="s">
        <v>1870</v>
      </c>
      <c r="G750" t="s">
        <v>117</v>
      </c>
      <c r="H750" t="s">
        <v>118</v>
      </c>
      <c r="I750" t="s">
        <v>53</v>
      </c>
      <c r="J750" t="s">
        <v>179</v>
      </c>
      <c r="K750" t="s">
        <v>161</v>
      </c>
      <c r="L750" t="s">
        <v>1871</v>
      </c>
      <c r="M750">
        <v>31367.51</v>
      </c>
      <c r="N750" t="s">
        <v>73</v>
      </c>
      <c r="O750">
        <v>11</v>
      </c>
      <c r="P750">
        <v>107</v>
      </c>
      <c r="Q750">
        <v>4</v>
      </c>
      <c r="R750">
        <v>99</v>
      </c>
      <c r="S750">
        <v>161.4</v>
      </c>
      <c r="T750" t="s">
        <v>65</v>
      </c>
      <c r="U750" s="3"/>
      <c r="V750" s="3"/>
      <c r="W750" s="3"/>
    </row>
    <row r="751" spans="1:23">
      <c r="A751" t="s">
        <v>1872</v>
      </c>
      <c r="B751" t="s">
        <v>1830</v>
      </c>
      <c r="C751" t="s">
        <v>1149</v>
      </c>
      <c r="D751" s="2">
        <v>22477</v>
      </c>
      <c r="E751" s="2">
        <v>45082</v>
      </c>
      <c r="F751" s="2">
        <v>45090</v>
      </c>
      <c r="G751" t="s">
        <v>105</v>
      </c>
      <c r="H751" t="s">
        <v>312</v>
      </c>
      <c r="I751" t="s">
        <v>79</v>
      </c>
      <c r="K751" t="s">
        <v>120</v>
      </c>
      <c r="L751">
        <v>236178.14</v>
      </c>
      <c r="M751">
        <v>198870.44</v>
      </c>
      <c r="N751" t="s">
        <v>192</v>
      </c>
      <c r="O751">
        <v>8</v>
      </c>
      <c r="P751">
        <v>43</v>
      </c>
      <c r="R751">
        <v>170</v>
      </c>
      <c r="T751" t="s">
        <v>65</v>
      </c>
      <c r="U751" s="3"/>
      <c r="V751" s="3"/>
      <c r="W751" s="3"/>
    </row>
    <row r="752" spans="1:23">
      <c r="A752" t="s">
        <v>1873</v>
      </c>
      <c r="B752" t="s">
        <v>591</v>
      </c>
      <c r="C752" t="s">
        <v>816</v>
      </c>
      <c r="D752" t="s">
        <v>1874</v>
      </c>
      <c r="E752" s="2">
        <v>45052</v>
      </c>
      <c r="F752" t="s">
        <v>1875</v>
      </c>
      <c r="G752" t="s">
        <v>114</v>
      </c>
      <c r="H752" t="s">
        <v>52</v>
      </c>
      <c r="I752" t="s">
        <v>119</v>
      </c>
      <c r="J752" t="s">
        <v>80</v>
      </c>
      <c r="K752" t="s">
        <v>120</v>
      </c>
      <c r="L752">
        <v>215364.81</v>
      </c>
      <c r="M752">
        <v>151397.14000000001</v>
      </c>
      <c r="N752" t="s">
        <v>990</v>
      </c>
      <c r="O752">
        <v>7</v>
      </c>
      <c r="P752">
        <v>29</v>
      </c>
      <c r="Q752">
        <v>5</v>
      </c>
      <c r="R752" t="s">
        <v>1876</v>
      </c>
      <c r="S752">
        <v>206.8</v>
      </c>
      <c r="T752" t="s">
        <v>721</v>
      </c>
      <c r="U752" s="3"/>
      <c r="V752" s="3"/>
      <c r="W752" s="3"/>
    </row>
    <row r="753" spans="1:23">
      <c r="A753" t="s">
        <v>1877</v>
      </c>
      <c r="B753" t="s">
        <v>1878</v>
      </c>
      <c r="C753" t="s">
        <v>816</v>
      </c>
      <c r="D753" s="2">
        <v>38416</v>
      </c>
      <c r="E753" s="2">
        <v>45118</v>
      </c>
      <c r="F753" s="2">
        <v>45135</v>
      </c>
      <c r="G753" t="s">
        <v>31</v>
      </c>
      <c r="I753" t="s">
        <v>96</v>
      </c>
      <c r="J753" t="s">
        <v>46</v>
      </c>
      <c r="L753" t="s">
        <v>1879</v>
      </c>
      <c r="M753">
        <v>148353.74</v>
      </c>
      <c r="N753" t="s">
        <v>56</v>
      </c>
      <c r="O753" t="s">
        <v>102</v>
      </c>
      <c r="P753">
        <v>156</v>
      </c>
      <c r="Q753">
        <v>3</v>
      </c>
      <c r="R753">
        <v>184</v>
      </c>
      <c r="S753">
        <v>246.3</v>
      </c>
      <c r="T753" t="s">
        <v>37</v>
      </c>
      <c r="U753" s="3"/>
      <c r="V753" s="3"/>
      <c r="W753" s="3"/>
    </row>
    <row r="754" spans="1:23">
      <c r="A754" t="s">
        <v>1880</v>
      </c>
      <c r="B754" t="s">
        <v>1408</v>
      </c>
      <c r="C754" t="s">
        <v>50</v>
      </c>
      <c r="D754" s="2">
        <v>20634</v>
      </c>
      <c r="E754" s="2">
        <v>45044</v>
      </c>
      <c r="F754" s="2">
        <v>45050</v>
      </c>
      <c r="G754" t="s">
        <v>31</v>
      </c>
      <c r="H754" t="s">
        <v>95</v>
      </c>
      <c r="I754" t="s">
        <v>96</v>
      </c>
      <c r="J754" t="s">
        <v>34</v>
      </c>
      <c r="K754" t="s">
        <v>72</v>
      </c>
      <c r="L754">
        <v>70546.94</v>
      </c>
      <c r="M754">
        <v>50797.8</v>
      </c>
      <c r="N754" t="s">
        <v>162</v>
      </c>
      <c r="O754">
        <v>6</v>
      </c>
      <c r="P754">
        <v>133</v>
      </c>
      <c r="Q754">
        <v>5</v>
      </c>
      <c r="R754" t="s">
        <v>1348</v>
      </c>
      <c r="S754">
        <v>170.2</v>
      </c>
      <c r="T754" t="s">
        <v>47</v>
      </c>
      <c r="U754" s="3"/>
      <c r="V754" s="3"/>
      <c r="W754" s="3"/>
    </row>
    <row r="755" spans="1:23">
      <c r="A755" t="s">
        <v>1881</v>
      </c>
      <c r="B755" t="s">
        <v>898</v>
      </c>
      <c r="C755" t="s">
        <v>22</v>
      </c>
      <c r="D755" s="2">
        <v>39931</v>
      </c>
      <c r="E755" s="2">
        <v>45580</v>
      </c>
      <c r="F755" s="2">
        <v>45592</v>
      </c>
      <c r="G755" t="s">
        <v>117</v>
      </c>
      <c r="H755" t="s">
        <v>134</v>
      </c>
      <c r="I755" t="s">
        <v>53</v>
      </c>
      <c r="J755" t="s">
        <v>64</v>
      </c>
      <c r="K755" t="s">
        <v>110</v>
      </c>
      <c r="L755">
        <v>41858.43</v>
      </c>
      <c r="M755">
        <v>40220.629999999997</v>
      </c>
      <c r="N755" t="s">
        <v>192</v>
      </c>
      <c r="O755">
        <v>12</v>
      </c>
      <c r="P755">
        <v>7</v>
      </c>
      <c r="Q755">
        <v>2</v>
      </c>
      <c r="R755">
        <v>158</v>
      </c>
      <c r="S755">
        <v>104.8</v>
      </c>
      <c r="U755" s="3"/>
      <c r="V755" s="3"/>
      <c r="W755" s="3"/>
    </row>
    <row r="756" spans="1:23">
      <c r="A756" t="s">
        <v>1882</v>
      </c>
      <c r="B756" t="s">
        <v>1017</v>
      </c>
      <c r="C756" t="s">
        <v>60</v>
      </c>
      <c r="D756" s="2">
        <v>23865</v>
      </c>
      <c r="E756" s="2">
        <v>45515</v>
      </c>
      <c r="F756" s="2">
        <v>45521</v>
      </c>
      <c r="G756" t="s">
        <v>70</v>
      </c>
      <c r="H756" t="s">
        <v>24</v>
      </c>
      <c r="I756" t="s">
        <v>79</v>
      </c>
      <c r="J756" t="s">
        <v>34</v>
      </c>
      <c r="K756" t="s">
        <v>72</v>
      </c>
      <c r="L756">
        <v>44634.63</v>
      </c>
      <c r="M756">
        <v>31604.13</v>
      </c>
      <c r="N756" t="s">
        <v>35</v>
      </c>
      <c r="O756">
        <v>6</v>
      </c>
      <c r="P756" t="s">
        <v>1883</v>
      </c>
      <c r="Q756">
        <v>4</v>
      </c>
      <c r="R756">
        <v>141</v>
      </c>
      <c r="S756">
        <v>70</v>
      </c>
      <c r="T756" t="s">
        <v>65</v>
      </c>
      <c r="U756" s="3"/>
      <c r="V756" s="3"/>
      <c r="W756" s="3"/>
    </row>
    <row r="757" spans="1:23">
      <c r="A757" t="s">
        <v>1884</v>
      </c>
      <c r="B757" t="s">
        <v>112</v>
      </c>
      <c r="C757" t="s">
        <v>100</v>
      </c>
      <c r="D757" s="2">
        <v>26772</v>
      </c>
      <c r="E757" s="2">
        <v>45290</v>
      </c>
      <c r="F757" s="2">
        <v>45295</v>
      </c>
      <c r="H757" t="s">
        <v>32</v>
      </c>
      <c r="I757" t="s">
        <v>33</v>
      </c>
      <c r="J757" t="s">
        <v>26</v>
      </c>
      <c r="L757">
        <v>237535.33</v>
      </c>
      <c r="M757">
        <v>193519.19</v>
      </c>
      <c r="N757" t="s">
        <v>192</v>
      </c>
      <c r="O757">
        <v>5</v>
      </c>
      <c r="P757">
        <v>6</v>
      </c>
      <c r="Q757">
        <v>1</v>
      </c>
      <c r="R757">
        <v>143</v>
      </c>
      <c r="S757">
        <v>253.4</v>
      </c>
      <c r="T757" t="s">
        <v>37</v>
      </c>
      <c r="U757" s="3"/>
      <c r="V757" s="3"/>
      <c r="W757" s="3"/>
    </row>
    <row r="758" spans="1:23">
      <c r="A758" t="s">
        <v>1885</v>
      </c>
      <c r="B758" t="s">
        <v>1622</v>
      </c>
      <c r="C758" t="s">
        <v>22</v>
      </c>
      <c r="D758" s="2">
        <v>23362</v>
      </c>
      <c r="E758" t="s">
        <v>1886</v>
      </c>
      <c r="G758" t="s">
        <v>105</v>
      </c>
      <c r="H758" t="s">
        <v>86</v>
      </c>
      <c r="J758" t="s">
        <v>97</v>
      </c>
      <c r="K758" t="s">
        <v>27</v>
      </c>
      <c r="L758">
        <v>51971.58</v>
      </c>
      <c r="M758">
        <v>35896.120000000003</v>
      </c>
      <c r="N758" t="s">
        <v>73</v>
      </c>
      <c r="O758">
        <v>1</v>
      </c>
      <c r="P758">
        <v>216</v>
      </c>
      <c r="Q758">
        <v>4</v>
      </c>
      <c r="R758">
        <v>174</v>
      </c>
      <c r="S758">
        <v>97.9</v>
      </c>
      <c r="T758" t="s">
        <v>47</v>
      </c>
      <c r="U758" s="3"/>
      <c r="V758" s="3"/>
      <c r="W758" s="3"/>
    </row>
    <row r="759" spans="1:23">
      <c r="A759" t="s">
        <v>1887</v>
      </c>
      <c r="B759" t="s">
        <v>1888</v>
      </c>
      <c r="C759" t="s">
        <v>100</v>
      </c>
      <c r="D759" t="s">
        <v>1889</v>
      </c>
      <c r="E759" s="2">
        <v>45641</v>
      </c>
      <c r="F759" t="s">
        <v>1890</v>
      </c>
      <c r="G759" t="s">
        <v>109</v>
      </c>
      <c r="H759" t="s">
        <v>52</v>
      </c>
      <c r="I759" t="s">
        <v>45</v>
      </c>
      <c r="J759" t="s">
        <v>34</v>
      </c>
      <c r="K759" t="s">
        <v>55</v>
      </c>
      <c r="L759">
        <v>46722.59</v>
      </c>
      <c r="M759">
        <v>39838.97</v>
      </c>
      <c r="N759" t="s">
        <v>35</v>
      </c>
      <c r="O759">
        <v>9</v>
      </c>
      <c r="P759">
        <v>104</v>
      </c>
      <c r="R759">
        <v>136</v>
      </c>
      <c r="S759">
        <v>160.6</v>
      </c>
      <c r="T759" t="s">
        <v>37</v>
      </c>
      <c r="U759" s="3"/>
      <c r="V759" s="3"/>
      <c r="W759" s="3"/>
    </row>
    <row r="760" spans="1:23">
      <c r="A760" t="s">
        <v>1891</v>
      </c>
      <c r="B760" t="s">
        <v>843</v>
      </c>
      <c r="C760" t="s">
        <v>50</v>
      </c>
      <c r="D760" t="s">
        <v>1892</v>
      </c>
      <c r="E760" s="2">
        <v>45830</v>
      </c>
      <c r="F760" t="s">
        <v>1893</v>
      </c>
      <c r="L760">
        <v>154835.21</v>
      </c>
      <c r="M760">
        <v>116394.37</v>
      </c>
      <c r="N760" t="s">
        <v>91</v>
      </c>
      <c r="O760">
        <v>1</v>
      </c>
      <c r="P760">
        <v>183</v>
      </c>
      <c r="Q760">
        <v>3</v>
      </c>
      <c r="R760">
        <v>95</v>
      </c>
      <c r="S760">
        <v>237.6</v>
      </c>
      <c r="T760" t="s">
        <v>65</v>
      </c>
      <c r="U760" s="3"/>
      <c r="V760" s="3"/>
      <c r="W760" s="3"/>
    </row>
    <row r="761" spans="1:23">
      <c r="A761" t="s">
        <v>1894</v>
      </c>
      <c r="B761" t="s">
        <v>522</v>
      </c>
      <c r="C761" t="s">
        <v>22</v>
      </c>
      <c r="D761" s="2">
        <v>28788</v>
      </c>
      <c r="E761" s="2">
        <v>44949</v>
      </c>
      <c r="F761" s="2">
        <v>44955</v>
      </c>
      <c r="G761" t="s">
        <v>109</v>
      </c>
      <c r="H761" t="s">
        <v>78</v>
      </c>
      <c r="I761" t="s">
        <v>119</v>
      </c>
      <c r="J761" t="s">
        <v>80</v>
      </c>
      <c r="K761" t="s">
        <v>55</v>
      </c>
      <c r="M761">
        <v>79386.63</v>
      </c>
      <c r="N761" t="s">
        <v>1048</v>
      </c>
      <c r="O761">
        <v>6</v>
      </c>
      <c r="P761">
        <v>150</v>
      </c>
      <c r="Q761">
        <v>1</v>
      </c>
      <c r="R761">
        <v>125</v>
      </c>
      <c r="S761">
        <v>200.8</v>
      </c>
      <c r="T761" t="s">
        <v>47</v>
      </c>
      <c r="U761" s="3"/>
      <c r="V761" s="3"/>
      <c r="W761" s="3"/>
    </row>
    <row r="762" spans="1:23">
      <c r="A762" t="s">
        <v>1895</v>
      </c>
      <c r="B762" t="s">
        <v>700</v>
      </c>
      <c r="C762" t="s">
        <v>22</v>
      </c>
      <c r="D762" s="2">
        <v>22325</v>
      </c>
      <c r="E762" s="2">
        <v>45497</v>
      </c>
      <c r="F762" s="2">
        <v>45505</v>
      </c>
      <c r="G762" t="s">
        <v>117</v>
      </c>
      <c r="H762" t="s">
        <v>118</v>
      </c>
      <c r="I762" t="s">
        <v>25</v>
      </c>
      <c r="J762" t="s">
        <v>179</v>
      </c>
      <c r="K762" t="s">
        <v>55</v>
      </c>
      <c r="L762">
        <v>146433.89000000001</v>
      </c>
      <c r="M762">
        <v>123456.46</v>
      </c>
      <c r="O762">
        <v>8</v>
      </c>
      <c r="P762">
        <v>24</v>
      </c>
      <c r="Q762">
        <v>5</v>
      </c>
      <c r="R762">
        <v>176</v>
      </c>
      <c r="S762">
        <v>151.19999999999999</v>
      </c>
      <c r="T762" t="s">
        <v>127</v>
      </c>
      <c r="U762" s="3"/>
      <c r="V762" s="3"/>
      <c r="W762" s="3"/>
    </row>
    <row r="763" spans="1:23">
      <c r="A763" t="s">
        <v>1896</v>
      </c>
      <c r="B763" t="s">
        <v>1140</v>
      </c>
      <c r="C763" t="s">
        <v>459</v>
      </c>
      <c r="D763" s="2">
        <v>37953</v>
      </c>
      <c r="E763" s="2">
        <v>45646</v>
      </c>
      <c r="F763" t="s">
        <v>1897</v>
      </c>
      <c r="G763" t="s">
        <v>43</v>
      </c>
      <c r="J763" t="s">
        <v>97</v>
      </c>
      <c r="K763" t="s">
        <v>120</v>
      </c>
      <c r="L763">
        <v>170660.56</v>
      </c>
      <c r="M763">
        <v>150212.04999999999</v>
      </c>
      <c r="N763" t="s">
        <v>56</v>
      </c>
      <c r="O763">
        <v>14</v>
      </c>
      <c r="P763">
        <v>108</v>
      </c>
      <c r="R763">
        <v>190</v>
      </c>
      <c r="S763">
        <v>82.8</v>
      </c>
      <c r="U763" s="3"/>
      <c r="V763" s="3"/>
      <c r="W763" s="3"/>
    </row>
    <row r="764" spans="1:23">
      <c r="A764" t="s">
        <v>1898</v>
      </c>
      <c r="B764" t="s">
        <v>21</v>
      </c>
      <c r="C764" t="s">
        <v>84</v>
      </c>
      <c r="D764" t="s">
        <v>1899</v>
      </c>
      <c r="E764" s="2">
        <v>45857</v>
      </c>
      <c r="F764" s="2">
        <v>45875</v>
      </c>
      <c r="G764" t="s">
        <v>109</v>
      </c>
      <c r="H764" t="s">
        <v>86</v>
      </c>
      <c r="I764" t="s">
        <v>119</v>
      </c>
      <c r="K764" t="s">
        <v>55</v>
      </c>
      <c r="L764">
        <v>188842.44</v>
      </c>
      <c r="M764">
        <v>127370.61</v>
      </c>
      <c r="N764" t="s">
        <v>56</v>
      </c>
      <c r="O764">
        <v>18</v>
      </c>
      <c r="P764">
        <v>235</v>
      </c>
      <c r="Q764">
        <v>1</v>
      </c>
      <c r="R764">
        <v>119</v>
      </c>
      <c r="S764">
        <v>204.1</v>
      </c>
      <c r="T764" t="s">
        <v>37</v>
      </c>
      <c r="U764" s="3"/>
      <c r="V764" s="3"/>
      <c r="W764" s="3"/>
    </row>
    <row r="765" spans="1:23">
      <c r="A765" t="s">
        <v>1900</v>
      </c>
      <c r="B765" t="s">
        <v>324</v>
      </c>
      <c r="C765" t="s">
        <v>60</v>
      </c>
      <c r="D765" s="2">
        <v>22621</v>
      </c>
      <c r="E765" t="s">
        <v>1901</v>
      </c>
      <c r="F765" s="2">
        <v>45802</v>
      </c>
      <c r="G765" t="s">
        <v>77</v>
      </c>
      <c r="H765" t="s">
        <v>118</v>
      </c>
      <c r="I765" t="s">
        <v>96</v>
      </c>
      <c r="J765" t="s">
        <v>26</v>
      </c>
      <c r="K765" t="s">
        <v>55</v>
      </c>
      <c r="L765">
        <v>154541.32</v>
      </c>
      <c r="M765">
        <v>116226.34</v>
      </c>
      <c r="N765" t="s">
        <v>73</v>
      </c>
      <c r="O765">
        <v>14</v>
      </c>
      <c r="P765">
        <v>170</v>
      </c>
      <c r="R765">
        <v>145</v>
      </c>
      <c r="S765">
        <v>132.5</v>
      </c>
      <c r="T765" t="s">
        <v>37</v>
      </c>
      <c r="U765" s="3"/>
      <c r="V765" s="3"/>
      <c r="W765" s="3"/>
    </row>
    <row r="766" spans="1:23">
      <c r="A766" t="s">
        <v>1902</v>
      </c>
      <c r="B766" t="s">
        <v>1393</v>
      </c>
      <c r="D766" s="2">
        <v>35607</v>
      </c>
      <c r="E766" s="2">
        <v>45587</v>
      </c>
      <c r="F766" s="2">
        <v>45588</v>
      </c>
      <c r="G766" t="s">
        <v>141</v>
      </c>
      <c r="H766" t="s">
        <v>44</v>
      </c>
      <c r="I766" t="s">
        <v>53</v>
      </c>
      <c r="J766" t="s">
        <v>97</v>
      </c>
      <c r="L766">
        <v>207537.87</v>
      </c>
      <c r="M766">
        <v>147586.38</v>
      </c>
      <c r="N766" t="s">
        <v>192</v>
      </c>
      <c r="O766">
        <v>1</v>
      </c>
      <c r="P766">
        <v>72</v>
      </c>
      <c r="R766">
        <v>144</v>
      </c>
      <c r="S766">
        <v>215.3</v>
      </c>
      <c r="T766" t="s">
        <v>37</v>
      </c>
      <c r="U766" s="3"/>
      <c r="V766" s="3"/>
      <c r="W766" s="3"/>
    </row>
    <row r="767" spans="1:23">
      <c r="A767" t="s">
        <v>1903</v>
      </c>
      <c r="B767" t="s">
        <v>218</v>
      </c>
      <c r="C767" t="s">
        <v>100</v>
      </c>
      <c r="D767" s="2">
        <v>40470</v>
      </c>
      <c r="E767" s="2">
        <v>45290</v>
      </c>
      <c r="F767" t="s">
        <v>1904</v>
      </c>
      <c r="G767" t="s">
        <v>161</v>
      </c>
      <c r="H767" t="s">
        <v>113</v>
      </c>
      <c r="I767" t="s">
        <v>53</v>
      </c>
      <c r="J767" t="s">
        <v>34</v>
      </c>
      <c r="L767">
        <v>32199.51</v>
      </c>
      <c r="M767">
        <v>26584.04</v>
      </c>
      <c r="N767" t="s">
        <v>73</v>
      </c>
      <c r="O767">
        <v>17</v>
      </c>
      <c r="P767">
        <v>87</v>
      </c>
      <c r="Q767">
        <v>4</v>
      </c>
      <c r="R767">
        <v>188</v>
      </c>
      <c r="S767">
        <v>222.8</v>
      </c>
      <c r="T767" t="s">
        <v>37</v>
      </c>
      <c r="U767" s="3"/>
      <c r="V767" s="3"/>
      <c r="W767" s="3"/>
    </row>
    <row r="768" spans="1:23">
      <c r="A768" t="s">
        <v>1905</v>
      </c>
      <c r="B768" t="s">
        <v>1480</v>
      </c>
      <c r="C768" t="s">
        <v>100</v>
      </c>
      <c r="D768" s="2">
        <v>38770</v>
      </c>
      <c r="E768" t="s">
        <v>1906</v>
      </c>
      <c r="F768" s="2">
        <v>45424</v>
      </c>
      <c r="G768" t="s">
        <v>141</v>
      </c>
      <c r="I768" t="s">
        <v>25</v>
      </c>
      <c r="J768" t="s">
        <v>26</v>
      </c>
      <c r="K768" t="s">
        <v>120</v>
      </c>
      <c r="L768">
        <v>72363.55</v>
      </c>
      <c r="M768">
        <v>57517</v>
      </c>
      <c r="N768" t="s">
        <v>192</v>
      </c>
      <c r="O768">
        <v>11</v>
      </c>
      <c r="P768">
        <v>112</v>
      </c>
      <c r="R768" t="s">
        <v>1907</v>
      </c>
      <c r="S768">
        <v>258.8</v>
      </c>
      <c r="T768" t="s">
        <v>37</v>
      </c>
      <c r="U768" s="3"/>
      <c r="V768" s="3"/>
      <c r="W768" s="3"/>
    </row>
    <row r="769" spans="1:23">
      <c r="A769" t="s">
        <v>1908</v>
      </c>
      <c r="B769" t="s">
        <v>1909</v>
      </c>
      <c r="C769" t="s">
        <v>22</v>
      </c>
      <c r="D769" s="2">
        <v>33720</v>
      </c>
      <c r="E769" s="2">
        <v>45038</v>
      </c>
      <c r="F769" s="2">
        <v>45043</v>
      </c>
      <c r="G769" t="s">
        <v>31</v>
      </c>
      <c r="H769" t="s">
        <v>113</v>
      </c>
      <c r="I769" t="s">
        <v>33</v>
      </c>
      <c r="J769" t="s">
        <v>34</v>
      </c>
      <c r="K769" t="s">
        <v>27</v>
      </c>
      <c r="L769">
        <v>181858.1</v>
      </c>
      <c r="M769">
        <v>149903.01</v>
      </c>
      <c r="N769" t="s">
        <v>56</v>
      </c>
      <c r="O769">
        <v>5</v>
      </c>
      <c r="P769">
        <v>133</v>
      </c>
      <c r="Q769">
        <v>1</v>
      </c>
      <c r="R769">
        <v>139</v>
      </c>
      <c r="S769">
        <v>190.5</v>
      </c>
      <c r="U769" s="3"/>
      <c r="V769" s="3"/>
      <c r="W769" s="3"/>
    </row>
    <row r="770" spans="1:23">
      <c r="A770" t="s">
        <v>1910</v>
      </c>
      <c r="B770" t="s">
        <v>679</v>
      </c>
      <c r="C770" t="s">
        <v>60</v>
      </c>
      <c r="D770" s="2">
        <v>39403</v>
      </c>
      <c r="E770" s="2">
        <v>45117</v>
      </c>
      <c r="G770" t="s">
        <v>77</v>
      </c>
      <c r="H770" t="s">
        <v>78</v>
      </c>
      <c r="I770" t="s">
        <v>25</v>
      </c>
      <c r="J770" t="s">
        <v>26</v>
      </c>
      <c r="K770" t="s">
        <v>55</v>
      </c>
      <c r="L770">
        <v>120298.61</v>
      </c>
      <c r="M770">
        <v>107532.3</v>
      </c>
      <c r="N770" t="s">
        <v>91</v>
      </c>
      <c r="O770">
        <v>11</v>
      </c>
      <c r="P770">
        <v>110</v>
      </c>
      <c r="Q770">
        <v>5</v>
      </c>
      <c r="R770">
        <v>95</v>
      </c>
      <c r="S770">
        <v>154.80000000000001</v>
      </c>
      <c r="T770" t="s">
        <v>37</v>
      </c>
      <c r="U770" s="3"/>
      <c r="V770" s="3"/>
      <c r="W770" s="3"/>
    </row>
    <row r="771" spans="1:23">
      <c r="A771" t="s">
        <v>1911</v>
      </c>
      <c r="B771" t="s">
        <v>841</v>
      </c>
      <c r="C771" t="s">
        <v>1149</v>
      </c>
      <c r="D771" s="2">
        <v>33385</v>
      </c>
      <c r="E771" s="2">
        <v>45539</v>
      </c>
      <c r="F771" s="2">
        <v>45556</v>
      </c>
      <c r="G771" t="s">
        <v>152</v>
      </c>
      <c r="H771" t="s">
        <v>113</v>
      </c>
      <c r="I771" t="s">
        <v>25</v>
      </c>
      <c r="J771" t="s">
        <v>34</v>
      </c>
      <c r="K771" t="s">
        <v>120</v>
      </c>
      <c r="L771">
        <v>38958.03</v>
      </c>
      <c r="M771">
        <v>31483.47</v>
      </c>
      <c r="N771" t="s">
        <v>56</v>
      </c>
      <c r="O771">
        <v>17</v>
      </c>
      <c r="P771">
        <v>91</v>
      </c>
      <c r="Q771">
        <v>3</v>
      </c>
      <c r="R771">
        <v>172</v>
      </c>
      <c r="S771">
        <v>192.9</v>
      </c>
      <c r="U771" s="3"/>
      <c r="V771" s="3"/>
      <c r="W771" s="3"/>
    </row>
    <row r="772" spans="1:23">
      <c r="A772" t="s">
        <v>1912</v>
      </c>
      <c r="B772" t="s">
        <v>1393</v>
      </c>
      <c r="C772" t="s">
        <v>307</v>
      </c>
      <c r="D772" t="s">
        <v>1913</v>
      </c>
      <c r="E772" t="s">
        <v>1914</v>
      </c>
      <c r="F772" s="2">
        <v>45011</v>
      </c>
      <c r="G772" t="s">
        <v>152</v>
      </c>
      <c r="H772" t="s">
        <v>86</v>
      </c>
      <c r="I772" t="s">
        <v>33</v>
      </c>
      <c r="J772" t="s">
        <v>645</v>
      </c>
      <c r="K772" t="s">
        <v>161</v>
      </c>
      <c r="L772">
        <v>16562.599999999999</v>
      </c>
      <c r="M772">
        <v>16534.11</v>
      </c>
      <c r="N772" t="s">
        <v>56</v>
      </c>
      <c r="O772">
        <v>17</v>
      </c>
      <c r="P772">
        <v>112</v>
      </c>
      <c r="Q772">
        <v>4</v>
      </c>
      <c r="R772">
        <v>176</v>
      </c>
      <c r="S772">
        <v>241.3</v>
      </c>
      <c r="T772" t="s">
        <v>65</v>
      </c>
      <c r="U772" s="3"/>
      <c r="V772" s="3"/>
      <c r="W772" s="3"/>
    </row>
    <row r="773" spans="1:23">
      <c r="A773" t="s">
        <v>1915</v>
      </c>
      <c r="B773" t="s">
        <v>147</v>
      </c>
      <c r="C773" t="s">
        <v>60</v>
      </c>
      <c r="D773" s="2">
        <v>18621</v>
      </c>
      <c r="E773" s="2">
        <v>45531</v>
      </c>
      <c r="F773" t="s">
        <v>1916</v>
      </c>
      <c r="G773" t="s">
        <v>141</v>
      </c>
      <c r="H773" t="s">
        <v>63</v>
      </c>
      <c r="I773" t="s">
        <v>45</v>
      </c>
      <c r="J773" t="s">
        <v>34</v>
      </c>
      <c r="K773" t="s">
        <v>161</v>
      </c>
      <c r="L773">
        <v>150176.01</v>
      </c>
      <c r="M773">
        <v>98261.17</v>
      </c>
      <c r="N773" t="s">
        <v>192</v>
      </c>
      <c r="O773">
        <v>5</v>
      </c>
      <c r="P773">
        <v>44</v>
      </c>
      <c r="Q773">
        <v>4</v>
      </c>
      <c r="R773">
        <v>148</v>
      </c>
      <c r="T773" t="s">
        <v>81</v>
      </c>
      <c r="U773" s="3"/>
      <c r="V773" s="3"/>
      <c r="W773" s="3"/>
    </row>
    <row r="774" spans="1:23">
      <c r="A774" t="s">
        <v>1917</v>
      </c>
      <c r="B774" t="s">
        <v>1918</v>
      </c>
      <c r="C774" t="s">
        <v>30</v>
      </c>
      <c r="D774" t="s">
        <v>1919</v>
      </c>
      <c r="E774" s="2">
        <v>45558</v>
      </c>
      <c r="F774" s="2">
        <v>45560</v>
      </c>
      <c r="G774" t="s">
        <v>94</v>
      </c>
      <c r="H774" t="s">
        <v>153</v>
      </c>
      <c r="I774" t="s">
        <v>79</v>
      </c>
      <c r="J774" t="s">
        <v>71</v>
      </c>
      <c r="K774" t="s">
        <v>27</v>
      </c>
      <c r="L774">
        <v>126554.96</v>
      </c>
      <c r="M774">
        <v>115161.68</v>
      </c>
      <c r="N774" t="s">
        <v>35</v>
      </c>
      <c r="O774">
        <v>2</v>
      </c>
      <c r="P774">
        <v>213</v>
      </c>
      <c r="R774">
        <v>137</v>
      </c>
      <c r="S774">
        <v>218</v>
      </c>
      <c r="T774" t="s">
        <v>65</v>
      </c>
      <c r="U774" s="3"/>
      <c r="V774" s="3"/>
      <c r="W774" s="3"/>
    </row>
    <row r="775" spans="1:23">
      <c r="A775" t="s">
        <v>1920</v>
      </c>
      <c r="B775" t="s">
        <v>280</v>
      </c>
      <c r="C775" t="s">
        <v>84</v>
      </c>
      <c r="D775" t="s">
        <v>1921</v>
      </c>
      <c r="E775" t="s">
        <v>1922</v>
      </c>
      <c r="F775" t="s">
        <v>1923</v>
      </c>
      <c r="G775" t="s">
        <v>94</v>
      </c>
      <c r="H775" t="s">
        <v>124</v>
      </c>
      <c r="I775" t="s">
        <v>45</v>
      </c>
      <c r="J775" t="s">
        <v>34</v>
      </c>
      <c r="K775" t="s">
        <v>72</v>
      </c>
      <c r="L775">
        <v>12013.99</v>
      </c>
      <c r="M775">
        <v>10751.77</v>
      </c>
      <c r="N775" t="s">
        <v>192</v>
      </c>
      <c r="O775">
        <v>14</v>
      </c>
      <c r="P775">
        <v>159</v>
      </c>
      <c r="R775">
        <v>142</v>
      </c>
      <c r="S775">
        <v>123.9</v>
      </c>
      <c r="T775" t="s">
        <v>37</v>
      </c>
      <c r="U775" s="3"/>
      <c r="V775" s="3"/>
      <c r="W775" s="3"/>
    </row>
    <row r="776" spans="1:23">
      <c r="A776" t="s">
        <v>1924</v>
      </c>
      <c r="B776" t="s">
        <v>1925</v>
      </c>
      <c r="C776" t="s">
        <v>30</v>
      </c>
      <c r="D776" s="2">
        <v>22354</v>
      </c>
      <c r="E776" s="2">
        <v>45190</v>
      </c>
      <c r="F776" s="2">
        <v>45191</v>
      </c>
      <c r="G776" t="s">
        <v>43</v>
      </c>
      <c r="H776" t="s">
        <v>52</v>
      </c>
      <c r="K776" t="s">
        <v>27</v>
      </c>
      <c r="L776">
        <v>146893.20000000001</v>
      </c>
      <c r="M776">
        <v>111160.42</v>
      </c>
      <c r="N776" t="s">
        <v>192</v>
      </c>
      <c r="O776">
        <v>1</v>
      </c>
      <c r="P776">
        <v>93</v>
      </c>
      <c r="Q776">
        <v>4</v>
      </c>
      <c r="R776">
        <v>168</v>
      </c>
      <c r="S776">
        <v>257.2</v>
      </c>
      <c r="T776" t="s">
        <v>37</v>
      </c>
      <c r="U776" s="3"/>
      <c r="V776" s="3"/>
      <c r="W776" s="3"/>
    </row>
    <row r="777" spans="1:23">
      <c r="A777" t="s">
        <v>1926</v>
      </c>
      <c r="B777" t="s">
        <v>1362</v>
      </c>
      <c r="C777" t="s">
        <v>22</v>
      </c>
      <c r="D777" s="2">
        <v>20919</v>
      </c>
      <c r="E777" s="2">
        <v>46002</v>
      </c>
      <c r="H777" t="s">
        <v>78</v>
      </c>
      <c r="I777" t="s">
        <v>96</v>
      </c>
      <c r="K777" t="s">
        <v>110</v>
      </c>
      <c r="L777">
        <v>203741.87</v>
      </c>
      <c r="M777">
        <v>162629.04</v>
      </c>
      <c r="N777" t="s">
        <v>73</v>
      </c>
      <c r="O777">
        <v>6</v>
      </c>
      <c r="P777">
        <v>159</v>
      </c>
      <c r="R777">
        <v>185</v>
      </c>
      <c r="S777">
        <v>106</v>
      </c>
      <c r="T777" t="s">
        <v>37</v>
      </c>
      <c r="U777" s="3"/>
      <c r="V777" s="3"/>
      <c r="W777" s="3"/>
    </row>
    <row r="778" spans="1:23">
      <c r="A778" t="s">
        <v>1927</v>
      </c>
      <c r="B778" t="s">
        <v>762</v>
      </c>
      <c r="D778" s="2">
        <v>35402</v>
      </c>
      <c r="E778" s="2">
        <v>45551</v>
      </c>
      <c r="F778" s="2">
        <v>45559</v>
      </c>
      <c r="H778" t="s">
        <v>44</v>
      </c>
      <c r="I778" t="s">
        <v>33</v>
      </c>
      <c r="J778" t="s">
        <v>80</v>
      </c>
      <c r="K778" t="s">
        <v>110</v>
      </c>
      <c r="L778">
        <v>76878.45</v>
      </c>
      <c r="M778">
        <v>58522.76</v>
      </c>
      <c r="N778" t="s">
        <v>106</v>
      </c>
      <c r="O778">
        <v>8</v>
      </c>
      <c r="P778">
        <v>212</v>
      </c>
      <c r="R778">
        <v>131</v>
      </c>
      <c r="S778">
        <v>98.9</v>
      </c>
      <c r="U778" s="3"/>
      <c r="V778" s="3"/>
      <c r="W778" s="3"/>
    </row>
    <row r="779" spans="1:23">
      <c r="A779" t="s">
        <v>1928</v>
      </c>
      <c r="B779" t="s">
        <v>1929</v>
      </c>
      <c r="C779" t="s">
        <v>133</v>
      </c>
      <c r="D779" t="s">
        <v>1930</v>
      </c>
      <c r="E779" t="s">
        <v>1931</v>
      </c>
      <c r="F779" s="2">
        <v>45238</v>
      </c>
      <c r="G779" t="s">
        <v>94</v>
      </c>
      <c r="H779" t="s">
        <v>63</v>
      </c>
      <c r="I779" t="s">
        <v>45</v>
      </c>
      <c r="J779" t="s">
        <v>179</v>
      </c>
      <c r="K779" t="s">
        <v>110</v>
      </c>
      <c r="L779">
        <v>143631.35999999999</v>
      </c>
      <c r="M779">
        <v>136176.6</v>
      </c>
      <c r="N779" t="s">
        <v>192</v>
      </c>
      <c r="O779">
        <v>2</v>
      </c>
      <c r="Q779">
        <v>2</v>
      </c>
      <c r="R779">
        <v>169</v>
      </c>
      <c r="S779">
        <v>249.2</v>
      </c>
      <c r="T779" t="s">
        <v>37</v>
      </c>
      <c r="U779" s="3"/>
      <c r="V779" s="3"/>
      <c r="W779" s="3"/>
    </row>
    <row r="780" spans="1:23">
      <c r="A780" t="s">
        <v>1932</v>
      </c>
      <c r="B780" t="s">
        <v>301</v>
      </c>
      <c r="C780" t="s">
        <v>133</v>
      </c>
      <c r="D780" s="2">
        <v>20323</v>
      </c>
      <c r="E780" s="2">
        <v>45673</v>
      </c>
      <c r="F780" s="2">
        <v>45681</v>
      </c>
      <c r="G780" t="s">
        <v>1282</v>
      </c>
      <c r="H780" t="s">
        <v>32</v>
      </c>
      <c r="I780" t="s">
        <v>79</v>
      </c>
      <c r="J780" t="s">
        <v>34</v>
      </c>
      <c r="K780" t="s">
        <v>55</v>
      </c>
      <c r="L780">
        <v>27374.75</v>
      </c>
      <c r="M780">
        <v>20428.830000000002</v>
      </c>
      <c r="N780" t="s">
        <v>56</v>
      </c>
      <c r="O780">
        <v>8</v>
      </c>
      <c r="P780" t="s">
        <v>1933</v>
      </c>
      <c r="R780">
        <v>109</v>
      </c>
      <c r="S780">
        <v>214</v>
      </c>
      <c r="U780" s="3"/>
      <c r="V780" s="3"/>
      <c r="W780" s="3"/>
    </row>
    <row r="781" spans="1:23">
      <c r="A781" t="s">
        <v>1934</v>
      </c>
      <c r="B781" t="s">
        <v>1935</v>
      </c>
      <c r="C781" t="s">
        <v>30</v>
      </c>
      <c r="D781" s="2">
        <v>20456</v>
      </c>
      <c r="E781" s="2">
        <v>45943</v>
      </c>
      <c r="F781" s="2">
        <v>45959</v>
      </c>
      <c r="G781" t="s">
        <v>141</v>
      </c>
      <c r="H781" t="s">
        <v>124</v>
      </c>
      <c r="I781" t="s">
        <v>33</v>
      </c>
      <c r="J781" t="s">
        <v>34</v>
      </c>
      <c r="K781" t="s">
        <v>55</v>
      </c>
      <c r="L781">
        <v>247668.39</v>
      </c>
      <c r="M781">
        <v>177982.67</v>
      </c>
      <c r="N781" t="s">
        <v>192</v>
      </c>
      <c r="O781">
        <v>16</v>
      </c>
      <c r="P781">
        <v>112</v>
      </c>
      <c r="Q781">
        <v>2</v>
      </c>
      <c r="R781">
        <v>186</v>
      </c>
      <c r="S781">
        <v>179.4</v>
      </c>
      <c r="U781" s="3"/>
      <c r="V781" s="3"/>
      <c r="W781" s="3"/>
    </row>
    <row r="782" spans="1:23">
      <c r="A782" t="s">
        <v>1936</v>
      </c>
      <c r="B782" t="s">
        <v>1391</v>
      </c>
      <c r="C782" t="s">
        <v>22</v>
      </c>
      <c r="D782" s="2">
        <v>35150</v>
      </c>
      <c r="E782" s="2">
        <v>45528</v>
      </c>
      <c r="F782" s="2">
        <v>45538</v>
      </c>
      <c r="G782" t="s">
        <v>77</v>
      </c>
      <c r="H782" t="s">
        <v>44</v>
      </c>
      <c r="I782" t="s">
        <v>25</v>
      </c>
      <c r="J782" t="s">
        <v>71</v>
      </c>
      <c r="K782" t="s">
        <v>286</v>
      </c>
      <c r="L782">
        <v>124612.12</v>
      </c>
      <c r="M782">
        <v>103824.26</v>
      </c>
      <c r="N782" t="s">
        <v>73</v>
      </c>
      <c r="O782">
        <v>10</v>
      </c>
      <c r="P782">
        <v>141</v>
      </c>
      <c r="Q782">
        <v>4</v>
      </c>
      <c r="R782">
        <v>106</v>
      </c>
      <c r="S782">
        <v>217.1</v>
      </c>
      <c r="T782" t="s">
        <v>65</v>
      </c>
      <c r="U782" s="3"/>
      <c r="V782" s="3"/>
      <c r="W782" s="3"/>
    </row>
    <row r="783" spans="1:23">
      <c r="A783" t="s">
        <v>1937</v>
      </c>
      <c r="B783" t="s">
        <v>607</v>
      </c>
      <c r="C783" t="s">
        <v>206</v>
      </c>
      <c r="D783" s="2">
        <v>34446</v>
      </c>
      <c r="E783" t="s">
        <v>1938</v>
      </c>
      <c r="F783" t="s">
        <v>1939</v>
      </c>
      <c r="G783" t="s">
        <v>161</v>
      </c>
      <c r="H783" t="s">
        <v>44</v>
      </c>
      <c r="I783" t="s">
        <v>119</v>
      </c>
      <c r="J783" t="s">
        <v>34</v>
      </c>
      <c r="K783" t="s">
        <v>72</v>
      </c>
      <c r="L783">
        <v>50164.95</v>
      </c>
      <c r="M783">
        <v>35672.89</v>
      </c>
      <c r="N783" t="s">
        <v>35</v>
      </c>
      <c r="O783">
        <v>18</v>
      </c>
      <c r="P783">
        <v>213</v>
      </c>
      <c r="Q783">
        <v>2</v>
      </c>
      <c r="R783">
        <v>161</v>
      </c>
      <c r="S783">
        <v>221</v>
      </c>
      <c r="T783" t="s">
        <v>37</v>
      </c>
      <c r="U783" s="3"/>
      <c r="V783" s="3"/>
      <c r="W783" s="3"/>
    </row>
    <row r="784" spans="1:23">
      <c r="A784" t="s">
        <v>1940</v>
      </c>
      <c r="B784" t="s">
        <v>403</v>
      </c>
      <c r="D784" s="2">
        <v>33647</v>
      </c>
      <c r="E784" t="s">
        <v>1941</v>
      </c>
      <c r="F784" t="s">
        <v>1942</v>
      </c>
      <c r="G784" t="s">
        <v>152</v>
      </c>
      <c r="H784" t="s">
        <v>24</v>
      </c>
      <c r="I784" t="s">
        <v>96</v>
      </c>
      <c r="K784" t="s">
        <v>110</v>
      </c>
      <c r="L784">
        <v>147988.47</v>
      </c>
      <c r="M784">
        <v>135416.46</v>
      </c>
      <c r="N784" t="s">
        <v>91</v>
      </c>
      <c r="O784">
        <v>16</v>
      </c>
      <c r="P784">
        <v>86</v>
      </c>
      <c r="Q784">
        <v>5</v>
      </c>
      <c r="R784">
        <v>105</v>
      </c>
      <c r="S784">
        <v>172.5</v>
      </c>
      <c r="T784" t="s">
        <v>37</v>
      </c>
      <c r="U784" s="3"/>
      <c r="V784" s="3"/>
      <c r="W784" s="3"/>
    </row>
    <row r="785" spans="1:23">
      <c r="A785" t="s">
        <v>1943</v>
      </c>
      <c r="B785" t="s">
        <v>658</v>
      </c>
      <c r="C785" t="s">
        <v>396</v>
      </c>
      <c r="D785" s="2">
        <v>31250</v>
      </c>
      <c r="E785" s="2">
        <v>45497</v>
      </c>
      <c r="F785" s="2">
        <v>45498</v>
      </c>
      <c r="G785" t="s">
        <v>89</v>
      </c>
      <c r="H785" t="s">
        <v>95</v>
      </c>
      <c r="I785" t="s">
        <v>25</v>
      </c>
      <c r="J785" t="s">
        <v>97</v>
      </c>
      <c r="K785" t="s">
        <v>27</v>
      </c>
      <c r="L785">
        <v>99456.18</v>
      </c>
      <c r="M785">
        <v>87762.53</v>
      </c>
      <c r="N785" t="s">
        <v>91</v>
      </c>
      <c r="O785">
        <v>1</v>
      </c>
      <c r="P785">
        <v>91</v>
      </c>
      <c r="Q785">
        <v>2</v>
      </c>
      <c r="S785">
        <v>123.7</v>
      </c>
      <c r="T785" t="s">
        <v>37</v>
      </c>
      <c r="U785" s="3"/>
      <c r="V785" s="3"/>
      <c r="W785" s="3"/>
    </row>
    <row r="786" spans="1:23">
      <c r="A786" t="s">
        <v>1944</v>
      </c>
      <c r="B786" t="s">
        <v>1734</v>
      </c>
      <c r="C786" t="s">
        <v>133</v>
      </c>
      <c r="D786" s="2">
        <v>35992</v>
      </c>
      <c r="E786" s="2">
        <v>45014</v>
      </c>
      <c r="F786" s="2">
        <v>45031</v>
      </c>
      <c r="G786" t="s">
        <v>117</v>
      </c>
      <c r="H786" t="s">
        <v>1500</v>
      </c>
      <c r="J786" t="s">
        <v>166</v>
      </c>
      <c r="K786" t="s">
        <v>27</v>
      </c>
      <c r="L786">
        <v>150153.76</v>
      </c>
      <c r="M786">
        <v>149209.95000000001</v>
      </c>
      <c r="N786" t="s">
        <v>56</v>
      </c>
      <c r="O786">
        <v>17</v>
      </c>
      <c r="P786">
        <v>188</v>
      </c>
      <c r="Q786">
        <v>2</v>
      </c>
      <c r="R786">
        <v>166</v>
      </c>
      <c r="S786">
        <v>202.9</v>
      </c>
      <c r="T786" t="s">
        <v>37</v>
      </c>
      <c r="U786" s="3"/>
      <c r="V786" s="3"/>
      <c r="W786" s="3"/>
    </row>
    <row r="787" spans="1:23">
      <c r="A787" t="s">
        <v>1945</v>
      </c>
      <c r="B787" t="s">
        <v>1364</v>
      </c>
      <c r="C787" t="s">
        <v>60</v>
      </c>
      <c r="D787" s="2">
        <v>37080</v>
      </c>
      <c r="E787" s="2">
        <v>45308</v>
      </c>
      <c r="F787" s="2">
        <v>45312</v>
      </c>
      <c r="G787" t="s">
        <v>141</v>
      </c>
      <c r="H787" t="s">
        <v>134</v>
      </c>
      <c r="I787" t="s">
        <v>25</v>
      </c>
      <c r="J787" t="s">
        <v>71</v>
      </c>
      <c r="K787" t="s">
        <v>286</v>
      </c>
      <c r="L787">
        <v>248563.26</v>
      </c>
      <c r="M787">
        <v>190503.88</v>
      </c>
      <c r="O787">
        <v>4</v>
      </c>
      <c r="P787">
        <v>45</v>
      </c>
      <c r="Q787">
        <v>3</v>
      </c>
      <c r="R787">
        <v>92</v>
      </c>
      <c r="S787">
        <v>129.6</v>
      </c>
      <c r="T787" t="s">
        <v>37</v>
      </c>
      <c r="U787" s="3"/>
      <c r="V787" s="3"/>
      <c r="W787" s="3"/>
    </row>
    <row r="788" spans="1:23">
      <c r="A788" t="s">
        <v>1946</v>
      </c>
      <c r="B788" t="s">
        <v>199</v>
      </c>
      <c r="C788" t="s">
        <v>100</v>
      </c>
      <c r="D788" s="2">
        <v>20326</v>
      </c>
      <c r="E788" s="2">
        <v>45057</v>
      </c>
      <c r="F788" s="2">
        <v>45067</v>
      </c>
      <c r="G788" t="s">
        <v>161</v>
      </c>
      <c r="I788" t="s">
        <v>119</v>
      </c>
      <c r="J788" t="s">
        <v>80</v>
      </c>
      <c r="K788" t="s">
        <v>27</v>
      </c>
      <c r="L788">
        <v>145203.32</v>
      </c>
      <c r="N788" t="s">
        <v>192</v>
      </c>
      <c r="O788">
        <v>10</v>
      </c>
      <c r="P788">
        <v>129</v>
      </c>
      <c r="Q788">
        <v>4</v>
      </c>
      <c r="R788">
        <v>142</v>
      </c>
      <c r="S788">
        <v>95.1</v>
      </c>
      <c r="T788" t="s">
        <v>37</v>
      </c>
      <c r="U788" s="3"/>
      <c r="V788" s="3"/>
      <c r="W788" s="3"/>
    </row>
    <row r="789" spans="1:23">
      <c r="A789" t="s">
        <v>1947</v>
      </c>
      <c r="B789" t="s">
        <v>1125</v>
      </c>
      <c r="C789" t="s">
        <v>50</v>
      </c>
      <c r="D789" s="2">
        <v>29844</v>
      </c>
      <c r="E789" t="s">
        <v>1948</v>
      </c>
      <c r="F789" s="2">
        <v>44946</v>
      </c>
      <c r="G789" t="s">
        <v>89</v>
      </c>
      <c r="H789" t="s">
        <v>1783</v>
      </c>
      <c r="I789" t="s">
        <v>25</v>
      </c>
      <c r="J789" t="s">
        <v>46</v>
      </c>
      <c r="K789" t="s">
        <v>55</v>
      </c>
      <c r="L789" t="s">
        <v>1949</v>
      </c>
      <c r="M789">
        <v>189951.42</v>
      </c>
      <c r="N789" t="s">
        <v>467</v>
      </c>
      <c r="O789">
        <v>7</v>
      </c>
      <c r="P789">
        <v>15</v>
      </c>
      <c r="Q789">
        <v>4</v>
      </c>
      <c r="S789">
        <v>115.4</v>
      </c>
      <c r="T789" t="s">
        <v>37</v>
      </c>
      <c r="U789" s="3"/>
      <c r="V789" s="3"/>
      <c r="W789" s="3"/>
    </row>
    <row r="790" spans="1:23">
      <c r="A790" t="s">
        <v>1950</v>
      </c>
      <c r="B790" t="s">
        <v>1471</v>
      </c>
      <c r="C790" t="s">
        <v>133</v>
      </c>
      <c r="D790" t="s">
        <v>1951</v>
      </c>
      <c r="E790" s="2">
        <v>45047</v>
      </c>
      <c r="F790" t="s">
        <v>1439</v>
      </c>
      <c r="G790" t="s">
        <v>62</v>
      </c>
      <c r="H790" t="s">
        <v>63</v>
      </c>
      <c r="I790" t="s">
        <v>53</v>
      </c>
      <c r="J790" t="s">
        <v>179</v>
      </c>
      <c r="K790" t="s">
        <v>27</v>
      </c>
      <c r="L790">
        <v>153056.74</v>
      </c>
      <c r="M790">
        <v>114398.26</v>
      </c>
      <c r="N790" t="s">
        <v>467</v>
      </c>
      <c r="O790">
        <v>8</v>
      </c>
      <c r="P790">
        <v>56</v>
      </c>
      <c r="R790">
        <v>186</v>
      </c>
      <c r="S790">
        <v>140.5</v>
      </c>
      <c r="T790" t="s">
        <v>37</v>
      </c>
      <c r="U790" s="3"/>
      <c r="V790" s="3"/>
      <c r="W790" s="3"/>
    </row>
    <row r="791" spans="1:23">
      <c r="A791" t="s">
        <v>1952</v>
      </c>
      <c r="B791" t="s">
        <v>108</v>
      </c>
      <c r="C791" t="s">
        <v>206</v>
      </c>
      <c r="D791" s="2">
        <v>39955</v>
      </c>
      <c r="E791" s="2">
        <v>45585</v>
      </c>
      <c r="F791" t="s">
        <v>1953</v>
      </c>
      <c r="G791" t="s">
        <v>141</v>
      </c>
      <c r="H791" t="s">
        <v>118</v>
      </c>
      <c r="J791" t="s">
        <v>179</v>
      </c>
      <c r="K791" t="s">
        <v>120</v>
      </c>
      <c r="L791">
        <v>81458.14</v>
      </c>
      <c r="M791">
        <v>60034.11</v>
      </c>
      <c r="N791" t="s">
        <v>91</v>
      </c>
      <c r="O791">
        <v>9</v>
      </c>
      <c r="P791">
        <v>159</v>
      </c>
      <c r="Q791">
        <v>5</v>
      </c>
      <c r="R791">
        <v>178</v>
      </c>
      <c r="S791">
        <v>124.2</v>
      </c>
      <c r="T791" t="s">
        <v>65</v>
      </c>
      <c r="U791" s="3"/>
      <c r="V791" s="3"/>
      <c r="W791" s="3"/>
    </row>
    <row r="792" spans="1:23">
      <c r="A792" t="s">
        <v>1954</v>
      </c>
      <c r="B792" t="s">
        <v>1460</v>
      </c>
      <c r="D792" s="2">
        <v>27581</v>
      </c>
      <c r="E792" s="2">
        <v>45270</v>
      </c>
      <c r="F792" s="2">
        <v>45282</v>
      </c>
      <c r="G792" t="s">
        <v>411</v>
      </c>
      <c r="H792" t="s">
        <v>118</v>
      </c>
      <c r="J792" t="s">
        <v>179</v>
      </c>
      <c r="K792" t="s">
        <v>55</v>
      </c>
      <c r="L792">
        <v>80437.09</v>
      </c>
      <c r="M792">
        <v>62199.39</v>
      </c>
      <c r="N792" t="s">
        <v>794</v>
      </c>
      <c r="O792">
        <v>12</v>
      </c>
      <c r="P792">
        <v>65</v>
      </c>
      <c r="Q792">
        <v>4</v>
      </c>
      <c r="R792">
        <v>103</v>
      </c>
      <c r="S792">
        <v>224.1</v>
      </c>
      <c r="T792" t="s">
        <v>47</v>
      </c>
      <c r="U792" s="3"/>
      <c r="V792" s="3"/>
      <c r="W792" s="3"/>
    </row>
    <row r="793" spans="1:23">
      <c r="A793" t="s">
        <v>1955</v>
      </c>
      <c r="B793" t="s">
        <v>1956</v>
      </c>
      <c r="C793" t="s">
        <v>84</v>
      </c>
      <c r="D793" s="2">
        <v>26667</v>
      </c>
      <c r="E793" s="2">
        <v>45693</v>
      </c>
      <c r="F793" s="2">
        <v>45700</v>
      </c>
      <c r="G793" t="s">
        <v>161</v>
      </c>
      <c r="H793" t="s">
        <v>32</v>
      </c>
      <c r="I793" t="s">
        <v>45</v>
      </c>
      <c r="J793" t="s">
        <v>26</v>
      </c>
      <c r="K793" t="s">
        <v>110</v>
      </c>
      <c r="L793">
        <v>107232.21</v>
      </c>
      <c r="M793">
        <v>85229.23</v>
      </c>
      <c r="N793" t="s">
        <v>73</v>
      </c>
      <c r="O793">
        <v>7</v>
      </c>
      <c r="P793">
        <v>18</v>
      </c>
      <c r="Q793">
        <v>5</v>
      </c>
      <c r="R793">
        <v>157</v>
      </c>
      <c r="S793">
        <v>153.6</v>
      </c>
      <c r="T793" t="s">
        <v>37</v>
      </c>
      <c r="U793" s="3"/>
      <c r="V793" s="3"/>
      <c r="W793" s="3"/>
    </row>
    <row r="794" spans="1:23">
      <c r="A794" t="s">
        <v>1957</v>
      </c>
      <c r="B794" t="s">
        <v>403</v>
      </c>
      <c r="C794" t="s">
        <v>40</v>
      </c>
      <c r="D794" t="s">
        <v>1958</v>
      </c>
      <c r="E794" s="2">
        <v>45884</v>
      </c>
      <c r="F794" s="2">
        <v>45886</v>
      </c>
      <c r="G794" t="s">
        <v>77</v>
      </c>
      <c r="H794" t="s">
        <v>52</v>
      </c>
      <c r="I794" t="s">
        <v>33</v>
      </c>
      <c r="J794" t="s">
        <v>186</v>
      </c>
      <c r="K794" t="s">
        <v>72</v>
      </c>
      <c r="L794">
        <v>160213.19</v>
      </c>
      <c r="M794">
        <v>118144.75</v>
      </c>
      <c r="N794" t="s">
        <v>192</v>
      </c>
      <c r="O794">
        <v>2</v>
      </c>
      <c r="P794">
        <v>195</v>
      </c>
      <c r="Q794">
        <v>5</v>
      </c>
      <c r="R794">
        <v>181</v>
      </c>
      <c r="S794">
        <v>146.9</v>
      </c>
      <c r="T794" t="s">
        <v>47</v>
      </c>
      <c r="U794" s="3"/>
      <c r="V794" s="3"/>
      <c r="W794" s="3"/>
    </row>
    <row r="795" spans="1:23">
      <c r="A795" t="s">
        <v>1959</v>
      </c>
      <c r="B795" t="s">
        <v>1960</v>
      </c>
      <c r="C795" t="s">
        <v>459</v>
      </c>
      <c r="D795" s="2">
        <v>19426</v>
      </c>
      <c r="E795" s="2">
        <v>45906</v>
      </c>
      <c r="F795" t="s">
        <v>1961</v>
      </c>
      <c r="G795" t="s">
        <v>161</v>
      </c>
      <c r="H795" t="s">
        <v>95</v>
      </c>
      <c r="I795" t="s">
        <v>96</v>
      </c>
      <c r="J795" t="s">
        <v>80</v>
      </c>
      <c r="K795" t="s">
        <v>27</v>
      </c>
      <c r="L795">
        <v>214245.82</v>
      </c>
      <c r="M795">
        <v>132953.82</v>
      </c>
      <c r="O795">
        <v>16</v>
      </c>
      <c r="P795">
        <v>52</v>
      </c>
      <c r="Q795">
        <v>3</v>
      </c>
      <c r="R795">
        <v>93</v>
      </c>
      <c r="S795">
        <v>184.7</v>
      </c>
      <c r="T795" t="s">
        <v>37</v>
      </c>
      <c r="U795" s="3"/>
      <c r="V795" s="3"/>
      <c r="W795" s="3"/>
    </row>
    <row r="796" spans="1:23">
      <c r="A796" t="s">
        <v>1962</v>
      </c>
      <c r="B796" t="s">
        <v>1963</v>
      </c>
      <c r="C796" t="s">
        <v>22</v>
      </c>
      <c r="D796" s="2">
        <v>19081</v>
      </c>
      <c r="E796" s="2">
        <v>45200</v>
      </c>
      <c r="F796" s="2">
        <v>45211</v>
      </c>
      <c r="G796" t="s">
        <v>62</v>
      </c>
      <c r="I796" t="s">
        <v>79</v>
      </c>
      <c r="J796" t="s">
        <v>34</v>
      </c>
      <c r="K796" t="s">
        <v>27</v>
      </c>
      <c r="L796">
        <v>95575.360000000001</v>
      </c>
      <c r="M796">
        <v>77056.679999999993</v>
      </c>
      <c r="N796" t="s">
        <v>192</v>
      </c>
      <c r="O796">
        <v>11</v>
      </c>
      <c r="P796">
        <v>71</v>
      </c>
      <c r="Q796">
        <v>3</v>
      </c>
      <c r="R796">
        <v>146</v>
      </c>
      <c r="S796">
        <v>159.9</v>
      </c>
      <c r="T796" t="s">
        <v>47</v>
      </c>
      <c r="U796" s="3"/>
      <c r="V796" s="3"/>
      <c r="W796" s="3"/>
    </row>
    <row r="797" spans="1:23">
      <c r="A797" t="s">
        <v>1964</v>
      </c>
      <c r="B797" t="s">
        <v>221</v>
      </c>
      <c r="D797" t="s">
        <v>1965</v>
      </c>
      <c r="E797" s="2">
        <v>45285</v>
      </c>
      <c r="F797" s="2">
        <v>45302</v>
      </c>
      <c r="G797" t="s">
        <v>62</v>
      </c>
      <c r="H797" t="s">
        <v>86</v>
      </c>
      <c r="I797" t="s">
        <v>96</v>
      </c>
      <c r="J797" t="s">
        <v>34</v>
      </c>
      <c r="K797" t="s">
        <v>72</v>
      </c>
      <c r="L797">
        <v>165811.12</v>
      </c>
      <c r="M797">
        <v>130919.02</v>
      </c>
      <c r="N797" t="s">
        <v>73</v>
      </c>
      <c r="O797">
        <v>17</v>
      </c>
      <c r="P797">
        <v>43</v>
      </c>
      <c r="Q797">
        <v>1</v>
      </c>
      <c r="R797">
        <v>176</v>
      </c>
      <c r="S797">
        <v>161.80000000000001</v>
      </c>
      <c r="T797" t="s">
        <v>65</v>
      </c>
      <c r="U797" s="3"/>
      <c r="V797" s="3"/>
      <c r="W797" s="3"/>
    </row>
    <row r="798" spans="1:23">
      <c r="A798" t="s">
        <v>1966</v>
      </c>
      <c r="B798" t="s">
        <v>350</v>
      </c>
      <c r="C798" t="s">
        <v>100</v>
      </c>
      <c r="D798" t="s">
        <v>1967</v>
      </c>
      <c r="E798" t="s">
        <v>1968</v>
      </c>
      <c r="F798" s="2">
        <v>45742</v>
      </c>
      <c r="G798" t="s">
        <v>94</v>
      </c>
      <c r="H798" t="s">
        <v>376</v>
      </c>
      <c r="I798" t="s">
        <v>53</v>
      </c>
      <c r="J798" t="s">
        <v>97</v>
      </c>
      <c r="K798" t="s">
        <v>27</v>
      </c>
      <c r="L798">
        <v>193930.56</v>
      </c>
      <c r="M798">
        <v>183841.35</v>
      </c>
      <c r="O798">
        <v>10</v>
      </c>
      <c r="P798">
        <v>190</v>
      </c>
      <c r="Q798">
        <v>3</v>
      </c>
      <c r="R798">
        <v>106</v>
      </c>
      <c r="S798">
        <v>163.6</v>
      </c>
      <c r="T798" t="s">
        <v>37</v>
      </c>
      <c r="U798" s="3"/>
      <c r="V798" s="3"/>
      <c r="W798" s="3"/>
    </row>
    <row r="799" spans="1:23">
      <c r="A799" t="s">
        <v>1969</v>
      </c>
      <c r="B799" t="s">
        <v>584</v>
      </c>
      <c r="C799" t="s">
        <v>100</v>
      </c>
      <c r="D799" s="2">
        <v>31200</v>
      </c>
      <c r="E799" t="s">
        <v>1970</v>
      </c>
      <c r="F799" s="2">
        <v>45427</v>
      </c>
      <c r="G799" t="s">
        <v>105</v>
      </c>
      <c r="I799" t="s">
        <v>119</v>
      </c>
      <c r="J799" t="s">
        <v>97</v>
      </c>
      <c r="K799" t="s">
        <v>161</v>
      </c>
      <c r="L799">
        <v>156916.47</v>
      </c>
      <c r="M799">
        <v>116209.45</v>
      </c>
      <c r="N799" t="s">
        <v>106</v>
      </c>
      <c r="O799">
        <v>13</v>
      </c>
      <c r="P799" t="s">
        <v>1971</v>
      </c>
      <c r="Q799">
        <v>2</v>
      </c>
      <c r="R799">
        <v>183</v>
      </c>
      <c r="S799">
        <v>226.6</v>
      </c>
      <c r="U799" s="3"/>
      <c r="V799" s="3"/>
      <c r="W799" s="3"/>
    </row>
    <row r="800" spans="1:23">
      <c r="A800" t="s">
        <v>1972</v>
      </c>
      <c r="B800" t="s">
        <v>1104</v>
      </c>
      <c r="C800" t="s">
        <v>60</v>
      </c>
      <c r="D800" s="2">
        <v>26938</v>
      </c>
      <c r="E800" s="2">
        <v>45807</v>
      </c>
      <c r="G800" t="s">
        <v>152</v>
      </c>
      <c r="H800" t="s">
        <v>86</v>
      </c>
      <c r="I800" t="s">
        <v>79</v>
      </c>
      <c r="J800" t="s">
        <v>80</v>
      </c>
      <c r="K800" t="s">
        <v>161</v>
      </c>
      <c r="L800">
        <v>201700.44</v>
      </c>
      <c r="M800">
        <v>170525.32</v>
      </c>
      <c r="N800" t="s">
        <v>73</v>
      </c>
      <c r="O800">
        <v>6</v>
      </c>
      <c r="P800">
        <v>167</v>
      </c>
      <c r="Q800">
        <v>4</v>
      </c>
      <c r="R800" t="s">
        <v>1401</v>
      </c>
      <c r="S800">
        <v>249.7</v>
      </c>
      <c r="U800" s="3"/>
      <c r="V800" s="3"/>
      <c r="W800" s="3"/>
    </row>
    <row r="801" spans="1:23">
      <c r="A801" t="s">
        <v>1973</v>
      </c>
      <c r="B801" t="s">
        <v>700</v>
      </c>
      <c r="D801" t="s">
        <v>1974</v>
      </c>
      <c r="E801" s="2">
        <v>45495</v>
      </c>
      <c r="F801" t="s">
        <v>1975</v>
      </c>
      <c r="G801" t="s">
        <v>31</v>
      </c>
      <c r="H801" t="s">
        <v>1500</v>
      </c>
      <c r="I801" t="s">
        <v>79</v>
      </c>
      <c r="J801" t="s">
        <v>179</v>
      </c>
      <c r="K801" t="s">
        <v>110</v>
      </c>
      <c r="L801">
        <v>148346.13</v>
      </c>
      <c r="M801">
        <v>129055.33</v>
      </c>
      <c r="N801" t="s">
        <v>91</v>
      </c>
      <c r="O801">
        <v>3</v>
      </c>
      <c r="P801">
        <v>213</v>
      </c>
      <c r="Q801">
        <v>5</v>
      </c>
      <c r="R801">
        <v>91</v>
      </c>
      <c r="S801">
        <v>234.7</v>
      </c>
      <c r="T801" t="s">
        <v>37</v>
      </c>
      <c r="U801" s="3"/>
      <c r="V801" s="3"/>
      <c r="W801" s="3"/>
    </row>
    <row r="802" spans="1:23">
      <c r="A802" t="s">
        <v>1976</v>
      </c>
      <c r="B802" t="s">
        <v>368</v>
      </c>
      <c r="C802" t="s">
        <v>84</v>
      </c>
      <c r="D802" s="2">
        <v>32129</v>
      </c>
      <c r="E802" s="2">
        <v>45079</v>
      </c>
      <c r="F802" t="s">
        <v>1977</v>
      </c>
      <c r="G802" t="s">
        <v>109</v>
      </c>
      <c r="H802" t="s">
        <v>95</v>
      </c>
      <c r="I802" t="s">
        <v>119</v>
      </c>
      <c r="J802" t="s">
        <v>80</v>
      </c>
      <c r="K802" t="s">
        <v>27</v>
      </c>
      <c r="L802">
        <v>64740.76</v>
      </c>
      <c r="M802">
        <v>58910.27</v>
      </c>
      <c r="N802" t="s">
        <v>192</v>
      </c>
      <c r="O802">
        <v>4</v>
      </c>
      <c r="P802">
        <v>51</v>
      </c>
      <c r="R802">
        <v>145</v>
      </c>
      <c r="S802">
        <v>210.8</v>
      </c>
      <c r="T802" t="s">
        <v>47</v>
      </c>
      <c r="U802" s="3"/>
      <c r="V802" s="3"/>
      <c r="W802" s="3"/>
    </row>
    <row r="803" spans="1:23">
      <c r="A803" t="s">
        <v>1978</v>
      </c>
      <c r="B803" t="s">
        <v>247</v>
      </c>
      <c r="C803" t="s">
        <v>84</v>
      </c>
      <c r="D803" s="2">
        <v>34549</v>
      </c>
      <c r="E803" s="2">
        <v>45978</v>
      </c>
      <c r="F803" s="2">
        <v>45995</v>
      </c>
      <c r="G803" t="s">
        <v>62</v>
      </c>
      <c r="H803" t="s">
        <v>86</v>
      </c>
      <c r="J803" t="s">
        <v>64</v>
      </c>
      <c r="K803" t="s">
        <v>55</v>
      </c>
      <c r="L803">
        <v>161632.60999999999</v>
      </c>
      <c r="M803">
        <v>116082.13</v>
      </c>
      <c r="N803" t="s">
        <v>35</v>
      </c>
      <c r="O803">
        <v>17</v>
      </c>
      <c r="P803">
        <v>89</v>
      </c>
      <c r="R803">
        <v>127</v>
      </c>
      <c r="S803">
        <v>82.8</v>
      </c>
      <c r="T803" t="s">
        <v>37</v>
      </c>
      <c r="U803" s="3"/>
      <c r="V803" s="3"/>
      <c r="W803" s="3"/>
    </row>
    <row r="804" spans="1:23">
      <c r="A804" t="s">
        <v>1979</v>
      </c>
      <c r="B804" t="s">
        <v>1980</v>
      </c>
      <c r="C804" t="s">
        <v>22</v>
      </c>
      <c r="D804" s="2">
        <v>27419</v>
      </c>
      <c r="E804" s="2">
        <v>45591</v>
      </c>
      <c r="F804" t="s">
        <v>1981</v>
      </c>
      <c r="G804" t="s">
        <v>77</v>
      </c>
      <c r="H804" t="s">
        <v>118</v>
      </c>
      <c r="I804" t="s">
        <v>96</v>
      </c>
      <c r="K804" t="s">
        <v>110</v>
      </c>
      <c r="L804" t="s">
        <v>1982</v>
      </c>
      <c r="M804">
        <v>139902.68</v>
      </c>
      <c r="O804">
        <v>17</v>
      </c>
      <c r="P804">
        <v>178</v>
      </c>
      <c r="S804">
        <v>254.5</v>
      </c>
      <c r="T804" t="s">
        <v>37</v>
      </c>
      <c r="U804" s="3"/>
      <c r="V804" s="3"/>
      <c r="W804" s="3"/>
    </row>
    <row r="805" spans="1:23">
      <c r="A805" t="s">
        <v>1983</v>
      </c>
      <c r="B805" t="s">
        <v>1101</v>
      </c>
      <c r="C805" t="s">
        <v>50</v>
      </c>
      <c r="D805" s="2">
        <v>39257</v>
      </c>
      <c r="E805" t="s">
        <v>1984</v>
      </c>
      <c r="F805" s="2">
        <v>45864</v>
      </c>
      <c r="G805" t="s">
        <v>190</v>
      </c>
      <c r="H805" t="s">
        <v>63</v>
      </c>
      <c r="J805" t="s">
        <v>64</v>
      </c>
      <c r="L805">
        <v>236887.93</v>
      </c>
      <c r="M805">
        <v>189115.57</v>
      </c>
      <c r="N805" t="s">
        <v>56</v>
      </c>
      <c r="O805">
        <v>17</v>
      </c>
      <c r="P805">
        <v>199</v>
      </c>
      <c r="Q805">
        <v>5</v>
      </c>
      <c r="R805">
        <v>153</v>
      </c>
      <c r="S805">
        <v>136.9</v>
      </c>
      <c r="T805" t="s">
        <v>47</v>
      </c>
      <c r="U805" s="3"/>
      <c r="V805" s="3"/>
      <c r="W805" s="3"/>
    </row>
    <row r="806" spans="1:23">
      <c r="A806" t="s">
        <v>1985</v>
      </c>
      <c r="B806" t="s">
        <v>1364</v>
      </c>
      <c r="C806" t="s">
        <v>40</v>
      </c>
      <c r="D806" t="s">
        <v>1986</v>
      </c>
      <c r="E806" s="2">
        <v>45449</v>
      </c>
      <c r="F806" t="s">
        <v>1987</v>
      </c>
      <c r="G806" t="s">
        <v>62</v>
      </c>
      <c r="H806" t="s">
        <v>44</v>
      </c>
      <c r="I806" t="s">
        <v>96</v>
      </c>
      <c r="K806" t="s">
        <v>449</v>
      </c>
      <c r="L806">
        <v>19506</v>
      </c>
      <c r="M806">
        <v>15389.39</v>
      </c>
      <c r="N806" t="s">
        <v>91</v>
      </c>
      <c r="O806">
        <v>11</v>
      </c>
      <c r="P806">
        <v>125</v>
      </c>
      <c r="Q806">
        <v>5</v>
      </c>
      <c r="R806">
        <v>90</v>
      </c>
      <c r="S806">
        <v>97.3</v>
      </c>
      <c r="T806" t="s">
        <v>47</v>
      </c>
      <c r="U806" s="3"/>
      <c r="V806" s="3"/>
      <c r="W806" s="3"/>
    </row>
    <row r="807" spans="1:23">
      <c r="A807" t="s">
        <v>1988</v>
      </c>
      <c r="B807" t="s">
        <v>936</v>
      </c>
      <c r="C807" t="s">
        <v>100</v>
      </c>
      <c r="D807" s="2">
        <v>19277</v>
      </c>
      <c r="E807" s="2">
        <v>45475</v>
      </c>
      <c r="F807" t="s">
        <v>1989</v>
      </c>
      <c r="G807" t="s">
        <v>89</v>
      </c>
      <c r="I807" t="s">
        <v>79</v>
      </c>
      <c r="J807" t="s">
        <v>179</v>
      </c>
      <c r="K807" t="s">
        <v>161</v>
      </c>
      <c r="L807" t="s">
        <v>1990</v>
      </c>
      <c r="M807">
        <v>30869.88</v>
      </c>
      <c r="N807" t="s">
        <v>326</v>
      </c>
      <c r="O807">
        <v>5</v>
      </c>
      <c r="P807">
        <v>17</v>
      </c>
      <c r="R807">
        <v>168</v>
      </c>
      <c r="S807">
        <v>209.8</v>
      </c>
      <c r="T807" t="s">
        <v>47</v>
      </c>
      <c r="U807" s="3"/>
      <c r="V807" s="3"/>
      <c r="W807" s="3"/>
    </row>
    <row r="808" spans="1:23">
      <c r="A808" t="s">
        <v>1991</v>
      </c>
      <c r="B808" t="s">
        <v>679</v>
      </c>
      <c r="C808" t="s">
        <v>206</v>
      </c>
      <c r="D808" t="s">
        <v>1992</v>
      </c>
      <c r="E808" s="2">
        <v>45240</v>
      </c>
      <c r="F808" s="2">
        <v>45258</v>
      </c>
      <c r="G808" t="s">
        <v>94</v>
      </c>
      <c r="H808" t="s">
        <v>63</v>
      </c>
      <c r="I808" t="s">
        <v>79</v>
      </c>
      <c r="K808" t="s">
        <v>114</v>
      </c>
      <c r="L808">
        <v>69399.7</v>
      </c>
      <c r="M808">
        <v>54801.279999999999</v>
      </c>
      <c r="O808">
        <v>18</v>
      </c>
      <c r="P808">
        <v>239</v>
      </c>
      <c r="Q808">
        <v>1</v>
      </c>
      <c r="R808">
        <v>149</v>
      </c>
      <c r="S808">
        <v>108.9</v>
      </c>
      <c r="T808" t="s">
        <v>37</v>
      </c>
      <c r="U808" s="3"/>
      <c r="V808" s="3"/>
      <c r="W808" s="3"/>
    </row>
    <row r="809" spans="1:23">
      <c r="A809" t="s">
        <v>1993</v>
      </c>
      <c r="B809" t="s">
        <v>829</v>
      </c>
      <c r="C809" t="s">
        <v>84</v>
      </c>
      <c r="D809" s="2">
        <v>19075</v>
      </c>
      <c r="E809" s="2">
        <v>45812</v>
      </c>
      <c r="F809" s="2">
        <v>45813</v>
      </c>
      <c r="G809" t="s">
        <v>117</v>
      </c>
      <c r="H809" t="s">
        <v>44</v>
      </c>
      <c r="I809" t="s">
        <v>96</v>
      </c>
      <c r="J809" t="s">
        <v>97</v>
      </c>
      <c r="K809" t="s">
        <v>161</v>
      </c>
      <c r="L809">
        <v>163541.72</v>
      </c>
      <c r="M809">
        <v>153799.41</v>
      </c>
      <c r="N809" t="s">
        <v>73</v>
      </c>
      <c r="O809">
        <v>1</v>
      </c>
      <c r="P809">
        <v>28</v>
      </c>
      <c r="Q809">
        <v>5</v>
      </c>
      <c r="R809">
        <v>157</v>
      </c>
      <c r="S809">
        <v>184.1</v>
      </c>
      <c r="T809" t="s">
        <v>47</v>
      </c>
      <c r="U809" s="3"/>
      <c r="V809" s="3"/>
      <c r="W809" s="3"/>
    </row>
    <row r="810" spans="1:23">
      <c r="A810" t="s">
        <v>1994</v>
      </c>
      <c r="B810" t="s">
        <v>1464</v>
      </c>
      <c r="C810" t="s">
        <v>30</v>
      </c>
      <c r="D810" t="s">
        <v>1995</v>
      </c>
      <c r="E810" t="s">
        <v>486</v>
      </c>
      <c r="F810" s="2">
        <v>45679</v>
      </c>
      <c r="G810" t="s">
        <v>161</v>
      </c>
      <c r="H810" t="s">
        <v>95</v>
      </c>
      <c r="I810" t="s">
        <v>79</v>
      </c>
      <c r="J810" t="s">
        <v>71</v>
      </c>
      <c r="K810" t="s">
        <v>72</v>
      </c>
      <c r="L810">
        <v>248373.88</v>
      </c>
      <c r="M810">
        <v>180886.63</v>
      </c>
      <c r="N810" t="s">
        <v>192</v>
      </c>
      <c r="O810">
        <v>4</v>
      </c>
      <c r="P810">
        <v>45</v>
      </c>
      <c r="Q810">
        <v>4</v>
      </c>
      <c r="R810">
        <v>90</v>
      </c>
      <c r="S810">
        <v>165.2</v>
      </c>
      <c r="U810" s="3"/>
      <c r="V810" s="3"/>
      <c r="W810" s="3"/>
    </row>
    <row r="811" spans="1:23">
      <c r="A811" t="s">
        <v>1996</v>
      </c>
      <c r="B811" t="s">
        <v>1526</v>
      </c>
      <c r="C811" t="s">
        <v>30</v>
      </c>
      <c r="D811" t="s">
        <v>1997</v>
      </c>
      <c r="E811" s="2">
        <v>45665</v>
      </c>
      <c r="F811" t="s">
        <v>1998</v>
      </c>
      <c r="G811" t="s">
        <v>117</v>
      </c>
      <c r="H811" t="s">
        <v>78</v>
      </c>
      <c r="I811" t="s">
        <v>96</v>
      </c>
      <c r="J811" t="s">
        <v>97</v>
      </c>
      <c r="K811" t="s">
        <v>55</v>
      </c>
      <c r="L811">
        <v>116163.54</v>
      </c>
      <c r="M811">
        <v>86933.61</v>
      </c>
      <c r="N811" t="s">
        <v>91</v>
      </c>
      <c r="O811" t="s">
        <v>1857</v>
      </c>
      <c r="P811">
        <v>137</v>
      </c>
      <c r="Q811">
        <v>4</v>
      </c>
      <c r="R811">
        <v>102</v>
      </c>
      <c r="S811">
        <v>231.4</v>
      </c>
      <c r="T811" t="s">
        <v>37</v>
      </c>
      <c r="U811" s="3"/>
      <c r="V811" s="3"/>
      <c r="W811" s="3"/>
    </row>
    <row r="812" spans="1:23">
      <c r="A812" t="s">
        <v>1999</v>
      </c>
      <c r="B812" t="s">
        <v>83</v>
      </c>
      <c r="C812" t="s">
        <v>84</v>
      </c>
      <c r="D812" s="2">
        <v>30020</v>
      </c>
      <c r="E812" s="2">
        <v>45227</v>
      </c>
      <c r="F812" s="2">
        <v>45240</v>
      </c>
      <c r="H812" t="s">
        <v>63</v>
      </c>
      <c r="I812" t="s">
        <v>96</v>
      </c>
      <c r="J812" t="s">
        <v>34</v>
      </c>
      <c r="K812" t="s">
        <v>27</v>
      </c>
      <c r="L812">
        <v>156657.24</v>
      </c>
      <c r="M812">
        <v>134053.70000000001</v>
      </c>
      <c r="N812" t="s">
        <v>192</v>
      </c>
      <c r="O812">
        <v>13</v>
      </c>
      <c r="P812">
        <v>112</v>
      </c>
      <c r="Q812">
        <v>3</v>
      </c>
      <c r="R812">
        <v>120</v>
      </c>
      <c r="S812">
        <v>95.4</v>
      </c>
      <c r="U812" s="3"/>
      <c r="V812" s="3"/>
      <c r="W812" s="3"/>
    </row>
    <row r="813" spans="1:23">
      <c r="A813" t="s">
        <v>2000</v>
      </c>
      <c r="B813" t="s">
        <v>771</v>
      </c>
      <c r="C813" t="s">
        <v>30</v>
      </c>
      <c r="D813" s="2">
        <v>25716</v>
      </c>
      <c r="E813" s="2">
        <v>45844</v>
      </c>
      <c r="F813" s="2">
        <v>45846</v>
      </c>
      <c r="G813" t="s">
        <v>89</v>
      </c>
      <c r="H813" t="s">
        <v>538</v>
      </c>
      <c r="J813" t="s">
        <v>34</v>
      </c>
      <c r="K813" t="s">
        <v>120</v>
      </c>
      <c r="L813">
        <v>146278.93</v>
      </c>
      <c r="M813">
        <v>96715.24</v>
      </c>
      <c r="N813" t="s">
        <v>91</v>
      </c>
      <c r="O813">
        <v>2</v>
      </c>
      <c r="P813">
        <v>165</v>
      </c>
      <c r="R813" t="s">
        <v>2001</v>
      </c>
      <c r="S813">
        <v>164.3</v>
      </c>
      <c r="T813" t="s">
        <v>65</v>
      </c>
      <c r="U813" s="3"/>
      <c r="V813" s="3"/>
      <c r="W813" s="3"/>
    </row>
    <row r="814" spans="1:23">
      <c r="A814" t="s">
        <v>2002</v>
      </c>
      <c r="B814" t="s">
        <v>1956</v>
      </c>
      <c r="C814" t="s">
        <v>206</v>
      </c>
      <c r="D814" s="2">
        <v>32160</v>
      </c>
      <c r="E814" s="2">
        <v>45546</v>
      </c>
      <c r="F814" s="2">
        <v>45558</v>
      </c>
      <c r="G814" t="s">
        <v>117</v>
      </c>
      <c r="H814" t="s">
        <v>278</v>
      </c>
      <c r="I814" t="s">
        <v>79</v>
      </c>
      <c r="J814" t="s">
        <v>54</v>
      </c>
      <c r="K814" t="s">
        <v>110</v>
      </c>
      <c r="L814">
        <v>102734.29</v>
      </c>
      <c r="M814">
        <v>70550.350000000006</v>
      </c>
      <c r="N814" t="s">
        <v>35</v>
      </c>
      <c r="O814">
        <v>12</v>
      </c>
      <c r="P814">
        <v>72</v>
      </c>
      <c r="R814">
        <v>155</v>
      </c>
      <c r="S814">
        <v>154.19999999999999</v>
      </c>
      <c r="T814" t="s">
        <v>47</v>
      </c>
      <c r="U814" s="3"/>
      <c r="V814" s="3"/>
      <c r="W814" s="3"/>
    </row>
    <row r="815" spans="1:23">
      <c r="A815" t="s">
        <v>2003</v>
      </c>
      <c r="B815" t="s">
        <v>345</v>
      </c>
      <c r="C815" t="s">
        <v>50</v>
      </c>
      <c r="D815" t="s">
        <v>2004</v>
      </c>
      <c r="E815" s="2">
        <v>45131</v>
      </c>
      <c r="F815" t="s">
        <v>379</v>
      </c>
      <c r="G815" t="s">
        <v>141</v>
      </c>
      <c r="H815" t="s">
        <v>78</v>
      </c>
      <c r="I815" t="s">
        <v>79</v>
      </c>
      <c r="J815" t="s">
        <v>26</v>
      </c>
      <c r="K815" t="s">
        <v>120</v>
      </c>
      <c r="L815">
        <v>128909.03</v>
      </c>
      <c r="M815">
        <v>121773.12</v>
      </c>
      <c r="N815" t="s">
        <v>35</v>
      </c>
      <c r="O815">
        <v>5</v>
      </c>
      <c r="P815">
        <v>11</v>
      </c>
      <c r="R815">
        <v>90</v>
      </c>
      <c r="S815">
        <v>243.9</v>
      </c>
      <c r="T815" t="s">
        <v>37</v>
      </c>
      <c r="U815" s="3"/>
      <c r="V815" s="3"/>
      <c r="W815" s="3"/>
    </row>
    <row r="816" spans="1:23">
      <c r="A816" t="s">
        <v>2005</v>
      </c>
      <c r="B816" t="s">
        <v>1050</v>
      </c>
      <c r="C816" t="s">
        <v>30</v>
      </c>
      <c r="D816" t="s">
        <v>2006</v>
      </c>
      <c r="E816" s="2">
        <v>45857</v>
      </c>
      <c r="F816" s="2">
        <v>45859</v>
      </c>
      <c r="G816" t="s">
        <v>105</v>
      </c>
      <c r="H816" t="s">
        <v>24</v>
      </c>
      <c r="I816" t="s">
        <v>79</v>
      </c>
      <c r="J816" t="s">
        <v>34</v>
      </c>
      <c r="K816" t="s">
        <v>72</v>
      </c>
      <c r="L816">
        <v>83656.149999999994</v>
      </c>
      <c r="M816">
        <v>66576.03</v>
      </c>
      <c r="N816" t="s">
        <v>91</v>
      </c>
      <c r="O816">
        <v>2</v>
      </c>
      <c r="P816">
        <v>225</v>
      </c>
      <c r="R816">
        <v>190</v>
      </c>
      <c r="S816">
        <v>208.6</v>
      </c>
      <c r="T816" t="s">
        <v>47</v>
      </c>
      <c r="U816" s="3"/>
      <c r="V816" s="3"/>
      <c r="W816" s="3"/>
    </row>
    <row r="817" spans="1:23">
      <c r="A817" t="s">
        <v>2007</v>
      </c>
      <c r="B817" t="s">
        <v>2008</v>
      </c>
      <c r="C817" t="s">
        <v>50</v>
      </c>
      <c r="D817" s="2">
        <v>26239</v>
      </c>
      <c r="E817" s="2">
        <v>45578</v>
      </c>
      <c r="F817" t="s">
        <v>2009</v>
      </c>
      <c r="G817" t="s">
        <v>152</v>
      </c>
      <c r="H817" t="s">
        <v>63</v>
      </c>
      <c r="I817" t="s">
        <v>53</v>
      </c>
      <c r="J817" t="s">
        <v>26</v>
      </c>
      <c r="K817" t="s">
        <v>286</v>
      </c>
      <c r="L817">
        <v>132387.41</v>
      </c>
      <c r="M817">
        <v>104976.08</v>
      </c>
      <c r="N817" t="s">
        <v>56</v>
      </c>
      <c r="O817">
        <v>15</v>
      </c>
      <c r="P817" t="s">
        <v>2010</v>
      </c>
      <c r="Q817">
        <v>4</v>
      </c>
      <c r="R817">
        <v>156</v>
      </c>
      <c r="S817">
        <v>122</v>
      </c>
      <c r="T817" t="s">
        <v>65</v>
      </c>
      <c r="U817" s="3"/>
      <c r="V817" s="3"/>
      <c r="W817" s="3"/>
    </row>
    <row r="818" spans="1:23">
      <c r="A818" t="s">
        <v>2011</v>
      </c>
      <c r="B818" t="s">
        <v>796</v>
      </c>
      <c r="C818" t="s">
        <v>60</v>
      </c>
      <c r="D818" t="s">
        <v>2012</v>
      </c>
      <c r="E818" t="s">
        <v>2013</v>
      </c>
      <c r="F818" s="2">
        <v>45589</v>
      </c>
      <c r="G818" t="s">
        <v>89</v>
      </c>
      <c r="H818" t="s">
        <v>32</v>
      </c>
      <c r="I818" t="s">
        <v>33</v>
      </c>
      <c r="J818" t="s">
        <v>204</v>
      </c>
      <c r="L818">
        <v>157876.84</v>
      </c>
      <c r="M818">
        <v>141845.01999999999</v>
      </c>
      <c r="O818">
        <v>2</v>
      </c>
      <c r="P818">
        <v>203</v>
      </c>
      <c r="R818">
        <v>167</v>
      </c>
      <c r="S818">
        <v>84.2</v>
      </c>
      <c r="T818" t="s">
        <v>81</v>
      </c>
      <c r="U818" s="3"/>
      <c r="V818" s="3"/>
      <c r="W818" s="3"/>
    </row>
    <row r="819" spans="1:23">
      <c r="A819" t="s">
        <v>2014</v>
      </c>
      <c r="B819" t="s">
        <v>1302</v>
      </c>
      <c r="C819" t="s">
        <v>307</v>
      </c>
      <c r="D819" s="2">
        <v>29520</v>
      </c>
      <c r="E819" t="s">
        <v>2015</v>
      </c>
      <c r="F819" t="s">
        <v>2016</v>
      </c>
      <c r="G819" t="s">
        <v>94</v>
      </c>
      <c r="I819" t="s">
        <v>79</v>
      </c>
      <c r="J819" t="s">
        <v>34</v>
      </c>
      <c r="K819" t="s">
        <v>27</v>
      </c>
      <c r="L819">
        <v>238560.26</v>
      </c>
      <c r="M819">
        <v>171743.85</v>
      </c>
      <c r="O819">
        <v>1</v>
      </c>
      <c r="P819">
        <v>60</v>
      </c>
      <c r="Q819">
        <v>3</v>
      </c>
      <c r="R819">
        <v>168</v>
      </c>
      <c r="S819">
        <v>130.69999999999999</v>
      </c>
      <c r="T819" t="s">
        <v>47</v>
      </c>
      <c r="U819" s="3"/>
      <c r="V819" s="3"/>
      <c r="W819" s="3"/>
    </row>
    <row r="820" spans="1:23">
      <c r="A820" t="s">
        <v>2017</v>
      </c>
      <c r="B820" t="s">
        <v>556</v>
      </c>
      <c r="C820" t="s">
        <v>84</v>
      </c>
      <c r="D820" s="2">
        <v>27662</v>
      </c>
      <c r="E820" s="2">
        <v>45353</v>
      </c>
      <c r="F820" s="2">
        <v>45355</v>
      </c>
      <c r="H820" t="s">
        <v>52</v>
      </c>
      <c r="I820" t="s">
        <v>119</v>
      </c>
      <c r="J820" t="s">
        <v>186</v>
      </c>
      <c r="K820" t="s">
        <v>55</v>
      </c>
      <c r="L820">
        <v>93651.47</v>
      </c>
      <c r="M820">
        <v>71529.27</v>
      </c>
      <c r="N820" t="s">
        <v>73</v>
      </c>
      <c r="O820">
        <v>2</v>
      </c>
      <c r="P820">
        <v>169</v>
      </c>
      <c r="Q820">
        <v>3</v>
      </c>
      <c r="S820">
        <v>113.1</v>
      </c>
      <c r="T820" t="s">
        <v>127</v>
      </c>
      <c r="U820" s="3"/>
      <c r="V820" s="3"/>
      <c r="W820" s="3"/>
    </row>
    <row r="821" spans="1:23">
      <c r="A821" t="s">
        <v>2018</v>
      </c>
      <c r="B821" t="s">
        <v>601</v>
      </c>
      <c r="C821" t="s">
        <v>100</v>
      </c>
      <c r="D821" t="s">
        <v>2019</v>
      </c>
      <c r="E821" s="2">
        <v>45714</v>
      </c>
      <c r="F821" s="2">
        <v>45730</v>
      </c>
      <c r="G821" t="s">
        <v>43</v>
      </c>
      <c r="H821" t="s">
        <v>124</v>
      </c>
      <c r="K821" t="s">
        <v>55</v>
      </c>
      <c r="L821">
        <v>186395.09</v>
      </c>
      <c r="M821">
        <v>135382.26999999999</v>
      </c>
      <c r="N821" t="s">
        <v>73</v>
      </c>
      <c r="O821">
        <v>16</v>
      </c>
      <c r="P821">
        <v>77</v>
      </c>
      <c r="Q821">
        <v>2</v>
      </c>
      <c r="R821">
        <v>170</v>
      </c>
      <c r="S821">
        <v>162.5</v>
      </c>
      <c r="U821" s="3"/>
      <c r="V821" s="3"/>
      <c r="W821" s="3"/>
    </row>
    <row r="822" spans="1:23">
      <c r="A822" t="s">
        <v>2020</v>
      </c>
      <c r="B822" t="s">
        <v>1108</v>
      </c>
      <c r="C822" t="s">
        <v>151</v>
      </c>
      <c r="D822" t="s">
        <v>2021</v>
      </c>
      <c r="E822" s="2">
        <v>45487</v>
      </c>
      <c r="F822" s="2">
        <v>45503</v>
      </c>
      <c r="G822" t="s">
        <v>152</v>
      </c>
      <c r="H822" t="s">
        <v>153</v>
      </c>
      <c r="I822" t="s">
        <v>96</v>
      </c>
      <c r="J822" t="s">
        <v>64</v>
      </c>
      <c r="K822" t="s">
        <v>55</v>
      </c>
      <c r="L822" t="s">
        <v>2022</v>
      </c>
      <c r="M822">
        <v>47350.07</v>
      </c>
      <c r="N822" t="s">
        <v>192</v>
      </c>
      <c r="O822">
        <v>16</v>
      </c>
      <c r="P822">
        <v>78</v>
      </c>
      <c r="Q822">
        <v>1</v>
      </c>
      <c r="R822">
        <v>184</v>
      </c>
      <c r="S822">
        <v>259.3</v>
      </c>
      <c r="T822" t="s">
        <v>37</v>
      </c>
      <c r="U822" s="3"/>
      <c r="V822" s="3"/>
      <c r="W822" s="3"/>
    </row>
    <row r="823" spans="1:23">
      <c r="A823" t="s">
        <v>2023</v>
      </c>
      <c r="B823" t="s">
        <v>517</v>
      </c>
      <c r="D823" s="2">
        <v>27390</v>
      </c>
      <c r="E823" t="s">
        <v>2024</v>
      </c>
      <c r="F823" s="2">
        <v>45314</v>
      </c>
      <c r="G823" t="s">
        <v>94</v>
      </c>
      <c r="H823" t="s">
        <v>134</v>
      </c>
      <c r="I823" t="s">
        <v>79</v>
      </c>
      <c r="J823" t="s">
        <v>34</v>
      </c>
      <c r="K823" t="s">
        <v>72</v>
      </c>
      <c r="L823">
        <v>116270.72</v>
      </c>
      <c r="M823">
        <v>96677.8</v>
      </c>
      <c r="N823" t="s">
        <v>192</v>
      </c>
      <c r="O823">
        <v>4</v>
      </c>
      <c r="P823">
        <v>111</v>
      </c>
      <c r="Q823">
        <v>4</v>
      </c>
      <c r="R823">
        <v>145</v>
      </c>
      <c r="S823">
        <v>251</v>
      </c>
      <c r="T823" t="s">
        <v>37</v>
      </c>
      <c r="U823" s="3"/>
      <c r="V823" s="3"/>
      <c r="W823" s="3"/>
    </row>
    <row r="824" spans="1:23">
      <c r="A824" t="s">
        <v>2025</v>
      </c>
      <c r="B824" t="s">
        <v>553</v>
      </c>
      <c r="D824" s="2">
        <v>32022</v>
      </c>
      <c r="E824" t="s">
        <v>2026</v>
      </c>
      <c r="F824" s="2">
        <v>45082</v>
      </c>
      <c r="G824" t="s">
        <v>23</v>
      </c>
      <c r="I824" t="s">
        <v>45</v>
      </c>
      <c r="J824" t="s">
        <v>34</v>
      </c>
      <c r="K824" t="s">
        <v>161</v>
      </c>
      <c r="L824">
        <v>123334.98</v>
      </c>
      <c r="M824">
        <v>102355.67</v>
      </c>
      <c r="N824" t="s">
        <v>192</v>
      </c>
      <c r="O824">
        <v>7</v>
      </c>
      <c r="P824">
        <v>29</v>
      </c>
      <c r="R824">
        <v>147</v>
      </c>
      <c r="S824">
        <v>186.7</v>
      </c>
      <c r="T824" t="s">
        <v>65</v>
      </c>
      <c r="U824" s="3"/>
      <c r="V824" s="3"/>
      <c r="W824" s="3"/>
    </row>
    <row r="825" spans="1:23">
      <c r="A825" t="s">
        <v>2027</v>
      </c>
      <c r="B825" t="s">
        <v>129</v>
      </c>
      <c r="C825" t="s">
        <v>50</v>
      </c>
      <c r="D825" s="2">
        <v>28250</v>
      </c>
      <c r="E825" s="2">
        <v>45698</v>
      </c>
      <c r="F825" s="2">
        <v>45700</v>
      </c>
      <c r="G825" t="s">
        <v>43</v>
      </c>
      <c r="H825" t="s">
        <v>86</v>
      </c>
      <c r="J825" t="s">
        <v>97</v>
      </c>
      <c r="K825" t="s">
        <v>72</v>
      </c>
      <c r="L825">
        <v>96453.49</v>
      </c>
      <c r="M825">
        <v>83941.88</v>
      </c>
      <c r="N825" t="s">
        <v>73</v>
      </c>
      <c r="O825">
        <v>2</v>
      </c>
      <c r="P825">
        <v>205</v>
      </c>
      <c r="Q825">
        <v>5</v>
      </c>
      <c r="R825">
        <v>184</v>
      </c>
      <c r="S825">
        <v>241.9</v>
      </c>
      <c r="T825" t="s">
        <v>37</v>
      </c>
      <c r="U825" s="3"/>
      <c r="V825" s="3"/>
      <c r="W825" s="3"/>
    </row>
    <row r="826" spans="1:23">
      <c r="A826" t="s">
        <v>2028</v>
      </c>
      <c r="B826" t="s">
        <v>2029</v>
      </c>
      <c r="C826" t="s">
        <v>84</v>
      </c>
      <c r="D826" s="2">
        <v>25574</v>
      </c>
      <c r="E826" t="s">
        <v>2030</v>
      </c>
      <c r="G826" t="s">
        <v>31</v>
      </c>
      <c r="H826" t="s">
        <v>86</v>
      </c>
      <c r="I826" t="s">
        <v>96</v>
      </c>
      <c r="J826" t="s">
        <v>71</v>
      </c>
      <c r="K826" t="s">
        <v>55</v>
      </c>
      <c r="L826" t="s">
        <v>2031</v>
      </c>
      <c r="M826">
        <v>222844.59</v>
      </c>
      <c r="N826" t="s">
        <v>91</v>
      </c>
      <c r="O826">
        <v>11</v>
      </c>
      <c r="P826">
        <v>107</v>
      </c>
      <c r="R826">
        <v>108</v>
      </c>
      <c r="S826">
        <v>104.3</v>
      </c>
      <c r="T826" t="s">
        <v>37</v>
      </c>
      <c r="U826" s="3"/>
      <c r="V826" s="3"/>
      <c r="W826" s="3"/>
    </row>
    <row r="827" spans="1:23">
      <c r="A827" t="s">
        <v>2032</v>
      </c>
      <c r="B827" t="s">
        <v>2033</v>
      </c>
      <c r="D827" t="s">
        <v>2034</v>
      </c>
      <c r="E827" s="2">
        <v>45659</v>
      </c>
      <c r="F827" t="s">
        <v>2035</v>
      </c>
      <c r="G827" t="s">
        <v>31</v>
      </c>
      <c r="H827" t="s">
        <v>78</v>
      </c>
      <c r="J827" t="s">
        <v>64</v>
      </c>
      <c r="K827" t="s">
        <v>55</v>
      </c>
      <c r="L827" t="s">
        <v>2036</v>
      </c>
      <c r="M827">
        <v>111221.24</v>
      </c>
      <c r="N827" t="s">
        <v>56</v>
      </c>
      <c r="O827">
        <v>3</v>
      </c>
      <c r="P827">
        <v>59</v>
      </c>
      <c r="Q827">
        <v>2</v>
      </c>
      <c r="R827">
        <v>107</v>
      </c>
      <c r="S827">
        <v>236.2</v>
      </c>
      <c r="T827" t="s">
        <v>37</v>
      </c>
      <c r="U827" s="3"/>
      <c r="V827" s="3"/>
      <c r="W827" s="3"/>
    </row>
    <row r="828" spans="1:23">
      <c r="A828" t="s">
        <v>2037</v>
      </c>
      <c r="B828" t="s">
        <v>771</v>
      </c>
      <c r="C828" t="s">
        <v>40</v>
      </c>
      <c r="D828" s="2">
        <v>35417</v>
      </c>
      <c r="E828" t="s">
        <v>2038</v>
      </c>
      <c r="F828" s="2">
        <v>45918</v>
      </c>
      <c r="G828" t="s">
        <v>94</v>
      </c>
      <c r="H828" t="s">
        <v>118</v>
      </c>
      <c r="I828" t="s">
        <v>33</v>
      </c>
      <c r="J828" t="s">
        <v>46</v>
      </c>
      <c r="K828" t="s">
        <v>55</v>
      </c>
      <c r="L828">
        <v>25294.55</v>
      </c>
      <c r="M828">
        <v>19604.57</v>
      </c>
      <c r="N828" t="s">
        <v>73</v>
      </c>
      <c r="O828">
        <v>8</v>
      </c>
      <c r="P828">
        <v>115</v>
      </c>
      <c r="R828">
        <v>158</v>
      </c>
      <c r="S828">
        <v>148.4</v>
      </c>
      <c r="U828" s="3"/>
      <c r="V828" s="3"/>
      <c r="W828" s="3"/>
    </row>
    <row r="829" spans="1:23">
      <c r="A829" t="s">
        <v>2039</v>
      </c>
      <c r="B829" t="s">
        <v>999</v>
      </c>
      <c r="C829" t="s">
        <v>133</v>
      </c>
      <c r="D829" s="2">
        <v>28082</v>
      </c>
      <c r="E829" s="2">
        <v>44931</v>
      </c>
      <c r="F829" t="s">
        <v>2040</v>
      </c>
      <c r="H829" t="s">
        <v>118</v>
      </c>
      <c r="I829" t="s">
        <v>45</v>
      </c>
      <c r="J829" t="s">
        <v>80</v>
      </c>
      <c r="K829" t="s">
        <v>55</v>
      </c>
      <c r="L829">
        <v>231313.19</v>
      </c>
      <c r="M829">
        <v>141884.26999999999</v>
      </c>
      <c r="N829" t="s">
        <v>192</v>
      </c>
      <c r="O829" t="s">
        <v>1036</v>
      </c>
      <c r="P829">
        <v>72</v>
      </c>
      <c r="Q829">
        <v>3</v>
      </c>
      <c r="R829">
        <v>180</v>
      </c>
      <c r="S829">
        <v>211.2</v>
      </c>
      <c r="T829" t="s">
        <v>37</v>
      </c>
      <c r="U829" s="3"/>
      <c r="V829" s="3"/>
      <c r="W829" s="3"/>
    </row>
    <row r="830" spans="1:23">
      <c r="A830" t="s">
        <v>2041</v>
      </c>
      <c r="B830" t="s">
        <v>911</v>
      </c>
      <c r="C830" t="s">
        <v>60</v>
      </c>
      <c r="D830" s="2">
        <v>22060</v>
      </c>
      <c r="E830" s="2">
        <v>45122</v>
      </c>
      <c r="F830" s="2">
        <v>45126</v>
      </c>
      <c r="G830" t="s">
        <v>62</v>
      </c>
      <c r="H830" t="s">
        <v>24</v>
      </c>
      <c r="I830" t="s">
        <v>79</v>
      </c>
      <c r="J830" t="s">
        <v>34</v>
      </c>
      <c r="K830" t="s">
        <v>120</v>
      </c>
      <c r="L830">
        <v>121398.91</v>
      </c>
      <c r="M830">
        <v>96452.78</v>
      </c>
      <c r="N830" t="s">
        <v>35</v>
      </c>
      <c r="O830">
        <v>4</v>
      </c>
      <c r="P830">
        <v>70</v>
      </c>
      <c r="Q830">
        <v>5</v>
      </c>
      <c r="R830">
        <v>184</v>
      </c>
      <c r="S830">
        <v>181.9</v>
      </c>
      <c r="T830" t="s">
        <v>47</v>
      </c>
      <c r="U830" s="3"/>
      <c r="V830" s="3"/>
      <c r="W830" s="3"/>
    </row>
    <row r="831" spans="1:23">
      <c r="A831" t="s">
        <v>2042</v>
      </c>
      <c r="B831" t="s">
        <v>202</v>
      </c>
      <c r="D831" t="s">
        <v>2043</v>
      </c>
      <c r="E831" s="2">
        <v>45287</v>
      </c>
      <c r="F831" s="2">
        <v>45289</v>
      </c>
      <c r="G831" t="s">
        <v>62</v>
      </c>
      <c r="H831" t="s">
        <v>113</v>
      </c>
      <c r="I831" t="s">
        <v>25</v>
      </c>
      <c r="J831" t="s">
        <v>197</v>
      </c>
      <c r="K831" t="s">
        <v>27</v>
      </c>
      <c r="L831">
        <v>240317.87</v>
      </c>
      <c r="M831">
        <v>180612.59</v>
      </c>
      <c r="N831" t="s">
        <v>56</v>
      </c>
      <c r="O831">
        <v>2</v>
      </c>
      <c r="P831">
        <v>16</v>
      </c>
      <c r="Q831">
        <v>2</v>
      </c>
      <c r="R831">
        <v>104</v>
      </c>
      <c r="S831">
        <v>214.1</v>
      </c>
      <c r="T831" t="s">
        <v>65</v>
      </c>
      <c r="U831" s="3"/>
      <c r="V831" s="3"/>
      <c r="W831" s="3"/>
    </row>
    <row r="832" spans="1:23">
      <c r="A832" t="s">
        <v>2044</v>
      </c>
      <c r="B832" t="s">
        <v>150</v>
      </c>
      <c r="C832" t="s">
        <v>50</v>
      </c>
      <c r="D832" s="2">
        <v>37824</v>
      </c>
      <c r="E832" s="2">
        <v>45507</v>
      </c>
      <c r="F832" s="2">
        <v>45518</v>
      </c>
      <c r="G832" t="s">
        <v>109</v>
      </c>
      <c r="H832" t="s">
        <v>124</v>
      </c>
      <c r="I832" t="s">
        <v>79</v>
      </c>
      <c r="J832" t="s">
        <v>663</v>
      </c>
      <c r="K832" t="s">
        <v>55</v>
      </c>
      <c r="L832">
        <v>193697.48</v>
      </c>
      <c r="M832">
        <v>171000.7</v>
      </c>
      <c r="N832" t="s">
        <v>192</v>
      </c>
      <c r="O832">
        <v>11</v>
      </c>
      <c r="P832">
        <v>114</v>
      </c>
      <c r="Q832">
        <v>1</v>
      </c>
      <c r="R832">
        <v>112</v>
      </c>
      <c r="S832">
        <v>120.1</v>
      </c>
      <c r="T832" t="s">
        <v>37</v>
      </c>
      <c r="U832" s="3"/>
      <c r="V832" s="3"/>
      <c r="W832" s="3"/>
    </row>
    <row r="833" spans="1:23">
      <c r="A833" t="s">
        <v>2045</v>
      </c>
      <c r="B833" t="s">
        <v>553</v>
      </c>
      <c r="D833" s="2">
        <v>31372</v>
      </c>
      <c r="E833" s="2">
        <v>45665</v>
      </c>
      <c r="F833" s="2">
        <v>45671</v>
      </c>
      <c r="H833" t="s">
        <v>86</v>
      </c>
      <c r="I833" t="s">
        <v>119</v>
      </c>
      <c r="J833" t="s">
        <v>34</v>
      </c>
      <c r="K833" t="s">
        <v>161</v>
      </c>
      <c r="L833">
        <v>209122.7</v>
      </c>
      <c r="M833">
        <v>167378.15</v>
      </c>
      <c r="N833" t="s">
        <v>73</v>
      </c>
      <c r="O833">
        <v>6</v>
      </c>
      <c r="P833">
        <v>50</v>
      </c>
      <c r="Q833">
        <v>4</v>
      </c>
      <c r="R833">
        <v>141</v>
      </c>
      <c r="S833">
        <v>140.5</v>
      </c>
      <c r="T833" t="s">
        <v>65</v>
      </c>
      <c r="U833" s="3"/>
      <c r="V833" s="3"/>
      <c r="W833" s="3"/>
    </row>
    <row r="834" spans="1:23">
      <c r="A834" t="s">
        <v>2046</v>
      </c>
      <c r="B834" t="s">
        <v>238</v>
      </c>
      <c r="C834" t="s">
        <v>206</v>
      </c>
      <c r="D834" s="2">
        <v>36685</v>
      </c>
      <c r="E834" s="2">
        <v>45437</v>
      </c>
      <c r="F834" t="s">
        <v>2047</v>
      </c>
      <c r="G834" t="s">
        <v>31</v>
      </c>
      <c r="H834" t="s">
        <v>63</v>
      </c>
      <c r="I834" t="s">
        <v>53</v>
      </c>
      <c r="J834" t="s">
        <v>71</v>
      </c>
      <c r="K834" t="s">
        <v>27</v>
      </c>
      <c r="L834">
        <v>219843.84</v>
      </c>
      <c r="M834">
        <v>214818.47</v>
      </c>
      <c r="N834" t="s">
        <v>73</v>
      </c>
      <c r="O834">
        <v>13</v>
      </c>
      <c r="P834">
        <v>105</v>
      </c>
      <c r="Q834">
        <v>4</v>
      </c>
      <c r="R834">
        <v>182</v>
      </c>
      <c r="S834">
        <v>130.4</v>
      </c>
      <c r="T834" t="s">
        <v>47</v>
      </c>
      <c r="U834" s="3"/>
      <c r="V834" s="3"/>
      <c r="W834" s="3"/>
    </row>
    <row r="835" spans="1:23">
      <c r="A835" t="s">
        <v>2048</v>
      </c>
      <c r="B835" t="s">
        <v>563</v>
      </c>
      <c r="C835" t="s">
        <v>100</v>
      </c>
      <c r="D835" t="s">
        <v>2049</v>
      </c>
      <c r="E835" s="2">
        <v>45722</v>
      </c>
      <c r="F835" s="2">
        <v>45738</v>
      </c>
      <c r="G835" t="s">
        <v>62</v>
      </c>
      <c r="H835" t="s">
        <v>44</v>
      </c>
      <c r="I835" t="s">
        <v>33</v>
      </c>
      <c r="J835" t="s">
        <v>46</v>
      </c>
      <c r="K835" t="s">
        <v>72</v>
      </c>
      <c r="L835">
        <v>120018.21</v>
      </c>
      <c r="M835">
        <v>107090.58</v>
      </c>
      <c r="N835" t="s">
        <v>91</v>
      </c>
      <c r="O835">
        <v>16</v>
      </c>
      <c r="P835">
        <v>226</v>
      </c>
      <c r="Q835">
        <v>4</v>
      </c>
      <c r="R835">
        <v>115</v>
      </c>
      <c r="T835" t="s">
        <v>37</v>
      </c>
      <c r="U835" s="3"/>
      <c r="V835" s="3"/>
      <c r="W835" s="3"/>
    </row>
    <row r="836" spans="1:23">
      <c r="A836" t="s">
        <v>2050</v>
      </c>
      <c r="B836" t="s">
        <v>249</v>
      </c>
      <c r="C836" t="s">
        <v>84</v>
      </c>
      <c r="D836" s="2">
        <v>21689</v>
      </c>
      <c r="E836" s="2">
        <v>45890</v>
      </c>
      <c r="F836" s="2">
        <v>45898</v>
      </c>
      <c r="G836" t="s">
        <v>70</v>
      </c>
      <c r="H836" t="s">
        <v>78</v>
      </c>
      <c r="I836" t="s">
        <v>33</v>
      </c>
      <c r="J836" t="s">
        <v>1381</v>
      </c>
      <c r="L836">
        <v>26304.92</v>
      </c>
      <c r="M836">
        <v>23730.81</v>
      </c>
      <c r="N836" t="s">
        <v>91</v>
      </c>
      <c r="O836">
        <v>8</v>
      </c>
      <c r="P836">
        <v>133</v>
      </c>
      <c r="Q836">
        <v>2</v>
      </c>
      <c r="R836">
        <v>102</v>
      </c>
      <c r="S836">
        <v>144.80000000000001</v>
      </c>
      <c r="T836" t="s">
        <v>37</v>
      </c>
      <c r="U836" s="3"/>
      <c r="V836" s="3"/>
      <c r="W836" s="3"/>
    </row>
    <row r="837" spans="1:23">
      <c r="A837" t="s">
        <v>2051</v>
      </c>
      <c r="B837" t="s">
        <v>238</v>
      </c>
      <c r="C837" t="s">
        <v>84</v>
      </c>
      <c r="D837" s="2">
        <v>32716</v>
      </c>
      <c r="E837" s="2">
        <v>45914</v>
      </c>
      <c r="F837" s="2">
        <v>45932</v>
      </c>
      <c r="G837" t="s">
        <v>1282</v>
      </c>
      <c r="H837" t="s">
        <v>95</v>
      </c>
      <c r="I837" t="s">
        <v>53</v>
      </c>
      <c r="J837" t="s">
        <v>34</v>
      </c>
      <c r="L837">
        <v>183649.08</v>
      </c>
      <c r="M837">
        <v>126012.97</v>
      </c>
      <c r="N837" t="s">
        <v>56</v>
      </c>
      <c r="O837">
        <v>18</v>
      </c>
      <c r="P837">
        <v>38</v>
      </c>
      <c r="Q837">
        <v>2</v>
      </c>
      <c r="R837">
        <v>126</v>
      </c>
      <c r="S837">
        <v>145.69999999999999</v>
      </c>
      <c r="T837" t="s">
        <v>47</v>
      </c>
      <c r="U837" s="3"/>
      <c r="V837" s="3"/>
      <c r="W837" s="3"/>
    </row>
    <row r="838" spans="1:23">
      <c r="A838" t="s">
        <v>2052</v>
      </c>
      <c r="B838" t="s">
        <v>922</v>
      </c>
      <c r="C838" t="s">
        <v>100</v>
      </c>
      <c r="D838" s="2">
        <v>32188</v>
      </c>
      <c r="E838" s="2">
        <v>45211</v>
      </c>
      <c r="G838" t="s">
        <v>23</v>
      </c>
      <c r="I838" t="s">
        <v>96</v>
      </c>
      <c r="J838" t="s">
        <v>186</v>
      </c>
      <c r="L838">
        <v>212003.94</v>
      </c>
      <c r="M838">
        <v>211589</v>
      </c>
      <c r="N838" t="s">
        <v>56</v>
      </c>
      <c r="O838">
        <v>10</v>
      </c>
      <c r="P838">
        <v>33</v>
      </c>
      <c r="Q838">
        <v>3</v>
      </c>
      <c r="R838">
        <v>172</v>
      </c>
      <c r="S838">
        <v>148.6</v>
      </c>
      <c r="T838" t="s">
        <v>37</v>
      </c>
      <c r="U838" s="3"/>
      <c r="V838" s="3"/>
      <c r="W838" s="3"/>
    </row>
    <row r="839" spans="1:23">
      <c r="A839" t="s">
        <v>2053</v>
      </c>
      <c r="B839" t="s">
        <v>613</v>
      </c>
      <c r="C839" t="s">
        <v>40</v>
      </c>
      <c r="D839" s="2">
        <v>22093</v>
      </c>
      <c r="E839" s="2">
        <v>44983</v>
      </c>
      <c r="F839" s="2">
        <v>44987</v>
      </c>
      <c r="G839" t="s">
        <v>31</v>
      </c>
      <c r="H839" t="s">
        <v>86</v>
      </c>
      <c r="I839" t="s">
        <v>96</v>
      </c>
      <c r="L839">
        <v>10887.12</v>
      </c>
      <c r="M839">
        <v>8256.86</v>
      </c>
      <c r="N839" t="s">
        <v>192</v>
      </c>
      <c r="O839">
        <v>4</v>
      </c>
      <c r="P839">
        <v>64</v>
      </c>
      <c r="Q839">
        <v>5</v>
      </c>
      <c r="R839" t="s">
        <v>1241</v>
      </c>
      <c r="S839">
        <v>110.9</v>
      </c>
      <c r="U839" s="3"/>
      <c r="V839" s="3"/>
      <c r="W839" s="3"/>
    </row>
    <row r="840" spans="1:23">
      <c r="A840" t="s">
        <v>2054</v>
      </c>
      <c r="B840" t="s">
        <v>1167</v>
      </c>
      <c r="C840" t="s">
        <v>307</v>
      </c>
      <c r="D840" s="2">
        <v>29866</v>
      </c>
      <c r="E840" s="2">
        <v>45004</v>
      </c>
      <c r="F840" t="s">
        <v>2055</v>
      </c>
      <c r="G840" t="s">
        <v>89</v>
      </c>
      <c r="H840" t="s">
        <v>52</v>
      </c>
      <c r="I840" t="s">
        <v>33</v>
      </c>
      <c r="J840" t="s">
        <v>34</v>
      </c>
      <c r="K840" t="s">
        <v>55</v>
      </c>
      <c r="L840">
        <v>5079.43</v>
      </c>
      <c r="M840">
        <v>4436.8999999999996</v>
      </c>
      <c r="N840" t="s">
        <v>192</v>
      </c>
      <c r="O840">
        <v>3</v>
      </c>
      <c r="P840">
        <v>186</v>
      </c>
      <c r="Q840">
        <v>2</v>
      </c>
      <c r="R840">
        <v>188</v>
      </c>
      <c r="T840" t="s">
        <v>65</v>
      </c>
      <c r="U840" s="3"/>
      <c r="V840" s="3"/>
      <c r="W840" s="3"/>
    </row>
    <row r="841" spans="1:23">
      <c r="A841" t="s">
        <v>2056</v>
      </c>
      <c r="B841" t="s">
        <v>356</v>
      </c>
      <c r="C841" t="s">
        <v>133</v>
      </c>
      <c r="D841" s="2">
        <v>23867</v>
      </c>
      <c r="E841" s="2">
        <v>45176</v>
      </c>
      <c r="F841" s="2">
        <v>45183</v>
      </c>
      <c r="G841" t="s">
        <v>31</v>
      </c>
      <c r="H841" t="s">
        <v>63</v>
      </c>
      <c r="I841" t="s">
        <v>96</v>
      </c>
      <c r="J841" t="s">
        <v>64</v>
      </c>
      <c r="K841" t="s">
        <v>120</v>
      </c>
      <c r="L841">
        <v>67130.45</v>
      </c>
      <c r="M841">
        <v>67058.210000000006</v>
      </c>
      <c r="O841" t="s">
        <v>74</v>
      </c>
      <c r="P841">
        <v>58</v>
      </c>
      <c r="Q841">
        <v>5</v>
      </c>
      <c r="R841">
        <v>115</v>
      </c>
      <c r="S841">
        <v>84.2</v>
      </c>
      <c r="T841" t="s">
        <v>37</v>
      </c>
      <c r="U841" s="3"/>
      <c r="V841" s="3"/>
      <c r="W841" s="3"/>
    </row>
    <row r="842" spans="1:23">
      <c r="A842" t="s">
        <v>2057</v>
      </c>
      <c r="B842" t="s">
        <v>850</v>
      </c>
      <c r="C842" t="s">
        <v>206</v>
      </c>
      <c r="D842" s="2">
        <v>20915</v>
      </c>
      <c r="E842" s="2">
        <v>45127</v>
      </c>
      <c r="F842" t="s">
        <v>2058</v>
      </c>
      <c r="H842" t="s">
        <v>24</v>
      </c>
      <c r="I842" t="s">
        <v>53</v>
      </c>
      <c r="J842" t="s">
        <v>71</v>
      </c>
      <c r="K842" t="s">
        <v>120</v>
      </c>
      <c r="L842">
        <v>226787.52</v>
      </c>
      <c r="M842">
        <v>185102.86</v>
      </c>
      <c r="N842" t="s">
        <v>56</v>
      </c>
      <c r="O842">
        <v>10</v>
      </c>
      <c r="P842">
        <v>46</v>
      </c>
      <c r="R842">
        <v>161</v>
      </c>
      <c r="S842">
        <v>222.6</v>
      </c>
      <c r="T842" t="s">
        <v>37</v>
      </c>
      <c r="U842" s="3"/>
      <c r="V842" s="3"/>
      <c r="W842" s="3"/>
    </row>
    <row r="843" spans="1:23">
      <c r="A843" t="s">
        <v>2059</v>
      </c>
      <c r="B843" t="s">
        <v>1818</v>
      </c>
      <c r="C843" t="s">
        <v>206</v>
      </c>
      <c r="D843" s="2">
        <v>38242</v>
      </c>
      <c r="E843" t="s">
        <v>2060</v>
      </c>
      <c r="F843" s="2">
        <v>45945</v>
      </c>
      <c r="G843" t="s">
        <v>43</v>
      </c>
      <c r="H843" t="s">
        <v>86</v>
      </c>
      <c r="I843" t="s">
        <v>33</v>
      </c>
      <c r="J843" t="s">
        <v>80</v>
      </c>
      <c r="K843" t="s">
        <v>120</v>
      </c>
      <c r="L843">
        <v>139641.67000000001</v>
      </c>
      <c r="M843">
        <v>99320.52</v>
      </c>
      <c r="N843" t="s">
        <v>192</v>
      </c>
      <c r="O843">
        <v>13</v>
      </c>
      <c r="P843">
        <v>168</v>
      </c>
      <c r="R843">
        <v>128</v>
      </c>
      <c r="S843">
        <v>186.8</v>
      </c>
      <c r="T843" t="s">
        <v>37</v>
      </c>
      <c r="U843" s="3"/>
      <c r="V843" s="3"/>
      <c r="W843" s="3"/>
    </row>
    <row r="844" spans="1:23">
      <c r="A844" t="s">
        <v>2061</v>
      </c>
      <c r="B844" t="s">
        <v>202</v>
      </c>
      <c r="C844" t="s">
        <v>50</v>
      </c>
      <c r="D844" t="s">
        <v>2062</v>
      </c>
      <c r="E844" s="2">
        <v>45814</v>
      </c>
      <c r="F844" s="2">
        <v>45820</v>
      </c>
      <c r="G844" t="s">
        <v>43</v>
      </c>
      <c r="H844" t="s">
        <v>95</v>
      </c>
      <c r="I844" t="s">
        <v>96</v>
      </c>
      <c r="J844" t="s">
        <v>46</v>
      </c>
      <c r="K844" t="s">
        <v>183</v>
      </c>
      <c r="L844" t="s">
        <v>2063</v>
      </c>
      <c r="M844">
        <v>64683.47</v>
      </c>
      <c r="N844" t="s">
        <v>35</v>
      </c>
      <c r="O844">
        <v>6</v>
      </c>
      <c r="P844">
        <v>172</v>
      </c>
      <c r="R844">
        <v>184</v>
      </c>
      <c r="S844">
        <v>129.30000000000001</v>
      </c>
      <c r="T844" t="s">
        <v>37</v>
      </c>
      <c r="U844" s="3"/>
      <c r="V844" s="3"/>
      <c r="W844" s="3"/>
    </row>
    <row r="845" spans="1:23">
      <c r="A845" t="s">
        <v>2064</v>
      </c>
      <c r="B845" t="s">
        <v>909</v>
      </c>
      <c r="C845" t="s">
        <v>30</v>
      </c>
      <c r="D845" s="2">
        <v>32280</v>
      </c>
      <c r="E845" s="2">
        <v>45379</v>
      </c>
      <c r="G845" t="s">
        <v>161</v>
      </c>
      <c r="H845" t="s">
        <v>118</v>
      </c>
      <c r="I845" t="s">
        <v>119</v>
      </c>
      <c r="J845" t="s">
        <v>34</v>
      </c>
      <c r="K845" t="s">
        <v>110</v>
      </c>
      <c r="L845">
        <v>114225.88</v>
      </c>
      <c r="M845">
        <v>94674.83</v>
      </c>
      <c r="N845" t="s">
        <v>192</v>
      </c>
      <c r="O845">
        <v>2</v>
      </c>
      <c r="P845">
        <v>58</v>
      </c>
      <c r="Q845">
        <v>5</v>
      </c>
      <c r="R845">
        <v>136</v>
      </c>
      <c r="T845" t="s">
        <v>65</v>
      </c>
      <c r="U845" s="3"/>
      <c r="V845" s="3"/>
      <c r="W845" s="3"/>
    </row>
    <row r="846" spans="1:23">
      <c r="A846" t="s">
        <v>2065</v>
      </c>
      <c r="B846" t="s">
        <v>218</v>
      </c>
      <c r="D846" s="2">
        <v>33606</v>
      </c>
      <c r="E846" s="2">
        <v>45529</v>
      </c>
      <c r="F846" s="2">
        <v>45538</v>
      </c>
      <c r="G846" t="s">
        <v>94</v>
      </c>
      <c r="H846" t="s">
        <v>24</v>
      </c>
      <c r="I846" t="s">
        <v>79</v>
      </c>
      <c r="J846" t="s">
        <v>64</v>
      </c>
      <c r="K846" t="s">
        <v>55</v>
      </c>
      <c r="L846">
        <v>162949.79</v>
      </c>
      <c r="M846">
        <v>148353.82</v>
      </c>
      <c r="N846" t="s">
        <v>73</v>
      </c>
      <c r="O846">
        <v>9</v>
      </c>
      <c r="P846">
        <v>71</v>
      </c>
      <c r="Q846">
        <v>1</v>
      </c>
      <c r="R846">
        <v>190</v>
      </c>
      <c r="S846">
        <v>203.1</v>
      </c>
      <c r="T846" t="s">
        <v>37</v>
      </c>
      <c r="U846" s="3"/>
      <c r="V846" s="3"/>
      <c r="W846" s="3"/>
    </row>
    <row r="847" spans="1:23">
      <c r="A847" t="s">
        <v>2066</v>
      </c>
      <c r="B847" t="s">
        <v>385</v>
      </c>
      <c r="C847" t="s">
        <v>60</v>
      </c>
      <c r="D847" t="s">
        <v>2067</v>
      </c>
      <c r="E847" s="2">
        <v>45272</v>
      </c>
      <c r="F847" t="s">
        <v>2068</v>
      </c>
      <c r="G847" t="s">
        <v>161</v>
      </c>
      <c r="H847" t="s">
        <v>52</v>
      </c>
      <c r="I847" t="s">
        <v>119</v>
      </c>
      <c r="J847" t="s">
        <v>97</v>
      </c>
      <c r="L847">
        <v>37151.730000000003</v>
      </c>
      <c r="M847">
        <v>32160.92</v>
      </c>
      <c r="N847" t="s">
        <v>56</v>
      </c>
      <c r="O847">
        <v>7</v>
      </c>
      <c r="Q847">
        <v>3</v>
      </c>
      <c r="R847">
        <v>161</v>
      </c>
      <c r="S847">
        <v>99.5</v>
      </c>
      <c r="T847" t="s">
        <v>37</v>
      </c>
      <c r="U847" s="3"/>
      <c r="V847" s="3"/>
      <c r="W847" s="3"/>
    </row>
    <row r="848" spans="1:23">
      <c r="A848" t="s">
        <v>2069</v>
      </c>
      <c r="B848" t="s">
        <v>1088</v>
      </c>
      <c r="C848" t="s">
        <v>206</v>
      </c>
      <c r="D848" t="s">
        <v>2070</v>
      </c>
      <c r="E848" s="2">
        <v>45690</v>
      </c>
      <c r="F848" s="2">
        <v>45694</v>
      </c>
      <c r="G848" t="s">
        <v>94</v>
      </c>
      <c r="H848" t="s">
        <v>63</v>
      </c>
      <c r="I848" t="s">
        <v>25</v>
      </c>
      <c r="J848" t="s">
        <v>46</v>
      </c>
      <c r="K848" t="s">
        <v>161</v>
      </c>
      <c r="L848">
        <v>50574.38</v>
      </c>
      <c r="M848">
        <v>47002.77</v>
      </c>
      <c r="N848" t="s">
        <v>192</v>
      </c>
      <c r="O848">
        <v>4</v>
      </c>
      <c r="P848">
        <v>47</v>
      </c>
      <c r="R848">
        <v>165</v>
      </c>
      <c r="S848">
        <v>94.9</v>
      </c>
      <c r="T848" t="s">
        <v>37</v>
      </c>
      <c r="U848" s="3"/>
      <c r="V848" s="3"/>
      <c r="W848" s="3"/>
    </row>
    <row r="849" spans="1:23">
      <c r="A849" t="s">
        <v>2071</v>
      </c>
      <c r="B849" t="s">
        <v>88</v>
      </c>
      <c r="C849" t="s">
        <v>40</v>
      </c>
      <c r="D849" s="2">
        <v>18752</v>
      </c>
      <c r="E849" s="2">
        <v>45516</v>
      </c>
      <c r="F849" s="2">
        <v>45527</v>
      </c>
      <c r="G849" t="s">
        <v>161</v>
      </c>
      <c r="H849" t="s">
        <v>118</v>
      </c>
      <c r="I849" t="s">
        <v>119</v>
      </c>
      <c r="J849" t="s">
        <v>54</v>
      </c>
      <c r="K849" t="s">
        <v>161</v>
      </c>
      <c r="L849">
        <v>197194.22</v>
      </c>
      <c r="M849">
        <v>164747.22</v>
      </c>
      <c r="O849">
        <v>11</v>
      </c>
      <c r="P849">
        <v>29</v>
      </c>
      <c r="Q849">
        <v>5</v>
      </c>
      <c r="R849">
        <v>126</v>
      </c>
      <c r="S849">
        <v>159.19999999999999</v>
      </c>
      <c r="T849" t="s">
        <v>348</v>
      </c>
      <c r="U849" s="3"/>
      <c r="V849" s="3"/>
      <c r="W849" s="3"/>
    </row>
    <row r="850" spans="1:23">
      <c r="A850" t="s">
        <v>2072</v>
      </c>
      <c r="B850" t="s">
        <v>697</v>
      </c>
      <c r="C850" t="s">
        <v>84</v>
      </c>
      <c r="D850" t="s">
        <v>2073</v>
      </c>
      <c r="E850" s="2">
        <v>45392</v>
      </c>
      <c r="F850" s="2">
        <v>45407</v>
      </c>
      <c r="G850" t="s">
        <v>70</v>
      </c>
      <c r="H850" t="s">
        <v>52</v>
      </c>
      <c r="I850" t="s">
        <v>53</v>
      </c>
      <c r="J850" t="s">
        <v>26</v>
      </c>
      <c r="K850" t="s">
        <v>286</v>
      </c>
      <c r="L850">
        <v>57424.86</v>
      </c>
      <c r="M850">
        <v>43254.94</v>
      </c>
      <c r="N850" t="s">
        <v>192</v>
      </c>
      <c r="O850">
        <v>15</v>
      </c>
      <c r="P850">
        <v>236</v>
      </c>
      <c r="S850">
        <v>246.9</v>
      </c>
      <c r="T850" t="s">
        <v>47</v>
      </c>
      <c r="U850" s="3"/>
      <c r="V850" s="3"/>
      <c r="W850" s="3"/>
    </row>
    <row r="851" spans="1:23">
      <c r="A851" t="s">
        <v>2074</v>
      </c>
      <c r="B851" t="s">
        <v>2075</v>
      </c>
      <c r="D851" s="2">
        <v>39417</v>
      </c>
      <c r="E851" s="2">
        <v>45785</v>
      </c>
      <c r="F851" s="2">
        <v>45799</v>
      </c>
      <c r="G851" t="s">
        <v>152</v>
      </c>
      <c r="H851" t="s">
        <v>153</v>
      </c>
      <c r="I851" t="s">
        <v>96</v>
      </c>
      <c r="J851" t="s">
        <v>46</v>
      </c>
      <c r="K851" t="s">
        <v>55</v>
      </c>
      <c r="L851">
        <v>223731.12</v>
      </c>
      <c r="M851">
        <v>177662.41</v>
      </c>
      <c r="N851" t="s">
        <v>35</v>
      </c>
      <c r="O851">
        <v>14</v>
      </c>
      <c r="P851">
        <v>144</v>
      </c>
      <c r="Q851">
        <v>4</v>
      </c>
      <c r="R851">
        <v>91</v>
      </c>
      <c r="S851">
        <v>141.69999999999999</v>
      </c>
      <c r="U851" s="3"/>
      <c r="V851" s="3"/>
      <c r="W851" s="3"/>
    </row>
    <row r="852" spans="1:23">
      <c r="A852" t="s">
        <v>2076</v>
      </c>
      <c r="B852" t="s">
        <v>524</v>
      </c>
      <c r="C852" t="s">
        <v>100</v>
      </c>
      <c r="D852" s="2">
        <v>28082</v>
      </c>
      <c r="E852" s="2">
        <v>45068</v>
      </c>
      <c r="F852" s="2">
        <v>45078</v>
      </c>
      <c r="G852" t="s">
        <v>89</v>
      </c>
      <c r="H852" t="s">
        <v>24</v>
      </c>
      <c r="I852" t="s">
        <v>53</v>
      </c>
      <c r="J852" t="s">
        <v>46</v>
      </c>
      <c r="K852" t="s">
        <v>55</v>
      </c>
      <c r="L852" t="s">
        <v>2077</v>
      </c>
      <c r="M852">
        <v>48602.86</v>
      </c>
      <c r="N852" t="s">
        <v>192</v>
      </c>
      <c r="O852">
        <v>10</v>
      </c>
      <c r="P852" t="s">
        <v>659</v>
      </c>
      <c r="R852">
        <v>182</v>
      </c>
      <c r="T852" t="s">
        <v>37</v>
      </c>
      <c r="U852" s="3"/>
      <c r="V852" s="3"/>
      <c r="W852" s="3"/>
    </row>
    <row r="853" spans="1:23">
      <c r="A853" t="s">
        <v>2078</v>
      </c>
      <c r="B853" t="s">
        <v>194</v>
      </c>
      <c r="C853" t="s">
        <v>60</v>
      </c>
      <c r="D853" s="2">
        <v>39208</v>
      </c>
      <c r="E853" s="2">
        <v>45362</v>
      </c>
      <c r="F853" t="s">
        <v>2079</v>
      </c>
      <c r="G853" t="s">
        <v>70</v>
      </c>
      <c r="H853" t="s">
        <v>24</v>
      </c>
      <c r="I853" t="s">
        <v>96</v>
      </c>
      <c r="J853" t="s">
        <v>26</v>
      </c>
      <c r="K853" t="s">
        <v>72</v>
      </c>
      <c r="L853">
        <v>114956.38</v>
      </c>
      <c r="M853">
        <v>91085.03</v>
      </c>
      <c r="N853" t="s">
        <v>990</v>
      </c>
      <c r="O853">
        <v>10</v>
      </c>
      <c r="P853">
        <v>189</v>
      </c>
      <c r="Q853">
        <v>5</v>
      </c>
      <c r="R853">
        <v>133</v>
      </c>
      <c r="S853">
        <v>116.9</v>
      </c>
      <c r="T853" t="s">
        <v>37</v>
      </c>
      <c r="U853" s="3"/>
      <c r="V853" s="3"/>
      <c r="W853" s="3"/>
    </row>
    <row r="854" spans="1:23">
      <c r="A854" t="s">
        <v>2080</v>
      </c>
      <c r="B854" t="s">
        <v>661</v>
      </c>
      <c r="C854" t="s">
        <v>60</v>
      </c>
      <c r="D854" s="2">
        <v>26878</v>
      </c>
      <c r="E854" s="2">
        <v>45416</v>
      </c>
      <c r="F854" t="s">
        <v>750</v>
      </c>
      <c r="G854" t="s">
        <v>62</v>
      </c>
      <c r="H854" t="s">
        <v>118</v>
      </c>
      <c r="K854" t="s">
        <v>27</v>
      </c>
      <c r="L854">
        <v>74551.37</v>
      </c>
      <c r="M854">
        <v>73006.31</v>
      </c>
      <c r="N854" t="s">
        <v>192</v>
      </c>
      <c r="O854">
        <v>7</v>
      </c>
      <c r="P854">
        <v>222</v>
      </c>
      <c r="Q854">
        <v>2</v>
      </c>
      <c r="R854">
        <v>131</v>
      </c>
      <c r="S854">
        <v>191.6</v>
      </c>
      <c r="T854" t="s">
        <v>47</v>
      </c>
      <c r="U854" s="3"/>
      <c r="V854" s="3"/>
      <c r="W854" s="3"/>
    </row>
    <row r="855" spans="1:23">
      <c r="A855" t="s">
        <v>2081</v>
      </c>
      <c r="B855" t="s">
        <v>511</v>
      </c>
      <c r="C855" t="s">
        <v>22</v>
      </c>
      <c r="D855" s="2">
        <v>40257</v>
      </c>
      <c r="E855" s="2">
        <v>45211</v>
      </c>
      <c r="G855" t="s">
        <v>161</v>
      </c>
      <c r="H855" t="s">
        <v>134</v>
      </c>
      <c r="K855" t="s">
        <v>27</v>
      </c>
      <c r="L855">
        <v>232083.77</v>
      </c>
      <c r="M855">
        <v>225481.4</v>
      </c>
      <c r="N855" t="s">
        <v>192</v>
      </c>
      <c r="O855">
        <v>5</v>
      </c>
      <c r="Q855">
        <v>4</v>
      </c>
      <c r="R855">
        <v>165</v>
      </c>
      <c r="S855">
        <v>103.5</v>
      </c>
      <c r="T855" t="s">
        <v>37</v>
      </c>
      <c r="U855" s="3"/>
      <c r="V855" s="3"/>
      <c r="W855" s="3"/>
    </row>
    <row r="856" spans="1:23">
      <c r="A856" t="s">
        <v>2082</v>
      </c>
      <c r="B856" t="s">
        <v>185</v>
      </c>
      <c r="C856" t="s">
        <v>84</v>
      </c>
      <c r="D856" t="s">
        <v>2083</v>
      </c>
      <c r="E856" s="2">
        <v>45660</v>
      </c>
      <c r="F856" t="s">
        <v>506</v>
      </c>
      <c r="G856" t="s">
        <v>152</v>
      </c>
      <c r="H856" t="s">
        <v>134</v>
      </c>
      <c r="K856" t="s">
        <v>120</v>
      </c>
      <c r="L856">
        <v>14565.36</v>
      </c>
      <c r="M856">
        <v>10117.49</v>
      </c>
      <c r="N856" t="s">
        <v>106</v>
      </c>
      <c r="O856">
        <v>1</v>
      </c>
      <c r="P856">
        <v>67</v>
      </c>
      <c r="Q856">
        <v>4</v>
      </c>
      <c r="R856" t="s">
        <v>2084</v>
      </c>
      <c r="S856">
        <v>187.6</v>
      </c>
      <c r="T856" t="s">
        <v>37</v>
      </c>
      <c r="U856" s="3"/>
      <c r="V856" s="3"/>
      <c r="W856" s="3"/>
    </row>
    <row r="857" spans="1:23">
      <c r="A857" t="s">
        <v>2085</v>
      </c>
      <c r="B857" t="s">
        <v>249</v>
      </c>
      <c r="C857" t="s">
        <v>22</v>
      </c>
      <c r="D857" t="s">
        <v>2086</v>
      </c>
      <c r="E857" s="2">
        <v>45979</v>
      </c>
      <c r="F857" s="2">
        <v>45991</v>
      </c>
      <c r="G857" t="s">
        <v>144</v>
      </c>
      <c r="H857" t="s">
        <v>44</v>
      </c>
      <c r="I857" t="s">
        <v>25</v>
      </c>
      <c r="J857" t="s">
        <v>34</v>
      </c>
      <c r="K857" t="s">
        <v>110</v>
      </c>
      <c r="L857">
        <v>145893.35999999999</v>
      </c>
      <c r="M857">
        <v>123894.36</v>
      </c>
      <c r="N857" t="s">
        <v>91</v>
      </c>
      <c r="O857">
        <v>12</v>
      </c>
      <c r="P857">
        <v>41</v>
      </c>
      <c r="Q857">
        <v>4</v>
      </c>
      <c r="R857">
        <v>90</v>
      </c>
      <c r="S857">
        <v>124.3</v>
      </c>
      <c r="T857" t="s">
        <v>65</v>
      </c>
      <c r="U857" s="3"/>
      <c r="V857" s="3"/>
      <c r="W857" s="3"/>
    </row>
    <row r="858" spans="1:23">
      <c r="A858" t="s">
        <v>2087</v>
      </c>
      <c r="B858" t="s">
        <v>2088</v>
      </c>
      <c r="C858" t="s">
        <v>22</v>
      </c>
      <c r="D858" t="s">
        <v>2089</v>
      </c>
      <c r="E858" t="s">
        <v>2090</v>
      </c>
      <c r="F858" t="s">
        <v>2091</v>
      </c>
      <c r="G858" t="s">
        <v>70</v>
      </c>
      <c r="H858" t="s">
        <v>63</v>
      </c>
      <c r="I858" t="s">
        <v>45</v>
      </c>
      <c r="K858" t="s">
        <v>401</v>
      </c>
      <c r="L858">
        <v>175576.65</v>
      </c>
      <c r="M858">
        <v>171362.64</v>
      </c>
      <c r="N858" t="s">
        <v>192</v>
      </c>
      <c r="O858">
        <v>4</v>
      </c>
      <c r="P858">
        <v>176</v>
      </c>
      <c r="R858">
        <v>153</v>
      </c>
      <c r="S858">
        <v>151.30000000000001</v>
      </c>
      <c r="T858" t="s">
        <v>37</v>
      </c>
      <c r="U858" s="3"/>
      <c r="V858" s="3"/>
      <c r="W858" s="3"/>
    </row>
    <row r="859" spans="1:23">
      <c r="A859" t="s">
        <v>2092</v>
      </c>
      <c r="B859" t="s">
        <v>2093</v>
      </c>
      <c r="C859" t="s">
        <v>84</v>
      </c>
      <c r="D859" s="2">
        <v>19562</v>
      </c>
      <c r="E859" s="2">
        <v>45078</v>
      </c>
      <c r="F859" t="s">
        <v>2094</v>
      </c>
      <c r="G859" t="s">
        <v>94</v>
      </c>
      <c r="H859" t="s">
        <v>52</v>
      </c>
      <c r="I859" t="s">
        <v>33</v>
      </c>
      <c r="J859" t="s">
        <v>1381</v>
      </c>
      <c r="K859" t="s">
        <v>27</v>
      </c>
      <c r="L859">
        <v>120918.96</v>
      </c>
      <c r="M859">
        <v>98371.59</v>
      </c>
      <c r="N859" t="s">
        <v>192</v>
      </c>
      <c r="O859">
        <v>2</v>
      </c>
      <c r="P859">
        <v>118</v>
      </c>
      <c r="Q859">
        <v>1</v>
      </c>
      <c r="R859">
        <v>139</v>
      </c>
      <c r="S859">
        <v>189.5</v>
      </c>
      <c r="T859" t="s">
        <v>37</v>
      </c>
      <c r="U859" s="3"/>
      <c r="V859" s="3"/>
      <c r="W859" s="3"/>
    </row>
    <row r="860" spans="1:23">
      <c r="A860" t="s">
        <v>2095</v>
      </c>
      <c r="B860" t="s">
        <v>1563</v>
      </c>
      <c r="C860" t="s">
        <v>22</v>
      </c>
      <c r="D860" s="2">
        <v>33493</v>
      </c>
      <c r="E860" s="2">
        <v>45775</v>
      </c>
      <c r="F860" t="s">
        <v>2096</v>
      </c>
      <c r="G860" t="s">
        <v>161</v>
      </c>
      <c r="H860" t="s">
        <v>52</v>
      </c>
      <c r="I860" t="s">
        <v>96</v>
      </c>
      <c r="J860" t="s">
        <v>97</v>
      </c>
      <c r="K860" t="s">
        <v>27</v>
      </c>
      <c r="L860">
        <v>152552.82</v>
      </c>
      <c r="M860">
        <v>107774.3</v>
      </c>
      <c r="N860" t="s">
        <v>192</v>
      </c>
      <c r="O860">
        <v>8</v>
      </c>
      <c r="P860">
        <v>12</v>
      </c>
      <c r="Q860">
        <v>4</v>
      </c>
      <c r="R860">
        <v>148</v>
      </c>
      <c r="S860">
        <v>227.7</v>
      </c>
      <c r="T860" t="s">
        <v>47</v>
      </c>
      <c r="U860" s="3"/>
      <c r="V860" s="3"/>
      <c r="W860" s="3"/>
    </row>
    <row r="861" spans="1:23">
      <c r="A861" t="s">
        <v>2097</v>
      </c>
      <c r="B861" t="s">
        <v>825</v>
      </c>
      <c r="C861" t="s">
        <v>84</v>
      </c>
      <c r="D861" s="2">
        <v>34823</v>
      </c>
      <c r="E861" s="2">
        <v>45932</v>
      </c>
      <c r="F861" s="2">
        <v>45950</v>
      </c>
      <c r="G861" t="s">
        <v>141</v>
      </c>
      <c r="H861" t="s">
        <v>32</v>
      </c>
      <c r="I861" t="s">
        <v>79</v>
      </c>
      <c r="J861" t="s">
        <v>46</v>
      </c>
      <c r="K861" t="s">
        <v>55</v>
      </c>
      <c r="L861">
        <v>143605.85999999999</v>
      </c>
      <c r="M861">
        <v>139104.54</v>
      </c>
      <c r="N861" t="s">
        <v>56</v>
      </c>
      <c r="O861">
        <v>18</v>
      </c>
      <c r="P861">
        <v>240</v>
      </c>
      <c r="R861">
        <v>107</v>
      </c>
      <c r="S861">
        <v>77.8</v>
      </c>
      <c r="T861" t="s">
        <v>37</v>
      </c>
      <c r="U861" s="3"/>
      <c r="V861" s="3"/>
      <c r="W861" s="3"/>
    </row>
    <row r="862" spans="1:23">
      <c r="A862" t="s">
        <v>2098</v>
      </c>
      <c r="B862" t="s">
        <v>607</v>
      </c>
      <c r="C862" t="s">
        <v>60</v>
      </c>
      <c r="D862" s="2">
        <v>29654</v>
      </c>
      <c r="E862" s="2">
        <v>45574</v>
      </c>
      <c r="F862" s="2">
        <v>45586</v>
      </c>
      <c r="G862" t="s">
        <v>70</v>
      </c>
      <c r="H862" t="s">
        <v>86</v>
      </c>
      <c r="J862" t="s">
        <v>46</v>
      </c>
      <c r="K862" t="s">
        <v>55</v>
      </c>
      <c r="L862">
        <v>168978.7</v>
      </c>
      <c r="M862">
        <v>165448.01</v>
      </c>
      <c r="N862" t="s">
        <v>56</v>
      </c>
      <c r="O862">
        <v>12</v>
      </c>
      <c r="P862">
        <v>103</v>
      </c>
      <c r="R862">
        <v>142</v>
      </c>
      <c r="S862">
        <v>119.4</v>
      </c>
      <c r="T862" t="s">
        <v>37</v>
      </c>
      <c r="U862" s="3"/>
      <c r="V862" s="3"/>
      <c r="W862" s="3"/>
    </row>
    <row r="863" spans="1:23">
      <c r="A863" t="s">
        <v>2099</v>
      </c>
      <c r="B863" t="s">
        <v>513</v>
      </c>
      <c r="C863" t="s">
        <v>60</v>
      </c>
      <c r="D863" s="2">
        <v>31604</v>
      </c>
      <c r="E863" t="s">
        <v>2100</v>
      </c>
      <c r="F863" s="2">
        <v>45729</v>
      </c>
      <c r="H863" t="s">
        <v>52</v>
      </c>
      <c r="I863" t="s">
        <v>53</v>
      </c>
      <c r="J863" t="s">
        <v>179</v>
      </c>
      <c r="K863" t="s">
        <v>72</v>
      </c>
      <c r="L863">
        <v>216926.07999999999</v>
      </c>
      <c r="M863">
        <v>200701.78</v>
      </c>
      <c r="N863" t="s">
        <v>91</v>
      </c>
      <c r="O863">
        <v>18</v>
      </c>
      <c r="P863">
        <v>229</v>
      </c>
      <c r="Q863">
        <v>4</v>
      </c>
      <c r="R863">
        <v>181</v>
      </c>
      <c r="S863">
        <v>163.5</v>
      </c>
      <c r="T863" t="s">
        <v>37</v>
      </c>
      <c r="U863" s="3"/>
      <c r="V863" s="3"/>
      <c r="W863" s="3"/>
    </row>
    <row r="864" spans="1:23">
      <c r="A864" t="s">
        <v>2101</v>
      </c>
      <c r="B864" t="s">
        <v>126</v>
      </c>
      <c r="C864" t="s">
        <v>50</v>
      </c>
      <c r="D864" s="2">
        <v>39088</v>
      </c>
      <c r="E864" s="2">
        <v>45228</v>
      </c>
      <c r="F864" s="2">
        <v>45235</v>
      </c>
      <c r="G864" t="s">
        <v>77</v>
      </c>
      <c r="H864" t="s">
        <v>32</v>
      </c>
      <c r="I864" t="s">
        <v>25</v>
      </c>
      <c r="J864" t="s">
        <v>71</v>
      </c>
      <c r="K864" t="s">
        <v>55</v>
      </c>
      <c r="L864">
        <v>227900.19</v>
      </c>
      <c r="M864">
        <v>198516.17</v>
      </c>
      <c r="N864" t="s">
        <v>56</v>
      </c>
      <c r="O864">
        <v>7</v>
      </c>
      <c r="P864">
        <v>123</v>
      </c>
      <c r="Q864">
        <v>3</v>
      </c>
      <c r="R864">
        <v>137</v>
      </c>
      <c r="S864">
        <v>92.1</v>
      </c>
      <c r="T864" t="s">
        <v>37</v>
      </c>
      <c r="U864" s="3"/>
      <c r="V864" s="3"/>
      <c r="W864" s="3"/>
    </row>
    <row r="865" spans="1:23">
      <c r="A865" t="s">
        <v>2102</v>
      </c>
      <c r="B865" t="s">
        <v>241</v>
      </c>
      <c r="C865" t="s">
        <v>100</v>
      </c>
      <c r="D865" s="2">
        <v>22879</v>
      </c>
      <c r="E865" t="s">
        <v>1142</v>
      </c>
      <c r="F865" s="2">
        <v>45248</v>
      </c>
      <c r="G865" t="s">
        <v>31</v>
      </c>
      <c r="H865" t="s">
        <v>153</v>
      </c>
      <c r="I865" t="s">
        <v>96</v>
      </c>
      <c r="J865" t="s">
        <v>46</v>
      </c>
      <c r="K865" t="s">
        <v>110</v>
      </c>
      <c r="M865">
        <v>14754.29</v>
      </c>
      <c r="N865" t="s">
        <v>91</v>
      </c>
      <c r="O865">
        <v>2</v>
      </c>
      <c r="P865">
        <v>201</v>
      </c>
      <c r="R865">
        <v>91</v>
      </c>
      <c r="S865">
        <v>145.1</v>
      </c>
      <c r="T865" t="s">
        <v>37</v>
      </c>
      <c r="U865" s="3"/>
      <c r="V865" s="3"/>
      <c r="W865" s="3"/>
    </row>
    <row r="866" spans="1:23">
      <c r="A866" t="s">
        <v>2103</v>
      </c>
      <c r="B866" t="s">
        <v>917</v>
      </c>
      <c r="C866" t="s">
        <v>84</v>
      </c>
      <c r="D866" t="s">
        <v>2104</v>
      </c>
      <c r="E866" s="2">
        <v>45186</v>
      </c>
      <c r="F866" s="2">
        <v>45199</v>
      </c>
      <c r="G866" t="s">
        <v>70</v>
      </c>
      <c r="I866" t="s">
        <v>45</v>
      </c>
      <c r="J866" t="s">
        <v>80</v>
      </c>
      <c r="K866" t="s">
        <v>55</v>
      </c>
      <c r="M866">
        <v>205251.5</v>
      </c>
      <c r="N866" t="s">
        <v>192</v>
      </c>
      <c r="O866">
        <v>13</v>
      </c>
      <c r="P866">
        <v>120</v>
      </c>
      <c r="Q866">
        <v>4</v>
      </c>
      <c r="R866">
        <v>92</v>
      </c>
      <c r="S866">
        <v>249.9</v>
      </c>
      <c r="T866" t="s">
        <v>37</v>
      </c>
      <c r="U866" s="3"/>
      <c r="V866" s="3"/>
      <c r="W866" s="3"/>
    </row>
    <row r="867" spans="1:23">
      <c r="A867" t="s">
        <v>2105</v>
      </c>
      <c r="B867" t="s">
        <v>852</v>
      </c>
      <c r="D867" t="s">
        <v>2106</v>
      </c>
      <c r="E867" t="s">
        <v>2107</v>
      </c>
      <c r="F867" s="2">
        <v>45699</v>
      </c>
      <c r="G867" t="s">
        <v>31</v>
      </c>
      <c r="I867" t="s">
        <v>25</v>
      </c>
      <c r="J867" t="s">
        <v>26</v>
      </c>
      <c r="K867" t="s">
        <v>55</v>
      </c>
      <c r="L867">
        <v>217104.02</v>
      </c>
      <c r="M867">
        <v>169007.94</v>
      </c>
      <c r="N867" t="s">
        <v>35</v>
      </c>
      <c r="O867">
        <v>14</v>
      </c>
      <c r="P867">
        <v>99</v>
      </c>
      <c r="Q867">
        <v>2</v>
      </c>
      <c r="R867" t="s">
        <v>2108</v>
      </c>
      <c r="S867">
        <v>246.8</v>
      </c>
      <c r="T867" t="s">
        <v>65</v>
      </c>
      <c r="U867" s="3"/>
      <c r="V867" s="3"/>
      <c r="W867" s="3"/>
    </row>
    <row r="868" spans="1:23">
      <c r="A868" t="s">
        <v>2109</v>
      </c>
      <c r="B868" t="s">
        <v>591</v>
      </c>
      <c r="C868" t="s">
        <v>133</v>
      </c>
      <c r="D868" t="s">
        <v>2110</v>
      </c>
      <c r="E868" s="2">
        <v>45970</v>
      </c>
      <c r="F868" s="2">
        <v>45972</v>
      </c>
      <c r="G868" t="s">
        <v>141</v>
      </c>
      <c r="H868" t="s">
        <v>52</v>
      </c>
      <c r="I868" t="s">
        <v>25</v>
      </c>
      <c r="J868" t="s">
        <v>71</v>
      </c>
      <c r="K868" t="s">
        <v>72</v>
      </c>
      <c r="L868" t="s">
        <v>2111</v>
      </c>
      <c r="M868">
        <v>12733.03</v>
      </c>
      <c r="N868" t="s">
        <v>91</v>
      </c>
      <c r="O868">
        <v>2</v>
      </c>
      <c r="P868">
        <v>108</v>
      </c>
      <c r="Q868">
        <v>4</v>
      </c>
      <c r="R868">
        <v>155</v>
      </c>
      <c r="S868">
        <v>134.6</v>
      </c>
      <c r="U868" s="3"/>
      <c r="V868" s="3"/>
      <c r="W868" s="3"/>
    </row>
    <row r="869" spans="1:23">
      <c r="A869" t="s">
        <v>2112</v>
      </c>
      <c r="B869" t="s">
        <v>666</v>
      </c>
      <c r="C869" t="s">
        <v>133</v>
      </c>
      <c r="D869" s="2">
        <v>20653</v>
      </c>
      <c r="E869" s="2">
        <v>45577</v>
      </c>
      <c r="F869" s="2">
        <v>45590</v>
      </c>
      <c r="G869" t="s">
        <v>161</v>
      </c>
      <c r="H869" t="s">
        <v>32</v>
      </c>
      <c r="J869" t="s">
        <v>64</v>
      </c>
      <c r="K869" t="s">
        <v>55</v>
      </c>
      <c r="L869">
        <v>67410.350000000006</v>
      </c>
      <c r="M869">
        <v>66643.22</v>
      </c>
      <c r="N869" t="s">
        <v>73</v>
      </c>
      <c r="O869">
        <v>13</v>
      </c>
      <c r="P869">
        <v>160</v>
      </c>
      <c r="Q869">
        <v>1</v>
      </c>
      <c r="R869" t="s">
        <v>2113</v>
      </c>
      <c r="S869">
        <v>238.8</v>
      </c>
      <c r="T869" t="s">
        <v>106</v>
      </c>
      <c r="U869" s="3"/>
      <c r="V869" s="3"/>
      <c r="W869" s="3"/>
    </row>
    <row r="870" spans="1:23">
      <c r="A870" t="s">
        <v>2114</v>
      </c>
      <c r="B870" t="s">
        <v>768</v>
      </c>
      <c r="C870" t="s">
        <v>84</v>
      </c>
      <c r="D870" s="2">
        <v>28159</v>
      </c>
      <c r="E870" s="2">
        <v>45889</v>
      </c>
      <c r="F870" s="2">
        <v>45902</v>
      </c>
      <c r="G870" t="s">
        <v>117</v>
      </c>
      <c r="H870" t="s">
        <v>153</v>
      </c>
      <c r="I870" t="s">
        <v>45</v>
      </c>
      <c r="J870" t="s">
        <v>80</v>
      </c>
      <c r="K870" t="s">
        <v>72</v>
      </c>
      <c r="L870">
        <v>42058.26</v>
      </c>
      <c r="M870">
        <v>35452.89</v>
      </c>
      <c r="N870" t="s">
        <v>91</v>
      </c>
      <c r="O870">
        <v>13</v>
      </c>
      <c r="P870">
        <v>15</v>
      </c>
      <c r="Q870">
        <v>5</v>
      </c>
      <c r="R870">
        <v>93</v>
      </c>
      <c r="S870">
        <v>133.19999999999999</v>
      </c>
      <c r="T870" t="s">
        <v>37</v>
      </c>
      <c r="U870" s="3"/>
      <c r="V870" s="3"/>
      <c r="W870" s="3"/>
    </row>
    <row r="871" spans="1:23">
      <c r="A871" t="s">
        <v>2115</v>
      </c>
      <c r="B871" t="s">
        <v>877</v>
      </c>
      <c r="D871" s="2">
        <v>33536</v>
      </c>
      <c r="E871" s="2">
        <v>45969</v>
      </c>
      <c r="F871" s="2">
        <v>45975</v>
      </c>
      <c r="G871" t="s">
        <v>43</v>
      </c>
      <c r="I871" t="s">
        <v>53</v>
      </c>
      <c r="J871" t="s">
        <v>26</v>
      </c>
      <c r="K871" t="s">
        <v>55</v>
      </c>
      <c r="L871">
        <v>118360.83</v>
      </c>
      <c r="M871">
        <v>84971.75</v>
      </c>
      <c r="N871" t="s">
        <v>56</v>
      </c>
      <c r="O871">
        <v>6</v>
      </c>
      <c r="P871">
        <v>148</v>
      </c>
      <c r="Q871">
        <v>1</v>
      </c>
      <c r="R871">
        <v>98</v>
      </c>
      <c r="S871">
        <v>199.5</v>
      </c>
      <c r="T871" t="s">
        <v>37</v>
      </c>
      <c r="U871" s="3"/>
      <c r="V871" s="3"/>
      <c r="W871" s="3"/>
    </row>
    <row r="872" spans="1:23">
      <c r="A872" t="s">
        <v>2116</v>
      </c>
      <c r="B872" t="s">
        <v>1667</v>
      </c>
      <c r="C872" t="s">
        <v>459</v>
      </c>
      <c r="D872" s="2">
        <v>35990</v>
      </c>
      <c r="E872" s="2">
        <v>45381</v>
      </c>
      <c r="F872" s="2">
        <v>45390</v>
      </c>
      <c r="G872" t="s">
        <v>141</v>
      </c>
      <c r="H872" t="s">
        <v>63</v>
      </c>
      <c r="J872" t="s">
        <v>97</v>
      </c>
      <c r="K872" t="s">
        <v>27</v>
      </c>
      <c r="L872">
        <v>81683.960000000006</v>
      </c>
      <c r="M872">
        <v>59634.720000000001</v>
      </c>
      <c r="O872">
        <v>9</v>
      </c>
      <c r="Q872">
        <v>4</v>
      </c>
      <c r="R872">
        <v>103</v>
      </c>
      <c r="S872">
        <v>254</v>
      </c>
      <c r="T872" t="s">
        <v>81</v>
      </c>
      <c r="U872" s="3"/>
      <c r="V872" s="3"/>
      <c r="W872" s="3"/>
    </row>
    <row r="873" spans="1:23">
      <c r="A873" t="s">
        <v>2117</v>
      </c>
      <c r="B873" t="s">
        <v>472</v>
      </c>
      <c r="D873" s="2">
        <v>40416</v>
      </c>
      <c r="E873" s="2">
        <v>45900</v>
      </c>
      <c r="F873" s="2">
        <v>45916</v>
      </c>
      <c r="G873" t="s">
        <v>31</v>
      </c>
      <c r="H873" t="s">
        <v>78</v>
      </c>
      <c r="I873" t="s">
        <v>33</v>
      </c>
      <c r="K873" t="s">
        <v>27</v>
      </c>
      <c r="L873">
        <v>220007.88</v>
      </c>
      <c r="M873">
        <v>155979.46</v>
      </c>
      <c r="N873" t="s">
        <v>192</v>
      </c>
      <c r="O873">
        <v>16</v>
      </c>
      <c r="P873">
        <v>86</v>
      </c>
      <c r="Q873">
        <v>3</v>
      </c>
      <c r="R873">
        <v>178</v>
      </c>
      <c r="S873">
        <v>209.2</v>
      </c>
      <c r="U873" s="3"/>
      <c r="V873" s="3"/>
      <c r="W873" s="3"/>
    </row>
    <row r="874" spans="1:23">
      <c r="A874" t="s">
        <v>2118</v>
      </c>
      <c r="B874" t="s">
        <v>1727</v>
      </c>
      <c r="C874" t="s">
        <v>22</v>
      </c>
      <c r="D874" s="2">
        <v>29698</v>
      </c>
      <c r="E874" s="2">
        <v>45033</v>
      </c>
      <c r="F874" s="2">
        <v>45045</v>
      </c>
      <c r="G874" t="s">
        <v>411</v>
      </c>
      <c r="J874" t="s">
        <v>34</v>
      </c>
      <c r="K874" t="s">
        <v>120</v>
      </c>
      <c r="L874">
        <v>25749.08</v>
      </c>
      <c r="M874">
        <v>22021.62</v>
      </c>
      <c r="O874">
        <v>12</v>
      </c>
      <c r="P874" t="s">
        <v>2119</v>
      </c>
      <c r="Q874">
        <v>4</v>
      </c>
      <c r="R874">
        <v>105</v>
      </c>
      <c r="S874">
        <v>198.8</v>
      </c>
      <c r="T874" t="s">
        <v>37</v>
      </c>
      <c r="U874" s="3"/>
      <c r="V874" s="3"/>
      <c r="W874" s="3"/>
    </row>
    <row r="875" spans="1:23">
      <c r="A875" t="s">
        <v>2120</v>
      </c>
      <c r="B875" t="s">
        <v>442</v>
      </c>
      <c r="C875" t="s">
        <v>296</v>
      </c>
      <c r="D875" s="2">
        <v>22791</v>
      </c>
      <c r="E875" s="2">
        <v>45471</v>
      </c>
      <c r="G875" t="s">
        <v>31</v>
      </c>
      <c r="H875" t="s">
        <v>63</v>
      </c>
      <c r="I875" t="s">
        <v>53</v>
      </c>
      <c r="J875" t="s">
        <v>54</v>
      </c>
      <c r="K875" t="s">
        <v>27</v>
      </c>
      <c r="L875">
        <v>234201.86</v>
      </c>
      <c r="M875">
        <v>230335.87</v>
      </c>
      <c r="O875">
        <v>1</v>
      </c>
      <c r="P875">
        <v>177</v>
      </c>
      <c r="Q875">
        <v>4</v>
      </c>
      <c r="T875" t="s">
        <v>721</v>
      </c>
      <c r="U875" s="3"/>
      <c r="V875" s="3"/>
      <c r="W875" s="3"/>
    </row>
    <row r="876" spans="1:23">
      <c r="A876" t="s">
        <v>2121</v>
      </c>
      <c r="B876" t="s">
        <v>93</v>
      </c>
      <c r="D876" s="2">
        <v>27784</v>
      </c>
      <c r="E876" s="2">
        <v>45160</v>
      </c>
      <c r="F876" s="2">
        <v>45171</v>
      </c>
      <c r="G876" t="s">
        <v>141</v>
      </c>
      <c r="H876" t="s">
        <v>118</v>
      </c>
      <c r="I876" t="s">
        <v>33</v>
      </c>
      <c r="J876" t="s">
        <v>26</v>
      </c>
      <c r="K876" t="s">
        <v>55</v>
      </c>
      <c r="L876">
        <v>227198.54</v>
      </c>
      <c r="M876">
        <v>161570.54999999999</v>
      </c>
      <c r="N876" t="s">
        <v>162</v>
      </c>
      <c r="O876">
        <v>11</v>
      </c>
      <c r="P876">
        <v>184</v>
      </c>
      <c r="Q876">
        <v>2</v>
      </c>
      <c r="R876">
        <v>95</v>
      </c>
      <c r="S876">
        <v>83.2</v>
      </c>
      <c r="U876" s="3"/>
      <c r="V876" s="3"/>
      <c r="W876" s="3"/>
    </row>
    <row r="877" spans="1:23">
      <c r="A877" t="s">
        <v>2122</v>
      </c>
      <c r="B877" t="s">
        <v>999</v>
      </c>
      <c r="C877" t="s">
        <v>84</v>
      </c>
      <c r="D877" s="2">
        <v>39546</v>
      </c>
      <c r="E877" s="2">
        <v>45579</v>
      </c>
      <c r="F877" s="2">
        <v>45589</v>
      </c>
      <c r="G877" t="s">
        <v>370</v>
      </c>
      <c r="H877" t="s">
        <v>86</v>
      </c>
      <c r="I877" t="s">
        <v>119</v>
      </c>
      <c r="J877" t="s">
        <v>34</v>
      </c>
      <c r="K877" t="s">
        <v>27</v>
      </c>
      <c r="L877">
        <v>223871.65</v>
      </c>
      <c r="M877">
        <v>152335.82999999999</v>
      </c>
      <c r="N877" t="s">
        <v>192</v>
      </c>
      <c r="O877">
        <v>10</v>
      </c>
      <c r="P877">
        <v>77</v>
      </c>
      <c r="Q877">
        <v>4</v>
      </c>
      <c r="S877">
        <v>178.3</v>
      </c>
      <c r="T877" t="s">
        <v>65</v>
      </c>
      <c r="U877" s="3"/>
      <c r="V877" s="3"/>
      <c r="W877" s="3"/>
    </row>
    <row r="878" spans="1:23">
      <c r="A878" t="s">
        <v>2123</v>
      </c>
      <c r="B878" t="s">
        <v>1068</v>
      </c>
      <c r="D878" s="2">
        <v>34420</v>
      </c>
      <c r="E878" s="2">
        <v>45761</v>
      </c>
      <c r="F878" s="2">
        <v>45775</v>
      </c>
      <c r="G878" t="s">
        <v>70</v>
      </c>
      <c r="H878" t="s">
        <v>95</v>
      </c>
      <c r="I878" t="s">
        <v>53</v>
      </c>
      <c r="J878" t="s">
        <v>71</v>
      </c>
      <c r="K878" t="s">
        <v>55</v>
      </c>
      <c r="L878">
        <v>99729.23</v>
      </c>
      <c r="M878">
        <v>77705.119999999995</v>
      </c>
      <c r="N878" t="s">
        <v>56</v>
      </c>
      <c r="O878" t="s">
        <v>2124</v>
      </c>
      <c r="P878" t="s">
        <v>2125</v>
      </c>
      <c r="Q878">
        <v>3</v>
      </c>
      <c r="R878">
        <v>182</v>
      </c>
      <c r="S878">
        <v>164.6</v>
      </c>
      <c r="T878" t="s">
        <v>47</v>
      </c>
      <c r="U878" s="3"/>
      <c r="V878" s="3"/>
      <c r="W878" s="3"/>
    </row>
    <row r="879" spans="1:23">
      <c r="A879" t="s">
        <v>2126</v>
      </c>
      <c r="B879" t="s">
        <v>560</v>
      </c>
      <c r="C879" t="s">
        <v>133</v>
      </c>
      <c r="D879" s="2">
        <v>25618</v>
      </c>
      <c r="E879" s="2">
        <v>44976</v>
      </c>
      <c r="F879" s="2">
        <v>44994</v>
      </c>
      <c r="G879" t="s">
        <v>109</v>
      </c>
      <c r="H879" t="s">
        <v>86</v>
      </c>
      <c r="I879" t="s">
        <v>53</v>
      </c>
      <c r="J879" t="s">
        <v>34</v>
      </c>
      <c r="K879" t="s">
        <v>72</v>
      </c>
      <c r="L879">
        <v>219659.38</v>
      </c>
      <c r="M879">
        <v>205819.12</v>
      </c>
      <c r="N879" t="s">
        <v>91</v>
      </c>
      <c r="O879">
        <v>18</v>
      </c>
      <c r="P879">
        <v>56</v>
      </c>
      <c r="Q879">
        <v>1</v>
      </c>
      <c r="R879">
        <v>172</v>
      </c>
      <c r="T879" t="s">
        <v>47</v>
      </c>
      <c r="U879" s="3"/>
      <c r="V879" s="3"/>
      <c r="W879" s="3"/>
    </row>
    <row r="880" spans="1:23">
      <c r="A880" t="s">
        <v>2127</v>
      </c>
      <c r="B880" t="s">
        <v>673</v>
      </c>
      <c r="C880" t="s">
        <v>133</v>
      </c>
      <c r="D880" s="2">
        <v>31794</v>
      </c>
      <c r="E880" s="2">
        <v>45407</v>
      </c>
      <c r="F880" s="2">
        <v>45410</v>
      </c>
      <c r="G880" t="s">
        <v>89</v>
      </c>
      <c r="H880" t="s">
        <v>52</v>
      </c>
      <c r="I880" t="s">
        <v>25</v>
      </c>
      <c r="J880" t="s">
        <v>71</v>
      </c>
      <c r="K880" t="s">
        <v>161</v>
      </c>
      <c r="L880">
        <v>213767.96</v>
      </c>
      <c r="M880">
        <v>190496.68</v>
      </c>
      <c r="N880" t="s">
        <v>73</v>
      </c>
      <c r="O880">
        <v>3</v>
      </c>
      <c r="P880">
        <v>49</v>
      </c>
      <c r="R880">
        <v>172</v>
      </c>
      <c r="S880">
        <v>256.7</v>
      </c>
      <c r="T880" t="s">
        <v>47</v>
      </c>
      <c r="U880" s="3"/>
      <c r="V880" s="3"/>
      <c r="W880" s="3"/>
    </row>
    <row r="881" spans="1:23">
      <c r="A881" t="s">
        <v>2128</v>
      </c>
      <c r="B881" t="s">
        <v>1598</v>
      </c>
      <c r="C881" t="s">
        <v>206</v>
      </c>
      <c r="D881" s="2">
        <v>27944</v>
      </c>
      <c r="E881" t="s">
        <v>2129</v>
      </c>
      <c r="F881" s="2">
        <v>45437</v>
      </c>
      <c r="G881" t="s">
        <v>89</v>
      </c>
      <c r="H881" t="s">
        <v>113</v>
      </c>
      <c r="I881" t="s">
        <v>25</v>
      </c>
      <c r="J881" t="s">
        <v>64</v>
      </c>
      <c r="L881">
        <v>197745.24</v>
      </c>
      <c r="M881">
        <v>146746.57999999999</v>
      </c>
      <c r="N881" t="s">
        <v>56</v>
      </c>
      <c r="O881" t="s">
        <v>2124</v>
      </c>
      <c r="P881">
        <v>40</v>
      </c>
      <c r="Q881">
        <v>4</v>
      </c>
      <c r="R881">
        <v>156</v>
      </c>
      <c r="S881">
        <v>82.7</v>
      </c>
      <c r="T881" t="s">
        <v>37</v>
      </c>
      <c r="U881" s="3"/>
      <c r="V881" s="3"/>
      <c r="W881" s="3"/>
    </row>
    <row r="882" spans="1:23">
      <c r="A882" t="s">
        <v>2130</v>
      </c>
      <c r="B882" t="s">
        <v>2131</v>
      </c>
      <c r="C882" t="s">
        <v>50</v>
      </c>
      <c r="D882" t="s">
        <v>2132</v>
      </c>
      <c r="E882" s="2">
        <v>45427</v>
      </c>
      <c r="F882" t="s">
        <v>2133</v>
      </c>
      <c r="G882" t="s">
        <v>43</v>
      </c>
      <c r="H882" t="s">
        <v>226</v>
      </c>
      <c r="I882" t="s">
        <v>45</v>
      </c>
      <c r="K882" t="s">
        <v>110</v>
      </c>
      <c r="L882">
        <v>113346.49</v>
      </c>
      <c r="M882">
        <v>80289.929999999993</v>
      </c>
      <c r="N882" t="s">
        <v>56</v>
      </c>
      <c r="O882">
        <v>1</v>
      </c>
      <c r="P882">
        <v>40</v>
      </c>
      <c r="Q882">
        <v>2</v>
      </c>
      <c r="R882">
        <v>161</v>
      </c>
      <c r="S882">
        <v>181.1</v>
      </c>
      <c r="T882" t="s">
        <v>37</v>
      </c>
      <c r="U882" s="3"/>
      <c r="V882" s="3"/>
      <c r="W882" s="3"/>
    </row>
    <row r="883" spans="1:23">
      <c r="A883" t="s">
        <v>2134</v>
      </c>
      <c r="B883" t="s">
        <v>451</v>
      </c>
      <c r="C883" t="s">
        <v>40</v>
      </c>
      <c r="D883" s="2">
        <v>30179</v>
      </c>
      <c r="E883" t="s">
        <v>2135</v>
      </c>
      <c r="F883" s="2">
        <v>45747</v>
      </c>
      <c r="G883" t="s">
        <v>89</v>
      </c>
      <c r="H883" t="s">
        <v>78</v>
      </c>
      <c r="I883" t="s">
        <v>45</v>
      </c>
      <c r="J883" t="s">
        <v>34</v>
      </c>
      <c r="K883" t="s">
        <v>110</v>
      </c>
      <c r="L883">
        <v>231892.14</v>
      </c>
      <c r="M883">
        <v>190210.2</v>
      </c>
      <c r="N883" t="s">
        <v>192</v>
      </c>
      <c r="O883">
        <v>5</v>
      </c>
      <c r="P883">
        <v>236</v>
      </c>
      <c r="Q883">
        <v>5</v>
      </c>
      <c r="R883">
        <v>93</v>
      </c>
      <c r="S883">
        <v>86.7</v>
      </c>
      <c r="U883" s="3"/>
      <c r="V883" s="3"/>
      <c r="W883" s="3"/>
    </row>
    <row r="884" spans="1:23">
      <c r="A884" t="s">
        <v>2136</v>
      </c>
      <c r="B884" t="s">
        <v>354</v>
      </c>
      <c r="C884" t="s">
        <v>30</v>
      </c>
      <c r="D884" s="2">
        <v>20297</v>
      </c>
      <c r="E884" t="s">
        <v>2137</v>
      </c>
      <c r="F884" t="s">
        <v>2138</v>
      </c>
      <c r="G884" t="s">
        <v>141</v>
      </c>
      <c r="H884" t="s">
        <v>634</v>
      </c>
      <c r="I884" t="s">
        <v>25</v>
      </c>
      <c r="J884" t="s">
        <v>34</v>
      </c>
      <c r="L884">
        <v>74629.899999999994</v>
      </c>
      <c r="O884">
        <v>6</v>
      </c>
      <c r="P884">
        <v>86</v>
      </c>
      <c r="R884">
        <v>103</v>
      </c>
      <c r="S884">
        <v>95.8</v>
      </c>
      <c r="T884" t="s">
        <v>65</v>
      </c>
      <c r="U884" s="3"/>
      <c r="V884" s="3"/>
      <c r="W884" s="3"/>
    </row>
    <row r="885" spans="1:23">
      <c r="A885" t="s">
        <v>2139</v>
      </c>
      <c r="B885" t="s">
        <v>88</v>
      </c>
      <c r="C885" t="s">
        <v>50</v>
      </c>
      <c r="D885" t="s">
        <v>2140</v>
      </c>
      <c r="E885" s="2">
        <v>45522</v>
      </c>
      <c r="F885" s="2">
        <v>45526</v>
      </c>
      <c r="G885" t="s">
        <v>161</v>
      </c>
      <c r="H885" t="s">
        <v>78</v>
      </c>
      <c r="I885" t="s">
        <v>79</v>
      </c>
      <c r="J885" t="s">
        <v>46</v>
      </c>
      <c r="K885" t="s">
        <v>401</v>
      </c>
      <c r="L885">
        <v>122004.37</v>
      </c>
      <c r="M885">
        <v>83071.210000000006</v>
      </c>
      <c r="N885" t="s">
        <v>192</v>
      </c>
      <c r="O885">
        <v>4</v>
      </c>
      <c r="P885">
        <v>22</v>
      </c>
      <c r="Q885">
        <v>3</v>
      </c>
      <c r="R885">
        <v>165</v>
      </c>
      <c r="S885">
        <v>251.9</v>
      </c>
      <c r="T885" t="s">
        <v>65</v>
      </c>
      <c r="U885" s="3"/>
      <c r="V885" s="3"/>
      <c r="W885" s="3"/>
    </row>
    <row r="886" spans="1:23">
      <c r="A886" t="s">
        <v>2141</v>
      </c>
      <c r="B886" t="s">
        <v>771</v>
      </c>
      <c r="D886" t="s">
        <v>1859</v>
      </c>
      <c r="E886" t="s">
        <v>2142</v>
      </c>
      <c r="F886" s="2">
        <v>45314</v>
      </c>
      <c r="G886" t="s">
        <v>89</v>
      </c>
      <c r="J886" t="s">
        <v>46</v>
      </c>
      <c r="K886" t="s">
        <v>120</v>
      </c>
      <c r="L886">
        <v>160764.37</v>
      </c>
      <c r="M886">
        <v>142748.76</v>
      </c>
      <c r="N886" t="s">
        <v>35</v>
      </c>
      <c r="O886">
        <v>17</v>
      </c>
      <c r="P886">
        <v>169</v>
      </c>
      <c r="Q886">
        <v>1</v>
      </c>
      <c r="R886">
        <v>189</v>
      </c>
      <c r="S886">
        <v>96.8</v>
      </c>
      <c r="T886" t="s">
        <v>47</v>
      </c>
      <c r="U886" s="3"/>
      <c r="V886" s="3"/>
      <c r="W886" s="3"/>
    </row>
    <row r="887" spans="1:23">
      <c r="A887" t="s">
        <v>2143</v>
      </c>
      <c r="B887" t="s">
        <v>833</v>
      </c>
      <c r="D887" s="2">
        <v>26364</v>
      </c>
      <c r="E887" s="2">
        <v>45258</v>
      </c>
      <c r="F887" s="2">
        <v>45266</v>
      </c>
      <c r="G887" t="s">
        <v>43</v>
      </c>
      <c r="H887" t="s">
        <v>118</v>
      </c>
      <c r="I887" t="s">
        <v>45</v>
      </c>
      <c r="J887" t="s">
        <v>26</v>
      </c>
      <c r="K887" t="s">
        <v>55</v>
      </c>
      <c r="L887">
        <v>159412.01</v>
      </c>
      <c r="M887">
        <v>129973.8</v>
      </c>
      <c r="N887" t="s">
        <v>91</v>
      </c>
      <c r="O887">
        <v>8</v>
      </c>
      <c r="P887">
        <v>231</v>
      </c>
      <c r="Q887">
        <v>1</v>
      </c>
      <c r="R887">
        <v>91</v>
      </c>
      <c r="S887">
        <v>218.7</v>
      </c>
      <c r="T887" t="s">
        <v>37</v>
      </c>
      <c r="U887" s="3"/>
      <c r="V887" s="3"/>
      <c r="W887" s="3"/>
    </row>
    <row r="888" spans="1:23">
      <c r="A888" t="s">
        <v>2144</v>
      </c>
      <c r="B888" t="s">
        <v>652</v>
      </c>
      <c r="C888" t="s">
        <v>22</v>
      </c>
      <c r="D888" t="s">
        <v>2145</v>
      </c>
      <c r="E888" s="2">
        <v>45595</v>
      </c>
      <c r="F888" s="2">
        <v>45611</v>
      </c>
      <c r="G888" t="s">
        <v>31</v>
      </c>
      <c r="H888" t="s">
        <v>52</v>
      </c>
      <c r="I888" t="s">
        <v>96</v>
      </c>
      <c r="J888" t="s">
        <v>71</v>
      </c>
      <c r="K888" t="s">
        <v>55</v>
      </c>
      <c r="L888" t="s">
        <v>2146</v>
      </c>
      <c r="M888">
        <v>83401.02</v>
      </c>
      <c r="N888" t="s">
        <v>56</v>
      </c>
      <c r="O888">
        <v>16</v>
      </c>
      <c r="P888">
        <v>99</v>
      </c>
      <c r="Q888">
        <v>4</v>
      </c>
      <c r="R888">
        <v>176</v>
      </c>
      <c r="S888">
        <v>217.6</v>
      </c>
      <c r="T888" t="s">
        <v>37</v>
      </c>
      <c r="U888" s="3"/>
      <c r="V888" s="3"/>
      <c r="W888" s="3"/>
    </row>
    <row r="889" spans="1:23">
      <c r="A889" t="s">
        <v>2147</v>
      </c>
      <c r="B889" t="s">
        <v>1263</v>
      </c>
      <c r="C889" t="s">
        <v>30</v>
      </c>
      <c r="D889" s="2">
        <v>39343</v>
      </c>
      <c r="E889" s="2">
        <v>45784</v>
      </c>
      <c r="F889" t="s">
        <v>2148</v>
      </c>
      <c r="G889" t="s">
        <v>89</v>
      </c>
      <c r="H889" t="s">
        <v>86</v>
      </c>
      <c r="I889" t="s">
        <v>96</v>
      </c>
      <c r="J889" t="s">
        <v>64</v>
      </c>
      <c r="K889" t="s">
        <v>110</v>
      </c>
      <c r="L889">
        <v>51579.040000000001</v>
      </c>
      <c r="M889">
        <v>44794.81</v>
      </c>
      <c r="N889" t="s">
        <v>192</v>
      </c>
      <c r="O889">
        <v>12</v>
      </c>
      <c r="P889">
        <v>224</v>
      </c>
      <c r="Q889">
        <v>4</v>
      </c>
      <c r="R889" t="s">
        <v>2149</v>
      </c>
      <c r="T889" t="s">
        <v>65</v>
      </c>
      <c r="U889" s="3"/>
      <c r="V889" s="3"/>
      <c r="W889" s="3"/>
    </row>
    <row r="890" spans="1:23">
      <c r="A890" t="s">
        <v>2150</v>
      </c>
      <c r="B890" t="s">
        <v>611</v>
      </c>
      <c r="C890" t="s">
        <v>50</v>
      </c>
      <c r="D890" t="s">
        <v>2151</v>
      </c>
      <c r="E890" s="2">
        <v>45967</v>
      </c>
      <c r="F890" t="s">
        <v>2152</v>
      </c>
      <c r="G890" t="s">
        <v>70</v>
      </c>
      <c r="H890" t="s">
        <v>113</v>
      </c>
      <c r="I890" t="s">
        <v>79</v>
      </c>
      <c r="K890" t="s">
        <v>72</v>
      </c>
      <c r="L890">
        <v>141311.04000000001</v>
      </c>
      <c r="M890">
        <v>113956.87</v>
      </c>
      <c r="N890" t="s">
        <v>192</v>
      </c>
      <c r="O890">
        <v>10</v>
      </c>
      <c r="P890">
        <v>69</v>
      </c>
      <c r="Q890">
        <v>5</v>
      </c>
      <c r="R890">
        <v>121</v>
      </c>
      <c r="S890">
        <v>235.5</v>
      </c>
      <c r="U890" s="3"/>
      <c r="V890" s="3"/>
      <c r="W890" s="3"/>
    </row>
    <row r="891" spans="1:23">
      <c r="A891" t="s">
        <v>2153</v>
      </c>
      <c r="B891" t="s">
        <v>1088</v>
      </c>
      <c r="C891" t="s">
        <v>30</v>
      </c>
      <c r="D891" s="2">
        <v>28938</v>
      </c>
      <c r="E891" s="2">
        <v>44943</v>
      </c>
      <c r="F891" s="2">
        <v>44945</v>
      </c>
      <c r="G891" t="s">
        <v>109</v>
      </c>
      <c r="H891" t="s">
        <v>124</v>
      </c>
      <c r="I891" t="s">
        <v>45</v>
      </c>
      <c r="K891" t="s">
        <v>161</v>
      </c>
      <c r="M891">
        <v>10938.69</v>
      </c>
      <c r="N891" t="s">
        <v>73</v>
      </c>
      <c r="O891">
        <v>2</v>
      </c>
      <c r="R891" t="s">
        <v>1191</v>
      </c>
      <c r="S891">
        <v>230.5</v>
      </c>
      <c r="T891" t="s">
        <v>37</v>
      </c>
      <c r="U891" s="3"/>
      <c r="V891" s="3"/>
      <c r="W891" s="3"/>
    </row>
    <row r="892" spans="1:23">
      <c r="A892" t="s">
        <v>2154</v>
      </c>
      <c r="B892" t="s">
        <v>607</v>
      </c>
      <c r="C892" t="s">
        <v>50</v>
      </c>
      <c r="D892" s="2">
        <v>19303</v>
      </c>
      <c r="E892" t="s">
        <v>2155</v>
      </c>
      <c r="F892" s="2">
        <v>44946</v>
      </c>
      <c r="G892" t="s">
        <v>152</v>
      </c>
      <c r="H892" t="s">
        <v>113</v>
      </c>
      <c r="I892" t="s">
        <v>53</v>
      </c>
      <c r="J892" t="s">
        <v>64</v>
      </c>
      <c r="K892" t="s">
        <v>388</v>
      </c>
      <c r="L892">
        <v>25817.78</v>
      </c>
      <c r="M892">
        <v>20732.330000000002</v>
      </c>
      <c r="N892" t="s">
        <v>56</v>
      </c>
      <c r="O892">
        <v>10</v>
      </c>
      <c r="P892">
        <v>231</v>
      </c>
      <c r="Q892">
        <v>2</v>
      </c>
      <c r="R892">
        <v>107</v>
      </c>
      <c r="S892">
        <v>242.7</v>
      </c>
      <c r="T892" t="s">
        <v>37</v>
      </c>
      <c r="U892" s="3"/>
      <c r="V892" s="3"/>
      <c r="W892" s="3"/>
    </row>
    <row r="893" spans="1:23">
      <c r="A893" t="s">
        <v>2156</v>
      </c>
      <c r="B893" t="s">
        <v>1598</v>
      </c>
      <c r="C893" t="s">
        <v>50</v>
      </c>
      <c r="D893" s="2">
        <v>31421</v>
      </c>
      <c r="E893" t="s">
        <v>2157</v>
      </c>
      <c r="F893" s="2">
        <v>45281</v>
      </c>
      <c r="G893" t="s">
        <v>77</v>
      </c>
      <c r="I893" t="s">
        <v>96</v>
      </c>
      <c r="J893" t="s">
        <v>97</v>
      </c>
      <c r="L893" t="s">
        <v>2158</v>
      </c>
      <c r="M893">
        <v>96158.42</v>
      </c>
      <c r="N893" t="s">
        <v>73</v>
      </c>
      <c r="O893">
        <v>13</v>
      </c>
      <c r="P893">
        <v>51</v>
      </c>
      <c r="Q893">
        <v>5</v>
      </c>
      <c r="R893">
        <v>104</v>
      </c>
      <c r="S893">
        <v>201.5</v>
      </c>
      <c r="T893" t="s">
        <v>37</v>
      </c>
      <c r="U893" s="3"/>
      <c r="V893" s="3"/>
      <c r="W893" s="3"/>
    </row>
    <row r="894" spans="1:23">
      <c r="A894" t="s">
        <v>2159</v>
      </c>
      <c r="B894" t="s">
        <v>867</v>
      </c>
      <c r="C894" t="s">
        <v>40</v>
      </c>
      <c r="D894" t="s">
        <v>2160</v>
      </c>
      <c r="E894" s="2">
        <v>45119</v>
      </c>
      <c r="F894" t="s">
        <v>2161</v>
      </c>
      <c r="G894" t="s">
        <v>109</v>
      </c>
      <c r="H894" t="s">
        <v>63</v>
      </c>
      <c r="I894" t="s">
        <v>119</v>
      </c>
      <c r="J894" t="s">
        <v>46</v>
      </c>
      <c r="K894" t="s">
        <v>191</v>
      </c>
      <c r="L894" t="s">
        <v>2162</v>
      </c>
      <c r="M894">
        <v>171853.65</v>
      </c>
      <c r="N894" t="s">
        <v>192</v>
      </c>
      <c r="O894">
        <v>3</v>
      </c>
      <c r="P894">
        <v>183</v>
      </c>
      <c r="Q894">
        <v>1</v>
      </c>
      <c r="R894">
        <v>187</v>
      </c>
      <c r="S894">
        <v>149.4</v>
      </c>
      <c r="T894" t="s">
        <v>37</v>
      </c>
      <c r="U894" s="3"/>
      <c r="V894" s="3"/>
      <c r="W894" s="3"/>
    </row>
    <row r="895" spans="1:23">
      <c r="A895" t="s">
        <v>2163</v>
      </c>
      <c r="B895" t="s">
        <v>455</v>
      </c>
      <c r="C895" t="s">
        <v>60</v>
      </c>
      <c r="D895" t="s">
        <v>2164</v>
      </c>
      <c r="E895" s="2">
        <v>45134</v>
      </c>
      <c r="F895" s="2">
        <v>45140</v>
      </c>
      <c r="G895" t="s">
        <v>152</v>
      </c>
      <c r="H895" t="s">
        <v>95</v>
      </c>
      <c r="I895" t="s">
        <v>96</v>
      </c>
      <c r="J895" t="s">
        <v>64</v>
      </c>
      <c r="K895" t="s">
        <v>27</v>
      </c>
      <c r="L895">
        <v>31835.75</v>
      </c>
      <c r="M895">
        <v>22531.09</v>
      </c>
      <c r="N895" t="s">
        <v>192</v>
      </c>
      <c r="O895">
        <v>6</v>
      </c>
      <c r="P895">
        <v>45</v>
      </c>
      <c r="Q895">
        <v>1</v>
      </c>
      <c r="R895">
        <v>165</v>
      </c>
      <c r="S895">
        <v>188.1</v>
      </c>
      <c r="T895" t="s">
        <v>37</v>
      </c>
      <c r="U895" s="3"/>
      <c r="V895" s="3"/>
      <c r="W895" s="3"/>
    </row>
    <row r="896" spans="1:23">
      <c r="A896" t="s">
        <v>2165</v>
      </c>
      <c r="B896" t="s">
        <v>104</v>
      </c>
      <c r="C896" t="s">
        <v>50</v>
      </c>
      <c r="D896" s="2">
        <v>19339</v>
      </c>
      <c r="E896" s="2">
        <v>45219</v>
      </c>
      <c r="F896" t="s">
        <v>2166</v>
      </c>
      <c r="G896" t="s">
        <v>31</v>
      </c>
      <c r="H896" t="s">
        <v>160</v>
      </c>
      <c r="I896" t="s">
        <v>79</v>
      </c>
      <c r="J896" t="s">
        <v>34</v>
      </c>
      <c r="K896" t="s">
        <v>161</v>
      </c>
      <c r="L896">
        <v>58822.09</v>
      </c>
      <c r="M896">
        <v>57898.16</v>
      </c>
      <c r="N896" t="s">
        <v>35</v>
      </c>
      <c r="O896">
        <v>5</v>
      </c>
      <c r="P896">
        <v>199</v>
      </c>
      <c r="Q896">
        <v>4</v>
      </c>
      <c r="R896">
        <v>125</v>
      </c>
      <c r="S896">
        <v>218.5</v>
      </c>
      <c r="T896" t="s">
        <v>37</v>
      </c>
      <c r="U896" s="3"/>
      <c r="V896" s="3"/>
      <c r="W896" s="3"/>
    </row>
    <row r="897" spans="1:23">
      <c r="A897" t="s">
        <v>2167</v>
      </c>
      <c r="B897" t="s">
        <v>752</v>
      </c>
      <c r="C897" t="s">
        <v>60</v>
      </c>
      <c r="D897" t="s">
        <v>2168</v>
      </c>
      <c r="E897" s="2">
        <v>45413</v>
      </c>
      <c r="F897" t="s">
        <v>2169</v>
      </c>
      <c r="G897" t="s">
        <v>62</v>
      </c>
      <c r="H897" t="s">
        <v>32</v>
      </c>
      <c r="I897" t="s">
        <v>119</v>
      </c>
      <c r="J897" t="s">
        <v>46</v>
      </c>
      <c r="K897" t="s">
        <v>161</v>
      </c>
      <c r="L897">
        <v>111786.95</v>
      </c>
      <c r="M897">
        <v>80226.09</v>
      </c>
      <c r="N897" t="s">
        <v>35</v>
      </c>
      <c r="O897">
        <v>4</v>
      </c>
      <c r="P897">
        <v>161</v>
      </c>
      <c r="Q897">
        <v>2</v>
      </c>
      <c r="R897">
        <v>104</v>
      </c>
      <c r="S897">
        <v>206.5</v>
      </c>
      <c r="T897" t="s">
        <v>65</v>
      </c>
      <c r="U897" s="3"/>
      <c r="V897" s="3"/>
      <c r="W897" s="3"/>
    </row>
    <row r="898" spans="1:23">
      <c r="A898" t="s">
        <v>2170</v>
      </c>
      <c r="B898" t="s">
        <v>524</v>
      </c>
      <c r="C898" t="s">
        <v>133</v>
      </c>
      <c r="D898" s="2">
        <v>34301</v>
      </c>
      <c r="E898" t="s">
        <v>2171</v>
      </c>
      <c r="F898" s="2">
        <v>45264</v>
      </c>
      <c r="G898" t="s">
        <v>754</v>
      </c>
      <c r="H898" t="s">
        <v>113</v>
      </c>
      <c r="I898" t="s">
        <v>33</v>
      </c>
      <c r="J898" t="s">
        <v>46</v>
      </c>
      <c r="K898" t="s">
        <v>106</v>
      </c>
      <c r="L898">
        <v>6410.41</v>
      </c>
      <c r="M898">
        <v>5801.4</v>
      </c>
      <c r="N898" t="s">
        <v>73</v>
      </c>
      <c r="O898">
        <v>16</v>
      </c>
      <c r="P898">
        <v>34</v>
      </c>
      <c r="R898">
        <v>167</v>
      </c>
      <c r="S898">
        <v>94</v>
      </c>
      <c r="T898" t="s">
        <v>127</v>
      </c>
      <c r="U898" s="3"/>
      <c r="V898" s="3"/>
      <c r="W898" s="3"/>
    </row>
    <row r="899" spans="1:23">
      <c r="A899" t="s">
        <v>2172</v>
      </c>
      <c r="B899" t="s">
        <v>338</v>
      </c>
      <c r="D899" s="2">
        <v>20746</v>
      </c>
      <c r="E899" s="2">
        <v>45431</v>
      </c>
      <c r="F899" s="2">
        <v>45444</v>
      </c>
      <c r="G899" t="s">
        <v>161</v>
      </c>
      <c r="H899" t="s">
        <v>78</v>
      </c>
      <c r="I899" t="s">
        <v>119</v>
      </c>
      <c r="J899" t="s">
        <v>34</v>
      </c>
      <c r="K899" t="s">
        <v>106</v>
      </c>
      <c r="L899">
        <v>56413.22</v>
      </c>
      <c r="M899">
        <v>44511.02</v>
      </c>
      <c r="O899">
        <v>13</v>
      </c>
      <c r="P899">
        <v>128</v>
      </c>
      <c r="Q899">
        <v>2</v>
      </c>
      <c r="R899">
        <v>188</v>
      </c>
      <c r="S899">
        <v>75.099999999999994</v>
      </c>
      <c r="T899" t="s">
        <v>721</v>
      </c>
      <c r="U899" s="3"/>
      <c r="V899" s="3"/>
      <c r="W899" s="3"/>
    </row>
    <row r="900" spans="1:23">
      <c r="A900" t="s">
        <v>2173</v>
      </c>
      <c r="B900" t="s">
        <v>1001</v>
      </c>
      <c r="C900" t="s">
        <v>133</v>
      </c>
      <c r="D900" s="2">
        <v>36951</v>
      </c>
      <c r="E900" s="2">
        <v>45195</v>
      </c>
      <c r="F900" s="2">
        <v>45208</v>
      </c>
      <c r="G900" t="s">
        <v>89</v>
      </c>
      <c r="H900" t="s">
        <v>86</v>
      </c>
      <c r="J900" t="s">
        <v>186</v>
      </c>
      <c r="M900">
        <v>142390.72</v>
      </c>
      <c r="N900" t="s">
        <v>192</v>
      </c>
      <c r="O900">
        <v>13</v>
      </c>
      <c r="P900">
        <v>84</v>
      </c>
      <c r="Q900">
        <v>5</v>
      </c>
      <c r="R900">
        <v>97</v>
      </c>
      <c r="S900">
        <v>102.3</v>
      </c>
      <c r="T900" t="s">
        <v>65</v>
      </c>
      <c r="U900" s="3"/>
      <c r="V900" s="3"/>
      <c r="W900" s="3"/>
    </row>
    <row r="901" spans="1:23">
      <c r="A901" t="s">
        <v>2174</v>
      </c>
      <c r="B901" t="s">
        <v>373</v>
      </c>
      <c r="C901" t="s">
        <v>196</v>
      </c>
      <c r="D901" s="2">
        <v>25510</v>
      </c>
      <c r="E901" s="2">
        <v>45226</v>
      </c>
      <c r="F901" t="s">
        <v>2175</v>
      </c>
      <c r="G901" t="s">
        <v>89</v>
      </c>
      <c r="H901" t="s">
        <v>95</v>
      </c>
      <c r="I901" t="s">
        <v>33</v>
      </c>
      <c r="J901" t="s">
        <v>179</v>
      </c>
      <c r="K901" t="s">
        <v>120</v>
      </c>
      <c r="L901">
        <v>21190.45</v>
      </c>
      <c r="N901" t="s">
        <v>73</v>
      </c>
      <c r="O901" t="s">
        <v>236</v>
      </c>
      <c r="P901">
        <v>175</v>
      </c>
      <c r="Q901">
        <v>3</v>
      </c>
      <c r="R901">
        <v>147</v>
      </c>
      <c r="S901">
        <v>102.8</v>
      </c>
      <c r="T901" t="s">
        <v>37</v>
      </c>
      <c r="U901" s="3"/>
      <c r="V901" s="3"/>
      <c r="W901" s="3"/>
    </row>
    <row r="902" spans="1:23">
      <c r="A902" t="s">
        <v>2176</v>
      </c>
      <c r="B902" t="s">
        <v>2177</v>
      </c>
      <c r="C902" t="s">
        <v>133</v>
      </c>
      <c r="D902" t="s">
        <v>2178</v>
      </c>
      <c r="E902" s="2">
        <v>45330</v>
      </c>
      <c r="F902" s="2">
        <v>45333</v>
      </c>
      <c r="G902" t="s">
        <v>141</v>
      </c>
      <c r="H902" t="s">
        <v>134</v>
      </c>
      <c r="I902" t="s">
        <v>33</v>
      </c>
      <c r="J902" t="s">
        <v>34</v>
      </c>
      <c r="K902" t="s">
        <v>55</v>
      </c>
      <c r="L902">
        <v>57510.25</v>
      </c>
      <c r="M902">
        <v>44355.8</v>
      </c>
      <c r="N902" t="s">
        <v>91</v>
      </c>
      <c r="O902">
        <v>3</v>
      </c>
      <c r="P902">
        <v>149</v>
      </c>
      <c r="Q902">
        <v>2</v>
      </c>
      <c r="R902" t="s">
        <v>1758</v>
      </c>
      <c r="S902">
        <v>248.3</v>
      </c>
      <c r="T902" t="s">
        <v>37</v>
      </c>
      <c r="U902" s="3"/>
      <c r="V902" s="3"/>
      <c r="W902" s="3"/>
    </row>
    <row r="903" spans="1:23">
      <c r="A903" t="s">
        <v>2179</v>
      </c>
      <c r="B903" t="s">
        <v>940</v>
      </c>
      <c r="C903" t="s">
        <v>40</v>
      </c>
      <c r="D903" t="s">
        <v>2180</v>
      </c>
      <c r="E903" s="2">
        <v>44945</v>
      </c>
      <c r="F903" s="2">
        <v>44960</v>
      </c>
      <c r="G903" t="s">
        <v>94</v>
      </c>
      <c r="H903" t="s">
        <v>538</v>
      </c>
      <c r="I903" t="s">
        <v>119</v>
      </c>
      <c r="J903" t="s">
        <v>179</v>
      </c>
      <c r="K903" t="s">
        <v>72</v>
      </c>
      <c r="L903" t="s">
        <v>2181</v>
      </c>
      <c r="M903">
        <v>145552.26</v>
      </c>
      <c r="N903" t="s">
        <v>35</v>
      </c>
      <c r="O903">
        <v>15</v>
      </c>
      <c r="P903">
        <v>160</v>
      </c>
      <c r="Q903">
        <v>5</v>
      </c>
      <c r="R903">
        <v>103</v>
      </c>
      <c r="S903">
        <v>104.3</v>
      </c>
      <c r="T903" t="s">
        <v>37</v>
      </c>
      <c r="U903" s="3"/>
      <c r="V903" s="3"/>
      <c r="W903" s="3"/>
    </row>
    <row r="904" spans="1:23">
      <c r="A904" t="s">
        <v>2182</v>
      </c>
      <c r="B904" t="s">
        <v>1678</v>
      </c>
      <c r="C904" t="s">
        <v>60</v>
      </c>
      <c r="D904" s="2">
        <v>32701</v>
      </c>
      <c r="E904" t="s">
        <v>2183</v>
      </c>
      <c r="F904" s="2">
        <v>45633</v>
      </c>
      <c r="G904" t="s">
        <v>117</v>
      </c>
      <c r="H904" t="s">
        <v>124</v>
      </c>
      <c r="J904" t="s">
        <v>34</v>
      </c>
      <c r="K904" t="s">
        <v>110</v>
      </c>
      <c r="L904">
        <v>125882.78</v>
      </c>
      <c r="M904">
        <v>104703.91</v>
      </c>
      <c r="N904" t="s">
        <v>192</v>
      </c>
      <c r="O904">
        <v>13</v>
      </c>
      <c r="P904">
        <v>192</v>
      </c>
      <c r="Q904">
        <v>2</v>
      </c>
      <c r="R904">
        <v>178</v>
      </c>
      <c r="S904">
        <v>213.5</v>
      </c>
      <c r="T904" t="s">
        <v>57</v>
      </c>
      <c r="U904" s="3"/>
      <c r="V904" s="3"/>
      <c r="W904" s="3"/>
    </row>
    <row r="905" spans="1:23">
      <c r="A905" t="s">
        <v>2184</v>
      </c>
      <c r="B905" t="s">
        <v>383</v>
      </c>
      <c r="C905" t="s">
        <v>50</v>
      </c>
      <c r="D905" s="2">
        <v>29691</v>
      </c>
      <c r="E905" s="2">
        <v>45128</v>
      </c>
      <c r="F905" t="s">
        <v>2185</v>
      </c>
      <c r="H905" t="s">
        <v>95</v>
      </c>
      <c r="J905" t="s">
        <v>71</v>
      </c>
      <c r="K905" t="s">
        <v>55</v>
      </c>
      <c r="L905">
        <v>206233.16</v>
      </c>
      <c r="M905">
        <v>154625.78</v>
      </c>
      <c r="N905" t="s">
        <v>56</v>
      </c>
      <c r="O905">
        <v>7</v>
      </c>
      <c r="P905">
        <v>40</v>
      </c>
      <c r="Q905">
        <v>4</v>
      </c>
      <c r="R905">
        <v>177</v>
      </c>
      <c r="U905" s="3"/>
      <c r="V905" s="3"/>
      <c r="W905" s="3"/>
    </row>
    <row r="906" spans="1:23">
      <c r="A906" t="s">
        <v>2186</v>
      </c>
      <c r="B906" t="s">
        <v>29</v>
      </c>
      <c r="D906" s="2">
        <v>27812</v>
      </c>
      <c r="E906" s="2">
        <v>45537</v>
      </c>
      <c r="F906" s="2">
        <v>45543</v>
      </c>
      <c r="G906" t="s">
        <v>161</v>
      </c>
      <c r="H906" t="s">
        <v>63</v>
      </c>
      <c r="I906" t="s">
        <v>53</v>
      </c>
      <c r="J906" t="s">
        <v>71</v>
      </c>
      <c r="L906">
        <v>129061.28</v>
      </c>
      <c r="M906">
        <v>113611.31</v>
      </c>
      <c r="N906" t="s">
        <v>56</v>
      </c>
      <c r="O906">
        <v>6</v>
      </c>
      <c r="P906">
        <v>141</v>
      </c>
      <c r="Q906">
        <v>4</v>
      </c>
      <c r="R906">
        <v>116</v>
      </c>
      <c r="S906">
        <v>238.6</v>
      </c>
      <c r="T906" t="s">
        <v>37</v>
      </c>
      <c r="U906" s="3"/>
      <c r="V906" s="3"/>
      <c r="W906" s="3"/>
    </row>
    <row r="907" spans="1:23">
      <c r="A907" t="s">
        <v>2187</v>
      </c>
      <c r="B907" t="s">
        <v>464</v>
      </c>
      <c r="C907" t="s">
        <v>100</v>
      </c>
      <c r="D907" s="2">
        <v>18272</v>
      </c>
      <c r="E907" t="s">
        <v>2188</v>
      </c>
      <c r="F907" s="2">
        <v>45393</v>
      </c>
      <c r="G907" t="s">
        <v>141</v>
      </c>
      <c r="H907" t="s">
        <v>86</v>
      </c>
      <c r="I907" t="s">
        <v>79</v>
      </c>
      <c r="J907" t="s">
        <v>80</v>
      </c>
      <c r="K907" t="s">
        <v>110</v>
      </c>
      <c r="L907">
        <v>173298.57</v>
      </c>
      <c r="M907">
        <v>161107.42000000001</v>
      </c>
      <c r="N907" t="s">
        <v>73</v>
      </c>
      <c r="O907">
        <v>16</v>
      </c>
      <c r="P907">
        <v>152</v>
      </c>
      <c r="Q907">
        <v>3</v>
      </c>
      <c r="R907">
        <v>185</v>
      </c>
      <c r="S907">
        <v>250.9</v>
      </c>
      <c r="U907" s="3"/>
      <c r="V907" s="3"/>
      <c r="W907" s="3"/>
    </row>
    <row r="908" spans="1:23">
      <c r="A908" t="s">
        <v>2189</v>
      </c>
      <c r="B908" t="s">
        <v>967</v>
      </c>
      <c r="C908" t="s">
        <v>40</v>
      </c>
      <c r="D908" s="2">
        <v>30900</v>
      </c>
      <c r="E908" s="2">
        <v>45189</v>
      </c>
      <c r="F908" s="2">
        <v>45206</v>
      </c>
      <c r="G908" t="s">
        <v>77</v>
      </c>
      <c r="H908" t="s">
        <v>52</v>
      </c>
      <c r="I908" t="s">
        <v>45</v>
      </c>
      <c r="J908" t="s">
        <v>179</v>
      </c>
      <c r="L908">
        <v>24157.52</v>
      </c>
      <c r="M908">
        <v>20145.080000000002</v>
      </c>
      <c r="N908" t="s">
        <v>73</v>
      </c>
      <c r="O908">
        <v>17</v>
      </c>
      <c r="P908">
        <v>154</v>
      </c>
      <c r="Q908">
        <v>4</v>
      </c>
      <c r="R908">
        <v>173</v>
      </c>
      <c r="S908">
        <v>80.2</v>
      </c>
      <c r="T908" t="s">
        <v>37</v>
      </c>
      <c r="U908" s="3"/>
      <c r="V908" s="3"/>
      <c r="W908" s="3"/>
    </row>
    <row r="909" spans="1:23">
      <c r="A909" t="s">
        <v>2190</v>
      </c>
      <c r="B909" t="s">
        <v>345</v>
      </c>
      <c r="C909" t="s">
        <v>50</v>
      </c>
      <c r="D909" s="2">
        <v>21979</v>
      </c>
      <c r="E909" s="2">
        <v>45931</v>
      </c>
      <c r="F909" s="2">
        <v>45935</v>
      </c>
      <c r="G909" t="s">
        <v>89</v>
      </c>
      <c r="I909" t="s">
        <v>79</v>
      </c>
      <c r="J909" t="s">
        <v>46</v>
      </c>
      <c r="K909" t="s">
        <v>55</v>
      </c>
      <c r="L909">
        <v>246991.58</v>
      </c>
      <c r="M909">
        <v>211186.47</v>
      </c>
      <c r="N909" t="s">
        <v>35</v>
      </c>
      <c r="O909">
        <v>4</v>
      </c>
      <c r="P909">
        <v>29</v>
      </c>
      <c r="R909">
        <v>169</v>
      </c>
      <c r="S909">
        <v>171.6</v>
      </c>
      <c r="T909" t="s">
        <v>37</v>
      </c>
      <c r="U909" s="3"/>
      <c r="V909" s="3"/>
      <c r="W909" s="3"/>
    </row>
    <row r="910" spans="1:23">
      <c r="A910" t="s">
        <v>2191</v>
      </c>
      <c r="B910" t="s">
        <v>368</v>
      </c>
      <c r="D910" s="2">
        <v>29033</v>
      </c>
      <c r="E910" s="2">
        <v>45648</v>
      </c>
      <c r="F910" s="2">
        <v>45663</v>
      </c>
      <c r="G910" t="s">
        <v>31</v>
      </c>
      <c r="I910" t="s">
        <v>79</v>
      </c>
      <c r="J910" t="s">
        <v>26</v>
      </c>
      <c r="K910" t="s">
        <v>55</v>
      </c>
      <c r="L910" t="s">
        <v>2192</v>
      </c>
      <c r="M910">
        <v>93640.87</v>
      </c>
      <c r="N910" t="s">
        <v>91</v>
      </c>
      <c r="O910">
        <v>15</v>
      </c>
      <c r="R910" t="s">
        <v>1573</v>
      </c>
      <c r="S910">
        <v>166.4</v>
      </c>
      <c r="T910" t="s">
        <v>81</v>
      </c>
      <c r="U910" s="3"/>
      <c r="V910" s="3"/>
      <c r="W910" s="3"/>
    </row>
    <row r="911" spans="1:23">
      <c r="A911" t="s">
        <v>2193</v>
      </c>
      <c r="B911" t="s">
        <v>2194</v>
      </c>
      <c r="C911" t="s">
        <v>60</v>
      </c>
      <c r="D911" t="s">
        <v>2195</v>
      </c>
      <c r="E911" s="2">
        <v>45325</v>
      </c>
      <c r="F911" s="2">
        <v>45339</v>
      </c>
      <c r="G911" t="s">
        <v>70</v>
      </c>
      <c r="I911" t="s">
        <v>45</v>
      </c>
      <c r="J911" t="s">
        <v>26</v>
      </c>
      <c r="K911" t="s">
        <v>27</v>
      </c>
      <c r="L911">
        <v>118876.09</v>
      </c>
      <c r="M911">
        <v>85465.27</v>
      </c>
      <c r="N911" t="s">
        <v>35</v>
      </c>
      <c r="O911">
        <v>14</v>
      </c>
      <c r="P911">
        <v>153</v>
      </c>
      <c r="Q911">
        <v>1</v>
      </c>
      <c r="R911">
        <v>186</v>
      </c>
      <c r="S911">
        <v>231.1</v>
      </c>
      <c r="T911" t="s">
        <v>65</v>
      </c>
      <c r="U911" s="3"/>
      <c r="V911" s="3"/>
      <c r="W911" s="3"/>
    </row>
    <row r="912" spans="1:23">
      <c r="A912" t="s">
        <v>2196</v>
      </c>
      <c r="B912" t="s">
        <v>1598</v>
      </c>
      <c r="D912" s="2">
        <v>39739</v>
      </c>
      <c r="E912" s="2">
        <v>45180</v>
      </c>
      <c r="F912" s="2">
        <v>45185</v>
      </c>
      <c r="G912" t="s">
        <v>109</v>
      </c>
      <c r="H912" t="s">
        <v>153</v>
      </c>
      <c r="I912" t="s">
        <v>45</v>
      </c>
      <c r="K912" t="s">
        <v>110</v>
      </c>
      <c r="L912">
        <v>158949.1</v>
      </c>
      <c r="M912">
        <v>154694.48000000001</v>
      </c>
      <c r="N912" t="s">
        <v>73</v>
      </c>
      <c r="O912">
        <v>5</v>
      </c>
      <c r="P912">
        <v>203</v>
      </c>
      <c r="Q912">
        <v>5</v>
      </c>
      <c r="R912">
        <v>103</v>
      </c>
      <c r="S912">
        <v>153.19999999999999</v>
      </c>
      <c r="T912" t="s">
        <v>65</v>
      </c>
      <c r="U912" s="3"/>
      <c r="V912" s="3"/>
      <c r="W912" s="3"/>
    </row>
    <row r="913" spans="1:23">
      <c r="A913" t="s">
        <v>2197</v>
      </c>
      <c r="B913" t="s">
        <v>1526</v>
      </c>
      <c r="C913" t="s">
        <v>40</v>
      </c>
      <c r="D913" s="2">
        <v>37596</v>
      </c>
      <c r="E913" t="s">
        <v>2198</v>
      </c>
      <c r="F913" s="2">
        <v>45324</v>
      </c>
      <c r="G913" t="s">
        <v>161</v>
      </c>
      <c r="H913" t="s">
        <v>153</v>
      </c>
      <c r="I913" t="s">
        <v>79</v>
      </c>
      <c r="J913" t="s">
        <v>80</v>
      </c>
      <c r="K913" t="s">
        <v>27</v>
      </c>
      <c r="M913">
        <v>116212.2</v>
      </c>
      <c r="N913" t="s">
        <v>73</v>
      </c>
      <c r="O913">
        <v>13</v>
      </c>
      <c r="P913">
        <v>30</v>
      </c>
      <c r="Q913">
        <v>4</v>
      </c>
      <c r="R913" t="s">
        <v>539</v>
      </c>
      <c r="S913">
        <v>216.8</v>
      </c>
      <c r="T913" t="s">
        <v>65</v>
      </c>
      <c r="U913" s="3"/>
      <c r="V913" s="3"/>
      <c r="W913" s="3"/>
    </row>
    <row r="914" spans="1:23">
      <c r="A914" t="s">
        <v>2199</v>
      </c>
      <c r="B914" t="s">
        <v>1182</v>
      </c>
      <c r="D914" s="2">
        <v>19317</v>
      </c>
      <c r="E914" s="2">
        <v>45804</v>
      </c>
      <c r="F914" s="2">
        <v>45814</v>
      </c>
      <c r="G914" t="s">
        <v>70</v>
      </c>
      <c r="H914" t="s">
        <v>118</v>
      </c>
      <c r="J914" t="s">
        <v>97</v>
      </c>
      <c r="K914" t="s">
        <v>72</v>
      </c>
      <c r="L914">
        <v>158335.34</v>
      </c>
      <c r="M914">
        <v>95506</v>
      </c>
      <c r="N914" t="s">
        <v>91</v>
      </c>
      <c r="O914">
        <v>10</v>
      </c>
      <c r="P914">
        <v>196</v>
      </c>
      <c r="Q914">
        <v>3</v>
      </c>
      <c r="R914">
        <v>179</v>
      </c>
      <c r="S914">
        <v>90.4</v>
      </c>
      <c r="T914" t="s">
        <v>37</v>
      </c>
      <c r="U914" s="3"/>
      <c r="V914" s="3"/>
      <c r="W914" s="3"/>
    </row>
    <row r="915" spans="1:23">
      <c r="A915" t="s">
        <v>2200</v>
      </c>
      <c r="B915" t="s">
        <v>451</v>
      </c>
      <c r="C915" t="s">
        <v>133</v>
      </c>
      <c r="D915" s="2">
        <v>29560</v>
      </c>
      <c r="E915" s="2">
        <v>45174</v>
      </c>
      <c r="F915" t="s">
        <v>2201</v>
      </c>
      <c r="G915" t="s">
        <v>31</v>
      </c>
      <c r="H915" t="s">
        <v>44</v>
      </c>
      <c r="I915" t="s">
        <v>25</v>
      </c>
      <c r="J915" t="s">
        <v>97</v>
      </c>
      <c r="K915" t="s">
        <v>55</v>
      </c>
      <c r="L915">
        <v>78143.399999999994</v>
      </c>
      <c r="M915">
        <v>49915.74</v>
      </c>
      <c r="N915" t="s">
        <v>91</v>
      </c>
      <c r="O915">
        <v>16</v>
      </c>
      <c r="P915">
        <v>48</v>
      </c>
      <c r="Q915">
        <v>5</v>
      </c>
      <c r="R915">
        <v>102</v>
      </c>
      <c r="S915">
        <v>200.8</v>
      </c>
      <c r="T915" t="s">
        <v>37</v>
      </c>
      <c r="U915" s="3"/>
      <c r="V915" s="3"/>
      <c r="W915" s="3"/>
    </row>
    <row r="916" spans="1:23">
      <c r="A916" t="s">
        <v>2202</v>
      </c>
      <c r="B916" t="s">
        <v>1302</v>
      </c>
      <c r="C916" t="s">
        <v>22</v>
      </c>
      <c r="D916" s="2">
        <v>22061</v>
      </c>
      <c r="E916" t="s">
        <v>2203</v>
      </c>
      <c r="F916" s="2">
        <v>45486</v>
      </c>
      <c r="G916" t="s">
        <v>141</v>
      </c>
      <c r="H916" t="s">
        <v>24</v>
      </c>
      <c r="I916" t="s">
        <v>53</v>
      </c>
      <c r="J916" t="s">
        <v>71</v>
      </c>
      <c r="K916" t="s">
        <v>120</v>
      </c>
      <c r="L916">
        <v>63051.06</v>
      </c>
      <c r="M916">
        <v>44274.26</v>
      </c>
      <c r="N916" t="s">
        <v>73</v>
      </c>
      <c r="O916">
        <v>5</v>
      </c>
      <c r="P916">
        <v>158</v>
      </c>
      <c r="Q916">
        <v>5</v>
      </c>
      <c r="R916">
        <v>146</v>
      </c>
      <c r="S916">
        <v>148.19999999999999</v>
      </c>
      <c r="U916" s="3"/>
      <c r="V916" s="3"/>
      <c r="W916" s="3"/>
    </row>
    <row r="917" spans="1:23">
      <c r="A917" t="s">
        <v>2204</v>
      </c>
      <c r="B917" t="s">
        <v>1580</v>
      </c>
      <c r="C917" t="s">
        <v>100</v>
      </c>
      <c r="D917" s="2">
        <v>32771</v>
      </c>
      <c r="E917" s="2">
        <v>45060</v>
      </c>
      <c r="F917" s="2">
        <v>45067</v>
      </c>
      <c r="G917" t="s">
        <v>105</v>
      </c>
      <c r="H917" t="s">
        <v>44</v>
      </c>
      <c r="I917" t="s">
        <v>53</v>
      </c>
      <c r="J917" t="s">
        <v>71</v>
      </c>
      <c r="K917" t="s">
        <v>120</v>
      </c>
      <c r="L917">
        <v>210095.75</v>
      </c>
      <c r="M917">
        <v>190202.45</v>
      </c>
      <c r="N917" t="s">
        <v>192</v>
      </c>
      <c r="O917">
        <v>7</v>
      </c>
      <c r="P917">
        <v>164</v>
      </c>
      <c r="Q917">
        <v>1</v>
      </c>
      <c r="R917">
        <v>155</v>
      </c>
      <c r="S917">
        <v>242.8</v>
      </c>
      <c r="T917" t="s">
        <v>47</v>
      </c>
      <c r="U917" s="3"/>
      <c r="V917" s="3"/>
      <c r="W917" s="3"/>
    </row>
    <row r="918" spans="1:23">
      <c r="A918" t="s">
        <v>2205</v>
      </c>
      <c r="B918" t="s">
        <v>1537</v>
      </c>
      <c r="C918" t="s">
        <v>60</v>
      </c>
      <c r="D918" s="2">
        <v>23967</v>
      </c>
      <c r="E918" s="2">
        <v>45708</v>
      </c>
      <c r="F918" t="s">
        <v>2206</v>
      </c>
      <c r="G918" t="s">
        <v>43</v>
      </c>
      <c r="H918" t="s">
        <v>118</v>
      </c>
      <c r="I918" t="s">
        <v>53</v>
      </c>
      <c r="J918" t="s">
        <v>97</v>
      </c>
      <c r="K918" t="s">
        <v>55</v>
      </c>
      <c r="L918">
        <v>143537.23000000001</v>
      </c>
      <c r="M918">
        <v>110453.89</v>
      </c>
      <c r="N918" t="s">
        <v>91</v>
      </c>
      <c r="O918" t="s">
        <v>2124</v>
      </c>
      <c r="P918">
        <v>103</v>
      </c>
      <c r="Q918">
        <v>2</v>
      </c>
      <c r="R918">
        <v>162</v>
      </c>
      <c r="T918" t="s">
        <v>37</v>
      </c>
      <c r="U918" s="3"/>
      <c r="V918" s="3"/>
      <c r="W918" s="3"/>
    </row>
    <row r="919" spans="1:23">
      <c r="A919" t="s">
        <v>2207</v>
      </c>
      <c r="B919" t="s">
        <v>986</v>
      </c>
      <c r="C919" t="s">
        <v>100</v>
      </c>
      <c r="D919" s="2">
        <v>24660</v>
      </c>
      <c r="E919" t="s">
        <v>2208</v>
      </c>
      <c r="F919" t="s">
        <v>2209</v>
      </c>
      <c r="G919" t="s">
        <v>89</v>
      </c>
      <c r="H919" t="s">
        <v>118</v>
      </c>
      <c r="I919" t="s">
        <v>45</v>
      </c>
      <c r="J919" t="s">
        <v>80</v>
      </c>
      <c r="K919" t="s">
        <v>55</v>
      </c>
      <c r="L919">
        <v>66195.179999999993</v>
      </c>
      <c r="M919">
        <v>51017.57</v>
      </c>
      <c r="N919" t="s">
        <v>56</v>
      </c>
      <c r="O919">
        <v>10</v>
      </c>
      <c r="P919">
        <v>193</v>
      </c>
      <c r="R919">
        <v>138</v>
      </c>
      <c r="S919">
        <v>152.9</v>
      </c>
      <c r="T919" t="s">
        <v>37</v>
      </c>
      <c r="U919" s="3"/>
      <c r="V919" s="3"/>
      <c r="W919" s="3"/>
    </row>
    <row r="920" spans="1:23">
      <c r="A920" t="s">
        <v>2210</v>
      </c>
      <c r="B920" t="s">
        <v>810</v>
      </c>
      <c r="C920" t="s">
        <v>50</v>
      </c>
      <c r="D920" s="2">
        <v>18849</v>
      </c>
      <c r="E920" t="s">
        <v>2211</v>
      </c>
      <c r="F920" s="2">
        <v>45356</v>
      </c>
      <c r="G920" t="s">
        <v>152</v>
      </c>
      <c r="H920" t="s">
        <v>118</v>
      </c>
      <c r="I920" t="s">
        <v>119</v>
      </c>
      <c r="J920" t="s">
        <v>97</v>
      </c>
      <c r="K920" t="s">
        <v>27</v>
      </c>
      <c r="L920">
        <v>243585.1</v>
      </c>
      <c r="M920">
        <v>195129.31</v>
      </c>
      <c r="N920" t="s">
        <v>35</v>
      </c>
      <c r="O920">
        <v>11</v>
      </c>
      <c r="P920">
        <v>138</v>
      </c>
      <c r="Q920">
        <v>5</v>
      </c>
      <c r="R920">
        <v>167</v>
      </c>
      <c r="S920">
        <v>121.7</v>
      </c>
      <c r="T920" t="s">
        <v>37</v>
      </c>
      <c r="U920" s="3"/>
      <c r="V920" s="3"/>
      <c r="W920" s="3"/>
    </row>
    <row r="921" spans="1:23">
      <c r="A921" t="s">
        <v>2212</v>
      </c>
      <c r="B921" t="s">
        <v>1001</v>
      </c>
      <c r="C921" t="s">
        <v>22</v>
      </c>
      <c r="D921" s="2">
        <v>28912</v>
      </c>
      <c r="E921" s="2">
        <v>45998</v>
      </c>
      <c r="G921" t="s">
        <v>902</v>
      </c>
      <c r="H921" t="s">
        <v>118</v>
      </c>
      <c r="I921" t="s">
        <v>119</v>
      </c>
      <c r="J921" t="s">
        <v>71</v>
      </c>
      <c r="K921" t="s">
        <v>449</v>
      </c>
      <c r="L921">
        <v>36252.620000000003</v>
      </c>
      <c r="M921">
        <v>32133.439999999999</v>
      </c>
      <c r="N921" t="s">
        <v>192</v>
      </c>
      <c r="O921">
        <v>7</v>
      </c>
      <c r="P921">
        <v>59</v>
      </c>
      <c r="Q921">
        <v>5</v>
      </c>
      <c r="R921">
        <v>126</v>
      </c>
      <c r="S921">
        <v>210.5</v>
      </c>
      <c r="T921" t="s">
        <v>37</v>
      </c>
      <c r="U921" s="3"/>
      <c r="V921" s="3"/>
      <c r="W921" s="3"/>
    </row>
    <row r="922" spans="1:23">
      <c r="A922" t="s">
        <v>2213</v>
      </c>
      <c r="B922" t="s">
        <v>503</v>
      </c>
      <c r="C922" t="s">
        <v>30</v>
      </c>
      <c r="D922" s="2">
        <v>31780</v>
      </c>
      <c r="E922" s="2">
        <v>45461</v>
      </c>
      <c r="F922" t="s">
        <v>2214</v>
      </c>
      <c r="G922" t="s">
        <v>161</v>
      </c>
      <c r="H922" t="s">
        <v>24</v>
      </c>
      <c r="J922" t="s">
        <v>64</v>
      </c>
      <c r="K922" t="s">
        <v>55</v>
      </c>
      <c r="L922">
        <v>67025.72</v>
      </c>
      <c r="M922">
        <v>55815.48</v>
      </c>
      <c r="N922" t="s">
        <v>192</v>
      </c>
      <c r="O922">
        <v>15</v>
      </c>
      <c r="P922">
        <v>119</v>
      </c>
      <c r="Q922">
        <v>2</v>
      </c>
      <c r="R922">
        <v>133</v>
      </c>
      <c r="S922">
        <v>144.5</v>
      </c>
      <c r="T922" t="s">
        <v>65</v>
      </c>
      <c r="U922" s="3"/>
      <c r="V922" s="3"/>
      <c r="W922" s="3"/>
    </row>
    <row r="923" spans="1:23">
      <c r="A923" t="s">
        <v>2215</v>
      </c>
      <c r="B923" t="s">
        <v>277</v>
      </c>
      <c r="C923" t="s">
        <v>60</v>
      </c>
      <c r="D923" t="s">
        <v>2216</v>
      </c>
      <c r="E923" t="s">
        <v>2217</v>
      </c>
      <c r="F923" s="2">
        <v>45363</v>
      </c>
      <c r="G923" t="s">
        <v>141</v>
      </c>
      <c r="H923" t="s">
        <v>134</v>
      </c>
      <c r="I923" t="s">
        <v>119</v>
      </c>
      <c r="J923" t="s">
        <v>179</v>
      </c>
      <c r="K923" t="s">
        <v>388</v>
      </c>
      <c r="L923">
        <v>221028.49</v>
      </c>
      <c r="M923">
        <v>176217.51</v>
      </c>
      <c r="N923" t="s">
        <v>192</v>
      </c>
      <c r="O923">
        <v>12</v>
      </c>
      <c r="P923">
        <v>237</v>
      </c>
      <c r="Q923">
        <v>1</v>
      </c>
      <c r="R923">
        <v>172</v>
      </c>
      <c r="S923">
        <v>133.69999999999999</v>
      </c>
      <c r="T923" t="s">
        <v>37</v>
      </c>
      <c r="U923" s="3"/>
      <c r="V923" s="3"/>
      <c r="W923" s="3"/>
    </row>
    <row r="924" spans="1:23">
      <c r="A924" t="s">
        <v>2218</v>
      </c>
      <c r="B924" t="s">
        <v>1119</v>
      </c>
      <c r="C924" t="s">
        <v>60</v>
      </c>
      <c r="D924" s="2">
        <v>39259</v>
      </c>
      <c r="E924" s="2">
        <v>45839</v>
      </c>
      <c r="F924" t="s">
        <v>2219</v>
      </c>
      <c r="G924" t="s">
        <v>152</v>
      </c>
      <c r="I924" t="s">
        <v>53</v>
      </c>
      <c r="J924" t="s">
        <v>46</v>
      </c>
      <c r="K924" t="s">
        <v>449</v>
      </c>
      <c r="L924">
        <v>16285.02</v>
      </c>
      <c r="M924">
        <v>13257.84</v>
      </c>
      <c r="N924" t="s">
        <v>192</v>
      </c>
      <c r="O924" t="s">
        <v>903</v>
      </c>
      <c r="P924">
        <v>142</v>
      </c>
      <c r="Q924">
        <v>5</v>
      </c>
      <c r="R924">
        <v>180</v>
      </c>
      <c r="S924">
        <v>259.8</v>
      </c>
      <c r="T924" t="s">
        <v>37</v>
      </c>
      <c r="U924" s="3"/>
      <c r="V924" s="3"/>
      <c r="W924" s="3"/>
    </row>
    <row r="925" spans="1:23">
      <c r="A925" t="s">
        <v>2220</v>
      </c>
      <c r="B925" t="s">
        <v>126</v>
      </c>
      <c r="C925" t="s">
        <v>396</v>
      </c>
      <c r="D925" s="2">
        <v>38374</v>
      </c>
      <c r="E925" s="2">
        <v>45716</v>
      </c>
      <c r="F925" t="s">
        <v>2221</v>
      </c>
      <c r="G925" t="s">
        <v>105</v>
      </c>
      <c r="H925" t="s">
        <v>86</v>
      </c>
      <c r="I925" t="s">
        <v>25</v>
      </c>
      <c r="J925" t="s">
        <v>26</v>
      </c>
      <c r="K925" t="s">
        <v>120</v>
      </c>
      <c r="L925">
        <v>7879.58</v>
      </c>
      <c r="M925">
        <v>7525.36</v>
      </c>
      <c r="N925" t="s">
        <v>73</v>
      </c>
      <c r="O925">
        <v>7</v>
      </c>
      <c r="P925">
        <v>41</v>
      </c>
      <c r="R925">
        <v>160</v>
      </c>
      <c r="S925">
        <v>179.8</v>
      </c>
      <c r="T925" t="s">
        <v>37</v>
      </c>
      <c r="U925" s="3"/>
      <c r="V925" s="3"/>
      <c r="W925" s="3"/>
    </row>
    <row r="926" spans="1:23">
      <c r="A926" t="s">
        <v>2222</v>
      </c>
      <c r="B926" t="s">
        <v>760</v>
      </c>
      <c r="C926" t="s">
        <v>196</v>
      </c>
      <c r="D926" t="s">
        <v>2223</v>
      </c>
      <c r="E926" s="2">
        <v>45899</v>
      </c>
      <c r="F926" s="2">
        <v>45901</v>
      </c>
      <c r="G926" t="s">
        <v>43</v>
      </c>
      <c r="H926" t="s">
        <v>63</v>
      </c>
      <c r="I926" t="s">
        <v>79</v>
      </c>
      <c r="J926" t="s">
        <v>97</v>
      </c>
      <c r="K926" t="s">
        <v>55</v>
      </c>
      <c r="L926">
        <v>15272.36</v>
      </c>
      <c r="M926">
        <v>14114.83</v>
      </c>
      <c r="N926" t="s">
        <v>56</v>
      </c>
      <c r="O926">
        <v>2</v>
      </c>
      <c r="P926">
        <v>60</v>
      </c>
      <c r="Q926">
        <v>5</v>
      </c>
      <c r="R926" t="s">
        <v>509</v>
      </c>
      <c r="S926">
        <v>199.2</v>
      </c>
      <c r="T926" t="s">
        <v>721</v>
      </c>
      <c r="U926" s="3"/>
      <c r="V926" s="3"/>
      <c r="W926" s="3"/>
    </row>
    <row r="927" spans="1:23">
      <c r="A927" t="s">
        <v>2224</v>
      </c>
      <c r="B927" t="s">
        <v>373</v>
      </c>
      <c r="C927" t="s">
        <v>30</v>
      </c>
      <c r="D927" s="2">
        <v>20324</v>
      </c>
      <c r="E927" s="2">
        <v>45024</v>
      </c>
      <c r="F927" s="2">
        <v>45039</v>
      </c>
      <c r="H927" t="s">
        <v>52</v>
      </c>
      <c r="J927" t="s">
        <v>663</v>
      </c>
      <c r="K927" t="s">
        <v>27</v>
      </c>
      <c r="L927">
        <v>71785.259999999995</v>
      </c>
      <c r="M927">
        <v>60177.24</v>
      </c>
      <c r="N927" t="s">
        <v>192</v>
      </c>
      <c r="O927">
        <v>15</v>
      </c>
      <c r="P927">
        <v>231</v>
      </c>
      <c r="Q927">
        <v>4</v>
      </c>
      <c r="R927">
        <v>112</v>
      </c>
      <c r="S927">
        <v>198.3</v>
      </c>
      <c r="T927" t="s">
        <v>47</v>
      </c>
      <c r="U927" s="3"/>
      <c r="V927" s="3"/>
      <c r="W927" s="3"/>
    </row>
    <row r="928" spans="1:23">
      <c r="A928" t="s">
        <v>2225</v>
      </c>
      <c r="B928" t="s">
        <v>173</v>
      </c>
      <c r="C928" t="s">
        <v>206</v>
      </c>
      <c r="D928" s="2">
        <v>36331</v>
      </c>
      <c r="E928" t="s">
        <v>2226</v>
      </c>
      <c r="F928" s="2">
        <v>45495</v>
      </c>
      <c r="G928" t="s">
        <v>109</v>
      </c>
      <c r="I928" t="s">
        <v>119</v>
      </c>
      <c r="J928" t="s">
        <v>97</v>
      </c>
      <c r="K928" t="s">
        <v>55</v>
      </c>
      <c r="L928">
        <v>147889.71</v>
      </c>
      <c r="M928">
        <v>123315.99</v>
      </c>
      <c r="O928">
        <v>10</v>
      </c>
      <c r="P928">
        <v>122</v>
      </c>
      <c r="Q928">
        <v>5</v>
      </c>
      <c r="R928">
        <v>93</v>
      </c>
      <c r="S928">
        <v>252.8</v>
      </c>
      <c r="T928" t="s">
        <v>47</v>
      </c>
      <c r="U928" s="3"/>
      <c r="V928" s="3"/>
      <c r="W928" s="3"/>
    </row>
    <row r="929" spans="1:23">
      <c r="A929" t="s">
        <v>2227</v>
      </c>
      <c r="B929" t="s">
        <v>1678</v>
      </c>
      <c r="C929" t="s">
        <v>196</v>
      </c>
      <c r="D929" s="2">
        <v>22769</v>
      </c>
      <c r="E929" s="2">
        <v>45082</v>
      </c>
      <c r="F929" s="2">
        <v>45093</v>
      </c>
      <c r="G929" t="s">
        <v>70</v>
      </c>
      <c r="H929" t="s">
        <v>86</v>
      </c>
      <c r="I929" t="s">
        <v>45</v>
      </c>
      <c r="J929" t="s">
        <v>166</v>
      </c>
      <c r="K929" t="s">
        <v>55</v>
      </c>
      <c r="L929" t="s">
        <v>2228</v>
      </c>
      <c r="M929">
        <v>146528.81</v>
      </c>
      <c r="N929" t="s">
        <v>35</v>
      </c>
      <c r="O929">
        <v>11</v>
      </c>
      <c r="P929">
        <v>169</v>
      </c>
      <c r="Q929">
        <v>1</v>
      </c>
      <c r="R929">
        <v>163</v>
      </c>
      <c r="S929">
        <v>231.7</v>
      </c>
      <c r="U929" s="3"/>
      <c r="V929" s="3"/>
      <c r="W929" s="3"/>
    </row>
    <row r="930" spans="1:23">
      <c r="A930" t="s">
        <v>2229</v>
      </c>
      <c r="B930" t="s">
        <v>1101</v>
      </c>
      <c r="C930" t="s">
        <v>100</v>
      </c>
      <c r="D930" s="2">
        <v>25999</v>
      </c>
      <c r="E930" t="s">
        <v>2230</v>
      </c>
      <c r="F930" s="2">
        <v>45207</v>
      </c>
      <c r="G930" t="s">
        <v>1282</v>
      </c>
      <c r="H930" t="s">
        <v>113</v>
      </c>
      <c r="I930" t="s">
        <v>25</v>
      </c>
      <c r="J930" t="s">
        <v>179</v>
      </c>
      <c r="K930" t="s">
        <v>72</v>
      </c>
      <c r="L930">
        <v>66906.53</v>
      </c>
      <c r="M930">
        <v>64005.47</v>
      </c>
      <c r="N930" t="s">
        <v>56</v>
      </c>
      <c r="O930">
        <v>14</v>
      </c>
      <c r="P930">
        <v>151</v>
      </c>
      <c r="Q930">
        <v>2</v>
      </c>
      <c r="R930" t="s">
        <v>682</v>
      </c>
      <c r="S930">
        <v>81.400000000000006</v>
      </c>
      <c r="T930" t="s">
        <v>721</v>
      </c>
      <c r="U930" s="3"/>
      <c r="V930" s="3"/>
      <c r="W930" s="3"/>
    </row>
    <row r="931" spans="1:23">
      <c r="A931" t="s">
        <v>2231</v>
      </c>
      <c r="B931" t="s">
        <v>159</v>
      </c>
      <c r="C931" t="s">
        <v>50</v>
      </c>
      <c r="D931" s="2">
        <v>30065</v>
      </c>
      <c r="E931" s="2">
        <v>45844</v>
      </c>
      <c r="F931" t="s">
        <v>2232</v>
      </c>
      <c r="G931" t="s">
        <v>161</v>
      </c>
      <c r="H931" t="s">
        <v>538</v>
      </c>
      <c r="I931" t="s">
        <v>96</v>
      </c>
      <c r="J931" t="s">
        <v>34</v>
      </c>
      <c r="L931" t="s">
        <v>2233</v>
      </c>
      <c r="M931">
        <v>96880.88</v>
      </c>
      <c r="N931" t="s">
        <v>56</v>
      </c>
      <c r="O931">
        <v>9</v>
      </c>
      <c r="P931">
        <v>200</v>
      </c>
      <c r="Q931">
        <v>4</v>
      </c>
      <c r="R931">
        <v>155</v>
      </c>
      <c r="S931">
        <v>162.5</v>
      </c>
      <c r="T931" t="s">
        <v>37</v>
      </c>
      <c r="U931" s="3"/>
      <c r="V931" s="3"/>
      <c r="W931" s="3"/>
    </row>
    <row r="932" spans="1:23">
      <c r="A932" t="s">
        <v>2234</v>
      </c>
      <c r="B932" t="s">
        <v>1256</v>
      </c>
      <c r="C932" t="s">
        <v>30</v>
      </c>
      <c r="D932" s="2">
        <v>26225</v>
      </c>
      <c r="E932" s="2">
        <v>45694</v>
      </c>
      <c r="F932" s="2">
        <v>45695</v>
      </c>
      <c r="G932" t="s">
        <v>117</v>
      </c>
      <c r="H932" t="s">
        <v>52</v>
      </c>
      <c r="I932" t="s">
        <v>96</v>
      </c>
      <c r="J932" t="s">
        <v>97</v>
      </c>
      <c r="K932" t="s">
        <v>161</v>
      </c>
      <c r="L932">
        <v>176092.45</v>
      </c>
      <c r="M932">
        <v>115172.76</v>
      </c>
      <c r="N932" t="s">
        <v>192</v>
      </c>
      <c r="O932">
        <v>1</v>
      </c>
      <c r="P932">
        <v>191</v>
      </c>
      <c r="Q932">
        <v>3</v>
      </c>
      <c r="R932">
        <v>163</v>
      </c>
      <c r="S932">
        <v>203.8</v>
      </c>
      <c r="T932" t="s">
        <v>37</v>
      </c>
      <c r="U932" s="3"/>
      <c r="V932" s="3"/>
      <c r="W932" s="3"/>
    </row>
    <row r="933" spans="1:23">
      <c r="A933" t="s">
        <v>2235</v>
      </c>
      <c r="B933" t="s">
        <v>972</v>
      </c>
      <c r="C933" t="s">
        <v>40</v>
      </c>
      <c r="D933" s="2">
        <v>30876</v>
      </c>
      <c r="E933" t="s">
        <v>2236</v>
      </c>
      <c r="F933" s="2">
        <v>45003</v>
      </c>
      <c r="G933" t="s">
        <v>77</v>
      </c>
      <c r="J933" t="s">
        <v>80</v>
      </c>
      <c r="K933" t="s">
        <v>114</v>
      </c>
      <c r="L933">
        <v>139061.42000000001</v>
      </c>
      <c r="M933">
        <v>107911.54</v>
      </c>
      <c r="N933" t="s">
        <v>56</v>
      </c>
      <c r="O933">
        <v>10</v>
      </c>
      <c r="P933">
        <v>192</v>
      </c>
      <c r="R933">
        <v>133</v>
      </c>
      <c r="S933">
        <v>101.9</v>
      </c>
      <c r="T933" t="s">
        <v>37</v>
      </c>
      <c r="U933" s="3"/>
      <c r="V933" s="3"/>
      <c r="W933" s="3"/>
    </row>
    <row r="934" spans="1:23">
      <c r="A934" t="s">
        <v>2237</v>
      </c>
      <c r="B934" t="s">
        <v>527</v>
      </c>
      <c r="D934" t="s">
        <v>2238</v>
      </c>
      <c r="E934" s="2">
        <v>45658</v>
      </c>
      <c r="F934" t="s">
        <v>506</v>
      </c>
      <c r="G934" t="s">
        <v>31</v>
      </c>
      <c r="H934" t="s">
        <v>113</v>
      </c>
      <c r="I934" t="s">
        <v>79</v>
      </c>
      <c r="J934" t="s">
        <v>34</v>
      </c>
      <c r="K934" t="s">
        <v>27</v>
      </c>
      <c r="L934">
        <v>79248.210000000006</v>
      </c>
      <c r="M934">
        <v>63520.12</v>
      </c>
      <c r="N934" t="s">
        <v>73</v>
      </c>
      <c r="O934">
        <v>3</v>
      </c>
      <c r="P934">
        <v>29</v>
      </c>
      <c r="Q934">
        <v>4</v>
      </c>
      <c r="R934">
        <v>101</v>
      </c>
      <c r="S934">
        <v>254.2</v>
      </c>
      <c r="T934" t="s">
        <v>65</v>
      </c>
      <c r="U934" s="3"/>
      <c r="V934" s="3"/>
      <c r="W934" s="3"/>
    </row>
    <row r="935" spans="1:23">
      <c r="A935" t="s">
        <v>2239</v>
      </c>
      <c r="B935" t="s">
        <v>604</v>
      </c>
      <c r="C935" t="s">
        <v>84</v>
      </c>
      <c r="D935" s="2">
        <v>36415</v>
      </c>
      <c r="E935" t="s">
        <v>2240</v>
      </c>
      <c r="F935" s="2">
        <v>45274</v>
      </c>
      <c r="G935" t="s">
        <v>117</v>
      </c>
      <c r="H935" t="s">
        <v>63</v>
      </c>
      <c r="I935" t="s">
        <v>119</v>
      </c>
      <c r="K935" t="s">
        <v>55</v>
      </c>
      <c r="L935">
        <v>202165.96</v>
      </c>
      <c r="M935">
        <v>190572.51</v>
      </c>
      <c r="N935" t="s">
        <v>192</v>
      </c>
      <c r="O935">
        <v>4</v>
      </c>
      <c r="P935">
        <v>138</v>
      </c>
      <c r="Q935">
        <v>5</v>
      </c>
      <c r="R935">
        <v>180</v>
      </c>
      <c r="S935">
        <v>238.4</v>
      </c>
      <c r="T935" t="s">
        <v>37</v>
      </c>
      <c r="U935" s="3"/>
      <c r="V935" s="3"/>
      <c r="W935" s="3"/>
    </row>
    <row r="936" spans="1:23">
      <c r="A936" t="s">
        <v>2241</v>
      </c>
      <c r="B936" t="s">
        <v>1830</v>
      </c>
      <c r="C936" t="s">
        <v>100</v>
      </c>
      <c r="D936" t="s">
        <v>2242</v>
      </c>
      <c r="E936" s="2">
        <v>45114</v>
      </c>
      <c r="F936" s="2">
        <v>45132</v>
      </c>
      <c r="G936" t="s">
        <v>70</v>
      </c>
      <c r="H936" t="s">
        <v>24</v>
      </c>
      <c r="I936" t="s">
        <v>25</v>
      </c>
      <c r="J936" t="s">
        <v>80</v>
      </c>
      <c r="K936" t="s">
        <v>161</v>
      </c>
      <c r="L936">
        <v>240228.04</v>
      </c>
      <c r="M936">
        <v>227192.61</v>
      </c>
      <c r="N936" t="s">
        <v>192</v>
      </c>
      <c r="O936">
        <v>18</v>
      </c>
      <c r="P936" t="s">
        <v>2243</v>
      </c>
      <c r="Q936">
        <v>4</v>
      </c>
      <c r="R936">
        <v>114</v>
      </c>
      <c r="S936">
        <v>119.2</v>
      </c>
      <c r="U936" s="3"/>
      <c r="V936" s="3"/>
      <c r="W936" s="3"/>
    </row>
    <row r="937" spans="1:23">
      <c r="A937" t="s">
        <v>2244</v>
      </c>
      <c r="B937" t="s">
        <v>368</v>
      </c>
      <c r="C937" t="s">
        <v>40</v>
      </c>
      <c r="D937" t="s">
        <v>2245</v>
      </c>
      <c r="E937" s="2">
        <v>45894</v>
      </c>
      <c r="F937" s="2">
        <v>45901</v>
      </c>
      <c r="G937" t="s">
        <v>114</v>
      </c>
      <c r="H937" t="s">
        <v>44</v>
      </c>
      <c r="I937" t="s">
        <v>79</v>
      </c>
      <c r="J937" t="s">
        <v>26</v>
      </c>
      <c r="K937" t="s">
        <v>72</v>
      </c>
      <c r="L937">
        <v>51168.85</v>
      </c>
      <c r="M937">
        <v>40919.83</v>
      </c>
      <c r="N937" t="s">
        <v>73</v>
      </c>
      <c r="O937">
        <v>7</v>
      </c>
      <c r="P937">
        <v>169</v>
      </c>
      <c r="Q937">
        <v>5</v>
      </c>
      <c r="R937">
        <v>136</v>
      </c>
      <c r="S937">
        <v>107.2</v>
      </c>
      <c r="T937" t="s">
        <v>37</v>
      </c>
      <c r="U937" s="3"/>
      <c r="V937" s="3"/>
      <c r="W937" s="3"/>
    </row>
    <row r="938" spans="1:23">
      <c r="A938" t="s">
        <v>2246</v>
      </c>
      <c r="B938" t="s">
        <v>1101</v>
      </c>
      <c r="D938" s="2">
        <v>31189</v>
      </c>
      <c r="E938" s="2">
        <v>45567</v>
      </c>
      <c r="F938" s="2">
        <v>45578</v>
      </c>
      <c r="G938" t="s">
        <v>31</v>
      </c>
      <c r="I938" t="s">
        <v>79</v>
      </c>
      <c r="J938" t="s">
        <v>80</v>
      </c>
      <c r="K938" t="s">
        <v>120</v>
      </c>
      <c r="L938">
        <v>187954.81</v>
      </c>
      <c r="M938">
        <v>149924.20000000001</v>
      </c>
      <c r="N938" t="s">
        <v>192</v>
      </c>
      <c r="O938">
        <v>11</v>
      </c>
      <c r="P938">
        <v>231</v>
      </c>
      <c r="Q938">
        <v>5</v>
      </c>
      <c r="R938">
        <v>105</v>
      </c>
      <c r="S938">
        <v>218.8</v>
      </c>
      <c r="T938" t="s">
        <v>106</v>
      </c>
      <c r="U938" s="3"/>
      <c r="V938" s="3"/>
      <c r="W938" s="3"/>
    </row>
    <row r="939" spans="1:23">
      <c r="A939" t="s">
        <v>2247</v>
      </c>
      <c r="B939" t="s">
        <v>21</v>
      </c>
      <c r="C939" t="s">
        <v>30</v>
      </c>
      <c r="D939" s="2">
        <v>20813</v>
      </c>
      <c r="E939" s="2">
        <v>45710</v>
      </c>
      <c r="F939" s="2">
        <v>45723</v>
      </c>
      <c r="G939" t="s">
        <v>161</v>
      </c>
      <c r="H939" t="s">
        <v>207</v>
      </c>
      <c r="I939" t="s">
        <v>25</v>
      </c>
      <c r="J939" t="s">
        <v>64</v>
      </c>
      <c r="K939" t="s">
        <v>183</v>
      </c>
      <c r="L939">
        <v>160020.94</v>
      </c>
      <c r="M939">
        <v>143898.21</v>
      </c>
      <c r="N939" t="s">
        <v>162</v>
      </c>
      <c r="O939">
        <v>13</v>
      </c>
      <c r="P939">
        <v>39</v>
      </c>
      <c r="Q939">
        <v>2</v>
      </c>
      <c r="R939">
        <v>141</v>
      </c>
      <c r="S939">
        <v>171.8</v>
      </c>
      <c r="T939" t="s">
        <v>37</v>
      </c>
      <c r="U939" s="3"/>
      <c r="V939" s="3"/>
      <c r="W939" s="3"/>
    </row>
    <row r="940" spans="1:23">
      <c r="A940" t="s">
        <v>2248</v>
      </c>
      <c r="B940" t="s">
        <v>2249</v>
      </c>
      <c r="C940" t="s">
        <v>84</v>
      </c>
      <c r="D940" s="2">
        <v>22959</v>
      </c>
      <c r="E940" s="2">
        <v>45943</v>
      </c>
      <c r="F940" s="2">
        <v>45946</v>
      </c>
      <c r="G940" t="s">
        <v>1282</v>
      </c>
      <c r="H940" t="s">
        <v>63</v>
      </c>
      <c r="I940" t="s">
        <v>45</v>
      </c>
      <c r="K940" t="s">
        <v>55</v>
      </c>
      <c r="L940">
        <v>166357.06</v>
      </c>
      <c r="M940">
        <v>125849.92</v>
      </c>
      <c r="O940">
        <v>3</v>
      </c>
      <c r="P940">
        <v>167</v>
      </c>
      <c r="Q940">
        <v>5</v>
      </c>
      <c r="R940">
        <v>153</v>
      </c>
      <c r="S940">
        <v>94.6</v>
      </c>
      <c r="T940" t="s">
        <v>47</v>
      </c>
      <c r="U940" s="3"/>
      <c r="V940" s="3"/>
      <c r="W940" s="3"/>
    </row>
    <row r="941" spans="1:23">
      <c r="A941" t="s">
        <v>2250</v>
      </c>
      <c r="B941" t="s">
        <v>563</v>
      </c>
      <c r="C941" t="s">
        <v>100</v>
      </c>
      <c r="D941" s="2">
        <v>31263</v>
      </c>
      <c r="E941" s="2">
        <v>45223</v>
      </c>
      <c r="F941" s="2">
        <v>45235</v>
      </c>
      <c r="G941" t="s">
        <v>105</v>
      </c>
      <c r="H941" t="s">
        <v>124</v>
      </c>
      <c r="I941" t="s">
        <v>25</v>
      </c>
      <c r="J941" t="s">
        <v>46</v>
      </c>
      <c r="K941" t="s">
        <v>55</v>
      </c>
      <c r="L941">
        <v>170030.63</v>
      </c>
      <c r="M941">
        <v>147729.01999999999</v>
      </c>
      <c r="N941" t="s">
        <v>192</v>
      </c>
      <c r="O941">
        <v>12</v>
      </c>
      <c r="Q941">
        <v>1</v>
      </c>
      <c r="R941">
        <v>180</v>
      </c>
      <c r="S941">
        <v>246.7</v>
      </c>
      <c r="U941" s="3"/>
      <c r="V941" s="3"/>
      <c r="W941" s="3"/>
    </row>
    <row r="942" spans="1:23">
      <c r="A942" t="s">
        <v>2251</v>
      </c>
      <c r="B942" t="s">
        <v>2033</v>
      </c>
      <c r="C942" t="s">
        <v>206</v>
      </c>
      <c r="D942" s="2">
        <v>37095</v>
      </c>
      <c r="E942" s="2">
        <v>45625</v>
      </c>
      <c r="F942" s="2">
        <v>45627</v>
      </c>
      <c r="G942" t="s">
        <v>152</v>
      </c>
      <c r="H942" t="s">
        <v>44</v>
      </c>
      <c r="I942" t="s">
        <v>33</v>
      </c>
      <c r="J942" t="s">
        <v>64</v>
      </c>
      <c r="K942" t="s">
        <v>55</v>
      </c>
      <c r="L942">
        <v>243082.96</v>
      </c>
      <c r="M942">
        <v>186290.53</v>
      </c>
      <c r="N942" t="s">
        <v>73</v>
      </c>
      <c r="O942">
        <v>2</v>
      </c>
      <c r="P942">
        <v>116</v>
      </c>
      <c r="Q942">
        <v>4</v>
      </c>
      <c r="R942">
        <v>178</v>
      </c>
      <c r="S942">
        <v>119.3</v>
      </c>
      <c r="T942" t="s">
        <v>37</v>
      </c>
      <c r="U942" s="3"/>
      <c r="V942" s="3"/>
      <c r="W942" s="3"/>
    </row>
    <row r="943" spans="1:23">
      <c r="A943" t="s">
        <v>2252</v>
      </c>
      <c r="B943" t="s">
        <v>2253</v>
      </c>
      <c r="C943" t="s">
        <v>30</v>
      </c>
      <c r="D943" t="s">
        <v>2254</v>
      </c>
      <c r="E943" s="2">
        <v>45413</v>
      </c>
      <c r="F943" s="2">
        <v>45416</v>
      </c>
      <c r="G943" t="s">
        <v>141</v>
      </c>
      <c r="H943" t="s">
        <v>24</v>
      </c>
      <c r="I943" t="s">
        <v>79</v>
      </c>
      <c r="J943" t="s">
        <v>97</v>
      </c>
      <c r="K943" t="s">
        <v>286</v>
      </c>
      <c r="L943">
        <v>221549.65</v>
      </c>
      <c r="M943">
        <v>211137.65</v>
      </c>
      <c r="N943" t="s">
        <v>192</v>
      </c>
      <c r="O943">
        <v>3</v>
      </c>
      <c r="P943">
        <v>10</v>
      </c>
      <c r="Q943">
        <v>2</v>
      </c>
      <c r="R943">
        <v>102</v>
      </c>
      <c r="S943">
        <v>221.9</v>
      </c>
      <c r="T943" t="s">
        <v>47</v>
      </c>
      <c r="U943" s="3"/>
      <c r="V943" s="3"/>
      <c r="W943" s="3"/>
    </row>
    <row r="944" spans="1:23">
      <c r="A944" t="s">
        <v>2255</v>
      </c>
      <c r="B944" t="s">
        <v>304</v>
      </c>
      <c r="C944" t="s">
        <v>50</v>
      </c>
      <c r="D944" s="2">
        <v>21178</v>
      </c>
      <c r="E944" t="s">
        <v>2256</v>
      </c>
      <c r="F944" s="2">
        <v>45469</v>
      </c>
      <c r="G944" t="s">
        <v>902</v>
      </c>
      <c r="H944" t="s">
        <v>63</v>
      </c>
      <c r="I944" t="s">
        <v>45</v>
      </c>
      <c r="J944" t="s">
        <v>64</v>
      </c>
      <c r="L944">
        <v>44200.89</v>
      </c>
      <c r="M944">
        <v>32718.92</v>
      </c>
      <c r="N944" t="s">
        <v>56</v>
      </c>
      <c r="O944" t="s">
        <v>102</v>
      </c>
      <c r="P944">
        <v>83</v>
      </c>
      <c r="Q944">
        <v>2</v>
      </c>
      <c r="R944">
        <v>165</v>
      </c>
      <c r="S944">
        <v>205.1</v>
      </c>
      <c r="T944" t="s">
        <v>37</v>
      </c>
      <c r="U944" s="3"/>
      <c r="V944" s="3"/>
      <c r="W944" s="3"/>
    </row>
    <row r="945" spans="1:23">
      <c r="A945" t="s">
        <v>2257</v>
      </c>
      <c r="B945" t="s">
        <v>451</v>
      </c>
      <c r="C945" t="s">
        <v>100</v>
      </c>
      <c r="D945" t="s">
        <v>2258</v>
      </c>
      <c r="E945" s="2">
        <v>45605</v>
      </c>
      <c r="F945" s="2">
        <v>45613</v>
      </c>
      <c r="G945" t="s">
        <v>31</v>
      </c>
      <c r="H945" t="s">
        <v>134</v>
      </c>
      <c r="J945" t="s">
        <v>179</v>
      </c>
      <c r="K945" t="s">
        <v>72</v>
      </c>
      <c r="L945">
        <v>202437.53</v>
      </c>
      <c r="M945">
        <v>194210.36</v>
      </c>
      <c r="N945" t="s">
        <v>192</v>
      </c>
      <c r="O945">
        <v>8</v>
      </c>
      <c r="P945">
        <v>199</v>
      </c>
      <c r="R945">
        <v>141</v>
      </c>
      <c r="S945">
        <v>224.8</v>
      </c>
      <c r="T945" t="s">
        <v>37</v>
      </c>
      <c r="U945" s="3"/>
      <c r="V945" s="3"/>
      <c r="W945" s="3"/>
    </row>
    <row r="946" spans="1:23">
      <c r="A946" t="s">
        <v>2259</v>
      </c>
      <c r="B946" t="s">
        <v>1734</v>
      </c>
      <c r="C946" t="s">
        <v>60</v>
      </c>
      <c r="D946" s="2">
        <v>34943</v>
      </c>
      <c r="E946" t="s">
        <v>2260</v>
      </c>
      <c r="F946" s="2">
        <v>45170</v>
      </c>
      <c r="G946" t="s">
        <v>94</v>
      </c>
      <c r="H946" t="s">
        <v>63</v>
      </c>
      <c r="I946" t="s">
        <v>45</v>
      </c>
      <c r="J946" t="s">
        <v>179</v>
      </c>
      <c r="K946" t="s">
        <v>55</v>
      </c>
      <c r="L946">
        <v>110605.42</v>
      </c>
      <c r="M946">
        <v>85038.38</v>
      </c>
      <c r="O946">
        <v>17</v>
      </c>
      <c r="P946">
        <v>114</v>
      </c>
      <c r="R946">
        <v>183</v>
      </c>
      <c r="S946">
        <v>126.6</v>
      </c>
      <c r="T946" t="s">
        <v>37</v>
      </c>
      <c r="U946" s="3"/>
      <c r="V946" s="3"/>
      <c r="W946" s="3"/>
    </row>
    <row r="947" spans="1:23">
      <c r="A947" t="s">
        <v>2261</v>
      </c>
      <c r="B947" t="s">
        <v>843</v>
      </c>
      <c r="D947" t="s">
        <v>2262</v>
      </c>
      <c r="E947" s="2">
        <v>45089</v>
      </c>
      <c r="F947" s="2">
        <v>45097</v>
      </c>
      <c r="G947" t="s">
        <v>94</v>
      </c>
      <c r="H947" t="s">
        <v>52</v>
      </c>
      <c r="J947" t="s">
        <v>46</v>
      </c>
      <c r="L947">
        <v>224562.72</v>
      </c>
      <c r="M947">
        <v>178697.89</v>
      </c>
      <c r="N947" t="s">
        <v>56</v>
      </c>
      <c r="O947">
        <v>8</v>
      </c>
      <c r="P947">
        <v>89</v>
      </c>
      <c r="Q947">
        <v>3</v>
      </c>
      <c r="R947">
        <v>154</v>
      </c>
      <c r="S947">
        <v>203</v>
      </c>
      <c r="T947" t="s">
        <v>37</v>
      </c>
      <c r="U947" s="3"/>
      <c r="V947" s="3"/>
      <c r="W947" s="3"/>
    </row>
    <row r="948" spans="1:23">
      <c r="A948" t="s">
        <v>2263</v>
      </c>
      <c r="B948" t="s">
        <v>108</v>
      </c>
      <c r="C948" t="s">
        <v>40</v>
      </c>
      <c r="D948" s="2">
        <v>37976</v>
      </c>
      <c r="E948" s="2">
        <v>45168</v>
      </c>
      <c r="F948" s="2">
        <v>45184</v>
      </c>
      <c r="G948" t="s">
        <v>105</v>
      </c>
      <c r="I948" t="s">
        <v>96</v>
      </c>
      <c r="L948">
        <v>103049.14</v>
      </c>
      <c r="M948">
        <v>74358.45</v>
      </c>
      <c r="N948" t="s">
        <v>192</v>
      </c>
      <c r="O948">
        <v>16</v>
      </c>
      <c r="P948">
        <v>96</v>
      </c>
      <c r="Q948">
        <v>4</v>
      </c>
      <c r="R948">
        <v>129</v>
      </c>
      <c r="S948">
        <v>238.5</v>
      </c>
      <c r="T948" t="s">
        <v>37</v>
      </c>
      <c r="U948" s="3"/>
      <c r="V948" s="3"/>
      <c r="W948" s="3"/>
    </row>
    <row r="949" spans="1:23">
      <c r="A949" t="s">
        <v>2264</v>
      </c>
      <c r="B949" t="s">
        <v>752</v>
      </c>
      <c r="C949" t="s">
        <v>151</v>
      </c>
      <c r="D949" t="s">
        <v>2265</v>
      </c>
      <c r="E949" s="2">
        <v>45004</v>
      </c>
      <c r="F949" s="2">
        <v>45007</v>
      </c>
      <c r="G949" t="s">
        <v>105</v>
      </c>
      <c r="H949" t="s">
        <v>118</v>
      </c>
      <c r="J949" t="s">
        <v>97</v>
      </c>
      <c r="K949" t="s">
        <v>161</v>
      </c>
      <c r="L949">
        <v>45206.61</v>
      </c>
      <c r="M949">
        <v>33605.47</v>
      </c>
      <c r="N949" t="s">
        <v>91</v>
      </c>
      <c r="O949">
        <v>3</v>
      </c>
      <c r="P949" t="s">
        <v>664</v>
      </c>
      <c r="Q949">
        <v>5</v>
      </c>
      <c r="R949">
        <v>187</v>
      </c>
      <c r="S949">
        <v>172.9</v>
      </c>
      <c r="T949" t="s">
        <v>106</v>
      </c>
      <c r="U949" s="3"/>
      <c r="V949" s="3"/>
      <c r="W949" s="3"/>
    </row>
    <row r="950" spans="1:23">
      <c r="A950" t="s">
        <v>2266</v>
      </c>
      <c r="B950" t="s">
        <v>850</v>
      </c>
      <c r="C950" t="s">
        <v>84</v>
      </c>
      <c r="D950" s="2">
        <v>19115</v>
      </c>
      <c r="E950" t="s">
        <v>2267</v>
      </c>
      <c r="F950" s="2">
        <v>45351</v>
      </c>
      <c r="G950" t="s">
        <v>2268</v>
      </c>
      <c r="H950" t="s">
        <v>24</v>
      </c>
      <c r="I950" t="s">
        <v>33</v>
      </c>
      <c r="J950" t="s">
        <v>46</v>
      </c>
      <c r="K950" t="s">
        <v>120</v>
      </c>
      <c r="L950">
        <v>217940.58</v>
      </c>
      <c r="M950">
        <v>191375.59</v>
      </c>
      <c r="O950">
        <v>7</v>
      </c>
      <c r="P950">
        <v>100</v>
      </c>
      <c r="R950">
        <v>141</v>
      </c>
      <c r="S950">
        <v>146</v>
      </c>
      <c r="U950" s="3"/>
      <c r="V950" s="3"/>
      <c r="W950" s="3"/>
    </row>
    <row r="951" spans="1:23">
      <c r="A951" t="s">
        <v>2269</v>
      </c>
      <c r="B951" t="s">
        <v>2270</v>
      </c>
      <c r="C951" t="s">
        <v>22</v>
      </c>
      <c r="D951" s="2">
        <v>40174</v>
      </c>
      <c r="E951" t="s">
        <v>1274</v>
      </c>
      <c r="F951" s="2">
        <v>45757</v>
      </c>
      <c r="G951" t="s">
        <v>1282</v>
      </c>
      <c r="H951" t="s">
        <v>113</v>
      </c>
      <c r="I951" t="s">
        <v>119</v>
      </c>
      <c r="J951" t="s">
        <v>80</v>
      </c>
      <c r="K951" t="s">
        <v>55</v>
      </c>
      <c r="L951">
        <v>100284.21</v>
      </c>
      <c r="M951">
        <v>81471.33</v>
      </c>
      <c r="N951" t="s">
        <v>73</v>
      </c>
      <c r="O951">
        <v>5</v>
      </c>
      <c r="P951">
        <v>81</v>
      </c>
      <c r="Q951">
        <v>2</v>
      </c>
      <c r="R951">
        <v>103</v>
      </c>
      <c r="S951">
        <v>183.9</v>
      </c>
      <c r="T951" t="s">
        <v>47</v>
      </c>
      <c r="U951" s="3"/>
      <c r="V951" s="3"/>
      <c r="W951" s="3"/>
    </row>
    <row r="952" spans="1:23">
      <c r="A952" t="s">
        <v>2271</v>
      </c>
      <c r="B952" t="s">
        <v>622</v>
      </c>
      <c r="C952" t="s">
        <v>100</v>
      </c>
      <c r="D952" s="2">
        <v>31165</v>
      </c>
      <c r="E952" s="2">
        <v>44967</v>
      </c>
      <c r="F952" t="s">
        <v>2272</v>
      </c>
      <c r="H952" t="s">
        <v>63</v>
      </c>
      <c r="J952" t="s">
        <v>26</v>
      </c>
      <c r="K952" t="s">
        <v>161</v>
      </c>
      <c r="M952">
        <v>164017.51</v>
      </c>
      <c r="N952" t="s">
        <v>56</v>
      </c>
      <c r="O952">
        <v>16</v>
      </c>
      <c r="P952">
        <v>71</v>
      </c>
      <c r="Q952">
        <v>4</v>
      </c>
      <c r="R952">
        <v>167</v>
      </c>
      <c r="S952">
        <v>140.4</v>
      </c>
      <c r="T952" t="s">
        <v>37</v>
      </c>
      <c r="U952" s="3"/>
      <c r="V952" s="3"/>
      <c r="W952" s="3"/>
    </row>
    <row r="953" spans="1:23">
      <c r="A953" t="s">
        <v>2273</v>
      </c>
      <c r="B953" t="s">
        <v>967</v>
      </c>
      <c r="D953" s="2">
        <v>29997</v>
      </c>
      <c r="E953" s="2">
        <v>45916</v>
      </c>
      <c r="F953" t="s">
        <v>862</v>
      </c>
      <c r="G953" t="s">
        <v>62</v>
      </c>
      <c r="H953" t="s">
        <v>118</v>
      </c>
      <c r="I953" t="s">
        <v>96</v>
      </c>
      <c r="J953" t="s">
        <v>71</v>
      </c>
      <c r="K953" t="s">
        <v>110</v>
      </c>
      <c r="L953">
        <v>26254.39</v>
      </c>
      <c r="M953">
        <v>23135.49</v>
      </c>
      <c r="N953" t="s">
        <v>56</v>
      </c>
      <c r="O953">
        <v>12</v>
      </c>
      <c r="P953">
        <v>47</v>
      </c>
      <c r="Q953">
        <v>5</v>
      </c>
      <c r="R953">
        <v>116</v>
      </c>
      <c r="S953">
        <v>197.7</v>
      </c>
      <c r="T953" t="s">
        <v>37</v>
      </c>
      <c r="U953" s="3"/>
      <c r="V953" s="3"/>
      <c r="W953" s="3"/>
    </row>
    <row r="954" spans="1:23">
      <c r="A954" t="s">
        <v>2274</v>
      </c>
      <c r="B954" t="s">
        <v>406</v>
      </c>
      <c r="C954" t="s">
        <v>133</v>
      </c>
      <c r="D954" s="2">
        <v>29232</v>
      </c>
      <c r="E954" s="2">
        <v>45594</v>
      </c>
      <c r="F954" s="2">
        <v>45604</v>
      </c>
      <c r="G954" t="s">
        <v>109</v>
      </c>
      <c r="H954" t="s">
        <v>113</v>
      </c>
      <c r="I954" t="s">
        <v>45</v>
      </c>
      <c r="J954" t="s">
        <v>71</v>
      </c>
      <c r="K954" t="s">
        <v>110</v>
      </c>
      <c r="L954">
        <v>57607.14</v>
      </c>
      <c r="M954">
        <v>47125.95</v>
      </c>
      <c r="N954" t="s">
        <v>192</v>
      </c>
      <c r="O954">
        <v>10</v>
      </c>
      <c r="P954">
        <v>173</v>
      </c>
      <c r="R954">
        <v>103</v>
      </c>
      <c r="S954">
        <v>133.9</v>
      </c>
      <c r="T954" t="s">
        <v>37</v>
      </c>
      <c r="U954" s="3"/>
      <c r="V954" s="3"/>
      <c r="W954" s="3"/>
    </row>
    <row r="955" spans="1:23">
      <c r="A955" t="s">
        <v>2275</v>
      </c>
      <c r="B955" t="s">
        <v>2008</v>
      </c>
      <c r="C955" t="s">
        <v>100</v>
      </c>
      <c r="D955" t="s">
        <v>2276</v>
      </c>
      <c r="E955" s="2">
        <v>45882</v>
      </c>
      <c r="F955" s="2">
        <v>45886</v>
      </c>
      <c r="G955" t="s">
        <v>141</v>
      </c>
      <c r="H955" t="s">
        <v>24</v>
      </c>
      <c r="I955" t="s">
        <v>33</v>
      </c>
      <c r="J955" t="s">
        <v>26</v>
      </c>
      <c r="K955" t="s">
        <v>120</v>
      </c>
      <c r="L955">
        <v>237562.29</v>
      </c>
      <c r="M955">
        <v>156631.13</v>
      </c>
      <c r="N955" t="s">
        <v>91</v>
      </c>
      <c r="O955" t="s">
        <v>903</v>
      </c>
      <c r="P955">
        <v>121</v>
      </c>
      <c r="Q955">
        <v>4</v>
      </c>
      <c r="R955">
        <v>188</v>
      </c>
      <c r="S955">
        <v>124.7</v>
      </c>
      <c r="T955" t="s">
        <v>127</v>
      </c>
      <c r="U955" s="3"/>
      <c r="V955" s="3"/>
      <c r="W955" s="3"/>
    </row>
    <row r="956" spans="1:23">
      <c r="A956" t="s">
        <v>2277</v>
      </c>
      <c r="B956" t="s">
        <v>1350</v>
      </c>
      <c r="C956" t="s">
        <v>50</v>
      </c>
      <c r="D956" s="2">
        <v>24800</v>
      </c>
      <c r="E956" s="2">
        <v>45926</v>
      </c>
      <c r="F956" s="2">
        <v>45936</v>
      </c>
      <c r="G956" t="s">
        <v>89</v>
      </c>
      <c r="H956" t="s">
        <v>63</v>
      </c>
      <c r="I956" t="s">
        <v>119</v>
      </c>
      <c r="J956" t="s">
        <v>645</v>
      </c>
      <c r="K956" t="s">
        <v>55</v>
      </c>
      <c r="L956">
        <v>55464.18</v>
      </c>
      <c r="M956">
        <v>37443.25</v>
      </c>
      <c r="N956" t="s">
        <v>73</v>
      </c>
      <c r="O956">
        <v>10</v>
      </c>
      <c r="P956">
        <v>65</v>
      </c>
      <c r="Q956">
        <v>3</v>
      </c>
      <c r="R956">
        <v>158</v>
      </c>
      <c r="S956">
        <v>139.69999999999999</v>
      </c>
      <c r="T956" t="s">
        <v>65</v>
      </c>
      <c r="U956" s="3"/>
      <c r="V956" s="3"/>
      <c r="W956" s="3"/>
    </row>
    <row r="957" spans="1:23">
      <c r="A957" t="s">
        <v>2278</v>
      </c>
      <c r="B957" t="s">
        <v>676</v>
      </c>
      <c r="C957" t="s">
        <v>307</v>
      </c>
      <c r="D957" s="2">
        <v>27399</v>
      </c>
      <c r="E957" s="2">
        <v>46014</v>
      </c>
      <c r="F957" s="2">
        <v>46023</v>
      </c>
      <c r="G957" t="s">
        <v>161</v>
      </c>
      <c r="H957" t="s">
        <v>78</v>
      </c>
      <c r="I957" t="s">
        <v>45</v>
      </c>
      <c r="J957" t="s">
        <v>34</v>
      </c>
      <c r="K957" t="s">
        <v>120</v>
      </c>
      <c r="L957">
        <v>43991.96</v>
      </c>
      <c r="M957">
        <v>40582.54</v>
      </c>
      <c r="O957">
        <v>9</v>
      </c>
      <c r="P957">
        <v>172</v>
      </c>
      <c r="Q957">
        <v>5</v>
      </c>
      <c r="R957">
        <v>146</v>
      </c>
      <c r="S957">
        <v>70.400000000000006</v>
      </c>
      <c r="T957" t="s">
        <v>81</v>
      </c>
      <c r="U957" s="3"/>
      <c r="V957" s="3"/>
      <c r="W957" s="3"/>
    </row>
    <row r="958" spans="1:23">
      <c r="A958" t="s">
        <v>2279</v>
      </c>
      <c r="B958" t="s">
        <v>553</v>
      </c>
      <c r="D958" s="2">
        <v>31221</v>
      </c>
      <c r="E958" s="2">
        <v>45581</v>
      </c>
      <c r="F958" s="2">
        <v>45592</v>
      </c>
      <c r="G958" t="s">
        <v>89</v>
      </c>
      <c r="H958" t="s">
        <v>153</v>
      </c>
      <c r="I958" t="s">
        <v>45</v>
      </c>
      <c r="J958" t="s">
        <v>34</v>
      </c>
      <c r="K958" t="s">
        <v>120</v>
      </c>
      <c r="L958">
        <v>234860.44</v>
      </c>
      <c r="M958">
        <v>214701.29</v>
      </c>
      <c r="N958" t="s">
        <v>192</v>
      </c>
      <c r="O958">
        <v>11</v>
      </c>
      <c r="P958">
        <v>108</v>
      </c>
      <c r="Q958">
        <v>1</v>
      </c>
      <c r="R958">
        <v>105</v>
      </c>
      <c r="T958" t="s">
        <v>47</v>
      </c>
      <c r="U958" s="3"/>
      <c r="V958" s="3"/>
      <c r="W958" s="3"/>
    </row>
    <row r="959" spans="1:23">
      <c r="A959" t="s">
        <v>2280</v>
      </c>
      <c r="B959" t="s">
        <v>224</v>
      </c>
      <c r="C959" t="s">
        <v>22</v>
      </c>
      <c r="D959" s="2">
        <v>31428</v>
      </c>
      <c r="E959" s="2">
        <v>45812</v>
      </c>
      <c r="F959" s="2">
        <v>45818</v>
      </c>
      <c r="G959" t="s">
        <v>105</v>
      </c>
      <c r="H959" t="s">
        <v>63</v>
      </c>
      <c r="I959" t="s">
        <v>33</v>
      </c>
      <c r="J959" t="s">
        <v>34</v>
      </c>
      <c r="L959">
        <v>226206.69</v>
      </c>
      <c r="M959">
        <v>165798.78</v>
      </c>
      <c r="N959" t="s">
        <v>192</v>
      </c>
      <c r="O959">
        <v>6</v>
      </c>
      <c r="P959">
        <v>209</v>
      </c>
      <c r="Q959">
        <v>5</v>
      </c>
      <c r="R959">
        <v>164</v>
      </c>
      <c r="S959">
        <v>224</v>
      </c>
      <c r="T959" t="s">
        <v>47</v>
      </c>
      <c r="U959" s="3"/>
      <c r="V959" s="3"/>
      <c r="W959" s="3"/>
    </row>
    <row r="960" spans="1:23">
      <c r="A960" t="s">
        <v>2281</v>
      </c>
      <c r="B960" t="s">
        <v>1293</v>
      </c>
      <c r="C960" t="s">
        <v>133</v>
      </c>
      <c r="D960" s="2">
        <v>29601</v>
      </c>
      <c r="E960" t="s">
        <v>2282</v>
      </c>
      <c r="F960" t="s">
        <v>2283</v>
      </c>
      <c r="G960" t="s">
        <v>94</v>
      </c>
      <c r="H960" t="s">
        <v>44</v>
      </c>
      <c r="I960" t="s">
        <v>33</v>
      </c>
      <c r="J960" t="s">
        <v>80</v>
      </c>
      <c r="K960" t="s">
        <v>55</v>
      </c>
      <c r="L960">
        <v>59544.77</v>
      </c>
      <c r="M960">
        <v>56334.23</v>
      </c>
      <c r="N960" t="s">
        <v>1048</v>
      </c>
      <c r="O960">
        <v>5</v>
      </c>
      <c r="P960">
        <v>197</v>
      </c>
      <c r="Q960">
        <v>4</v>
      </c>
      <c r="R960">
        <v>168</v>
      </c>
      <c r="S960">
        <v>71.400000000000006</v>
      </c>
      <c r="T960" t="s">
        <v>65</v>
      </c>
      <c r="U960" s="3"/>
      <c r="V960" s="3"/>
      <c r="W960" s="3"/>
    </row>
    <row r="961" spans="1:23">
      <c r="A961" t="s">
        <v>2284</v>
      </c>
      <c r="B961" t="s">
        <v>2093</v>
      </c>
      <c r="D961" s="2">
        <v>27997</v>
      </c>
      <c r="E961" s="2">
        <v>45055</v>
      </c>
      <c r="F961" t="s">
        <v>2285</v>
      </c>
      <c r="G961" t="s">
        <v>152</v>
      </c>
      <c r="H961" t="s">
        <v>86</v>
      </c>
      <c r="I961" t="s">
        <v>25</v>
      </c>
      <c r="J961" t="s">
        <v>179</v>
      </c>
      <c r="K961" t="s">
        <v>449</v>
      </c>
      <c r="L961">
        <v>228757.81</v>
      </c>
      <c r="M961">
        <v>178164.3</v>
      </c>
      <c r="N961" t="s">
        <v>192</v>
      </c>
      <c r="O961">
        <v>9</v>
      </c>
      <c r="P961">
        <v>210</v>
      </c>
      <c r="Q961">
        <v>5</v>
      </c>
      <c r="R961">
        <v>189</v>
      </c>
      <c r="S961">
        <v>189.5</v>
      </c>
      <c r="T961" t="s">
        <v>65</v>
      </c>
      <c r="U961" s="3"/>
      <c r="V961" s="3"/>
      <c r="W961" s="3"/>
    </row>
    <row r="962" spans="1:23">
      <c r="A962" t="s">
        <v>2286</v>
      </c>
      <c r="B962" t="s">
        <v>39</v>
      </c>
      <c r="C962" t="s">
        <v>151</v>
      </c>
      <c r="D962" s="2">
        <v>21821</v>
      </c>
      <c r="E962" s="2">
        <v>45998</v>
      </c>
      <c r="F962" s="2">
        <v>46011</v>
      </c>
      <c r="G962" t="s">
        <v>117</v>
      </c>
      <c r="H962" t="s">
        <v>52</v>
      </c>
      <c r="I962" t="s">
        <v>33</v>
      </c>
      <c r="J962" t="s">
        <v>97</v>
      </c>
      <c r="K962" t="s">
        <v>183</v>
      </c>
      <c r="L962">
        <v>168874.23999999999</v>
      </c>
      <c r="M962">
        <v>158577.84</v>
      </c>
      <c r="N962" t="s">
        <v>73</v>
      </c>
      <c r="O962">
        <v>13</v>
      </c>
      <c r="P962">
        <v>47</v>
      </c>
      <c r="Q962">
        <v>2</v>
      </c>
      <c r="R962">
        <v>123</v>
      </c>
      <c r="S962">
        <v>189.1</v>
      </c>
      <c r="T962" t="s">
        <v>47</v>
      </c>
      <c r="U962" s="3"/>
      <c r="V962" s="3"/>
      <c r="W962" s="3"/>
    </row>
    <row r="963" spans="1:23">
      <c r="A963" t="s">
        <v>2287</v>
      </c>
      <c r="B963" t="s">
        <v>864</v>
      </c>
      <c r="C963" t="s">
        <v>50</v>
      </c>
      <c r="D963" t="s">
        <v>2288</v>
      </c>
      <c r="E963" t="s">
        <v>2226</v>
      </c>
      <c r="F963" s="2">
        <v>45498</v>
      </c>
      <c r="G963" t="s">
        <v>31</v>
      </c>
      <c r="H963" t="s">
        <v>312</v>
      </c>
      <c r="I963" t="s">
        <v>53</v>
      </c>
      <c r="J963" t="s">
        <v>46</v>
      </c>
      <c r="K963" t="s">
        <v>120</v>
      </c>
      <c r="L963">
        <v>172394.1</v>
      </c>
      <c r="M963">
        <v>135165.46</v>
      </c>
      <c r="N963" t="s">
        <v>73</v>
      </c>
      <c r="O963">
        <v>13</v>
      </c>
      <c r="P963">
        <v>24</v>
      </c>
      <c r="Q963">
        <v>2</v>
      </c>
      <c r="R963">
        <v>156</v>
      </c>
      <c r="S963">
        <v>88.5</v>
      </c>
      <c r="T963" t="s">
        <v>106</v>
      </c>
      <c r="U963" s="3"/>
      <c r="V963" s="3"/>
      <c r="W963" s="3"/>
    </row>
    <row r="964" spans="1:23">
      <c r="A964" t="s">
        <v>2289</v>
      </c>
      <c r="B964" t="s">
        <v>1200</v>
      </c>
      <c r="D964" t="s">
        <v>2290</v>
      </c>
      <c r="E964" s="2">
        <v>45805</v>
      </c>
      <c r="F964" s="2">
        <v>45822</v>
      </c>
      <c r="G964" t="s">
        <v>161</v>
      </c>
      <c r="H964" t="s">
        <v>95</v>
      </c>
      <c r="I964" t="s">
        <v>96</v>
      </c>
      <c r="J964" t="s">
        <v>34</v>
      </c>
      <c r="K964" t="s">
        <v>27</v>
      </c>
      <c r="L964">
        <v>234927.16</v>
      </c>
      <c r="M964">
        <v>191371.79</v>
      </c>
      <c r="N964" t="s">
        <v>91</v>
      </c>
      <c r="O964">
        <v>17</v>
      </c>
      <c r="P964">
        <v>39</v>
      </c>
      <c r="Q964">
        <v>3</v>
      </c>
      <c r="R964">
        <v>93</v>
      </c>
      <c r="S964">
        <v>249.8</v>
      </c>
      <c r="T964" t="s">
        <v>65</v>
      </c>
      <c r="U964" s="3"/>
      <c r="V964" s="3"/>
      <c r="W964" s="3"/>
    </row>
    <row r="965" spans="1:23">
      <c r="A965" t="s">
        <v>2291</v>
      </c>
      <c r="B965" t="s">
        <v>288</v>
      </c>
      <c r="C965" t="s">
        <v>30</v>
      </c>
      <c r="D965" s="2">
        <v>39583</v>
      </c>
      <c r="E965" s="2">
        <v>45915</v>
      </c>
      <c r="F965" s="2">
        <v>45917</v>
      </c>
      <c r="G965" t="s">
        <v>152</v>
      </c>
      <c r="H965" t="s">
        <v>134</v>
      </c>
      <c r="J965" t="s">
        <v>34</v>
      </c>
      <c r="L965">
        <v>29330.83</v>
      </c>
      <c r="M965">
        <v>20357.189999999999</v>
      </c>
      <c r="N965" t="s">
        <v>35</v>
      </c>
      <c r="O965">
        <v>2</v>
      </c>
      <c r="P965">
        <v>124</v>
      </c>
      <c r="Q965">
        <v>4</v>
      </c>
      <c r="R965" t="s">
        <v>1191</v>
      </c>
      <c r="S965">
        <v>210.7</v>
      </c>
      <c r="T965" t="s">
        <v>65</v>
      </c>
      <c r="U965" s="3"/>
      <c r="V965" s="3"/>
      <c r="W965" s="3"/>
    </row>
    <row r="966" spans="1:23">
      <c r="A966" t="s">
        <v>2292</v>
      </c>
      <c r="B966" t="s">
        <v>2293</v>
      </c>
      <c r="C966" t="s">
        <v>84</v>
      </c>
      <c r="D966" s="2">
        <v>19673</v>
      </c>
      <c r="E966" s="2">
        <v>45137</v>
      </c>
      <c r="F966" t="s">
        <v>2294</v>
      </c>
      <c r="G966" t="s">
        <v>117</v>
      </c>
      <c r="H966" t="s">
        <v>86</v>
      </c>
      <c r="I966" t="s">
        <v>25</v>
      </c>
      <c r="J966" t="s">
        <v>80</v>
      </c>
      <c r="K966" t="s">
        <v>55</v>
      </c>
      <c r="L966">
        <v>221796.93</v>
      </c>
      <c r="M966">
        <v>141122.29</v>
      </c>
      <c r="N966" t="s">
        <v>56</v>
      </c>
      <c r="O966">
        <v>17</v>
      </c>
      <c r="P966">
        <v>221</v>
      </c>
      <c r="Q966">
        <v>5</v>
      </c>
      <c r="S966">
        <v>132.4</v>
      </c>
      <c r="T966" t="s">
        <v>37</v>
      </c>
      <c r="U966" s="3"/>
      <c r="V966" s="3"/>
      <c r="W966" s="3"/>
    </row>
    <row r="967" spans="1:23">
      <c r="A967" t="s">
        <v>2295</v>
      </c>
      <c r="B967" t="s">
        <v>173</v>
      </c>
      <c r="D967" s="2">
        <v>19291</v>
      </c>
      <c r="E967" s="2">
        <v>45923</v>
      </c>
      <c r="F967" s="2">
        <v>45924</v>
      </c>
      <c r="G967" t="s">
        <v>62</v>
      </c>
      <c r="H967" t="s">
        <v>63</v>
      </c>
      <c r="I967" t="s">
        <v>33</v>
      </c>
      <c r="K967" t="s">
        <v>110</v>
      </c>
      <c r="L967">
        <v>114030.57</v>
      </c>
      <c r="M967">
        <v>84042.22</v>
      </c>
      <c r="N967" t="s">
        <v>192</v>
      </c>
      <c r="O967">
        <v>1</v>
      </c>
      <c r="P967">
        <v>22</v>
      </c>
      <c r="Q967">
        <v>5</v>
      </c>
      <c r="R967">
        <v>161</v>
      </c>
      <c r="S967">
        <v>179</v>
      </c>
      <c r="T967" t="s">
        <v>47</v>
      </c>
      <c r="U967" s="3"/>
      <c r="V967" s="3"/>
      <c r="W967" s="3"/>
    </row>
    <row r="968" spans="1:23">
      <c r="A968" t="s">
        <v>2296</v>
      </c>
      <c r="B968" t="s">
        <v>249</v>
      </c>
      <c r="C968" t="s">
        <v>60</v>
      </c>
      <c r="D968" s="2">
        <v>36317</v>
      </c>
      <c r="E968" s="2">
        <v>45749</v>
      </c>
      <c r="F968" s="2">
        <v>45750</v>
      </c>
      <c r="G968" t="s">
        <v>161</v>
      </c>
      <c r="H968" t="s">
        <v>134</v>
      </c>
      <c r="I968" t="s">
        <v>25</v>
      </c>
      <c r="J968" t="s">
        <v>64</v>
      </c>
      <c r="K968" t="s">
        <v>27</v>
      </c>
      <c r="L968">
        <v>177690.15</v>
      </c>
      <c r="M968">
        <v>136741.26999999999</v>
      </c>
      <c r="N968" t="s">
        <v>91</v>
      </c>
      <c r="O968">
        <v>1</v>
      </c>
      <c r="P968">
        <v>75</v>
      </c>
      <c r="R968">
        <v>91</v>
      </c>
      <c r="S968">
        <v>96.9</v>
      </c>
      <c r="T968" t="s">
        <v>37</v>
      </c>
      <c r="U968" s="3"/>
      <c r="V968" s="3"/>
      <c r="W968" s="3"/>
    </row>
    <row r="969" spans="1:23">
      <c r="A969" t="s">
        <v>2297</v>
      </c>
      <c r="B969" t="s">
        <v>845</v>
      </c>
      <c r="C969" t="s">
        <v>50</v>
      </c>
      <c r="D969" t="s">
        <v>2298</v>
      </c>
      <c r="E969" t="s">
        <v>2299</v>
      </c>
      <c r="F969" s="2">
        <v>45575</v>
      </c>
      <c r="G969" t="s">
        <v>43</v>
      </c>
      <c r="H969" t="s">
        <v>118</v>
      </c>
      <c r="I969" t="s">
        <v>45</v>
      </c>
      <c r="J969" t="s">
        <v>46</v>
      </c>
      <c r="K969" t="s">
        <v>27</v>
      </c>
      <c r="L969">
        <v>32724.14</v>
      </c>
      <c r="M969">
        <v>30116.73</v>
      </c>
      <c r="N969" t="s">
        <v>91</v>
      </c>
      <c r="O969">
        <v>11</v>
      </c>
      <c r="Q969">
        <v>1</v>
      </c>
      <c r="R969">
        <v>187</v>
      </c>
      <c r="S969">
        <v>86.8</v>
      </c>
      <c r="T969" t="s">
        <v>37</v>
      </c>
      <c r="U969" s="3"/>
      <c r="V969" s="3"/>
      <c r="W969" s="3"/>
    </row>
    <row r="970" spans="1:23">
      <c r="A970" t="s">
        <v>2300</v>
      </c>
      <c r="B970" t="s">
        <v>1678</v>
      </c>
      <c r="C970" t="s">
        <v>40</v>
      </c>
      <c r="D970" s="2">
        <v>29801</v>
      </c>
      <c r="E970" s="2">
        <v>45922</v>
      </c>
      <c r="F970" s="2">
        <v>45923</v>
      </c>
      <c r="G970" t="s">
        <v>105</v>
      </c>
      <c r="H970" t="s">
        <v>134</v>
      </c>
      <c r="J970" t="s">
        <v>179</v>
      </c>
      <c r="K970" t="s">
        <v>27</v>
      </c>
      <c r="L970">
        <v>223579.8</v>
      </c>
      <c r="M970">
        <v>161450.14000000001</v>
      </c>
      <c r="N970" t="s">
        <v>56</v>
      </c>
      <c r="O970">
        <v>1</v>
      </c>
      <c r="P970">
        <v>69</v>
      </c>
      <c r="Q970">
        <v>4</v>
      </c>
      <c r="R970">
        <v>90</v>
      </c>
      <c r="S970">
        <v>132.69999999999999</v>
      </c>
      <c r="T970" t="s">
        <v>37</v>
      </c>
      <c r="U970" s="3"/>
      <c r="V970" s="3"/>
      <c r="W970" s="3"/>
    </row>
    <row r="971" spans="1:23">
      <c r="A971" t="s">
        <v>2301</v>
      </c>
      <c r="B971" t="s">
        <v>1153</v>
      </c>
      <c r="C971" t="s">
        <v>206</v>
      </c>
      <c r="D971" s="2">
        <v>38670</v>
      </c>
      <c r="E971" s="2">
        <v>45051</v>
      </c>
      <c r="F971" s="2">
        <v>45052</v>
      </c>
      <c r="G971" t="s">
        <v>94</v>
      </c>
      <c r="H971" t="s">
        <v>44</v>
      </c>
      <c r="I971" t="s">
        <v>119</v>
      </c>
      <c r="K971" t="s">
        <v>55</v>
      </c>
      <c r="L971">
        <v>200261.93</v>
      </c>
      <c r="M971">
        <v>171775.04</v>
      </c>
      <c r="N971" t="s">
        <v>91</v>
      </c>
      <c r="O971">
        <v>1</v>
      </c>
      <c r="P971" t="s">
        <v>1161</v>
      </c>
      <c r="Q971">
        <v>4</v>
      </c>
      <c r="R971">
        <v>100</v>
      </c>
      <c r="S971">
        <v>191.4</v>
      </c>
      <c r="T971" t="s">
        <v>37</v>
      </c>
      <c r="U971" s="3"/>
      <c r="V971" s="3"/>
      <c r="W971" s="3"/>
    </row>
    <row r="972" spans="1:23">
      <c r="A972" t="s">
        <v>2302</v>
      </c>
      <c r="B972" t="s">
        <v>2303</v>
      </c>
      <c r="C972" t="s">
        <v>196</v>
      </c>
      <c r="D972" s="2">
        <v>20830</v>
      </c>
      <c r="E972" s="2">
        <v>45502</v>
      </c>
      <c r="F972" t="s">
        <v>1332</v>
      </c>
      <c r="G972" t="s">
        <v>117</v>
      </c>
      <c r="H972" t="s">
        <v>44</v>
      </c>
      <c r="J972" t="s">
        <v>80</v>
      </c>
      <c r="L972">
        <v>211315.08</v>
      </c>
      <c r="M972">
        <v>138419.20000000001</v>
      </c>
      <c r="N972" t="s">
        <v>192</v>
      </c>
      <c r="O972">
        <v>18</v>
      </c>
      <c r="P972">
        <v>93</v>
      </c>
      <c r="Q972">
        <v>4</v>
      </c>
      <c r="R972">
        <v>92</v>
      </c>
      <c r="S972">
        <v>232.7</v>
      </c>
      <c r="T972" t="s">
        <v>65</v>
      </c>
      <c r="U972" s="3"/>
      <c r="V972" s="3"/>
      <c r="W972" s="3"/>
    </row>
    <row r="973" spans="1:23">
      <c r="A973" t="s">
        <v>2304</v>
      </c>
      <c r="B973" t="s">
        <v>29</v>
      </c>
      <c r="C973" t="s">
        <v>40</v>
      </c>
      <c r="D973" t="s">
        <v>2305</v>
      </c>
      <c r="E973" s="2">
        <v>45895</v>
      </c>
      <c r="F973" t="s">
        <v>2306</v>
      </c>
      <c r="G973" t="s">
        <v>77</v>
      </c>
      <c r="I973" t="s">
        <v>96</v>
      </c>
      <c r="J973" t="s">
        <v>46</v>
      </c>
      <c r="K973" t="s">
        <v>161</v>
      </c>
      <c r="L973">
        <v>106036.08</v>
      </c>
      <c r="N973" t="s">
        <v>91</v>
      </c>
      <c r="O973">
        <v>13</v>
      </c>
      <c r="P973">
        <v>149</v>
      </c>
      <c r="R973">
        <v>109</v>
      </c>
      <c r="S973">
        <v>101.6</v>
      </c>
      <c r="U973" s="3"/>
      <c r="V973" s="3"/>
      <c r="W973" s="3"/>
    </row>
    <row r="974" spans="1:23">
      <c r="A974" t="s">
        <v>2307</v>
      </c>
      <c r="B974" t="s">
        <v>1305</v>
      </c>
      <c r="C974" t="s">
        <v>30</v>
      </c>
      <c r="D974" s="2">
        <v>18457</v>
      </c>
      <c r="E974" s="2">
        <v>45299</v>
      </c>
      <c r="G974" t="s">
        <v>89</v>
      </c>
      <c r="H974" t="s">
        <v>124</v>
      </c>
      <c r="I974" t="s">
        <v>79</v>
      </c>
      <c r="J974" t="s">
        <v>186</v>
      </c>
      <c r="K974" t="s">
        <v>55</v>
      </c>
      <c r="L974">
        <v>120398.56</v>
      </c>
      <c r="M974">
        <v>100801.65</v>
      </c>
      <c r="O974">
        <v>14</v>
      </c>
      <c r="P974">
        <v>118</v>
      </c>
      <c r="R974">
        <v>148</v>
      </c>
      <c r="S974">
        <v>153.4</v>
      </c>
      <c r="T974" t="s">
        <v>65</v>
      </c>
      <c r="U974" s="3"/>
      <c r="V974" s="3"/>
      <c r="W974" s="3"/>
    </row>
    <row r="975" spans="1:23">
      <c r="A975" t="s">
        <v>2308</v>
      </c>
      <c r="B975" t="s">
        <v>728</v>
      </c>
      <c r="C975" t="s">
        <v>40</v>
      </c>
      <c r="D975" t="s">
        <v>2309</v>
      </c>
      <c r="E975" s="2">
        <v>45415</v>
      </c>
      <c r="F975" s="2">
        <v>45427</v>
      </c>
      <c r="G975" t="s">
        <v>89</v>
      </c>
      <c r="H975" t="s">
        <v>118</v>
      </c>
      <c r="I975" t="s">
        <v>79</v>
      </c>
      <c r="J975" t="s">
        <v>97</v>
      </c>
      <c r="K975" t="s">
        <v>27</v>
      </c>
      <c r="L975">
        <v>48889.26</v>
      </c>
      <c r="M975">
        <v>40189.9</v>
      </c>
      <c r="N975" t="s">
        <v>91</v>
      </c>
      <c r="O975">
        <v>12</v>
      </c>
      <c r="P975">
        <v>235</v>
      </c>
      <c r="Q975">
        <v>3</v>
      </c>
      <c r="R975">
        <v>126</v>
      </c>
      <c r="S975">
        <v>108.3</v>
      </c>
      <c r="T975" t="s">
        <v>47</v>
      </c>
      <c r="U975" s="3"/>
      <c r="V975" s="3"/>
      <c r="W975" s="3"/>
    </row>
    <row r="976" spans="1:23">
      <c r="A976" t="s">
        <v>2310</v>
      </c>
      <c r="B976" t="s">
        <v>522</v>
      </c>
      <c r="C976" t="s">
        <v>22</v>
      </c>
      <c r="D976" t="s">
        <v>2311</v>
      </c>
      <c r="E976" s="2">
        <v>44931</v>
      </c>
      <c r="F976" t="s">
        <v>2312</v>
      </c>
      <c r="G976" t="s">
        <v>141</v>
      </c>
      <c r="H976" t="s">
        <v>124</v>
      </c>
      <c r="I976" t="s">
        <v>45</v>
      </c>
      <c r="J976" t="s">
        <v>46</v>
      </c>
      <c r="L976">
        <v>110817.39</v>
      </c>
      <c r="M976">
        <v>83898.61</v>
      </c>
      <c r="N976" t="s">
        <v>91</v>
      </c>
      <c r="O976">
        <v>13</v>
      </c>
      <c r="P976">
        <v>40</v>
      </c>
      <c r="Q976">
        <v>5</v>
      </c>
      <c r="R976">
        <v>101</v>
      </c>
      <c r="S976">
        <v>95.9</v>
      </c>
      <c r="T976" t="s">
        <v>65</v>
      </c>
      <c r="U976" s="3"/>
      <c r="V976" s="3"/>
      <c r="W976" s="3"/>
    </row>
    <row r="977" spans="1:23">
      <c r="A977" t="s">
        <v>2313</v>
      </c>
      <c r="B977" t="s">
        <v>202</v>
      </c>
      <c r="C977" t="s">
        <v>40</v>
      </c>
      <c r="D977" s="2">
        <v>21114</v>
      </c>
      <c r="E977" s="2">
        <v>45992</v>
      </c>
      <c r="F977" s="2">
        <v>45993</v>
      </c>
      <c r="G977" t="s">
        <v>105</v>
      </c>
      <c r="H977" t="s">
        <v>63</v>
      </c>
      <c r="I977" t="s">
        <v>96</v>
      </c>
      <c r="J977" t="s">
        <v>97</v>
      </c>
      <c r="K977" t="s">
        <v>72</v>
      </c>
      <c r="L977">
        <v>133528.29999999999</v>
      </c>
      <c r="M977">
        <v>106448.1</v>
      </c>
      <c r="N977" t="s">
        <v>73</v>
      </c>
      <c r="O977">
        <v>1</v>
      </c>
      <c r="P977">
        <v>118</v>
      </c>
      <c r="Q977">
        <v>4</v>
      </c>
      <c r="R977" t="s">
        <v>1291</v>
      </c>
      <c r="S977">
        <v>258.7</v>
      </c>
      <c r="T977" t="s">
        <v>47</v>
      </c>
      <c r="U977" s="3"/>
      <c r="V977" s="3"/>
      <c r="W977" s="3"/>
    </row>
    <row r="978" spans="1:23">
      <c r="A978" t="s">
        <v>2314</v>
      </c>
      <c r="B978" t="s">
        <v>1391</v>
      </c>
      <c r="D978" s="2">
        <v>40243</v>
      </c>
      <c r="E978" s="2">
        <v>45177</v>
      </c>
      <c r="F978" s="2">
        <v>45185</v>
      </c>
      <c r="G978" t="s">
        <v>77</v>
      </c>
      <c r="H978" t="s">
        <v>24</v>
      </c>
      <c r="I978" t="s">
        <v>33</v>
      </c>
      <c r="L978">
        <v>242287.61</v>
      </c>
      <c r="M978">
        <v>210318.92</v>
      </c>
      <c r="N978" t="s">
        <v>192</v>
      </c>
      <c r="O978" t="s">
        <v>236</v>
      </c>
      <c r="P978">
        <v>111</v>
      </c>
      <c r="Q978">
        <v>4</v>
      </c>
      <c r="R978">
        <v>165</v>
      </c>
      <c r="S978">
        <v>217.4</v>
      </c>
      <c r="U978" s="3"/>
      <c r="V978" s="3"/>
      <c r="W978" s="3"/>
    </row>
    <row r="979" spans="1:23">
      <c r="A979" t="s">
        <v>2315</v>
      </c>
      <c r="B979" t="s">
        <v>99</v>
      </c>
      <c r="D979" s="2">
        <v>37078</v>
      </c>
      <c r="E979" t="s">
        <v>2316</v>
      </c>
      <c r="F979" s="2">
        <v>45174</v>
      </c>
      <c r="G979" t="s">
        <v>117</v>
      </c>
      <c r="H979" t="s">
        <v>134</v>
      </c>
      <c r="I979" t="s">
        <v>96</v>
      </c>
      <c r="J979" t="s">
        <v>71</v>
      </c>
      <c r="K979" t="s">
        <v>55</v>
      </c>
      <c r="L979">
        <v>30926.68</v>
      </c>
      <c r="M979">
        <v>23823.95</v>
      </c>
      <c r="O979">
        <v>16</v>
      </c>
      <c r="P979">
        <v>199</v>
      </c>
      <c r="Q979">
        <v>3</v>
      </c>
      <c r="R979">
        <v>159</v>
      </c>
      <c r="T979" t="s">
        <v>37</v>
      </c>
      <c r="U979" s="3"/>
      <c r="V979" s="3"/>
      <c r="W979" s="3"/>
    </row>
    <row r="980" spans="1:23">
      <c r="A980" t="s">
        <v>2317</v>
      </c>
      <c r="B980" t="s">
        <v>147</v>
      </c>
      <c r="C980" t="s">
        <v>206</v>
      </c>
      <c r="D980" s="2">
        <v>26796</v>
      </c>
      <c r="E980" s="2">
        <v>45483</v>
      </c>
      <c r="F980" t="s">
        <v>2318</v>
      </c>
      <c r="G980" t="s">
        <v>89</v>
      </c>
      <c r="H980" t="s">
        <v>32</v>
      </c>
      <c r="I980" t="s">
        <v>53</v>
      </c>
      <c r="J980" t="s">
        <v>26</v>
      </c>
      <c r="K980" t="s">
        <v>72</v>
      </c>
      <c r="L980">
        <v>16249.53</v>
      </c>
      <c r="M980">
        <v>13352.84</v>
      </c>
      <c r="N980" t="s">
        <v>990</v>
      </c>
      <c r="O980">
        <v>3</v>
      </c>
      <c r="P980">
        <v>38</v>
      </c>
      <c r="R980">
        <v>130</v>
      </c>
      <c r="S980">
        <v>193.5</v>
      </c>
      <c r="T980" t="s">
        <v>37</v>
      </c>
      <c r="U980" s="3"/>
      <c r="V980" s="3"/>
      <c r="W980" s="3"/>
    </row>
    <row r="981" spans="1:23">
      <c r="A981" t="s">
        <v>2319</v>
      </c>
      <c r="B981" t="s">
        <v>292</v>
      </c>
      <c r="C981" t="s">
        <v>84</v>
      </c>
      <c r="D981" t="s">
        <v>2320</v>
      </c>
      <c r="E981" s="2">
        <v>44954</v>
      </c>
      <c r="F981" s="2">
        <v>44966</v>
      </c>
      <c r="G981" t="s">
        <v>77</v>
      </c>
      <c r="H981" t="s">
        <v>124</v>
      </c>
      <c r="I981" t="s">
        <v>45</v>
      </c>
      <c r="J981" t="s">
        <v>64</v>
      </c>
      <c r="L981">
        <v>56001.43</v>
      </c>
      <c r="M981">
        <v>45974.31</v>
      </c>
      <c r="N981" t="s">
        <v>73</v>
      </c>
      <c r="O981" t="s">
        <v>1370</v>
      </c>
      <c r="P981">
        <v>7</v>
      </c>
      <c r="Q981">
        <v>4</v>
      </c>
      <c r="R981">
        <v>96</v>
      </c>
      <c r="S981">
        <v>221.2</v>
      </c>
      <c r="T981" t="s">
        <v>65</v>
      </c>
      <c r="U981" s="3"/>
      <c r="V981" s="3"/>
      <c r="W981" s="3"/>
    </row>
    <row r="982" spans="1:23">
      <c r="A982" t="s">
        <v>2321</v>
      </c>
      <c r="B982" t="s">
        <v>584</v>
      </c>
      <c r="C982" t="s">
        <v>40</v>
      </c>
      <c r="D982" s="2">
        <v>26688</v>
      </c>
      <c r="E982" s="2">
        <v>45145</v>
      </c>
      <c r="F982" t="s">
        <v>2322</v>
      </c>
      <c r="H982" t="s">
        <v>32</v>
      </c>
      <c r="I982" t="s">
        <v>53</v>
      </c>
      <c r="J982" t="s">
        <v>179</v>
      </c>
      <c r="K982" t="s">
        <v>110</v>
      </c>
      <c r="M982">
        <v>112148.87</v>
      </c>
      <c r="N982" t="s">
        <v>73</v>
      </c>
      <c r="O982">
        <v>14</v>
      </c>
      <c r="P982" t="s">
        <v>2323</v>
      </c>
      <c r="Q982">
        <v>1</v>
      </c>
      <c r="R982">
        <v>105</v>
      </c>
      <c r="S982">
        <v>231.2</v>
      </c>
      <c r="T982" t="s">
        <v>47</v>
      </c>
      <c r="U982" s="3"/>
      <c r="V982" s="3"/>
      <c r="W982" s="3"/>
    </row>
    <row r="983" spans="1:23">
      <c r="A983" t="s">
        <v>2324</v>
      </c>
      <c r="B983" t="s">
        <v>1094</v>
      </c>
      <c r="C983" t="s">
        <v>60</v>
      </c>
      <c r="D983" t="s">
        <v>2325</v>
      </c>
      <c r="E983" t="s">
        <v>2326</v>
      </c>
      <c r="F983" s="2">
        <v>45699</v>
      </c>
      <c r="G983" t="s">
        <v>161</v>
      </c>
      <c r="H983" t="s">
        <v>134</v>
      </c>
      <c r="I983" t="s">
        <v>45</v>
      </c>
      <c r="K983" t="s">
        <v>120</v>
      </c>
      <c r="L983">
        <v>162366.29999999999</v>
      </c>
      <c r="M983">
        <v>127413.17</v>
      </c>
      <c r="N983" t="s">
        <v>56</v>
      </c>
      <c r="O983">
        <v>11</v>
      </c>
      <c r="P983">
        <v>47</v>
      </c>
      <c r="Q983">
        <v>1</v>
      </c>
      <c r="R983">
        <v>190</v>
      </c>
      <c r="S983">
        <v>158.69999999999999</v>
      </c>
      <c r="T983" t="s">
        <v>348</v>
      </c>
      <c r="U983" s="3"/>
      <c r="V983" s="3"/>
      <c r="W983" s="3"/>
    </row>
    <row r="984" spans="1:23">
      <c r="A984" t="s">
        <v>2327</v>
      </c>
      <c r="B984" t="s">
        <v>1061</v>
      </c>
      <c r="C984" t="s">
        <v>84</v>
      </c>
      <c r="D984" s="2">
        <v>40064</v>
      </c>
      <c r="E984" s="2">
        <v>45070</v>
      </c>
      <c r="F984" s="2">
        <v>45076</v>
      </c>
      <c r="G984" t="s">
        <v>117</v>
      </c>
      <c r="H984" t="s">
        <v>78</v>
      </c>
      <c r="J984" t="s">
        <v>34</v>
      </c>
      <c r="K984" t="s">
        <v>27</v>
      </c>
      <c r="L984">
        <v>60819.519999999997</v>
      </c>
      <c r="M984">
        <v>42922.28</v>
      </c>
      <c r="N984" t="s">
        <v>56</v>
      </c>
      <c r="O984">
        <v>6</v>
      </c>
      <c r="P984">
        <v>207</v>
      </c>
      <c r="R984">
        <v>151</v>
      </c>
      <c r="S984">
        <v>102.7</v>
      </c>
      <c r="T984" t="s">
        <v>65</v>
      </c>
      <c r="U984" s="3"/>
      <c r="V984" s="3"/>
      <c r="W984" s="3"/>
    </row>
    <row r="985" spans="1:23">
      <c r="A985" t="s">
        <v>2328</v>
      </c>
      <c r="B985" t="s">
        <v>697</v>
      </c>
      <c r="C985" t="s">
        <v>40</v>
      </c>
      <c r="D985" t="s">
        <v>2329</v>
      </c>
      <c r="E985" t="s">
        <v>2330</v>
      </c>
      <c r="F985" t="s">
        <v>2299</v>
      </c>
      <c r="H985" t="s">
        <v>113</v>
      </c>
      <c r="I985" t="s">
        <v>25</v>
      </c>
      <c r="J985" t="s">
        <v>97</v>
      </c>
      <c r="K985" t="s">
        <v>161</v>
      </c>
      <c r="L985">
        <v>154312.38</v>
      </c>
      <c r="M985">
        <v>99169.83</v>
      </c>
      <c r="N985" t="s">
        <v>35</v>
      </c>
      <c r="O985">
        <v>8</v>
      </c>
      <c r="P985">
        <v>211</v>
      </c>
      <c r="Q985">
        <v>4</v>
      </c>
      <c r="R985">
        <v>124</v>
      </c>
      <c r="T985" t="s">
        <v>106</v>
      </c>
      <c r="U985" s="3"/>
      <c r="V985" s="3"/>
      <c r="W985" s="3"/>
    </row>
    <row r="986" spans="1:23">
      <c r="A986" t="s">
        <v>2331</v>
      </c>
      <c r="B986" t="s">
        <v>697</v>
      </c>
      <c r="C986" t="s">
        <v>100</v>
      </c>
      <c r="D986" s="2">
        <v>29407</v>
      </c>
      <c r="E986" s="2">
        <v>45516</v>
      </c>
      <c r="F986" t="s">
        <v>2332</v>
      </c>
      <c r="G986" t="s">
        <v>31</v>
      </c>
      <c r="H986" t="s">
        <v>78</v>
      </c>
      <c r="I986" t="s">
        <v>53</v>
      </c>
      <c r="J986" t="s">
        <v>97</v>
      </c>
      <c r="K986" t="s">
        <v>120</v>
      </c>
      <c r="L986" t="s">
        <v>2333</v>
      </c>
      <c r="M986">
        <v>62503.31</v>
      </c>
      <c r="N986" t="s">
        <v>35</v>
      </c>
      <c r="O986">
        <v>6</v>
      </c>
      <c r="P986" t="s">
        <v>580</v>
      </c>
      <c r="Q986">
        <v>4</v>
      </c>
      <c r="R986">
        <v>142</v>
      </c>
      <c r="S986">
        <v>218.6</v>
      </c>
      <c r="T986" t="s">
        <v>47</v>
      </c>
      <c r="U986" s="3"/>
      <c r="V986" s="3"/>
      <c r="W986" s="3"/>
    </row>
    <row r="987" spans="1:23">
      <c r="A987" t="s">
        <v>2334</v>
      </c>
      <c r="B987" t="s">
        <v>796</v>
      </c>
      <c r="C987" t="s">
        <v>206</v>
      </c>
      <c r="D987" s="2">
        <v>22353</v>
      </c>
      <c r="E987" s="2">
        <v>45563</v>
      </c>
      <c r="F987" s="2">
        <v>45566</v>
      </c>
      <c r="G987" t="s">
        <v>106</v>
      </c>
      <c r="H987" t="s">
        <v>63</v>
      </c>
      <c r="I987" t="s">
        <v>79</v>
      </c>
      <c r="K987" t="s">
        <v>27</v>
      </c>
      <c r="L987">
        <v>242490.46</v>
      </c>
      <c r="M987">
        <v>233673.65</v>
      </c>
      <c r="N987" t="s">
        <v>91</v>
      </c>
      <c r="O987">
        <v>3</v>
      </c>
      <c r="P987" t="s">
        <v>1723</v>
      </c>
      <c r="Q987">
        <v>2</v>
      </c>
      <c r="R987">
        <v>156</v>
      </c>
      <c r="S987">
        <v>120.5</v>
      </c>
      <c r="T987" t="s">
        <v>37</v>
      </c>
      <c r="U987" s="3"/>
      <c r="V987" s="3"/>
      <c r="W987" s="3"/>
    </row>
    <row r="988" spans="1:23">
      <c r="A988" t="s">
        <v>2335</v>
      </c>
      <c r="B988" t="s">
        <v>406</v>
      </c>
      <c r="C988" t="s">
        <v>30</v>
      </c>
      <c r="D988" s="2">
        <v>34173</v>
      </c>
      <c r="E988" s="2">
        <v>45912</v>
      </c>
      <c r="F988" s="2">
        <v>45928</v>
      </c>
      <c r="G988" t="s">
        <v>161</v>
      </c>
      <c r="H988" t="s">
        <v>63</v>
      </c>
      <c r="I988" t="s">
        <v>45</v>
      </c>
      <c r="K988" t="s">
        <v>55</v>
      </c>
      <c r="M988">
        <v>5563.93</v>
      </c>
      <c r="N988" t="s">
        <v>91</v>
      </c>
      <c r="O988">
        <v>16</v>
      </c>
      <c r="P988">
        <v>201</v>
      </c>
      <c r="Q988">
        <v>3</v>
      </c>
      <c r="R988">
        <v>184</v>
      </c>
      <c r="S988">
        <v>127.2</v>
      </c>
      <c r="U988" s="3"/>
      <c r="V988" s="3"/>
      <c r="W988" s="3"/>
    </row>
    <row r="989" spans="1:23">
      <c r="A989" t="s">
        <v>2336</v>
      </c>
      <c r="B989" t="s">
        <v>1104</v>
      </c>
      <c r="C989" t="s">
        <v>40</v>
      </c>
      <c r="D989" s="2">
        <v>38666</v>
      </c>
      <c r="E989" s="2">
        <v>45543</v>
      </c>
      <c r="F989" s="2">
        <v>45548</v>
      </c>
      <c r="G989" t="s">
        <v>77</v>
      </c>
      <c r="H989" t="s">
        <v>86</v>
      </c>
      <c r="I989" t="s">
        <v>119</v>
      </c>
      <c r="J989" t="s">
        <v>46</v>
      </c>
      <c r="K989" t="s">
        <v>110</v>
      </c>
      <c r="L989">
        <v>66802.38</v>
      </c>
      <c r="M989">
        <v>61078.720000000001</v>
      </c>
      <c r="O989">
        <v>5</v>
      </c>
      <c r="P989">
        <v>77</v>
      </c>
      <c r="Q989">
        <v>3</v>
      </c>
      <c r="R989">
        <v>172</v>
      </c>
      <c r="S989">
        <v>117.2</v>
      </c>
      <c r="T989" t="s">
        <v>37</v>
      </c>
      <c r="U989" s="3"/>
      <c r="V989" s="3"/>
      <c r="W989" s="3"/>
    </row>
    <row r="990" spans="1:23">
      <c r="A990" t="s">
        <v>2337</v>
      </c>
      <c r="B990" t="s">
        <v>1598</v>
      </c>
      <c r="C990" t="s">
        <v>106</v>
      </c>
      <c r="D990" s="2">
        <v>27668</v>
      </c>
      <c r="E990" s="2">
        <v>45494</v>
      </c>
      <c r="F990" s="2">
        <v>45505</v>
      </c>
      <c r="G990" t="s">
        <v>31</v>
      </c>
      <c r="H990" t="s">
        <v>78</v>
      </c>
      <c r="I990" t="s">
        <v>53</v>
      </c>
      <c r="J990" t="s">
        <v>46</v>
      </c>
      <c r="K990" t="s">
        <v>27</v>
      </c>
      <c r="L990" t="s">
        <v>2338</v>
      </c>
      <c r="M990">
        <v>37651.629999999997</v>
      </c>
      <c r="N990" t="s">
        <v>73</v>
      </c>
      <c r="O990" t="s">
        <v>227</v>
      </c>
      <c r="P990">
        <v>61</v>
      </c>
      <c r="Q990">
        <v>5</v>
      </c>
      <c r="R990" t="s">
        <v>1695</v>
      </c>
      <c r="S990">
        <v>107.6</v>
      </c>
      <c r="T990" t="s">
        <v>37</v>
      </c>
      <c r="U990" s="3"/>
      <c r="V990" s="3"/>
      <c r="W990" s="3"/>
    </row>
    <row r="991" spans="1:23">
      <c r="A991" t="s">
        <v>2339</v>
      </c>
      <c r="B991" t="s">
        <v>806</v>
      </c>
      <c r="C991" t="s">
        <v>60</v>
      </c>
      <c r="D991" s="2">
        <v>21695</v>
      </c>
      <c r="E991" s="2">
        <v>45901</v>
      </c>
      <c r="G991" t="s">
        <v>117</v>
      </c>
      <c r="H991" t="s">
        <v>95</v>
      </c>
      <c r="I991" t="s">
        <v>119</v>
      </c>
      <c r="J991" t="s">
        <v>80</v>
      </c>
      <c r="K991" t="s">
        <v>286</v>
      </c>
      <c r="L991">
        <v>179358.39</v>
      </c>
      <c r="M991">
        <v>127313.16</v>
      </c>
      <c r="N991" t="s">
        <v>192</v>
      </c>
      <c r="O991">
        <v>9</v>
      </c>
      <c r="P991">
        <v>66</v>
      </c>
      <c r="Q991">
        <v>4</v>
      </c>
      <c r="R991">
        <v>134</v>
      </c>
      <c r="S991">
        <v>78.5</v>
      </c>
      <c r="T991" t="s">
        <v>37</v>
      </c>
      <c r="U991" s="3"/>
      <c r="V991" s="3"/>
      <c r="W991" s="3"/>
    </row>
    <row r="992" spans="1:23">
      <c r="A992" t="s">
        <v>2340</v>
      </c>
      <c r="B992" t="s">
        <v>321</v>
      </c>
      <c r="D992" s="2">
        <v>24799</v>
      </c>
      <c r="E992" t="s">
        <v>2341</v>
      </c>
      <c r="F992" s="2">
        <v>45043</v>
      </c>
      <c r="G992" t="s">
        <v>141</v>
      </c>
      <c r="I992" t="s">
        <v>96</v>
      </c>
      <c r="J992" t="s">
        <v>46</v>
      </c>
      <c r="K992" t="s">
        <v>72</v>
      </c>
      <c r="L992">
        <v>99834.39</v>
      </c>
      <c r="M992">
        <v>72241.05</v>
      </c>
      <c r="N992" t="s">
        <v>192</v>
      </c>
      <c r="O992">
        <v>9</v>
      </c>
      <c r="P992">
        <v>163</v>
      </c>
      <c r="Q992">
        <v>3</v>
      </c>
      <c r="R992">
        <v>137</v>
      </c>
      <c r="S992">
        <v>224.5</v>
      </c>
      <c r="T992" t="s">
        <v>37</v>
      </c>
      <c r="U992" s="3"/>
      <c r="V992" s="3"/>
      <c r="W992" s="3"/>
    </row>
    <row r="993" spans="1:23">
      <c r="A993" t="s">
        <v>2342</v>
      </c>
      <c r="B993" t="s">
        <v>2343</v>
      </c>
      <c r="C993" t="s">
        <v>133</v>
      </c>
      <c r="D993" s="2">
        <v>26657</v>
      </c>
      <c r="E993" s="2">
        <v>45384</v>
      </c>
      <c r="F993" s="2">
        <v>45394</v>
      </c>
      <c r="G993" t="s">
        <v>109</v>
      </c>
      <c r="H993" t="s">
        <v>78</v>
      </c>
      <c r="I993" t="s">
        <v>33</v>
      </c>
      <c r="K993" t="s">
        <v>55</v>
      </c>
      <c r="L993">
        <v>178955.28</v>
      </c>
      <c r="M993">
        <v>124619.34</v>
      </c>
      <c r="N993" t="s">
        <v>73</v>
      </c>
      <c r="O993">
        <v>10</v>
      </c>
      <c r="P993">
        <v>182</v>
      </c>
      <c r="R993">
        <v>186</v>
      </c>
      <c r="S993">
        <v>129.69999999999999</v>
      </c>
      <c r="T993" t="s">
        <v>37</v>
      </c>
      <c r="U993" s="3"/>
      <c r="V993" s="3"/>
      <c r="W993" s="3"/>
    </row>
    <row r="994" spans="1:23">
      <c r="A994" t="s">
        <v>2344</v>
      </c>
      <c r="B994" t="s">
        <v>980</v>
      </c>
      <c r="C994" t="s">
        <v>40</v>
      </c>
      <c r="D994" s="2">
        <v>33936</v>
      </c>
      <c r="E994" s="2">
        <v>45673</v>
      </c>
      <c r="F994" t="s">
        <v>2345</v>
      </c>
      <c r="G994" t="s">
        <v>62</v>
      </c>
      <c r="H994" t="s">
        <v>24</v>
      </c>
      <c r="I994" t="s">
        <v>25</v>
      </c>
      <c r="J994" t="s">
        <v>34</v>
      </c>
      <c r="K994" t="s">
        <v>72</v>
      </c>
      <c r="L994">
        <v>110365.06</v>
      </c>
      <c r="M994">
        <v>87607.59</v>
      </c>
      <c r="N994" t="s">
        <v>192</v>
      </c>
      <c r="O994">
        <v>14</v>
      </c>
      <c r="P994">
        <v>79</v>
      </c>
      <c r="Q994">
        <v>3</v>
      </c>
      <c r="R994">
        <v>97</v>
      </c>
      <c r="S994">
        <v>129.69999999999999</v>
      </c>
      <c r="T994" t="s">
        <v>37</v>
      </c>
      <c r="U994" s="3"/>
      <c r="V994" s="3"/>
      <c r="W994" s="3"/>
    </row>
    <row r="995" spans="1:23">
      <c r="A995" t="s">
        <v>2346</v>
      </c>
      <c r="B995" t="s">
        <v>587</v>
      </c>
      <c r="C995" t="s">
        <v>106</v>
      </c>
      <c r="D995" s="2">
        <v>19026</v>
      </c>
      <c r="E995" t="s">
        <v>2347</v>
      </c>
      <c r="F995" s="2">
        <v>45098</v>
      </c>
      <c r="G995" t="s">
        <v>23</v>
      </c>
      <c r="H995" t="s">
        <v>153</v>
      </c>
      <c r="I995" t="s">
        <v>33</v>
      </c>
      <c r="J995" t="s">
        <v>179</v>
      </c>
      <c r="K995" t="s">
        <v>55</v>
      </c>
      <c r="L995">
        <v>183838.19</v>
      </c>
      <c r="M995">
        <v>123203.92</v>
      </c>
      <c r="N995" t="s">
        <v>91</v>
      </c>
      <c r="O995">
        <v>10</v>
      </c>
      <c r="P995" t="s">
        <v>2348</v>
      </c>
      <c r="R995">
        <v>157</v>
      </c>
      <c r="S995">
        <v>165.2</v>
      </c>
      <c r="T995" t="s">
        <v>81</v>
      </c>
      <c r="U995" s="3"/>
      <c r="V995" s="3"/>
      <c r="W995" s="3"/>
    </row>
    <row r="996" spans="1:23">
      <c r="A996" t="s">
        <v>2349</v>
      </c>
      <c r="B996" t="s">
        <v>541</v>
      </c>
      <c r="C996" t="s">
        <v>50</v>
      </c>
      <c r="D996" t="s">
        <v>2350</v>
      </c>
      <c r="E996" s="2">
        <v>45650</v>
      </c>
      <c r="F996" s="2">
        <v>45664</v>
      </c>
      <c r="G996" t="s">
        <v>152</v>
      </c>
      <c r="H996" t="s">
        <v>63</v>
      </c>
      <c r="I996" t="s">
        <v>25</v>
      </c>
      <c r="K996" t="s">
        <v>55</v>
      </c>
      <c r="L996">
        <v>96997.84</v>
      </c>
      <c r="M996">
        <v>85478.61</v>
      </c>
      <c r="N996" t="s">
        <v>35</v>
      </c>
      <c r="O996">
        <v>14</v>
      </c>
      <c r="P996">
        <v>142</v>
      </c>
      <c r="Q996">
        <v>3</v>
      </c>
      <c r="R996">
        <v>138</v>
      </c>
      <c r="S996">
        <v>160.9</v>
      </c>
      <c r="T996" t="s">
        <v>37</v>
      </c>
      <c r="U996" s="3"/>
      <c r="V996" s="3"/>
      <c r="W996" s="3"/>
    </row>
    <row r="997" spans="1:23">
      <c r="A997" t="s">
        <v>2351</v>
      </c>
      <c r="B997" t="s">
        <v>1667</v>
      </c>
      <c r="C997" t="s">
        <v>100</v>
      </c>
      <c r="D997" t="s">
        <v>2352</v>
      </c>
      <c r="E997" t="s">
        <v>2353</v>
      </c>
      <c r="G997" t="s">
        <v>89</v>
      </c>
      <c r="H997" t="s">
        <v>86</v>
      </c>
      <c r="I997" t="s">
        <v>25</v>
      </c>
      <c r="J997" t="s">
        <v>64</v>
      </c>
      <c r="K997" t="s">
        <v>120</v>
      </c>
      <c r="L997" t="s">
        <v>2354</v>
      </c>
      <c r="M997">
        <v>48072.57</v>
      </c>
      <c r="N997" t="s">
        <v>73</v>
      </c>
      <c r="O997">
        <v>10</v>
      </c>
      <c r="P997">
        <v>231</v>
      </c>
      <c r="R997">
        <v>187</v>
      </c>
      <c r="S997">
        <v>183.7</v>
      </c>
      <c r="U997" s="3"/>
      <c r="V997" s="3"/>
      <c r="W997" s="3"/>
    </row>
    <row r="998" spans="1:23">
      <c r="A998" t="s">
        <v>2355</v>
      </c>
      <c r="B998" t="s">
        <v>444</v>
      </c>
      <c r="C998" t="s">
        <v>84</v>
      </c>
      <c r="D998" s="2">
        <v>30299</v>
      </c>
      <c r="E998" s="2">
        <v>45847</v>
      </c>
      <c r="G998" t="s">
        <v>89</v>
      </c>
      <c r="H998" t="s">
        <v>1012</v>
      </c>
      <c r="J998" t="s">
        <v>26</v>
      </c>
      <c r="K998" t="s">
        <v>27</v>
      </c>
      <c r="L998">
        <v>23290.27</v>
      </c>
      <c r="M998">
        <v>18778.88</v>
      </c>
      <c r="N998" t="s">
        <v>192</v>
      </c>
      <c r="O998">
        <v>12</v>
      </c>
      <c r="P998">
        <v>16</v>
      </c>
      <c r="Q998">
        <v>5</v>
      </c>
      <c r="S998">
        <v>185.4</v>
      </c>
      <c r="T998" t="s">
        <v>65</v>
      </c>
      <c r="U998" s="3"/>
      <c r="V998" s="3"/>
      <c r="W998" s="3"/>
    </row>
    <row r="999" spans="1:23">
      <c r="A999" t="s">
        <v>2356</v>
      </c>
      <c r="B999" t="s">
        <v>926</v>
      </c>
      <c r="C999" t="s">
        <v>50</v>
      </c>
      <c r="D999" s="2">
        <v>30481</v>
      </c>
      <c r="E999" s="2">
        <v>45605</v>
      </c>
      <c r="F999" s="2">
        <v>45612</v>
      </c>
      <c r="G999" t="s">
        <v>77</v>
      </c>
      <c r="H999" t="s">
        <v>153</v>
      </c>
      <c r="J999" t="s">
        <v>34</v>
      </c>
      <c r="K999" t="s">
        <v>110</v>
      </c>
      <c r="L999">
        <v>199163.97</v>
      </c>
      <c r="M999">
        <v>179865.39</v>
      </c>
      <c r="N999" t="s">
        <v>73</v>
      </c>
      <c r="O999" t="s">
        <v>74</v>
      </c>
      <c r="P999">
        <v>30</v>
      </c>
      <c r="Q999">
        <v>4</v>
      </c>
      <c r="R999">
        <v>153</v>
      </c>
      <c r="S999">
        <v>200.6</v>
      </c>
      <c r="T999" t="s">
        <v>37</v>
      </c>
      <c r="U999" s="3"/>
      <c r="V999" s="3"/>
      <c r="W999" s="3"/>
    </row>
    <row r="1000" spans="1:23">
      <c r="A1000" t="s">
        <v>2357</v>
      </c>
      <c r="B1000" t="s">
        <v>1026</v>
      </c>
      <c r="C1000" t="s">
        <v>22</v>
      </c>
      <c r="D1000" s="2">
        <v>26085</v>
      </c>
      <c r="E1000" s="2">
        <v>45045</v>
      </c>
      <c r="F1000" s="2">
        <v>45056</v>
      </c>
      <c r="G1000" t="s">
        <v>152</v>
      </c>
      <c r="H1000" t="s">
        <v>95</v>
      </c>
      <c r="I1000" t="s">
        <v>25</v>
      </c>
      <c r="K1000" t="s">
        <v>110</v>
      </c>
      <c r="L1000" t="s">
        <v>2358</v>
      </c>
      <c r="M1000">
        <v>126556.41</v>
      </c>
      <c r="O1000">
        <v>11</v>
      </c>
      <c r="P1000">
        <v>150</v>
      </c>
      <c r="R1000">
        <v>141</v>
      </c>
      <c r="S1000">
        <v>189.9</v>
      </c>
      <c r="T1000" t="s">
        <v>47</v>
      </c>
      <c r="U1000" s="3"/>
      <c r="V1000" s="3"/>
      <c r="W1000" s="3"/>
    </row>
    <row r="1001" spans="1:23">
      <c r="A1001" t="s">
        <v>2359</v>
      </c>
      <c r="B1001" t="s">
        <v>517</v>
      </c>
      <c r="C1001" t="s">
        <v>40</v>
      </c>
      <c r="D1001" s="2">
        <v>24939</v>
      </c>
      <c r="E1001" s="2">
        <v>45249</v>
      </c>
      <c r="F1001" s="2">
        <v>45259</v>
      </c>
      <c r="G1001" t="s">
        <v>94</v>
      </c>
      <c r="H1001" t="s">
        <v>24</v>
      </c>
      <c r="J1001" t="s">
        <v>71</v>
      </c>
      <c r="K1001" t="s">
        <v>110</v>
      </c>
      <c r="L1001" t="s">
        <v>2360</v>
      </c>
      <c r="M1001">
        <v>22566.49</v>
      </c>
      <c r="N1001" t="s">
        <v>409</v>
      </c>
      <c r="O1001">
        <v>10</v>
      </c>
      <c r="P1001">
        <v>169</v>
      </c>
      <c r="Q1001">
        <v>4</v>
      </c>
      <c r="R1001">
        <v>130</v>
      </c>
      <c r="S1001">
        <v>258.2</v>
      </c>
      <c r="T1001" t="s">
        <v>37</v>
      </c>
      <c r="U1001" s="3"/>
      <c r="V1001" s="3"/>
      <c r="W1001" s="3"/>
    </row>
    <row r="1002" spans="1:23">
      <c r="A1002" t="s">
        <v>2361</v>
      </c>
      <c r="B1002" t="s">
        <v>1276</v>
      </c>
      <c r="C1002" t="s">
        <v>133</v>
      </c>
      <c r="D1002" s="2">
        <v>21983</v>
      </c>
      <c r="E1002" s="2">
        <v>45003</v>
      </c>
      <c r="F1002" s="2">
        <v>45008</v>
      </c>
      <c r="G1002" t="s">
        <v>109</v>
      </c>
      <c r="H1002" t="s">
        <v>24</v>
      </c>
      <c r="I1002" t="s">
        <v>119</v>
      </c>
      <c r="J1002" t="s">
        <v>34</v>
      </c>
      <c r="K1002" t="s">
        <v>161</v>
      </c>
      <c r="L1002">
        <v>186530.62</v>
      </c>
      <c r="M1002">
        <v>169395.53</v>
      </c>
      <c r="N1002" t="s">
        <v>35</v>
      </c>
      <c r="O1002">
        <v>5</v>
      </c>
      <c r="P1002">
        <v>31</v>
      </c>
      <c r="Q1002">
        <v>3</v>
      </c>
      <c r="R1002">
        <v>136</v>
      </c>
      <c r="S1002">
        <v>85</v>
      </c>
      <c r="T1002" t="s">
        <v>65</v>
      </c>
      <c r="U1002" s="3"/>
      <c r="V1002" s="3"/>
      <c r="W1002" s="3"/>
    </row>
    <row r="1003" spans="1:23">
      <c r="A1003" t="s">
        <v>2362</v>
      </c>
      <c r="B1003" t="s">
        <v>1140</v>
      </c>
      <c r="C1003" t="s">
        <v>40</v>
      </c>
      <c r="D1003" t="s">
        <v>2363</v>
      </c>
      <c r="E1003" s="2">
        <v>45187</v>
      </c>
      <c r="F1003" s="2">
        <v>45203</v>
      </c>
      <c r="G1003" t="s">
        <v>109</v>
      </c>
      <c r="H1003" t="s">
        <v>78</v>
      </c>
      <c r="I1003" t="s">
        <v>96</v>
      </c>
      <c r="J1003" t="s">
        <v>645</v>
      </c>
      <c r="K1003" t="s">
        <v>55</v>
      </c>
      <c r="L1003">
        <v>159634.19</v>
      </c>
      <c r="M1003">
        <v>139697.63</v>
      </c>
      <c r="O1003">
        <v>16</v>
      </c>
      <c r="Q1003">
        <v>4</v>
      </c>
      <c r="R1003">
        <v>143</v>
      </c>
      <c r="S1003">
        <v>85.8</v>
      </c>
      <c r="T1003" t="s">
        <v>47</v>
      </c>
      <c r="U1003" s="3"/>
      <c r="V1003" s="3"/>
      <c r="W1003" s="3"/>
    </row>
    <row r="1004" spans="1:23">
      <c r="A1004" t="s">
        <v>2364</v>
      </c>
      <c r="B1004" t="s">
        <v>301</v>
      </c>
      <c r="C1004" t="s">
        <v>22</v>
      </c>
      <c r="D1004" t="s">
        <v>2365</v>
      </c>
      <c r="E1004" s="2">
        <v>45731</v>
      </c>
      <c r="F1004" t="s">
        <v>2366</v>
      </c>
      <c r="G1004" t="s">
        <v>984</v>
      </c>
      <c r="J1004" t="s">
        <v>80</v>
      </c>
      <c r="K1004" t="s">
        <v>55</v>
      </c>
      <c r="L1004">
        <v>116850.84</v>
      </c>
      <c r="M1004">
        <v>94660.56</v>
      </c>
      <c r="N1004" t="s">
        <v>192</v>
      </c>
      <c r="O1004">
        <v>7</v>
      </c>
      <c r="P1004">
        <v>62</v>
      </c>
      <c r="Q1004">
        <v>2</v>
      </c>
      <c r="S1004">
        <v>243.5</v>
      </c>
      <c r="T1004" t="s">
        <v>81</v>
      </c>
      <c r="U1004" s="3"/>
      <c r="V1004" s="3"/>
      <c r="W1004" s="3"/>
    </row>
    <row r="1005" spans="1:23">
      <c r="A1005" t="s">
        <v>2367</v>
      </c>
      <c r="B1005" t="s">
        <v>1839</v>
      </c>
      <c r="C1005" t="s">
        <v>22</v>
      </c>
      <c r="D1005" s="2">
        <v>28914</v>
      </c>
      <c r="E1005" s="2">
        <v>45953</v>
      </c>
      <c r="F1005" s="2">
        <v>45957</v>
      </c>
      <c r="H1005" t="s">
        <v>118</v>
      </c>
      <c r="I1005" t="s">
        <v>53</v>
      </c>
      <c r="J1005" t="s">
        <v>46</v>
      </c>
      <c r="K1005" t="s">
        <v>161</v>
      </c>
      <c r="L1005">
        <v>212132.23</v>
      </c>
      <c r="M1005">
        <v>198890.45</v>
      </c>
      <c r="N1005" t="s">
        <v>91</v>
      </c>
      <c r="O1005">
        <v>4</v>
      </c>
      <c r="P1005">
        <v>178</v>
      </c>
      <c r="Q1005">
        <v>3</v>
      </c>
      <c r="R1005">
        <v>128</v>
      </c>
      <c r="S1005">
        <v>208</v>
      </c>
      <c r="T1005" t="s">
        <v>37</v>
      </c>
      <c r="U1005" s="3"/>
      <c r="V1005" s="3"/>
      <c r="W1005" s="3"/>
    </row>
    <row r="1006" spans="1:23">
      <c r="A1006" t="s">
        <v>2368</v>
      </c>
      <c r="B1006" t="s">
        <v>1452</v>
      </c>
      <c r="C1006" t="s">
        <v>40</v>
      </c>
      <c r="D1006" s="2">
        <v>25214</v>
      </c>
      <c r="E1006" s="2">
        <v>45102</v>
      </c>
      <c r="F1006" s="2">
        <v>45110</v>
      </c>
      <c r="G1006" t="s">
        <v>141</v>
      </c>
      <c r="H1006" t="s">
        <v>52</v>
      </c>
      <c r="K1006" t="s">
        <v>55</v>
      </c>
      <c r="L1006">
        <v>167957.82</v>
      </c>
      <c r="M1006">
        <v>133282.21</v>
      </c>
      <c r="N1006" t="s">
        <v>56</v>
      </c>
      <c r="O1006">
        <v>8</v>
      </c>
      <c r="P1006">
        <v>14</v>
      </c>
      <c r="R1006">
        <v>136</v>
      </c>
      <c r="T1006" t="s">
        <v>37</v>
      </c>
      <c r="U1006" s="3"/>
      <c r="V1006" s="3"/>
      <c r="W1006" s="3"/>
    </row>
    <row r="1007" spans="1:23">
      <c r="A1007" t="s">
        <v>2369</v>
      </c>
      <c r="B1007" t="s">
        <v>1079</v>
      </c>
      <c r="C1007" t="s">
        <v>307</v>
      </c>
      <c r="D1007" t="s">
        <v>2370</v>
      </c>
      <c r="E1007" s="2">
        <v>45183</v>
      </c>
      <c r="F1007" t="s">
        <v>2371</v>
      </c>
      <c r="G1007" t="s">
        <v>141</v>
      </c>
      <c r="H1007" t="s">
        <v>32</v>
      </c>
      <c r="I1007" t="s">
        <v>96</v>
      </c>
      <c r="J1007" t="s">
        <v>179</v>
      </c>
      <c r="K1007" t="s">
        <v>55</v>
      </c>
      <c r="L1007">
        <v>115111</v>
      </c>
      <c r="M1007">
        <v>81521.2</v>
      </c>
      <c r="O1007">
        <v>5</v>
      </c>
      <c r="P1007">
        <v>59</v>
      </c>
      <c r="R1007">
        <v>123</v>
      </c>
      <c r="S1007">
        <v>119.1</v>
      </c>
      <c r="U1007" s="3"/>
      <c r="V1007" s="3"/>
      <c r="W1007" s="3"/>
    </row>
    <row r="1008" spans="1:23">
      <c r="A1008" t="s">
        <v>2372</v>
      </c>
      <c r="B1008" t="s">
        <v>164</v>
      </c>
      <c r="C1008" t="s">
        <v>40</v>
      </c>
      <c r="D1008" t="s">
        <v>2373</v>
      </c>
      <c r="E1008" s="2">
        <v>45386</v>
      </c>
      <c r="F1008" s="2">
        <v>45392</v>
      </c>
      <c r="G1008" t="s">
        <v>70</v>
      </c>
      <c r="H1008" t="s">
        <v>32</v>
      </c>
      <c r="I1008" t="s">
        <v>119</v>
      </c>
      <c r="K1008" t="s">
        <v>120</v>
      </c>
      <c r="L1008">
        <v>235225.03</v>
      </c>
      <c r="M1008">
        <v>178701.74</v>
      </c>
      <c r="N1008" t="s">
        <v>91</v>
      </c>
      <c r="O1008">
        <v>6</v>
      </c>
      <c r="P1008">
        <v>16</v>
      </c>
      <c r="Q1008">
        <v>5</v>
      </c>
      <c r="R1008">
        <v>152</v>
      </c>
      <c r="S1008">
        <v>245.8</v>
      </c>
      <c r="T1008" t="s">
        <v>37</v>
      </c>
      <c r="U1008" s="3"/>
      <c r="V1008" s="3"/>
      <c r="W1008" s="3"/>
    </row>
    <row r="1009" spans="1:23">
      <c r="A1009" t="s">
        <v>2374</v>
      </c>
      <c r="B1009" t="s">
        <v>1276</v>
      </c>
      <c r="D1009" s="2">
        <v>39934</v>
      </c>
      <c r="E1009" s="2">
        <v>45052</v>
      </c>
      <c r="F1009" s="2">
        <v>45061</v>
      </c>
      <c r="G1009" t="s">
        <v>89</v>
      </c>
      <c r="H1009" t="s">
        <v>134</v>
      </c>
      <c r="L1009">
        <v>76827.62</v>
      </c>
      <c r="M1009">
        <v>56254.27</v>
      </c>
      <c r="N1009" t="s">
        <v>73</v>
      </c>
      <c r="O1009">
        <v>9</v>
      </c>
      <c r="P1009">
        <v>167</v>
      </c>
      <c r="R1009" t="s">
        <v>1822</v>
      </c>
      <c r="S1009">
        <v>121.6</v>
      </c>
      <c r="T1009" t="s">
        <v>65</v>
      </c>
      <c r="U1009" s="3"/>
      <c r="V1009" s="3"/>
      <c r="W1009" s="3"/>
    </row>
    <row r="1010" spans="1:23">
      <c r="A1010" t="s">
        <v>2375</v>
      </c>
      <c r="B1010" t="s">
        <v>611</v>
      </c>
      <c r="C1010" t="s">
        <v>100</v>
      </c>
      <c r="D1010" s="2">
        <v>33461</v>
      </c>
      <c r="E1010" s="2">
        <v>45561</v>
      </c>
      <c r="F1010" s="2">
        <v>45568</v>
      </c>
      <c r="G1010" t="s">
        <v>106</v>
      </c>
      <c r="H1010" t="s">
        <v>207</v>
      </c>
      <c r="J1010" t="s">
        <v>64</v>
      </c>
      <c r="K1010" t="s">
        <v>110</v>
      </c>
      <c r="L1010">
        <v>28057.7</v>
      </c>
      <c r="M1010">
        <v>23363.78</v>
      </c>
      <c r="N1010" t="s">
        <v>35</v>
      </c>
      <c r="O1010">
        <v>7</v>
      </c>
      <c r="P1010">
        <v>151</v>
      </c>
      <c r="Q1010">
        <v>4</v>
      </c>
      <c r="R1010" t="s">
        <v>2376</v>
      </c>
      <c r="S1010">
        <v>258.60000000000002</v>
      </c>
      <c r="T1010" t="s">
        <v>65</v>
      </c>
      <c r="U1010" s="3"/>
      <c r="V1010" s="3"/>
      <c r="W1010" s="3"/>
    </row>
    <row r="1011" spans="1:23">
      <c r="A1011" t="s">
        <v>2377</v>
      </c>
      <c r="B1011" t="s">
        <v>1598</v>
      </c>
      <c r="C1011" t="s">
        <v>84</v>
      </c>
      <c r="D1011" s="2">
        <v>25526</v>
      </c>
      <c r="E1011" t="s">
        <v>1923</v>
      </c>
      <c r="F1011" s="2">
        <v>45771</v>
      </c>
      <c r="G1011" t="s">
        <v>766</v>
      </c>
      <c r="H1011" t="s">
        <v>86</v>
      </c>
      <c r="I1011" t="s">
        <v>33</v>
      </c>
      <c r="J1011" t="s">
        <v>34</v>
      </c>
      <c r="K1011" t="s">
        <v>161</v>
      </c>
      <c r="L1011">
        <v>194598.34</v>
      </c>
      <c r="M1011">
        <v>184005</v>
      </c>
      <c r="N1011" t="s">
        <v>35</v>
      </c>
      <c r="O1011">
        <v>11</v>
      </c>
      <c r="P1011">
        <v>191</v>
      </c>
      <c r="Q1011">
        <v>4</v>
      </c>
      <c r="R1011">
        <v>136</v>
      </c>
      <c r="S1011">
        <v>116.3</v>
      </c>
      <c r="T1011" t="s">
        <v>37</v>
      </c>
      <c r="U1011" s="3"/>
      <c r="V1011" s="3"/>
      <c r="W1011" s="3"/>
    </row>
    <row r="1012" spans="1:23">
      <c r="A1012" t="s">
        <v>2378</v>
      </c>
      <c r="B1012" t="s">
        <v>1678</v>
      </c>
      <c r="C1012" t="s">
        <v>206</v>
      </c>
      <c r="D1012" s="2">
        <v>23788</v>
      </c>
      <c r="E1012" s="2">
        <v>45370</v>
      </c>
      <c r="F1012" t="s">
        <v>2379</v>
      </c>
      <c r="G1012" t="s">
        <v>31</v>
      </c>
      <c r="H1012" t="s">
        <v>124</v>
      </c>
      <c r="I1012" t="s">
        <v>96</v>
      </c>
      <c r="J1012" t="s">
        <v>64</v>
      </c>
      <c r="K1012" t="s">
        <v>72</v>
      </c>
      <c r="L1012">
        <v>125089.21</v>
      </c>
      <c r="M1012">
        <v>79284.08</v>
      </c>
      <c r="N1012" t="s">
        <v>192</v>
      </c>
      <c r="O1012">
        <v>10</v>
      </c>
      <c r="P1012">
        <v>240</v>
      </c>
      <c r="Q1012">
        <v>4</v>
      </c>
      <c r="R1012">
        <v>185</v>
      </c>
      <c r="S1012">
        <v>224.2</v>
      </c>
      <c r="T1012" t="s">
        <v>65</v>
      </c>
      <c r="U1012" s="3"/>
      <c r="V1012" s="3"/>
      <c r="W1012" s="3"/>
    </row>
    <row r="1013" spans="1:23">
      <c r="A1013" t="s">
        <v>2380</v>
      </c>
      <c r="B1013" t="s">
        <v>553</v>
      </c>
      <c r="D1013" s="2">
        <v>22702</v>
      </c>
      <c r="E1013" s="2">
        <v>45913</v>
      </c>
      <c r="F1013" t="s">
        <v>2381</v>
      </c>
      <c r="G1013" t="s">
        <v>152</v>
      </c>
      <c r="H1013" t="s">
        <v>134</v>
      </c>
      <c r="I1013" t="s">
        <v>25</v>
      </c>
      <c r="J1013" t="s">
        <v>46</v>
      </c>
      <c r="K1013" t="s">
        <v>120</v>
      </c>
      <c r="L1013">
        <v>92549.79</v>
      </c>
      <c r="M1013">
        <v>57457.07</v>
      </c>
      <c r="N1013" t="s">
        <v>73</v>
      </c>
      <c r="O1013">
        <v>13</v>
      </c>
      <c r="P1013">
        <v>228</v>
      </c>
      <c r="Q1013">
        <v>4</v>
      </c>
      <c r="R1013">
        <v>130</v>
      </c>
      <c r="S1013">
        <v>157.9</v>
      </c>
      <c r="T1013" t="s">
        <v>47</v>
      </c>
      <c r="U1013" s="3"/>
      <c r="V1013" s="3"/>
      <c r="W1013" s="3"/>
    </row>
    <row r="1014" spans="1:23">
      <c r="A1014" t="s">
        <v>2382</v>
      </c>
      <c r="B1014" t="s">
        <v>922</v>
      </c>
      <c r="D1014" s="2">
        <v>31036</v>
      </c>
      <c r="E1014" s="2">
        <v>45844</v>
      </c>
      <c r="F1014" t="s">
        <v>2383</v>
      </c>
      <c r="G1014" t="s">
        <v>109</v>
      </c>
      <c r="H1014" t="s">
        <v>113</v>
      </c>
      <c r="I1014" t="s">
        <v>119</v>
      </c>
      <c r="J1014" t="s">
        <v>46</v>
      </c>
      <c r="K1014" t="s">
        <v>55</v>
      </c>
      <c r="L1014">
        <v>122784.41</v>
      </c>
      <c r="M1014">
        <v>108024.49</v>
      </c>
      <c r="N1014" t="s">
        <v>73</v>
      </c>
      <c r="O1014">
        <v>1</v>
      </c>
      <c r="P1014">
        <v>65</v>
      </c>
      <c r="Q1014">
        <v>5</v>
      </c>
      <c r="R1014">
        <v>174</v>
      </c>
      <c r="S1014">
        <v>95.1</v>
      </c>
      <c r="U1014" s="3"/>
      <c r="V1014" s="3"/>
      <c r="W1014" s="3"/>
    </row>
    <row r="1015" spans="1:23">
      <c r="A1015" t="s">
        <v>2384</v>
      </c>
      <c r="B1015" t="s">
        <v>270</v>
      </c>
      <c r="C1015" t="s">
        <v>133</v>
      </c>
      <c r="D1015" s="2">
        <v>18285</v>
      </c>
      <c r="E1015" s="2">
        <v>45091</v>
      </c>
      <c r="F1015" s="2">
        <v>45095</v>
      </c>
      <c r="G1015" t="s">
        <v>31</v>
      </c>
      <c r="H1015" t="s">
        <v>24</v>
      </c>
      <c r="I1015" t="s">
        <v>33</v>
      </c>
      <c r="K1015" t="s">
        <v>110</v>
      </c>
      <c r="L1015">
        <v>107472.77</v>
      </c>
      <c r="M1015">
        <v>73626.13</v>
      </c>
      <c r="N1015" t="s">
        <v>73</v>
      </c>
      <c r="O1015">
        <v>4</v>
      </c>
      <c r="P1015">
        <v>154</v>
      </c>
      <c r="R1015">
        <v>114</v>
      </c>
      <c r="S1015">
        <v>176.8</v>
      </c>
      <c r="T1015" t="s">
        <v>127</v>
      </c>
      <c r="U1015" s="3"/>
      <c r="V1015" s="3"/>
      <c r="W1015" s="3"/>
    </row>
    <row r="1016" spans="1:23">
      <c r="A1016" t="s">
        <v>2385</v>
      </c>
      <c r="B1016" t="s">
        <v>1587</v>
      </c>
      <c r="D1016" t="s">
        <v>2386</v>
      </c>
      <c r="E1016" s="2">
        <v>45756</v>
      </c>
      <c r="F1016" s="2">
        <v>45772</v>
      </c>
      <c r="G1016" t="s">
        <v>141</v>
      </c>
      <c r="H1016" t="s">
        <v>86</v>
      </c>
      <c r="I1016" t="s">
        <v>33</v>
      </c>
      <c r="J1016" t="s">
        <v>179</v>
      </c>
      <c r="K1016" t="s">
        <v>72</v>
      </c>
      <c r="L1016">
        <v>67764.78</v>
      </c>
      <c r="M1016">
        <v>58194.2</v>
      </c>
      <c r="N1016" t="s">
        <v>73</v>
      </c>
      <c r="O1016">
        <v>16</v>
      </c>
      <c r="P1016">
        <v>131</v>
      </c>
      <c r="R1016">
        <v>170</v>
      </c>
      <c r="S1016">
        <v>116.6</v>
      </c>
      <c r="T1016" t="s">
        <v>37</v>
      </c>
      <c r="U1016" s="3"/>
      <c r="V1016" s="3"/>
      <c r="W1016" s="3"/>
    </row>
    <row r="1017" spans="1:23">
      <c r="A1017" t="s">
        <v>2387</v>
      </c>
      <c r="B1017" t="s">
        <v>332</v>
      </c>
      <c r="C1017" t="s">
        <v>30</v>
      </c>
      <c r="D1017" s="2">
        <v>37380</v>
      </c>
      <c r="E1017" s="2">
        <v>45911</v>
      </c>
      <c r="G1017" t="s">
        <v>141</v>
      </c>
      <c r="H1017" t="s">
        <v>113</v>
      </c>
      <c r="I1017" t="s">
        <v>45</v>
      </c>
      <c r="J1017" t="s">
        <v>179</v>
      </c>
      <c r="K1017" t="s">
        <v>72</v>
      </c>
      <c r="L1017">
        <v>40996.31</v>
      </c>
      <c r="N1017" t="s">
        <v>1048</v>
      </c>
      <c r="O1017">
        <v>13</v>
      </c>
      <c r="P1017">
        <v>34</v>
      </c>
      <c r="Q1017">
        <v>4</v>
      </c>
      <c r="R1017">
        <v>167</v>
      </c>
      <c r="S1017">
        <v>115.4</v>
      </c>
      <c r="T1017" t="s">
        <v>37</v>
      </c>
      <c r="U1017" s="3"/>
      <c r="V1017" s="3"/>
      <c r="W1017" s="3"/>
    </row>
    <row r="1018" spans="1:23">
      <c r="A1018" t="s">
        <v>2388</v>
      </c>
      <c r="B1018" t="s">
        <v>2389</v>
      </c>
      <c r="D1018" s="2">
        <v>35177</v>
      </c>
      <c r="E1018" s="2">
        <v>45294</v>
      </c>
      <c r="F1018" t="s">
        <v>2390</v>
      </c>
      <c r="G1018" t="s">
        <v>2268</v>
      </c>
      <c r="H1018" t="s">
        <v>124</v>
      </c>
      <c r="I1018" t="s">
        <v>79</v>
      </c>
      <c r="J1018" t="s">
        <v>34</v>
      </c>
      <c r="K1018" t="s">
        <v>110</v>
      </c>
      <c r="L1018">
        <v>228098.56</v>
      </c>
      <c r="M1018">
        <v>185708.79</v>
      </c>
      <c r="N1018" t="s">
        <v>73</v>
      </c>
      <c r="O1018">
        <v>11</v>
      </c>
      <c r="P1018">
        <v>159</v>
      </c>
      <c r="Q1018">
        <v>4</v>
      </c>
      <c r="R1018">
        <v>149</v>
      </c>
      <c r="S1018">
        <v>180.8</v>
      </c>
      <c r="T1018" t="s">
        <v>37</v>
      </c>
      <c r="U1018" s="3"/>
      <c r="V1018" s="3"/>
      <c r="W1018" s="3"/>
    </row>
    <row r="1019" spans="1:23">
      <c r="A1019" t="s">
        <v>2391</v>
      </c>
      <c r="B1019" t="s">
        <v>768</v>
      </c>
      <c r="C1019" t="s">
        <v>84</v>
      </c>
      <c r="D1019" s="2">
        <v>28372</v>
      </c>
      <c r="E1019" s="2">
        <v>45164</v>
      </c>
      <c r="F1019" s="2">
        <v>45167</v>
      </c>
      <c r="G1019" t="s">
        <v>94</v>
      </c>
      <c r="H1019" t="s">
        <v>86</v>
      </c>
      <c r="I1019" t="s">
        <v>25</v>
      </c>
      <c r="J1019" t="s">
        <v>34</v>
      </c>
      <c r="K1019" t="s">
        <v>72</v>
      </c>
      <c r="L1019">
        <v>66232.23</v>
      </c>
      <c r="M1019">
        <v>54378.9</v>
      </c>
      <c r="N1019" t="s">
        <v>73</v>
      </c>
      <c r="O1019">
        <v>3</v>
      </c>
      <c r="P1019">
        <v>11</v>
      </c>
      <c r="Q1019">
        <v>5</v>
      </c>
      <c r="R1019">
        <v>161</v>
      </c>
      <c r="S1019">
        <v>164.9</v>
      </c>
      <c r="T1019" t="s">
        <v>37</v>
      </c>
      <c r="U1019" s="3"/>
      <c r="V1019" s="3"/>
      <c r="W1019" s="3"/>
    </row>
    <row r="1020" spans="1:23">
      <c r="A1020" t="s">
        <v>2392</v>
      </c>
      <c r="B1020" t="s">
        <v>2393</v>
      </c>
      <c r="D1020" s="2">
        <v>19430</v>
      </c>
      <c r="E1020" s="2">
        <v>45127</v>
      </c>
      <c r="G1020" t="s">
        <v>31</v>
      </c>
      <c r="I1020" t="s">
        <v>79</v>
      </c>
      <c r="J1020" t="s">
        <v>80</v>
      </c>
      <c r="K1020" t="s">
        <v>27</v>
      </c>
      <c r="L1020">
        <v>118320.61</v>
      </c>
      <c r="M1020">
        <v>97465.05</v>
      </c>
      <c r="N1020" t="s">
        <v>192</v>
      </c>
      <c r="O1020">
        <v>5</v>
      </c>
      <c r="P1020">
        <v>231</v>
      </c>
      <c r="Q1020">
        <v>4</v>
      </c>
      <c r="R1020">
        <v>140</v>
      </c>
      <c r="S1020">
        <v>207.7</v>
      </c>
      <c r="T1020" t="s">
        <v>47</v>
      </c>
      <c r="U1020" s="3"/>
      <c r="V1020" s="3"/>
      <c r="W1020" s="3"/>
    </row>
    <row r="1021" spans="1:23">
      <c r="A1021" t="s">
        <v>2394</v>
      </c>
      <c r="B1021" t="s">
        <v>314</v>
      </c>
      <c r="C1021" t="s">
        <v>206</v>
      </c>
      <c r="D1021" t="s">
        <v>2395</v>
      </c>
      <c r="E1021" s="2">
        <v>45662</v>
      </c>
      <c r="F1021" s="2">
        <v>45678</v>
      </c>
      <c r="G1021" t="s">
        <v>105</v>
      </c>
      <c r="H1021" t="s">
        <v>78</v>
      </c>
      <c r="I1021" t="s">
        <v>119</v>
      </c>
      <c r="J1021" t="s">
        <v>26</v>
      </c>
      <c r="L1021">
        <v>142170.45000000001</v>
      </c>
      <c r="M1021">
        <v>114178.73</v>
      </c>
      <c r="N1021" t="s">
        <v>73</v>
      </c>
      <c r="O1021">
        <v>16</v>
      </c>
      <c r="P1021" t="s">
        <v>2396</v>
      </c>
      <c r="R1021">
        <v>124</v>
      </c>
      <c r="S1021">
        <v>199.6</v>
      </c>
      <c r="T1021" t="s">
        <v>37</v>
      </c>
      <c r="U1021" s="3"/>
      <c r="V1021" s="3"/>
      <c r="W1021" s="3"/>
    </row>
    <row r="1022" spans="1:23">
      <c r="A1022" t="s">
        <v>2397</v>
      </c>
      <c r="B1022" t="s">
        <v>999</v>
      </c>
      <c r="C1022" t="s">
        <v>30</v>
      </c>
      <c r="D1022" s="2">
        <v>20491</v>
      </c>
      <c r="E1022" s="2">
        <v>45674</v>
      </c>
      <c r="F1022" s="2">
        <v>45692</v>
      </c>
      <c r="H1022" t="s">
        <v>124</v>
      </c>
      <c r="I1022" t="s">
        <v>45</v>
      </c>
      <c r="J1022" t="s">
        <v>80</v>
      </c>
      <c r="K1022" t="s">
        <v>110</v>
      </c>
      <c r="L1022">
        <v>10080.73</v>
      </c>
      <c r="M1022">
        <v>8698.7800000000007</v>
      </c>
      <c r="N1022" t="s">
        <v>162</v>
      </c>
      <c r="O1022">
        <v>18</v>
      </c>
      <c r="P1022">
        <v>97</v>
      </c>
      <c r="Q1022">
        <v>4</v>
      </c>
      <c r="R1022">
        <v>121</v>
      </c>
      <c r="S1022">
        <v>76.099999999999994</v>
      </c>
      <c r="T1022" t="s">
        <v>37</v>
      </c>
      <c r="U1022" s="3"/>
      <c r="V1022" s="3"/>
      <c r="W1022" s="3"/>
    </row>
    <row r="1023" spans="1:23">
      <c r="A1023" t="s">
        <v>2398</v>
      </c>
      <c r="B1023" t="s">
        <v>732</v>
      </c>
      <c r="C1023" t="s">
        <v>84</v>
      </c>
      <c r="D1023" t="s">
        <v>2399</v>
      </c>
      <c r="E1023" s="2">
        <v>45278</v>
      </c>
      <c r="F1023" t="s">
        <v>2400</v>
      </c>
      <c r="G1023" t="s">
        <v>43</v>
      </c>
      <c r="H1023" t="s">
        <v>63</v>
      </c>
      <c r="I1023" t="s">
        <v>96</v>
      </c>
      <c r="J1023" t="s">
        <v>64</v>
      </c>
      <c r="K1023" t="s">
        <v>110</v>
      </c>
      <c r="L1023">
        <v>88861.59</v>
      </c>
      <c r="M1023">
        <v>62274.27</v>
      </c>
      <c r="N1023" t="s">
        <v>56</v>
      </c>
      <c r="O1023">
        <v>15</v>
      </c>
      <c r="P1023">
        <v>39</v>
      </c>
      <c r="Q1023">
        <v>1</v>
      </c>
      <c r="R1023">
        <v>98</v>
      </c>
      <c r="S1023">
        <v>187.3</v>
      </c>
      <c r="T1023" t="s">
        <v>37</v>
      </c>
      <c r="U1023" s="3"/>
      <c r="V1023" s="3"/>
      <c r="W1023" s="3"/>
    </row>
    <row r="1024" spans="1:23">
      <c r="A1024" t="s">
        <v>2401</v>
      </c>
      <c r="B1024" t="s">
        <v>253</v>
      </c>
      <c r="C1024" t="s">
        <v>40</v>
      </c>
      <c r="D1024" s="2">
        <v>22213</v>
      </c>
      <c r="E1024" s="2">
        <v>45597</v>
      </c>
      <c r="F1024" s="2">
        <v>45609</v>
      </c>
      <c r="G1024" t="s">
        <v>141</v>
      </c>
      <c r="I1024" t="s">
        <v>25</v>
      </c>
      <c r="J1024" t="s">
        <v>179</v>
      </c>
      <c r="K1024" t="s">
        <v>110</v>
      </c>
      <c r="L1024" t="s">
        <v>2402</v>
      </c>
      <c r="M1024">
        <v>169873.14</v>
      </c>
      <c r="N1024" t="s">
        <v>162</v>
      </c>
      <c r="O1024">
        <v>12</v>
      </c>
      <c r="P1024">
        <v>34</v>
      </c>
      <c r="Q1024">
        <v>5</v>
      </c>
      <c r="R1024">
        <v>178</v>
      </c>
      <c r="S1024">
        <v>172.2</v>
      </c>
      <c r="T1024" t="s">
        <v>65</v>
      </c>
      <c r="U1024" s="3"/>
      <c r="V1024" s="3"/>
      <c r="W1024" s="3"/>
    </row>
    <row r="1025" spans="1:23">
      <c r="A1025" t="s">
        <v>2403</v>
      </c>
      <c r="B1025" t="s">
        <v>76</v>
      </c>
      <c r="C1025" t="s">
        <v>133</v>
      </c>
      <c r="D1025" s="2">
        <v>34811</v>
      </c>
      <c r="E1025" s="2">
        <v>45483</v>
      </c>
      <c r="F1025" s="2">
        <v>45488</v>
      </c>
      <c r="G1025" t="s">
        <v>141</v>
      </c>
      <c r="H1025" t="s">
        <v>44</v>
      </c>
      <c r="I1025" t="s">
        <v>45</v>
      </c>
      <c r="J1025" t="s">
        <v>34</v>
      </c>
      <c r="K1025" t="s">
        <v>449</v>
      </c>
      <c r="L1025">
        <v>84396.27</v>
      </c>
      <c r="M1025">
        <v>73618.42</v>
      </c>
      <c r="N1025" t="s">
        <v>73</v>
      </c>
      <c r="O1025">
        <v>5</v>
      </c>
      <c r="P1025">
        <v>116</v>
      </c>
      <c r="Q1025">
        <v>3</v>
      </c>
      <c r="R1025" t="s">
        <v>1573</v>
      </c>
      <c r="S1025">
        <v>75.7</v>
      </c>
      <c r="T1025" t="s">
        <v>37</v>
      </c>
      <c r="U1025" s="3"/>
      <c r="V1025" s="3"/>
      <c r="W1025" s="3"/>
    </row>
    <row r="1026" spans="1:23">
      <c r="A1026" t="s">
        <v>2404</v>
      </c>
      <c r="B1026" t="s">
        <v>877</v>
      </c>
      <c r="C1026" t="s">
        <v>156</v>
      </c>
      <c r="D1026" s="2">
        <v>24267</v>
      </c>
      <c r="E1026" s="2">
        <v>45444</v>
      </c>
      <c r="F1026" s="2">
        <v>45447</v>
      </c>
      <c r="G1026" t="s">
        <v>43</v>
      </c>
      <c r="H1026" t="s">
        <v>52</v>
      </c>
      <c r="I1026" t="s">
        <v>79</v>
      </c>
      <c r="J1026" t="s">
        <v>34</v>
      </c>
      <c r="K1026" t="s">
        <v>55</v>
      </c>
      <c r="L1026">
        <v>67816.039999999994</v>
      </c>
      <c r="M1026">
        <v>45180.47</v>
      </c>
      <c r="N1026" t="s">
        <v>73</v>
      </c>
      <c r="O1026">
        <v>3</v>
      </c>
      <c r="P1026" t="s">
        <v>2405</v>
      </c>
      <c r="S1026">
        <v>125.1</v>
      </c>
      <c r="U1026" s="3"/>
      <c r="V1026" s="3"/>
      <c r="W1026" s="3"/>
    </row>
    <row r="1027" spans="1:23">
      <c r="A1027" t="s">
        <v>2406</v>
      </c>
      <c r="B1027" t="s">
        <v>563</v>
      </c>
      <c r="C1027" t="s">
        <v>151</v>
      </c>
      <c r="D1027" s="2">
        <v>20972</v>
      </c>
      <c r="E1027" s="2">
        <v>45577</v>
      </c>
      <c r="F1027" s="2">
        <v>45578</v>
      </c>
      <c r="G1027" t="s">
        <v>70</v>
      </c>
      <c r="H1027" t="s">
        <v>134</v>
      </c>
      <c r="I1027" t="s">
        <v>79</v>
      </c>
      <c r="J1027" t="s">
        <v>26</v>
      </c>
      <c r="K1027" t="s">
        <v>110</v>
      </c>
      <c r="L1027">
        <v>183374.95</v>
      </c>
      <c r="M1027">
        <v>135083.29</v>
      </c>
      <c r="N1027" t="s">
        <v>1048</v>
      </c>
      <c r="O1027">
        <v>1</v>
      </c>
      <c r="P1027">
        <v>219</v>
      </c>
      <c r="Q1027">
        <v>3</v>
      </c>
      <c r="R1027">
        <v>180</v>
      </c>
      <c r="S1027">
        <v>133</v>
      </c>
      <c r="T1027" t="s">
        <v>47</v>
      </c>
      <c r="U1027" s="3"/>
      <c r="V1027" s="3"/>
      <c r="W1027" s="3"/>
    </row>
    <row r="1028" spans="1:23">
      <c r="A1028" t="s">
        <v>2407</v>
      </c>
      <c r="B1028" t="s">
        <v>1097</v>
      </c>
      <c r="C1028" t="s">
        <v>22</v>
      </c>
      <c r="D1028" s="2">
        <v>35453</v>
      </c>
      <c r="E1028" s="2">
        <v>45553</v>
      </c>
      <c r="F1028" s="2">
        <v>45569</v>
      </c>
      <c r="G1028" t="s">
        <v>62</v>
      </c>
      <c r="H1028" t="s">
        <v>63</v>
      </c>
      <c r="I1028" t="s">
        <v>45</v>
      </c>
      <c r="K1028" t="s">
        <v>55</v>
      </c>
      <c r="L1028">
        <v>92622.77</v>
      </c>
      <c r="M1028">
        <v>67251.72</v>
      </c>
      <c r="N1028" t="s">
        <v>467</v>
      </c>
      <c r="O1028">
        <v>16</v>
      </c>
      <c r="P1028">
        <v>239</v>
      </c>
      <c r="Q1028">
        <v>5</v>
      </c>
      <c r="R1028">
        <v>189</v>
      </c>
      <c r="S1028">
        <v>100.2</v>
      </c>
      <c r="T1028" t="s">
        <v>65</v>
      </c>
      <c r="U1028" s="3"/>
      <c r="V1028" s="3"/>
      <c r="W1028" s="3"/>
    </row>
    <row r="1029" spans="1:23">
      <c r="A1029" t="s">
        <v>2408</v>
      </c>
      <c r="B1029" t="s">
        <v>304</v>
      </c>
      <c r="C1029" t="s">
        <v>133</v>
      </c>
      <c r="D1029" s="2">
        <v>24284</v>
      </c>
      <c r="E1029" s="2">
        <v>46019</v>
      </c>
      <c r="G1029" t="s">
        <v>70</v>
      </c>
      <c r="H1029" t="s">
        <v>118</v>
      </c>
      <c r="J1029" t="s">
        <v>26</v>
      </c>
      <c r="K1029" t="s">
        <v>72</v>
      </c>
      <c r="L1029">
        <v>209600.58</v>
      </c>
      <c r="M1029">
        <v>143411.01999999999</v>
      </c>
      <c r="N1029" t="s">
        <v>73</v>
      </c>
      <c r="O1029">
        <v>17</v>
      </c>
      <c r="P1029">
        <v>232</v>
      </c>
      <c r="Q1029">
        <v>5</v>
      </c>
      <c r="R1029" t="s">
        <v>2409</v>
      </c>
      <c r="S1029">
        <v>103.8</v>
      </c>
      <c r="T1029" t="s">
        <v>47</v>
      </c>
      <c r="U1029" s="3"/>
      <c r="V1029" s="3"/>
      <c r="W1029" s="3"/>
    </row>
    <row r="1030" spans="1:23">
      <c r="A1030" t="s">
        <v>2410</v>
      </c>
      <c r="B1030" t="s">
        <v>2093</v>
      </c>
      <c r="C1030" t="s">
        <v>206</v>
      </c>
      <c r="D1030" s="2">
        <v>32444</v>
      </c>
      <c r="E1030" s="2">
        <v>45107</v>
      </c>
      <c r="F1030" t="s">
        <v>2411</v>
      </c>
      <c r="G1030" t="s">
        <v>70</v>
      </c>
      <c r="H1030" t="s">
        <v>32</v>
      </c>
      <c r="J1030" t="s">
        <v>179</v>
      </c>
      <c r="K1030" t="s">
        <v>120</v>
      </c>
      <c r="L1030">
        <v>177888.7</v>
      </c>
      <c r="M1030">
        <v>149483.57</v>
      </c>
      <c r="N1030" t="s">
        <v>73</v>
      </c>
      <c r="O1030">
        <v>4</v>
      </c>
      <c r="P1030">
        <v>41</v>
      </c>
      <c r="R1030">
        <v>122</v>
      </c>
      <c r="S1030">
        <v>131.80000000000001</v>
      </c>
      <c r="U1030" s="3"/>
      <c r="V1030" s="3"/>
      <c r="W1030" s="3"/>
    </row>
    <row r="1031" spans="1:23">
      <c r="A1031" t="s">
        <v>2412</v>
      </c>
      <c r="B1031" t="s">
        <v>328</v>
      </c>
      <c r="C1031" t="s">
        <v>50</v>
      </c>
      <c r="D1031" s="2">
        <v>33669</v>
      </c>
      <c r="E1031" t="s">
        <v>2413</v>
      </c>
      <c r="F1031" s="2">
        <v>45172</v>
      </c>
      <c r="G1031" t="s">
        <v>31</v>
      </c>
      <c r="H1031" t="s">
        <v>95</v>
      </c>
      <c r="I1031" t="s">
        <v>79</v>
      </c>
      <c r="J1031" t="s">
        <v>179</v>
      </c>
      <c r="K1031" t="s">
        <v>55</v>
      </c>
      <c r="L1031">
        <v>4421.1899999999996</v>
      </c>
      <c r="M1031">
        <v>3019.03</v>
      </c>
      <c r="N1031" t="s">
        <v>91</v>
      </c>
      <c r="O1031" t="s">
        <v>74</v>
      </c>
      <c r="P1031">
        <v>122</v>
      </c>
      <c r="Q1031">
        <v>4</v>
      </c>
      <c r="R1031">
        <v>177</v>
      </c>
      <c r="S1031">
        <v>212.2</v>
      </c>
      <c r="T1031" t="s">
        <v>47</v>
      </c>
      <c r="U1031" s="3"/>
      <c r="V1031" s="3"/>
      <c r="W1031" s="3"/>
    </row>
    <row r="1032" spans="1:23">
      <c r="A1032" t="s">
        <v>2414</v>
      </c>
      <c r="B1032" t="s">
        <v>433</v>
      </c>
      <c r="D1032" s="2">
        <v>21401</v>
      </c>
      <c r="E1032" s="2">
        <v>45599</v>
      </c>
      <c r="F1032" s="2">
        <v>45612</v>
      </c>
      <c r="G1032" t="s">
        <v>70</v>
      </c>
      <c r="I1032" t="s">
        <v>45</v>
      </c>
      <c r="J1032" t="s">
        <v>80</v>
      </c>
      <c r="K1032" t="s">
        <v>55</v>
      </c>
      <c r="L1032">
        <v>131415.48000000001</v>
      </c>
      <c r="M1032">
        <v>115412.75</v>
      </c>
      <c r="N1032" t="s">
        <v>73</v>
      </c>
      <c r="O1032">
        <v>13</v>
      </c>
      <c r="P1032">
        <v>230</v>
      </c>
      <c r="R1032">
        <v>176</v>
      </c>
      <c r="S1032">
        <v>137</v>
      </c>
      <c r="T1032" t="s">
        <v>47</v>
      </c>
      <c r="U1032" s="3"/>
      <c r="V1032" s="3"/>
      <c r="W1032" s="3"/>
    </row>
    <row r="1033" spans="1:23">
      <c r="A1033" t="s">
        <v>2415</v>
      </c>
      <c r="B1033" t="s">
        <v>693</v>
      </c>
      <c r="C1033" t="s">
        <v>133</v>
      </c>
      <c r="D1033" s="2">
        <v>29327</v>
      </c>
      <c r="E1033" t="s">
        <v>2416</v>
      </c>
      <c r="F1033" s="2">
        <v>45519</v>
      </c>
      <c r="G1033" t="s">
        <v>105</v>
      </c>
      <c r="H1033" t="s">
        <v>32</v>
      </c>
      <c r="I1033" t="s">
        <v>96</v>
      </c>
      <c r="J1033" t="s">
        <v>71</v>
      </c>
      <c r="K1033" t="s">
        <v>161</v>
      </c>
      <c r="L1033">
        <v>71083.19</v>
      </c>
      <c r="M1033">
        <v>59394.97</v>
      </c>
      <c r="N1033" t="s">
        <v>73</v>
      </c>
      <c r="O1033">
        <v>10</v>
      </c>
      <c r="Q1033">
        <v>3</v>
      </c>
      <c r="R1033">
        <v>185</v>
      </c>
      <c r="S1033">
        <v>150.9</v>
      </c>
      <c r="T1033" t="s">
        <v>37</v>
      </c>
      <c r="U1033" s="3"/>
      <c r="V1033" s="3"/>
      <c r="W1033" s="3"/>
    </row>
    <row r="1034" spans="1:23">
      <c r="A1034" t="s">
        <v>2417</v>
      </c>
      <c r="B1034" t="s">
        <v>406</v>
      </c>
      <c r="C1034" t="s">
        <v>84</v>
      </c>
      <c r="D1034" s="2">
        <v>23301</v>
      </c>
      <c r="E1034" t="s">
        <v>2418</v>
      </c>
      <c r="F1034" s="2">
        <v>45603</v>
      </c>
      <c r="G1034" t="s">
        <v>117</v>
      </c>
      <c r="H1034" t="s">
        <v>153</v>
      </c>
      <c r="I1034" t="s">
        <v>79</v>
      </c>
      <c r="J1034" t="s">
        <v>46</v>
      </c>
      <c r="K1034" t="s">
        <v>55</v>
      </c>
      <c r="L1034">
        <v>127804.69</v>
      </c>
      <c r="M1034">
        <v>106733.77</v>
      </c>
      <c r="N1034" t="s">
        <v>73</v>
      </c>
      <c r="O1034">
        <v>2</v>
      </c>
      <c r="P1034">
        <v>198</v>
      </c>
      <c r="Q1034">
        <v>4</v>
      </c>
      <c r="R1034">
        <v>176</v>
      </c>
      <c r="S1034">
        <v>164.4</v>
      </c>
      <c r="T1034" t="s">
        <v>37</v>
      </c>
      <c r="U1034" s="3"/>
      <c r="V1034" s="3"/>
      <c r="W1034" s="3"/>
    </row>
    <row r="1035" spans="1:23">
      <c r="A1035" t="s">
        <v>2419</v>
      </c>
      <c r="B1035" t="s">
        <v>796</v>
      </c>
      <c r="D1035" t="s">
        <v>2420</v>
      </c>
      <c r="E1035" s="2">
        <v>45322</v>
      </c>
      <c r="F1035" s="2">
        <v>45333</v>
      </c>
      <c r="G1035" t="s">
        <v>141</v>
      </c>
      <c r="H1035" t="s">
        <v>113</v>
      </c>
      <c r="I1035" t="s">
        <v>25</v>
      </c>
      <c r="J1035" t="s">
        <v>645</v>
      </c>
      <c r="K1035" t="s">
        <v>161</v>
      </c>
      <c r="L1035">
        <v>128195.61</v>
      </c>
      <c r="M1035">
        <v>104655.21</v>
      </c>
      <c r="N1035" t="s">
        <v>73</v>
      </c>
      <c r="O1035">
        <v>11</v>
      </c>
      <c r="P1035">
        <v>45</v>
      </c>
      <c r="Q1035">
        <v>3</v>
      </c>
      <c r="R1035">
        <v>114</v>
      </c>
      <c r="S1035">
        <v>107.5</v>
      </c>
      <c r="U1035" s="3"/>
      <c r="V1035" s="3"/>
      <c r="W1035" s="3"/>
    </row>
    <row r="1036" spans="1:23">
      <c r="A1036" t="s">
        <v>2421</v>
      </c>
      <c r="B1036" t="s">
        <v>556</v>
      </c>
      <c r="C1036" t="s">
        <v>60</v>
      </c>
      <c r="D1036" t="s">
        <v>2422</v>
      </c>
      <c r="E1036" s="2">
        <v>45731</v>
      </c>
      <c r="F1036" t="s">
        <v>2423</v>
      </c>
      <c r="G1036" t="s">
        <v>77</v>
      </c>
      <c r="H1036" t="s">
        <v>86</v>
      </c>
      <c r="I1036" t="s">
        <v>119</v>
      </c>
      <c r="J1036" t="s">
        <v>46</v>
      </c>
      <c r="K1036" t="s">
        <v>110</v>
      </c>
      <c r="L1036">
        <v>202693.35</v>
      </c>
      <c r="M1036">
        <v>179772.92</v>
      </c>
      <c r="N1036" t="s">
        <v>192</v>
      </c>
      <c r="O1036">
        <v>11</v>
      </c>
      <c r="P1036">
        <v>44</v>
      </c>
      <c r="Q1036">
        <v>5</v>
      </c>
      <c r="R1036">
        <v>166</v>
      </c>
      <c r="S1036">
        <v>201.1</v>
      </c>
      <c r="T1036" t="s">
        <v>47</v>
      </c>
      <c r="U1036" s="3"/>
      <c r="V1036" s="3"/>
      <c r="W1036" s="3"/>
    </row>
    <row r="1037" spans="1:23">
      <c r="A1037" t="s">
        <v>2424</v>
      </c>
      <c r="B1037" t="s">
        <v>2425</v>
      </c>
      <c r="C1037" t="s">
        <v>206</v>
      </c>
      <c r="D1037" s="2">
        <v>19055</v>
      </c>
      <c r="E1037" s="2">
        <v>45010</v>
      </c>
      <c r="F1037" s="2">
        <v>45024</v>
      </c>
      <c r="G1037" t="s">
        <v>109</v>
      </c>
      <c r="H1037" t="s">
        <v>255</v>
      </c>
      <c r="I1037" t="s">
        <v>45</v>
      </c>
      <c r="J1037" t="s">
        <v>34</v>
      </c>
      <c r="K1037" t="s">
        <v>120</v>
      </c>
      <c r="L1037">
        <v>243657.82</v>
      </c>
      <c r="M1037">
        <v>239053.99</v>
      </c>
      <c r="N1037" t="s">
        <v>192</v>
      </c>
      <c r="O1037">
        <v>14</v>
      </c>
      <c r="P1037">
        <v>207</v>
      </c>
      <c r="Q1037">
        <v>5</v>
      </c>
      <c r="R1037">
        <v>162</v>
      </c>
      <c r="S1037">
        <v>122.1</v>
      </c>
      <c r="T1037" t="s">
        <v>37</v>
      </c>
      <c r="U1037" s="3"/>
      <c r="V1037" s="3"/>
      <c r="W1037" s="3"/>
    </row>
    <row r="1038" spans="1:23">
      <c r="A1038" t="s">
        <v>2426</v>
      </c>
      <c r="B1038" t="s">
        <v>503</v>
      </c>
      <c r="C1038" t="s">
        <v>30</v>
      </c>
      <c r="D1038" s="2">
        <v>25583</v>
      </c>
      <c r="E1038" s="2">
        <v>45756</v>
      </c>
      <c r="F1038" t="s">
        <v>2427</v>
      </c>
      <c r="G1038" t="s">
        <v>62</v>
      </c>
      <c r="I1038" t="s">
        <v>53</v>
      </c>
      <c r="J1038" t="s">
        <v>64</v>
      </c>
      <c r="K1038" t="s">
        <v>27</v>
      </c>
      <c r="L1038">
        <v>163154.07999999999</v>
      </c>
      <c r="M1038">
        <v>126619.25</v>
      </c>
      <c r="N1038" t="s">
        <v>73</v>
      </c>
      <c r="O1038">
        <v>4</v>
      </c>
      <c r="P1038">
        <v>11</v>
      </c>
      <c r="Q1038">
        <v>5</v>
      </c>
      <c r="R1038">
        <v>139</v>
      </c>
      <c r="S1038">
        <v>126.2</v>
      </c>
      <c r="T1038" t="s">
        <v>37</v>
      </c>
      <c r="U1038" s="3"/>
      <c r="V1038" s="3"/>
      <c r="W1038" s="3"/>
    </row>
    <row r="1039" spans="1:23">
      <c r="A1039" t="s">
        <v>2428</v>
      </c>
      <c r="B1039" t="s">
        <v>689</v>
      </c>
      <c r="C1039" t="s">
        <v>133</v>
      </c>
      <c r="D1039" t="s">
        <v>2429</v>
      </c>
      <c r="E1039" s="2">
        <v>45565</v>
      </c>
      <c r="F1039" s="2">
        <v>45572</v>
      </c>
      <c r="G1039" t="s">
        <v>62</v>
      </c>
      <c r="H1039" t="s">
        <v>32</v>
      </c>
      <c r="I1039" t="s">
        <v>79</v>
      </c>
      <c r="J1039" t="s">
        <v>80</v>
      </c>
      <c r="K1039" t="s">
        <v>55</v>
      </c>
      <c r="L1039">
        <v>145198.19</v>
      </c>
      <c r="M1039">
        <v>93894.36</v>
      </c>
      <c r="N1039" t="s">
        <v>91</v>
      </c>
      <c r="O1039">
        <v>7</v>
      </c>
      <c r="P1039">
        <v>178</v>
      </c>
      <c r="Q1039">
        <v>4</v>
      </c>
      <c r="R1039" t="s">
        <v>2430</v>
      </c>
      <c r="T1039" t="s">
        <v>47</v>
      </c>
      <c r="U1039" s="3"/>
      <c r="V1039" s="3"/>
      <c r="W1039" s="3"/>
    </row>
    <row r="1040" spans="1:23">
      <c r="A1040" t="s">
        <v>2431</v>
      </c>
      <c r="B1040" t="s">
        <v>871</v>
      </c>
      <c r="C1040" t="s">
        <v>133</v>
      </c>
      <c r="D1040" s="2">
        <v>31636</v>
      </c>
      <c r="E1040" t="s">
        <v>2432</v>
      </c>
      <c r="F1040" s="2">
        <v>45618</v>
      </c>
      <c r="G1040" t="s">
        <v>77</v>
      </c>
      <c r="H1040" t="s">
        <v>278</v>
      </c>
      <c r="I1040" t="s">
        <v>25</v>
      </c>
      <c r="J1040" t="s">
        <v>34</v>
      </c>
      <c r="K1040" t="s">
        <v>55</v>
      </c>
      <c r="L1040">
        <v>161720.46</v>
      </c>
      <c r="M1040">
        <v>108639.07</v>
      </c>
      <c r="N1040" t="s">
        <v>35</v>
      </c>
      <c r="O1040">
        <v>1</v>
      </c>
      <c r="P1040">
        <v>189</v>
      </c>
      <c r="Q1040">
        <v>2</v>
      </c>
      <c r="R1040">
        <v>133</v>
      </c>
      <c r="S1040">
        <v>198.9</v>
      </c>
      <c r="T1040" t="s">
        <v>47</v>
      </c>
      <c r="U1040" s="3"/>
      <c r="V1040" s="3"/>
      <c r="W1040" s="3"/>
    </row>
    <row r="1041" spans="1:23">
      <c r="A1041" t="s">
        <v>2433</v>
      </c>
      <c r="B1041" t="s">
        <v>332</v>
      </c>
      <c r="C1041" t="s">
        <v>100</v>
      </c>
      <c r="D1041" t="s">
        <v>2434</v>
      </c>
      <c r="E1041" s="2">
        <v>45400</v>
      </c>
      <c r="F1041" t="s">
        <v>2435</v>
      </c>
      <c r="G1041" t="s">
        <v>62</v>
      </c>
      <c r="H1041" t="s">
        <v>634</v>
      </c>
      <c r="I1041" t="s">
        <v>79</v>
      </c>
      <c r="K1041" t="s">
        <v>55</v>
      </c>
      <c r="L1041">
        <v>38809.72</v>
      </c>
      <c r="M1041">
        <v>37064.46</v>
      </c>
      <c r="N1041" t="s">
        <v>192</v>
      </c>
      <c r="O1041">
        <v>3</v>
      </c>
      <c r="P1041">
        <v>62</v>
      </c>
      <c r="Q1041">
        <v>1</v>
      </c>
      <c r="R1041">
        <v>151</v>
      </c>
      <c r="S1041">
        <v>86.2</v>
      </c>
      <c r="T1041" t="s">
        <v>47</v>
      </c>
      <c r="U1041" s="3"/>
      <c r="V1041" s="3"/>
      <c r="W1041" s="3"/>
    </row>
    <row r="1042" spans="1:23">
      <c r="A1042" t="s">
        <v>2436</v>
      </c>
      <c r="B1042" t="s">
        <v>2437</v>
      </c>
      <c r="D1042" s="2">
        <v>31214</v>
      </c>
      <c r="E1042" s="2">
        <v>45838</v>
      </c>
      <c r="F1042" s="2">
        <v>45844</v>
      </c>
      <c r="G1042" t="s">
        <v>766</v>
      </c>
      <c r="H1042" t="s">
        <v>24</v>
      </c>
      <c r="I1042" t="s">
        <v>79</v>
      </c>
      <c r="J1042" t="s">
        <v>80</v>
      </c>
      <c r="K1042" t="s">
        <v>286</v>
      </c>
      <c r="L1042">
        <v>39804.660000000003</v>
      </c>
      <c r="M1042">
        <v>30385.27</v>
      </c>
      <c r="N1042" t="s">
        <v>192</v>
      </c>
      <c r="O1042">
        <v>6</v>
      </c>
      <c r="P1042">
        <v>217</v>
      </c>
      <c r="Q1042">
        <v>1</v>
      </c>
      <c r="S1042">
        <v>256.39999999999998</v>
      </c>
      <c r="T1042" t="s">
        <v>47</v>
      </c>
      <c r="U1042" s="3"/>
      <c r="V1042" s="3"/>
      <c r="W1042" s="3"/>
    </row>
    <row r="1043" spans="1:23">
      <c r="A1043" t="s">
        <v>2438</v>
      </c>
      <c r="B1043" t="s">
        <v>2439</v>
      </c>
      <c r="C1043" t="s">
        <v>133</v>
      </c>
      <c r="D1043" s="2">
        <v>33446</v>
      </c>
      <c r="E1043" s="2">
        <v>45470</v>
      </c>
      <c r="F1043" s="2">
        <v>45485</v>
      </c>
      <c r="G1043" t="s">
        <v>141</v>
      </c>
      <c r="H1043" t="s">
        <v>44</v>
      </c>
      <c r="I1043" t="s">
        <v>119</v>
      </c>
      <c r="J1043" t="s">
        <v>97</v>
      </c>
      <c r="K1043" t="s">
        <v>55</v>
      </c>
      <c r="L1043">
        <v>92042.32</v>
      </c>
      <c r="M1043">
        <v>76939.520000000004</v>
      </c>
      <c r="N1043" t="s">
        <v>56</v>
      </c>
      <c r="O1043">
        <v>15</v>
      </c>
      <c r="P1043" t="s">
        <v>1241</v>
      </c>
      <c r="Q1043">
        <v>5</v>
      </c>
      <c r="R1043">
        <v>150</v>
      </c>
      <c r="S1043">
        <v>164</v>
      </c>
      <c r="T1043" t="s">
        <v>37</v>
      </c>
      <c r="U1043" s="3"/>
      <c r="V1043" s="3"/>
      <c r="W1043" s="3"/>
    </row>
    <row r="1044" spans="1:23">
      <c r="A1044" t="s">
        <v>2440</v>
      </c>
      <c r="B1044" t="s">
        <v>199</v>
      </c>
      <c r="C1044" t="s">
        <v>106</v>
      </c>
      <c r="D1044" s="2">
        <v>30214</v>
      </c>
      <c r="E1044" t="s">
        <v>2441</v>
      </c>
      <c r="F1044" s="2">
        <v>45861</v>
      </c>
      <c r="G1044" t="s">
        <v>62</v>
      </c>
      <c r="H1044" t="s">
        <v>134</v>
      </c>
      <c r="K1044" t="s">
        <v>120</v>
      </c>
      <c r="L1044">
        <v>36241.89</v>
      </c>
      <c r="M1044">
        <v>35084.839999999997</v>
      </c>
      <c r="N1044" t="s">
        <v>56</v>
      </c>
      <c r="O1044">
        <v>5</v>
      </c>
      <c r="Q1044">
        <v>2</v>
      </c>
      <c r="R1044">
        <v>180</v>
      </c>
      <c r="S1044">
        <v>192.3</v>
      </c>
      <c r="T1044" t="s">
        <v>37</v>
      </c>
      <c r="U1044" s="3"/>
      <c r="V1044" s="3"/>
      <c r="W1044" s="3"/>
    </row>
    <row r="1045" spans="1:23">
      <c r="A1045" t="s">
        <v>2442</v>
      </c>
      <c r="B1045" t="s">
        <v>464</v>
      </c>
      <c r="C1045" t="s">
        <v>133</v>
      </c>
      <c r="D1045" s="2">
        <v>36619</v>
      </c>
      <c r="E1045" s="2">
        <v>45749</v>
      </c>
      <c r="F1045" s="2">
        <v>45762</v>
      </c>
      <c r="G1045" t="s">
        <v>77</v>
      </c>
      <c r="I1045" t="s">
        <v>119</v>
      </c>
      <c r="J1045" t="s">
        <v>26</v>
      </c>
      <c r="K1045" t="s">
        <v>72</v>
      </c>
      <c r="L1045">
        <v>38225.449999999997</v>
      </c>
      <c r="N1045" t="s">
        <v>192</v>
      </c>
      <c r="O1045">
        <v>13</v>
      </c>
      <c r="P1045">
        <v>234</v>
      </c>
      <c r="Q1045">
        <v>2</v>
      </c>
      <c r="R1045">
        <v>112</v>
      </c>
      <c r="S1045">
        <v>214.6</v>
      </c>
      <c r="T1045" t="s">
        <v>127</v>
      </c>
      <c r="U1045" s="3"/>
      <c r="V1045" s="3"/>
      <c r="W1045" s="3"/>
    </row>
    <row r="1046" spans="1:23">
      <c r="A1046" t="s">
        <v>2443</v>
      </c>
      <c r="B1046" t="s">
        <v>59</v>
      </c>
      <c r="C1046" t="s">
        <v>133</v>
      </c>
      <c r="D1046" s="2">
        <v>30529</v>
      </c>
      <c r="E1046" s="2">
        <v>45169</v>
      </c>
      <c r="G1046" t="s">
        <v>89</v>
      </c>
      <c r="H1046" t="s">
        <v>78</v>
      </c>
      <c r="I1046" t="s">
        <v>79</v>
      </c>
      <c r="J1046" t="s">
        <v>34</v>
      </c>
      <c r="L1046">
        <v>218375.09</v>
      </c>
      <c r="M1046">
        <v>176906.91</v>
      </c>
      <c r="N1046" t="s">
        <v>35</v>
      </c>
      <c r="O1046">
        <v>16</v>
      </c>
      <c r="P1046">
        <v>15</v>
      </c>
      <c r="R1046">
        <v>149</v>
      </c>
      <c r="S1046">
        <v>193.3</v>
      </c>
      <c r="U1046" s="3"/>
      <c r="V1046" s="3"/>
      <c r="W1046" s="3"/>
    </row>
    <row r="1047" spans="1:23">
      <c r="A1047" t="s">
        <v>2444</v>
      </c>
      <c r="B1047" t="s">
        <v>864</v>
      </c>
      <c r="C1047" t="s">
        <v>40</v>
      </c>
      <c r="D1047" s="2">
        <v>33614</v>
      </c>
      <c r="E1047" s="2">
        <v>45064</v>
      </c>
      <c r="H1047" t="s">
        <v>118</v>
      </c>
      <c r="I1047" t="s">
        <v>25</v>
      </c>
      <c r="J1047" t="s">
        <v>179</v>
      </c>
      <c r="K1047" t="s">
        <v>286</v>
      </c>
      <c r="L1047">
        <v>169880.68</v>
      </c>
      <c r="M1047">
        <v>160464.64000000001</v>
      </c>
      <c r="N1047" t="s">
        <v>192</v>
      </c>
      <c r="O1047">
        <v>3</v>
      </c>
      <c r="P1047">
        <v>132</v>
      </c>
      <c r="R1047">
        <v>184</v>
      </c>
      <c r="S1047">
        <v>138.80000000000001</v>
      </c>
      <c r="U1047" s="3"/>
      <c r="V1047" s="3"/>
      <c r="W1047" s="3"/>
    </row>
    <row r="1048" spans="1:23">
      <c r="A1048" t="s">
        <v>2445</v>
      </c>
      <c r="B1048" t="s">
        <v>1167</v>
      </c>
      <c r="C1048" t="s">
        <v>133</v>
      </c>
      <c r="D1048" s="2">
        <v>34048</v>
      </c>
      <c r="E1048" s="2">
        <v>45890</v>
      </c>
      <c r="F1048" s="2">
        <v>45902</v>
      </c>
      <c r="G1048" t="s">
        <v>70</v>
      </c>
      <c r="H1048" t="s">
        <v>118</v>
      </c>
      <c r="J1048" t="s">
        <v>71</v>
      </c>
      <c r="K1048" t="s">
        <v>72</v>
      </c>
      <c r="L1048">
        <v>162984.5</v>
      </c>
      <c r="M1048">
        <v>125770.05</v>
      </c>
      <c r="N1048" t="s">
        <v>192</v>
      </c>
      <c r="O1048">
        <v>12</v>
      </c>
      <c r="P1048" t="s">
        <v>2149</v>
      </c>
      <c r="Q1048">
        <v>5</v>
      </c>
      <c r="R1048">
        <v>171</v>
      </c>
      <c r="S1048">
        <v>113.7</v>
      </c>
      <c r="T1048" t="s">
        <v>37</v>
      </c>
      <c r="U1048" s="3"/>
      <c r="V1048" s="3"/>
      <c r="W1048" s="3"/>
    </row>
    <row r="1049" spans="1:23">
      <c r="A1049" t="s">
        <v>2446</v>
      </c>
      <c r="B1049" t="s">
        <v>2447</v>
      </c>
      <c r="C1049" t="s">
        <v>60</v>
      </c>
      <c r="D1049" s="2">
        <v>19482</v>
      </c>
      <c r="E1049" t="s">
        <v>2448</v>
      </c>
      <c r="F1049" s="2">
        <v>45765</v>
      </c>
      <c r="G1049" t="s">
        <v>70</v>
      </c>
      <c r="H1049" t="s">
        <v>153</v>
      </c>
      <c r="I1049" t="s">
        <v>45</v>
      </c>
      <c r="J1049" t="s">
        <v>34</v>
      </c>
      <c r="L1049" t="s">
        <v>2449</v>
      </c>
      <c r="M1049">
        <v>60653.440000000002</v>
      </c>
      <c r="N1049" t="s">
        <v>91</v>
      </c>
      <c r="O1049">
        <v>10</v>
      </c>
      <c r="P1049">
        <v>28</v>
      </c>
      <c r="Q1049">
        <v>4</v>
      </c>
      <c r="R1049">
        <v>120</v>
      </c>
      <c r="S1049">
        <v>157.1</v>
      </c>
      <c r="T1049" t="s">
        <v>37</v>
      </c>
      <c r="U1049" s="3"/>
      <c r="V1049" s="3"/>
      <c r="W1049" s="3"/>
    </row>
    <row r="1050" spans="1:23">
      <c r="A1050" t="s">
        <v>2450</v>
      </c>
      <c r="B1050" t="s">
        <v>2451</v>
      </c>
      <c r="C1050" t="s">
        <v>156</v>
      </c>
      <c r="D1050" t="s">
        <v>2452</v>
      </c>
      <c r="E1050" s="2">
        <v>45630</v>
      </c>
      <c r="F1050" s="2">
        <v>45646</v>
      </c>
      <c r="G1050" t="s">
        <v>70</v>
      </c>
      <c r="H1050" t="s">
        <v>78</v>
      </c>
      <c r="J1050" t="s">
        <v>663</v>
      </c>
      <c r="K1050" t="s">
        <v>161</v>
      </c>
      <c r="L1050">
        <v>150681.14000000001</v>
      </c>
      <c r="M1050">
        <v>141637.49</v>
      </c>
      <c r="N1050" t="s">
        <v>990</v>
      </c>
      <c r="O1050">
        <v>16</v>
      </c>
      <c r="P1050">
        <v>138</v>
      </c>
      <c r="Q1050">
        <v>5</v>
      </c>
      <c r="R1050">
        <v>168</v>
      </c>
      <c r="S1050">
        <v>207.5</v>
      </c>
      <c r="T1050" t="s">
        <v>57</v>
      </c>
      <c r="U1050" s="3"/>
      <c r="V1050" s="3"/>
      <c r="W1050" s="3"/>
    </row>
    <row r="1051" spans="1:23">
      <c r="A1051" t="s">
        <v>2453</v>
      </c>
      <c r="B1051" t="s">
        <v>697</v>
      </c>
      <c r="C1051" t="s">
        <v>22</v>
      </c>
      <c r="D1051" t="s">
        <v>2454</v>
      </c>
      <c r="E1051" t="s">
        <v>2455</v>
      </c>
      <c r="F1051" s="2">
        <v>45828</v>
      </c>
      <c r="G1051" t="s">
        <v>105</v>
      </c>
      <c r="H1051" t="s">
        <v>78</v>
      </c>
      <c r="I1051" t="s">
        <v>45</v>
      </c>
      <c r="J1051" t="s">
        <v>204</v>
      </c>
      <c r="K1051" t="s">
        <v>191</v>
      </c>
      <c r="L1051">
        <v>38475.89</v>
      </c>
      <c r="M1051">
        <v>33664.160000000003</v>
      </c>
      <c r="N1051" t="s">
        <v>73</v>
      </c>
      <c r="O1051">
        <v>7</v>
      </c>
      <c r="P1051">
        <v>32</v>
      </c>
      <c r="Q1051">
        <v>2</v>
      </c>
      <c r="R1051">
        <v>104</v>
      </c>
      <c r="S1051">
        <v>87.2</v>
      </c>
      <c r="T1051" t="s">
        <v>37</v>
      </c>
      <c r="U1051" s="3"/>
      <c r="V1051" s="3"/>
      <c r="W1051" s="3"/>
    </row>
    <row r="1052" spans="1:23">
      <c r="A1052" t="s">
        <v>2456</v>
      </c>
      <c r="B1052" t="s">
        <v>972</v>
      </c>
      <c r="C1052" t="s">
        <v>50</v>
      </c>
      <c r="D1052" s="2">
        <v>37543</v>
      </c>
      <c r="E1052" s="2">
        <v>45168</v>
      </c>
      <c r="F1052" s="2">
        <v>45185</v>
      </c>
      <c r="G1052" t="s">
        <v>152</v>
      </c>
      <c r="J1052" t="s">
        <v>80</v>
      </c>
      <c r="K1052" t="s">
        <v>55</v>
      </c>
      <c r="L1052">
        <v>163581.51</v>
      </c>
      <c r="N1052" t="s">
        <v>192</v>
      </c>
      <c r="O1052">
        <v>17</v>
      </c>
      <c r="P1052">
        <v>141</v>
      </c>
      <c r="Q1052">
        <v>1</v>
      </c>
      <c r="R1052">
        <v>187</v>
      </c>
      <c r="S1052">
        <v>77.599999999999994</v>
      </c>
      <c r="T1052" t="s">
        <v>721</v>
      </c>
      <c r="U1052" s="3"/>
      <c r="V1052" s="3"/>
      <c r="W1052" s="3"/>
    </row>
    <row r="1053" spans="1:23">
      <c r="A1053" t="s">
        <v>2457</v>
      </c>
      <c r="B1053" t="s">
        <v>1480</v>
      </c>
      <c r="C1053" t="s">
        <v>206</v>
      </c>
      <c r="D1053" s="2">
        <v>39719</v>
      </c>
      <c r="E1053" s="2">
        <v>45135</v>
      </c>
      <c r="F1053" s="2">
        <v>45140</v>
      </c>
      <c r="H1053" t="s">
        <v>78</v>
      </c>
      <c r="I1053" t="s">
        <v>96</v>
      </c>
      <c r="J1053" t="s">
        <v>34</v>
      </c>
      <c r="K1053" t="s">
        <v>110</v>
      </c>
      <c r="L1053">
        <v>243006.34</v>
      </c>
      <c r="M1053">
        <v>214490.78</v>
      </c>
      <c r="N1053" t="s">
        <v>56</v>
      </c>
      <c r="O1053">
        <v>5</v>
      </c>
      <c r="P1053">
        <v>143</v>
      </c>
      <c r="Q1053">
        <v>5</v>
      </c>
      <c r="R1053">
        <v>147</v>
      </c>
      <c r="S1053">
        <v>128</v>
      </c>
      <c r="T1053" t="s">
        <v>37</v>
      </c>
      <c r="U1053" s="3"/>
      <c r="V1053" s="3"/>
      <c r="W1053" s="3"/>
    </row>
    <row r="1054" spans="1:23">
      <c r="A1054" t="s">
        <v>2458</v>
      </c>
      <c r="B1054" t="s">
        <v>1263</v>
      </c>
      <c r="C1054" t="s">
        <v>40</v>
      </c>
      <c r="D1054" s="2">
        <v>28930</v>
      </c>
      <c r="E1054" t="s">
        <v>271</v>
      </c>
      <c r="G1054" t="s">
        <v>109</v>
      </c>
      <c r="H1054" t="s">
        <v>63</v>
      </c>
      <c r="I1054" t="s">
        <v>53</v>
      </c>
      <c r="J1054" t="s">
        <v>106</v>
      </c>
      <c r="K1054" t="s">
        <v>106</v>
      </c>
      <c r="L1054">
        <v>208464.49</v>
      </c>
      <c r="M1054">
        <v>172430.77</v>
      </c>
      <c r="O1054" t="s">
        <v>1857</v>
      </c>
      <c r="P1054">
        <v>226</v>
      </c>
      <c r="Q1054">
        <v>4</v>
      </c>
      <c r="S1054">
        <v>244.7</v>
      </c>
      <c r="T1054" t="s">
        <v>37</v>
      </c>
      <c r="U1054" s="3"/>
      <c r="V1054" s="3"/>
      <c r="W1054" s="3"/>
    </row>
    <row r="1055" spans="1:23">
      <c r="A1055" t="s">
        <v>2459</v>
      </c>
      <c r="B1055" t="s">
        <v>604</v>
      </c>
      <c r="C1055" t="s">
        <v>60</v>
      </c>
      <c r="D1055" t="s">
        <v>2460</v>
      </c>
      <c r="E1055" t="s">
        <v>2461</v>
      </c>
      <c r="F1055" t="s">
        <v>1014</v>
      </c>
      <c r="G1055" t="s">
        <v>152</v>
      </c>
      <c r="H1055" t="s">
        <v>153</v>
      </c>
      <c r="K1055" t="s">
        <v>27</v>
      </c>
      <c r="L1055">
        <v>110153.64</v>
      </c>
      <c r="M1055">
        <v>78284.87</v>
      </c>
      <c r="N1055" t="s">
        <v>192</v>
      </c>
      <c r="O1055" t="s">
        <v>2124</v>
      </c>
      <c r="P1055">
        <v>174</v>
      </c>
      <c r="Q1055">
        <v>2</v>
      </c>
      <c r="R1055" t="s">
        <v>536</v>
      </c>
      <c r="S1055">
        <v>180.5</v>
      </c>
      <c r="T1055" t="s">
        <v>65</v>
      </c>
      <c r="U1055" s="3"/>
      <c r="V1055" s="3"/>
      <c r="W1055" s="3"/>
    </row>
    <row r="1056" spans="1:23">
      <c r="A1056" t="s">
        <v>2462</v>
      </c>
      <c r="B1056" t="s">
        <v>909</v>
      </c>
      <c r="C1056" t="s">
        <v>40</v>
      </c>
      <c r="D1056" t="s">
        <v>2463</v>
      </c>
      <c r="E1056" s="2">
        <v>45765</v>
      </c>
      <c r="F1056" s="2">
        <v>45783</v>
      </c>
      <c r="G1056" t="s">
        <v>62</v>
      </c>
      <c r="H1056" t="s">
        <v>153</v>
      </c>
      <c r="I1056" t="s">
        <v>53</v>
      </c>
      <c r="J1056" t="s">
        <v>80</v>
      </c>
      <c r="K1056" t="s">
        <v>55</v>
      </c>
      <c r="L1056">
        <v>217283.31</v>
      </c>
      <c r="M1056">
        <v>215072.75</v>
      </c>
      <c r="N1056" t="s">
        <v>56</v>
      </c>
      <c r="O1056">
        <v>18</v>
      </c>
      <c r="P1056">
        <v>212</v>
      </c>
      <c r="R1056">
        <v>93</v>
      </c>
      <c r="S1056">
        <v>194.9</v>
      </c>
      <c r="T1056" t="s">
        <v>65</v>
      </c>
      <c r="U1056" s="3"/>
      <c r="V1056" s="3"/>
      <c r="W1056" s="3"/>
    </row>
    <row r="1057" spans="1:23">
      <c r="A1057" t="s">
        <v>2464</v>
      </c>
      <c r="B1057" t="s">
        <v>373</v>
      </c>
      <c r="C1057" t="s">
        <v>60</v>
      </c>
      <c r="D1057" s="2">
        <v>37218</v>
      </c>
      <c r="E1057" s="2">
        <v>45934</v>
      </c>
      <c r="F1057" s="2">
        <v>45937</v>
      </c>
      <c r="G1057" t="s">
        <v>141</v>
      </c>
      <c r="H1057" t="s">
        <v>113</v>
      </c>
      <c r="I1057" t="s">
        <v>53</v>
      </c>
      <c r="J1057" t="s">
        <v>71</v>
      </c>
      <c r="K1057" t="s">
        <v>55</v>
      </c>
      <c r="L1057">
        <v>76317.240000000005</v>
      </c>
      <c r="M1057">
        <v>63000.72</v>
      </c>
      <c r="N1057" t="s">
        <v>91</v>
      </c>
      <c r="O1057">
        <v>3</v>
      </c>
      <c r="P1057">
        <v>225</v>
      </c>
      <c r="Q1057">
        <v>2</v>
      </c>
      <c r="R1057">
        <v>103</v>
      </c>
      <c r="S1057">
        <v>94.7</v>
      </c>
      <c r="T1057" t="s">
        <v>37</v>
      </c>
      <c r="U1057" s="3"/>
      <c r="V1057" s="3"/>
      <c r="W1057" s="3"/>
    </row>
    <row r="1058" spans="1:23">
      <c r="A1058" t="s">
        <v>2465</v>
      </c>
      <c r="B1058" t="s">
        <v>283</v>
      </c>
      <c r="D1058" s="2">
        <v>38606</v>
      </c>
      <c r="E1058" s="2">
        <v>45978</v>
      </c>
      <c r="F1058" s="2">
        <v>45991</v>
      </c>
      <c r="G1058" t="s">
        <v>105</v>
      </c>
      <c r="H1058" t="s">
        <v>134</v>
      </c>
      <c r="I1058" t="s">
        <v>119</v>
      </c>
      <c r="J1058" t="s">
        <v>71</v>
      </c>
      <c r="K1058" t="s">
        <v>120</v>
      </c>
      <c r="L1058">
        <v>22276.46</v>
      </c>
      <c r="M1058">
        <v>16697.86</v>
      </c>
      <c r="N1058" t="s">
        <v>192</v>
      </c>
      <c r="O1058">
        <v>13</v>
      </c>
      <c r="P1058">
        <v>223</v>
      </c>
      <c r="R1058">
        <v>177</v>
      </c>
      <c r="S1058">
        <v>169.2</v>
      </c>
      <c r="T1058" t="s">
        <v>65</v>
      </c>
      <c r="U1058" s="3"/>
      <c r="V1058" s="3"/>
      <c r="W1058" s="3"/>
    </row>
    <row r="1059" spans="1:23">
      <c r="A1059" t="s">
        <v>2466</v>
      </c>
      <c r="B1059" t="s">
        <v>522</v>
      </c>
      <c r="D1059" s="2">
        <v>30442</v>
      </c>
      <c r="E1059" s="2">
        <v>45954</v>
      </c>
      <c r="F1059" t="s">
        <v>2467</v>
      </c>
      <c r="H1059" t="s">
        <v>95</v>
      </c>
      <c r="I1059" t="s">
        <v>96</v>
      </c>
      <c r="J1059" t="s">
        <v>34</v>
      </c>
      <c r="L1059">
        <v>221148.51</v>
      </c>
      <c r="N1059" t="s">
        <v>192</v>
      </c>
      <c r="O1059" t="s">
        <v>934</v>
      </c>
      <c r="P1059">
        <v>67</v>
      </c>
      <c r="Q1059">
        <v>2</v>
      </c>
      <c r="R1059">
        <v>175</v>
      </c>
      <c r="S1059">
        <v>111.8</v>
      </c>
      <c r="U1059" s="3"/>
      <c r="V1059" s="3"/>
      <c r="W1059" s="3"/>
    </row>
    <row r="1060" spans="1:23">
      <c r="A1060" t="s">
        <v>2468</v>
      </c>
      <c r="B1060" t="s">
        <v>1888</v>
      </c>
      <c r="C1060" t="s">
        <v>206</v>
      </c>
      <c r="D1060" s="2">
        <v>40163</v>
      </c>
      <c r="E1060" s="2">
        <v>45724</v>
      </c>
      <c r="F1060" s="2">
        <v>45729</v>
      </c>
      <c r="G1060" t="s">
        <v>89</v>
      </c>
      <c r="H1060" t="s">
        <v>153</v>
      </c>
      <c r="I1060" t="s">
        <v>119</v>
      </c>
      <c r="J1060" t="s">
        <v>97</v>
      </c>
      <c r="L1060">
        <v>119121.57</v>
      </c>
      <c r="M1060">
        <v>89930.53</v>
      </c>
      <c r="O1060">
        <v>5</v>
      </c>
      <c r="P1060">
        <v>101</v>
      </c>
      <c r="Q1060">
        <v>1</v>
      </c>
      <c r="R1060">
        <v>182</v>
      </c>
      <c r="S1060">
        <v>116.2</v>
      </c>
      <c r="T1060" t="s">
        <v>37</v>
      </c>
      <c r="U1060" s="3"/>
      <c r="V1060" s="3"/>
      <c r="W1060" s="3"/>
    </row>
    <row r="1061" spans="1:23">
      <c r="A1061" t="s">
        <v>2469</v>
      </c>
      <c r="B1061" t="s">
        <v>1026</v>
      </c>
      <c r="C1061" t="s">
        <v>50</v>
      </c>
      <c r="D1061" s="2">
        <v>29322</v>
      </c>
      <c r="E1061" s="2">
        <v>45797</v>
      </c>
      <c r="F1061" s="2">
        <v>45803</v>
      </c>
      <c r="G1061" t="s">
        <v>141</v>
      </c>
      <c r="H1061" t="s">
        <v>124</v>
      </c>
      <c r="J1061" t="s">
        <v>34</v>
      </c>
      <c r="K1061" t="s">
        <v>27</v>
      </c>
      <c r="L1061">
        <v>161968.38</v>
      </c>
      <c r="M1061">
        <v>116095.76</v>
      </c>
      <c r="O1061">
        <v>6</v>
      </c>
      <c r="P1061">
        <v>89</v>
      </c>
      <c r="Q1061">
        <v>4</v>
      </c>
      <c r="R1061">
        <v>133</v>
      </c>
      <c r="S1061">
        <v>170.8</v>
      </c>
      <c r="U1061" s="3"/>
      <c r="V1061" s="3"/>
      <c r="W1061" s="3"/>
    </row>
    <row r="1062" spans="1:23">
      <c r="A1062" t="s">
        <v>2470</v>
      </c>
      <c r="B1062" t="s">
        <v>2471</v>
      </c>
      <c r="C1062" t="s">
        <v>60</v>
      </c>
      <c r="D1062" t="s">
        <v>2472</v>
      </c>
      <c r="E1062" s="2">
        <v>45239</v>
      </c>
      <c r="F1062" t="s">
        <v>1630</v>
      </c>
      <c r="G1062" t="s">
        <v>109</v>
      </c>
      <c r="H1062" t="s">
        <v>134</v>
      </c>
      <c r="I1062" t="s">
        <v>45</v>
      </c>
      <c r="K1062" t="s">
        <v>72</v>
      </c>
      <c r="L1062">
        <v>199451.54</v>
      </c>
      <c r="M1062">
        <v>169540.41</v>
      </c>
      <c r="N1062" t="s">
        <v>73</v>
      </c>
      <c r="O1062">
        <v>11</v>
      </c>
      <c r="P1062">
        <v>80</v>
      </c>
      <c r="Q1062">
        <v>2</v>
      </c>
      <c r="R1062">
        <v>103</v>
      </c>
      <c r="S1062">
        <v>149</v>
      </c>
      <c r="T1062" t="s">
        <v>57</v>
      </c>
      <c r="U1062" s="3"/>
      <c r="V1062" s="3"/>
      <c r="W1062" s="3"/>
    </row>
    <row r="1063" spans="1:23">
      <c r="A1063" t="s">
        <v>2473</v>
      </c>
      <c r="B1063" t="s">
        <v>689</v>
      </c>
      <c r="D1063" s="2">
        <v>18392</v>
      </c>
      <c r="E1063" t="s">
        <v>2474</v>
      </c>
      <c r="F1063" t="s">
        <v>2475</v>
      </c>
      <c r="G1063" t="s">
        <v>43</v>
      </c>
      <c r="H1063" t="s">
        <v>32</v>
      </c>
      <c r="I1063" t="s">
        <v>45</v>
      </c>
      <c r="L1063">
        <v>48884.55</v>
      </c>
      <c r="M1063">
        <v>43364.5</v>
      </c>
      <c r="N1063" t="s">
        <v>73</v>
      </c>
      <c r="O1063">
        <v>9</v>
      </c>
      <c r="P1063">
        <v>23</v>
      </c>
      <c r="Q1063">
        <v>3</v>
      </c>
      <c r="R1063">
        <v>126</v>
      </c>
      <c r="S1063">
        <v>173.4</v>
      </c>
      <c r="T1063" t="s">
        <v>65</v>
      </c>
      <c r="U1063" s="3"/>
      <c r="V1063" s="3"/>
      <c r="W1063" s="3"/>
    </row>
    <row r="1064" spans="1:23">
      <c r="A1064" t="s">
        <v>2476</v>
      </c>
      <c r="B1064" t="s">
        <v>458</v>
      </c>
      <c r="C1064" t="s">
        <v>22</v>
      </c>
      <c r="D1064" s="2">
        <v>22106</v>
      </c>
      <c r="E1064" s="2">
        <v>44992</v>
      </c>
      <c r="F1064" s="2">
        <v>45008</v>
      </c>
      <c r="G1064" t="s">
        <v>754</v>
      </c>
      <c r="H1064" t="s">
        <v>95</v>
      </c>
      <c r="I1064" t="s">
        <v>119</v>
      </c>
      <c r="J1064" t="s">
        <v>80</v>
      </c>
      <c r="K1064" t="s">
        <v>27</v>
      </c>
      <c r="L1064">
        <v>17141.330000000002</v>
      </c>
      <c r="M1064">
        <v>16853.64</v>
      </c>
      <c r="N1064" t="s">
        <v>73</v>
      </c>
      <c r="O1064">
        <v>16</v>
      </c>
      <c r="P1064">
        <v>17</v>
      </c>
      <c r="Q1064">
        <v>4</v>
      </c>
      <c r="R1064" t="s">
        <v>2477</v>
      </c>
      <c r="S1064">
        <v>179.4</v>
      </c>
      <c r="T1064" t="s">
        <v>37</v>
      </c>
      <c r="U1064" s="3"/>
      <c r="V1064" s="3"/>
      <c r="W1064" s="3"/>
    </row>
    <row r="1065" spans="1:23">
      <c r="A1065" t="s">
        <v>2478</v>
      </c>
      <c r="B1065" t="s">
        <v>1140</v>
      </c>
      <c r="C1065" t="s">
        <v>151</v>
      </c>
      <c r="D1065" s="2">
        <v>19259</v>
      </c>
      <c r="E1065" s="2">
        <v>44961</v>
      </c>
      <c r="F1065" s="2">
        <v>44965</v>
      </c>
      <c r="G1065" t="s">
        <v>94</v>
      </c>
      <c r="H1065" t="s">
        <v>86</v>
      </c>
      <c r="J1065" t="s">
        <v>71</v>
      </c>
      <c r="K1065" t="s">
        <v>110</v>
      </c>
      <c r="L1065">
        <v>209832.04</v>
      </c>
      <c r="M1065">
        <v>167408.87</v>
      </c>
      <c r="O1065">
        <v>4</v>
      </c>
      <c r="P1065">
        <v>122</v>
      </c>
      <c r="Q1065">
        <v>1</v>
      </c>
      <c r="R1065">
        <v>106</v>
      </c>
      <c r="S1065">
        <v>190.8</v>
      </c>
      <c r="T1065" t="s">
        <v>37</v>
      </c>
      <c r="U1065" s="3"/>
      <c r="V1065" s="3"/>
      <c r="W1065" s="3"/>
    </row>
    <row r="1066" spans="1:23">
      <c r="A1066" t="s">
        <v>2479</v>
      </c>
      <c r="B1066" t="s">
        <v>283</v>
      </c>
      <c r="C1066" t="s">
        <v>206</v>
      </c>
      <c r="D1066" s="2">
        <v>26217</v>
      </c>
      <c r="E1066" s="2">
        <v>45686</v>
      </c>
      <c r="G1066" t="s">
        <v>105</v>
      </c>
      <c r="H1066" t="s">
        <v>63</v>
      </c>
      <c r="I1066" t="s">
        <v>45</v>
      </c>
      <c r="J1066" t="s">
        <v>34</v>
      </c>
      <c r="K1066" t="s">
        <v>27</v>
      </c>
      <c r="L1066">
        <v>35665.93</v>
      </c>
      <c r="M1066">
        <v>26964.98</v>
      </c>
      <c r="N1066" t="s">
        <v>73</v>
      </c>
      <c r="O1066">
        <v>12</v>
      </c>
      <c r="P1066">
        <v>118</v>
      </c>
      <c r="Q1066">
        <v>2</v>
      </c>
      <c r="R1066">
        <v>128</v>
      </c>
      <c r="S1066">
        <v>167.6</v>
      </c>
      <c r="T1066" t="s">
        <v>65</v>
      </c>
      <c r="U1066" s="3"/>
      <c r="V1066" s="3"/>
      <c r="W1066" s="3"/>
    </row>
    <row r="1067" spans="1:23">
      <c r="A1067" t="s">
        <v>2480</v>
      </c>
      <c r="B1067" t="s">
        <v>1050</v>
      </c>
      <c r="C1067" t="s">
        <v>84</v>
      </c>
      <c r="D1067" s="2">
        <v>21959</v>
      </c>
      <c r="E1067" s="2">
        <v>45568</v>
      </c>
      <c r="F1067" s="2">
        <v>45572</v>
      </c>
      <c r="G1067" t="s">
        <v>117</v>
      </c>
      <c r="H1067" t="s">
        <v>113</v>
      </c>
      <c r="I1067" t="s">
        <v>53</v>
      </c>
      <c r="J1067" t="s">
        <v>26</v>
      </c>
      <c r="K1067" t="s">
        <v>110</v>
      </c>
      <c r="L1067" t="s">
        <v>2481</v>
      </c>
      <c r="M1067">
        <v>64907.83</v>
      </c>
      <c r="N1067" t="s">
        <v>35</v>
      </c>
      <c r="O1067">
        <v>4</v>
      </c>
      <c r="P1067">
        <v>186</v>
      </c>
      <c r="Q1067">
        <v>5</v>
      </c>
      <c r="R1067">
        <v>130</v>
      </c>
      <c r="S1067">
        <v>98.3</v>
      </c>
      <c r="T1067" t="s">
        <v>47</v>
      </c>
      <c r="U1067" s="3"/>
      <c r="V1067" s="3"/>
      <c r="W1067" s="3"/>
    </row>
    <row r="1068" spans="1:23">
      <c r="A1068" t="s">
        <v>2482</v>
      </c>
      <c r="B1068" t="s">
        <v>2483</v>
      </c>
      <c r="C1068" t="s">
        <v>50</v>
      </c>
      <c r="D1068" s="2">
        <v>34065</v>
      </c>
      <c r="E1068" s="2">
        <v>45114</v>
      </c>
      <c r="F1068" s="2">
        <v>45120</v>
      </c>
      <c r="G1068" t="s">
        <v>109</v>
      </c>
      <c r="H1068" t="s">
        <v>44</v>
      </c>
      <c r="I1068" t="s">
        <v>25</v>
      </c>
      <c r="J1068" t="s">
        <v>97</v>
      </c>
      <c r="K1068" t="s">
        <v>55</v>
      </c>
      <c r="L1068">
        <v>146730.51</v>
      </c>
      <c r="M1068">
        <v>107342.5</v>
      </c>
      <c r="N1068" t="s">
        <v>73</v>
      </c>
      <c r="O1068">
        <v>6</v>
      </c>
      <c r="P1068">
        <v>169</v>
      </c>
      <c r="Q1068">
        <v>1</v>
      </c>
      <c r="R1068">
        <v>163</v>
      </c>
      <c r="S1068">
        <v>117.6</v>
      </c>
      <c r="T1068" t="s">
        <v>47</v>
      </c>
      <c r="U1068" s="3"/>
      <c r="V1068" s="3"/>
      <c r="W1068" s="3"/>
    </row>
    <row r="1069" spans="1:23">
      <c r="A1069" t="s">
        <v>2484</v>
      </c>
      <c r="B1069" t="s">
        <v>604</v>
      </c>
      <c r="C1069" t="s">
        <v>816</v>
      </c>
      <c r="D1069" s="2">
        <v>20174</v>
      </c>
      <c r="E1069" s="2">
        <v>45411</v>
      </c>
      <c r="F1069" s="2">
        <v>45416</v>
      </c>
      <c r="G1069" t="s">
        <v>43</v>
      </c>
      <c r="H1069" t="s">
        <v>207</v>
      </c>
      <c r="I1069" t="s">
        <v>33</v>
      </c>
      <c r="J1069" t="s">
        <v>64</v>
      </c>
      <c r="K1069" t="s">
        <v>161</v>
      </c>
      <c r="L1069">
        <v>225260.99</v>
      </c>
      <c r="M1069">
        <v>222207.25</v>
      </c>
      <c r="N1069" t="s">
        <v>91</v>
      </c>
      <c r="O1069">
        <v>5</v>
      </c>
      <c r="P1069">
        <v>205</v>
      </c>
      <c r="Q1069">
        <v>2</v>
      </c>
      <c r="R1069" t="s">
        <v>1876</v>
      </c>
      <c r="S1069">
        <v>222</v>
      </c>
      <c r="U1069" s="3"/>
      <c r="V1069" s="3"/>
      <c r="W1069" s="3"/>
    </row>
    <row r="1070" spans="1:23">
      <c r="A1070" t="s">
        <v>2485</v>
      </c>
      <c r="B1070" t="s">
        <v>1408</v>
      </c>
      <c r="C1070" t="s">
        <v>40</v>
      </c>
      <c r="D1070" s="2">
        <v>22501</v>
      </c>
      <c r="E1070" s="2">
        <v>45521</v>
      </c>
      <c r="F1070" s="2">
        <v>45526</v>
      </c>
      <c r="G1070" t="s">
        <v>114</v>
      </c>
      <c r="H1070" t="s">
        <v>124</v>
      </c>
      <c r="I1070" t="s">
        <v>25</v>
      </c>
      <c r="J1070" t="s">
        <v>97</v>
      </c>
      <c r="K1070" t="s">
        <v>55</v>
      </c>
      <c r="L1070">
        <v>155763.34</v>
      </c>
      <c r="M1070">
        <v>120790.75</v>
      </c>
      <c r="N1070" t="s">
        <v>56</v>
      </c>
      <c r="O1070">
        <v>5</v>
      </c>
      <c r="P1070">
        <v>133</v>
      </c>
      <c r="Q1070">
        <v>2</v>
      </c>
      <c r="R1070">
        <v>118</v>
      </c>
      <c r="S1070">
        <v>77.5</v>
      </c>
      <c r="T1070" t="s">
        <v>65</v>
      </c>
      <c r="U1070" s="3"/>
      <c r="V1070" s="3"/>
      <c r="W1070" s="3"/>
    </row>
    <row r="1071" spans="1:23">
      <c r="A1071" t="s">
        <v>2486</v>
      </c>
      <c r="B1071" t="s">
        <v>576</v>
      </c>
      <c r="C1071" t="s">
        <v>100</v>
      </c>
      <c r="D1071" s="2">
        <v>21097</v>
      </c>
      <c r="E1071" s="2">
        <v>45000</v>
      </c>
      <c r="F1071" t="s">
        <v>2487</v>
      </c>
      <c r="G1071" t="s">
        <v>141</v>
      </c>
      <c r="H1071" t="s">
        <v>86</v>
      </c>
      <c r="I1071" t="s">
        <v>45</v>
      </c>
      <c r="J1071" t="s">
        <v>46</v>
      </c>
      <c r="K1071" t="s">
        <v>55</v>
      </c>
      <c r="L1071">
        <v>99657.38</v>
      </c>
      <c r="M1071">
        <v>82347.509999999995</v>
      </c>
      <c r="N1071" t="s">
        <v>91</v>
      </c>
      <c r="O1071">
        <v>17</v>
      </c>
      <c r="P1071">
        <v>183</v>
      </c>
      <c r="Q1071">
        <v>4</v>
      </c>
      <c r="R1071">
        <v>102</v>
      </c>
      <c r="S1071">
        <v>154</v>
      </c>
      <c r="T1071" t="s">
        <v>47</v>
      </c>
      <c r="U1071" s="3"/>
      <c r="V1071" s="3"/>
      <c r="W1071" s="3"/>
    </row>
    <row r="1072" spans="1:23">
      <c r="A1072" t="s">
        <v>2488</v>
      </c>
      <c r="B1072" t="s">
        <v>503</v>
      </c>
      <c r="C1072" t="s">
        <v>100</v>
      </c>
      <c r="D1072" s="2">
        <v>34596</v>
      </c>
      <c r="E1072" t="s">
        <v>2489</v>
      </c>
      <c r="F1072" s="2">
        <v>45119</v>
      </c>
      <c r="G1072" t="s">
        <v>70</v>
      </c>
      <c r="H1072" t="s">
        <v>78</v>
      </c>
      <c r="J1072" t="s">
        <v>71</v>
      </c>
      <c r="K1072" t="s">
        <v>114</v>
      </c>
      <c r="L1072">
        <v>11351.77</v>
      </c>
      <c r="M1072">
        <v>8327.7099999999991</v>
      </c>
      <c r="N1072" t="s">
        <v>56</v>
      </c>
      <c r="O1072">
        <v>4</v>
      </c>
      <c r="P1072">
        <v>189</v>
      </c>
      <c r="Q1072">
        <v>4</v>
      </c>
      <c r="R1072">
        <v>190</v>
      </c>
      <c r="S1072">
        <v>100.2</v>
      </c>
      <c r="T1072" t="s">
        <v>47</v>
      </c>
      <c r="U1072" s="3"/>
      <c r="V1072" s="3"/>
      <c r="W1072" s="3"/>
    </row>
    <row r="1073" spans="1:23">
      <c r="A1073" t="s">
        <v>2490</v>
      </c>
      <c r="B1073" t="s">
        <v>108</v>
      </c>
      <c r="C1073" t="s">
        <v>60</v>
      </c>
      <c r="D1073" s="2">
        <v>26661</v>
      </c>
      <c r="E1073" s="2">
        <v>45867</v>
      </c>
      <c r="F1073" s="2">
        <v>45872</v>
      </c>
      <c r="H1073" t="s">
        <v>134</v>
      </c>
      <c r="I1073" t="s">
        <v>45</v>
      </c>
      <c r="J1073" t="s">
        <v>26</v>
      </c>
      <c r="K1073" t="s">
        <v>72</v>
      </c>
      <c r="L1073">
        <v>100107.55</v>
      </c>
      <c r="M1073">
        <v>89960.76</v>
      </c>
      <c r="N1073" t="s">
        <v>35</v>
      </c>
      <c r="O1073" t="s">
        <v>1036</v>
      </c>
      <c r="P1073">
        <v>169</v>
      </c>
      <c r="R1073">
        <v>183</v>
      </c>
      <c r="S1073">
        <v>84.6</v>
      </c>
      <c r="U1073" s="3"/>
      <c r="V1073" s="3"/>
      <c r="W1073" s="3"/>
    </row>
    <row r="1074" spans="1:23">
      <c r="A1074" t="s">
        <v>2491</v>
      </c>
      <c r="B1074" t="s">
        <v>891</v>
      </c>
      <c r="C1074" t="s">
        <v>30</v>
      </c>
      <c r="D1074" s="2">
        <v>27607</v>
      </c>
      <c r="E1074" s="2">
        <v>44954</v>
      </c>
      <c r="F1074" s="2">
        <v>44966</v>
      </c>
      <c r="G1074" t="s">
        <v>109</v>
      </c>
      <c r="I1074" t="s">
        <v>79</v>
      </c>
      <c r="J1074" t="s">
        <v>34</v>
      </c>
      <c r="L1074" t="s">
        <v>2492</v>
      </c>
      <c r="M1074">
        <v>165215.41</v>
      </c>
      <c r="N1074" t="s">
        <v>35</v>
      </c>
      <c r="O1074">
        <v>12</v>
      </c>
      <c r="P1074">
        <v>40</v>
      </c>
      <c r="Q1074">
        <v>4</v>
      </c>
      <c r="R1074">
        <v>117</v>
      </c>
      <c r="S1074">
        <v>201.1</v>
      </c>
      <c r="T1074" t="s">
        <v>81</v>
      </c>
      <c r="U1074" s="3"/>
      <c r="V1074" s="3"/>
      <c r="W1074" s="3"/>
    </row>
    <row r="1075" spans="1:23">
      <c r="A1075" t="s">
        <v>2493</v>
      </c>
      <c r="B1075" t="s">
        <v>756</v>
      </c>
      <c r="C1075" t="s">
        <v>100</v>
      </c>
      <c r="D1075" s="2">
        <v>22381</v>
      </c>
      <c r="E1075" s="2">
        <v>45368</v>
      </c>
      <c r="F1075" t="s">
        <v>2494</v>
      </c>
      <c r="G1075" t="s">
        <v>43</v>
      </c>
      <c r="H1075" t="s">
        <v>63</v>
      </c>
      <c r="K1075" t="s">
        <v>27</v>
      </c>
      <c r="L1075">
        <v>73115.259999999995</v>
      </c>
      <c r="M1075">
        <v>53603.46</v>
      </c>
      <c r="N1075" t="s">
        <v>192</v>
      </c>
      <c r="O1075">
        <v>1</v>
      </c>
      <c r="P1075">
        <v>139</v>
      </c>
      <c r="R1075">
        <v>114</v>
      </c>
      <c r="S1075">
        <v>188.4</v>
      </c>
      <c r="U1075" s="3"/>
      <c r="V1075" s="3"/>
      <c r="W1075" s="3"/>
    </row>
    <row r="1076" spans="1:23">
      <c r="A1076" t="s">
        <v>2495</v>
      </c>
      <c r="B1076" t="s">
        <v>785</v>
      </c>
      <c r="C1076" t="s">
        <v>50</v>
      </c>
      <c r="D1076" s="2">
        <v>31222</v>
      </c>
      <c r="E1076" s="2">
        <v>45488</v>
      </c>
      <c r="F1076" s="2">
        <v>45500</v>
      </c>
      <c r="H1076" t="s">
        <v>255</v>
      </c>
      <c r="I1076" t="s">
        <v>45</v>
      </c>
      <c r="K1076" t="s">
        <v>27</v>
      </c>
      <c r="L1076">
        <v>192900.75</v>
      </c>
      <c r="M1076">
        <v>171257.31</v>
      </c>
      <c r="N1076" t="s">
        <v>192</v>
      </c>
      <c r="O1076">
        <v>12</v>
      </c>
      <c r="P1076">
        <v>205</v>
      </c>
      <c r="Q1076">
        <v>1</v>
      </c>
      <c r="R1076">
        <v>117</v>
      </c>
      <c r="S1076">
        <v>244.7</v>
      </c>
      <c r="T1076" t="s">
        <v>37</v>
      </c>
      <c r="U1076" s="3"/>
      <c r="V1076" s="3"/>
      <c r="W1076" s="3"/>
    </row>
    <row r="1077" spans="1:23">
      <c r="A1077" t="s">
        <v>2496</v>
      </c>
      <c r="B1077" t="s">
        <v>1748</v>
      </c>
      <c r="C1077" t="s">
        <v>133</v>
      </c>
      <c r="D1077" s="2">
        <v>19137</v>
      </c>
      <c r="E1077" s="2">
        <v>45409</v>
      </c>
      <c r="F1077" s="2">
        <v>45423</v>
      </c>
      <c r="G1077" t="s">
        <v>105</v>
      </c>
      <c r="H1077" t="s">
        <v>95</v>
      </c>
      <c r="I1077" t="s">
        <v>96</v>
      </c>
      <c r="J1077" t="s">
        <v>34</v>
      </c>
      <c r="L1077">
        <v>106720.18</v>
      </c>
      <c r="M1077">
        <v>91264.77</v>
      </c>
      <c r="N1077" t="s">
        <v>91</v>
      </c>
      <c r="O1077">
        <v>14</v>
      </c>
      <c r="P1077">
        <v>193</v>
      </c>
      <c r="R1077">
        <v>181</v>
      </c>
      <c r="S1077">
        <v>120.5</v>
      </c>
      <c r="T1077" t="s">
        <v>37</v>
      </c>
      <c r="U1077" s="3"/>
      <c r="V1077" s="3"/>
      <c r="W1077" s="3"/>
    </row>
    <row r="1078" spans="1:23">
      <c r="A1078" t="s">
        <v>2497</v>
      </c>
      <c r="B1078" t="s">
        <v>143</v>
      </c>
      <c r="C1078" t="s">
        <v>84</v>
      </c>
      <c r="D1078" s="2">
        <v>25220</v>
      </c>
      <c r="E1078" s="2">
        <v>45138</v>
      </c>
      <c r="F1078" s="2">
        <v>45142</v>
      </c>
      <c r="G1078" t="s">
        <v>109</v>
      </c>
      <c r="H1078" t="s">
        <v>44</v>
      </c>
      <c r="I1078" t="s">
        <v>33</v>
      </c>
      <c r="J1078" t="s">
        <v>46</v>
      </c>
      <c r="K1078" t="s">
        <v>55</v>
      </c>
      <c r="L1078">
        <v>111254.56</v>
      </c>
      <c r="M1078">
        <v>73476.929999999993</v>
      </c>
      <c r="N1078" t="s">
        <v>73</v>
      </c>
      <c r="O1078">
        <v>4</v>
      </c>
      <c r="P1078">
        <v>84</v>
      </c>
      <c r="Q1078">
        <v>4</v>
      </c>
      <c r="R1078" t="s">
        <v>536</v>
      </c>
      <c r="S1078">
        <v>142.1</v>
      </c>
      <c r="T1078" t="s">
        <v>37</v>
      </c>
      <c r="U1078" s="3"/>
      <c r="V1078" s="3"/>
      <c r="W1078" s="3"/>
    </row>
    <row r="1079" spans="1:23">
      <c r="A1079" t="s">
        <v>2498</v>
      </c>
      <c r="B1079" t="s">
        <v>427</v>
      </c>
      <c r="C1079" t="s">
        <v>50</v>
      </c>
      <c r="D1079" t="s">
        <v>2499</v>
      </c>
      <c r="E1079" s="2">
        <v>45479</v>
      </c>
      <c r="F1079" s="2">
        <v>45492</v>
      </c>
      <c r="G1079" t="s">
        <v>109</v>
      </c>
      <c r="H1079" t="s">
        <v>124</v>
      </c>
      <c r="I1079" t="s">
        <v>79</v>
      </c>
      <c r="J1079" t="s">
        <v>64</v>
      </c>
      <c r="K1079" t="s">
        <v>388</v>
      </c>
      <c r="L1079">
        <v>242519.72</v>
      </c>
      <c r="M1079">
        <v>196287.89</v>
      </c>
      <c r="N1079" t="s">
        <v>35</v>
      </c>
      <c r="O1079">
        <v>13</v>
      </c>
      <c r="P1079">
        <v>70</v>
      </c>
      <c r="Q1079">
        <v>4</v>
      </c>
      <c r="R1079" t="s">
        <v>2500</v>
      </c>
      <c r="S1079">
        <v>155.9</v>
      </c>
      <c r="T1079" t="s">
        <v>65</v>
      </c>
      <c r="U1079" s="3"/>
      <c r="V1079" s="3"/>
      <c r="W1079" s="3"/>
    </row>
    <row r="1080" spans="1:23">
      <c r="A1080" t="s">
        <v>2501</v>
      </c>
      <c r="B1080" t="s">
        <v>875</v>
      </c>
      <c r="C1080" t="s">
        <v>100</v>
      </c>
      <c r="D1080" s="2">
        <v>18297</v>
      </c>
      <c r="E1080" t="s">
        <v>2502</v>
      </c>
      <c r="F1080" t="s">
        <v>1576</v>
      </c>
      <c r="G1080" t="s">
        <v>70</v>
      </c>
      <c r="H1080" t="s">
        <v>124</v>
      </c>
      <c r="I1080" t="s">
        <v>45</v>
      </c>
      <c r="J1080" t="s">
        <v>186</v>
      </c>
      <c r="K1080" t="s">
        <v>27</v>
      </c>
      <c r="L1080">
        <v>95660.800000000003</v>
      </c>
      <c r="M1080">
        <v>72446.38</v>
      </c>
      <c r="N1080" t="s">
        <v>106</v>
      </c>
      <c r="O1080">
        <v>5</v>
      </c>
      <c r="P1080" t="s">
        <v>2503</v>
      </c>
      <c r="Q1080">
        <v>3</v>
      </c>
      <c r="R1080">
        <v>178</v>
      </c>
      <c r="S1080">
        <v>88.8</v>
      </c>
      <c r="U1080" s="3"/>
      <c r="V1080" s="3"/>
      <c r="W1080" s="3"/>
    </row>
    <row r="1081" spans="1:23">
      <c r="A1081" t="s">
        <v>2504</v>
      </c>
      <c r="B1081" t="s">
        <v>112</v>
      </c>
      <c r="C1081" t="s">
        <v>22</v>
      </c>
      <c r="D1081" s="2">
        <v>18982</v>
      </c>
      <c r="E1081" s="2">
        <v>45101</v>
      </c>
      <c r="F1081" s="2">
        <v>45115</v>
      </c>
      <c r="G1081" t="s">
        <v>105</v>
      </c>
      <c r="H1081" t="s">
        <v>24</v>
      </c>
      <c r="I1081" t="s">
        <v>33</v>
      </c>
      <c r="J1081" t="s">
        <v>26</v>
      </c>
      <c r="K1081" t="s">
        <v>161</v>
      </c>
      <c r="M1081">
        <v>39251.370000000003</v>
      </c>
      <c r="N1081" t="s">
        <v>794</v>
      </c>
      <c r="O1081">
        <v>14</v>
      </c>
      <c r="P1081">
        <v>224</v>
      </c>
      <c r="Q1081">
        <v>1</v>
      </c>
      <c r="R1081">
        <v>120</v>
      </c>
      <c r="S1081">
        <v>122.3</v>
      </c>
      <c r="T1081" t="s">
        <v>37</v>
      </c>
      <c r="U1081" s="3"/>
      <c r="V1081" s="3"/>
      <c r="W1081" s="3"/>
    </row>
    <row r="1082" spans="1:23">
      <c r="A1082" t="s">
        <v>2505</v>
      </c>
      <c r="B1082" t="s">
        <v>684</v>
      </c>
      <c r="C1082" t="s">
        <v>40</v>
      </c>
      <c r="D1082" s="2">
        <v>25282</v>
      </c>
      <c r="E1082" s="2">
        <v>45654</v>
      </c>
      <c r="F1082" s="2">
        <v>45663</v>
      </c>
      <c r="G1082" t="s">
        <v>31</v>
      </c>
      <c r="I1082" t="s">
        <v>79</v>
      </c>
      <c r="K1082" t="s">
        <v>110</v>
      </c>
      <c r="L1082">
        <v>84002.51</v>
      </c>
      <c r="M1082">
        <v>79852.12</v>
      </c>
      <c r="N1082" t="s">
        <v>192</v>
      </c>
      <c r="O1082">
        <v>9</v>
      </c>
      <c r="P1082">
        <v>194</v>
      </c>
      <c r="R1082">
        <v>179</v>
      </c>
      <c r="S1082">
        <v>202.7</v>
      </c>
      <c r="T1082" t="s">
        <v>65</v>
      </c>
      <c r="U1082" s="3"/>
      <c r="V1082" s="3"/>
      <c r="W1082" s="3"/>
    </row>
    <row r="1083" spans="1:23">
      <c r="A1083" t="s">
        <v>2506</v>
      </c>
      <c r="B1083" t="s">
        <v>2507</v>
      </c>
      <c r="C1083" t="s">
        <v>206</v>
      </c>
      <c r="D1083" s="2">
        <v>23141</v>
      </c>
      <c r="E1083" s="2">
        <v>45871</v>
      </c>
      <c r="F1083" t="s">
        <v>2508</v>
      </c>
      <c r="G1083" t="s">
        <v>105</v>
      </c>
      <c r="H1083" t="s">
        <v>634</v>
      </c>
      <c r="I1083" t="s">
        <v>53</v>
      </c>
      <c r="J1083" t="s">
        <v>80</v>
      </c>
      <c r="K1083" t="s">
        <v>161</v>
      </c>
      <c r="L1083">
        <v>79978.52</v>
      </c>
      <c r="M1083">
        <v>75566.460000000006</v>
      </c>
      <c r="N1083" t="s">
        <v>192</v>
      </c>
      <c r="O1083">
        <v>10</v>
      </c>
      <c r="P1083">
        <v>187</v>
      </c>
      <c r="Q1083">
        <v>4</v>
      </c>
      <c r="R1083">
        <v>160</v>
      </c>
      <c r="S1083">
        <v>113.3</v>
      </c>
      <c r="T1083" t="s">
        <v>47</v>
      </c>
      <c r="U1083" s="3"/>
      <c r="V1083" s="3"/>
      <c r="W1083" s="3"/>
    </row>
    <row r="1084" spans="1:23">
      <c r="A1084" t="s">
        <v>2509</v>
      </c>
      <c r="B1084" t="s">
        <v>368</v>
      </c>
      <c r="D1084" s="2">
        <v>25163</v>
      </c>
      <c r="E1084" s="2">
        <v>45618</v>
      </c>
      <c r="F1084" s="2">
        <v>45633</v>
      </c>
      <c r="G1084" t="s">
        <v>161</v>
      </c>
      <c r="H1084" t="s">
        <v>153</v>
      </c>
      <c r="I1084" t="s">
        <v>45</v>
      </c>
      <c r="J1084" t="s">
        <v>166</v>
      </c>
      <c r="K1084" t="s">
        <v>27</v>
      </c>
      <c r="L1084" t="s">
        <v>2510</v>
      </c>
      <c r="M1084">
        <v>152586.99</v>
      </c>
      <c r="N1084" t="s">
        <v>192</v>
      </c>
      <c r="O1084">
        <v>15</v>
      </c>
      <c r="P1084">
        <v>77</v>
      </c>
      <c r="Q1084">
        <v>2</v>
      </c>
      <c r="R1084">
        <v>179</v>
      </c>
      <c r="S1084">
        <v>245</v>
      </c>
      <c r="T1084" t="s">
        <v>65</v>
      </c>
      <c r="U1084" s="3"/>
      <c r="V1084" s="3"/>
      <c r="W1084" s="3"/>
    </row>
    <row r="1085" spans="1:23">
      <c r="A1085" t="s">
        <v>2511</v>
      </c>
      <c r="B1085" t="s">
        <v>700</v>
      </c>
      <c r="C1085" t="s">
        <v>50</v>
      </c>
      <c r="D1085" s="2">
        <v>38555</v>
      </c>
      <c r="E1085" s="2">
        <v>45934</v>
      </c>
      <c r="F1085" s="2">
        <v>45952</v>
      </c>
      <c r="G1085" t="s">
        <v>94</v>
      </c>
      <c r="H1085" t="s">
        <v>24</v>
      </c>
      <c r="I1085" t="s">
        <v>53</v>
      </c>
      <c r="J1085" t="s">
        <v>34</v>
      </c>
      <c r="K1085" t="s">
        <v>120</v>
      </c>
      <c r="L1085">
        <v>221601.93</v>
      </c>
      <c r="M1085">
        <v>164665.04999999999</v>
      </c>
      <c r="N1085" t="s">
        <v>162</v>
      </c>
      <c r="O1085">
        <v>18</v>
      </c>
      <c r="P1085">
        <v>121</v>
      </c>
      <c r="R1085">
        <v>102</v>
      </c>
      <c r="S1085">
        <v>227.3</v>
      </c>
      <c r="T1085" t="s">
        <v>65</v>
      </c>
      <c r="U1085" s="3"/>
      <c r="V1085" s="3"/>
      <c r="W1085" s="3"/>
    </row>
    <row r="1086" spans="1:23">
      <c r="A1086" t="s">
        <v>2512</v>
      </c>
      <c r="B1086" t="s">
        <v>218</v>
      </c>
      <c r="D1086" s="2">
        <v>20865</v>
      </c>
      <c r="E1086" s="2">
        <v>45171</v>
      </c>
      <c r="F1086" t="s">
        <v>2513</v>
      </c>
      <c r="G1086" t="s">
        <v>43</v>
      </c>
      <c r="H1086" t="s">
        <v>44</v>
      </c>
      <c r="I1086" t="s">
        <v>96</v>
      </c>
      <c r="J1086" t="s">
        <v>34</v>
      </c>
      <c r="K1086" t="s">
        <v>72</v>
      </c>
      <c r="L1086">
        <v>178859.59</v>
      </c>
      <c r="M1086">
        <v>177133.78</v>
      </c>
      <c r="O1086">
        <v>3</v>
      </c>
      <c r="P1086">
        <v>154</v>
      </c>
      <c r="R1086">
        <v>120</v>
      </c>
      <c r="S1086">
        <v>81.5</v>
      </c>
      <c r="T1086" t="s">
        <v>37</v>
      </c>
      <c r="U1086" s="3"/>
      <c r="V1086" s="3"/>
      <c r="W1086" s="3"/>
    </row>
    <row r="1087" spans="1:23">
      <c r="A1087" t="s">
        <v>2514</v>
      </c>
      <c r="B1087" t="s">
        <v>622</v>
      </c>
      <c r="C1087" t="s">
        <v>60</v>
      </c>
      <c r="D1087" s="2">
        <v>23978</v>
      </c>
      <c r="E1087" t="s">
        <v>2515</v>
      </c>
      <c r="F1087" s="2">
        <v>45925</v>
      </c>
      <c r="G1087" t="s">
        <v>106</v>
      </c>
      <c r="H1087" t="s">
        <v>153</v>
      </c>
      <c r="J1087" t="s">
        <v>34</v>
      </c>
      <c r="K1087" t="s">
        <v>72</v>
      </c>
      <c r="L1087">
        <v>3671.14</v>
      </c>
      <c r="M1087">
        <v>3027.55</v>
      </c>
      <c r="N1087" t="s">
        <v>192</v>
      </c>
      <c r="O1087">
        <v>10</v>
      </c>
      <c r="P1087">
        <v>232</v>
      </c>
      <c r="Q1087">
        <v>2</v>
      </c>
      <c r="R1087">
        <v>170</v>
      </c>
      <c r="S1087">
        <v>97.9</v>
      </c>
      <c r="T1087" t="s">
        <v>721</v>
      </c>
      <c r="U1087" s="3"/>
      <c r="V1087" s="3"/>
      <c r="W1087" s="3"/>
    </row>
    <row r="1088" spans="1:23">
      <c r="A1088" t="s">
        <v>2516</v>
      </c>
      <c r="B1088" t="s">
        <v>132</v>
      </c>
      <c r="C1088" t="s">
        <v>133</v>
      </c>
      <c r="D1088" s="2">
        <v>32711</v>
      </c>
      <c r="E1088" s="2">
        <v>45758</v>
      </c>
      <c r="F1088" s="2">
        <v>45772</v>
      </c>
      <c r="G1088" t="s">
        <v>62</v>
      </c>
      <c r="I1088" t="s">
        <v>79</v>
      </c>
      <c r="K1088" t="s">
        <v>110</v>
      </c>
      <c r="L1088" t="s">
        <v>2517</v>
      </c>
      <c r="M1088">
        <v>197056.07</v>
      </c>
      <c r="N1088" t="s">
        <v>192</v>
      </c>
      <c r="O1088">
        <v>14</v>
      </c>
      <c r="Q1088">
        <v>5</v>
      </c>
      <c r="R1088">
        <v>148</v>
      </c>
      <c r="S1088">
        <v>82</v>
      </c>
      <c r="T1088" t="s">
        <v>65</v>
      </c>
      <c r="U1088" s="3"/>
      <c r="V1088" s="3"/>
      <c r="W1088" s="3"/>
    </row>
    <row r="1089" spans="1:23">
      <c r="A1089" t="s">
        <v>2518</v>
      </c>
      <c r="B1089" t="s">
        <v>218</v>
      </c>
      <c r="C1089" t="s">
        <v>133</v>
      </c>
      <c r="D1089" s="2">
        <v>36997</v>
      </c>
      <c r="E1089" s="2">
        <v>45992</v>
      </c>
      <c r="F1089" t="s">
        <v>2519</v>
      </c>
      <c r="G1089" t="s">
        <v>89</v>
      </c>
      <c r="H1089" t="s">
        <v>78</v>
      </c>
      <c r="I1089" t="s">
        <v>79</v>
      </c>
      <c r="J1089" t="s">
        <v>34</v>
      </c>
      <c r="K1089" t="s">
        <v>161</v>
      </c>
      <c r="L1089">
        <v>188486.38</v>
      </c>
      <c r="M1089">
        <v>130186.6</v>
      </c>
      <c r="N1089" t="s">
        <v>91</v>
      </c>
      <c r="O1089">
        <v>2</v>
      </c>
      <c r="P1089">
        <v>14</v>
      </c>
      <c r="R1089">
        <v>186</v>
      </c>
      <c r="S1089">
        <v>204.2</v>
      </c>
      <c r="T1089" t="s">
        <v>57</v>
      </c>
      <c r="U1089" s="3"/>
      <c r="V1089" s="3"/>
      <c r="W1089" s="3"/>
    </row>
    <row r="1090" spans="1:23">
      <c r="A1090" t="s">
        <v>2520</v>
      </c>
      <c r="B1090" t="s">
        <v>1293</v>
      </c>
      <c r="C1090" t="s">
        <v>50</v>
      </c>
      <c r="D1090" s="2">
        <v>19597</v>
      </c>
      <c r="E1090" s="2">
        <v>45513</v>
      </c>
      <c r="F1090" s="2">
        <v>45522</v>
      </c>
      <c r="G1090" t="s">
        <v>43</v>
      </c>
      <c r="H1090" t="s">
        <v>63</v>
      </c>
      <c r="J1090" t="s">
        <v>97</v>
      </c>
      <c r="L1090">
        <v>108199.95</v>
      </c>
      <c r="M1090">
        <v>83068.179999999993</v>
      </c>
      <c r="N1090" t="s">
        <v>73</v>
      </c>
      <c r="O1090">
        <v>9</v>
      </c>
      <c r="P1090">
        <v>75</v>
      </c>
      <c r="Q1090">
        <v>2</v>
      </c>
      <c r="R1090">
        <v>188</v>
      </c>
      <c r="S1090">
        <v>183.6</v>
      </c>
      <c r="T1090" t="s">
        <v>47</v>
      </c>
      <c r="U1090" s="3"/>
      <c r="V1090" s="3"/>
      <c r="W1090" s="3"/>
    </row>
    <row r="1091" spans="1:23">
      <c r="A1091" t="s">
        <v>2521</v>
      </c>
      <c r="B1091" t="s">
        <v>2249</v>
      </c>
      <c r="C1091" t="s">
        <v>60</v>
      </c>
      <c r="D1091" t="s">
        <v>2522</v>
      </c>
      <c r="E1091" s="2">
        <v>45389</v>
      </c>
      <c r="F1091" s="2">
        <v>45391</v>
      </c>
      <c r="G1091" t="s">
        <v>106</v>
      </c>
      <c r="H1091" t="s">
        <v>153</v>
      </c>
      <c r="I1091" t="s">
        <v>79</v>
      </c>
      <c r="J1091" t="s">
        <v>71</v>
      </c>
      <c r="L1091">
        <v>87965.03</v>
      </c>
      <c r="M1091">
        <v>86710.12</v>
      </c>
      <c r="N1091" t="s">
        <v>35</v>
      </c>
      <c r="O1091">
        <v>2</v>
      </c>
      <c r="P1091" t="s">
        <v>2523</v>
      </c>
      <c r="Q1091">
        <v>4</v>
      </c>
      <c r="R1091">
        <v>91</v>
      </c>
      <c r="S1091">
        <v>186.2</v>
      </c>
      <c r="U1091" s="3"/>
      <c r="V1091" s="3"/>
      <c r="W1091" s="3"/>
    </row>
    <row r="1092" spans="1:23">
      <c r="A1092" t="s">
        <v>2524</v>
      </c>
      <c r="B1092" t="s">
        <v>992</v>
      </c>
      <c r="C1092" t="s">
        <v>30</v>
      </c>
      <c r="D1092" t="s">
        <v>2525</v>
      </c>
      <c r="E1092" t="s">
        <v>2526</v>
      </c>
      <c r="F1092" s="2">
        <v>45182</v>
      </c>
      <c r="G1092" t="s">
        <v>89</v>
      </c>
      <c r="H1092" t="s">
        <v>86</v>
      </c>
      <c r="K1092" t="s">
        <v>27</v>
      </c>
      <c r="L1092">
        <v>149404.79</v>
      </c>
      <c r="M1092">
        <v>107355.5</v>
      </c>
      <c r="N1092" t="s">
        <v>91</v>
      </c>
      <c r="O1092">
        <v>5</v>
      </c>
      <c r="P1092" t="s">
        <v>2527</v>
      </c>
      <c r="Q1092">
        <v>5</v>
      </c>
      <c r="R1092">
        <v>116</v>
      </c>
      <c r="S1092">
        <v>145.9</v>
      </c>
      <c r="T1092" t="s">
        <v>37</v>
      </c>
      <c r="U1092" s="3"/>
      <c r="V1092" s="3"/>
      <c r="W1092" s="3"/>
    </row>
    <row r="1093" spans="1:23">
      <c r="A1093" t="s">
        <v>2528</v>
      </c>
      <c r="B1093" t="s">
        <v>76</v>
      </c>
      <c r="C1093" t="s">
        <v>206</v>
      </c>
      <c r="D1093" s="2">
        <v>21291</v>
      </c>
      <c r="E1093" s="2">
        <v>45288</v>
      </c>
      <c r="F1093" s="2">
        <v>45294</v>
      </c>
      <c r="G1093" t="s">
        <v>117</v>
      </c>
      <c r="H1093" t="s">
        <v>86</v>
      </c>
      <c r="I1093" t="s">
        <v>33</v>
      </c>
      <c r="J1093" t="s">
        <v>179</v>
      </c>
      <c r="K1093" t="s">
        <v>110</v>
      </c>
      <c r="L1093">
        <v>60186.71</v>
      </c>
      <c r="M1093">
        <v>55085.18</v>
      </c>
      <c r="N1093" t="s">
        <v>56</v>
      </c>
      <c r="O1093">
        <v>6</v>
      </c>
      <c r="P1093">
        <v>216</v>
      </c>
      <c r="Q1093">
        <v>1</v>
      </c>
      <c r="R1093">
        <v>90</v>
      </c>
      <c r="S1093">
        <v>173.2</v>
      </c>
      <c r="T1093" t="s">
        <v>37</v>
      </c>
      <c r="U1093" s="3"/>
      <c r="V1093" s="3"/>
      <c r="W1093" s="3"/>
    </row>
    <row r="1094" spans="1:23">
      <c r="A1094" t="s">
        <v>2529</v>
      </c>
      <c r="B1094" t="s">
        <v>676</v>
      </c>
      <c r="C1094" t="s">
        <v>84</v>
      </c>
      <c r="D1094" t="s">
        <v>2530</v>
      </c>
      <c r="E1094" t="s">
        <v>818</v>
      </c>
      <c r="F1094" s="2">
        <v>46028</v>
      </c>
      <c r="G1094" t="s">
        <v>141</v>
      </c>
      <c r="H1094" t="s">
        <v>78</v>
      </c>
      <c r="I1094" t="s">
        <v>33</v>
      </c>
      <c r="J1094" t="s">
        <v>97</v>
      </c>
      <c r="K1094" t="s">
        <v>72</v>
      </c>
      <c r="L1094">
        <v>91611.72</v>
      </c>
      <c r="M1094">
        <v>84181.35</v>
      </c>
      <c r="N1094" t="s">
        <v>73</v>
      </c>
      <c r="O1094">
        <v>9</v>
      </c>
      <c r="Q1094">
        <v>1</v>
      </c>
      <c r="R1094">
        <v>124</v>
      </c>
      <c r="S1094">
        <v>158.30000000000001</v>
      </c>
      <c r="T1094" t="s">
        <v>37</v>
      </c>
      <c r="U1094" s="3"/>
      <c r="V1094" s="3"/>
      <c r="W1094" s="3"/>
    </row>
    <row r="1095" spans="1:23">
      <c r="A1095" t="s">
        <v>2531</v>
      </c>
      <c r="B1095" t="s">
        <v>283</v>
      </c>
      <c r="C1095" t="s">
        <v>50</v>
      </c>
      <c r="D1095" s="2">
        <v>25347</v>
      </c>
      <c r="E1095" s="2">
        <v>45222</v>
      </c>
      <c r="F1095" s="2">
        <v>45226</v>
      </c>
      <c r="G1095" t="s">
        <v>141</v>
      </c>
      <c r="H1095" t="s">
        <v>153</v>
      </c>
      <c r="I1095" t="s">
        <v>45</v>
      </c>
      <c r="J1095" t="s">
        <v>34</v>
      </c>
      <c r="K1095" t="s">
        <v>27</v>
      </c>
      <c r="L1095">
        <v>156129.20000000001</v>
      </c>
      <c r="M1095">
        <v>129668.87</v>
      </c>
      <c r="O1095">
        <v>4</v>
      </c>
      <c r="P1095">
        <v>12</v>
      </c>
      <c r="Q1095">
        <v>5</v>
      </c>
      <c r="R1095">
        <v>116</v>
      </c>
      <c r="S1095">
        <v>205.5</v>
      </c>
      <c r="U1095" s="3"/>
      <c r="V1095" s="3"/>
      <c r="W1095" s="3"/>
    </row>
    <row r="1096" spans="1:23">
      <c r="A1096" t="s">
        <v>2532</v>
      </c>
      <c r="B1096" t="s">
        <v>1230</v>
      </c>
      <c r="D1096" s="2">
        <v>19104</v>
      </c>
      <c r="E1096" s="2">
        <v>45862</v>
      </c>
      <c r="F1096" s="2">
        <v>45877</v>
      </c>
      <c r="G1096" t="s">
        <v>141</v>
      </c>
      <c r="H1096" t="s">
        <v>376</v>
      </c>
      <c r="I1096" t="s">
        <v>45</v>
      </c>
      <c r="J1096" t="s">
        <v>80</v>
      </c>
      <c r="K1096" t="s">
        <v>72</v>
      </c>
      <c r="L1096">
        <v>22374.91</v>
      </c>
      <c r="N1096" t="s">
        <v>192</v>
      </c>
      <c r="O1096">
        <v>15</v>
      </c>
      <c r="P1096" t="s">
        <v>2533</v>
      </c>
      <c r="Q1096">
        <v>2</v>
      </c>
      <c r="R1096">
        <v>166</v>
      </c>
      <c r="S1096">
        <v>166.9</v>
      </c>
      <c r="T1096" t="s">
        <v>37</v>
      </c>
      <c r="U1096" s="3"/>
      <c r="V1096" s="3"/>
      <c r="W1096" s="3"/>
    </row>
    <row r="1097" spans="1:23">
      <c r="A1097" t="s">
        <v>2534</v>
      </c>
      <c r="B1097" t="s">
        <v>2293</v>
      </c>
      <c r="C1097" t="s">
        <v>133</v>
      </c>
      <c r="D1097" s="2">
        <v>27713</v>
      </c>
      <c r="E1097" s="2">
        <v>45384</v>
      </c>
      <c r="F1097" t="s">
        <v>2535</v>
      </c>
      <c r="G1097" t="s">
        <v>77</v>
      </c>
      <c r="H1097" t="s">
        <v>52</v>
      </c>
      <c r="I1097" t="s">
        <v>96</v>
      </c>
      <c r="K1097" t="s">
        <v>55</v>
      </c>
      <c r="L1097">
        <v>145309</v>
      </c>
      <c r="M1097">
        <v>108358.63</v>
      </c>
      <c r="N1097" t="s">
        <v>73</v>
      </c>
      <c r="O1097">
        <v>10</v>
      </c>
      <c r="P1097">
        <v>41</v>
      </c>
      <c r="R1097">
        <v>164</v>
      </c>
      <c r="S1097">
        <v>138.1</v>
      </c>
      <c r="T1097" t="s">
        <v>37</v>
      </c>
      <c r="U1097" s="3"/>
      <c r="V1097" s="3"/>
      <c r="W1097" s="3"/>
    </row>
    <row r="1098" spans="1:23">
      <c r="A1098" t="s">
        <v>2536</v>
      </c>
      <c r="B1098" t="s">
        <v>550</v>
      </c>
      <c r="C1098" t="s">
        <v>100</v>
      </c>
      <c r="D1098" t="s">
        <v>2537</v>
      </c>
      <c r="E1098" s="2">
        <v>45393</v>
      </c>
      <c r="F1098" s="2">
        <v>45402</v>
      </c>
      <c r="G1098" t="s">
        <v>117</v>
      </c>
      <c r="H1098" t="s">
        <v>44</v>
      </c>
      <c r="I1098" t="s">
        <v>25</v>
      </c>
      <c r="J1098" t="s">
        <v>80</v>
      </c>
      <c r="K1098" t="s">
        <v>27</v>
      </c>
      <c r="L1098">
        <v>140192.03</v>
      </c>
      <c r="M1098">
        <v>111609.05</v>
      </c>
      <c r="N1098" t="s">
        <v>73</v>
      </c>
      <c r="O1098">
        <v>9</v>
      </c>
      <c r="Q1098">
        <v>5</v>
      </c>
      <c r="R1098">
        <v>143</v>
      </c>
      <c r="S1098">
        <v>138.80000000000001</v>
      </c>
      <c r="U1098" s="3"/>
      <c r="V1098" s="3"/>
      <c r="W1098" s="3"/>
    </row>
    <row r="1099" spans="1:23">
      <c r="A1099" t="s">
        <v>2538</v>
      </c>
      <c r="B1099" t="s">
        <v>845</v>
      </c>
      <c r="C1099" t="s">
        <v>30</v>
      </c>
      <c r="D1099" t="s">
        <v>2539</v>
      </c>
      <c r="E1099" s="2">
        <v>45270</v>
      </c>
      <c r="F1099" s="2">
        <v>45282</v>
      </c>
      <c r="G1099" t="s">
        <v>141</v>
      </c>
      <c r="J1099" t="s">
        <v>80</v>
      </c>
      <c r="K1099" t="s">
        <v>388</v>
      </c>
      <c r="L1099">
        <v>180654.56</v>
      </c>
      <c r="M1099">
        <v>135672.22</v>
      </c>
      <c r="N1099" t="s">
        <v>56</v>
      </c>
      <c r="O1099">
        <v>12</v>
      </c>
      <c r="P1099">
        <v>191</v>
      </c>
      <c r="Q1099">
        <v>4</v>
      </c>
      <c r="R1099">
        <v>126</v>
      </c>
      <c r="S1099">
        <v>244.4</v>
      </c>
      <c r="T1099" t="s">
        <v>37</v>
      </c>
      <c r="U1099" s="3"/>
      <c r="V1099" s="3"/>
      <c r="W1099" s="3"/>
    </row>
    <row r="1100" spans="1:23">
      <c r="A1100" t="s">
        <v>2540</v>
      </c>
      <c r="B1100" t="s">
        <v>249</v>
      </c>
      <c r="C1100" t="s">
        <v>156</v>
      </c>
      <c r="D1100" t="s">
        <v>2541</v>
      </c>
      <c r="E1100" s="2">
        <v>45242</v>
      </c>
      <c r="F1100" s="2">
        <v>45256</v>
      </c>
      <c r="G1100" t="s">
        <v>902</v>
      </c>
      <c r="H1100" t="s">
        <v>32</v>
      </c>
      <c r="I1100" t="s">
        <v>45</v>
      </c>
      <c r="J1100" t="s">
        <v>34</v>
      </c>
      <c r="K1100" t="s">
        <v>27</v>
      </c>
      <c r="L1100">
        <v>129739.26</v>
      </c>
      <c r="M1100">
        <v>94453.84</v>
      </c>
      <c r="N1100" t="s">
        <v>35</v>
      </c>
      <c r="O1100" t="s">
        <v>2124</v>
      </c>
      <c r="P1100">
        <v>76</v>
      </c>
      <c r="Q1100">
        <v>2</v>
      </c>
      <c r="S1100">
        <v>258.39999999999998</v>
      </c>
      <c r="T1100" t="s">
        <v>37</v>
      </c>
      <c r="U1100" s="3"/>
      <c r="V1100" s="3"/>
      <c r="W1100" s="3"/>
    </row>
    <row r="1101" spans="1:23">
      <c r="A1101" t="s">
        <v>2542</v>
      </c>
      <c r="B1101" t="s">
        <v>1079</v>
      </c>
      <c r="C1101" t="s">
        <v>206</v>
      </c>
      <c r="D1101" s="2">
        <v>37369</v>
      </c>
      <c r="E1101" s="2">
        <v>45483</v>
      </c>
      <c r="F1101" s="2">
        <v>45497</v>
      </c>
      <c r="G1101" t="s">
        <v>117</v>
      </c>
      <c r="I1101" t="s">
        <v>96</v>
      </c>
      <c r="J1101" t="s">
        <v>71</v>
      </c>
      <c r="K1101" t="s">
        <v>110</v>
      </c>
      <c r="L1101">
        <v>228756.23</v>
      </c>
      <c r="M1101">
        <v>207390.36</v>
      </c>
      <c r="N1101" t="s">
        <v>73</v>
      </c>
      <c r="O1101">
        <v>14</v>
      </c>
      <c r="P1101">
        <v>64</v>
      </c>
      <c r="R1101">
        <v>146</v>
      </c>
      <c r="S1101">
        <v>215.9</v>
      </c>
      <c r="T1101" t="s">
        <v>37</v>
      </c>
      <c r="U1101" s="3"/>
      <c r="V1101" s="3"/>
      <c r="W1101" s="3"/>
    </row>
    <row r="1102" spans="1:23">
      <c r="A1102" t="s">
        <v>2543</v>
      </c>
      <c r="B1102" t="s">
        <v>436</v>
      </c>
      <c r="C1102" t="s">
        <v>206</v>
      </c>
      <c r="D1102" s="2">
        <v>28540</v>
      </c>
      <c r="E1102" s="2">
        <v>46009</v>
      </c>
      <c r="F1102" s="2">
        <v>46027</v>
      </c>
      <c r="G1102" t="s">
        <v>77</v>
      </c>
      <c r="H1102" t="s">
        <v>44</v>
      </c>
      <c r="I1102" t="s">
        <v>45</v>
      </c>
      <c r="J1102" t="s">
        <v>663</v>
      </c>
      <c r="K1102" t="s">
        <v>110</v>
      </c>
      <c r="L1102">
        <v>90303.15</v>
      </c>
      <c r="M1102">
        <v>76869.740000000005</v>
      </c>
      <c r="N1102" t="s">
        <v>192</v>
      </c>
      <c r="O1102">
        <v>18</v>
      </c>
      <c r="P1102">
        <v>135</v>
      </c>
      <c r="Q1102">
        <v>5</v>
      </c>
      <c r="R1102">
        <v>169</v>
      </c>
      <c r="S1102">
        <v>110.7</v>
      </c>
      <c r="T1102" t="s">
        <v>37</v>
      </c>
      <c r="U1102" s="3"/>
      <c r="V1102" s="3"/>
      <c r="W1102" s="3"/>
    </row>
    <row r="1103" spans="1:23">
      <c r="A1103" t="s">
        <v>2544</v>
      </c>
      <c r="B1103" t="s">
        <v>661</v>
      </c>
      <c r="C1103" t="s">
        <v>100</v>
      </c>
      <c r="D1103" t="s">
        <v>2545</v>
      </c>
      <c r="E1103" s="2">
        <v>45441</v>
      </c>
      <c r="F1103" s="2">
        <v>45458</v>
      </c>
      <c r="G1103" t="s">
        <v>105</v>
      </c>
      <c r="H1103" t="s">
        <v>124</v>
      </c>
      <c r="I1103" t="s">
        <v>33</v>
      </c>
      <c r="J1103" t="s">
        <v>97</v>
      </c>
      <c r="K1103" t="s">
        <v>27</v>
      </c>
      <c r="M1103">
        <v>140918.21</v>
      </c>
      <c r="N1103" t="s">
        <v>35</v>
      </c>
      <c r="O1103">
        <v>17</v>
      </c>
      <c r="P1103">
        <v>13</v>
      </c>
      <c r="Q1103">
        <v>4</v>
      </c>
      <c r="R1103">
        <v>154</v>
      </c>
      <c r="S1103">
        <v>155.9</v>
      </c>
      <c r="T1103" t="s">
        <v>37</v>
      </c>
      <c r="U1103" s="3"/>
      <c r="V1103" s="3"/>
      <c r="W1103" s="3"/>
    </row>
    <row r="1104" spans="1:23">
      <c r="A1104" t="s">
        <v>2546</v>
      </c>
      <c r="B1104" t="s">
        <v>550</v>
      </c>
      <c r="C1104" t="s">
        <v>206</v>
      </c>
      <c r="D1104" s="2">
        <v>28478</v>
      </c>
      <c r="E1104" s="2">
        <v>45177</v>
      </c>
      <c r="F1104" t="s">
        <v>2547</v>
      </c>
      <c r="G1104" t="s">
        <v>62</v>
      </c>
      <c r="H1104" t="s">
        <v>124</v>
      </c>
      <c r="I1104" t="s">
        <v>33</v>
      </c>
      <c r="J1104" t="s">
        <v>46</v>
      </c>
      <c r="K1104" t="s">
        <v>120</v>
      </c>
      <c r="L1104">
        <v>13459.23</v>
      </c>
      <c r="M1104">
        <v>12357.02</v>
      </c>
      <c r="N1104" t="s">
        <v>192</v>
      </c>
      <c r="O1104" t="s">
        <v>713</v>
      </c>
      <c r="P1104">
        <v>213</v>
      </c>
      <c r="Q1104">
        <v>4</v>
      </c>
      <c r="R1104">
        <v>179</v>
      </c>
      <c r="S1104">
        <v>129.5</v>
      </c>
      <c r="T1104" t="s">
        <v>65</v>
      </c>
      <c r="U1104" s="3"/>
      <c r="V1104" s="3"/>
      <c r="W1104" s="3"/>
    </row>
    <row r="1105" spans="1:23">
      <c r="A1105" t="s">
        <v>2548</v>
      </c>
      <c r="B1105" t="s">
        <v>1408</v>
      </c>
      <c r="C1105" t="s">
        <v>30</v>
      </c>
      <c r="D1105" s="2">
        <v>18321</v>
      </c>
      <c r="E1105" s="2">
        <v>45384</v>
      </c>
      <c r="F1105" s="2">
        <v>45401</v>
      </c>
      <c r="G1105" t="s">
        <v>31</v>
      </c>
      <c r="H1105" t="s">
        <v>24</v>
      </c>
      <c r="I1105" t="s">
        <v>25</v>
      </c>
      <c r="J1105" t="s">
        <v>97</v>
      </c>
      <c r="K1105" t="s">
        <v>110</v>
      </c>
      <c r="L1105">
        <v>147564.94</v>
      </c>
      <c r="M1105">
        <v>106248.46</v>
      </c>
      <c r="N1105" t="s">
        <v>73</v>
      </c>
      <c r="O1105">
        <v>17</v>
      </c>
      <c r="P1105">
        <v>137</v>
      </c>
      <c r="Q1105">
        <v>1</v>
      </c>
      <c r="R1105" t="s">
        <v>2549</v>
      </c>
      <c r="S1105">
        <v>258.39999999999998</v>
      </c>
      <c r="T1105" t="s">
        <v>37</v>
      </c>
      <c r="U1105" s="3"/>
      <c r="V1105" s="3"/>
      <c r="W1105" s="3"/>
    </row>
    <row r="1106" spans="1:23">
      <c r="A1106" t="s">
        <v>2550</v>
      </c>
      <c r="B1106" t="s">
        <v>155</v>
      </c>
      <c r="C1106" t="s">
        <v>22</v>
      </c>
      <c r="D1106" s="2">
        <v>32441</v>
      </c>
      <c r="E1106" s="2">
        <v>45164</v>
      </c>
      <c r="F1106" t="s">
        <v>2551</v>
      </c>
      <c r="G1106" t="s">
        <v>141</v>
      </c>
      <c r="H1106" t="s">
        <v>78</v>
      </c>
      <c r="I1106" t="s">
        <v>119</v>
      </c>
      <c r="J1106" t="s">
        <v>179</v>
      </c>
      <c r="K1106" t="s">
        <v>55</v>
      </c>
      <c r="L1106" t="s">
        <v>2552</v>
      </c>
      <c r="M1106">
        <v>161663.82999999999</v>
      </c>
      <c r="N1106" t="s">
        <v>73</v>
      </c>
      <c r="O1106">
        <v>7</v>
      </c>
      <c r="P1106" t="s">
        <v>674</v>
      </c>
      <c r="Q1106">
        <v>4</v>
      </c>
      <c r="R1106">
        <v>163</v>
      </c>
      <c r="S1106">
        <v>148.19999999999999</v>
      </c>
      <c r="T1106" t="s">
        <v>37</v>
      </c>
      <c r="U1106" s="3"/>
      <c r="V1106" s="3"/>
      <c r="W1106" s="3"/>
    </row>
    <row r="1107" spans="1:23">
      <c r="A1107" t="s">
        <v>2553</v>
      </c>
      <c r="B1107" t="s">
        <v>591</v>
      </c>
      <c r="C1107" t="s">
        <v>50</v>
      </c>
      <c r="D1107" s="2">
        <v>18863</v>
      </c>
      <c r="E1107" s="2">
        <v>45134</v>
      </c>
      <c r="F1107" s="2">
        <v>45148</v>
      </c>
      <c r="G1107" t="s">
        <v>117</v>
      </c>
      <c r="H1107" t="s">
        <v>86</v>
      </c>
      <c r="I1107" t="s">
        <v>45</v>
      </c>
      <c r="J1107" t="s">
        <v>97</v>
      </c>
      <c r="K1107" t="s">
        <v>55</v>
      </c>
      <c r="L1107">
        <v>20870.88</v>
      </c>
      <c r="M1107">
        <v>16359.32</v>
      </c>
      <c r="N1107" t="s">
        <v>35</v>
      </c>
      <c r="O1107">
        <v>14</v>
      </c>
      <c r="P1107">
        <v>95</v>
      </c>
      <c r="Q1107">
        <v>3</v>
      </c>
      <c r="R1107">
        <v>107</v>
      </c>
      <c r="S1107">
        <v>78</v>
      </c>
      <c r="T1107" t="s">
        <v>65</v>
      </c>
      <c r="U1107" s="3"/>
      <c r="V1107" s="3"/>
      <c r="W1107" s="3"/>
    </row>
    <row r="1108" spans="1:23">
      <c r="A1108" t="s">
        <v>2554</v>
      </c>
      <c r="B1108" t="s">
        <v>550</v>
      </c>
      <c r="C1108" t="s">
        <v>84</v>
      </c>
      <c r="D1108" s="2">
        <v>18457</v>
      </c>
      <c r="E1108" s="2">
        <v>45144</v>
      </c>
      <c r="F1108" s="2">
        <v>45147</v>
      </c>
      <c r="G1108" t="s">
        <v>62</v>
      </c>
      <c r="H1108" t="s">
        <v>1783</v>
      </c>
      <c r="I1108" t="s">
        <v>53</v>
      </c>
      <c r="J1108" t="s">
        <v>179</v>
      </c>
      <c r="K1108" t="s">
        <v>183</v>
      </c>
      <c r="L1108">
        <v>163292.47</v>
      </c>
      <c r="M1108">
        <v>163031.72</v>
      </c>
      <c r="N1108" t="s">
        <v>73</v>
      </c>
      <c r="O1108">
        <v>3</v>
      </c>
      <c r="P1108">
        <v>156</v>
      </c>
      <c r="Q1108">
        <v>5</v>
      </c>
      <c r="R1108">
        <v>99</v>
      </c>
      <c r="S1108">
        <v>151.6</v>
      </c>
      <c r="T1108" t="s">
        <v>37</v>
      </c>
      <c r="U1108" s="3"/>
      <c r="V1108" s="3"/>
      <c r="W1108" s="3"/>
    </row>
    <row r="1109" spans="1:23">
      <c r="A1109" t="s">
        <v>2555</v>
      </c>
      <c r="B1109" t="s">
        <v>1509</v>
      </c>
      <c r="D1109" s="2">
        <v>38268</v>
      </c>
      <c r="E1109" s="2">
        <v>45327</v>
      </c>
      <c r="F1109" t="s">
        <v>1415</v>
      </c>
      <c r="G1109" t="s">
        <v>105</v>
      </c>
      <c r="H1109" t="s">
        <v>118</v>
      </c>
      <c r="K1109" t="s">
        <v>55</v>
      </c>
      <c r="L1109">
        <v>180859.22</v>
      </c>
      <c r="M1109">
        <v>129833.46</v>
      </c>
      <c r="N1109" t="s">
        <v>73</v>
      </c>
      <c r="O1109">
        <v>2</v>
      </c>
      <c r="P1109">
        <v>206</v>
      </c>
      <c r="Q1109">
        <v>3</v>
      </c>
      <c r="R1109">
        <v>118</v>
      </c>
      <c r="S1109">
        <v>91.9</v>
      </c>
      <c r="T1109" t="s">
        <v>65</v>
      </c>
      <c r="U1109" s="3"/>
      <c r="V1109" s="3"/>
      <c r="W1109" s="3"/>
    </row>
    <row r="1110" spans="1:23">
      <c r="A1110" t="s">
        <v>2556</v>
      </c>
      <c r="B1110" t="s">
        <v>224</v>
      </c>
      <c r="C1110" t="s">
        <v>30</v>
      </c>
      <c r="D1110" t="s">
        <v>2557</v>
      </c>
      <c r="E1110" t="s">
        <v>2558</v>
      </c>
      <c r="G1110" t="s">
        <v>62</v>
      </c>
      <c r="H1110" t="s">
        <v>52</v>
      </c>
      <c r="I1110" t="s">
        <v>33</v>
      </c>
      <c r="J1110" t="s">
        <v>54</v>
      </c>
      <c r="K1110" t="s">
        <v>55</v>
      </c>
      <c r="L1110">
        <v>189247.26</v>
      </c>
      <c r="M1110">
        <v>177472.67</v>
      </c>
      <c r="N1110" t="s">
        <v>73</v>
      </c>
      <c r="O1110">
        <v>12</v>
      </c>
      <c r="P1110">
        <v>6</v>
      </c>
      <c r="R1110">
        <v>105</v>
      </c>
      <c r="S1110">
        <v>146.9</v>
      </c>
      <c r="T1110" t="s">
        <v>65</v>
      </c>
      <c r="U1110" s="3"/>
      <c r="V1110" s="3"/>
      <c r="W1110" s="3"/>
    </row>
    <row r="1111" spans="1:23">
      <c r="A1111" t="s">
        <v>2559</v>
      </c>
      <c r="B1111" t="s">
        <v>321</v>
      </c>
      <c r="C1111" t="s">
        <v>84</v>
      </c>
      <c r="D1111" s="2">
        <v>37720</v>
      </c>
      <c r="E1111" t="s">
        <v>2560</v>
      </c>
      <c r="F1111" s="2">
        <v>45808</v>
      </c>
      <c r="G1111" t="s">
        <v>117</v>
      </c>
      <c r="H1111" t="s">
        <v>63</v>
      </c>
      <c r="I1111" t="s">
        <v>25</v>
      </c>
      <c r="J1111" t="s">
        <v>34</v>
      </c>
      <c r="K1111" t="s">
        <v>161</v>
      </c>
      <c r="L1111" t="s">
        <v>2561</v>
      </c>
      <c r="M1111">
        <v>4298.3</v>
      </c>
      <c r="O1111">
        <v>11</v>
      </c>
      <c r="P1111">
        <v>194</v>
      </c>
      <c r="Q1111">
        <v>5</v>
      </c>
      <c r="R1111">
        <v>154</v>
      </c>
      <c r="S1111">
        <v>76.599999999999994</v>
      </c>
      <c r="T1111" t="s">
        <v>47</v>
      </c>
      <c r="U1111" s="3"/>
      <c r="V1111" s="3"/>
      <c r="W1111" s="3"/>
    </row>
    <row r="1112" spans="1:23">
      <c r="A1112" t="s">
        <v>2562</v>
      </c>
      <c r="B1112" t="s">
        <v>1099</v>
      </c>
      <c r="C1112" t="s">
        <v>22</v>
      </c>
      <c r="D1112" t="s">
        <v>2563</v>
      </c>
      <c r="E1112" t="s">
        <v>2564</v>
      </c>
      <c r="F1112" s="2">
        <v>44969</v>
      </c>
      <c r="G1112" t="s">
        <v>77</v>
      </c>
      <c r="J1112" t="s">
        <v>34</v>
      </c>
      <c r="K1112" t="s">
        <v>72</v>
      </c>
      <c r="L1112">
        <v>46837.54</v>
      </c>
      <c r="M1112">
        <v>42263.61</v>
      </c>
      <c r="N1112" t="s">
        <v>73</v>
      </c>
      <c r="O1112">
        <v>10</v>
      </c>
      <c r="P1112">
        <v>165</v>
      </c>
      <c r="R1112">
        <v>126</v>
      </c>
      <c r="S1112">
        <v>156.30000000000001</v>
      </c>
      <c r="T1112" t="s">
        <v>37</v>
      </c>
      <c r="U1112" s="3"/>
      <c r="V1112" s="3"/>
      <c r="W1112" s="3"/>
    </row>
    <row r="1113" spans="1:23">
      <c r="A1113" t="s">
        <v>2565</v>
      </c>
      <c r="B1113" t="s">
        <v>129</v>
      </c>
      <c r="C1113" t="s">
        <v>84</v>
      </c>
      <c r="D1113" t="s">
        <v>2566</v>
      </c>
      <c r="E1113" s="2">
        <v>45202</v>
      </c>
      <c r="F1113" t="s">
        <v>2567</v>
      </c>
      <c r="G1113" t="s">
        <v>70</v>
      </c>
      <c r="H1113" t="s">
        <v>32</v>
      </c>
      <c r="I1113" t="s">
        <v>79</v>
      </c>
      <c r="J1113" t="s">
        <v>26</v>
      </c>
      <c r="K1113" t="s">
        <v>110</v>
      </c>
      <c r="L1113">
        <v>32437.53</v>
      </c>
      <c r="M1113">
        <v>25148.16</v>
      </c>
      <c r="N1113" t="s">
        <v>56</v>
      </c>
      <c r="O1113">
        <v>13</v>
      </c>
      <c r="P1113">
        <v>201</v>
      </c>
      <c r="R1113">
        <v>141</v>
      </c>
      <c r="S1113">
        <v>152.69999999999999</v>
      </c>
      <c r="T1113" t="s">
        <v>47</v>
      </c>
      <c r="U1113" s="3"/>
      <c r="V1113" s="3"/>
      <c r="W1113" s="3"/>
    </row>
    <row r="1114" spans="1:23">
      <c r="A1114" t="s">
        <v>2568</v>
      </c>
      <c r="B1114" t="s">
        <v>909</v>
      </c>
      <c r="C1114" t="s">
        <v>1149</v>
      </c>
      <c r="D1114" s="2">
        <v>37857</v>
      </c>
      <c r="E1114" s="2">
        <v>45932</v>
      </c>
      <c r="G1114" t="s">
        <v>161</v>
      </c>
      <c r="J1114" t="s">
        <v>97</v>
      </c>
      <c r="K1114" t="s">
        <v>110</v>
      </c>
      <c r="L1114">
        <v>53554.73</v>
      </c>
      <c r="M1114">
        <v>44672.25</v>
      </c>
      <c r="N1114" t="s">
        <v>73</v>
      </c>
      <c r="O1114">
        <v>10</v>
      </c>
      <c r="P1114">
        <v>87</v>
      </c>
      <c r="Q1114">
        <v>3</v>
      </c>
      <c r="R1114">
        <v>125</v>
      </c>
      <c r="S1114">
        <v>104.1</v>
      </c>
      <c r="T1114" t="s">
        <v>47</v>
      </c>
      <c r="U1114" s="3"/>
      <c r="V1114" s="3"/>
      <c r="W1114" s="3"/>
    </row>
    <row r="1115" spans="1:23">
      <c r="A1115" t="s">
        <v>2569</v>
      </c>
      <c r="B1115" t="s">
        <v>83</v>
      </c>
      <c r="C1115" t="s">
        <v>60</v>
      </c>
      <c r="D1115" s="2">
        <v>20634</v>
      </c>
      <c r="E1115" t="s">
        <v>2570</v>
      </c>
      <c r="F1115" s="2">
        <v>45053</v>
      </c>
      <c r="G1115" t="s">
        <v>152</v>
      </c>
      <c r="H1115" t="s">
        <v>113</v>
      </c>
      <c r="I1115" t="s">
        <v>119</v>
      </c>
      <c r="J1115" t="s">
        <v>80</v>
      </c>
      <c r="K1115" t="s">
        <v>72</v>
      </c>
      <c r="L1115">
        <v>84288.34</v>
      </c>
      <c r="M1115">
        <v>63766.27</v>
      </c>
      <c r="N1115" t="s">
        <v>35</v>
      </c>
      <c r="O1115">
        <v>11</v>
      </c>
      <c r="P1115">
        <v>35</v>
      </c>
      <c r="R1115">
        <v>124</v>
      </c>
      <c r="S1115">
        <v>140.6</v>
      </c>
      <c r="T1115" t="s">
        <v>37</v>
      </c>
      <c r="U1115" s="3"/>
      <c r="V1115" s="3"/>
      <c r="W1115" s="3"/>
    </row>
    <row r="1116" spans="1:23">
      <c r="A1116" t="s">
        <v>2571</v>
      </c>
      <c r="B1116" t="s">
        <v>199</v>
      </c>
      <c r="D1116" s="2">
        <v>24616</v>
      </c>
      <c r="E1116" t="s">
        <v>2572</v>
      </c>
      <c r="F1116" s="2">
        <v>45394</v>
      </c>
      <c r="G1116" t="s">
        <v>109</v>
      </c>
      <c r="H1116" t="s">
        <v>153</v>
      </c>
      <c r="I1116" t="s">
        <v>33</v>
      </c>
      <c r="J1116" t="s">
        <v>71</v>
      </c>
      <c r="K1116" t="s">
        <v>106</v>
      </c>
      <c r="L1116" t="s">
        <v>2573</v>
      </c>
      <c r="M1116">
        <v>189987.83</v>
      </c>
      <c r="O1116">
        <v>4</v>
      </c>
      <c r="P1116">
        <v>129</v>
      </c>
      <c r="R1116">
        <v>118</v>
      </c>
      <c r="S1116">
        <v>120.4</v>
      </c>
      <c r="T1116" t="s">
        <v>47</v>
      </c>
      <c r="U1116" s="3"/>
      <c r="V1116" s="3"/>
      <c r="W1116" s="3"/>
    </row>
    <row r="1117" spans="1:23">
      <c r="A1117" t="s">
        <v>2574</v>
      </c>
      <c r="B1117" t="s">
        <v>972</v>
      </c>
      <c r="C1117" t="s">
        <v>206</v>
      </c>
      <c r="D1117" s="2">
        <v>32809</v>
      </c>
      <c r="E1117" s="2">
        <v>45985</v>
      </c>
      <c r="F1117" s="2">
        <v>45988</v>
      </c>
      <c r="G1117" t="s">
        <v>141</v>
      </c>
      <c r="H1117" t="s">
        <v>24</v>
      </c>
      <c r="I1117" t="s">
        <v>25</v>
      </c>
      <c r="K1117" t="s">
        <v>27</v>
      </c>
      <c r="L1117">
        <v>97259.42</v>
      </c>
      <c r="M1117">
        <v>72826.63</v>
      </c>
      <c r="N1117" t="s">
        <v>192</v>
      </c>
      <c r="O1117">
        <v>3</v>
      </c>
      <c r="P1117">
        <v>109</v>
      </c>
      <c r="Q1117">
        <v>5</v>
      </c>
      <c r="R1117">
        <v>149</v>
      </c>
      <c r="S1117">
        <v>168.7</v>
      </c>
      <c r="T1117" t="s">
        <v>37</v>
      </c>
      <c r="U1117" s="3"/>
      <c r="V1117" s="3"/>
      <c r="W1117" s="3"/>
    </row>
    <row r="1118" spans="1:23">
      <c r="A1118" t="s">
        <v>2575</v>
      </c>
      <c r="B1118" t="s">
        <v>1464</v>
      </c>
      <c r="C1118" t="s">
        <v>84</v>
      </c>
      <c r="D1118" s="2">
        <v>40426</v>
      </c>
      <c r="E1118" t="s">
        <v>2576</v>
      </c>
      <c r="F1118" s="2">
        <v>45343</v>
      </c>
      <c r="G1118" t="s">
        <v>62</v>
      </c>
      <c r="H1118" t="s">
        <v>63</v>
      </c>
      <c r="I1118" t="s">
        <v>96</v>
      </c>
      <c r="J1118" t="s">
        <v>71</v>
      </c>
      <c r="K1118" t="s">
        <v>55</v>
      </c>
      <c r="L1118">
        <v>187593.38</v>
      </c>
      <c r="M1118">
        <v>167299.22</v>
      </c>
      <c r="N1118" t="s">
        <v>192</v>
      </c>
      <c r="O1118">
        <v>16</v>
      </c>
      <c r="P1118">
        <v>56</v>
      </c>
      <c r="Q1118">
        <v>5</v>
      </c>
      <c r="S1118">
        <v>82.8</v>
      </c>
      <c r="T1118" t="s">
        <v>37</v>
      </c>
      <c r="U1118" s="3"/>
      <c r="V1118" s="3"/>
      <c r="W1118" s="3"/>
    </row>
    <row r="1119" spans="1:23">
      <c r="A1119" t="s">
        <v>2577</v>
      </c>
      <c r="B1119" t="s">
        <v>992</v>
      </c>
      <c r="C1119" t="s">
        <v>30</v>
      </c>
      <c r="D1119" s="2">
        <v>29415</v>
      </c>
      <c r="E1119" s="2">
        <v>45702</v>
      </c>
      <c r="F1119" s="2">
        <v>45704</v>
      </c>
      <c r="G1119" t="s">
        <v>89</v>
      </c>
      <c r="H1119" t="s">
        <v>95</v>
      </c>
      <c r="J1119" t="s">
        <v>71</v>
      </c>
      <c r="K1119" t="s">
        <v>72</v>
      </c>
      <c r="L1119">
        <v>81935.839999999997</v>
      </c>
      <c r="M1119">
        <v>66047.490000000005</v>
      </c>
      <c r="O1119">
        <v>2</v>
      </c>
      <c r="P1119">
        <v>119</v>
      </c>
      <c r="Q1119">
        <v>2</v>
      </c>
      <c r="R1119">
        <v>182</v>
      </c>
      <c r="S1119">
        <v>196.4</v>
      </c>
      <c r="T1119" t="s">
        <v>37</v>
      </c>
      <c r="U1119" s="3"/>
      <c r="V1119" s="3"/>
      <c r="W1119" s="3"/>
    </row>
    <row r="1120" spans="1:23">
      <c r="A1120" t="s">
        <v>2578</v>
      </c>
      <c r="B1120" t="s">
        <v>1622</v>
      </c>
      <c r="C1120" t="s">
        <v>60</v>
      </c>
      <c r="D1120" s="2">
        <v>20780</v>
      </c>
      <c r="E1120" s="2">
        <v>44997</v>
      </c>
      <c r="F1120" s="2">
        <v>45013</v>
      </c>
      <c r="G1120" t="s">
        <v>31</v>
      </c>
      <c r="H1120" t="s">
        <v>52</v>
      </c>
      <c r="I1120" t="s">
        <v>96</v>
      </c>
      <c r="J1120" t="s">
        <v>71</v>
      </c>
      <c r="K1120" t="s">
        <v>110</v>
      </c>
      <c r="L1120" t="s">
        <v>2579</v>
      </c>
      <c r="M1120">
        <v>45753.22</v>
      </c>
      <c r="N1120" t="s">
        <v>73</v>
      </c>
      <c r="O1120">
        <v>16</v>
      </c>
      <c r="P1120">
        <v>8</v>
      </c>
      <c r="Q1120">
        <v>4</v>
      </c>
      <c r="R1120">
        <v>100</v>
      </c>
      <c r="S1120">
        <v>122.7</v>
      </c>
      <c r="T1120" t="s">
        <v>65</v>
      </c>
      <c r="U1120" s="3"/>
      <c r="V1120" s="3"/>
      <c r="W1120" s="3"/>
    </row>
    <row r="1121" spans="1:23">
      <c r="A1121" t="s">
        <v>2580</v>
      </c>
      <c r="B1121" t="s">
        <v>867</v>
      </c>
      <c r="C1121" t="s">
        <v>206</v>
      </c>
      <c r="D1121" t="s">
        <v>2581</v>
      </c>
      <c r="E1121" s="2">
        <v>45669</v>
      </c>
      <c r="F1121" s="2">
        <v>45677</v>
      </c>
      <c r="G1121" t="s">
        <v>94</v>
      </c>
      <c r="H1121" t="s">
        <v>538</v>
      </c>
      <c r="J1121" t="s">
        <v>54</v>
      </c>
      <c r="K1121" t="s">
        <v>27</v>
      </c>
      <c r="L1121">
        <v>156499.76</v>
      </c>
      <c r="M1121">
        <v>118344.94</v>
      </c>
      <c r="N1121" t="s">
        <v>56</v>
      </c>
      <c r="O1121">
        <v>8</v>
      </c>
      <c r="P1121">
        <v>28</v>
      </c>
      <c r="Q1121">
        <v>1</v>
      </c>
      <c r="R1121">
        <v>186</v>
      </c>
      <c r="S1121">
        <v>78.7</v>
      </c>
      <c r="T1121" t="s">
        <v>47</v>
      </c>
      <c r="U1121" s="3"/>
      <c r="V1121" s="3"/>
      <c r="W1121" s="3"/>
    </row>
    <row r="1122" spans="1:23">
      <c r="A1122" t="s">
        <v>2582</v>
      </c>
      <c r="B1122" t="s">
        <v>1505</v>
      </c>
      <c r="C1122" t="s">
        <v>84</v>
      </c>
      <c r="D1122" t="s">
        <v>2583</v>
      </c>
      <c r="E1122" s="2">
        <v>45753</v>
      </c>
      <c r="F1122" s="2">
        <v>45755</v>
      </c>
      <c r="G1122" t="s">
        <v>70</v>
      </c>
      <c r="H1122" t="s">
        <v>124</v>
      </c>
      <c r="I1122" t="s">
        <v>33</v>
      </c>
      <c r="J1122" t="s">
        <v>46</v>
      </c>
      <c r="L1122">
        <v>144240.17000000001</v>
      </c>
      <c r="M1122">
        <v>122566.98</v>
      </c>
      <c r="N1122" t="s">
        <v>192</v>
      </c>
      <c r="O1122">
        <v>2</v>
      </c>
      <c r="P1122">
        <v>70</v>
      </c>
      <c r="Q1122">
        <v>4</v>
      </c>
      <c r="R1122">
        <v>148</v>
      </c>
      <c r="S1122">
        <v>153</v>
      </c>
      <c r="T1122" t="s">
        <v>47</v>
      </c>
      <c r="U1122" s="3"/>
      <c r="V1122" s="3"/>
      <c r="W1122" s="3"/>
    </row>
    <row r="1123" spans="1:23">
      <c r="A1123" t="s">
        <v>2584</v>
      </c>
      <c r="B1123" t="s">
        <v>88</v>
      </c>
      <c r="C1123" t="s">
        <v>206</v>
      </c>
      <c r="D1123" s="2">
        <v>18398</v>
      </c>
      <c r="E1123" t="s">
        <v>2585</v>
      </c>
      <c r="F1123" t="s">
        <v>2586</v>
      </c>
      <c r="G1123" t="s">
        <v>31</v>
      </c>
      <c r="H1123" t="s">
        <v>153</v>
      </c>
      <c r="I1123" t="s">
        <v>45</v>
      </c>
      <c r="J1123" t="s">
        <v>34</v>
      </c>
      <c r="K1123" t="s">
        <v>55</v>
      </c>
      <c r="M1123">
        <v>117317.08</v>
      </c>
      <c r="N1123" t="s">
        <v>91</v>
      </c>
      <c r="O1123">
        <v>4</v>
      </c>
      <c r="P1123">
        <v>190</v>
      </c>
      <c r="R1123">
        <v>122</v>
      </c>
      <c r="S1123">
        <v>71.2</v>
      </c>
      <c r="T1123" t="s">
        <v>81</v>
      </c>
      <c r="U1123" s="3"/>
      <c r="V1123" s="3"/>
      <c r="W1123" s="3"/>
    </row>
    <row r="1124" spans="1:23">
      <c r="A1124" t="s">
        <v>2587</v>
      </c>
      <c r="B1124" t="s">
        <v>472</v>
      </c>
      <c r="C1124" t="s">
        <v>60</v>
      </c>
      <c r="D1124" t="s">
        <v>2588</v>
      </c>
      <c r="E1124" s="2">
        <v>45187</v>
      </c>
      <c r="F1124" t="s">
        <v>2589</v>
      </c>
      <c r="G1124" t="s">
        <v>94</v>
      </c>
      <c r="J1124" t="s">
        <v>64</v>
      </c>
      <c r="K1124" t="s">
        <v>27</v>
      </c>
      <c r="L1124">
        <v>43345.68</v>
      </c>
      <c r="M1124">
        <v>36555.01</v>
      </c>
      <c r="N1124" t="s">
        <v>91</v>
      </c>
      <c r="O1124">
        <v>4</v>
      </c>
      <c r="P1124">
        <v>200</v>
      </c>
      <c r="R1124" t="s">
        <v>2590</v>
      </c>
      <c r="S1124">
        <v>151.1</v>
      </c>
      <c r="T1124" t="s">
        <v>106</v>
      </c>
      <c r="U1124" s="3"/>
      <c r="V1124" s="3"/>
      <c r="W1124" s="3"/>
    </row>
    <row r="1125" spans="1:23">
      <c r="A1125" t="s">
        <v>2591</v>
      </c>
      <c r="B1125" t="s">
        <v>857</v>
      </c>
      <c r="C1125" t="s">
        <v>30</v>
      </c>
      <c r="D1125" s="2">
        <v>19132</v>
      </c>
      <c r="E1125" t="s">
        <v>2592</v>
      </c>
      <c r="F1125" s="2">
        <v>45656</v>
      </c>
      <c r="G1125" t="s">
        <v>94</v>
      </c>
      <c r="H1125" t="s">
        <v>44</v>
      </c>
      <c r="I1125" t="s">
        <v>96</v>
      </c>
      <c r="J1125" t="s">
        <v>80</v>
      </c>
      <c r="K1125" t="s">
        <v>55</v>
      </c>
      <c r="L1125">
        <v>249624.12</v>
      </c>
      <c r="M1125">
        <v>211948.49</v>
      </c>
      <c r="N1125" t="s">
        <v>56</v>
      </c>
      <c r="O1125">
        <v>8</v>
      </c>
      <c r="P1125">
        <v>75</v>
      </c>
      <c r="R1125">
        <v>101</v>
      </c>
      <c r="S1125">
        <v>91.4</v>
      </c>
      <c r="T1125" t="s">
        <v>37</v>
      </c>
      <c r="U1125" s="3"/>
      <c r="V1125" s="3"/>
      <c r="W1125" s="3"/>
    </row>
    <row r="1126" spans="1:23">
      <c r="A1126" t="s">
        <v>2593</v>
      </c>
      <c r="B1126" t="s">
        <v>2594</v>
      </c>
      <c r="C1126" t="s">
        <v>84</v>
      </c>
      <c r="D1126" t="s">
        <v>2595</v>
      </c>
      <c r="E1126" s="2">
        <v>45697</v>
      </c>
      <c r="F1126" s="2">
        <v>45706</v>
      </c>
      <c r="G1126" t="s">
        <v>89</v>
      </c>
      <c r="H1126" t="s">
        <v>52</v>
      </c>
      <c r="I1126" t="s">
        <v>33</v>
      </c>
      <c r="J1126" t="s">
        <v>34</v>
      </c>
      <c r="K1126" t="s">
        <v>110</v>
      </c>
      <c r="L1126">
        <v>182336.32</v>
      </c>
      <c r="M1126">
        <v>132083.6</v>
      </c>
      <c r="N1126" t="s">
        <v>56</v>
      </c>
      <c r="O1126">
        <v>9</v>
      </c>
      <c r="P1126" t="s">
        <v>2596</v>
      </c>
      <c r="R1126">
        <v>170</v>
      </c>
      <c r="S1126">
        <v>204.9</v>
      </c>
      <c r="T1126" t="s">
        <v>37</v>
      </c>
      <c r="U1126" s="3"/>
      <c r="V1126" s="3"/>
      <c r="W1126" s="3"/>
    </row>
    <row r="1127" spans="1:23">
      <c r="A1127" t="s">
        <v>2597</v>
      </c>
      <c r="B1127" t="s">
        <v>1031</v>
      </c>
      <c r="C1127" t="s">
        <v>60</v>
      </c>
      <c r="D1127" s="2">
        <v>29782</v>
      </c>
      <c r="E1127" s="2">
        <v>45802</v>
      </c>
      <c r="F1127" t="s">
        <v>2598</v>
      </c>
      <c r="G1127" t="s">
        <v>77</v>
      </c>
      <c r="H1127" t="s">
        <v>63</v>
      </c>
      <c r="I1127" t="s">
        <v>45</v>
      </c>
      <c r="J1127" t="s">
        <v>46</v>
      </c>
      <c r="K1127" t="s">
        <v>72</v>
      </c>
      <c r="L1127">
        <v>197607.47</v>
      </c>
      <c r="M1127">
        <v>135458.39000000001</v>
      </c>
      <c r="N1127" t="s">
        <v>73</v>
      </c>
      <c r="O1127" t="s">
        <v>102</v>
      </c>
      <c r="P1127">
        <v>218</v>
      </c>
      <c r="Q1127">
        <v>5</v>
      </c>
      <c r="R1127">
        <v>101</v>
      </c>
      <c r="S1127">
        <v>162.19999999999999</v>
      </c>
      <c r="T1127" t="s">
        <v>37</v>
      </c>
      <c r="U1127" s="3"/>
      <c r="V1127" s="3"/>
      <c r="W1127" s="3"/>
    </row>
    <row r="1128" spans="1:23">
      <c r="A1128" t="s">
        <v>2599</v>
      </c>
      <c r="B1128" t="s">
        <v>1206</v>
      </c>
      <c r="D1128" s="2">
        <v>32164</v>
      </c>
      <c r="E1128" s="2">
        <v>45930</v>
      </c>
      <c r="F1128" t="s">
        <v>2600</v>
      </c>
      <c r="H1128" t="s">
        <v>24</v>
      </c>
      <c r="I1128" t="s">
        <v>25</v>
      </c>
      <c r="J1128" t="s">
        <v>26</v>
      </c>
      <c r="K1128" t="s">
        <v>110</v>
      </c>
      <c r="L1128">
        <v>21061.48</v>
      </c>
      <c r="M1128">
        <v>18595.96</v>
      </c>
      <c r="N1128" t="s">
        <v>56</v>
      </c>
      <c r="O1128">
        <v>13</v>
      </c>
      <c r="P1128">
        <v>90</v>
      </c>
      <c r="Q1128">
        <v>5</v>
      </c>
      <c r="T1128" t="s">
        <v>65</v>
      </c>
      <c r="U1128" s="3"/>
      <c r="V1128" s="3"/>
      <c r="W1128" s="3"/>
    </row>
    <row r="1129" spans="1:23">
      <c r="A1129" t="s">
        <v>2601</v>
      </c>
      <c r="B1129" t="s">
        <v>394</v>
      </c>
      <c r="C1129" t="s">
        <v>40</v>
      </c>
      <c r="D1129" s="2">
        <v>37097</v>
      </c>
      <c r="E1129" s="2">
        <v>45439</v>
      </c>
      <c r="F1129" s="2">
        <v>45454</v>
      </c>
      <c r="G1129" t="s">
        <v>152</v>
      </c>
      <c r="H1129" t="s">
        <v>44</v>
      </c>
      <c r="I1129" t="s">
        <v>33</v>
      </c>
      <c r="J1129" t="s">
        <v>46</v>
      </c>
      <c r="L1129">
        <v>245357.13</v>
      </c>
      <c r="M1129">
        <v>178838.1</v>
      </c>
      <c r="N1129" t="s">
        <v>192</v>
      </c>
      <c r="O1129">
        <v>15</v>
      </c>
      <c r="P1129" t="s">
        <v>2149</v>
      </c>
      <c r="Q1129">
        <v>1</v>
      </c>
      <c r="R1129">
        <v>138</v>
      </c>
      <c r="S1129">
        <v>156.30000000000001</v>
      </c>
      <c r="T1129" t="s">
        <v>37</v>
      </c>
      <c r="U1129" s="3"/>
      <c r="V1129" s="3"/>
      <c r="W1129" s="3"/>
    </row>
    <row r="1130" spans="1:23">
      <c r="A1130" t="s">
        <v>2602</v>
      </c>
      <c r="B1130" t="s">
        <v>251</v>
      </c>
      <c r="C1130" t="s">
        <v>100</v>
      </c>
      <c r="D1130" s="2">
        <v>34030</v>
      </c>
      <c r="E1130" t="s">
        <v>2603</v>
      </c>
      <c r="F1130" s="2">
        <v>45689</v>
      </c>
      <c r="G1130" t="s">
        <v>117</v>
      </c>
      <c r="H1130" t="s">
        <v>118</v>
      </c>
      <c r="J1130" t="s">
        <v>97</v>
      </c>
      <c r="K1130" t="s">
        <v>72</v>
      </c>
      <c r="L1130" t="s">
        <v>2604</v>
      </c>
      <c r="N1130" t="s">
        <v>73</v>
      </c>
      <c r="O1130" t="s">
        <v>102</v>
      </c>
      <c r="P1130">
        <v>125</v>
      </c>
      <c r="Q1130">
        <v>2</v>
      </c>
      <c r="R1130">
        <v>175</v>
      </c>
      <c r="S1130">
        <v>230.4</v>
      </c>
      <c r="T1130" t="s">
        <v>106</v>
      </c>
      <c r="U1130" s="3"/>
      <c r="V1130" s="3"/>
      <c r="W1130" s="3"/>
    </row>
    <row r="1131" spans="1:23">
      <c r="A1131" t="s">
        <v>2605</v>
      </c>
      <c r="B1131" t="s">
        <v>579</v>
      </c>
      <c r="C1131" t="s">
        <v>206</v>
      </c>
      <c r="D1131" s="2">
        <v>34188</v>
      </c>
      <c r="E1131" s="2">
        <v>45301</v>
      </c>
      <c r="G1131" t="s">
        <v>117</v>
      </c>
      <c r="H1131" t="s">
        <v>134</v>
      </c>
      <c r="I1131" t="s">
        <v>119</v>
      </c>
      <c r="J1131" t="s">
        <v>34</v>
      </c>
      <c r="L1131">
        <v>128325.57</v>
      </c>
      <c r="M1131">
        <v>93894.59</v>
      </c>
      <c r="N1131" t="s">
        <v>73</v>
      </c>
      <c r="O1131">
        <v>14</v>
      </c>
      <c r="P1131">
        <v>169</v>
      </c>
      <c r="R1131">
        <v>143</v>
      </c>
      <c r="S1131">
        <v>213.3</v>
      </c>
      <c r="T1131" t="s">
        <v>81</v>
      </c>
      <c r="U1131" s="3"/>
      <c r="V1131" s="3"/>
      <c r="W1131" s="3"/>
    </row>
    <row r="1132" spans="1:23">
      <c r="A1132" t="s">
        <v>2606</v>
      </c>
      <c r="B1132" t="s">
        <v>2607</v>
      </c>
      <c r="C1132" t="s">
        <v>307</v>
      </c>
      <c r="D1132" t="s">
        <v>2608</v>
      </c>
      <c r="E1132" s="2">
        <v>45031</v>
      </c>
      <c r="F1132" s="2">
        <v>45037</v>
      </c>
      <c r="G1132" t="s">
        <v>62</v>
      </c>
      <c r="H1132" t="s">
        <v>32</v>
      </c>
      <c r="I1132" t="s">
        <v>79</v>
      </c>
      <c r="J1132" t="s">
        <v>34</v>
      </c>
      <c r="K1132" t="s">
        <v>55</v>
      </c>
      <c r="L1132">
        <v>165318.6</v>
      </c>
      <c r="M1132">
        <v>145208.98000000001</v>
      </c>
      <c r="N1132" t="s">
        <v>192</v>
      </c>
      <c r="O1132">
        <v>6</v>
      </c>
      <c r="P1132">
        <v>211</v>
      </c>
      <c r="Q1132">
        <v>5</v>
      </c>
      <c r="R1132">
        <v>184</v>
      </c>
      <c r="S1132">
        <v>133.6</v>
      </c>
      <c r="T1132" t="s">
        <v>37</v>
      </c>
      <c r="U1132" s="3"/>
      <c r="V1132" s="3"/>
      <c r="W1132" s="3"/>
    </row>
    <row r="1133" spans="1:23">
      <c r="A1133" t="s">
        <v>2609</v>
      </c>
      <c r="B1133" t="s">
        <v>601</v>
      </c>
      <c r="C1133" t="s">
        <v>22</v>
      </c>
      <c r="D1133" t="s">
        <v>2610</v>
      </c>
      <c r="E1133" t="s">
        <v>2611</v>
      </c>
      <c r="F1133" s="2">
        <v>45005</v>
      </c>
      <c r="G1133" t="s">
        <v>70</v>
      </c>
      <c r="H1133" t="s">
        <v>63</v>
      </c>
      <c r="I1133" t="s">
        <v>45</v>
      </c>
      <c r="J1133" t="s">
        <v>34</v>
      </c>
      <c r="K1133" t="s">
        <v>401</v>
      </c>
      <c r="L1133">
        <v>125050.86</v>
      </c>
      <c r="M1133">
        <v>100642.49</v>
      </c>
      <c r="N1133" t="s">
        <v>192</v>
      </c>
      <c r="O1133">
        <v>5</v>
      </c>
      <c r="P1133">
        <v>148</v>
      </c>
      <c r="Q1133">
        <v>5</v>
      </c>
      <c r="R1133">
        <v>176</v>
      </c>
      <c r="S1133">
        <v>228</v>
      </c>
      <c r="T1133" t="s">
        <v>37</v>
      </c>
      <c r="U1133" s="3"/>
      <c r="V1133" s="3"/>
      <c r="W1133" s="3"/>
    </row>
    <row r="1134" spans="1:23">
      <c r="A1134" t="s">
        <v>2612</v>
      </c>
      <c r="B1134" t="s">
        <v>67</v>
      </c>
      <c r="C1134" t="s">
        <v>133</v>
      </c>
      <c r="D1134" t="s">
        <v>2613</v>
      </c>
      <c r="E1134" s="2">
        <v>45369</v>
      </c>
      <c r="F1134" s="2">
        <v>45376</v>
      </c>
      <c r="G1134" t="s">
        <v>105</v>
      </c>
      <c r="H1134" t="s">
        <v>134</v>
      </c>
      <c r="J1134" t="s">
        <v>97</v>
      </c>
      <c r="K1134" t="s">
        <v>161</v>
      </c>
      <c r="L1134">
        <v>181099.85</v>
      </c>
      <c r="M1134">
        <v>140226.04999999999</v>
      </c>
      <c r="N1134" t="s">
        <v>35</v>
      </c>
      <c r="O1134">
        <v>7</v>
      </c>
      <c r="P1134">
        <v>158</v>
      </c>
      <c r="Q1134">
        <v>4</v>
      </c>
      <c r="R1134">
        <v>128</v>
      </c>
      <c r="T1134" t="s">
        <v>37</v>
      </c>
      <c r="U1134" s="3"/>
      <c r="V1134" s="3"/>
      <c r="W1134" s="3"/>
    </row>
    <row r="1135" spans="1:23">
      <c r="A1135" t="s">
        <v>2614</v>
      </c>
      <c r="B1135" t="s">
        <v>438</v>
      </c>
      <c r="C1135" t="s">
        <v>22</v>
      </c>
      <c r="D1135" t="s">
        <v>2615</v>
      </c>
      <c r="E1135" t="s">
        <v>2616</v>
      </c>
      <c r="F1135" s="2">
        <v>45140</v>
      </c>
      <c r="G1135" t="s">
        <v>62</v>
      </c>
      <c r="H1135" t="s">
        <v>134</v>
      </c>
      <c r="I1135" t="s">
        <v>119</v>
      </c>
      <c r="J1135" t="s">
        <v>64</v>
      </c>
      <c r="L1135" t="s">
        <v>2617</v>
      </c>
      <c r="M1135">
        <v>44775.06</v>
      </c>
      <c r="N1135" t="s">
        <v>192</v>
      </c>
      <c r="O1135">
        <v>2</v>
      </c>
      <c r="P1135">
        <v>153</v>
      </c>
      <c r="Q1135">
        <v>4</v>
      </c>
      <c r="R1135">
        <v>116</v>
      </c>
      <c r="T1135" t="s">
        <v>127</v>
      </c>
      <c r="U1135" s="3"/>
      <c r="V1135" s="3"/>
      <c r="W1135" s="3"/>
    </row>
    <row r="1136" spans="1:23">
      <c r="A1136" t="s">
        <v>2618</v>
      </c>
      <c r="B1136" t="s">
        <v>199</v>
      </c>
      <c r="C1136" t="s">
        <v>206</v>
      </c>
      <c r="D1136" s="2">
        <v>22939</v>
      </c>
      <c r="E1136" s="2">
        <v>45898</v>
      </c>
      <c r="F1136" s="2">
        <v>45907</v>
      </c>
      <c r="G1136" t="s">
        <v>117</v>
      </c>
      <c r="H1136" t="s">
        <v>124</v>
      </c>
      <c r="I1136" t="s">
        <v>25</v>
      </c>
      <c r="L1136">
        <v>72710.100000000006</v>
      </c>
      <c r="M1136">
        <v>52061.279999999999</v>
      </c>
      <c r="N1136" t="s">
        <v>35</v>
      </c>
      <c r="O1136">
        <v>9</v>
      </c>
      <c r="P1136">
        <v>27</v>
      </c>
      <c r="Q1136">
        <v>1</v>
      </c>
      <c r="R1136">
        <v>112</v>
      </c>
      <c r="S1136">
        <v>189.4</v>
      </c>
      <c r="T1136" t="s">
        <v>37</v>
      </c>
      <c r="U1136" s="3"/>
      <c r="V1136" s="3"/>
      <c r="W1136" s="3"/>
    </row>
    <row r="1137" spans="1:23">
      <c r="A1137" t="s">
        <v>2619</v>
      </c>
      <c r="B1137" t="s">
        <v>280</v>
      </c>
      <c r="C1137" t="s">
        <v>84</v>
      </c>
      <c r="D1137" s="2">
        <v>22764</v>
      </c>
      <c r="E1137" s="2">
        <v>44971</v>
      </c>
      <c r="F1137" s="2">
        <v>44985</v>
      </c>
      <c r="G1137" t="s">
        <v>190</v>
      </c>
      <c r="H1137" t="s">
        <v>86</v>
      </c>
      <c r="I1137" t="s">
        <v>119</v>
      </c>
      <c r="J1137" t="s">
        <v>34</v>
      </c>
      <c r="K1137" t="s">
        <v>72</v>
      </c>
      <c r="L1137">
        <v>215897.23</v>
      </c>
      <c r="M1137">
        <v>168589.29</v>
      </c>
      <c r="N1137" t="s">
        <v>35</v>
      </c>
      <c r="O1137">
        <v>14</v>
      </c>
      <c r="P1137">
        <v>126</v>
      </c>
      <c r="R1137">
        <v>165</v>
      </c>
      <c r="S1137">
        <v>110</v>
      </c>
      <c r="T1137" t="s">
        <v>65</v>
      </c>
      <c r="U1137" s="3"/>
      <c r="V1137" s="3"/>
      <c r="W1137" s="3"/>
    </row>
    <row r="1138" spans="1:23">
      <c r="A1138" t="s">
        <v>2620</v>
      </c>
      <c r="B1138" t="s">
        <v>768</v>
      </c>
      <c r="C1138" t="s">
        <v>206</v>
      </c>
      <c r="D1138" s="2">
        <v>19574</v>
      </c>
      <c r="E1138" s="2">
        <v>45172</v>
      </c>
      <c r="F1138" s="2">
        <v>45178</v>
      </c>
      <c r="G1138" t="s">
        <v>94</v>
      </c>
      <c r="H1138" t="s">
        <v>153</v>
      </c>
      <c r="I1138" t="s">
        <v>79</v>
      </c>
      <c r="J1138" t="s">
        <v>26</v>
      </c>
      <c r="K1138" t="s">
        <v>120</v>
      </c>
      <c r="L1138">
        <v>216017.1</v>
      </c>
      <c r="M1138">
        <v>142494.07999999999</v>
      </c>
      <c r="N1138" t="s">
        <v>56</v>
      </c>
      <c r="O1138">
        <v>6</v>
      </c>
      <c r="R1138">
        <v>149</v>
      </c>
      <c r="S1138">
        <v>118.2</v>
      </c>
      <c r="T1138" t="s">
        <v>37</v>
      </c>
      <c r="U1138" s="3"/>
      <c r="V1138" s="3"/>
      <c r="W1138" s="3"/>
    </row>
    <row r="1139" spans="1:23">
      <c r="A1139" t="s">
        <v>2621</v>
      </c>
      <c r="B1139" t="s">
        <v>218</v>
      </c>
      <c r="D1139" s="2">
        <v>19745</v>
      </c>
      <c r="E1139" t="s">
        <v>2448</v>
      </c>
      <c r="F1139" t="s">
        <v>2622</v>
      </c>
      <c r="G1139" t="s">
        <v>152</v>
      </c>
      <c r="H1139" t="s">
        <v>106</v>
      </c>
      <c r="I1139" t="s">
        <v>79</v>
      </c>
      <c r="J1139" t="s">
        <v>71</v>
      </c>
      <c r="L1139">
        <v>12605.23</v>
      </c>
      <c r="M1139">
        <v>12475.21</v>
      </c>
      <c r="N1139" t="s">
        <v>56</v>
      </c>
      <c r="O1139">
        <v>12</v>
      </c>
      <c r="P1139" t="s">
        <v>2623</v>
      </c>
      <c r="Q1139">
        <v>4</v>
      </c>
      <c r="R1139">
        <v>187</v>
      </c>
      <c r="S1139">
        <v>172.2</v>
      </c>
      <c r="U1139" s="3"/>
      <c r="V1139" s="3"/>
      <c r="W1139" s="3"/>
    </row>
    <row r="1140" spans="1:23">
      <c r="A1140" t="s">
        <v>2624</v>
      </c>
      <c r="B1140" t="s">
        <v>879</v>
      </c>
      <c r="C1140" t="s">
        <v>22</v>
      </c>
      <c r="D1140" t="s">
        <v>2625</v>
      </c>
      <c r="E1140" t="s">
        <v>2626</v>
      </c>
      <c r="F1140" s="2">
        <v>45532</v>
      </c>
      <c r="G1140" t="s">
        <v>77</v>
      </c>
      <c r="H1140" t="s">
        <v>124</v>
      </c>
      <c r="I1140" t="s">
        <v>25</v>
      </c>
      <c r="K1140" t="s">
        <v>27</v>
      </c>
      <c r="L1140">
        <v>4948</v>
      </c>
      <c r="M1140">
        <v>4750.38</v>
      </c>
      <c r="N1140" t="s">
        <v>56</v>
      </c>
      <c r="O1140">
        <v>9</v>
      </c>
      <c r="P1140">
        <v>146</v>
      </c>
      <c r="R1140">
        <v>121</v>
      </c>
      <c r="S1140">
        <v>220.5</v>
      </c>
      <c r="T1140" t="s">
        <v>348</v>
      </c>
      <c r="U1140" s="3"/>
      <c r="V1140" s="3"/>
      <c r="W1140" s="3"/>
    </row>
    <row r="1141" spans="1:23">
      <c r="A1141" t="s">
        <v>2627</v>
      </c>
      <c r="B1141" t="s">
        <v>390</v>
      </c>
      <c r="C1141" t="s">
        <v>84</v>
      </c>
      <c r="D1141" s="2">
        <v>33888</v>
      </c>
      <c r="E1141" s="2">
        <v>45368</v>
      </c>
      <c r="F1141" s="2">
        <v>45369</v>
      </c>
      <c r="G1141" t="s">
        <v>62</v>
      </c>
      <c r="H1141" t="s">
        <v>113</v>
      </c>
      <c r="I1141" t="s">
        <v>25</v>
      </c>
      <c r="J1141" t="s">
        <v>34</v>
      </c>
      <c r="K1141" t="s">
        <v>120</v>
      </c>
      <c r="L1141">
        <v>157517.49</v>
      </c>
      <c r="M1141">
        <v>130852.01</v>
      </c>
      <c r="N1141" t="s">
        <v>35</v>
      </c>
      <c r="O1141">
        <v>1</v>
      </c>
      <c r="P1141">
        <v>221</v>
      </c>
      <c r="Q1141">
        <v>5</v>
      </c>
      <c r="R1141">
        <v>109</v>
      </c>
      <c r="S1141">
        <v>150.4</v>
      </c>
      <c r="T1141" t="s">
        <v>37</v>
      </c>
      <c r="U1141" s="3"/>
      <c r="V1141" s="3"/>
      <c r="W1141" s="3"/>
    </row>
    <row r="1142" spans="1:23">
      <c r="A1142" t="s">
        <v>2628</v>
      </c>
      <c r="B1142" t="s">
        <v>429</v>
      </c>
      <c r="D1142" t="s">
        <v>2629</v>
      </c>
      <c r="E1142" s="2">
        <v>45660</v>
      </c>
      <c r="F1142" s="2">
        <v>45673</v>
      </c>
      <c r="G1142" t="s">
        <v>152</v>
      </c>
      <c r="H1142" t="s">
        <v>86</v>
      </c>
      <c r="J1142" t="s">
        <v>34</v>
      </c>
      <c r="K1142" t="s">
        <v>27</v>
      </c>
      <c r="L1142">
        <v>150317.43</v>
      </c>
      <c r="M1142">
        <v>99462.29</v>
      </c>
      <c r="O1142">
        <v>13</v>
      </c>
      <c r="P1142">
        <v>95</v>
      </c>
      <c r="Q1142">
        <v>5</v>
      </c>
      <c r="S1142">
        <v>222.8</v>
      </c>
      <c r="U1142" s="3"/>
      <c r="V1142" s="3"/>
      <c r="W1142" s="3"/>
    </row>
    <row r="1143" spans="1:23">
      <c r="A1143" t="s">
        <v>2630</v>
      </c>
      <c r="B1143" t="s">
        <v>1888</v>
      </c>
      <c r="C1143" t="s">
        <v>296</v>
      </c>
      <c r="D1143" t="s">
        <v>2631</v>
      </c>
      <c r="E1143" s="2">
        <v>45213</v>
      </c>
      <c r="F1143" s="2">
        <v>45215</v>
      </c>
      <c r="G1143" t="s">
        <v>31</v>
      </c>
      <c r="I1143" t="s">
        <v>79</v>
      </c>
      <c r="J1143" t="s">
        <v>64</v>
      </c>
      <c r="K1143" t="s">
        <v>55</v>
      </c>
      <c r="L1143">
        <v>33763.01</v>
      </c>
      <c r="M1143">
        <v>26682.47</v>
      </c>
      <c r="N1143" t="s">
        <v>91</v>
      </c>
      <c r="O1143">
        <v>2</v>
      </c>
      <c r="P1143">
        <v>228</v>
      </c>
      <c r="Q1143">
        <v>2</v>
      </c>
      <c r="R1143">
        <v>190</v>
      </c>
      <c r="S1143">
        <v>201.7</v>
      </c>
      <c r="T1143" t="s">
        <v>57</v>
      </c>
      <c r="U1143" s="3"/>
      <c r="V1143" s="3"/>
      <c r="W1143" s="3"/>
    </row>
    <row r="1144" spans="1:23">
      <c r="A1144" t="s">
        <v>2632</v>
      </c>
      <c r="B1144" t="s">
        <v>1471</v>
      </c>
      <c r="C1144" t="s">
        <v>84</v>
      </c>
      <c r="D1144" t="s">
        <v>2633</v>
      </c>
      <c r="E1144" t="s">
        <v>2203</v>
      </c>
      <c r="F1144" s="2">
        <v>45492</v>
      </c>
      <c r="G1144" t="s">
        <v>105</v>
      </c>
      <c r="H1144" t="s">
        <v>86</v>
      </c>
      <c r="I1144" t="s">
        <v>33</v>
      </c>
      <c r="J1144" t="s">
        <v>46</v>
      </c>
      <c r="K1144" t="s">
        <v>161</v>
      </c>
      <c r="L1144">
        <v>214860.27</v>
      </c>
      <c r="M1144">
        <v>144459.10999999999</v>
      </c>
      <c r="N1144" t="s">
        <v>192</v>
      </c>
      <c r="O1144">
        <v>11</v>
      </c>
      <c r="P1144">
        <v>42</v>
      </c>
      <c r="Q1144">
        <v>4</v>
      </c>
      <c r="R1144">
        <v>187</v>
      </c>
      <c r="S1144">
        <v>167.9</v>
      </c>
      <c r="T1144" t="s">
        <v>47</v>
      </c>
      <c r="U1144" s="3"/>
      <c r="V1144" s="3"/>
      <c r="W1144" s="3"/>
    </row>
    <row r="1145" spans="1:23">
      <c r="A1145" t="s">
        <v>2634</v>
      </c>
      <c r="B1145" t="s">
        <v>1438</v>
      </c>
      <c r="C1145" t="s">
        <v>84</v>
      </c>
      <c r="D1145" s="2">
        <v>33941</v>
      </c>
      <c r="E1145" t="s">
        <v>2635</v>
      </c>
      <c r="F1145" s="2">
        <v>45627</v>
      </c>
      <c r="G1145" t="s">
        <v>94</v>
      </c>
      <c r="H1145" t="s">
        <v>24</v>
      </c>
      <c r="I1145" t="s">
        <v>33</v>
      </c>
      <c r="K1145" t="s">
        <v>55</v>
      </c>
      <c r="L1145">
        <v>107247.42</v>
      </c>
      <c r="M1145">
        <v>87123.51</v>
      </c>
      <c r="N1145" t="s">
        <v>106</v>
      </c>
      <c r="O1145">
        <v>11</v>
      </c>
      <c r="P1145">
        <v>163</v>
      </c>
      <c r="Q1145">
        <v>5</v>
      </c>
      <c r="R1145">
        <v>128</v>
      </c>
      <c r="S1145">
        <v>119.7</v>
      </c>
      <c r="T1145" t="s">
        <v>37</v>
      </c>
      <c r="U1145" s="3"/>
      <c r="V1145" s="3"/>
      <c r="W1145" s="3"/>
    </row>
    <row r="1146" spans="1:23">
      <c r="A1146" t="s">
        <v>2636</v>
      </c>
      <c r="B1146" t="s">
        <v>622</v>
      </c>
      <c r="C1146" t="s">
        <v>133</v>
      </c>
      <c r="D1146" t="s">
        <v>2637</v>
      </c>
      <c r="E1146" t="s">
        <v>2638</v>
      </c>
      <c r="F1146" s="2">
        <v>45459</v>
      </c>
      <c r="G1146" t="s">
        <v>109</v>
      </c>
      <c r="H1146" t="s">
        <v>24</v>
      </c>
      <c r="I1146" t="s">
        <v>45</v>
      </c>
      <c r="J1146" t="s">
        <v>204</v>
      </c>
      <c r="K1146" t="s">
        <v>72</v>
      </c>
      <c r="L1146" t="s">
        <v>2639</v>
      </c>
      <c r="M1146">
        <v>7616.08</v>
      </c>
      <c r="N1146" t="s">
        <v>91</v>
      </c>
      <c r="O1146">
        <v>10</v>
      </c>
      <c r="P1146">
        <v>97</v>
      </c>
      <c r="Q1146">
        <v>5</v>
      </c>
      <c r="R1146">
        <v>190</v>
      </c>
      <c r="S1146">
        <v>136.9</v>
      </c>
      <c r="U1146" s="3"/>
      <c r="V1146" s="3"/>
      <c r="W1146" s="3"/>
    </row>
    <row r="1147" spans="1:23">
      <c r="A1147" t="s">
        <v>2640</v>
      </c>
      <c r="B1147" t="s">
        <v>545</v>
      </c>
      <c r="C1147" t="s">
        <v>206</v>
      </c>
      <c r="D1147" s="2">
        <v>33101</v>
      </c>
      <c r="E1147" t="s">
        <v>2641</v>
      </c>
      <c r="F1147" s="2">
        <v>45495</v>
      </c>
      <c r="G1147" t="s">
        <v>62</v>
      </c>
      <c r="H1147" t="s">
        <v>63</v>
      </c>
      <c r="J1147" t="s">
        <v>197</v>
      </c>
      <c r="L1147">
        <v>33732.28</v>
      </c>
      <c r="M1147">
        <v>25325.919999999998</v>
      </c>
      <c r="O1147">
        <v>12</v>
      </c>
      <c r="P1147">
        <v>222</v>
      </c>
      <c r="Q1147">
        <v>5</v>
      </c>
      <c r="R1147">
        <v>184</v>
      </c>
      <c r="S1147">
        <v>181.5</v>
      </c>
      <c r="T1147" t="s">
        <v>47</v>
      </c>
      <c r="U1147" s="3"/>
      <c r="V1147" s="3"/>
      <c r="W1147" s="3"/>
    </row>
    <row r="1148" spans="1:23">
      <c r="A1148" t="s">
        <v>2642</v>
      </c>
      <c r="B1148" t="s">
        <v>451</v>
      </c>
      <c r="C1148" t="s">
        <v>22</v>
      </c>
      <c r="D1148" s="2">
        <v>40175</v>
      </c>
      <c r="E1148" s="2">
        <v>45143</v>
      </c>
      <c r="F1148" t="s">
        <v>2643</v>
      </c>
      <c r="G1148" t="s">
        <v>94</v>
      </c>
      <c r="I1148" t="s">
        <v>119</v>
      </c>
      <c r="J1148" t="s">
        <v>34</v>
      </c>
      <c r="L1148" t="s">
        <v>2644</v>
      </c>
      <c r="M1148">
        <v>115665.61</v>
      </c>
      <c r="N1148" t="s">
        <v>192</v>
      </c>
      <c r="O1148">
        <v>14</v>
      </c>
      <c r="P1148">
        <v>89</v>
      </c>
      <c r="Q1148">
        <v>5</v>
      </c>
      <c r="R1148">
        <v>165</v>
      </c>
      <c r="S1148">
        <v>112</v>
      </c>
      <c r="T1148" t="s">
        <v>37</v>
      </c>
      <c r="U1148" s="3"/>
      <c r="V1148" s="3"/>
      <c r="W1148" s="3"/>
    </row>
    <row r="1149" spans="1:23">
      <c r="A1149" t="s">
        <v>2645</v>
      </c>
      <c r="B1149" t="s">
        <v>1393</v>
      </c>
      <c r="C1149" t="s">
        <v>50</v>
      </c>
      <c r="D1149" t="s">
        <v>2646</v>
      </c>
      <c r="E1149" s="2">
        <v>45680</v>
      </c>
      <c r="F1149" t="s">
        <v>1841</v>
      </c>
      <c r="G1149" t="s">
        <v>94</v>
      </c>
      <c r="H1149" t="s">
        <v>44</v>
      </c>
      <c r="I1149" t="s">
        <v>33</v>
      </c>
      <c r="J1149" t="s">
        <v>34</v>
      </c>
      <c r="K1149" t="s">
        <v>161</v>
      </c>
      <c r="L1149">
        <v>226834.51</v>
      </c>
      <c r="M1149">
        <v>182346.96</v>
      </c>
      <c r="N1149" t="s">
        <v>91</v>
      </c>
      <c r="O1149">
        <v>4</v>
      </c>
      <c r="P1149">
        <v>19</v>
      </c>
      <c r="Q1149">
        <v>5</v>
      </c>
      <c r="R1149">
        <v>126</v>
      </c>
      <c r="S1149">
        <v>252.5</v>
      </c>
      <c r="T1149" t="s">
        <v>65</v>
      </c>
      <c r="U1149" s="3"/>
      <c r="V1149" s="3"/>
      <c r="W1149" s="3"/>
    </row>
    <row r="1150" spans="1:23">
      <c r="A1150" t="s">
        <v>2647</v>
      </c>
      <c r="B1150" t="s">
        <v>1206</v>
      </c>
      <c r="C1150" t="s">
        <v>50</v>
      </c>
      <c r="D1150" s="2">
        <v>36846</v>
      </c>
      <c r="E1150" s="2">
        <v>45776</v>
      </c>
      <c r="F1150" s="2">
        <v>45790</v>
      </c>
      <c r="G1150" t="s">
        <v>89</v>
      </c>
      <c r="I1150" t="s">
        <v>119</v>
      </c>
      <c r="J1150" t="s">
        <v>166</v>
      </c>
      <c r="K1150" t="s">
        <v>388</v>
      </c>
      <c r="L1150">
        <v>77126.75</v>
      </c>
      <c r="M1150">
        <v>57307.87</v>
      </c>
      <c r="N1150" t="s">
        <v>56</v>
      </c>
      <c r="O1150">
        <v>14</v>
      </c>
      <c r="P1150">
        <v>12</v>
      </c>
      <c r="R1150">
        <v>143</v>
      </c>
      <c r="S1150">
        <v>214.2</v>
      </c>
      <c r="T1150" t="s">
        <v>81</v>
      </c>
      <c r="U1150" s="3"/>
      <c r="V1150" s="3"/>
      <c r="W1150" s="3"/>
    </row>
    <row r="1151" spans="1:23">
      <c r="A1151" t="s">
        <v>2648</v>
      </c>
      <c r="B1151" t="s">
        <v>877</v>
      </c>
      <c r="C1151" t="s">
        <v>30</v>
      </c>
      <c r="D1151" s="2">
        <v>31230</v>
      </c>
      <c r="E1151" t="s">
        <v>750</v>
      </c>
      <c r="F1151" s="2">
        <v>45426</v>
      </c>
      <c r="G1151" t="s">
        <v>43</v>
      </c>
      <c r="H1151" t="s">
        <v>24</v>
      </c>
      <c r="I1151" t="s">
        <v>119</v>
      </c>
      <c r="J1151" t="s">
        <v>179</v>
      </c>
      <c r="K1151" t="s">
        <v>72</v>
      </c>
      <c r="L1151">
        <v>244930.89</v>
      </c>
      <c r="M1151">
        <v>198532.69</v>
      </c>
      <c r="N1151" t="s">
        <v>73</v>
      </c>
      <c r="O1151">
        <v>3</v>
      </c>
      <c r="P1151">
        <v>207</v>
      </c>
      <c r="R1151">
        <v>115</v>
      </c>
      <c r="S1151">
        <v>183.5</v>
      </c>
      <c r="T1151" t="s">
        <v>37</v>
      </c>
      <c r="U1151" s="3"/>
      <c r="V1151" s="3"/>
      <c r="W1151" s="3"/>
    </row>
    <row r="1152" spans="1:23">
      <c r="A1152" t="s">
        <v>2649</v>
      </c>
      <c r="B1152" t="s">
        <v>49</v>
      </c>
      <c r="C1152" t="s">
        <v>100</v>
      </c>
      <c r="D1152" t="s">
        <v>2650</v>
      </c>
      <c r="E1152" s="2">
        <v>45305</v>
      </c>
      <c r="F1152" t="s">
        <v>2651</v>
      </c>
      <c r="G1152" t="s">
        <v>94</v>
      </c>
      <c r="H1152" t="s">
        <v>95</v>
      </c>
      <c r="J1152" t="s">
        <v>64</v>
      </c>
      <c r="K1152" t="s">
        <v>161</v>
      </c>
      <c r="L1152">
        <v>44466.03</v>
      </c>
      <c r="M1152">
        <v>37731.300000000003</v>
      </c>
      <c r="N1152" t="s">
        <v>56</v>
      </c>
      <c r="O1152">
        <v>1</v>
      </c>
      <c r="P1152">
        <v>21</v>
      </c>
      <c r="R1152">
        <v>158</v>
      </c>
      <c r="S1152">
        <v>186.8</v>
      </c>
      <c r="T1152" t="s">
        <v>57</v>
      </c>
      <c r="U1152" s="3"/>
      <c r="V1152" s="3"/>
      <c r="W1152" s="3"/>
    </row>
    <row r="1153" spans="1:23">
      <c r="A1153" t="s">
        <v>2652</v>
      </c>
      <c r="B1153" t="s">
        <v>334</v>
      </c>
      <c r="C1153" t="s">
        <v>133</v>
      </c>
      <c r="D1153" s="2">
        <v>30782</v>
      </c>
      <c r="E1153" t="s">
        <v>2653</v>
      </c>
      <c r="F1153" s="2">
        <v>45979</v>
      </c>
      <c r="G1153" t="s">
        <v>766</v>
      </c>
      <c r="H1153" t="s">
        <v>153</v>
      </c>
      <c r="I1153" t="s">
        <v>79</v>
      </c>
      <c r="J1153" t="s">
        <v>34</v>
      </c>
      <c r="L1153">
        <v>74795.25</v>
      </c>
      <c r="M1153">
        <v>55697.760000000002</v>
      </c>
      <c r="N1153" t="s">
        <v>56</v>
      </c>
      <c r="O1153">
        <v>3</v>
      </c>
      <c r="P1153">
        <v>213</v>
      </c>
      <c r="Q1153">
        <v>4</v>
      </c>
      <c r="R1153">
        <v>129</v>
      </c>
      <c r="S1153">
        <v>122.2</v>
      </c>
      <c r="T1153" t="s">
        <v>37</v>
      </c>
      <c r="U1153" s="3"/>
      <c r="V1153" s="3"/>
      <c r="W1153" s="3"/>
    </row>
    <row r="1154" spans="1:23">
      <c r="A1154" t="s">
        <v>2654</v>
      </c>
      <c r="B1154" t="s">
        <v>1094</v>
      </c>
      <c r="C1154" t="s">
        <v>40</v>
      </c>
      <c r="D1154" s="2">
        <v>34321</v>
      </c>
      <c r="E1154" s="2">
        <v>45898</v>
      </c>
      <c r="F1154" s="2">
        <v>45913</v>
      </c>
      <c r="G1154" t="s">
        <v>109</v>
      </c>
      <c r="H1154" t="s">
        <v>44</v>
      </c>
      <c r="I1154" t="s">
        <v>53</v>
      </c>
      <c r="J1154" t="s">
        <v>71</v>
      </c>
      <c r="K1154" t="s">
        <v>27</v>
      </c>
      <c r="L1154">
        <v>98572.17</v>
      </c>
      <c r="M1154">
        <v>84197.31</v>
      </c>
      <c r="N1154" t="s">
        <v>73</v>
      </c>
      <c r="O1154">
        <v>15</v>
      </c>
      <c r="P1154">
        <v>83</v>
      </c>
      <c r="Q1154">
        <v>5</v>
      </c>
      <c r="R1154">
        <v>139</v>
      </c>
      <c r="S1154">
        <v>224.9</v>
      </c>
      <c r="T1154" t="s">
        <v>47</v>
      </c>
      <c r="U1154" s="3"/>
      <c r="V1154" s="3"/>
      <c r="W1154" s="3"/>
    </row>
    <row r="1155" spans="1:23">
      <c r="A1155" t="s">
        <v>2655</v>
      </c>
      <c r="B1155" t="s">
        <v>224</v>
      </c>
      <c r="C1155" t="s">
        <v>133</v>
      </c>
      <c r="D1155" t="s">
        <v>2656</v>
      </c>
      <c r="E1155" s="2">
        <v>45695</v>
      </c>
      <c r="F1155" s="2">
        <v>45704</v>
      </c>
      <c r="G1155" t="s">
        <v>117</v>
      </c>
      <c r="H1155" t="s">
        <v>134</v>
      </c>
      <c r="I1155" t="s">
        <v>79</v>
      </c>
      <c r="J1155" t="s">
        <v>1381</v>
      </c>
      <c r="K1155" t="s">
        <v>110</v>
      </c>
      <c r="L1155">
        <v>167748.79999999999</v>
      </c>
      <c r="M1155">
        <v>108574.85</v>
      </c>
      <c r="N1155" t="s">
        <v>192</v>
      </c>
      <c r="O1155">
        <v>9</v>
      </c>
      <c r="P1155" t="s">
        <v>2657</v>
      </c>
      <c r="Q1155">
        <v>2</v>
      </c>
      <c r="R1155">
        <v>174</v>
      </c>
      <c r="S1155">
        <v>257.39999999999998</v>
      </c>
      <c r="T1155" t="s">
        <v>47</v>
      </c>
      <c r="U1155" s="3"/>
      <c r="V1155" s="3"/>
      <c r="W1155" s="3"/>
    </row>
    <row r="1156" spans="1:23">
      <c r="A1156" t="s">
        <v>2658</v>
      </c>
      <c r="B1156" t="s">
        <v>845</v>
      </c>
      <c r="C1156" t="s">
        <v>100</v>
      </c>
      <c r="D1156" s="2">
        <v>29938</v>
      </c>
      <c r="E1156" s="2">
        <v>45479</v>
      </c>
      <c r="F1156" t="s">
        <v>2659</v>
      </c>
      <c r="G1156" t="s">
        <v>141</v>
      </c>
      <c r="H1156" t="s">
        <v>153</v>
      </c>
      <c r="I1156" t="s">
        <v>33</v>
      </c>
      <c r="J1156" t="s">
        <v>80</v>
      </c>
      <c r="K1156" t="s">
        <v>161</v>
      </c>
      <c r="L1156">
        <v>129883.58</v>
      </c>
      <c r="M1156">
        <v>120425</v>
      </c>
      <c r="N1156" t="s">
        <v>35</v>
      </c>
      <c r="O1156">
        <v>2</v>
      </c>
      <c r="P1156" t="s">
        <v>1294</v>
      </c>
      <c r="R1156">
        <v>131</v>
      </c>
      <c r="S1156">
        <v>164.2</v>
      </c>
      <c r="T1156" t="s">
        <v>47</v>
      </c>
      <c r="U1156" s="3"/>
      <c r="V1156" s="3"/>
      <c r="W1156" s="3"/>
    </row>
    <row r="1157" spans="1:23">
      <c r="A1157" t="s">
        <v>2660</v>
      </c>
      <c r="B1157" t="s">
        <v>1026</v>
      </c>
      <c r="C1157" t="s">
        <v>206</v>
      </c>
      <c r="D1157" s="2">
        <v>30150</v>
      </c>
      <c r="E1157" s="2">
        <v>44931</v>
      </c>
      <c r="F1157" s="2">
        <v>44933</v>
      </c>
      <c r="G1157" t="s">
        <v>105</v>
      </c>
      <c r="H1157" t="s">
        <v>52</v>
      </c>
      <c r="I1157" t="s">
        <v>53</v>
      </c>
      <c r="J1157" t="s">
        <v>34</v>
      </c>
      <c r="K1157" t="s">
        <v>110</v>
      </c>
      <c r="L1157">
        <v>160207.32999999999</v>
      </c>
      <c r="M1157">
        <v>136292.01</v>
      </c>
      <c r="N1157" t="s">
        <v>91</v>
      </c>
      <c r="O1157">
        <v>2</v>
      </c>
      <c r="P1157" t="s">
        <v>2661</v>
      </c>
      <c r="Q1157">
        <v>5</v>
      </c>
      <c r="R1157">
        <v>167</v>
      </c>
      <c r="S1157">
        <v>120.2</v>
      </c>
      <c r="T1157" t="s">
        <v>37</v>
      </c>
      <c r="U1157" s="3"/>
      <c r="V1157" s="3"/>
      <c r="W1157" s="3"/>
    </row>
    <row r="1158" spans="1:23">
      <c r="A1158" t="s">
        <v>2662</v>
      </c>
      <c r="B1158" t="s">
        <v>640</v>
      </c>
      <c r="C1158" t="s">
        <v>84</v>
      </c>
      <c r="D1158" s="2">
        <v>28346</v>
      </c>
      <c r="E1158" t="s">
        <v>2663</v>
      </c>
      <c r="F1158" t="s">
        <v>2664</v>
      </c>
      <c r="G1158" t="s">
        <v>62</v>
      </c>
      <c r="H1158" t="s">
        <v>24</v>
      </c>
      <c r="I1158" t="s">
        <v>45</v>
      </c>
      <c r="J1158" t="s">
        <v>46</v>
      </c>
      <c r="K1158" t="s">
        <v>55</v>
      </c>
      <c r="L1158">
        <v>22998.47</v>
      </c>
      <c r="M1158">
        <v>15064.59</v>
      </c>
      <c r="N1158" t="s">
        <v>73</v>
      </c>
      <c r="O1158">
        <v>4</v>
      </c>
      <c r="P1158">
        <v>140</v>
      </c>
      <c r="Q1158">
        <v>5</v>
      </c>
      <c r="R1158">
        <v>175</v>
      </c>
      <c r="S1158">
        <v>249.4</v>
      </c>
      <c r="T1158" t="s">
        <v>37</v>
      </c>
      <c r="U1158" s="3"/>
      <c r="V1158" s="3"/>
      <c r="W1158" s="3"/>
    </row>
    <row r="1159" spans="1:23">
      <c r="A1159" t="s">
        <v>2665</v>
      </c>
      <c r="B1159" t="s">
        <v>895</v>
      </c>
      <c r="C1159" t="s">
        <v>60</v>
      </c>
      <c r="D1159" s="2">
        <v>34989</v>
      </c>
      <c r="E1159" s="2">
        <v>45901</v>
      </c>
      <c r="F1159" t="s">
        <v>2515</v>
      </c>
      <c r="G1159" t="s">
        <v>94</v>
      </c>
      <c r="H1159" t="s">
        <v>124</v>
      </c>
      <c r="K1159" t="s">
        <v>55</v>
      </c>
      <c r="L1159">
        <v>173730.2</v>
      </c>
      <c r="M1159">
        <v>162233.54</v>
      </c>
      <c r="N1159" t="s">
        <v>192</v>
      </c>
      <c r="O1159">
        <v>14</v>
      </c>
      <c r="P1159">
        <v>37</v>
      </c>
      <c r="Q1159">
        <v>4</v>
      </c>
      <c r="R1159">
        <v>116</v>
      </c>
      <c r="S1159">
        <v>174.1</v>
      </c>
      <c r="T1159" t="s">
        <v>37</v>
      </c>
      <c r="U1159" s="3"/>
      <c r="V1159" s="3"/>
      <c r="W1159" s="3"/>
    </row>
    <row r="1160" spans="1:23">
      <c r="A1160" t="s">
        <v>2666</v>
      </c>
      <c r="B1160" t="s">
        <v>737</v>
      </c>
      <c r="C1160" t="s">
        <v>50</v>
      </c>
      <c r="D1160" s="2">
        <v>29184</v>
      </c>
      <c r="E1160" s="2">
        <v>45532</v>
      </c>
      <c r="F1160" s="2">
        <v>45546</v>
      </c>
      <c r="G1160" t="s">
        <v>117</v>
      </c>
      <c r="H1160" t="s">
        <v>24</v>
      </c>
      <c r="I1160" t="s">
        <v>119</v>
      </c>
      <c r="J1160" t="s">
        <v>97</v>
      </c>
      <c r="K1160" t="s">
        <v>72</v>
      </c>
      <c r="L1160">
        <v>119587.68</v>
      </c>
      <c r="M1160">
        <v>76649.55</v>
      </c>
      <c r="N1160" t="s">
        <v>1048</v>
      </c>
      <c r="O1160">
        <v>14</v>
      </c>
      <c r="P1160">
        <v>162</v>
      </c>
      <c r="Q1160">
        <v>4</v>
      </c>
      <c r="R1160">
        <v>102</v>
      </c>
      <c r="S1160">
        <v>251.9</v>
      </c>
      <c r="T1160" t="s">
        <v>65</v>
      </c>
      <c r="U1160" s="3"/>
      <c r="V1160" s="3"/>
      <c r="W1160" s="3"/>
    </row>
    <row r="1161" spans="1:23">
      <c r="A1161" t="s">
        <v>2667</v>
      </c>
      <c r="B1161" t="s">
        <v>1350</v>
      </c>
      <c r="C1161" t="s">
        <v>133</v>
      </c>
      <c r="D1161" s="2">
        <v>28157</v>
      </c>
      <c r="E1161" s="2">
        <v>45240</v>
      </c>
      <c r="F1161" t="s">
        <v>2668</v>
      </c>
      <c r="G1161" t="s">
        <v>89</v>
      </c>
      <c r="H1161" t="s">
        <v>118</v>
      </c>
      <c r="J1161" t="s">
        <v>71</v>
      </c>
      <c r="K1161" t="s">
        <v>161</v>
      </c>
      <c r="L1161">
        <v>86440.18</v>
      </c>
      <c r="M1161">
        <v>81852.960000000006</v>
      </c>
      <c r="N1161" t="s">
        <v>35</v>
      </c>
      <c r="O1161">
        <v>5</v>
      </c>
      <c r="P1161">
        <v>33</v>
      </c>
      <c r="Q1161">
        <v>5</v>
      </c>
      <c r="R1161">
        <v>147</v>
      </c>
      <c r="S1161">
        <v>115.4</v>
      </c>
      <c r="T1161" t="s">
        <v>47</v>
      </c>
      <c r="U1161" s="3"/>
      <c r="V1161" s="3"/>
      <c r="W1161" s="3"/>
    </row>
    <row r="1162" spans="1:23">
      <c r="A1162" t="s">
        <v>2669</v>
      </c>
      <c r="B1162" t="s">
        <v>877</v>
      </c>
      <c r="C1162" t="s">
        <v>30</v>
      </c>
      <c r="D1162" s="2">
        <v>20282</v>
      </c>
      <c r="E1162" s="2">
        <v>45622</v>
      </c>
      <c r="G1162" t="s">
        <v>70</v>
      </c>
      <c r="I1162" t="s">
        <v>96</v>
      </c>
      <c r="J1162" t="s">
        <v>34</v>
      </c>
      <c r="K1162" t="s">
        <v>55</v>
      </c>
      <c r="L1162">
        <v>83151.149999999994</v>
      </c>
      <c r="M1162">
        <v>61942.400000000001</v>
      </c>
      <c r="O1162">
        <v>17</v>
      </c>
      <c r="P1162">
        <v>121</v>
      </c>
      <c r="Q1162">
        <v>3</v>
      </c>
      <c r="R1162">
        <v>96</v>
      </c>
      <c r="S1162">
        <v>198.1</v>
      </c>
      <c r="T1162" t="s">
        <v>37</v>
      </c>
      <c r="U1162" s="3"/>
      <c r="V1162" s="3"/>
      <c r="W1162" s="3"/>
    </row>
    <row r="1163" spans="1:23">
      <c r="A1163" t="s">
        <v>2670</v>
      </c>
      <c r="B1163" t="s">
        <v>298</v>
      </c>
      <c r="C1163" t="s">
        <v>133</v>
      </c>
      <c r="D1163" t="s">
        <v>2671</v>
      </c>
      <c r="E1163" s="2">
        <v>45580</v>
      </c>
      <c r="F1163" s="2">
        <v>45595</v>
      </c>
      <c r="G1163" t="s">
        <v>70</v>
      </c>
      <c r="H1163" t="s">
        <v>52</v>
      </c>
      <c r="I1163" t="s">
        <v>53</v>
      </c>
      <c r="K1163" t="s">
        <v>27</v>
      </c>
      <c r="L1163">
        <v>175211.51</v>
      </c>
      <c r="M1163">
        <v>167295.04000000001</v>
      </c>
      <c r="N1163" t="s">
        <v>91</v>
      </c>
      <c r="O1163">
        <v>15</v>
      </c>
      <c r="P1163">
        <v>121</v>
      </c>
      <c r="Q1163">
        <v>4</v>
      </c>
      <c r="R1163">
        <v>113</v>
      </c>
      <c r="S1163">
        <v>254.6</v>
      </c>
      <c r="T1163" t="s">
        <v>127</v>
      </c>
      <c r="U1163" s="3"/>
      <c r="V1163" s="3"/>
      <c r="W1163" s="3"/>
    </row>
    <row r="1164" spans="1:23">
      <c r="A1164" t="s">
        <v>2672</v>
      </c>
      <c r="B1164" t="s">
        <v>1101</v>
      </c>
      <c r="C1164" t="s">
        <v>206</v>
      </c>
      <c r="D1164" s="2">
        <v>37271</v>
      </c>
      <c r="E1164" s="2">
        <v>45534</v>
      </c>
      <c r="F1164" s="2">
        <v>45541</v>
      </c>
      <c r="G1164" t="s">
        <v>161</v>
      </c>
      <c r="H1164" t="s">
        <v>153</v>
      </c>
      <c r="I1164" t="s">
        <v>45</v>
      </c>
      <c r="K1164" t="s">
        <v>120</v>
      </c>
      <c r="L1164">
        <v>39106.65</v>
      </c>
      <c r="M1164">
        <v>32019.88</v>
      </c>
      <c r="N1164" t="s">
        <v>73</v>
      </c>
      <c r="O1164">
        <v>7</v>
      </c>
      <c r="P1164">
        <v>72</v>
      </c>
      <c r="Q1164">
        <v>4</v>
      </c>
      <c r="R1164">
        <v>185</v>
      </c>
      <c r="S1164">
        <v>170.4</v>
      </c>
      <c r="T1164" t="s">
        <v>65</v>
      </c>
      <c r="U1164" s="3"/>
      <c r="V1164" s="3"/>
      <c r="W1164" s="3"/>
    </row>
    <row r="1165" spans="1:23">
      <c r="A1165" t="s">
        <v>2673</v>
      </c>
      <c r="B1165" t="s">
        <v>1426</v>
      </c>
      <c r="C1165" t="s">
        <v>133</v>
      </c>
      <c r="D1165" s="2">
        <v>32240</v>
      </c>
      <c r="E1165" s="2">
        <v>45509</v>
      </c>
      <c r="F1165" s="2">
        <v>45522</v>
      </c>
      <c r="G1165" t="s">
        <v>31</v>
      </c>
      <c r="H1165" t="s">
        <v>86</v>
      </c>
      <c r="I1165" t="s">
        <v>45</v>
      </c>
      <c r="J1165" t="s">
        <v>34</v>
      </c>
      <c r="K1165" t="s">
        <v>55</v>
      </c>
      <c r="L1165">
        <v>52762.97</v>
      </c>
      <c r="M1165">
        <v>37037.18</v>
      </c>
      <c r="N1165" t="s">
        <v>35</v>
      </c>
      <c r="O1165">
        <v>13</v>
      </c>
      <c r="P1165">
        <v>128</v>
      </c>
      <c r="Q1165">
        <v>5</v>
      </c>
      <c r="R1165">
        <v>179</v>
      </c>
      <c r="T1165" t="s">
        <v>37</v>
      </c>
      <c r="U1165" s="3"/>
      <c r="V1165" s="3"/>
      <c r="W1165" s="3"/>
    </row>
    <row r="1166" spans="1:23">
      <c r="A1166" t="s">
        <v>2674</v>
      </c>
      <c r="B1166" t="s">
        <v>796</v>
      </c>
      <c r="C1166" t="s">
        <v>206</v>
      </c>
      <c r="D1166" s="2">
        <v>18606</v>
      </c>
      <c r="E1166" s="2">
        <v>45829</v>
      </c>
      <c r="F1166" s="2">
        <v>45831</v>
      </c>
      <c r="G1166" t="s">
        <v>62</v>
      </c>
      <c r="H1166" t="s">
        <v>63</v>
      </c>
      <c r="I1166" t="s">
        <v>53</v>
      </c>
      <c r="J1166" t="s">
        <v>64</v>
      </c>
      <c r="K1166" t="s">
        <v>55</v>
      </c>
      <c r="L1166">
        <v>224884.36</v>
      </c>
      <c r="M1166">
        <v>215615.19</v>
      </c>
      <c r="N1166" t="s">
        <v>73</v>
      </c>
      <c r="O1166">
        <v>2</v>
      </c>
      <c r="P1166">
        <v>240</v>
      </c>
      <c r="R1166">
        <v>101</v>
      </c>
      <c r="S1166">
        <v>155.30000000000001</v>
      </c>
      <c r="T1166" t="s">
        <v>37</v>
      </c>
      <c r="U1166" s="3"/>
      <c r="V1166" s="3"/>
      <c r="W1166" s="3"/>
    </row>
    <row r="1167" spans="1:23">
      <c r="A1167" t="s">
        <v>2675</v>
      </c>
      <c r="B1167" t="s">
        <v>112</v>
      </c>
      <c r="D1167" s="2">
        <v>36132</v>
      </c>
      <c r="E1167" t="s">
        <v>2676</v>
      </c>
      <c r="F1167" t="s">
        <v>2677</v>
      </c>
      <c r="H1167" t="s">
        <v>118</v>
      </c>
      <c r="I1167" t="s">
        <v>33</v>
      </c>
      <c r="J1167" t="s">
        <v>34</v>
      </c>
      <c r="L1167">
        <v>152627.46</v>
      </c>
      <c r="M1167">
        <v>103952.31</v>
      </c>
      <c r="N1167" t="s">
        <v>56</v>
      </c>
      <c r="O1167">
        <v>12</v>
      </c>
      <c r="P1167">
        <v>188</v>
      </c>
      <c r="Q1167">
        <v>2</v>
      </c>
      <c r="R1167">
        <v>152</v>
      </c>
      <c r="S1167">
        <v>181.9</v>
      </c>
      <c r="T1167" t="s">
        <v>37</v>
      </c>
      <c r="U1167" s="3"/>
      <c r="V1167" s="3"/>
      <c r="W1167" s="3"/>
    </row>
    <row r="1168" spans="1:23">
      <c r="A1168" t="s">
        <v>2678</v>
      </c>
      <c r="B1168" t="s">
        <v>1026</v>
      </c>
      <c r="C1168" t="s">
        <v>60</v>
      </c>
      <c r="D1168" s="2">
        <v>35600</v>
      </c>
      <c r="E1168" s="2">
        <v>45341</v>
      </c>
      <c r="F1168" s="2">
        <v>45353</v>
      </c>
      <c r="G1168" t="s">
        <v>754</v>
      </c>
      <c r="H1168" t="s">
        <v>32</v>
      </c>
      <c r="I1168" t="s">
        <v>79</v>
      </c>
      <c r="J1168" t="s">
        <v>46</v>
      </c>
      <c r="K1168" t="s">
        <v>55</v>
      </c>
      <c r="L1168">
        <v>4159.8500000000004</v>
      </c>
      <c r="M1168">
        <v>3401.04</v>
      </c>
      <c r="N1168" t="s">
        <v>73</v>
      </c>
      <c r="O1168">
        <v>12</v>
      </c>
      <c r="Q1168">
        <v>1</v>
      </c>
      <c r="R1168">
        <v>150</v>
      </c>
      <c r="S1168">
        <v>172.2</v>
      </c>
      <c r="U1168" s="3"/>
      <c r="V1168" s="3"/>
      <c r="W1168" s="3"/>
    </row>
    <row r="1169" spans="1:23">
      <c r="A1169" t="s">
        <v>2679</v>
      </c>
      <c r="B1169" t="s">
        <v>560</v>
      </c>
      <c r="C1169" t="s">
        <v>40</v>
      </c>
      <c r="D1169" s="2">
        <v>21077</v>
      </c>
      <c r="E1169" t="s">
        <v>2653</v>
      </c>
      <c r="F1169" s="2">
        <v>45977</v>
      </c>
      <c r="G1169" t="s">
        <v>152</v>
      </c>
      <c r="H1169" t="s">
        <v>118</v>
      </c>
      <c r="I1169" t="s">
        <v>45</v>
      </c>
      <c r="J1169" t="s">
        <v>34</v>
      </c>
      <c r="L1169">
        <v>210013.23</v>
      </c>
      <c r="M1169">
        <v>169128.97</v>
      </c>
      <c r="N1169" t="s">
        <v>990</v>
      </c>
      <c r="O1169">
        <v>1</v>
      </c>
      <c r="Q1169">
        <v>5</v>
      </c>
      <c r="R1169">
        <v>163</v>
      </c>
      <c r="S1169">
        <v>70.7</v>
      </c>
      <c r="T1169" t="s">
        <v>37</v>
      </c>
      <c r="U1169" s="3"/>
      <c r="V1169" s="3"/>
      <c r="W1169" s="3"/>
    </row>
    <row r="1170" spans="1:23">
      <c r="A1170" t="s">
        <v>2680</v>
      </c>
      <c r="B1170" t="s">
        <v>288</v>
      </c>
      <c r="C1170" t="s">
        <v>206</v>
      </c>
      <c r="D1170" s="2">
        <v>37496</v>
      </c>
      <c r="E1170" s="2">
        <v>45942</v>
      </c>
      <c r="F1170" t="s">
        <v>1543</v>
      </c>
      <c r="G1170" t="s">
        <v>141</v>
      </c>
      <c r="H1170" t="s">
        <v>118</v>
      </c>
      <c r="J1170" t="s">
        <v>97</v>
      </c>
      <c r="K1170" t="s">
        <v>161</v>
      </c>
      <c r="L1170">
        <v>175171.01</v>
      </c>
      <c r="M1170">
        <v>116479.86</v>
      </c>
      <c r="N1170" t="s">
        <v>409</v>
      </c>
      <c r="O1170">
        <v>2</v>
      </c>
      <c r="P1170">
        <v>30</v>
      </c>
      <c r="Q1170">
        <v>2</v>
      </c>
      <c r="R1170">
        <v>162</v>
      </c>
      <c r="S1170">
        <v>133.80000000000001</v>
      </c>
      <c r="U1170" s="3"/>
      <c r="V1170" s="3"/>
      <c r="W1170" s="3"/>
    </row>
    <row r="1171" spans="1:23">
      <c r="A1171" t="s">
        <v>2681</v>
      </c>
      <c r="B1171" t="s">
        <v>829</v>
      </c>
      <c r="C1171" t="s">
        <v>60</v>
      </c>
      <c r="D1171" s="2">
        <v>21562</v>
      </c>
      <c r="E1171" s="2">
        <v>45173</v>
      </c>
      <c r="F1171" s="2">
        <v>45180</v>
      </c>
      <c r="G1171" t="s">
        <v>984</v>
      </c>
      <c r="J1171" t="s">
        <v>71</v>
      </c>
      <c r="L1171">
        <v>183325.23</v>
      </c>
      <c r="M1171">
        <v>137585.94</v>
      </c>
      <c r="N1171" t="s">
        <v>192</v>
      </c>
      <c r="O1171">
        <v>7</v>
      </c>
      <c r="P1171">
        <v>95</v>
      </c>
      <c r="Q1171">
        <v>1</v>
      </c>
      <c r="R1171">
        <v>96</v>
      </c>
      <c r="S1171">
        <v>164.2</v>
      </c>
      <c r="T1171" t="s">
        <v>37</v>
      </c>
      <c r="U1171" s="3"/>
      <c r="V1171" s="3"/>
      <c r="W1171" s="3"/>
    </row>
    <row r="1172" spans="1:23">
      <c r="A1172" t="s">
        <v>2682</v>
      </c>
      <c r="B1172" t="s">
        <v>2033</v>
      </c>
      <c r="C1172" t="s">
        <v>84</v>
      </c>
      <c r="D1172" s="2">
        <v>28626</v>
      </c>
      <c r="E1172" s="2">
        <v>45850</v>
      </c>
      <c r="F1172" s="2">
        <v>45858</v>
      </c>
      <c r="G1172" t="s">
        <v>117</v>
      </c>
      <c r="H1172" t="s">
        <v>634</v>
      </c>
      <c r="I1172" t="s">
        <v>119</v>
      </c>
      <c r="J1172" t="s">
        <v>64</v>
      </c>
      <c r="K1172" t="s">
        <v>55</v>
      </c>
      <c r="L1172" t="s">
        <v>2683</v>
      </c>
      <c r="M1172">
        <v>54409.82</v>
      </c>
      <c r="N1172" t="s">
        <v>192</v>
      </c>
      <c r="O1172">
        <v>8</v>
      </c>
      <c r="P1172">
        <v>103</v>
      </c>
      <c r="R1172">
        <v>186</v>
      </c>
      <c r="S1172">
        <v>93.6</v>
      </c>
      <c r="T1172" t="s">
        <v>65</v>
      </c>
      <c r="U1172" s="3"/>
      <c r="V1172" s="3"/>
      <c r="W1172" s="3"/>
    </row>
    <row r="1173" spans="1:23">
      <c r="A1173" t="s">
        <v>2684</v>
      </c>
      <c r="B1173" t="s">
        <v>967</v>
      </c>
      <c r="D1173" t="s">
        <v>2685</v>
      </c>
      <c r="E1173" s="2">
        <v>45314</v>
      </c>
      <c r="F1173" s="2">
        <v>45321</v>
      </c>
      <c r="G1173" t="s">
        <v>141</v>
      </c>
      <c r="H1173" t="s">
        <v>24</v>
      </c>
      <c r="I1173" t="s">
        <v>45</v>
      </c>
      <c r="J1173" t="s">
        <v>197</v>
      </c>
      <c r="L1173">
        <v>63215.63</v>
      </c>
      <c r="M1173">
        <v>47991.12</v>
      </c>
      <c r="N1173" t="s">
        <v>192</v>
      </c>
      <c r="O1173">
        <v>7</v>
      </c>
      <c r="P1173">
        <v>60</v>
      </c>
      <c r="Q1173">
        <v>1</v>
      </c>
      <c r="R1173">
        <v>131</v>
      </c>
      <c r="S1173">
        <v>191.9</v>
      </c>
      <c r="T1173" t="s">
        <v>37</v>
      </c>
      <c r="U1173" s="3"/>
      <c r="V1173" s="3"/>
      <c r="W1173" s="3"/>
    </row>
    <row r="1174" spans="1:23">
      <c r="A1174" t="s">
        <v>2686</v>
      </c>
      <c r="B1174" t="s">
        <v>2033</v>
      </c>
      <c r="C1174" t="s">
        <v>206</v>
      </c>
      <c r="D1174" s="2">
        <v>29986</v>
      </c>
      <c r="E1174" s="2">
        <v>45308</v>
      </c>
      <c r="F1174" s="2">
        <v>45326</v>
      </c>
      <c r="G1174" t="s">
        <v>117</v>
      </c>
      <c r="H1174" t="s">
        <v>106</v>
      </c>
      <c r="I1174" t="s">
        <v>45</v>
      </c>
      <c r="J1174" t="s">
        <v>71</v>
      </c>
      <c r="L1174">
        <v>187137.13</v>
      </c>
      <c r="M1174">
        <v>156375.01999999999</v>
      </c>
      <c r="N1174" t="s">
        <v>73</v>
      </c>
      <c r="O1174">
        <v>18</v>
      </c>
      <c r="P1174">
        <v>151</v>
      </c>
      <c r="Q1174">
        <v>3</v>
      </c>
      <c r="R1174">
        <v>106</v>
      </c>
      <c r="S1174">
        <v>96.1</v>
      </c>
      <c r="T1174" t="s">
        <v>47</v>
      </c>
      <c r="U1174" s="3"/>
      <c r="V1174" s="3"/>
      <c r="W1174" s="3"/>
    </row>
    <row r="1175" spans="1:23">
      <c r="A1175" t="s">
        <v>2687</v>
      </c>
      <c r="B1175" t="s">
        <v>1026</v>
      </c>
      <c r="C1175" t="s">
        <v>133</v>
      </c>
      <c r="D1175" s="2">
        <v>25735</v>
      </c>
      <c r="E1175" s="2">
        <v>45940</v>
      </c>
      <c r="F1175" s="2">
        <v>45956</v>
      </c>
      <c r="G1175" t="s">
        <v>117</v>
      </c>
      <c r="H1175" t="s">
        <v>52</v>
      </c>
      <c r="J1175" t="s">
        <v>71</v>
      </c>
      <c r="K1175" t="s">
        <v>120</v>
      </c>
      <c r="L1175">
        <v>52950.400000000001</v>
      </c>
      <c r="M1175">
        <v>47697.47</v>
      </c>
      <c r="N1175" t="s">
        <v>1048</v>
      </c>
      <c r="O1175">
        <v>16</v>
      </c>
      <c r="P1175">
        <v>59</v>
      </c>
      <c r="Q1175">
        <v>5</v>
      </c>
      <c r="R1175">
        <v>172</v>
      </c>
      <c r="S1175">
        <v>130.69999999999999</v>
      </c>
      <c r="T1175" t="s">
        <v>127</v>
      </c>
      <c r="U1175" s="3"/>
      <c r="V1175" s="3"/>
      <c r="W1175" s="3"/>
    </row>
    <row r="1176" spans="1:23">
      <c r="A1176" t="s">
        <v>2688</v>
      </c>
      <c r="B1176" t="s">
        <v>1818</v>
      </c>
      <c r="D1176" s="2">
        <v>34500</v>
      </c>
      <c r="E1176" s="2">
        <v>45648</v>
      </c>
      <c r="F1176" s="2">
        <v>45662</v>
      </c>
      <c r="G1176" t="s">
        <v>117</v>
      </c>
      <c r="H1176" t="s">
        <v>44</v>
      </c>
      <c r="I1176" t="s">
        <v>45</v>
      </c>
      <c r="J1176" t="s">
        <v>80</v>
      </c>
      <c r="K1176" t="s">
        <v>72</v>
      </c>
      <c r="L1176">
        <v>145212.93</v>
      </c>
      <c r="M1176">
        <v>118742.74</v>
      </c>
      <c r="N1176" t="s">
        <v>73</v>
      </c>
      <c r="O1176">
        <v>14</v>
      </c>
      <c r="P1176">
        <v>232</v>
      </c>
      <c r="R1176">
        <v>90</v>
      </c>
      <c r="S1176">
        <v>223.3</v>
      </c>
      <c r="T1176" t="s">
        <v>37</v>
      </c>
      <c r="U1176" s="3"/>
      <c r="V1176" s="3"/>
      <c r="W1176" s="3"/>
    </row>
    <row r="1177" spans="1:23">
      <c r="A1177" t="s">
        <v>2689</v>
      </c>
      <c r="B1177" t="s">
        <v>1839</v>
      </c>
      <c r="C1177" t="s">
        <v>22</v>
      </c>
      <c r="D1177" s="2">
        <v>21787</v>
      </c>
      <c r="E1177" s="2">
        <v>45897</v>
      </c>
      <c r="F1177" s="2">
        <v>45906</v>
      </c>
      <c r="G1177" t="s">
        <v>105</v>
      </c>
      <c r="H1177" t="s">
        <v>538</v>
      </c>
      <c r="I1177" t="s">
        <v>53</v>
      </c>
      <c r="J1177" t="s">
        <v>26</v>
      </c>
      <c r="K1177" t="s">
        <v>120</v>
      </c>
      <c r="L1177">
        <v>230403.57</v>
      </c>
      <c r="M1177">
        <v>168664.92</v>
      </c>
      <c r="N1177" t="s">
        <v>192</v>
      </c>
      <c r="O1177">
        <v>9</v>
      </c>
      <c r="P1177">
        <v>139</v>
      </c>
      <c r="Q1177">
        <v>2</v>
      </c>
      <c r="R1177">
        <v>154</v>
      </c>
      <c r="S1177">
        <v>173.7</v>
      </c>
      <c r="U1177" s="3"/>
      <c r="V1177" s="3"/>
      <c r="W1177" s="3"/>
    </row>
    <row r="1178" spans="1:23">
      <c r="A1178" t="s">
        <v>2690</v>
      </c>
      <c r="B1178" t="s">
        <v>1734</v>
      </c>
      <c r="C1178" t="s">
        <v>40</v>
      </c>
      <c r="D1178" s="2">
        <v>20496</v>
      </c>
      <c r="E1178" t="s">
        <v>2691</v>
      </c>
      <c r="F1178" t="s">
        <v>2692</v>
      </c>
      <c r="G1178" t="s">
        <v>109</v>
      </c>
      <c r="H1178" t="s">
        <v>32</v>
      </c>
      <c r="I1178" t="s">
        <v>119</v>
      </c>
      <c r="J1178" t="s">
        <v>34</v>
      </c>
      <c r="K1178" t="s">
        <v>55</v>
      </c>
      <c r="L1178">
        <v>15669.63</v>
      </c>
      <c r="M1178">
        <v>15061.57</v>
      </c>
      <c r="N1178" t="s">
        <v>192</v>
      </c>
      <c r="O1178">
        <v>2</v>
      </c>
      <c r="P1178">
        <v>219</v>
      </c>
      <c r="Q1178">
        <v>4</v>
      </c>
      <c r="R1178">
        <v>126</v>
      </c>
      <c r="S1178">
        <v>229.9</v>
      </c>
      <c r="U1178" s="3"/>
      <c r="V1178" s="3"/>
      <c r="W1178" s="3"/>
    </row>
    <row r="1179" spans="1:23">
      <c r="A1179" t="s">
        <v>2693</v>
      </c>
      <c r="B1179" t="s">
        <v>622</v>
      </c>
      <c r="C1179" t="s">
        <v>816</v>
      </c>
      <c r="D1179" s="2">
        <v>36727</v>
      </c>
      <c r="E1179" t="s">
        <v>290</v>
      </c>
      <c r="F1179" t="s">
        <v>2068</v>
      </c>
      <c r="G1179" t="s">
        <v>117</v>
      </c>
      <c r="H1179" t="s">
        <v>44</v>
      </c>
      <c r="I1179" t="s">
        <v>25</v>
      </c>
      <c r="J1179" t="s">
        <v>645</v>
      </c>
      <c r="K1179" t="s">
        <v>72</v>
      </c>
      <c r="L1179">
        <v>209542.05</v>
      </c>
      <c r="M1179">
        <v>193873.49</v>
      </c>
      <c r="N1179" t="s">
        <v>35</v>
      </c>
      <c r="O1179">
        <v>5</v>
      </c>
      <c r="P1179">
        <v>68</v>
      </c>
      <c r="Q1179">
        <v>5</v>
      </c>
      <c r="R1179">
        <v>119</v>
      </c>
      <c r="S1179">
        <v>122.5</v>
      </c>
      <c r="T1179" t="s">
        <v>37</v>
      </c>
      <c r="U1179" s="3"/>
      <c r="V1179" s="3"/>
      <c r="W1179" s="3"/>
    </row>
    <row r="1180" spans="1:23">
      <c r="A1180" t="s">
        <v>2694</v>
      </c>
      <c r="B1180" t="s">
        <v>1839</v>
      </c>
      <c r="C1180" t="s">
        <v>206</v>
      </c>
      <c r="D1180" t="s">
        <v>2695</v>
      </c>
      <c r="E1180" t="s">
        <v>2696</v>
      </c>
      <c r="F1180" s="2">
        <v>45735</v>
      </c>
      <c r="G1180" t="s">
        <v>161</v>
      </c>
      <c r="H1180" t="s">
        <v>44</v>
      </c>
      <c r="I1180" t="s">
        <v>33</v>
      </c>
      <c r="J1180" t="s">
        <v>54</v>
      </c>
      <c r="K1180" t="s">
        <v>55</v>
      </c>
      <c r="L1180">
        <v>2612.63</v>
      </c>
      <c r="M1180">
        <v>1958.53</v>
      </c>
      <c r="N1180" t="s">
        <v>192</v>
      </c>
      <c r="O1180">
        <v>7</v>
      </c>
      <c r="P1180">
        <v>167</v>
      </c>
      <c r="Q1180">
        <v>2</v>
      </c>
      <c r="R1180">
        <v>152</v>
      </c>
      <c r="S1180">
        <v>134.19999999999999</v>
      </c>
      <c r="T1180" t="s">
        <v>37</v>
      </c>
      <c r="U1180" s="3"/>
      <c r="V1180" s="3"/>
      <c r="W1180" s="3"/>
    </row>
    <row r="1181" spans="1:23">
      <c r="A1181" t="s">
        <v>2697</v>
      </c>
      <c r="B1181" t="s">
        <v>1818</v>
      </c>
      <c r="C1181" t="s">
        <v>30</v>
      </c>
      <c r="D1181" s="2">
        <v>27024</v>
      </c>
      <c r="E1181" t="s">
        <v>2698</v>
      </c>
      <c r="F1181" s="2">
        <v>44957</v>
      </c>
      <c r="G1181" t="s">
        <v>117</v>
      </c>
      <c r="H1181" t="s">
        <v>78</v>
      </c>
      <c r="I1181" t="s">
        <v>33</v>
      </c>
      <c r="J1181" t="s">
        <v>46</v>
      </c>
      <c r="K1181" t="s">
        <v>72</v>
      </c>
      <c r="L1181">
        <v>226435.73</v>
      </c>
      <c r="M1181">
        <v>178555.79</v>
      </c>
      <c r="N1181" t="s">
        <v>73</v>
      </c>
      <c r="O1181">
        <v>5</v>
      </c>
      <c r="P1181">
        <v>86</v>
      </c>
      <c r="R1181">
        <v>104</v>
      </c>
      <c r="S1181">
        <v>153.5</v>
      </c>
      <c r="T1181" t="s">
        <v>37</v>
      </c>
      <c r="U1181" s="3"/>
      <c r="V1181" s="3"/>
      <c r="W1181" s="3"/>
    </row>
    <row r="1182" spans="1:23">
      <c r="A1182" t="s">
        <v>2699</v>
      </c>
      <c r="B1182" t="s">
        <v>2700</v>
      </c>
      <c r="C1182" t="s">
        <v>40</v>
      </c>
      <c r="D1182" t="s">
        <v>2701</v>
      </c>
      <c r="E1182" t="s">
        <v>2702</v>
      </c>
      <c r="F1182" s="2">
        <v>45497</v>
      </c>
      <c r="G1182" t="s">
        <v>161</v>
      </c>
      <c r="H1182" t="s">
        <v>44</v>
      </c>
      <c r="I1182" t="s">
        <v>25</v>
      </c>
      <c r="J1182" t="s">
        <v>26</v>
      </c>
      <c r="K1182" t="s">
        <v>161</v>
      </c>
      <c r="L1182">
        <v>56058.78</v>
      </c>
      <c r="M1182">
        <v>49869.83</v>
      </c>
      <c r="N1182" t="s">
        <v>990</v>
      </c>
      <c r="O1182" t="s">
        <v>102</v>
      </c>
      <c r="Q1182">
        <v>4</v>
      </c>
      <c r="R1182">
        <v>163</v>
      </c>
      <c r="S1182">
        <v>180.4</v>
      </c>
      <c r="T1182" t="s">
        <v>57</v>
      </c>
      <c r="U1182" s="3"/>
      <c r="V1182" s="3"/>
      <c r="W1182" s="3"/>
    </row>
    <row r="1183" spans="1:23">
      <c r="A1183" t="s">
        <v>2703</v>
      </c>
      <c r="B1183" t="s">
        <v>2249</v>
      </c>
      <c r="D1183" s="2">
        <v>39346</v>
      </c>
      <c r="E1183" t="s">
        <v>2704</v>
      </c>
      <c r="F1183" s="2">
        <v>45556</v>
      </c>
      <c r="G1183" t="s">
        <v>89</v>
      </c>
      <c r="H1183" t="s">
        <v>95</v>
      </c>
      <c r="I1183" t="s">
        <v>79</v>
      </c>
      <c r="J1183" t="s">
        <v>34</v>
      </c>
      <c r="K1183" t="s">
        <v>27</v>
      </c>
      <c r="L1183">
        <v>92586.81</v>
      </c>
      <c r="M1183">
        <v>79914.240000000005</v>
      </c>
      <c r="N1183" t="s">
        <v>73</v>
      </c>
      <c r="O1183">
        <v>10</v>
      </c>
      <c r="P1183">
        <v>181</v>
      </c>
      <c r="R1183">
        <v>108</v>
      </c>
      <c r="S1183">
        <v>158</v>
      </c>
      <c r="T1183" t="s">
        <v>37</v>
      </c>
      <c r="U1183" s="3"/>
      <c r="V1183" s="3"/>
      <c r="W1183" s="3"/>
    </row>
    <row r="1184" spans="1:23">
      <c r="A1184" t="s">
        <v>2705</v>
      </c>
      <c r="B1184" t="s">
        <v>328</v>
      </c>
      <c r="C1184" t="s">
        <v>50</v>
      </c>
      <c r="D1184" s="2">
        <v>22729</v>
      </c>
      <c r="E1184" t="s">
        <v>2322</v>
      </c>
      <c r="F1184" s="2">
        <v>45177</v>
      </c>
      <c r="G1184" t="s">
        <v>161</v>
      </c>
      <c r="H1184" t="s">
        <v>52</v>
      </c>
      <c r="I1184" t="s">
        <v>45</v>
      </c>
      <c r="J1184" t="s">
        <v>179</v>
      </c>
      <c r="K1184" t="s">
        <v>110</v>
      </c>
      <c r="L1184">
        <v>130552.14</v>
      </c>
      <c r="M1184">
        <v>99913.97</v>
      </c>
      <c r="N1184" t="s">
        <v>56</v>
      </c>
      <c r="O1184">
        <v>18</v>
      </c>
      <c r="P1184">
        <v>96</v>
      </c>
      <c r="Q1184">
        <v>4</v>
      </c>
      <c r="R1184">
        <v>158</v>
      </c>
      <c r="S1184">
        <v>215.8</v>
      </c>
      <c r="T1184" t="s">
        <v>47</v>
      </c>
      <c r="U1184" s="3"/>
      <c r="V1184" s="3"/>
      <c r="W1184" s="3"/>
    </row>
    <row r="1185" spans="1:23">
      <c r="A1185" t="s">
        <v>2706</v>
      </c>
      <c r="B1185" t="s">
        <v>1153</v>
      </c>
      <c r="C1185" t="s">
        <v>40</v>
      </c>
      <c r="D1185" t="s">
        <v>2707</v>
      </c>
      <c r="E1185" s="2">
        <v>45250</v>
      </c>
      <c r="F1185" s="2">
        <v>45251</v>
      </c>
      <c r="G1185" t="s">
        <v>105</v>
      </c>
      <c r="H1185" t="s">
        <v>86</v>
      </c>
      <c r="I1185" t="s">
        <v>96</v>
      </c>
      <c r="J1185" t="s">
        <v>97</v>
      </c>
      <c r="K1185" t="s">
        <v>27</v>
      </c>
      <c r="L1185">
        <v>62331.040000000001</v>
      </c>
      <c r="M1185">
        <v>49284.42</v>
      </c>
      <c r="N1185" t="s">
        <v>192</v>
      </c>
      <c r="O1185">
        <v>1</v>
      </c>
      <c r="P1185">
        <v>15</v>
      </c>
      <c r="R1185">
        <v>150</v>
      </c>
      <c r="S1185">
        <v>143.1</v>
      </c>
      <c r="T1185" t="s">
        <v>65</v>
      </c>
      <c r="U1185" s="3"/>
      <c r="V1185" s="3"/>
      <c r="W1185" s="3"/>
    </row>
    <row r="1186" spans="1:23">
      <c r="A1186" t="s">
        <v>2708</v>
      </c>
      <c r="B1186" t="s">
        <v>2033</v>
      </c>
      <c r="C1186" t="s">
        <v>133</v>
      </c>
      <c r="D1186" s="2">
        <v>31044</v>
      </c>
      <c r="E1186" s="2">
        <v>45949</v>
      </c>
      <c r="F1186" s="2">
        <v>45965</v>
      </c>
      <c r="G1186" t="s">
        <v>161</v>
      </c>
      <c r="H1186" t="s">
        <v>24</v>
      </c>
      <c r="J1186" t="s">
        <v>46</v>
      </c>
      <c r="K1186" t="s">
        <v>72</v>
      </c>
      <c r="L1186">
        <v>46673.34</v>
      </c>
      <c r="M1186">
        <v>44472.75</v>
      </c>
      <c r="N1186" t="s">
        <v>35</v>
      </c>
      <c r="O1186">
        <v>16</v>
      </c>
      <c r="P1186">
        <v>18</v>
      </c>
      <c r="Q1186">
        <v>1</v>
      </c>
      <c r="R1186">
        <v>120</v>
      </c>
      <c r="S1186">
        <v>228.2</v>
      </c>
      <c r="U1186" s="3"/>
      <c r="V1186" s="3"/>
      <c r="W1186" s="3"/>
    </row>
    <row r="1187" spans="1:23">
      <c r="A1187" t="s">
        <v>2709</v>
      </c>
      <c r="B1187" t="s">
        <v>1256</v>
      </c>
      <c r="C1187" t="s">
        <v>22</v>
      </c>
      <c r="D1187" t="s">
        <v>2710</v>
      </c>
      <c r="E1187" s="2">
        <v>45519</v>
      </c>
      <c r="F1187" s="2">
        <v>45522</v>
      </c>
      <c r="G1187" t="s">
        <v>70</v>
      </c>
      <c r="H1187" t="s">
        <v>113</v>
      </c>
      <c r="I1187" t="s">
        <v>45</v>
      </c>
      <c r="K1187" t="s">
        <v>27</v>
      </c>
      <c r="L1187">
        <v>46525.75</v>
      </c>
      <c r="M1187">
        <v>40917.07</v>
      </c>
      <c r="N1187" t="s">
        <v>162</v>
      </c>
      <c r="O1187">
        <v>3</v>
      </c>
      <c r="P1187">
        <v>197</v>
      </c>
      <c r="Q1187">
        <v>4</v>
      </c>
      <c r="R1187">
        <v>164</v>
      </c>
      <c r="S1187">
        <v>174.7</v>
      </c>
      <c r="U1187" s="3"/>
      <c r="V1187" s="3"/>
      <c r="W1187" s="3"/>
    </row>
    <row r="1188" spans="1:23">
      <c r="A1188" t="s">
        <v>2711</v>
      </c>
      <c r="B1188" t="s">
        <v>1017</v>
      </c>
      <c r="C1188" t="s">
        <v>206</v>
      </c>
      <c r="D1188" t="s">
        <v>2712</v>
      </c>
      <c r="E1188" t="s">
        <v>2713</v>
      </c>
      <c r="F1188" s="2">
        <v>45984</v>
      </c>
      <c r="G1188" t="s">
        <v>31</v>
      </c>
      <c r="H1188" t="s">
        <v>24</v>
      </c>
      <c r="I1188" t="s">
        <v>96</v>
      </c>
      <c r="J1188" t="s">
        <v>97</v>
      </c>
      <c r="K1188" t="s">
        <v>27</v>
      </c>
      <c r="L1188">
        <v>163551.59</v>
      </c>
      <c r="M1188">
        <v>131770.99</v>
      </c>
      <c r="N1188" t="s">
        <v>73</v>
      </c>
      <c r="O1188">
        <v>1</v>
      </c>
      <c r="P1188">
        <v>239</v>
      </c>
      <c r="R1188">
        <v>188</v>
      </c>
      <c r="S1188">
        <v>193.6</v>
      </c>
      <c r="T1188" t="s">
        <v>37</v>
      </c>
      <c r="U1188" s="3"/>
      <c r="V1188" s="3"/>
      <c r="W1188" s="3"/>
    </row>
    <row r="1189" spans="1:23">
      <c r="A1189" t="s">
        <v>2714</v>
      </c>
      <c r="B1189" t="s">
        <v>1364</v>
      </c>
      <c r="C1189" t="s">
        <v>133</v>
      </c>
      <c r="D1189" t="s">
        <v>2715</v>
      </c>
      <c r="E1189" s="2">
        <v>44933</v>
      </c>
      <c r="F1189" t="s">
        <v>2716</v>
      </c>
      <c r="G1189" t="s">
        <v>152</v>
      </c>
      <c r="H1189" t="s">
        <v>153</v>
      </c>
      <c r="I1189" t="s">
        <v>96</v>
      </c>
      <c r="K1189" t="s">
        <v>55</v>
      </c>
      <c r="L1189">
        <v>72431.78</v>
      </c>
      <c r="M1189">
        <v>57550.22</v>
      </c>
      <c r="N1189" t="s">
        <v>192</v>
      </c>
      <c r="O1189">
        <v>16</v>
      </c>
      <c r="P1189">
        <v>207</v>
      </c>
      <c r="Q1189">
        <v>4</v>
      </c>
      <c r="R1189">
        <v>115</v>
      </c>
      <c r="S1189">
        <v>218.6</v>
      </c>
      <c r="T1189" t="s">
        <v>37</v>
      </c>
      <c r="U1189" s="3"/>
      <c r="V1189" s="3"/>
      <c r="W1189" s="3"/>
    </row>
    <row r="1190" spans="1:23">
      <c r="A1190" t="s">
        <v>2717</v>
      </c>
      <c r="B1190" t="s">
        <v>59</v>
      </c>
      <c r="C1190" t="s">
        <v>22</v>
      </c>
      <c r="D1190" s="2">
        <v>35590</v>
      </c>
      <c r="E1190" s="2">
        <v>45277</v>
      </c>
      <c r="F1190" s="2">
        <v>45283</v>
      </c>
      <c r="G1190" t="s">
        <v>117</v>
      </c>
      <c r="H1190" t="s">
        <v>63</v>
      </c>
      <c r="I1190" t="s">
        <v>119</v>
      </c>
      <c r="J1190" t="s">
        <v>26</v>
      </c>
      <c r="K1190" t="s">
        <v>449</v>
      </c>
      <c r="L1190">
        <v>51045.760000000002</v>
      </c>
      <c r="M1190">
        <v>46573.88</v>
      </c>
      <c r="N1190" t="s">
        <v>73</v>
      </c>
      <c r="O1190">
        <v>6</v>
      </c>
      <c r="P1190">
        <v>195</v>
      </c>
      <c r="Q1190">
        <v>5</v>
      </c>
      <c r="R1190">
        <v>168</v>
      </c>
      <c r="S1190">
        <v>82.8</v>
      </c>
      <c r="T1190" t="s">
        <v>65</v>
      </c>
      <c r="U1190" s="3"/>
      <c r="V1190" s="3"/>
      <c r="W1190" s="3"/>
    </row>
    <row r="1191" spans="1:23">
      <c r="A1191" t="s">
        <v>2718</v>
      </c>
      <c r="B1191" t="s">
        <v>1509</v>
      </c>
      <c r="C1191" t="s">
        <v>307</v>
      </c>
      <c r="D1191" t="s">
        <v>2719</v>
      </c>
      <c r="E1191" s="2">
        <v>45655</v>
      </c>
      <c r="F1191" t="s">
        <v>2720</v>
      </c>
      <c r="G1191" t="s">
        <v>105</v>
      </c>
      <c r="H1191" t="s">
        <v>160</v>
      </c>
      <c r="I1191" t="s">
        <v>25</v>
      </c>
      <c r="J1191" t="s">
        <v>71</v>
      </c>
      <c r="L1191">
        <v>18559.169999999998</v>
      </c>
      <c r="M1191">
        <v>15756.52</v>
      </c>
      <c r="N1191" t="s">
        <v>192</v>
      </c>
      <c r="O1191">
        <v>1</v>
      </c>
      <c r="P1191">
        <v>240</v>
      </c>
      <c r="Q1191">
        <v>3</v>
      </c>
      <c r="R1191">
        <v>108</v>
      </c>
      <c r="S1191">
        <v>115.1</v>
      </c>
      <c r="T1191" t="s">
        <v>47</v>
      </c>
      <c r="U1191" s="3"/>
      <c r="V1191" s="3"/>
      <c r="W1191" s="3"/>
    </row>
    <row r="1192" spans="1:23">
      <c r="A1192" t="s">
        <v>2721</v>
      </c>
      <c r="B1192" t="s">
        <v>159</v>
      </c>
      <c r="C1192" t="s">
        <v>60</v>
      </c>
      <c r="D1192" s="2">
        <v>30362</v>
      </c>
      <c r="E1192" t="s">
        <v>1671</v>
      </c>
      <c r="F1192" t="s">
        <v>2722</v>
      </c>
      <c r="G1192" t="s">
        <v>141</v>
      </c>
      <c r="H1192" t="s">
        <v>153</v>
      </c>
      <c r="I1192" t="s">
        <v>45</v>
      </c>
      <c r="J1192" t="s">
        <v>46</v>
      </c>
      <c r="K1192" t="s">
        <v>110</v>
      </c>
      <c r="L1192">
        <v>236272.16</v>
      </c>
      <c r="M1192">
        <v>213217.59</v>
      </c>
      <c r="N1192" t="s">
        <v>73</v>
      </c>
      <c r="O1192">
        <v>17</v>
      </c>
      <c r="P1192">
        <v>194</v>
      </c>
      <c r="Q1192">
        <v>5</v>
      </c>
      <c r="R1192">
        <v>107</v>
      </c>
      <c r="S1192">
        <v>251.3</v>
      </c>
      <c r="T1192" t="s">
        <v>37</v>
      </c>
      <c r="U1192" s="3"/>
      <c r="V1192" s="3"/>
      <c r="W1192" s="3"/>
    </row>
    <row r="1193" spans="1:23">
      <c r="A1193" t="s">
        <v>2723</v>
      </c>
      <c r="B1193" t="s">
        <v>1206</v>
      </c>
      <c r="C1193" t="s">
        <v>40</v>
      </c>
      <c r="D1193" s="2">
        <v>39100</v>
      </c>
      <c r="E1193" s="2">
        <v>45958</v>
      </c>
      <c r="F1193" t="s">
        <v>2724</v>
      </c>
      <c r="G1193" t="s">
        <v>94</v>
      </c>
      <c r="H1193" t="s">
        <v>24</v>
      </c>
      <c r="I1193" t="s">
        <v>79</v>
      </c>
      <c r="J1193" t="s">
        <v>46</v>
      </c>
      <c r="K1193" t="s">
        <v>55</v>
      </c>
      <c r="L1193">
        <v>195913.73</v>
      </c>
      <c r="M1193">
        <v>170430.73</v>
      </c>
      <c r="N1193" t="s">
        <v>73</v>
      </c>
      <c r="O1193">
        <v>13</v>
      </c>
      <c r="P1193">
        <v>177</v>
      </c>
      <c r="Q1193">
        <v>1</v>
      </c>
      <c r="R1193">
        <v>93</v>
      </c>
      <c r="S1193">
        <v>114.6</v>
      </c>
      <c r="T1193" t="s">
        <v>57</v>
      </c>
      <c r="U1193" s="3"/>
      <c r="V1193" s="3"/>
      <c r="W1193" s="3"/>
    </row>
    <row r="1194" spans="1:23">
      <c r="A1194" t="s">
        <v>2725</v>
      </c>
      <c r="B1194" t="s">
        <v>2389</v>
      </c>
      <c r="C1194" t="s">
        <v>22</v>
      </c>
      <c r="D1194" s="2">
        <v>18874</v>
      </c>
      <c r="E1194" s="2">
        <v>45843</v>
      </c>
      <c r="F1194" s="2">
        <v>45845</v>
      </c>
      <c r="G1194" t="s">
        <v>109</v>
      </c>
      <c r="H1194" t="s">
        <v>134</v>
      </c>
      <c r="I1194" t="s">
        <v>33</v>
      </c>
      <c r="K1194" t="s">
        <v>55</v>
      </c>
      <c r="L1194">
        <v>159515.82</v>
      </c>
      <c r="M1194">
        <v>130307.4</v>
      </c>
      <c r="O1194">
        <v>2</v>
      </c>
      <c r="P1194">
        <v>169</v>
      </c>
      <c r="Q1194">
        <v>4</v>
      </c>
      <c r="R1194">
        <v>113</v>
      </c>
      <c r="S1194">
        <v>214.3</v>
      </c>
      <c r="T1194" t="s">
        <v>65</v>
      </c>
      <c r="U1194" s="3"/>
      <c r="V1194" s="3"/>
      <c r="W1194" s="3"/>
    </row>
    <row r="1195" spans="1:23">
      <c r="A1195" t="s">
        <v>2726</v>
      </c>
      <c r="B1195" t="s">
        <v>21</v>
      </c>
      <c r="C1195" t="s">
        <v>30</v>
      </c>
      <c r="D1195" s="2">
        <v>26723</v>
      </c>
      <c r="E1195" s="2">
        <v>45019</v>
      </c>
      <c r="F1195" s="2">
        <v>45020</v>
      </c>
      <c r="G1195" t="s">
        <v>43</v>
      </c>
      <c r="H1195" t="s">
        <v>24</v>
      </c>
      <c r="I1195" t="s">
        <v>33</v>
      </c>
      <c r="J1195" t="s">
        <v>179</v>
      </c>
      <c r="K1195" t="s">
        <v>161</v>
      </c>
      <c r="L1195">
        <v>158179.03</v>
      </c>
      <c r="M1195">
        <v>120181.79</v>
      </c>
      <c r="O1195">
        <v>1</v>
      </c>
      <c r="P1195">
        <v>65</v>
      </c>
      <c r="Q1195">
        <v>5</v>
      </c>
      <c r="R1195">
        <v>136</v>
      </c>
      <c r="S1195">
        <v>133.5</v>
      </c>
      <c r="U1195" s="3"/>
      <c r="V1195" s="3"/>
      <c r="W1195" s="3"/>
    </row>
    <row r="1196" spans="1:23">
      <c r="A1196" t="s">
        <v>2727</v>
      </c>
      <c r="B1196" t="s">
        <v>1667</v>
      </c>
      <c r="C1196" t="s">
        <v>40</v>
      </c>
      <c r="D1196" t="s">
        <v>2728</v>
      </c>
      <c r="E1196" s="2">
        <v>45084</v>
      </c>
      <c r="F1196" t="s">
        <v>2729</v>
      </c>
      <c r="G1196" t="s">
        <v>117</v>
      </c>
      <c r="H1196" t="s">
        <v>78</v>
      </c>
      <c r="J1196" t="s">
        <v>64</v>
      </c>
      <c r="L1196">
        <v>226790.2</v>
      </c>
      <c r="M1196">
        <v>182558.26</v>
      </c>
      <c r="O1196">
        <v>17</v>
      </c>
      <c r="P1196">
        <v>126</v>
      </c>
      <c r="R1196">
        <v>137</v>
      </c>
      <c r="S1196">
        <v>234.3</v>
      </c>
      <c r="T1196" t="s">
        <v>47</v>
      </c>
      <c r="U1196" s="3"/>
      <c r="V1196" s="3"/>
      <c r="W1196" s="3"/>
    </row>
    <row r="1197" spans="1:23">
      <c r="A1197" t="s">
        <v>2730</v>
      </c>
      <c r="B1197" t="s">
        <v>104</v>
      </c>
      <c r="C1197" t="s">
        <v>84</v>
      </c>
      <c r="D1197" s="2">
        <v>29313</v>
      </c>
      <c r="E1197" s="2">
        <v>45490</v>
      </c>
      <c r="F1197" s="2">
        <v>45502</v>
      </c>
      <c r="G1197" t="s">
        <v>109</v>
      </c>
      <c r="H1197" t="s">
        <v>63</v>
      </c>
      <c r="I1197" t="s">
        <v>119</v>
      </c>
      <c r="J1197" t="s">
        <v>64</v>
      </c>
      <c r="L1197" t="s">
        <v>2731</v>
      </c>
      <c r="M1197">
        <v>88177.87</v>
      </c>
      <c r="N1197" t="s">
        <v>35</v>
      </c>
      <c r="O1197">
        <v>12</v>
      </c>
      <c r="P1197">
        <v>26</v>
      </c>
      <c r="R1197">
        <v>182</v>
      </c>
      <c r="S1197">
        <v>112.4</v>
      </c>
      <c r="T1197" t="s">
        <v>37</v>
      </c>
      <c r="U1197" s="3"/>
      <c r="V1197" s="3"/>
      <c r="W1197" s="3"/>
    </row>
    <row r="1198" spans="1:23">
      <c r="A1198" t="s">
        <v>2732</v>
      </c>
      <c r="B1198" t="s">
        <v>1094</v>
      </c>
      <c r="C1198" t="s">
        <v>50</v>
      </c>
      <c r="D1198" t="s">
        <v>2733</v>
      </c>
      <c r="E1198" s="2">
        <v>45144</v>
      </c>
      <c r="F1198" s="2">
        <v>45162</v>
      </c>
      <c r="G1198" t="s">
        <v>94</v>
      </c>
      <c r="H1198" t="s">
        <v>113</v>
      </c>
      <c r="I1198" t="s">
        <v>79</v>
      </c>
      <c r="K1198" t="s">
        <v>120</v>
      </c>
      <c r="L1198">
        <v>10659.63</v>
      </c>
      <c r="M1198">
        <v>10107.16</v>
      </c>
      <c r="O1198">
        <v>18</v>
      </c>
      <c r="P1198">
        <v>158</v>
      </c>
      <c r="Q1198">
        <v>4</v>
      </c>
      <c r="R1198">
        <v>188</v>
      </c>
      <c r="T1198" t="s">
        <v>47</v>
      </c>
      <c r="U1198" s="3"/>
      <c r="V1198" s="3"/>
      <c r="W1198" s="3"/>
    </row>
    <row r="1199" spans="1:23">
      <c r="A1199" t="s">
        <v>2734</v>
      </c>
      <c r="B1199" t="s">
        <v>373</v>
      </c>
      <c r="C1199" t="s">
        <v>40</v>
      </c>
      <c r="D1199" s="2">
        <v>36318</v>
      </c>
      <c r="E1199" s="2">
        <v>45866</v>
      </c>
      <c r="F1199" s="2">
        <v>45884</v>
      </c>
      <c r="G1199" t="s">
        <v>62</v>
      </c>
      <c r="H1199" t="s">
        <v>24</v>
      </c>
      <c r="I1199" t="s">
        <v>119</v>
      </c>
      <c r="J1199" t="s">
        <v>46</v>
      </c>
      <c r="L1199">
        <v>171404.28</v>
      </c>
      <c r="M1199">
        <v>156954.31</v>
      </c>
      <c r="N1199" t="s">
        <v>326</v>
      </c>
      <c r="O1199">
        <v>18</v>
      </c>
      <c r="P1199">
        <v>198</v>
      </c>
      <c r="Q1199">
        <v>4</v>
      </c>
      <c r="R1199">
        <v>176</v>
      </c>
      <c r="S1199">
        <v>130.69999999999999</v>
      </c>
      <c r="T1199" t="s">
        <v>65</v>
      </c>
      <c r="U1199" s="3"/>
      <c r="V1199" s="3"/>
      <c r="W1199" s="3"/>
    </row>
    <row r="1200" spans="1:23">
      <c r="A1200" t="s">
        <v>2735</v>
      </c>
      <c r="B1200" t="s">
        <v>679</v>
      </c>
      <c r="C1200" t="s">
        <v>60</v>
      </c>
      <c r="D1200" s="2">
        <v>33596</v>
      </c>
      <c r="E1200" s="2">
        <v>45204</v>
      </c>
      <c r="F1200" s="2">
        <v>45208</v>
      </c>
      <c r="G1200" t="s">
        <v>152</v>
      </c>
      <c r="H1200" t="s">
        <v>153</v>
      </c>
      <c r="I1200" t="s">
        <v>25</v>
      </c>
      <c r="J1200" t="s">
        <v>34</v>
      </c>
      <c r="K1200" t="s">
        <v>191</v>
      </c>
      <c r="L1200" t="s">
        <v>2736</v>
      </c>
      <c r="M1200">
        <v>149495.91</v>
      </c>
      <c r="O1200" t="s">
        <v>903</v>
      </c>
      <c r="P1200">
        <v>75</v>
      </c>
      <c r="Q1200">
        <v>1</v>
      </c>
      <c r="R1200">
        <v>188</v>
      </c>
      <c r="T1200" t="s">
        <v>65</v>
      </c>
      <c r="U1200" s="3"/>
      <c r="V1200" s="3"/>
      <c r="W1200" s="3"/>
    </row>
    <row r="1201" spans="1:23">
      <c r="A1201" t="s">
        <v>2737</v>
      </c>
      <c r="B1201" t="s">
        <v>328</v>
      </c>
      <c r="C1201" t="s">
        <v>133</v>
      </c>
      <c r="D1201" s="2">
        <v>40522</v>
      </c>
      <c r="E1201" s="2">
        <v>45802</v>
      </c>
      <c r="F1201" s="2">
        <v>45816</v>
      </c>
      <c r="G1201" t="s">
        <v>89</v>
      </c>
      <c r="H1201" t="s">
        <v>134</v>
      </c>
      <c r="I1201" t="s">
        <v>96</v>
      </c>
      <c r="J1201" t="s">
        <v>71</v>
      </c>
      <c r="L1201">
        <v>39361.379999999997</v>
      </c>
      <c r="N1201" t="s">
        <v>192</v>
      </c>
      <c r="O1201">
        <v>14</v>
      </c>
      <c r="P1201">
        <v>79</v>
      </c>
      <c r="Q1201">
        <v>5</v>
      </c>
      <c r="R1201">
        <v>153</v>
      </c>
      <c r="S1201">
        <v>81.3</v>
      </c>
      <c r="T1201" t="s">
        <v>65</v>
      </c>
      <c r="U1201" s="3"/>
      <c r="V1201" s="3"/>
      <c r="W1201" s="3"/>
    </row>
    <row r="1202" spans="1:23">
      <c r="A1202" t="s">
        <v>2738</v>
      </c>
      <c r="B1202" t="s">
        <v>1727</v>
      </c>
      <c r="C1202" t="s">
        <v>22</v>
      </c>
      <c r="D1202" t="s">
        <v>2739</v>
      </c>
      <c r="E1202" t="s">
        <v>2740</v>
      </c>
      <c r="F1202" s="2">
        <v>45432</v>
      </c>
      <c r="G1202" t="s">
        <v>43</v>
      </c>
      <c r="H1202" t="s">
        <v>113</v>
      </c>
      <c r="I1202" t="s">
        <v>79</v>
      </c>
      <c r="J1202" t="s">
        <v>186</v>
      </c>
      <c r="K1202" t="s">
        <v>27</v>
      </c>
      <c r="L1202">
        <v>142657.93</v>
      </c>
      <c r="M1202">
        <v>123572.12</v>
      </c>
      <c r="N1202" t="s">
        <v>35</v>
      </c>
      <c r="O1202">
        <v>5</v>
      </c>
      <c r="P1202">
        <v>173</v>
      </c>
      <c r="Q1202">
        <v>5</v>
      </c>
      <c r="R1202">
        <v>166</v>
      </c>
      <c r="S1202">
        <v>224.1</v>
      </c>
      <c r="U1202" s="3"/>
      <c r="V1202" s="3"/>
      <c r="W1202" s="3"/>
    </row>
    <row r="1203" spans="1:23">
      <c r="A1203" t="s">
        <v>2741</v>
      </c>
      <c r="B1203" t="s">
        <v>132</v>
      </c>
      <c r="C1203" t="s">
        <v>60</v>
      </c>
      <c r="D1203" s="2">
        <v>24315</v>
      </c>
      <c r="E1203" s="2">
        <v>45256</v>
      </c>
      <c r="F1203" s="2">
        <v>45266</v>
      </c>
      <c r="G1203" t="s">
        <v>109</v>
      </c>
      <c r="I1203" t="s">
        <v>33</v>
      </c>
      <c r="J1203" t="s">
        <v>26</v>
      </c>
      <c r="K1203" t="s">
        <v>110</v>
      </c>
      <c r="L1203" t="s">
        <v>2742</v>
      </c>
      <c r="M1203">
        <v>149667.76999999999</v>
      </c>
      <c r="N1203" t="s">
        <v>91</v>
      </c>
      <c r="O1203">
        <v>10</v>
      </c>
      <c r="P1203">
        <v>28</v>
      </c>
      <c r="R1203">
        <v>144</v>
      </c>
      <c r="S1203">
        <v>215.9</v>
      </c>
      <c r="T1203" t="s">
        <v>127</v>
      </c>
      <c r="U1203" s="3"/>
      <c r="V1203" s="3"/>
      <c r="W1203" s="3"/>
    </row>
    <row r="1204" spans="1:23">
      <c r="A1204" t="s">
        <v>2743</v>
      </c>
      <c r="B1204" t="s">
        <v>524</v>
      </c>
      <c r="C1204" t="s">
        <v>206</v>
      </c>
      <c r="D1204" s="2">
        <v>19367</v>
      </c>
      <c r="E1204" t="s">
        <v>2744</v>
      </c>
      <c r="F1204" t="s">
        <v>2745</v>
      </c>
      <c r="G1204" t="s">
        <v>77</v>
      </c>
      <c r="H1204" t="s">
        <v>538</v>
      </c>
      <c r="I1204" t="s">
        <v>45</v>
      </c>
      <c r="J1204" t="s">
        <v>97</v>
      </c>
      <c r="K1204" t="s">
        <v>27</v>
      </c>
      <c r="L1204">
        <v>90139.68</v>
      </c>
      <c r="M1204">
        <v>80650.55</v>
      </c>
      <c r="N1204" t="s">
        <v>73</v>
      </c>
      <c r="O1204">
        <v>8</v>
      </c>
      <c r="P1204" t="s">
        <v>2746</v>
      </c>
      <c r="Q1204">
        <v>5</v>
      </c>
      <c r="R1204">
        <v>93</v>
      </c>
      <c r="S1204">
        <v>254.8</v>
      </c>
      <c r="U1204" s="3"/>
      <c r="V1204" s="3"/>
      <c r="W1204" s="3"/>
    </row>
    <row r="1205" spans="1:23">
      <c r="A1205" t="s">
        <v>2747</v>
      </c>
      <c r="B1205" t="s">
        <v>829</v>
      </c>
      <c r="C1205" t="s">
        <v>133</v>
      </c>
      <c r="D1205" t="s">
        <v>2748</v>
      </c>
      <c r="E1205" s="2">
        <v>45703</v>
      </c>
      <c r="F1205" s="2">
        <v>45704</v>
      </c>
      <c r="G1205" t="s">
        <v>94</v>
      </c>
      <c r="H1205" t="s">
        <v>153</v>
      </c>
      <c r="I1205" t="s">
        <v>79</v>
      </c>
      <c r="K1205" t="s">
        <v>110</v>
      </c>
      <c r="L1205">
        <v>52965.95</v>
      </c>
      <c r="M1205">
        <v>42804.13</v>
      </c>
      <c r="N1205" t="s">
        <v>56</v>
      </c>
      <c r="O1205">
        <v>1</v>
      </c>
      <c r="P1205">
        <v>37</v>
      </c>
      <c r="Q1205">
        <v>3</v>
      </c>
      <c r="R1205">
        <v>99</v>
      </c>
      <c r="S1205">
        <v>255.8</v>
      </c>
      <c r="T1205" t="s">
        <v>65</v>
      </c>
      <c r="U1205" s="3"/>
      <c r="V1205" s="3"/>
      <c r="W1205" s="3"/>
    </row>
    <row r="1206" spans="1:23">
      <c r="A1206" t="s">
        <v>2749</v>
      </c>
      <c r="B1206" t="s">
        <v>1256</v>
      </c>
      <c r="C1206" t="s">
        <v>30</v>
      </c>
      <c r="D1206" s="2">
        <v>20878</v>
      </c>
      <c r="E1206" s="2">
        <v>45765</v>
      </c>
      <c r="F1206" s="2">
        <v>45769</v>
      </c>
      <c r="G1206" t="s">
        <v>105</v>
      </c>
      <c r="H1206" t="s">
        <v>113</v>
      </c>
      <c r="I1206" t="s">
        <v>96</v>
      </c>
      <c r="J1206" t="s">
        <v>71</v>
      </c>
      <c r="K1206" t="s">
        <v>388</v>
      </c>
      <c r="L1206">
        <v>184303.16</v>
      </c>
      <c r="M1206">
        <v>164168.09</v>
      </c>
      <c r="N1206" t="s">
        <v>73</v>
      </c>
      <c r="O1206">
        <v>4</v>
      </c>
      <c r="P1206">
        <v>26</v>
      </c>
      <c r="R1206">
        <v>125</v>
      </c>
      <c r="S1206">
        <v>231.7</v>
      </c>
      <c r="T1206" t="s">
        <v>65</v>
      </c>
      <c r="U1206" s="3"/>
      <c r="V1206" s="3"/>
      <c r="W1206" s="3"/>
    </row>
    <row r="1207" spans="1:23">
      <c r="A1207" t="s">
        <v>2750</v>
      </c>
      <c r="B1207" t="s">
        <v>238</v>
      </c>
      <c r="D1207" s="2">
        <v>32091</v>
      </c>
      <c r="E1207" s="2">
        <v>44991</v>
      </c>
      <c r="F1207" s="2">
        <v>44997</v>
      </c>
      <c r="G1207" t="s">
        <v>62</v>
      </c>
      <c r="H1207" t="s">
        <v>86</v>
      </c>
      <c r="I1207" t="s">
        <v>119</v>
      </c>
      <c r="K1207" t="s">
        <v>110</v>
      </c>
      <c r="L1207">
        <v>94183.43</v>
      </c>
      <c r="M1207">
        <v>89252.28</v>
      </c>
      <c r="N1207" t="s">
        <v>73</v>
      </c>
      <c r="O1207">
        <v>6</v>
      </c>
      <c r="P1207">
        <v>135</v>
      </c>
      <c r="Q1207">
        <v>1</v>
      </c>
      <c r="R1207">
        <v>178</v>
      </c>
      <c r="S1207">
        <v>109.2</v>
      </c>
      <c r="U1207" s="3"/>
      <c r="V1207" s="3"/>
      <c r="W1207" s="3"/>
    </row>
    <row r="1208" spans="1:23">
      <c r="A1208" t="s">
        <v>2751</v>
      </c>
      <c r="B1208" t="s">
        <v>545</v>
      </c>
      <c r="C1208" t="s">
        <v>100</v>
      </c>
      <c r="D1208" s="2">
        <v>26810</v>
      </c>
      <c r="E1208" s="2">
        <v>45530</v>
      </c>
      <c r="F1208" s="2">
        <v>45535</v>
      </c>
      <c r="G1208" t="s">
        <v>109</v>
      </c>
      <c r="H1208" t="s">
        <v>160</v>
      </c>
      <c r="J1208" t="s">
        <v>34</v>
      </c>
      <c r="K1208" t="s">
        <v>55</v>
      </c>
      <c r="L1208">
        <v>123442.6</v>
      </c>
      <c r="M1208">
        <v>96974.32</v>
      </c>
      <c r="N1208" t="s">
        <v>91</v>
      </c>
      <c r="O1208">
        <v>5</v>
      </c>
      <c r="P1208">
        <v>237</v>
      </c>
      <c r="Q1208">
        <v>5</v>
      </c>
      <c r="R1208">
        <v>162</v>
      </c>
      <c r="S1208">
        <v>144.19999999999999</v>
      </c>
      <c r="T1208" t="s">
        <v>57</v>
      </c>
      <c r="U1208" s="3"/>
      <c r="V1208" s="3"/>
      <c r="W1208" s="3"/>
    </row>
    <row r="1209" spans="1:23">
      <c r="A1209" t="s">
        <v>2752</v>
      </c>
      <c r="B1209" t="s">
        <v>980</v>
      </c>
      <c r="C1209" t="s">
        <v>206</v>
      </c>
      <c r="D1209" s="2">
        <v>26841</v>
      </c>
      <c r="E1209" s="2">
        <v>45352</v>
      </c>
      <c r="F1209" s="2">
        <v>45368</v>
      </c>
      <c r="G1209" t="s">
        <v>94</v>
      </c>
      <c r="H1209" t="s">
        <v>78</v>
      </c>
      <c r="I1209" t="s">
        <v>119</v>
      </c>
      <c r="J1209" t="s">
        <v>71</v>
      </c>
      <c r="L1209">
        <v>164173.10999999999</v>
      </c>
      <c r="M1209">
        <v>110143.55</v>
      </c>
      <c r="N1209" t="s">
        <v>35</v>
      </c>
      <c r="O1209">
        <v>16</v>
      </c>
      <c r="P1209">
        <v>30</v>
      </c>
      <c r="Q1209">
        <v>3</v>
      </c>
      <c r="R1209">
        <v>105</v>
      </c>
      <c r="S1209">
        <v>74.2</v>
      </c>
      <c r="T1209" t="s">
        <v>127</v>
      </c>
      <c r="U1209" s="3"/>
      <c r="V1209" s="3"/>
      <c r="W1209" s="3"/>
    </row>
    <row r="1210" spans="1:23">
      <c r="A1210" t="s">
        <v>2753</v>
      </c>
      <c r="B1210" t="s">
        <v>867</v>
      </c>
      <c r="C1210" t="s">
        <v>100</v>
      </c>
      <c r="D1210" s="2">
        <v>21878</v>
      </c>
      <c r="E1210" s="2">
        <v>45444</v>
      </c>
      <c r="G1210" t="s">
        <v>117</v>
      </c>
      <c r="H1210" t="s">
        <v>124</v>
      </c>
      <c r="I1210" t="s">
        <v>79</v>
      </c>
      <c r="J1210" t="s">
        <v>97</v>
      </c>
      <c r="K1210" t="s">
        <v>110</v>
      </c>
      <c r="L1210">
        <v>91740.81</v>
      </c>
      <c r="M1210">
        <v>83667.48</v>
      </c>
      <c r="N1210" t="s">
        <v>91</v>
      </c>
      <c r="O1210">
        <v>15</v>
      </c>
      <c r="P1210">
        <v>80</v>
      </c>
      <c r="Q1210">
        <v>4</v>
      </c>
      <c r="R1210">
        <v>105</v>
      </c>
      <c r="S1210">
        <v>200.3</v>
      </c>
      <c r="T1210" t="s">
        <v>37</v>
      </c>
      <c r="U1210" s="3"/>
      <c r="V1210" s="3"/>
      <c r="W1210" s="3"/>
    </row>
    <row r="1211" spans="1:23">
      <c r="A1211" t="s">
        <v>2754</v>
      </c>
      <c r="B1211" t="s">
        <v>737</v>
      </c>
      <c r="C1211" t="s">
        <v>22</v>
      </c>
      <c r="D1211" s="2">
        <v>40252</v>
      </c>
      <c r="E1211" s="2">
        <v>45659</v>
      </c>
      <c r="F1211" s="2">
        <v>45664</v>
      </c>
      <c r="G1211" t="s">
        <v>94</v>
      </c>
      <c r="H1211" t="s">
        <v>134</v>
      </c>
      <c r="I1211" t="s">
        <v>33</v>
      </c>
      <c r="J1211" t="s">
        <v>34</v>
      </c>
      <c r="K1211" t="s">
        <v>72</v>
      </c>
      <c r="L1211">
        <v>148903.76</v>
      </c>
      <c r="M1211">
        <v>129691.1</v>
      </c>
      <c r="N1211" t="s">
        <v>73</v>
      </c>
      <c r="O1211">
        <v>5</v>
      </c>
      <c r="P1211">
        <v>190</v>
      </c>
      <c r="Q1211">
        <v>5</v>
      </c>
      <c r="R1211">
        <v>133</v>
      </c>
      <c r="S1211">
        <v>246</v>
      </c>
      <c r="T1211" t="s">
        <v>65</v>
      </c>
      <c r="U1211" s="3"/>
      <c r="V1211" s="3"/>
      <c r="W1211" s="3"/>
    </row>
    <row r="1212" spans="1:23">
      <c r="A1212" t="s">
        <v>2755</v>
      </c>
      <c r="B1212" t="s">
        <v>378</v>
      </c>
      <c r="C1212" t="s">
        <v>40</v>
      </c>
      <c r="D1212" s="2">
        <v>30411</v>
      </c>
      <c r="E1212" t="s">
        <v>2756</v>
      </c>
      <c r="F1212" s="2">
        <v>45233</v>
      </c>
      <c r="G1212" t="s">
        <v>62</v>
      </c>
      <c r="H1212" t="s">
        <v>86</v>
      </c>
      <c r="I1212" t="s">
        <v>45</v>
      </c>
      <c r="J1212" t="s">
        <v>1381</v>
      </c>
      <c r="K1212" t="s">
        <v>161</v>
      </c>
      <c r="L1212">
        <v>215968.01</v>
      </c>
      <c r="M1212">
        <v>182004.69</v>
      </c>
      <c r="N1212" t="s">
        <v>35</v>
      </c>
      <c r="O1212">
        <v>9</v>
      </c>
      <c r="P1212">
        <v>31</v>
      </c>
      <c r="R1212">
        <v>142</v>
      </c>
      <c r="S1212">
        <v>244.4</v>
      </c>
      <c r="T1212" t="s">
        <v>65</v>
      </c>
      <c r="U1212" s="3"/>
      <c r="V1212" s="3"/>
      <c r="W1212" s="3"/>
    </row>
    <row r="1213" spans="1:23">
      <c r="A1213" t="s">
        <v>2757</v>
      </c>
      <c r="B1213" t="s">
        <v>21</v>
      </c>
      <c r="C1213" t="s">
        <v>50</v>
      </c>
      <c r="D1213" s="2">
        <v>18345</v>
      </c>
      <c r="E1213" t="s">
        <v>2758</v>
      </c>
      <c r="F1213" s="2">
        <v>45213</v>
      </c>
      <c r="G1213" t="s">
        <v>62</v>
      </c>
      <c r="H1213" t="s">
        <v>24</v>
      </c>
      <c r="J1213" t="s">
        <v>71</v>
      </c>
      <c r="L1213">
        <v>170594.81</v>
      </c>
      <c r="M1213">
        <v>149492.01999999999</v>
      </c>
      <c r="N1213" t="s">
        <v>192</v>
      </c>
      <c r="O1213">
        <v>18</v>
      </c>
      <c r="P1213">
        <v>48</v>
      </c>
      <c r="R1213">
        <v>181</v>
      </c>
      <c r="S1213">
        <v>250</v>
      </c>
      <c r="T1213" t="s">
        <v>37</v>
      </c>
      <c r="U1213" s="3"/>
      <c r="V1213" s="3"/>
      <c r="W1213" s="3"/>
    </row>
    <row r="1214" spans="1:23">
      <c r="A1214" t="s">
        <v>2759</v>
      </c>
      <c r="B1214" t="s">
        <v>845</v>
      </c>
      <c r="C1214" t="s">
        <v>60</v>
      </c>
      <c r="D1214" s="2">
        <v>34928</v>
      </c>
      <c r="E1214" s="2">
        <v>45369</v>
      </c>
      <c r="F1214" s="2">
        <v>45383</v>
      </c>
      <c r="G1214" t="s">
        <v>117</v>
      </c>
      <c r="H1214" t="s">
        <v>124</v>
      </c>
      <c r="I1214" t="s">
        <v>33</v>
      </c>
      <c r="J1214" t="s">
        <v>46</v>
      </c>
      <c r="K1214" t="s">
        <v>27</v>
      </c>
      <c r="L1214">
        <v>32124.19</v>
      </c>
      <c r="M1214">
        <v>23816.43</v>
      </c>
      <c r="N1214" t="s">
        <v>56</v>
      </c>
      <c r="O1214">
        <v>14</v>
      </c>
      <c r="P1214">
        <v>5</v>
      </c>
      <c r="R1214">
        <v>146</v>
      </c>
      <c r="S1214">
        <v>213.8</v>
      </c>
      <c r="T1214" t="s">
        <v>37</v>
      </c>
      <c r="U1214" s="3"/>
      <c r="V1214" s="3"/>
      <c r="W1214" s="3"/>
    </row>
    <row r="1215" spans="1:23">
      <c r="A1215" t="s">
        <v>2760</v>
      </c>
      <c r="B1215" t="s">
        <v>202</v>
      </c>
      <c r="C1215" t="s">
        <v>206</v>
      </c>
      <c r="D1215" s="2">
        <v>19887</v>
      </c>
      <c r="E1215" s="2">
        <v>45902</v>
      </c>
      <c r="F1215" s="2">
        <v>45910</v>
      </c>
      <c r="G1215" t="s">
        <v>152</v>
      </c>
      <c r="H1215" t="s">
        <v>1012</v>
      </c>
      <c r="I1215" t="s">
        <v>53</v>
      </c>
      <c r="J1215" t="s">
        <v>179</v>
      </c>
      <c r="K1215" t="s">
        <v>55</v>
      </c>
      <c r="L1215">
        <v>141177.97</v>
      </c>
      <c r="M1215">
        <v>96357.81</v>
      </c>
      <c r="N1215" t="s">
        <v>73</v>
      </c>
      <c r="O1215">
        <v>8</v>
      </c>
      <c r="P1215">
        <v>147</v>
      </c>
      <c r="R1215">
        <v>118</v>
      </c>
      <c r="S1215">
        <v>75.8</v>
      </c>
      <c r="T1215" t="s">
        <v>37</v>
      </c>
      <c r="U1215" s="3"/>
      <c r="V1215" s="3"/>
      <c r="W1215" s="3"/>
    </row>
    <row r="1216" spans="1:23">
      <c r="A1216" t="s">
        <v>2761</v>
      </c>
      <c r="B1216" t="s">
        <v>423</v>
      </c>
      <c r="C1216" t="s">
        <v>22</v>
      </c>
      <c r="D1216" s="2">
        <v>30469</v>
      </c>
      <c r="E1216" t="s">
        <v>2762</v>
      </c>
      <c r="F1216" s="2">
        <v>45269</v>
      </c>
      <c r="G1216" t="s">
        <v>105</v>
      </c>
      <c r="H1216" t="s">
        <v>118</v>
      </c>
      <c r="I1216" t="s">
        <v>25</v>
      </c>
      <c r="J1216" t="s">
        <v>64</v>
      </c>
      <c r="K1216" t="s">
        <v>120</v>
      </c>
      <c r="L1216">
        <v>39470.959999999999</v>
      </c>
      <c r="M1216">
        <v>32499.17</v>
      </c>
      <c r="O1216">
        <v>15</v>
      </c>
      <c r="P1216">
        <v>5</v>
      </c>
      <c r="Q1216">
        <v>1</v>
      </c>
      <c r="R1216">
        <v>150</v>
      </c>
      <c r="S1216">
        <v>98.6</v>
      </c>
      <c r="T1216" t="s">
        <v>37</v>
      </c>
      <c r="U1216" s="3"/>
      <c r="V1216" s="3"/>
      <c r="W1216" s="3"/>
    </row>
    <row r="1217" spans="1:23">
      <c r="A1217" t="s">
        <v>2763</v>
      </c>
      <c r="B1217" t="s">
        <v>406</v>
      </c>
      <c r="C1217" t="s">
        <v>30</v>
      </c>
      <c r="D1217" t="s">
        <v>2764</v>
      </c>
      <c r="E1217" s="2">
        <v>45407</v>
      </c>
      <c r="G1217" t="s">
        <v>105</v>
      </c>
      <c r="H1217" t="s">
        <v>78</v>
      </c>
      <c r="J1217" t="s">
        <v>46</v>
      </c>
      <c r="K1217" t="s">
        <v>55</v>
      </c>
      <c r="L1217">
        <v>30959.48</v>
      </c>
      <c r="M1217">
        <v>25809.18</v>
      </c>
      <c r="N1217" t="s">
        <v>35</v>
      </c>
      <c r="O1217">
        <v>7</v>
      </c>
      <c r="P1217">
        <v>163</v>
      </c>
      <c r="Q1217">
        <v>1</v>
      </c>
      <c r="R1217">
        <v>115</v>
      </c>
      <c r="S1217">
        <v>101.8</v>
      </c>
      <c r="T1217" t="s">
        <v>37</v>
      </c>
      <c r="U1217" s="3"/>
      <c r="V1217" s="3"/>
      <c r="W1217" s="3"/>
    </row>
    <row r="1218" spans="1:23">
      <c r="A1218" t="s">
        <v>2765</v>
      </c>
      <c r="B1218" t="s">
        <v>875</v>
      </c>
      <c r="C1218" t="s">
        <v>206</v>
      </c>
      <c r="D1218" t="s">
        <v>2766</v>
      </c>
      <c r="E1218" s="2">
        <v>45793</v>
      </c>
      <c r="F1218" s="2">
        <v>45809</v>
      </c>
      <c r="G1218" t="s">
        <v>89</v>
      </c>
      <c r="H1218" t="s">
        <v>153</v>
      </c>
      <c r="J1218" t="s">
        <v>46</v>
      </c>
      <c r="K1218" t="s">
        <v>55</v>
      </c>
      <c r="L1218">
        <v>86817.09</v>
      </c>
      <c r="M1218">
        <v>62619.67</v>
      </c>
      <c r="N1218" t="s">
        <v>73</v>
      </c>
      <c r="O1218">
        <v>16</v>
      </c>
      <c r="P1218">
        <v>6</v>
      </c>
      <c r="Q1218">
        <v>5</v>
      </c>
      <c r="R1218">
        <v>163</v>
      </c>
      <c r="S1218">
        <v>213.1</v>
      </c>
      <c r="T1218" t="s">
        <v>65</v>
      </c>
      <c r="U1218" s="3"/>
      <c r="V1218" s="3"/>
      <c r="W1218" s="3"/>
    </row>
    <row r="1219" spans="1:23">
      <c r="A1219" t="s">
        <v>2767</v>
      </c>
      <c r="B1219" t="s">
        <v>1101</v>
      </c>
      <c r="C1219" t="s">
        <v>40</v>
      </c>
      <c r="D1219" s="2">
        <v>30722</v>
      </c>
      <c r="E1219" s="2">
        <v>45202</v>
      </c>
      <c r="F1219" s="2">
        <v>45204</v>
      </c>
      <c r="G1219" t="s">
        <v>94</v>
      </c>
      <c r="H1219" t="s">
        <v>113</v>
      </c>
      <c r="I1219" t="s">
        <v>96</v>
      </c>
      <c r="J1219" t="s">
        <v>46</v>
      </c>
      <c r="K1219" t="s">
        <v>27</v>
      </c>
      <c r="L1219">
        <v>228542.87</v>
      </c>
      <c r="M1219">
        <v>191605.71</v>
      </c>
      <c r="N1219" t="s">
        <v>56</v>
      </c>
      <c r="O1219">
        <v>2</v>
      </c>
      <c r="P1219">
        <v>71</v>
      </c>
      <c r="Q1219">
        <v>4</v>
      </c>
      <c r="R1219">
        <v>108</v>
      </c>
      <c r="S1219">
        <v>90.1</v>
      </c>
      <c r="T1219" t="s">
        <v>37</v>
      </c>
      <c r="U1219" s="3"/>
      <c r="V1219" s="3"/>
      <c r="W1219" s="3"/>
    </row>
    <row r="1220" spans="1:23">
      <c r="A1220" t="s">
        <v>2768</v>
      </c>
      <c r="B1220" t="s">
        <v>1153</v>
      </c>
      <c r="C1220" t="s">
        <v>22</v>
      </c>
      <c r="D1220" s="2">
        <v>19224</v>
      </c>
      <c r="E1220" s="2">
        <v>45786</v>
      </c>
      <c r="F1220" s="2">
        <v>45803</v>
      </c>
      <c r="H1220" t="s">
        <v>153</v>
      </c>
      <c r="I1220" t="s">
        <v>119</v>
      </c>
      <c r="J1220" t="s">
        <v>64</v>
      </c>
      <c r="K1220" t="s">
        <v>183</v>
      </c>
      <c r="L1220" t="s">
        <v>2769</v>
      </c>
      <c r="M1220">
        <v>71230.740000000005</v>
      </c>
      <c r="O1220">
        <v>17</v>
      </c>
      <c r="P1220">
        <v>197</v>
      </c>
      <c r="Q1220">
        <v>2</v>
      </c>
      <c r="R1220">
        <v>96</v>
      </c>
      <c r="S1220">
        <v>145.1</v>
      </c>
      <c r="T1220" t="s">
        <v>37</v>
      </c>
      <c r="U1220" s="3"/>
      <c r="V1220" s="3"/>
      <c r="W1220" s="3"/>
    </row>
    <row r="1221" spans="1:23">
      <c r="A1221" t="s">
        <v>2770</v>
      </c>
      <c r="B1221" t="s">
        <v>470</v>
      </c>
      <c r="C1221" t="s">
        <v>40</v>
      </c>
      <c r="D1221" s="2">
        <v>22055</v>
      </c>
      <c r="E1221" s="2">
        <v>45362</v>
      </c>
      <c r="F1221" s="2">
        <v>45366</v>
      </c>
      <c r="G1221" t="s">
        <v>109</v>
      </c>
      <c r="H1221" t="s">
        <v>1012</v>
      </c>
      <c r="I1221" t="s">
        <v>53</v>
      </c>
      <c r="J1221" t="s">
        <v>71</v>
      </c>
      <c r="K1221" t="s">
        <v>449</v>
      </c>
      <c r="L1221">
        <v>245588.71</v>
      </c>
      <c r="M1221">
        <v>201573.28</v>
      </c>
      <c r="N1221" t="s">
        <v>1048</v>
      </c>
      <c r="O1221">
        <v>4</v>
      </c>
      <c r="P1221">
        <v>74</v>
      </c>
      <c r="R1221">
        <v>90</v>
      </c>
      <c r="S1221">
        <v>125.6</v>
      </c>
      <c r="T1221" t="s">
        <v>37</v>
      </c>
      <c r="U1221" s="3"/>
      <c r="V1221" s="3"/>
      <c r="W1221" s="3"/>
    </row>
    <row r="1222" spans="1:23">
      <c r="A1222" t="s">
        <v>2771</v>
      </c>
      <c r="B1222" t="s">
        <v>752</v>
      </c>
      <c r="C1222" t="s">
        <v>100</v>
      </c>
      <c r="D1222" s="2">
        <v>33944</v>
      </c>
      <c r="E1222" s="2">
        <v>45888</v>
      </c>
      <c r="F1222" s="2">
        <v>45895</v>
      </c>
      <c r="G1222" t="s">
        <v>70</v>
      </c>
      <c r="H1222" t="s">
        <v>32</v>
      </c>
      <c r="I1222" t="s">
        <v>33</v>
      </c>
      <c r="J1222" t="s">
        <v>97</v>
      </c>
      <c r="L1222">
        <v>92640.95</v>
      </c>
      <c r="M1222">
        <v>87750.81</v>
      </c>
      <c r="N1222" t="s">
        <v>73</v>
      </c>
      <c r="O1222">
        <v>7</v>
      </c>
      <c r="P1222">
        <v>23</v>
      </c>
      <c r="Q1222">
        <v>3</v>
      </c>
      <c r="R1222">
        <v>121</v>
      </c>
      <c r="S1222">
        <v>70.900000000000006</v>
      </c>
      <c r="T1222" t="s">
        <v>57</v>
      </c>
      <c r="U1222" s="3"/>
      <c r="V1222" s="3"/>
      <c r="W1222" s="3"/>
    </row>
    <row r="1223" spans="1:23">
      <c r="A1223" t="s">
        <v>2772</v>
      </c>
      <c r="B1223" t="s">
        <v>875</v>
      </c>
      <c r="D1223" s="2">
        <v>31044</v>
      </c>
      <c r="E1223" t="s">
        <v>2773</v>
      </c>
      <c r="F1223" s="2">
        <v>44939</v>
      </c>
      <c r="G1223" t="s">
        <v>70</v>
      </c>
      <c r="H1223" t="s">
        <v>95</v>
      </c>
      <c r="I1223" t="s">
        <v>45</v>
      </c>
      <c r="J1223" t="s">
        <v>34</v>
      </c>
      <c r="K1223" t="s">
        <v>27</v>
      </c>
      <c r="L1223">
        <v>164207.45000000001</v>
      </c>
      <c r="M1223">
        <v>149319.59</v>
      </c>
      <c r="N1223" t="s">
        <v>990</v>
      </c>
      <c r="O1223">
        <v>11</v>
      </c>
      <c r="P1223">
        <v>57</v>
      </c>
      <c r="Q1223">
        <v>1</v>
      </c>
      <c r="R1223">
        <v>115</v>
      </c>
      <c r="S1223">
        <v>241.4</v>
      </c>
      <c r="T1223" t="s">
        <v>65</v>
      </c>
      <c r="U1223" s="3"/>
      <c r="V1223" s="3"/>
      <c r="W1223" s="3"/>
    </row>
    <row r="1224" spans="1:23">
      <c r="A1224" t="s">
        <v>2774</v>
      </c>
      <c r="B1224" t="s">
        <v>867</v>
      </c>
      <c r="C1224" t="s">
        <v>206</v>
      </c>
      <c r="D1224" t="s">
        <v>2775</v>
      </c>
      <c r="E1224" s="2">
        <v>45830</v>
      </c>
      <c r="F1224" s="2">
        <v>45831</v>
      </c>
      <c r="G1224" t="s">
        <v>70</v>
      </c>
      <c r="H1224" t="s">
        <v>24</v>
      </c>
      <c r="I1224" t="s">
        <v>79</v>
      </c>
      <c r="J1224" t="s">
        <v>179</v>
      </c>
      <c r="K1224" t="s">
        <v>55</v>
      </c>
      <c r="L1224">
        <v>8661.26</v>
      </c>
      <c r="M1224">
        <v>8501.83</v>
      </c>
      <c r="N1224" t="s">
        <v>35</v>
      </c>
      <c r="O1224">
        <v>1</v>
      </c>
      <c r="P1224">
        <v>30</v>
      </c>
      <c r="Q1224">
        <v>5</v>
      </c>
      <c r="R1224">
        <v>190</v>
      </c>
      <c r="S1224">
        <v>115.5</v>
      </c>
      <c r="T1224" t="s">
        <v>37</v>
      </c>
      <c r="U1224" s="3"/>
      <c r="V1224" s="3"/>
      <c r="W1224" s="3"/>
    </row>
    <row r="1225" spans="1:23">
      <c r="A1225" t="s">
        <v>2776</v>
      </c>
      <c r="B1225" t="s">
        <v>2507</v>
      </c>
      <c r="C1225" t="s">
        <v>30</v>
      </c>
      <c r="D1225" s="2">
        <v>24008</v>
      </c>
      <c r="E1225" t="s">
        <v>2777</v>
      </c>
      <c r="F1225" s="2">
        <v>45879</v>
      </c>
      <c r="G1225" t="s">
        <v>161</v>
      </c>
      <c r="H1225" t="s">
        <v>63</v>
      </c>
      <c r="J1225" t="s">
        <v>34</v>
      </c>
      <c r="K1225" t="s">
        <v>161</v>
      </c>
      <c r="L1225">
        <v>200497.71</v>
      </c>
      <c r="M1225">
        <v>184801.95</v>
      </c>
      <c r="N1225" t="s">
        <v>192</v>
      </c>
      <c r="O1225">
        <v>14</v>
      </c>
      <c r="P1225">
        <v>70</v>
      </c>
      <c r="Q1225">
        <v>5</v>
      </c>
      <c r="R1225">
        <v>154</v>
      </c>
      <c r="S1225">
        <v>153.1</v>
      </c>
      <c r="T1225" t="s">
        <v>37</v>
      </c>
      <c r="U1225" s="3"/>
      <c r="V1225" s="3"/>
      <c r="W1225" s="3"/>
    </row>
    <row r="1226" spans="1:23">
      <c r="A1226" t="s">
        <v>2778</v>
      </c>
      <c r="B1226" t="s">
        <v>515</v>
      </c>
      <c r="C1226" t="s">
        <v>84</v>
      </c>
      <c r="D1226" s="2">
        <v>29294</v>
      </c>
      <c r="E1226" s="2">
        <v>45351</v>
      </c>
      <c r="F1226" s="2">
        <v>45360</v>
      </c>
      <c r="G1226" t="s">
        <v>62</v>
      </c>
      <c r="H1226" t="s">
        <v>52</v>
      </c>
      <c r="I1226" t="s">
        <v>53</v>
      </c>
      <c r="J1226" t="s">
        <v>97</v>
      </c>
      <c r="K1226" t="s">
        <v>55</v>
      </c>
      <c r="L1226">
        <v>53226.2</v>
      </c>
      <c r="N1226" t="s">
        <v>35</v>
      </c>
      <c r="O1226">
        <v>9</v>
      </c>
      <c r="P1226">
        <v>154</v>
      </c>
      <c r="R1226">
        <v>110</v>
      </c>
      <c r="S1226">
        <v>93.3</v>
      </c>
      <c r="T1226" t="s">
        <v>37</v>
      </c>
      <c r="U1226" s="3"/>
      <c r="V1226" s="3"/>
      <c r="W1226" s="3"/>
    </row>
    <row r="1227" spans="1:23">
      <c r="A1227" t="s">
        <v>2779</v>
      </c>
      <c r="B1227" t="s">
        <v>909</v>
      </c>
      <c r="C1227" t="s">
        <v>206</v>
      </c>
      <c r="D1227" s="2">
        <v>40028</v>
      </c>
      <c r="E1227" s="2">
        <v>45671</v>
      </c>
      <c r="F1227" s="2">
        <v>45680</v>
      </c>
      <c r="G1227" t="s">
        <v>77</v>
      </c>
      <c r="H1227" t="s">
        <v>113</v>
      </c>
      <c r="I1227" t="s">
        <v>79</v>
      </c>
      <c r="J1227" t="s">
        <v>34</v>
      </c>
      <c r="K1227" t="s">
        <v>161</v>
      </c>
      <c r="L1227">
        <v>4248.92</v>
      </c>
      <c r="M1227">
        <v>3506.66</v>
      </c>
      <c r="N1227" t="s">
        <v>409</v>
      </c>
      <c r="O1227">
        <v>9</v>
      </c>
      <c r="P1227">
        <v>155</v>
      </c>
      <c r="Q1227">
        <v>4</v>
      </c>
      <c r="R1227">
        <v>163</v>
      </c>
      <c r="S1227">
        <v>86.1</v>
      </c>
      <c r="T1227" t="s">
        <v>37</v>
      </c>
      <c r="U1227" s="3"/>
      <c r="V1227" s="3"/>
      <c r="W1227" s="3"/>
    </row>
    <row r="1228" spans="1:23">
      <c r="A1228" t="s">
        <v>2780</v>
      </c>
      <c r="B1228" t="s">
        <v>444</v>
      </c>
      <c r="C1228" t="s">
        <v>30</v>
      </c>
      <c r="D1228" s="2">
        <v>38488</v>
      </c>
      <c r="E1228" s="2">
        <v>45734</v>
      </c>
      <c r="F1228" s="2">
        <v>45736</v>
      </c>
      <c r="G1228" t="s">
        <v>62</v>
      </c>
      <c r="H1228" t="s">
        <v>24</v>
      </c>
      <c r="I1228" t="s">
        <v>119</v>
      </c>
      <c r="J1228" t="s">
        <v>54</v>
      </c>
      <c r="K1228" t="s">
        <v>106</v>
      </c>
      <c r="L1228">
        <v>147563.59</v>
      </c>
      <c r="M1228">
        <v>117882.6</v>
      </c>
      <c r="N1228" t="s">
        <v>56</v>
      </c>
      <c r="O1228">
        <v>2</v>
      </c>
      <c r="P1228">
        <v>87</v>
      </c>
      <c r="Q1228">
        <v>3</v>
      </c>
      <c r="R1228">
        <v>99</v>
      </c>
      <c r="S1228">
        <v>163.30000000000001</v>
      </c>
      <c r="T1228" t="s">
        <v>37</v>
      </c>
      <c r="U1228" s="3"/>
      <c r="V1228" s="3"/>
      <c r="W1228" s="3"/>
    </row>
    <row r="1229" spans="1:23">
      <c r="A1229" t="s">
        <v>2781</v>
      </c>
      <c r="B1229" t="s">
        <v>810</v>
      </c>
      <c r="C1229" t="s">
        <v>133</v>
      </c>
      <c r="D1229" s="2">
        <v>28039</v>
      </c>
      <c r="E1229" s="2">
        <v>45884</v>
      </c>
      <c r="F1229" s="2">
        <v>45892</v>
      </c>
      <c r="G1229" t="s">
        <v>43</v>
      </c>
      <c r="H1229" t="s">
        <v>78</v>
      </c>
      <c r="I1229" t="s">
        <v>96</v>
      </c>
      <c r="J1229" t="s">
        <v>179</v>
      </c>
      <c r="K1229" t="s">
        <v>120</v>
      </c>
      <c r="L1229">
        <v>17771.61</v>
      </c>
      <c r="M1229">
        <v>12525.65</v>
      </c>
      <c r="N1229" t="s">
        <v>192</v>
      </c>
      <c r="O1229">
        <v>8</v>
      </c>
      <c r="P1229">
        <v>111</v>
      </c>
      <c r="Q1229">
        <v>4</v>
      </c>
      <c r="R1229">
        <v>115</v>
      </c>
      <c r="S1229">
        <v>181</v>
      </c>
      <c r="T1229" t="s">
        <v>47</v>
      </c>
      <c r="U1229" s="3"/>
      <c r="V1229" s="3"/>
      <c r="W1229" s="3"/>
    </row>
    <row r="1230" spans="1:23">
      <c r="A1230" t="s">
        <v>2782</v>
      </c>
      <c r="B1230" t="s">
        <v>328</v>
      </c>
      <c r="C1230" t="s">
        <v>40</v>
      </c>
      <c r="D1230" s="2">
        <v>37143</v>
      </c>
      <c r="E1230" s="2">
        <v>44970</v>
      </c>
      <c r="F1230" t="s">
        <v>2783</v>
      </c>
      <c r="G1230" t="s">
        <v>89</v>
      </c>
      <c r="H1230" t="s">
        <v>95</v>
      </c>
      <c r="I1230" t="s">
        <v>119</v>
      </c>
      <c r="J1230" t="s">
        <v>46</v>
      </c>
      <c r="K1230" t="s">
        <v>72</v>
      </c>
      <c r="L1230">
        <v>131959.88</v>
      </c>
      <c r="M1230">
        <v>107080.06</v>
      </c>
      <c r="N1230" t="s">
        <v>73</v>
      </c>
      <c r="O1230">
        <v>13</v>
      </c>
      <c r="P1230">
        <v>183</v>
      </c>
      <c r="Q1230">
        <v>5</v>
      </c>
      <c r="R1230">
        <v>135</v>
      </c>
      <c r="S1230">
        <v>99.2</v>
      </c>
      <c r="T1230" t="s">
        <v>37</v>
      </c>
      <c r="U1230" s="3"/>
      <c r="V1230" s="3"/>
      <c r="W1230" s="3"/>
    </row>
    <row r="1231" spans="1:23">
      <c r="A1231" t="s">
        <v>2784</v>
      </c>
      <c r="B1231" t="s">
        <v>679</v>
      </c>
      <c r="C1231" t="s">
        <v>84</v>
      </c>
      <c r="D1231" s="2">
        <v>22967</v>
      </c>
      <c r="E1231" t="s">
        <v>1478</v>
      </c>
      <c r="F1231" s="2">
        <v>45864</v>
      </c>
      <c r="G1231" t="s">
        <v>105</v>
      </c>
      <c r="H1231" t="s">
        <v>63</v>
      </c>
      <c r="I1231" t="s">
        <v>79</v>
      </c>
      <c r="J1231" t="s">
        <v>34</v>
      </c>
      <c r="K1231" t="s">
        <v>55</v>
      </c>
      <c r="L1231">
        <v>228682.18</v>
      </c>
      <c r="M1231">
        <v>215512.92</v>
      </c>
      <c r="N1231" t="s">
        <v>73</v>
      </c>
      <c r="O1231">
        <v>3</v>
      </c>
      <c r="P1231">
        <v>68</v>
      </c>
      <c r="Q1231">
        <v>4</v>
      </c>
      <c r="R1231" t="s">
        <v>2785</v>
      </c>
      <c r="S1231">
        <v>205.3</v>
      </c>
      <c r="T1231" t="s">
        <v>37</v>
      </c>
      <c r="U1231" s="3"/>
      <c r="V1231" s="3"/>
      <c r="W1231" s="3"/>
    </row>
    <row r="1232" spans="1:23">
      <c r="A1232" t="s">
        <v>2786</v>
      </c>
      <c r="B1232" t="s">
        <v>967</v>
      </c>
      <c r="C1232" t="s">
        <v>30</v>
      </c>
      <c r="D1232" s="2">
        <v>21333</v>
      </c>
      <c r="E1232" s="2">
        <v>45796</v>
      </c>
      <c r="F1232" t="s">
        <v>2787</v>
      </c>
      <c r="G1232" t="s">
        <v>43</v>
      </c>
      <c r="H1232" t="s">
        <v>153</v>
      </c>
      <c r="I1232" t="s">
        <v>53</v>
      </c>
      <c r="L1232">
        <v>50991.73</v>
      </c>
      <c r="M1232">
        <v>42508.95</v>
      </c>
      <c r="N1232" t="s">
        <v>73</v>
      </c>
      <c r="O1232">
        <v>10</v>
      </c>
      <c r="P1232">
        <v>77</v>
      </c>
      <c r="Q1232">
        <v>3</v>
      </c>
      <c r="S1232">
        <v>169.8</v>
      </c>
      <c r="T1232" t="s">
        <v>65</v>
      </c>
      <c r="U1232" s="3"/>
      <c r="V1232" s="3"/>
      <c r="W1232" s="3"/>
    </row>
    <row r="1233" spans="1:23">
      <c r="A1233" t="s">
        <v>2788</v>
      </c>
      <c r="B1233" t="s">
        <v>2270</v>
      </c>
      <c r="C1233" t="s">
        <v>151</v>
      </c>
      <c r="D1233" s="2">
        <v>32164</v>
      </c>
      <c r="E1233" s="2">
        <v>45567</v>
      </c>
      <c r="F1233" s="2">
        <v>45572</v>
      </c>
      <c r="G1233" t="s">
        <v>94</v>
      </c>
      <c r="H1233" t="s">
        <v>95</v>
      </c>
      <c r="J1233" t="s">
        <v>97</v>
      </c>
      <c r="K1233" t="s">
        <v>72</v>
      </c>
      <c r="L1233">
        <v>27462.66</v>
      </c>
      <c r="M1233">
        <v>20247.12</v>
      </c>
      <c r="N1233" t="s">
        <v>56</v>
      </c>
      <c r="O1233">
        <v>5</v>
      </c>
      <c r="P1233">
        <v>225</v>
      </c>
      <c r="Q1233">
        <v>5</v>
      </c>
      <c r="R1233">
        <v>171</v>
      </c>
      <c r="T1233" t="s">
        <v>37</v>
      </c>
      <c r="U1233" s="3"/>
      <c r="V1233" s="3"/>
      <c r="W1233" s="3"/>
    </row>
    <row r="1234" spans="1:23">
      <c r="A1234" t="s">
        <v>2789</v>
      </c>
      <c r="B1234" t="s">
        <v>444</v>
      </c>
      <c r="C1234" t="s">
        <v>100</v>
      </c>
      <c r="D1234" s="2">
        <v>32983</v>
      </c>
      <c r="E1234" s="2">
        <v>45361</v>
      </c>
      <c r="G1234" t="s">
        <v>62</v>
      </c>
      <c r="H1234" t="s">
        <v>44</v>
      </c>
      <c r="I1234" t="s">
        <v>45</v>
      </c>
      <c r="J1234" t="s">
        <v>97</v>
      </c>
      <c r="K1234" t="s">
        <v>72</v>
      </c>
      <c r="L1234">
        <v>97357.06</v>
      </c>
      <c r="M1234">
        <v>75176.66</v>
      </c>
      <c r="N1234" t="s">
        <v>106</v>
      </c>
      <c r="O1234" t="s">
        <v>1370</v>
      </c>
      <c r="P1234" t="s">
        <v>1416</v>
      </c>
      <c r="Q1234">
        <v>2</v>
      </c>
      <c r="R1234">
        <v>125</v>
      </c>
      <c r="S1234">
        <v>72.8</v>
      </c>
      <c r="T1234" t="s">
        <v>37</v>
      </c>
      <c r="U1234" s="3"/>
      <c r="V1234" s="3"/>
      <c r="W1234" s="3"/>
    </row>
    <row r="1235" spans="1:23">
      <c r="A1235" t="s">
        <v>2790</v>
      </c>
      <c r="B1235" t="s">
        <v>548</v>
      </c>
      <c r="C1235" t="s">
        <v>50</v>
      </c>
      <c r="D1235" s="2">
        <v>19580</v>
      </c>
      <c r="E1235" s="2">
        <v>45682</v>
      </c>
      <c r="F1235" t="s">
        <v>2791</v>
      </c>
      <c r="G1235" t="s">
        <v>31</v>
      </c>
      <c r="H1235" t="s">
        <v>118</v>
      </c>
      <c r="I1235" t="s">
        <v>45</v>
      </c>
      <c r="K1235" t="s">
        <v>161</v>
      </c>
      <c r="L1235">
        <v>235561.09</v>
      </c>
      <c r="M1235">
        <v>151844.84</v>
      </c>
      <c r="N1235" t="s">
        <v>35</v>
      </c>
      <c r="O1235" t="s">
        <v>723</v>
      </c>
      <c r="P1235">
        <v>154</v>
      </c>
      <c r="R1235">
        <v>93</v>
      </c>
      <c r="S1235">
        <v>96.5</v>
      </c>
      <c r="T1235" t="s">
        <v>65</v>
      </c>
      <c r="U1235" s="3"/>
      <c r="V1235" s="3"/>
      <c r="W1235" s="3"/>
    </row>
    <row r="1236" spans="1:23">
      <c r="A1236" t="s">
        <v>2792</v>
      </c>
      <c r="B1236" t="s">
        <v>485</v>
      </c>
      <c r="C1236" t="s">
        <v>60</v>
      </c>
      <c r="D1236" t="s">
        <v>2793</v>
      </c>
      <c r="E1236" s="2">
        <v>45378</v>
      </c>
      <c r="F1236" s="2">
        <v>45394</v>
      </c>
      <c r="G1236" t="s">
        <v>105</v>
      </c>
      <c r="H1236" t="s">
        <v>44</v>
      </c>
      <c r="J1236" t="s">
        <v>34</v>
      </c>
      <c r="K1236" t="s">
        <v>161</v>
      </c>
      <c r="L1236">
        <v>18555.72</v>
      </c>
      <c r="M1236">
        <v>15459.59</v>
      </c>
      <c r="N1236" t="s">
        <v>73</v>
      </c>
      <c r="O1236">
        <v>16</v>
      </c>
      <c r="P1236" t="s">
        <v>904</v>
      </c>
      <c r="Q1236">
        <v>4</v>
      </c>
      <c r="R1236">
        <v>133</v>
      </c>
      <c r="S1236">
        <v>130.9</v>
      </c>
      <c r="T1236" t="s">
        <v>37</v>
      </c>
      <c r="U1236" s="3"/>
      <c r="V1236" s="3"/>
      <c r="W1236" s="3"/>
    </row>
    <row r="1237" spans="1:23">
      <c r="A1237" t="s">
        <v>2794</v>
      </c>
      <c r="B1237" t="s">
        <v>2795</v>
      </c>
      <c r="C1237" t="s">
        <v>22</v>
      </c>
      <c r="D1237" s="2">
        <v>22516</v>
      </c>
      <c r="E1237" s="2">
        <v>45031</v>
      </c>
      <c r="F1237" s="2">
        <v>45036</v>
      </c>
      <c r="G1237" t="s">
        <v>105</v>
      </c>
      <c r="H1237" t="s">
        <v>24</v>
      </c>
      <c r="I1237" t="s">
        <v>33</v>
      </c>
      <c r="J1237" t="s">
        <v>80</v>
      </c>
      <c r="K1237" t="s">
        <v>110</v>
      </c>
      <c r="L1237">
        <v>221463.81</v>
      </c>
      <c r="M1237">
        <v>197319.01</v>
      </c>
      <c r="N1237" t="s">
        <v>73</v>
      </c>
      <c r="O1237">
        <v>5</v>
      </c>
      <c r="P1237">
        <v>150</v>
      </c>
      <c r="Q1237">
        <v>1</v>
      </c>
      <c r="R1237">
        <v>145</v>
      </c>
      <c r="S1237">
        <v>99.9</v>
      </c>
      <c r="T1237" t="s">
        <v>37</v>
      </c>
      <c r="U1237" s="3"/>
      <c r="V1237" s="3"/>
      <c r="W1237" s="3"/>
    </row>
    <row r="1238" spans="1:23">
      <c r="A1238" t="s">
        <v>2796</v>
      </c>
      <c r="B1238" t="s">
        <v>1391</v>
      </c>
      <c r="C1238" t="s">
        <v>206</v>
      </c>
      <c r="D1238" s="2">
        <v>39501</v>
      </c>
      <c r="E1238" s="2">
        <v>45151</v>
      </c>
      <c r="F1238" s="2">
        <v>45156</v>
      </c>
      <c r="G1238" t="s">
        <v>105</v>
      </c>
      <c r="H1238" t="s">
        <v>118</v>
      </c>
      <c r="I1238" t="s">
        <v>45</v>
      </c>
      <c r="K1238" t="s">
        <v>55</v>
      </c>
      <c r="L1238">
        <v>174962.34</v>
      </c>
      <c r="M1238">
        <v>139010.64000000001</v>
      </c>
      <c r="N1238" t="s">
        <v>73</v>
      </c>
      <c r="O1238">
        <v>5</v>
      </c>
      <c r="P1238">
        <v>175</v>
      </c>
      <c r="Q1238">
        <v>2</v>
      </c>
      <c r="R1238">
        <v>126</v>
      </c>
      <c r="S1238">
        <v>222.4</v>
      </c>
      <c r="T1238" t="s">
        <v>37</v>
      </c>
      <c r="U1238" s="3"/>
      <c r="V1238" s="3"/>
      <c r="W1238" s="3"/>
    </row>
    <row r="1239" spans="1:23">
      <c r="A1239" t="s">
        <v>2797</v>
      </c>
      <c r="B1239" t="s">
        <v>1186</v>
      </c>
      <c r="C1239" t="s">
        <v>816</v>
      </c>
      <c r="D1239" s="2">
        <v>37748</v>
      </c>
      <c r="E1239" s="2">
        <v>45733</v>
      </c>
      <c r="F1239" s="2">
        <v>45742</v>
      </c>
      <c r="G1239" t="s">
        <v>43</v>
      </c>
      <c r="H1239" t="s">
        <v>44</v>
      </c>
      <c r="I1239" t="s">
        <v>96</v>
      </c>
      <c r="J1239" t="s">
        <v>71</v>
      </c>
      <c r="K1239" t="s">
        <v>55</v>
      </c>
      <c r="L1239">
        <v>54540.66</v>
      </c>
      <c r="M1239">
        <v>50429.64</v>
      </c>
      <c r="N1239" t="s">
        <v>192</v>
      </c>
      <c r="O1239">
        <v>9</v>
      </c>
      <c r="P1239">
        <v>149</v>
      </c>
      <c r="Q1239">
        <v>4</v>
      </c>
      <c r="R1239">
        <v>165</v>
      </c>
      <c r="S1239">
        <v>87.7</v>
      </c>
      <c r="T1239" t="s">
        <v>47</v>
      </c>
      <c r="U1239" s="3"/>
      <c r="V1239" s="3"/>
      <c r="W1239" s="3"/>
    </row>
    <row r="1240" spans="1:23">
      <c r="A1240" t="s">
        <v>2798</v>
      </c>
      <c r="B1240" t="s">
        <v>752</v>
      </c>
      <c r="C1240" t="s">
        <v>84</v>
      </c>
      <c r="D1240" s="2">
        <v>39312</v>
      </c>
      <c r="E1240" t="s">
        <v>2799</v>
      </c>
      <c r="F1240" s="2">
        <v>45597</v>
      </c>
      <c r="G1240" t="s">
        <v>117</v>
      </c>
      <c r="H1240" t="s">
        <v>86</v>
      </c>
      <c r="I1240" t="s">
        <v>45</v>
      </c>
      <c r="J1240" t="s">
        <v>64</v>
      </c>
      <c r="K1240" t="s">
        <v>72</v>
      </c>
      <c r="L1240" t="s">
        <v>2800</v>
      </c>
      <c r="M1240">
        <v>134023.79</v>
      </c>
      <c r="N1240" t="s">
        <v>192</v>
      </c>
      <c r="O1240">
        <v>16</v>
      </c>
      <c r="P1240">
        <v>16</v>
      </c>
      <c r="Q1240">
        <v>1</v>
      </c>
      <c r="R1240">
        <v>97</v>
      </c>
      <c r="S1240">
        <v>196.5</v>
      </c>
      <c r="T1240" t="s">
        <v>47</v>
      </c>
      <c r="U1240" s="3"/>
      <c r="V1240" s="3"/>
      <c r="W1240" s="3"/>
    </row>
    <row r="1241" spans="1:23">
      <c r="A1241" t="s">
        <v>2801</v>
      </c>
      <c r="B1241" t="s">
        <v>986</v>
      </c>
      <c r="C1241" t="s">
        <v>22</v>
      </c>
      <c r="D1241" s="2">
        <v>29160</v>
      </c>
      <c r="E1241" s="2">
        <v>45421</v>
      </c>
      <c r="F1241" s="2">
        <v>45431</v>
      </c>
      <c r="G1241" t="s">
        <v>43</v>
      </c>
      <c r="H1241" t="s">
        <v>113</v>
      </c>
      <c r="I1241" t="s">
        <v>45</v>
      </c>
      <c r="J1241" t="s">
        <v>80</v>
      </c>
      <c r="K1241" t="s">
        <v>161</v>
      </c>
      <c r="L1241" t="s">
        <v>2802</v>
      </c>
      <c r="M1241">
        <v>45402.13</v>
      </c>
      <c r="N1241" t="s">
        <v>73</v>
      </c>
      <c r="O1241">
        <v>10</v>
      </c>
      <c r="P1241">
        <v>95</v>
      </c>
      <c r="Q1241">
        <v>4</v>
      </c>
      <c r="R1241">
        <v>157</v>
      </c>
      <c r="S1241">
        <v>124.2</v>
      </c>
      <c r="T1241" t="s">
        <v>81</v>
      </c>
      <c r="U1241" s="3"/>
      <c r="V1241" s="3"/>
      <c r="W1241" s="3"/>
    </row>
    <row r="1242" spans="1:23">
      <c r="A1242" t="s">
        <v>2803</v>
      </c>
      <c r="B1242" t="s">
        <v>414</v>
      </c>
      <c r="C1242" t="s">
        <v>206</v>
      </c>
      <c r="D1242" s="2">
        <v>27689</v>
      </c>
      <c r="E1242" s="2">
        <v>45718</v>
      </c>
      <c r="F1242" s="2">
        <v>45730</v>
      </c>
      <c r="G1242" t="s">
        <v>117</v>
      </c>
      <c r="H1242" t="s">
        <v>63</v>
      </c>
      <c r="I1242" t="s">
        <v>79</v>
      </c>
      <c r="J1242" t="s">
        <v>46</v>
      </c>
      <c r="K1242" t="s">
        <v>183</v>
      </c>
      <c r="L1242">
        <v>197794.62</v>
      </c>
      <c r="M1242">
        <v>140935.1</v>
      </c>
      <c r="N1242" t="s">
        <v>73</v>
      </c>
      <c r="O1242">
        <v>12</v>
      </c>
      <c r="P1242">
        <v>168</v>
      </c>
      <c r="Q1242">
        <v>4</v>
      </c>
      <c r="R1242">
        <v>180</v>
      </c>
      <c r="S1242">
        <v>111.6</v>
      </c>
      <c r="U1242" s="3"/>
      <c r="V1242" s="3"/>
      <c r="W1242" s="3"/>
    </row>
    <row r="1243" spans="1:23">
      <c r="A1243" t="s">
        <v>2804</v>
      </c>
      <c r="B1243" t="s">
        <v>1426</v>
      </c>
      <c r="C1243" t="s">
        <v>22</v>
      </c>
      <c r="D1243" s="2">
        <v>26100</v>
      </c>
      <c r="E1243" t="s">
        <v>2805</v>
      </c>
      <c r="F1243" s="2">
        <v>45688</v>
      </c>
      <c r="G1243" t="s">
        <v>62</v>
      </c>
      <c r="H1243" t="s">
        <v>312</v>
      </c>
      <c r="J1243" t="s">
        <v>34</v>
      </c>
      <c r="K1243" t="s">
        <v>55</v>
      </c>
      <c r="L1243">
        <v>104770.15</v>
      </c>
      <c r="M1243">
        <v>75542</v>
      </c>
      <c r="N1243" t="s">
        <v>106</v>
      </c>
      <c r="O1243">
        <v>7</v>
      </c>
      <c r="P1243">
        <v>41</v>
      </c>
      <c r="Q1243">
        <v>4</v>
      </c>
      <c r="R1243">
        <v>129</v>
      </c>
      <c r="S1243">
        <v>110.7</v>
      </c>
      <c r="T1243" t="s">
        <v>47</v>
      </c>
      <c r="U1243" s="3"/>
      <c r="V1243" s="3"/>
      <c r="W1243" s="3"/>
    </row>
    <row r="1244" spans="1:23">
      <c r="A1244" t="s">
        <v>2806</v>
      </c>
      <c r="B1244" t="s">
        <v>563</v>
      </c>
      <c r="C1244" t="s">
        <v>100</v>
      </c>
      <c r="D1244" s="2">
        <v>32208</v>
      </c>
      <c r="E1244" t="s">
        <v>2807</v>
      </c>
      <c r="F1244" t="s">
        <v>2107</v>
      </c>
      <c r="G1244" t="s">
        <v>141</v>
      </c>
      <c r="H1244" t="s">
        <v>376</v>
      </c>
      <c r="I1244" t="s">
        <v>96</v>
      </c>
      <c r="K1244" t="s">
        <v>388</v>
      </c>
      <c r="L1244">
        <v>100045.46</v>
      </c>
      <c r="M1244">
        <v>86749.18</v>
      </c>
      <c r="N1244" t="s">
        <v>73</v>
      </c>
      <c r="O1244">
        <v>2</v>
      </c>
      <c r="P1244">
        <v>11</v>
      </c>
      <c r="R1244">
        <v>145</v>
      </c>
      <c r="S1244">
        <v>198.6</v>
      </c>
      <c r="U1244" s="3"/>
      <c r="V1244" s="3"/>
      <c r="W1244" s="3"/>
    </row>
    <row r="1245" spans="1:23">
      <c r="A1245" t="s">
        <v>2808</v>
      </c>
      <c r="B1245" t="s">
        <v>875</v>
      </c>
      <c r="C1245" t="s">
        <v>206</v>
      </c>
      <c r="D1245" s="2">
        <v>30020</v>
      </c>
      <c r="E1245" s="2">
        <v>45548</v>
      </c>
      <c r="F1245" s="2">
        <v>45561</v>
      </c>
      <c r="G1245" t="s">
        <v>43</v>
      </c>
      <c r="H1245" t="s">
        <v>134</v>
      </c>
      <c r="J1245" t="s">
        <v>64</v>
      </c>
      <c r="K1245" t="s">
        <v>72</v>
      </c>
      <c r="L1245">
        <v>57440.3</v>
      </c>
      <c r="M1245">
        <v>46181.61</v>
      </c>
      <c r="N1245" t="s">
        <v>192</v>
      </c>
      <c r="O1245">
        <v>13</v>
      </c>
      <c r="P1245">
        <v>179</v>
      </c>
      <c r="Q1245">
        <v>5</v>
      </c>
      <c r="R1245">
        <v>116</v>
      </c>
      <c r="S1245">
        <v>168.4</v>
      </c>
      <c r="T1245" t="s">
        <v>37</v>
      </c>
      <c r="U1245" s="3"/>
      <c r="V1245" s="3"/>
      <c r="W1245" s="3"/>
    </row>
    <row r="1246" spans="1:23">
      <c r="A1246" t="s">
        <v>2809</v>
      </c>
      <c r="B1246" t="s">
        <v>522</v>
      </c>
      <c r="C1246" t="s">
        <v>60</v>
      </c>
      <c r="D1246" s="2">
        <v>23081</v>
      </c>
      <c r="E1246" s="2">
        <v>45844</v>
      </c>
      <c r="F1246" s="2">
        <v>45850</v>
      </c>
      <c r="G1246" t="s">
        <v>141</v>
      </c>
      <c r="H1246" t="s">
        <v>44</v>
      </c>
      <c r="I1246" t="s">
        <v>79</v>
      </c>
      <c r="J1246" t="s">
        <v>64</v>
      </c>
      <c r="K1246" t="s">
        <v>27</v>
      </c>
      <c r="L1246">
        <v>205459.32</v>
      </c>
      <c r="M1246">
        <v>168914.93</v>
      </c>
      <c r="N1246" t="s">
        <v>192</v>
      </c>
      <c r="O1246">
        <v>6</v>
      </c>
      <c r="P1246">
        <v>126</v>
      </c>
      <c r="Q1246">
        <v>1</v>
      </c>
      <c r="R1246">
        <v>183</v>
      </c>
      <c r="S1246">
        <v>199.6</v>
      </c>
      <c r="T1246" t="s">
        <v>37</v>
      </c>
      <c r="U1246" s="3"/>
      <c r="V1246" s="3"/>
      <c r="W1246" s="3"/>
    </row>
    <row r="1247" spans="1:23">
      <c r="A1247" t="s">
        <v>2810</v>
      </c>
      <c r="B1247" t="s">
        <v>99</v>
      </c>
      <c r="C1247" t="s">
        <v>30</v>
      </c>
      <c r="D1247" t="s">
        <v>2811</v>
      </c>
      <c r="E1247" s="2">
        <v>45702</v>
      </c>
      <c r="F1247" s="2">
        <v>45719</v>
      </c>
      <c r="G1247" t="s">
        <v>89</v>
      </c>
      <c r="H1247" t="s">
        <v>106</v>
      </c>
      <c r="I1247" t="s">
        <v>79</v>
      </c>
      <c r="J1247" t="s">
        <v>186</v>
      </c>
      <c r="K1247" t="s">
        <v>55</v>
      </c>
      <c r="L1247">
        <v>174610.74</v>
      </c>
      <c r="M1247">
        <v>163026.06</v>
      </c>
      <c r="N1247" t="s">
        <v>56</v>
      </c>
      <c r="O1247">
        <v>17</v>
      </c>
      <c r="P1247" t="s">
        <v>2108</v>
      </c>
      <c r="Q1247">
        <v>3</v>
      </c>
      <c r="R1247">
        <v>124</v>
      </c>
      <c r="S1247">
        <v>254.7</v>
      </c>
      <c r="T1247" t="s">
        <v>37</v>
      </c>
      <c r="U1247" s="3"/>
      <c r="V1247" s="3"/>
      <c r="W1247" s="3"/>
    </row>
    <row r="1248" spans="1:23">
      <c r="A1248" t="s">
        <v>2812</v>
      </c>
      <c r="B1248" t="s">
        <v>768</v>
      </c>
      <c r="C1248" t="s">
        <v>40</v>
      </c>
      <c r="D1248" t="s">
        <v>2813</v>
      </c>
      <c r="E1248" t="s">
        <v>2814</v>
      </c>
      <c r="F1248" t="s">
        <v>2815</v>
      </c>
      <c r="G1248" t="s">
        <v>89</v>
      </c>
      <c r="H1248" t="s">
        <v>86</v>
      </c>
      <c r="I1248" t="s">
        <v>45</v>
      </c>
      <c r="J1248" t="s">
        <v>26</v>
      </c>
      <c r="K1248" t="s">
        <v>110</v>
      </c>
      <c r="L1248">
        <v>137254.67000000001</v>
      </c>
      <c r="M1248">
        <v>87495.46</v>
      </c>
      <c r="N1248" t="s">
        <v>73</v>
      </c>
      <c r="O1248">
        <v>2</v>
      </c>
      <c r="P1248">
        <v>106</v>
      </c>
      <c r="Q1248">
        <v>4</v>
      </c>
      <c r="R1248">
        <v>124</v>
      </c>
      <c r="S1248">
        <v>159.1</v>
      </c>
      <c r="T1248" t="s">
        <v>37</v>
      </c>
      <c r="U1248" s="3"/>
      <c r="V1248" s="3"/>
      <c r="W1248" s="3"/>
    </row>
    <row r="1249" spans="1:23">
      <c r="A1249" t="s">
        <v>2816</v>
      </c>
      <c r="B1249" t="s">
        <v>850</v>
      </c>
      <c r="C1249" t="s">
        <v>60</v>
      </c>
      <c r="D1249" t="s">
        <v>2817</v>
      </c>
      <c r="E1249" t="s">
        <v>2818</v>
      </c>
      <c r="F1249" t="s">
        <v>2819</v>
      </c>
      <c r="G1249" t="s">
        <v>70</v>
      </c>
      <c r="H1249" t="s">
        <v>63</v>
      </c>
      <c r="I1249" t="s">
        <v>53</v>
      </c>
      <c r="J1249" t="s">
        <v>179</v>
      </c>
      <c r="K1249" t="s">
        <v>55</v>
      </c>
      <c r="M1249">
        <v>3058.6</v>
      </c>
      <c r="N1249" t="s">
        <v>91</v>
      </c>
      <c r="O1249">
        <v>7</v>
      </c>
      <c r="P1249">
        <v>30</v>
      </c>
      <c r="Q1249">
        <v>5</v>
      </c>
      <c r="R1249" t="s">
        <v>2113</v>
      </c>
      <c r="S1249">
        <v>111.1</v>
      </c>
      <c r="T1249" t="s">
        <v>47</v>
      </c>
      <c r="U1249" s="3"/>
      <c r="V1249" s="3"/>
      <c r="W1249" s="3"/>
    </row>
    <row r="1250" spans="1:23">
      <c r="A1250" t="s">
        <v>2820</v>
      </c>
      <c r="B1250" t="s">
        <v>324</v>
      </c>
      <c r="D1250" s="2">
        <v>39645</v>
      </c>
      <c r="E1250" s="2">
        <v>45310</v>
      </c>
      <c r="F1250" s="2">
        <v>45312</v>
      </c>
      <c r="G1250" t="s">
        <v>62</v>
      </c>
      <c r="H1250" t="s">
        <v>118</v>
      </c>
      <c r="I1250" t="s">
        <v>119</v>
      </c>
      <c r="K1250" t="s">
        <v>55</v>
      </c>
      <c r="L1250">
        <v>6996.54</v>
      </c>
      <c r="M1250">
        <v>5102.6099999999997</v>
      </c>
      <c r="N1250" t="s">
        <v>35</v>
      </c>
      <c r="O1250">
        <v>2</v>
      </c>
      <c r="P1250">
        <v>202</v>
      </c>
      <c r="R1250">
        <v>152</v>
      </c>
      <c r="S1250">
        <v>190.8</v>
      </c>
      <c r="T1250" t="s">
        <v>37</v>
      </c>
      <c r="U1250" s="3"/>
      <c r="V1250" s="3"/>
      <c r="W1250" s="3"/>
    </row>
    <row r="1251" spans="1:23">
      <c r="A1251" t="s">
        <v>2821</v>
      </c>
      <c r="B1251" t="s">
        <v>2483</v>
      </c>
      <c r="C1251" t="s">
        <v>60</v>
      </c>
      <c r="D1251" s="2">
        <v>40326</v>
      </c>
      <c r="E1251" t="s">
        <v>2822</v>
      </c>
      <c r="F1251" s="2">
        <v>45576</v>
      </c>
      <c r="G1251" t="s">
        <v>94</v>
      </c>
      <c r="H1251" t="s">
        <v>278</v>
      </c>
      <c r="J1251" t="s">
        <v>26</v>
      </c>
      <c r="M1251">
        <v>75209.3</v>
      </c>
      <c r="N1251" t="s">
        <v>73</v>
      </c>
      <c r="O1251">
        <v>17</v>
      </c>
      <c r="P1251">
        <v>189</v>
      </c>
      <c r="R1251">
        <v>128</v>
      </c>
      <c r="S1251">
        <v>152.69999999999999</v>
      </c>
      <c r="T1251" t="s">
        <v>37</v>
      </c>
      <c r="U1251" s="3"/>
      <c r="V1251" s="3"/>
      <c r="W1251" s="3"/>
    </row>
    <row r="1252" spans="1:23">
      <c r="A1252" t="s">
        <v>2823</v>
      </c>
      <c r="B1252" t="s">
        <v>568</v>
      </c>
      <c r="C1252" t="s">
        <v>133</v>
      </c>
      <c r="D1252" s="2">
        <v>32620</v>
      </c>
      <c r="E1252" s="2">
        <v>45991</v>
      </c>
      <c r="F1252" s="2">
        <v>45992</v>
      </c>
      <c r="G1252" t="s">
        <v>89</v>
      </c>
      <c r="H1252" t="s">
        <v>153</v>
      </c>
      <c r="I1252" t="s">
        <v>45</v>
      </c>
      <c r="J1252" t="s">
        <v>71</v>
      </c>
      <c r="K1252" t="s">
        <v>55</v>
      </c>
      <c r="L1252">
        <v>157707.12</v>
      </c>
      <c r="M1252">
        <v>126671.67999999999</v>
      </c>
      <c r="N1252" t="s">
        <v>35</v>
      </c>
      <c r="O1252">
        <v>1</v>
      </c>
      <c r="P1252" t="s">
        <v>2824</v>
      </c>
      <c r="Q1252">
        <v>4</v>
      </c>
      <c r="R1252">
        <v>111</v>
      </c>
      <c r="S1252">
        <v>91.5</v>
      </c>
      <c r="U1252" s="3"/>
      <c r="V1252" s="3"/>
      <c r="W1252" s="3"/>
    </row>
    <row r="1253" spans="1:23">
      <c r="A1253" t="s">
        <v>2825</v>
      </c>
      <c r="B1253" t="s">
        <v>1104</v>
      </c>
      <c r="C1253" t="s">
        <v>60</v>
      </c>
      <c r="D1253" s="2">
        <v>26744</v>
      </c>
      <c r="E1253" t="s">
        <v>2826</v>
      </c>
      <c r="F1253" s="2">
        <v>45020</v>
      </c>
      <c r="G1253" t="s">
        <v>161</v>
      </c>
      <c r="H1253" t="s">
        <v>52</v>
      </c>
      <c r="I1253" t="s">
        <v>79</v>
      </c>
      <c r="J1253" t="s">
        <v>34</v>
      </c>
      <c r="K1253" t="s">
        <v>191</v>
      </c>
      <c r="L1253">
        <v>142089.88</v>
      </c>
      <c r="M1253">
        <v>95055.86</v>
      </c>
      <c r="N1253" t="s">
        <v>35</v>
      </c>
      <c r="O1253">
        <v>6</v>
      </c>
      <c r="P1253">
        <v>140</v>
      </c>
      <c r="Q1253">
        <v>4</v>
      </c>
      <c r="R1253">
        <v>111</v>
      </c>
      <c r="S1253">
        <v>239.2</v>
      </c>
      <c r="T1253" t="s">
        <v>37</v>
      </c>
      <c r="U1253" s="3"/>
      <c r="V1253" s="3"/>
      <c r="W1253" s="3"/>
    </row>
    <row r="1254" spans="1:23">
      <c r="A1254" t="s">
        <v>2827</v>
      </c>
      <c r="B1254" t="s">
        <v>1099</v>
      </c>
      <c r="C1254" t="s">
        <v>133</v>
      </c>
      <c r="D1254" s="2">
        <v>22436</v>
      </c>
      <c r="E1254" s="2">
        <v>45609</v>
      </c>
      <c r="F1254" s="2">
        <v>45616</v>
      </c>
      <c r="H1254" t="s">
        <v>44</v>
      </c>
      <c r="I1254" t="s">
        <v>53</v>
      </c>
      <c r="J1254" t="s">
        <v>34</v>
      </c>
      <c r="K1254" t="s">
        <v>55</v>
      </c>
      <c r="L1254">
        <v>111999.81</v>
      </c>
      <c r="M1254">
        <v>84133.1</v>
      </c>
      <c r="N1254" t="s">
        <v>91</v>
      </c>
      <c r="O1254">
        <v>7</v>
      </c>
      <c r="P1254">
        <v>15</v>
      </c>
      <c r="Q1254">
        <v>5</v>
      </c>
      <c r="R1254" t="s">
        <v>669</v>
      </c>
      <c r="S1254">
        <v>161.80000000000001</v>
      </c>
      <c r="T1254" t="s">
        <v>127</v>
      </c>
      <c r="U1254" s="3"/>
      <c r="V1254" s="3"/>
      <c r="W1254" s="3"/>
    </row>
    <row r="1255" spans="1:23">
      <c r="A1255" t="s">
        <v>2828</v>
      </c>
      <c r="B1255" t="s">
        <v>1182</v>
      </c>
      <c r="C1255" t="s">
        <v>50</v>
      </c>
      <c r="D1255" s="2">
        <v>18515</v>
      </c>
      <c r="E1255" s="2">
        <v>45954</v>
      </c>
      <c r="F1255" s="2">
        <v>45965</v>
      </c>
      <c r="G1255" t="s">
        <v>109</v>
      </c>
      <c r="H1255" t="s">
        <v>134</v>
      </c>
      <c r="J1255" t="s">
        <v>34</v>
      </c>
      <c r="K1255" t="s">
        <v>27</v>
      </c>
      <c r="L1255">
        <v>17915.47</v>
      </c>
      <c r="M1255">
        <v>14488.23</v>
      </c>
      <c r="N1255" t="s">
        <v>35</v>
      </c>
      <c r="O1255">
        <v>11</v>
      </c>
      <c r="P1255">
        <v>116</v>
      </c>
      <c r="R1255">
        <v>168</v>
      </c>
      <c r="S1255">
        <v>163.5</v>
      </c>
      <c r="U1255" s="3"/>
      <c r="V1255" s="3"/>
      <c r="W1255" s="3"/>
    </row>
    <row r="1256" spans="1:23">
      <c r="A1256" t="s">
        <v>2829</v>
      </c>
      <c r="B1256" t="s">
        <v>147</v>
      </c>
      <c r="C1256" t="s">
        <v>206</v>
      </c>
      <c r="D1256" s="2">
        <v>39156</v>
      </c>
      <c r="E1256" t="s">
        <v>2830</v>
      </c>
      <c r="F1256" s="2">
        <v>45284</v>
      </c>
      <c r="G1256" t="s">
        <v>77</v>
      </c>
      <c r="I1256" t="s">
        <v>53</v>
      </c>
      <c r="J1256" t="s">
        <v>64</v>
      </c>
      <c r="K1256" t="s">
        <v>120</v>
      </c>
      <c r="L1256">
        <v>48881.06</v>
      </c>
      <c r="M1256">
        <v>35944.269999999997</v>
      </c>
      <c r="N1256" t="s">
        <v>73</v>
      </c>
      <c r="O1256">
        <v>15</v>
      </c>
      <c r="P1256">
        <v>181</v>
      </c>
      <c r="R1256">
        <v>120</v>
      </c>
      <c r="S1256">
        <v>94.8</v>
      </c>
      <c r="T1256" t="s">
        <v>65</v>
      </c>
      <c r="U1256" s="3"/>
      <c r="V1256" s="3"/>
      <c r="W1256" s="3"/>
    </row>
    <row r="1257" spans="1:23">
      <c r="A1257" t="s">
        <v>2831</v>
      </c>
      <c r="B1257" t="s">
        <v>1364</v>
      </c>
      <c r="C1257" t="s">
        <v>133</v>
      </c>
      <c r="D1257" s="2">
        <v>22403</v>
      </c>
      <c r="E1257" s="2">
        <v>45748</v>
      </c>
      <c r="G1257" t="s">
        <v>141</v>
      </c>
      <c r="H1257" t="s">
        <v>32</v>
      </c>
      <c r="I1257" t="s">
        <v>96</v>
      </c>
      <c r="J1257" t="s">
        <v>34</v>
      </c>
      <c r="K1257" t="s">
        <v>55</v>
      </c>
      <c r="L1257">
        <v>200988.07</v>
      </c>
      <c r="M1257">
        <v>124134.74</v>
      </c>
      <c r="N1257" t="s">
        <v>192</v>
      </c>
      <c r="O1257">
        <v>11</v>
      </c>
      <c r="P1257">
        <v>17</v>
      </c>
      <c r="Q1257">
        <v>4</v>
      </c>
      <c r="R1257">
        <v>124</v>
      </c>
      <c r="S1257">
        <v>172.7</v>
      </c>
      <c r="T1257" t="s">
        <v>37</v>
      </c>
      <c r="U1257" s="3"/>
      <c r="V1257" s="3"/>
      <c r="W1257" s="3"/>
    </row>
    <row r="1258" spans="1:23">
      <c r="A1258" t="s">
        <v>2832</v>
      </c>
      <c r="B1258" t="s">
        <v>1727</v>
      </c>
      <c r="C1258" t="s">
        <v>22</v>
      </c>
      <c r="D1258" s="2">
        <v>30989</v>
      </c>
      <c r="E1258" s="2">
        <v>45431</v>
      </c>
      <c r="F1258" t="s">
        <v>2833</v>
      </c>
      <c r="G1258" t="s">
        <v>89</v>
      </c>
      <c r="H1258" t="s">
        <v>52</v>
      </c>
      <c r="I1258" t="s">
        <v>25</v>
      </c>
      <c r="J1258" t="s">
        <v>26</v>
      </c>
      <c r="L1258" t="s">
        <v>2834</v>
      </c>
      <c r="M1258">
        <v>25739.02</v>
      </c>
      <c r="O1258">
        <v>18</v>
      </c>
      <c r="P1258">
        <v>90</v>
      </c>
      <c r="Q1258">
        <v>4</v>
      </c>
      <c r="R1258">
        <v>153</v>
      </c>
      <c r="T1258" t="s">
        <v>37</v>
      </c>
      <c r="U1258" s="3"/>
      <c r="V1258" s="3"/>
      <c r="W1258" s="3"/>
    </row>
    <row r="1259" spans="1:23">
      <c r="A1259" t="s">
        <v>2835</v>
      </c>
      <c r="B1259" t="s">
        <v>511</v>
      </c>
      <c r="C1259" t="s">
        <v>30</v>
      </c>
      <c r="D1259" s="2">
        <v>25357</v>
      </c>
      <c r="E1259" s="2">
        <v>45916</v>
      </c>
      <c r="F1259" s="2">
        <v>45931</v>
      </c>
      <c r="G1259" t="s">
        <v>152</v>
      </c>
      <c r="H1259" t="s">
        <v>124</v>
      </c>
      <c r="I1259" t="s">
        <v>53</v>
      </c>
      <c r="J1259" t="s">
        <v>80</v>
      </c>
      <c r="L1259">
        <v>139891.91</v>
      </c>
      <c r="M1259">
        <v>127468.19</v>
      </c>
      <c r="O1259">
        <v>15</v>
      </c>
      <c r="P1259">
        <v>94</v>
      </c>
      <c r="Q1259">
        <v>4</v>
      </c>
      <c r="R1259">
        <v>129</v>
      </c>
      <c r="S1259">
        <v>155.9</v>
      </c>
      <c r="T1259" t="s">
        <v>47</v>
      </c>
      <c r="U1259" s="3"/>
      <c r="V1259" s="3"/>
      <c r="W1259" s="3"/>
    </row>
    <row r="1260" spans="1:23">
      <c r="A1260" t="s">
        <v>2836</v>
      </c>
      <c r="B1260" t="s">
        <v>1700</v>
      </c>
      <c r="C1260" t="s">
        <v>84</v>
      </c>
      <c r="D1260" s="2">
        <v>29323</v>
      </c>
      <c r="E1260" s="2">
        <v>45955</v>
      </c>
      <c r="F1260" s="2">
        <v>45971</v>
      </c>
      <c r="G1260" t="s">
        <v>77</v>
      </c>
      <c r="H1260" t="s">
        <v>90</v>
      </c>
      <c r="I1260" t="s">
        <v>45</v>
      </c>
      <c r="J1260" t="s">
        <v>80</v>
      </c>
      <c r="K1260" t="s">
        <v>27</v>
      </c>
      <c r="L1260">
        <v>158083.59</v>
      </c>
      <c r="M1260">
        <v>143883.92000000001</v>
      </c>
      <c r="N1260" t="s">
        <v>35</v>
      </c>
      <c r="O1260">
        <v>16</v>
      </c>
      <c r="P1260">
        <v>233</v>
      </c>
      <c r="Q1260">
        <v>1</v>
      </c>
      <c r="R1260">
        <v>110</v>
      </c>
      <c r="S1260">
        <v>203</v>
      </c>
      <c r="T1260" t="s">
        <v>65</v>
      </c>
      <c r="U1260" s="3"/>
      <c r="V1260" s="3"/>
      <c r="W1260" s="3"/>
    </row>
    <row r="1261" spans="1:23">
      <c r="A1261" t="s">
        <v>2837</v>
      </c>
      <c r="B1261" t="s">
        <v>845</v>
      </c>
      <c r="C1261" t="s">
        <v>106</v>
      </c>
      <c r="D1261" s="2">
        <v>31148</v>
      </c>
      <c r="E1261" s="2">
        <v>45731</v>
      </c>
      <c r="F1261" t="s">
        <v>2838</v>
      </c>
      <c r="G1261" t="s">
        <v>984</v>
      </c>
      <c r="H1261" t="s">
        <v>118</v>
      </c>
      <c r="I1261" t="s">
        <v>33</v>
      </c>
      <c r="J1261" t="s">
        <v>64</v>
      </c>
      <c r="K1261" t="s">
        <v>72</v>
      </c>
      <c r="L1261">
        <v>183928.07</v>
      </c>
      <c r="M1261">
        <v>156988.37</v>
      </c>
      <c r="N1261" t="s">
        <v>91</v>
      </c>
      <c r="O1261">
        <v>12</v>
      </c>
      <c r="P1261">
        <v>108</v>
      </c>
      <c r="Q1261">
        <v>3</v>
      </c>
      <c r="R1261">
        <v>190</v>
      </c>
      <c r="S1261">
        <v>254.5</v>
      </c>
      <c r="T1261" t="s">
        <v>37</v>
      </c>
      <c r="U1261" s="3"/>
      <c r="V1261" s="3"/>
      <c r="W1261" s="3"/>
    </row>
    <row r="1262" spans="1:23">
      <c r="A1262" t="s">
        <v>2839</v>
      </c>
      <c r="B1262" t="s">
        <v>756</v>
      </c>
      <c r="C1262" t="s">
        <v>100</v>
      </c>
      <c r="D1262" t="s">
        <v>2840</v>
      </c>
      <c r="E1262" s="2">
        <v>45463</v>
      </c>
      <c r="F1262" t="s">
        <v>2841</v>
      </c>
      <c r="G1262" t="s">
        <v>43</v>
      </c>
      <c r="H1262" t="s">
        <v>153</v>
      </c>
      <c r="I1262" t="s">
        <v>45</v>
      </c>
      <c r="J1262" t="s">
        <v>71</v>
      </c>
      <c r="K1262" t="s">
        <v>110</v>
      </c>
      <c r="L1262">
        <v>220854.11</v>
      </c>
      <c r="M1262">
        <v>166328.72</v>
      </c>
      <c r="N1262" t="s">
        <v>192</v>
      </c>
      <c r="O1262">
        <v>5</v>
      </c>
      <c r="P1262">
        <v>228</v>
      </c>
      <c r="Q1262">
        <v>4</v>
      </c>
      <c r="R1262">
        <v>117</v>
      </c>
      <c r="S1262">
        <v>146.19999999999999</v>
      </c>
      <c r="T1262" t="s">
        <v>37</v>
      </c>
      <c r="U1262" s="3"/>
      <c r="V1262" s="3"/>
      <c r="W1262" s="3"/>
    </row>
    <row r="1263" spans="1:23">
      <c r="A1263" t="s">
        <v>2842</v>
      </c>
      <c r="B1263" t="s">
        <v>548</v>
      </c>
      <c r="C1263" t="s">
        <v>22</v>
      </c>
      <c r="D1263" t="s">
        <v>2843</v>
      </c>
      <c r="E1263" s="2">
        <v>45099</v>
      </c>
      <c r="F1263" s="2">
        <v>45102</v>
      </c>
      <c r="G1263" t="s">
        <v>105</v>
      </c>
      <c r="H1263" t="s">
        <v>44</v>
      </c>
      <c r="I1263" t="s">
        <v>96</v>
      </c>
      <c r="J1263" t="s">
        <v>71</v>
      </c>
      <c r="K1263" t="s">
        <v>110</v>
      </c>
      <c r="L1263">
        <v>247927.61</v>
      </c>
      <c r="M1263">
        <v>209105.96</v>
      </c>
      <c r="N1263" t="s">
        <v>794</v>
      </c>
      <c r="O1263" t="s">
        <v>713</v>
      </c>
      <c r="P1263">
        <v>78</v>
      </c>
      <c r="Q1263">
        <v>3</v>
      </c>
      <c r="R1263" t="s">
        <v>1291</v>
      </c>
      <c r="S1263">
        <v>224.5</v>
      </c>
      <c r="U1263" s="3"/>
      <c r="V1263" s="3"/>
      <c r="W1263" s="3"/>
    </row>
    <row r="1264" spans="1:23">
      <c r="A1264" t="s">
        <v>2844</v>
      </c>
      <c r="B1264" t="s">
        <v>173</v>
      </c>
      <c r="C1264" t="s">
        <v>206</v>
      </c>
      <c r="D1264" s="2">
        <v>33517</v>
      </c>
      <c r="E1264" s="2">
        <v>45442</v>
      </c>
      <c r="F1264" s="2">
        <v>45455</v>
      </c>
      <c r="G1264" t="s">
        <v>117</v>
      </c>
      <c r="H1264" t="s">
        <v>118</v>
      </c>
      <c r="J1264" t="s">
        <v>97</v>
      </c>
      <c r="K1264" t="s">
        <v>72</v>
      </c>
      <c r="L1264">
        <v>65163.55</v>
      </c>
      <c r="M1264">
        <v>42167.06</v>
      </c>
      <c r="N1264" t="s">
        <v>73</v>
      </c>
      <c r="O1264">
        <v>13</v>
      </c>
      <c r="P1264">
        <v>59</v>
      </c>
      <c r="R1264">
        <v>153</v>
      </c>
      <c r="S1264">
        <v>141.19999999999999</v>
      </c>
      <c r="U1264" s="3"/>
      <c r="V1264" s="3"/>
      <c r="W1264" s="3"/>
    </row>
    <row r="1265" spans="1:23">
      <c r="A1265" t="s">
        <v>2845</v>
      </c>
      <c r="B1265" t="s">
        <v>992</v>
      </c>
      <c r="D1265" t="s">
        <v>2846</v>
      </c>
      <c r="E1265" s="2">
        <v>45026</v>
      </c>
      <c r="F1265" s="2">
        <v>45037</v>
      </c>
      <c r="H1265" t="s">
        <v>95</v>
      </c>
      <c r="I1265" t="s">
        <v>53</v>
      </c>
      <c r="J1265" t="s">
        <v>71</v>
      </c>
      <c r="K1265" t="s">
        <v>27</v>
      </c>
      <c r="L1265">
        <v>82759.759999999995</v>
      </c>
      <c r="M1265">
        <v>82701.22</v>
      </c>
      <c r="N1265" t="s">
        <v>56</v>
      </c>
      <c r="O1265">
        <v>11</v>
      </c>
      <c r="P1265">
        <v>11</v>
      </c>
      <c r="R1265">
        <v>101</v>
      </c>
      <c r="S1265">
        <v>96.7</v>
      </c>
      <c r="T1265" t="s">
        <v>37</v>
      </c>
      <c r="U1265" s="3"/>
      <c r="V1265" s="3"/>
      <c r="W1265" s="3"/>
    </row>
    <row r="1266" spans="1:23">
      <c r="A1266" t="s">
        <v>2847</v>
      </c>
      <c r="B1266" t="s">
        <v>2447</v>
      </c>
      <c r="C1266" t="s">
        <v>30</v>
      </c>
      <c r="D1266" t="s">
        <v>2848</v>
      </c>
      <c r="E1266" s="2">
        <v>45724</v>
      </c>
      <c r="F1266" s="2">
        <v>45728</v>
      </c>
      <c r="G1266" t="s">
        <v>43</v>
      </c>
      <c r="H1266" t="s">
        <v>78</v>
      </c>
      <c r="I1266" t="s">
        <v>79</v>
      </c>
      <c r="J1266" t="s">
        <v>80</v>
      </c>
      <c r="K1266" t="s">
        <v>55</v>
      </c>
      <c r="L1266">
        <v>188113</v>
      </c>
      <c r="M1266">
        <v>165942.15</v>
      </c>
      <c r="N1266" t="s">
        <v>35</v>
      </c>
      <c r="O1266">
        <v>4</v>
      </c>
      <c r="P1266">
        <v>230</v>
      </c>
      <c r="Q1266">
        <v>3</v>
      </c>
      <c r="R1266">
        <v>98</v>
      </c>
      <c r="S1266">
        <v>168.6</v>
      </c>
      <c r="T1266" t="s">
        <v>37</v>
      </c>
      <c r="U1266" s="3"/>
      <c r="V1266" s="3"/>
      <c r="W1266" s="3"/>
    </row>
    <row r="1267" spans="1:23">
      <c r="A1267" t="s">
        <v>2849</v>
      </c>
      <c r="B1267" t="s">
        <v>334</v>
      </c>
      <c r="C1267" t="s">
        <v>100</v>
      </c>
      <c r="D1267" t="s">
        <v>2850</v>
      </c>
      <c r="E1267" s="2">
        <v>44930</v>
      </c>
      <c r="F1267" s="2">
        <v>44939</v>
      </c>
      <c r="G1267" t="s">
        <v>62</v>
      </c>
      <c r="H1267" t="s">
        <v>32</v>
      </c>
      <c r="I1267" t="s">
        <v>53</v>
      </c>
      <c r="J1267" t="s">
        <v>186</v>
      </c>
      <c r="K1267" t="s">
        <v>55</v>
      </c>
      <c r="L1267">
        <v>232268.08</v>
      </c>
      <c r="M1267">
        <v>180264.66</v>
      </c>
      <c r="N1267" t="s">
        <v>192</v>
      </c>
      <c r="O1267">
        <v>9</v>
      </c>
      <c r="P1267">
        <v>207</v>
      </c>
      <c r="R1267">
        <v>119</v>
      </c>
      <c r="S1267">
        <v>191.4</v>
      </c>
      <c r="T1267" t="s">
        <v>37</v>
      </c>
      <c r="U1267" s="3"/>
      <c r="V1267" s="3"/>
      <c r="W1267" s="3"/>
    </row>
    <row r="1268" spans="1:23">
      <c r="A1268" t="s">
        <v>2851</v>
      </c>
      <c r="B1268" t="s">
        <v>522</v>
      </c>
      <c r="D1268" s="2">
        <v>37585</v>
      </c>
      <c r="E1268" t="s">
        <v>235</v>
      </c>
      <c r="F1268" s="2">
        <v>45871</v>
      </c>
      <c r="G1268" t="s">
        <v>62</v>
      </c>
      <c r="H1268" t="s">
        <v>24</v>
      </c>
      <c r="I1268" t="s">
        <v>25</v>
      </c>
      <c r="J1268" t="s">
        <v>26</v>
      </c>
      <c r="L1268">
        <v>73264.600000000006</v>
      </c>
      <c r="M1268">
        <v>69707.179999999993</v>
      </c>
      <c r="N1268" t="s">
        <v>91</v>
      </c>
      <c r="O1268">
        <v>17</v>
      </c>
      <c r="P1268" t="s">
        <v>1883</v>
      </c>
      <c r="Q1268">
        <v>5</v>
      </c>
      <c r="R1268">
        <v>140</v>
      </c>
      <c r="S1268">
        <v>72.599999999999994</v>
      </c>
      <c r="T1268" t="s">
        <v>37</v>
      </c>
      <c r="U1268" s="3"/>
      <c r="V1268" s="3"/>
      <c r="W1268" s="3"/>
    </row>
    <row r="1269" spans="1:23">
      <c r="A1269" t="s">
        <v>2852</v>
      </c>
      <c r="B1269" t="s">
        <v>622</v>
      </c>
      <c r="D1269" s="2">
        <v>34981</v>
      </c>
      <c r="E1269" s="2">
        <v>45862</v>
      </c>
      <c r="F1269" s="2">
        <v>45873</v>
      </c>
      <c r="G1269" t="s">
        <v>31</v>
      </c>
      <c r="H1269" t="s">
        <v>134</v>
      </c>
      <c r="I1269" t="s">
        <v>45</v>
      </c>
      <c r="J1269" t="s">
        <v>34</v>
      </c>
      <c r="L1269" t="s">
        <v>2853</v>
      </c>
      <c r="M1269">
        <v>135072.42000000001</v>
      </c>
      <c r="O1269">
        <v>11</v>
      </c>
      <c r="P1269">
        <v>156</v>
      </c>
      <c r="Q1269">
        <v>4</v>
      </c>
      <c r="R1269">
        <v>93</v>
      </c>
      <c r="S1269">
        <v>134.6</v>
      </c>
      <c r="T1269" t="s">
        <v>37</v>
      </c>
      <c r="U1269" s="3"/>
      <c r="V1269" s="3"/>
      <c r="W1269" s="3"/>
    </row>
    <row r="1270" spans="1:23">
      <c r="A1270" t="s">
        <v>2854</v>
      </c>
      <c r="B1270" t="s">
        <v>392</v>
      </c>
      <c r="C1270" t="s">
        <v>100</v>
      </c>
      <c r="D1270" s="2">
        <v>32287</v>
      </c>
      <c r="E1270" s="2">
        <v>45138</v>
      </c>
      <c r="G1270" t="s">
        <v>109</v>
      </c>
      <c r="I1270" t="s">
        <v>45</v>
      </c>
      <c r="K1270" t="s">
        <v>55</v>
      </c>
      <c r="L1270" t="s">
        <v>2855</v>
      </c>
      <c r="M1270">
        <v>13061.06</v>
      </c>
      <c r="N1270" t="s">
        <v>73</v>
      </c>
      <c r="O1270">
        <v>11</v>
      </c>
      <c r="P1270">
        <v>211</v>
      </c>
      <c r="Q1270">
        <v>4</v>
      </c>
      <c r="R1270">
        <v>184</v>
      </c>
      <c r="S1270">
        <v>74.8</v>
      </c>
      <c r="T1270" t="s">
        <v>47</v>
      </c>
      <c r="U1270" s="3"/>
      <c r="V1270" s="3"/>
      <c r="W1270" s="3"/>
    </row>
    <row r="1271" spans="1:23">
      <c r="A1271" t="s">
        <v>2856</v>
      </c>
      <c r="B1271" t="s">
        <v>1342</v>
      </c>
      <c r="C1271" t="s">
        <v>206</v>
      </c>
      <c r="D1271" s="2">
        <v>25625</v>
      </c>
      <c r="E1271" s="2">
        <v>45278</v>
      </c>
      <c r="G1271" t="s">
        <v>89</v>
      </c>
      <c r="H1271" t="s">
        <v>44</v>
      </c>
      <c r="I1271" t="s">
        <v>53</v>
      </c>
      <c r="J1271" t="s">
        <v>34</v>
      </c>
      <c r="K1271" t="s">
        <v>72</v>
      </c>
      <c r="L1271">
        <v>43385.66</v>
      </c>
      <c r="M1271">
        <v>35311.89</v>
      </c>
      <c r="N1271" t="s">
        <v>56</v>
      </c>
      <c r="O1271">
        <v>3</v>
      </c>
      <c r="P1271">
        <v>219</v>
      </c>
      <c r="Q1271">
        <v>5</v>
      </c>
      <c r="R1271">
        <v>103</v>
      </c>
      <c r="S1271">
        <v>170</v>
      </c>
      <c r="T1271" t="s">
        <v>47</v>
      </c>
      <c r="U1271" s="3"/>
      <c r="V1271" s="3"/>
      <c r="W1271" s="3"/>
    </row>
    <row r="1272" spans="1:23">
      <c r="A1272" t="s">
        <v>2857</v>
      </c>
      <c r="B1272" t="s">
        <v>652</v>
      </c>
      <c r="C1272" t="s">
        <v>206</v>
      </c>
      <c r="D1272" s="2">
        <v>36148</v>
      </c>
      <c r="E1272" s="2">
        <v>45604</v>
      </c>
      <c r="F1272" t="s">
        <v>2858</v>
      </c>
      <c r="G1272" t="s">
        <v>31</v>
      </c>
      <c r="H1272" t="s">
        <v>134</v>
      </c>
      <c r="I1272" t="s">
        <v>119</v>
      </c>
      <c r="J1272" t="s">
        <v>46</v>
      </c>
      <c r="K1272" t="s">
        <v>110</v>
      </c>
      <c r="L1272">
        <v>116039.98</v>
      </c>
      <c r="M1272">
        <v>98141.07</v>
      </c>
      <c r="N1272" t="s">
        <v>73</v>
      </c>
      <c r="O1272">
        <v>2</v>
      </c>
      <c r="P1272">
        <v>225</v>
      </c>
      <c r="Q1272">
        <v>5</v>
      </c>
      <c r="R1272">
        <v>161</v>
      </c>
      <c r="S1272">
        <v>224.4</v>
      </c>
      <c r="U1272" s="3"/>
      <c r="V1272" s="3"/>
      <c r="W1272" s="3"/>
    </row>
    <row r="1273" spans="1:23">
      <c r="A1273" t="s">
        <v>2859</v>
      </c>
      <c r="B1273" t="s">
        <v>1167</v>
      </c>
      <c r="C1273" t="s">
        <v>206</v>
      </c>
      <c r="D1273" s="2">
        <v>37067</v>
      </c>
      <c r="E1273" s="2">
        <v>45274</v>
      </c>
      <c r="F1273" s="2">
        <v>45280</v>
      </c>
      <c r="G1273" t="s">
        <v>117</v>
      </c>
      <c r="H1273" t="s">
        <v>278</v>
      </c>
      <c r="I1273" t="s">
        <v>53</v>
      </c>
      <c r="L1273">
        <v>70253.38</v>
      </c>
      <c r="M1273">
        <v>55429.93</v>
      </c>
      <c r="N1273" t="s">
        <v>192</v>
      </c>
      <c r="O1273">
        <v>6</v>
      </c>
      <c r="P1273">
        <v>114</v>
      </c>
      <c r="Q1273">
        <v>5</v>
      </c>
      <c r="R1273" t="s">
        <v>1644</v>
      </c>
      <c r="S1273">
        <v>109.7</v>
      </c>
      <c r="T1273" t="s">
        <v>37</v>
      </c>
      <c r="U1273" s="3"/>
      <c r="V1273" s="3"/>
      <c r="W1273" s="3"/>
    </row>
    <row r="1274" spans="1:23">
      <c r="A1274" t="s">
        <v>2860</v>
      </c>
      <c r="B1274" t="s">
        <v>584</v>
      </c>
      <c r="C1274" t="s">
        <v>133</v>
      </c>
      <c r="D1274" s="2">
        <v>31192</v>
      </c>
      <c r="E1274" s="2">
        <v>45110</v>
      </c>
      <c r="F1274" s="2">
        <v>45121</v>
      </c>
      <c r="G1274" t="s">
        <v>161</v>
      </c>
      <c r="H1274" t="s">
        <v>124</v>
      </c>
      <c r="I1274" t="s">
        <v>96</v>
      </c>
      <c r="J1274" t="s">
        <v>54</v>
      </c>
      <c r="K1274" t="s">
        <v>120</v>
      </c>
      <c r="L1274">
        <v>105175.54</v>
      </c>
      <c r="M1274">
        <v>71158.52</v>
      </c>
      <c r="N1274" t="s">
        <v>73</v>
      </c>
      <c r="O1274">
        <v>11</v>
      </c>
      <c r="P1274">
        <v>232</v>
      </c>
      <c r="Q1274">
        <v>5</v>
      </c>
      <c r="R1274">
        <v>118</v>
      </c>
      <c r="S1274">
        <v>229.1</v>
      </c>
      <c r="T1274" t="s">
        <v>37</v>
      </c>
      <c r="U1274" s="3"/>
      <c r="V1274" s="3"/>
      <c r="W1274" s="3"/>
    </row>
    <row r="1275" spans="1:23">
      <c r="A1275" t="s">
        <v>2861</v>
      </c>
      <c r="B1275" t="s">
        <v>334</v>
      </c>
      <c r="C1275" t="s">
        <v>30</v>
      </c>
      <c r="D1275" s="2">
        <v>35490</v>
      </c>
      <c r="E1275" t="s">
        <v>2744</v>
      </c>
      <c r="F1275" s="2">
        <v>45484</v>
      </c>
      <c r="G1275" t="s">
        <v>62</v>
      </c>
      <c r="H1275" t="s">
        <v>24</v>
      </c>
      <c r="I1275" t="s">
        <v>79</v>
      </c>
      <c r="J1275" t="s">
        <v>80</v>
      </c>
      <c r="K1275" t="s">
        <v>110</v>
      </c>
      <c r="L1275">
        <v>53112.05</v>
      </c>
      <c r="M1275">
        <v>36473.4</v>
      </c>
      <c r="N1275" t="s">
        <v>192</v>
      </c>
      <c r="O1275" t="s">
        <v>507</v>
      </c>
      <c r="P1275">
        <v>139</v>
      </c>
      <c r="R1275">
        <v>157</v>
      </c>
      <c r="S1275">
        <v>164.2</v>
      </c>
      <c r="T1275" t="s">
        <v>37</v>
      </c>
      <c r="U1275" s="3"/>
      <c r="V1275" s="3"/>
      <c r="W1275" s="3"/>
    </row>
    <row r="1276" spans="1:23">
      <c r="A1276" t="s">
        <v>2862</v>
      </c>
      <c r="B1276" t="s">
        <v>1061</v>
      </c>
      <c r="C1276" t="s">
        <v>206</v>
      </c>
      <c r="D1276" t="s">
        <v>2863</v>
      </c>
      <c r="E1276" t="s">
        <v>2864</v>
      </c>
      <c r="F1276" s="2">
        <v>45436</v>
      </c>
      <c r="G1276" t="s">
        <v>31</v>
      </c>
      <c r="H1276" t="s">
        <v>78</v>
      </c>
      <c r="I1276" t="s">
        <v>45</v>
      </c>
      <c r="J1276" t="s">
        <v>179</v>
      </c>
      <c r="K1276" t="s">
        <v>55</v>
      </c>
      <c r="L1276">
        <v>127389.34</v>
      </c>
      <c r="M1276">
        <v>100327.08</v>
      </c>
      <c r="N1276" t="s">
        <v>409</v>
      </c>
      <c r="O1276">
        <v>7</v>
      </c>
      <c r="P1276">
        <v>27</v>
      </c>
      <c r="R1276">
        <v>173</v>
      </c>
      <c r="S1276">
        <v>127.3</v>
      </c>
      <c r="T1276" t="s">
        <v>37</v>
      </c>
      <c r="U1276" s="3"/>
      <c r="V1276" s="3"/>
      <c r="W1276" s="3"/>
    </row>
    <row r="1277" spans="1:23">
      <c r="A1277" t="s">
        <v>2865</v>
      </c>
      <c r="B1277" t="s">
        <v>1839</v>
      </c>
      <c r="D1277" t="s">
        <v>2866</v>
      </c>
      <c r="E1277" s="2">
        <v>45773</v>
      </c>
      <c r="F1277" s="2">
        <v>45789</v>
      </c>
      <c r="G1277" t="s">
        <v>70</v>
      </c>
      <c r="H1277" t="s">
        <v>32</v>
      </c>
      <c r="J1277" t="s">
        <v>80</v>
      </c>
      <c r="K1277" t="s">
        <v>55</v>
      </c>
      <c r="L1277">
        <v>213694.64</v>
      </c>
      <c r="M1277">
        <v>198644.85</v>
      </c>
      <c r="N1277" t="s">
        <v>73</v>
      </c>
      <c r="O1277">
        <v>16</v>
      </c>
      <c r="P1277">
        <v>121</v>
      </c>
      <c r="Q1277">
        <v>4</v>
      </c>
      <c r="R1277">
        <v>129</v>
      </c>
      <c r="S1277">
        <v>137.80000000000001</v>
      </c>
      <c r="T1277" t="s">
        <v>65</v>
      </c>
      <c r="U1277" s="3"/>
      <c r="V1277" s="3"/>
      <c r="W1277" s="3"/>
    </row>
    <row r="1278" spans="1:23">
      <c r="A1278" t="s">
        <v>2867</v>
      </c>
      <c r="B1278" t="s">
        <v>328</v>
      </c>
      <c r="C1278" t="s">
        <v>133</v>
      </c>
      <c r="D1278" s="2">
        <v>21386</v>
      </c>
      <c r="E1278" t="s">
        <v>1072</v>
      </c>
      <c r="F1278" s="2">
        <v>45356</v>
      </c>
      <c r="G1278" t="s">
        <v>94</v>
      </c>
      <c r="I1278" t="s">
        <v>25</v>
      </c>
      <c r="J1278" t="s">
        <v>64</v>
      </c>
      <c r="K1278" t="s">
        <v>72</v>
      </c>
      <c r="L1278">
        <v>155521.54</v>
      </c>
      <c r="M1278">
        <v>117829.68</v>
      </c>
      <c r="N1278" t="s">
        <v>91</v>
      </c>
      <c r="O1278">
        <v>11</v>
      </c>
      <c r="Q1278">
        <v>4</v>
      </c>
      <c r="R1278">
        <v>173</v>
      </c>
      <c r="T1278" t="s">
        <v>37</v>
      </c>
      <c r="U1278" s="3"/>
      <c r="V1278" s="3"/>
      <c r="W1278" s="3"/>
    </row>
    <row r="1279" spans="1:23">
      <c r="A1279" t="s">
        <v>2868</v>
      </c>
      <c r="B1279" t="s">
        <v>833</v>
      </c>
      <c r="C1279" t="s">
        <v>60</v>
      </c>
      <c r="D1279" s="2">
        <v>37073</v>
      </c>
      <c r="E1279" s="2">
        <v>45716</v>
      </c>
      <c r="F1279" s="2">
        <v>45731</v>
      </c>
      <c r="G1279" t="s">
        <v>161</v>
      </c>
      <c r="H1279" t="s">
        <v>63</v>
      </c>
      <c r="I1279" t="s">
        <v>33</v>
      </c>
      <c r="J1279" t="s">
        <v>71</v>
      </c>
      <c r="K1279" t="s">
        <v>161</v>
      </c>
      <c r="L1279">
        <v>78163.14</v>
      </c>
      <c r="M1279">
        <v>59320.21</v>
      </c>
      <c r="N1279" t="s">
        <v>91</v>
      </c>
      <c r="O1279">
        <v>15</v>
      </c>
      <c r="P1279" t="s">
        <v>2869</v>
      </c>
      <c r="Q1279">
        <v>2</v>
      </c>
      <c r="R1279">
        <v>143</v>
      </c>
      <c r="S1279">
        <v>252.2</v>
      </c>
      <c r="T1279" t="s">
        <v>37</v>
      </c>
      <c r="U1279" s="3"/>
      <c r="V1279" s="3"/>
      <c r="W1279" s="3"/>
    </row>
    <row r="1280" spans="1:23">
      <c r="A1280" t="s">
        <v>2870</v>
      </c>
      <c r="B1280" t="s">
        <v>2393</v>
      </c>
      <c r="C1280" t="s">
        <v>60</v>
      </c>
      <c r="D1280" s="2">
        <v>26380</v>
      </c>
      <c r="E1280" t="s">
        <v>2871</v>
      </c>
      <c r="F1280" s="2">
        <v>45001</v>
      </c>
      <c r="G1280" t="s">
        <v>70</v>
      </c>
      <c r="H1280" t="s">
        <v>78</v>
      </c>
      <c r="I1280" t="s">
        <v>119</v>
      </c>
      <c r="J1280" t="s">
        <v>64</v>
      </c>
      <c r="K1280" t="s">
        <v>120</v>
      </c>
      <c r="L1280">
        <v>155950.98000000001</v>
      </c>
      <c r="M1280">
        <v>124245.78</v>
      </c>
      <c r="N1280" t="s">
        <v>56</v>
      </c>
      <c r="O1280">
        <v>6</v>
      </c>
      <c r="P1280">
        <v>33</v>
      </c>
      <c r="Q1280">
        <v>3</v>
      </c>
      <c r="R1280">
        <v>137</v>
      </c>
      <c r="S1280">
        <v>173.8</v>
      </c>
      <c r="T1280" t="s">
        <v>37</v>
      </c>
      <c r="U1280" s="3"/>
      <c r="V1280" s="3"/>
      <c r="W1280" s="3"/>
    </row>
    <row r="1281" spans="1:23">
      <c r="A1281" t="s">
        <v>2872</v>
      </c>
      <c r="B1281" t="s">
        <v>356</v>
      </c>
      <c r="C1281" t="s">
        <v>40</v>
      </c>
      <c r="D1281" s="2">
        <v>35787</v>
      </c>
      <c r="E1281" s="2">
        <v>45492</v>
      </c>
      <c r="F1281" t="s">
        <v>2873</v>
      </c>
      <c r="G1281" t="s">
        <v>43</v>
      </c>
      <c r="H1281" t="s">
        <v>113</v>
      </c>
      <c r="I1281" t="s">
        <v>96</v>
      </c>
      <c r="J1281" t="s">
        <v>663</v>
      </c>
      <c r="K1281" t="s">
        <v>161</v>
      </c>
      <c r="L1281">
        <v>109558.35</v>
      </c>
      <c r="M1281">
        <v>81436.240000000005</v>
      </c>
      <c r="N1281" t="s">
        <v>192</v>
      </c>
      <c r="O1281">
        <v>11</v>
      </c>
      <c r="P1281">
        <v>216</v>
      </c>
      <c r="Q1281">
        <v>1</v>
      </c>
      <c r="S1281">
        <v>119</v>
      </c>
      <c r="T1281" t="s">
        <v>65</v>
      </c>
      <c r="U1281" s="3"/>
      <c r="V1281" s="3"/>
      <c r="W1281" s="3"/>
    </row>
    <row r="1282" spans="1:23">
      <c r="A1282" t="s">
        <v>2874</v>
      </c>
      <c r="B1282" t="s">
        <v>332</v>
      </c>
      <c r="D1282" t="s">
        <v>2875</v>
      </c>
      <c r="E1282" s="2">
        <v>45636</v>
      </c>
      <c r="F1282" t="s">
        <v>2876</v>
      </c>
      <c r="G1282" t="s">
        <v>141</v>
      </c>
      <c r="H1282" t="s">
        <v>44</v>
      </c>
      <c r="I1282" t="s">
        <v>79</v>
      </c>
      <c r="J1282" t="s">
        <v>34</v>
      </c>
      <c r="K1282" t="s">
        <v>55</v>
      </c>
      <c r="L1282" t="s">
        <v>2877</v>
      </c>
      <c r="M1282">
        <v>195649.38</v>
      </c>
      <c r="N1282" t="s">
        <v>73</v>
      </c>
      <c r="O1282">
        <v>2</v>
      </c>
      <c r="P1282">
        <v>178</v>
      </c>
      <c r="Q1282">
        <v>4</v>
      </c>
      <c r="R1282">
        <v>144</v>
      </c>
      <c r="S1282">
        <v>163.1</v>
      </c>
      <c r="U1282" s="3"/>
      <c r="V1282" s="3"/>
      <c r="W1282" s="3"/>
    </row>
    <row r="1283" spans="1:23">
      <c r="A1283" t="s">
        <v>2878</v>
      </c>
      <c r="B1283" t="s">
        <v>280</v>
      </c>
      <c r="C1283" t="s">
        <v>22</v>
      </c>
      <c r="D1283" s="2">
        <v>34517</v>
      </c>
      <c r="E1283" s="2">
        <v>45435</v>
      </c>
      <c r="F1283" s="2">
        <v>45439</v>
      </c>
      <c r="G1283" t="s">
        <v>94</v>
      </c>
      <c r="H1283" t="s">
        <v>376</v>
      </c>
      <c r="I1283" t="s">
        <v>96</v>
      </c>
      <c r="J1283" t="s">
        <v>179</v>
      </c>
      <c r="K1283" t="s">
        <v>72</v>
      </c>
      <c r="L1283">
        <v>187265.48</v>
      </c>
      <c r="M1283">
        <v>149228.56</v>
      </c>
      <c r="N1283" t="s">
        <v>106</v>
      </c>
      <c r="O1283">
        <v>4</v>
      </c>
      <c r="P1283">
        <v>210</v>
      </c>
      <c r="Q1283">
        <v>2</v>
      </c>
      <c r="R1283">
        <v>139</v>
      </c>
      <c r="S1283">
        <v>238.2</v>
      </c>
      <c r="T1283" t="s">
        <v>127</v>
      </c>
      <c r="U1283" s="3"/>
      <c r="V1283" s="3"/>
      <c r="W1283" s="3"/>
    </row>
    <row r="1284" spans="1:23">
      <c r="A1284" t="s">
        <v>2879</v>
      </c>
      <c r="B1284" t="s">
        <v>1153</v>
      </c>
      <c r="C1284" t="s">
        <v>84</v>
      </c>
      <c r="D1284" t="s">
        <v>2880</v>
      </c>
      <c r="E1284" s="2">
        <v>45033</v>
      </c>
      <c r="F1284" s="2">
        <v>45047</v>
      </c>
      <c r="G1284" t="s">
        <v>43</v>
      </c>
      <c r="H1284" t="s">
        <v>95</v>
      </c>
      <c r="I1284" t="s">
        <v>33</v>
      </c>
      <c r="J1284" t="s">
        <v>204</v>
      </c>
      <c r="K1284" t="s">
        <v>55</v>
      </c>
      <c r="L1284" t="s">
        <v>2881</v>
      </c>
      <c r="M1284">
        <v>63534.97</v>
      </c>
      <c r="N1284" t="s">
        <v>192</v>
      </c>
      <c r="O1284">
        <v>14</v>
      </c>
      <c r="P1284">
        <v>88</v>
      </c>
      <c r="Q1284">
        <v>5</v>
      </c>
      <c r="R1284">
        <v>143</v>
      </c>
      <c r="S1284">
        <v>198.7</v>
      </c>
      <c r="T1284" t="s">
        <v>37</v>
      </c>
      <c r="U1284" s="3"/>
      <c r="V1284" s="3"/>
      <c r="W1284" s="3"/>
    </row>
    <row r="1285" spans="1:23">
      <c r="A1285" t="s">
        <v>2882</v>
      </c>
      <c r="B1285" t="s">
        <v>406</v>
      </c>
      <c r="C1285" t="s">
        <v>50</v>
      </c>
      <c r="D1285" s="2">
        <v>25622</v>
      </c>
      <c r="E1285" t="s">
        <v>2883</v>
      </c>
      <c r="F1285" s="2">
        <v>45777</v>
      </c>
      <c r="G1285" t="s">
        <v>161</v>
      </c>
      <c r="H1285" t="s">
        <v>86</v>
      </c>
      <c r="I1285" t="s">
        <v>45</v>
      </c>
      <c r="K1285" t="s">
        <v>55</v>
      </c>
      <c r="L1285">
        <v>85219.75</v>
      </c>
      <c r="M1285">
        <v>64444</v>
      </c>
      <c r="N1285" t="s">
        <v>192</v>
      </c>
      <c r="O1285">
        <v>4</v>
      </c>
      <c r="P1285">
        <v>71</v>
      </c>
      <c r="Q1285">
        <v>5</v>
      </c>
      <c r="R1285">
        <v>99</v>
      </c>
      <c r="S1285">
        <v>167</v>
      </c>
      <c r="T1285" t="s">
        <v>65</v>
      </c>
      <c r="U1285" s="3"/>
      <c r="V1285" s="3"/>
      <c r="W1285" s="3"/>
    </row>
    <row r="1286" spans="1:23">
      <c r="A1286" t="s">
        <v>2884</v>
      </c>
      <c r="B1286" t="s">
        <v>522</v>
      </c>
      <c r="C1286" t="s">
        <v>206</v>
      </c>
      <c r="D1286" s="2">
        <v>31184</v>
      </c>
      <c r="E1286" t="s">
        <v>2885</v>
      </c>
      <c r="F1286" s="2">
        <v>45930</v>
      </c>
      <c r="G1286" t="s">
        <v>43</v>
      </c>
      <c r="H1286" t="s">
        <v>153</v>
      </c>
      <c r="I1286" t="s">
        <v>45</v>
      </c>
      <c r="J1286" t="s">
        <v>26</v>
      </c>
      <c r="K1286" t="s">
        <v>55</v>
      </c>
      <c r="L1286">
        <v>143984.25</v>
      </c>
      <c r="M1286">
        <v>103313.96</v>
      </c>
      <c r="N1286" t="s">
        <v>91</v>
      </c>
      <c r="O1286">
        <v>17</v>
      </c>
      <c r="P1286">
        <v>46</v>
      </c>
      <c r="S1286">
        <v>79.7</v>
      </c>
      <c r="U1286" s="3"/>
      <c r="V1286" s="3"/>
      <c r="W1286" s="3"/>
    </row>
    <row r="1287" spans="1:23">
      <c r="A1287" t="s">
        <v>2886</v>
      </c>
      <c r="B1287" t="s">
        <v>368</v>
      </c>
      <c r="D1287" t="s">
        <v>2887</v>
      </c>
      <c r="E1287" t="s">
        <v>2888</v>
      </c>
      <c r="F1287" s="2">
        <v>44951</v>
      </c>
      <c r="G1287" t="s">
        <v>94</v>
      </c>
      <c r="I1287" t="s">
        <v>33</v>
      </c>
      <c r="K1287" t="s">
        <v>55</v>
      </c>
      <c r="L1287">
        <v>206810.1</v>
      </c>
      <c r="M1287">
        <v>151893.60999999999</v>
      </c>
      <c r="N1287" t="s">
        <v>91</v>
      </c>
      <c r="O1287">
        <v>4</v>
      </c>
      <c r="P1287">
        <v>179</v>
      </c>
      <c r="Q1287">
        <v>1</v>
      </c>
      <c r="R1287">
        <v>157</v>
      </c>
      <c r="S1287">
        <v>138.9</v>
      </c>
      <c r="T1287" t="s">
        <v>65</v>
      </c>
      <c r="U1287" s="3"/>
      <c r="V1287" s="3"/>
      <c r="W1287" s="3"/>
    </row>
    <row r="1288" spans="1:23">
      <c r="A1288" t="s">
        <v>2889</v>
      </c>
      <c r="B1288" t="s">
        <v>909</v>
      </c>
      <c r="D1288" t="s">
        <v>2890</v>
      </c>
      <c r="E1288" s="2">
        <v>45993</v>
      </c>
      <c r="F1288" t="s">
        <v>2891</v>
      </c>
      <c r="G1288" t="s">
        <v>152</v>
      </c>
      <c r="H1288" t="s">
        <v>278</v>
      </c>
      <c r="I1288" t="s">
        <v>96</v>
      </c>
      <c r="J1288" t="s">
        <v>179</v>
      </c>
      <c r="K1288" t="s">
        <v>161</v>
      </c>
      <c r="L1288" t="s">
        <v>2892</v>
      </c>
      <c r="M1288">
        <v>126799.13</v>
      </c>
      <c r="N1288" t="s">
        <v>192</v>
      </c>
      <c r="O1288">
        <v>10</v>
      </c>
      <c r="P1288">
        <v>223</v>
      </c>
      <c r="Q1288">
        <v>3</v>
      </c>
      <c r="R1288">
        <v>150</v>
      </c>
      <c r="S1288">
        <v>108.6</v>
      </c>
      <c r="T1288" t="s">
        <v>47</v>
      </c>
      <c r="U1288" s="3"/>
      <c r="V1288" s="3"/>
      <c r="W1288" s="3"/>
    </row>
    <row r="1289" spans="1:23">
      <c r="A1289" t="s">
        <v>2893</v>
      </c>
      <c r="B1289" t="s">
        <v>843</v>
      </c>
      <c r="C1289" t="s">
        <v>30</v>
      </c>
      <c r="D1289" t="s">
        <v>2894</v>
      </c>
      <c r="E1289" s="2">
        <v>45981</v>
      </c>
      <c r="G1289" t="s">
        <v>94</v>
      </c>
      <c r="I1289" t="s">
        <v>25</v>
      </c>
      <c r="J1289" t="s">
        <v>34</v>
      </c>
      <c r="K1289" t="s">
        <v>120</v>
      </c>
      <c r="L1289" t="s">
        <v>2895</v>
      </c>
      <c r="M1289">
        <v>166184.14000000001</v>
      </c>
      <c r="N1289" t="s">
        <v>192</v>
      </c>
      <c r="O1289">
        <v>5</v>
      </c>
      <c r="P1289">
        <v>154</v>
      </c>
      <c r="Q1289">
        <v>5</v>
      </c>
      <c r="R1289">
        <v>154</v>
      </c>
      <c r="S1289">
        <v>196.6</v>
      </c>
      <c r="T1289" t="s">
        <v>37</v>
      </c>
      <c r="U1289" s="3"/>
      <c r="V1289" s="3"/>
      <c r="W1289" s="3"/>
    </row>
    <row r="1290" spans="1:23">
      <c r="A1290" t="s">
        <v>2896</v>
      </c>
      <c r="B1290" t="s">
        <v>611</v>
      </c>
      <c r="D1290" t="s">
        <v>2897</v>
      </c>
      <c r="E1290" s="2">
        <v>45728</v>
      </c>
      <c r="F1290" s="2">
        <v>45742</v>
      </c>
      <c r="G1290" t="s">
        <v>94</v>
      </c>
      <c r="H1290" t="s">
        <v>134</v>
      </c>
      <c r="I1290" t="s">
        <v>96</v>
      </c>
      <c r="J1290" t="s">
        <v>34</v>
      </c>
      <c r="K1290" t="s">
        <v>55</v>
      </c>
      <c r="L1290">
        <v>45858.75</v>
      </c>
      <c r="M1290">
        <v>41044.19</v>
      </c>
      <c r="N1290" t="s">
        <v>73</v>
      </c>
      <c r="O1290">
        <v>14</v>
      </c>
      <c r="P1290">
        <v>45</v>
      </c>
      <c r="Q1290">
        <v>4</v>
      </c>
      <c r="R1290">
        <v>131</v>
      </c>
      <c r="S1290">
        <v>180.5</v>
      </c>
      <c r="T1290" t="s">
        <v>65</v>
      </c>
      <c r="U1290" s="3"/>
      <c r="V1290" s="3"/>
      <c r="W1290" s="3"/>
    </row>
    <row r="1291" spans="1:23">
      <c r="A1291" t="s">
        <v>2898</v>
      </c>
      <c r="B1291" t="s">
        <v>1580</v>
      </c>
      <c r="C1291" t="s">
        <v>100</v>
      </c>
      <c r="D1291" t="s">
        <v>2899</v>
      </c>
      <c r="E1291" s="2">
        <v>45332</v>
      </c>
      <c r="F1291" t="s">
        <v>2900</v>
      </c>
      <c r="G1291" t="s">
        <v>62</v>
      </c>
      <c r="H1291" t="s">
        <v>153</v>
      </c>
      <c r="I1291" t="s">
        <v>96</v>
      </c>
      <c r="J1291" t="s">
        <v>46</v>
      </c>
      <c r="K1291" t="s">
        <v>55</v>
      </c>
      <c r="L1291">
        <v>33720.74</v>
      </c>
      <c r="M1291">
        <v>23917.94</v>
      </c>
      <c r="N1291" t="s">
        <v>73</v>
      </c>
      <c r="O1291">
        <v>4</v>
      </c>
      <c r="P1291">
        <v>181</v>
      </c>
      <c r="Q1291">
        <v>5</v>
      </c>
      <c r="R1291">
        <v>143</v>
      </c>
      <c r="S1291">
        <v>155.80000000000001</v>
      </c>
      <c r="T1291" t="s">
        <v>81</v>
      </c>
      <c r="U1291" s="3"/>
      <c r="V1291" s="3"/>
      <c r="W1291" s="3"/>
    </row>
    <row r="1292" spans="1:23">
      <c r="A1292" t="s">
        <v>2901</v>
      </c>
      <c r="B1292" t="s">
        <v>253</v>
      </c>
      <c r="C1292" t="s">
        <v>1149</v>
      </c>
      <c r="D1292" s="2">
        <v>25121</v>
      </c>
      <c r="E1292" s="2">
        <v>45074</v>
      </c>
      <c r="F1292" s="2">
        <v>45091</v>
      </c>
      <c r="G1292" t="s">
        <v>70</v>
      </c>
      <c r="H1292" t="s">
        <v>160</v>
      </c>
      <c r="I1292" t="s">
        <v>45</v>
      </c>
      <c r="J1292" t="s">
        <v>64</v>
      </c>
      <c r="L1292">
        <v>126939.27</v>
      </c>
      <c r="M1292">
        <v>123486.13</v>
      </c>
      <c r="O1292">
        <v>17</v>
      </c>
      <c r="P1292">
        <v>237</v>
      </c>
      <c r="Q1292">
        <v>2</v>
      </c>
      <c r="R1292">
        <v>131</v>
      </c>
      <c r="S1292">
        <v>93</v>
      </c>
      <c r="T1292" t="s">
        <v>37</v>
      </c>
      <c r="U1292" s="3"/>
      <c r="V1292" s="3"/>
      <c r="W1292" s="3"/>
    </row>
    <row r="1293" spans="1:23">
      <c r="A1293" t="s">
        <v>2902</v>
      </c>
      <c r="B1293" t="s">
        <v>871</v>
      </c>
      <c r="C1293" t="s">
        <v>30</v>
      </c>
      <c r="D1293" s="2">
        <v>20749</v>
      </c>
      <c r="E1293" s="2">
        <v>45598</v>
      </c>
      <c r="F1293" s="2">
        <v>45607</v>
      </c>
      <c r="G1293" t="s">
        <v>117</v>
      </c>
      <c r="H1293" t="s">
        <v>113</v>
      </c>
      <c r="I1293" t="s">
        <v>25</v>
      </c>
      <c r="J1293" t="s">
        <v>97</v>
      </c>
      <c r="K1293" t="s">
        <v>72</v>
      </c>
      <c r="L1293">
        <v>141773.98000000001</v>
      </c>
      <c r="M1293">
        <v>122078.74</v>
      </c>
      <c r="N1293" t="s">
        <v>794</v>
      </c>
      <c r="O1293">
        <v>9</v>
      </c>
      <c r="P1293">
        <v>153</v>
      </c>
      <c r="Q1293">
        <v>5</v>
      </c>
      <c r="R1293">
        <v>114</v>
      </c>
      <c r="S1293">
        <v>197.5</v>
      </c>
      <c r="U1293" s="3"/>
      <c r="V1293" s="3"/>
      <c r="W1293" s="3"/>
    </row>
    <row r="1294" spans="1:23">
      <c r="A1294" t="s">
        <v>2903</v>
      </c>
      <c r="B1294" t="s">
        <v>1001</v>
      </c>
      <c r="C1294" t="s">
        <v>133</v>
      </c>
      <c r="D1294" s="2">
        <v>35000</v>
      </c>
      <c r="E1294" t="s">
        <v>2904</v>
      </c>
      <c r="F1294" s="2">
        <v>45124</v>
      </c>
      <c r="G1294" t="s">
        <v>31</v>
      </c>
      <c r="H1294" t="s">
        <v>134</v>
      </c>
      <c r="J1294" t="s">
        <v>64</v>
      </c>
      <c r="K1294" t="s">
        <v>55</v>
      </c>
      <c r="L1294">
        <v>48908.25</v>
      </c>
      <c r="M1294">
        <v>42515.76</v>
      </c>
      <c r="N1294" t="s">
        <v>192</v>
      </c>
      <c r="O1294">
        <v>12</v>
      </c>
      <c r="P1294" t="s">
        <v>2905</v>
      </c>
      <c r="Q1294">
        <v>5</v>
      </c>
      <c r="R1294">
        <v>186</v>
      </c>
      <c r="S1294">
        <v>182.3</v>
      </c>
      <c r="T1294" t="s">
        <v>47</v>
      </c>
      <c r="U1294" s="3"/>
      <c r="V1294" s="3"/>
      <c r="W1294" s="3"/>
    </row>
    <row r="1295" spans="1:23">
      <c r="A1295" t="s">
        <v>2906</v>
      </c>
      <c r="B1295" t="s">
        <v>1362</v>
      </c>
      <c r="C1295" t="s">
        <v>84</v>
      </c>
      <c r="D1295" t="s">
        <v>2907</v>
      </c>
      <c r="E1295" s="2">
        <v>45824</v>
      </c>
      <c r="G1295" t="s">
        <v>62</v>
      </c>
      <c r="H1295" t="s">
        <v>24</v>
      </c>
      <c r="I1295" t="s">
        <v>45</v>
      </c>
      <c r="J1295" t="s">
        <v>80</v>
      </c>
      <c r="K1295" t="s">
        <v>55</v>
      </c>
      <c r="M1295">
        <v>91178.44</v>
      </c>
      <c r="N1295" t="s">
        <v>192</v>
      </c>
      <c r="O1295">
        <v>5</v>
      </c>
      <c r="P1295">
        <v>22</v>
      </c>
      <c r="Q1295">
        <v>3</v>
      </c>
      <c r="R1295">
        <v>91</v>
      </c>
      <c r="S1295">
        <v>214.1</v>
      </c>
      <c r="T1295" t="s">
        <v>37</v>
      </c>
      <c r="U1295" s="3"/>
      <c r="V1295" s="3"/>
      <c r="W1295" s="3"/>
    </row>
    <row r="1296" spans="1:23">
      <c r="A1296" t="s">
        <v>2908</v>
      </c>
      <c r="B1296" t="s">
        <v>253</v>
      </c>
      <c r="C1296" t="s">
        <v>30</v>
      </c>
      <c r="D1296" s="2">
        <v>29235</v>
      </c>
      <c r="E1296" t="s">
        <v>2909</v>
      </c>
      <c r="F1296" s="2">
        <v>45134</v>
      </c>
      <c r="G1296" t="s">
        <v>141</v>
      </c>
      <c r="I1296" t="s">
        <v>119</v>
      </c>
      <c r="J1296" t="s">
        <v>34</v>
      </c>
      <c r="K1296" t="s">
        <v>27</v>
      </c>
      <c r="L1296">
        <v>201868.39</v>
      </c>
      <c r="M1296">
        <v>176975.19</v>
      </c>
      <c r="O1296">
        <v>1</v>
      </c>
      <c r="P1296">
        <v>130</v>
      </c>
      <c r="R1296">
        <v>94</v>
      </c>
      <c r="S1296">
        <v>130.4</v>
      </c>
      <c r="T1296" t="s">
        <v>348</v>
      </c>
      <c r="U1296" s="3"/>
      <c r="V1296" s="3"/>
      <c r="W1296" s="3"/>
    </row>
    <row r="1297" spans="1:23">
      <c r="A1297" t="s">
        <v>2910</v>
      </c>
      <c r="B1297" t="s">
        <v>298</v>
      </c>
      <c r="C1297" t="s">
        <v>100</v>
      </c>
      <c r="D1297" s="2">
        <v>35005</v>
      </c>
      <c r="E1297" s="2">
        <v>45651</v>
      </c>
      <c r="F1297" s="2">
        <v>45668</v>
      </c>
      <c r="G1297" t="s">
        <v>43</v>
      </c>
      <c r="H1297" t="s">
        <v>95</v>
      </c>
      <c r="I1297" t="s">
        <v>33</v>
      </c>
      <c r="J1297" t="s">
        <v>179</v>
      </c>
      <c r="K1297" t="s">
        <v>183</v>
      </c>
      <c r="L1297">
        <v>212834.14</v>
      </c>
      <c r="M1297">
        <v>162542.19</v>
      </c>
      <c r="N1297" t="s">
        <v>192</v>
      </c>
      <c r="O1297">
        <v>17</v>
      </c>
      <c r="P1297">
        <v>29</v>
      </c>
      <c r="Q1297">
        <v>3</v>
      </c>
      <c r="R1297">
        <v>165</v>
      </c>
      <c r="S1297">
        <v>222.2</v>
      </c>
      <c r="T1297" t="s">
        <v>37</v>
      </c>
      <c r="U1297" s="3"/>
      <c r="V1297" s="3"/>
      <c r="W1297" s="3"/>
    </row>
    <row r="1298" spans="1:23">
      <c r="A1298" t="s">
        <v>2911</v>
      </c>
      <c r="B1298" t="s">
        <v>864</v>
      </c>
      <c r="C1298" t="s">
        <v>40</v>
      </c>
      <c r="D1298" s="2">
        <v>37792</v>
      </c>
      <c r="E1298" t="s">
        <v>2912</v>
      </c>
      <c r="G1298" t="s">
        <v>114</v>
      </c>
      <c r="H1298" t="s">
        <v>634</v>
      </c>
      <c r="I1298" t="s">
        <v>25</v>
      </c>
      <c r="J1298" t="s">
        <v>179</v>
      </c>
      <c r="K1298" t="s">
        <v>161</v>
      </c>
      <c r="L1298">
        <v>114059.31</v>
      </c>
      <c r="M1298">
        <v>87454.56</v>
      </c>
      <c r="N1298" t="s">
        <v>91</v>
      </c>
      <c r="O1298">
        <v>1</v>
      </c>
      <c r="P1298">
        <v>86</v>
      </c>
      <c r="Q1298">
        <v>5</v>
      </c>
      <c r="R1298">
        <v>140</v>
      </c>
      <c r="S1298">
        <v>153.80000000000001</v>
      </c>
      <c r="U1298" s="3"/>
      <c r="V1298" s="3"/>
      <c r="W1298" s="3"/>
    </row>
    <row r="1299" spans="1:23">
      <c r="A1299" t="s">
        <v>2913</v>
      </c>
      <c r="B1299" t="s">
        <v>1068</v>
      </c>
      <c r="D1299" s="2">
        <v>30486</v>
      </c>
      <c r="E1299" s="2">
        <v>45701</v>
      </c>
      <c r="G1299" t="s">
        <v>94</v>
      </c>
      <c r="H1299" t="s">
        <v>124</v>
      </c>
      <c r="I1299" t="s">
        <v>33</v>
      </c>
      <c r="J1299" t="s">
        <v>80</v>
      </c>
      <c r="K1299" t="s">
        <v>72</v>
      </c>
      <c r="L1299">
        <v>239866.55</v>
      </c>
      <c r="M1299">
        <v>189047.92</v>
      </c>
      <c r="N1299" t="s">
        <v>192</v>
      </c>
      <c r="O1299">
        <v>16</v>
      </c>
      <c r="P1299">
        <v>174</v>
      </c>
      <c r="S1299">
        <v>118.1</v>
      </c>
      <c r="U1299" s="3"/>
      <c r="V1299" s="3"/>
      <c r="W1299" s="3"/>
    </row>
    <row r="1300" spans="1:23">
      <c r="A1300" t="s">
        <v>2914</v>
      </c>
      <c r="B1300" t="s">
        <v>1888</v>
      </c>
      <c r="D1300" t="s">
        <v>2915</v>
      </c>
      <c r="E1300" t="s">
        <v>2916</v>
      </c>
      <c r="F1300" s="2">
        <v>45309</v>
      </c>
      <c r="G1300" t="s">
        <v>117</v>
      </c>
      <c r="H1300" t="s">
        <v>118</v>
      </c>
      <c r="I1300" t="s">
        <v>25</v>
      </c>
      <c r="J1300" t="s">
        <v>80</v>
      </c>
      <c r="K1300" t="s">
        <v>55</v>
      </c>
      <c r="L1300">
        <v>190682.33</v>
      </c>
      <c r="M1300">
        <v>147601.62</v>
      </c>
      <c r="N1300" t="s">
        <v>192</v>
      </c>
      <c r="O1300">
        <v>11</v>
      </c>
      <c r="P1300">
        <v>143</v>
      </c>
      <c r="R1300">
        <v>176</v>
      </c>
      <c r="S1300">
        <v>149.6</v>
      </c>
      <c r="T1300" t="s">
        <v>37</v>
      </c>
      <c r="U1300" s="3"/>
      <c r="V1300" s="3"/>
      <c r="W1300" s="3"/>
    </row>
    <row r="1301" spans="1:23">
      <c r="A1301" t="s">
        <v>2917</v>
      </c>
      <c r="B1301" t="s">
        <v>2918</v>
      </c>
      <c r="C1301" t="s">
        <v>100</v>
      </c>
      <c r="D1301" s="2">
        <v>31712</v>
      </c>
      <c r="E1301" t="s">
        <v>2919</v>
      </c>
      <c r="F1301" s="2">
        <v>45908</v>
      </c>
      <c r="G1301" t="s">
        <v>77</v>
      </c>
      <c r="H1301" t="s">
        <v>538</v>
      </c>
      <c r="I1301" t="s">
        <v>96</v>
      </c>
      <c r="J1301" t="s">
        <v>80</v>
      </c>
      <c r="L1301">
        <v>7783.43</v>
      </c>
      <c r="N1301" t="s">
        <v>91</v>
      </c>
      <c r="O1301">
        <v>18</v>
      </c>
      <c r="P1301">
        <v>109</v>
      </c>
      <c r="Q1301">
        <v>4</v>
      </c>
      <c r="R1301">
        <v>110</v>
      </c>
      <c r="S1301">
        <v>201.2</v>
      </c>
      <c r="T1301" t="s">
        <v>37</v>
      </c>
      <c r="U1301" s="3"/>
      <c r="V1301" s="3"/>
      <c r="W1301" s="3"/>
    </row>
    <row r="1302" spans="1:23">
      <c r="A1302" t="s">
        <v>2920</v>
      </c>
      <c r="B1302" t="s">
        <v>810</v>
      </c>
      <c r="C1302" t="s">
        <v>40</v>
      </c>
      <c r="D1302" s="2">
        <v>23494</v>
      </c>
      <c r="E1302" s="2">
        <v>45142</v>
      </c>
      <c r="F1302" s="2">
        <v>45145</v>
      </c>
      <c r="G1302" t="s">
        <v>89</v>
      </c>
      <c r="H1302" t="s">
        <v>134</v>
      </c>
      <c r="I1302" t="s">
        <v>25</v>
      </c>
      <c r="J1302" t="s">
        <v>46</v>
      </c>
      <c r="K1302" t="s">
        <v>55</v>
      </c>
      <c r="L1302">
        <v>110834.13</v>
      </c>
      <c r="M1302">
        <v>86529.05</v>
      </c>
      <c r="N1302" t="s">
        <v>192</v>
      </c>
      <c r="O1302">
        <v>3</v>
      </c>
      <c r="P1302">
        <v>120</v>
      </c>
      <c r="R1302">
        <v>99</v>
      </c>
      <c r="U1302" s="3"/>
      <c r="V1302" s="3"/>
      <c r="W1302" s="3"/>
    </row>
    <row r="1303" spans="1:23">
      <c r="A1303" t="s">
        <v>2921</v>
      </c>
      <c r="B1303" t="s">
        <v>194</v>
      </c>
      <c r="C1303" t="s">
        <v>133</v>
      </c>
      <c r="D1303" s="2">
        <v>23193</v>
      </c>
      <c r="E1303" s="2">
        <v>45701</v>
      </c>
      <c r="F1303" s="2">
        <v>45716</v>
      </c>
      <c r="G1303" t="s">
        <v>77</v>
      </c>
      <c r="H1303" t="s">
        <v>52</v>
      </c>
      <c r="I1303" t="s">
        <v>53</v>
      </c>
      <c r="J1303" t="s">
        <v>71</v>
      </c>
      <c r="K1303" t="s">
        <v>27</v>
      </c>
      <c r="L1303">
        <v>190506.64</v>
      </c>
      <c r="M1303">
        <v>162650.99</v>
      </c>
      <c r="N1303" t="s">
        <v>73</v>
      </c>
      <c r="O1303">
        <v>15</v>
      </c>
      <c r="P1303">
        <v>49</v>
      </c>
      <c r="Q1303">
        <v>4</v>
      </c>
      <c r="R1303">
        <v>131</v>
      </c>
      <c r="S1303">
        <v>134.9</v>
      </c>
      <c r="T1303" t="s">
        <v>37</v>
      </c>
      <c r="U1303" s="3"/>
      <c r="V1303" s="3"/>
      <c r="W1303" s="3"/>
    </row>
    <row r="1304" spans="1:23">
      <c r="A1304" t="s">
        <v>2922</v>
      </c>
      <c r="B1304" t="s">
        <v>1079</v>
      </c>
      <c r="C1304" t="s">
        <v>60</v>
      </c>
      <c r="D1304" t="s">
        <v>2923</v>
      </c>
      <c r="E1304" t="s">
        <v>2924</v>
      </c>
      <c r="F1304" t="s">
        <v>2925</v>
      </c>
      <c r="H1304" t="s">
        <v>95</v>
      </c>
      <c r="I1304" t="s">
        <v>53</v>
      </c>
      <c r="J1304" t="s">
        <v>46</v>
      </c>
      <c r="K1304" t="s">
        <v>120</v>
      </c>
      <c r="L1304">
        <v>37025.24</v>
      </c>
      <c r="M1304">
        <v>31530.25</v>
      </c>
      <c r="N1304" t="s">
        <v>73</v>
      </c>
      <c r="O1304">
        <v>10</v>
      </c>
      <c r="P1304">
        <v>159</v>
      </c>
      <c r="Q1304">
        <v>1</v>
      </c>
      <c r="R1304">
        <v>180</v>
      </c>
      <c r="S1304">
        <v>91.4</v>
      </c>
      <c r="T1304" t="s">
        <v>37</v>
      </c>
      <c r="U1304" s="3"/>
      <c r="V1304" s="3"/>
      <c r="W1304" s="3"/>
    </row>
    <row r="1305" spans="1:23">
      <c r="A1305" t="s">
        <v>2926</v>
      </c>
      <c r="B1305" t="s">
        <v>1104</v>
      </c>
      <c r="C1305" t="s">
        <v>816</v>
      </c>
      <c r="D1305" t="s">
        <v>2927</v>
      </c>
      <c r="E1305" s="2">
        <v>45002</v>
      </c>
      <c r="G1305" t="s">
        <v>43</v>
      </c>
      <c r="H1305" t="s">
        <v>78</v>
      </c>
      <c r="I1305" t="s">
        <v>25</v>
      </c>
      <c r="K1305" t="s">
        <v>110</v>
      </c>
      <c r="L1305">
        <v>137287.54</v>
      </c>
      <c r="M1305">
        <v>113744.49</v>
      </c>
      <c r="N1305" t="s">
        <v>35</v>
      </c>
      <c r="O1305">
        <v>12</v>
      </c>
      <c r="P1305">
        <v>22</v>
      </c>
      <c r="Q1305">
        <v>4</v>
      </c>
      <c r="R1305">
        <v>123</v>
      </c>
      <c r="S1305">
        <v>152.4</v>
      </c>
      <c r="U1305" s="3"/>
      <c r="V1305" s="3"/>
      <c r="W1305" s="3"/>
    </row>
    <row r="1306" spans="1:23">
      <c r="A1306" t="s">
        <v>2928</v>
      </c>
      <c r="B1306" t="s">
        <v>1509</v>
      </c>
      <c r="C1306" t="s">
        <v>100</v>
      </c>
      <c r="D1306" t="s">
        <v>2929</v>
      </c>
      <c r="E1306" s="2">
        <v>45235</v>
      </c>
      <c r="F1306" t="s">
        <v>2930</v>
      </c>
      <c r="G1306" t="s">
        <v>105</v>
      </c>
      <c r="H1306" t="s">
        <v>124</v>
      </c>
      <c r="I1306" t="s">
        <v>96</v>
      </c>
      <c r="J1306" t="s">
        <v>46</v>
      </c>
      <c r="K1306" t="s">
        <v>55</v>
      </c>
      <c r="L1306">
        <v>114387.4</v>
      </c>
      <c r="M1306">
        <v>82718</v>
      </c>
      <c r="N1306" t="s">
        <v>192</v>
      </c>
      <c r="O1306">
        <v>8</v>
      </c>
      <c r="P1306">
        <v>226</v>
      </c>
      <c r="Q1306">
        <v>5</v>
      </c>
      <c r="R1306">
        <v>182</v>
      </c>
      <c r="S1306">
        <v>159.4</v>
      </c>
      <c r="T1306" t="s">
        <v>37</v>
      </c>
      <c r="U1306" s="3"/>
      <c r="V1306" s="3"/>
      <c r="W1306" s="3"/>
    </row>
    <row r="1307" spans="1:23">
      <c r="A1307" t="s">
        <v>2931</v>
      </c>
      <c r="B1307" t="s">
        <v>221</v>
      </c>
      <c r="C1307" t="s">
        <v>40</v>
      </c>
      <c r="D1307" s="2">
        <v>33871</v>
      </c>
      <c r="E1307" t="s">
        <v>2932</v>
      </c>
      <c r="F1307" s="2">
        <v>45731</v>
      </c>
      <c r="G1307" t="s">
        <v>31</v>
      </c>
      <c r="H1307" t="s">
        <v>1500</v>
      </c>
      <c r="I1307" t="s">
        <v>79</v>
      </c>
      <c r="K1307" t="s">
        <v>72</v>
      </c>
      <c r="L1307">
        <v>234042.42</v>
      </c>
      <c r="M1307">
        <v>154231.38</v>
      </c>
      <c r="N1307" t="s">
        <v>91</v>
      </c>
      <c r="O1307">
        <v>6</v>
      </c>
      <c r="P1307">
        <v>111</v>
      </c>
      <c r="Q1307">
        <v>3</v>
      </c>
      <c r="R1307">
        <v>117</v>
      </c>
      <c r="S1307">
        <v>190.2</v>
      </c>
      <c r="T1307" t="s">
        <v>37</v>
      </c>
      <c r="U1307" s="3"/>
      <c r="V1307" s="3"/>
      <c r="W1307" s="3"/>
    </row>
    <row r="1308" spans="1:23">
      <c r="A1308" t="s">
        <v>2933</v>
      </c>
      <c r="B1308" t="s">
        <v>796</v>
      </c>
      <c r="D1308" s="2">
        <v>21633</v>
      </c>
      <c r="E1308" s="2">
        <v>45501</v>
      </c>
      <c r="F1308" t="s">
        <v>2934</v>
      </c>
      <c r="G1308" t="s">
        <v>31</v>
      </c>
      <c r="H1308" t="s">
        <v>124</v>
      </c>
      <c r="I1308" t="s">
        <v>45</v>
      </c>
      <c r="J1308" t="s">
        <v>97</v>
      </c>
      <c r="K1308" t="s">
        <v>120</v>
      </c>
      <c r="L1308" t="s">
        <v>2935</v>
      </c>
      <c r="M1308">
        <v>76686.58</v>
      </c>
      <c r="N1308" t="s">
        <v>56</v>
      </c>
      <c r="O1308">
        <v>3</v>
      </c>
      <c r="P1308">
        <v>200</v>
      </c>
      <c r="Q1308">
        <v>4</v>
      </c>
      <c r="R1308">
        <v>113</v>
      </c>
      <c r="S1308">
        <v>136.19999999999999</v>
      </c>
      <c r="U1308" s="3"/>
      <c r="V1308" s="3"/>
      <c r="W1308" s="3"/>
    </row>
    <row r="1309" spans="1:23">
      <c r="A1309" t="s">
        <v>2936</v>
      </c>
      <c r="B1309" t="s">
        <v>556</v>
      </c>
      <c r="C1309" t="s">
        <v>22</v>
      </c>
      <c r="D1309" s="2">
        <v>36162</v>
      </c>
      <c r="E1309" s="2">
        <v>45402</v>
      </c>
      <c r="F1309" s="2">
        <v>45414</v>
      </c>
      <c r="G1309" t="s">
        <v>152</v>
      </c>
      <c r="H1309" t="s">
        <v>86</v>
      </c>
      <c r="I1309" t="s">
        <v>53</v>
      </c>
      <c r="J1309" t="s">
        <v>64</v>
      </c>
      <c r="K1309" t="s">
        <v>72</v>
      </c>
      <c r="L1309">
        <v>39788.99</v>
      </c>
      <c r="M1309">
        <v>28623.14</v>
      </c>
      <c r="N1309" t="s">
        <v>192</v>
      </c>
      <c r="O1309">
        <v>12</v>
      </c>
      <c r="P1309">
        <v>175</v>
      </c>
      <c r="Q1309">
        <v>5</v>
      </c>
      <c r="R1309">
        <v>168</v>
      </c>
      <c r="S1309">
        <v>71.7</v>
      </c>
      <c r="T1309" t="s">
        <v>37</v>
      </c>
      <c r="U1309" s="3"/>
      <c r="V1309" s="3"/>
      <c r="W1309" s="3"/>
    </row>
    <row r="1310" spans="1:23">
      <c r="A1310" t="s">
        <v>2937</v>
      </c>
      <c r="B1310" t="s">
        <v>390</v>
      </c>
      <c r="C1310" t="s">
        <v>30</v>
      </c>
      <c r="D1310" s="2">
        <v>22538</v>
      </c>
      <c r="E1310" t="s">
        <v>2938</v>
      </c>
      <c r="F1310" s="2">
        <v>45582</v>
      </c>
      <c r="G1310" t="s">
        <v>141</v>
      </c>
      <c r="H1310" t="s">
        <v>86</v>
      </c>
      <c r="I1310" t="s">
        <v>96</v>
      </c>
      <c r="J1310" t="s">
        <v>34</v>
      </c>
      <c r="K1310" t="s">
        <v>72</v>
      </c>
      <c r="L1310">
        <v>98183.84</v>
      </c>
      <c r="M1310">
        <v>75446.55</v>
      </c>
      <c r="N1310" t="s">
        <v>192</v>
      </c>
      <c r="O1310">
        <v>13</v>
      </c>
      <c r="P1310">
        <v>215</v>
      </c>
      <c r="R1310">
        <v>112</v>
      </c>
      <c r="S1310">
        <v>110.1</v>
      </c>
      <c r="T1310" t="s">
        <v>37</v>
      </c>
      <c r="U1310" s="3"/>
      <c r="V1310" s="3"/>
      <c r="W1310" s="3"/>
    </row>
    <row r="1311" spans="1:23">
      <c r="A1311" t="s">
        <v>2939</v>
      </c>
      <c r="B1311" t="s">
        <v>922</v>
      </c>
      <c r="C1311" t="s">
        <v>100</v>
      </c>
      <c r="D1311" s="2">
        <v>18881</v>
      </c>
      <c r="E1311" t="s">
        <v>989</v>
      </c>
      <c r="F1311" s="2">
        <v>45722</v>
      </c>
      <c r="G1311" t="s">
        <v>62</v>
      </c>
      <c r="H1311" t="s">
        <v>153</v>
      </c>
      <c r="I1311" t="s">
        <v>79</v>
      </c>
      <c r="J1311" t="s">
        <v>97</v>
      </c>
      <c r="L1311">
        <v>129752</v>
      </c>
      <c r="M1311">
        <v>99997.91</v>
      </c>
      <c r="N1311" t="s">
        <v>56</v>
      </c>
      <c r="O1311">
        <v>2</v>
      </c>
      <c r="P1311" t="s">
        <v>1333</v>
      </c>
      <c r="Q1311">
        <v>4</v>
      </c>
      <c r="R1311">
        <v>129</v>
      </c>
      <c r="S1311">
        <v>185.6</v>
      </c>
      <c r="T1311" t="s">
        <v>37</v>
      </c>
      <c r="U1311" s="3"/>
      <c r="V1311" s="3"/>
      <c r="W1311" s="3"/>
    </row>
    <row r="1312" spans="1:23">
      <c r="A1312" t="s">
        <v>2940</v>
      </c>
      <c r="B1312" t="s">
        <v>556</v>
      </c>
      <c r="C1312" t="s">
        <v>133</v>
      </c>
      <c r="D1312" s="2">
        <v>35037</v>
      </c>
      <c r="E1312" s="2">
        <v>45722</v>
      </c>
      <c r="F1312" s="2">
        <v>45736</v>
      </c>
      <c r="G1312" t="s">
        <v>43</v>
      </c>
      <c r="H1312" t="s">
        <v>134</v>
      </c>
      <c r="I1312" t="s">
        <v>53</v>
      </c>
      <c r="J1312" t="s">
        <v>97</v>
      </c>
      <c r="L1312">
        <v>132229.97</v>
      </c>
      <c r="M1312">
        <v>125767.33</v>
      </c>
      <c r="N1312" t="s">
        <v>73</v>
      </c>
      <c r="O1312">
        <v>14</v>
      </c>
      <c r="P1312">
        <v>83</v>
      </c>
      <c r="Q1312">
        <v>2</v>
      </c>
      <c r="S1312">
        <v>212.5</v>
      </c>
      <c r="T1312" t="s">
        <v>57</v>
      </c>
      <c r="U1312" s="3"/>
      <c r="V1312" s="3"/>
      <c r="W1312" s="3"/>
    </row>
    <row r="1313" spans="1:23">
      <c r="A1313" t="s">
        <v>2941</v>
      </c>
      <c r="B1313" t="s">
        <v>1464</v>
      </c>
      <c r="C1313" t="s">
        <v>30</v>
      </c>
      <c r="D1313" s="2">
        <v>20102</v>
      </c>
      <c r="E1313" s="2">
        <v>45776</v>
      </c>
      <c r="F1313" s="2">
        <v>45778</v>
      </c>
      <c r="G1313" t="s">
        <v>70</v>
      </c>
      <c r="H1313" t="s">
        <v>24</v>
      </c>
      <c r="I1313" t="s">
        <v>53</v>
      </c>
      <c r="J1313" t="s">
        <v>34</v>
      </c>
      <c r="K1313" t="s">
        <v>27</v>
      </c>
      <c r="L1313">
        <v>223025.02</v>
      </c>
      <c r="M1313">
        <v>184140.99</v>
      </c>
      <c r="N1313" t="s">
        <v>73</v>
      </c>
      <c r="O1313">
        <v>2</v>
      </c>
      <c r="P1313">
        <v>9</v>
      </c>
      <c r="Q1313">
        <v>2</v>
      </c>
      <c r="R1313">
        <v>146</v>
      </c>
      <c r="S1313">
        <v>119.8</v>
      </c>
      <c r="U1313" s="3"/>
      <c r="V1313" s="3"/>
      <c r="W1313" s="3"/>
    </row>
    <row r="1314" spans="1:23">
      <c r="A1314" t="s">
        <v>2942</v>
      </c>
      <c r="B1314" t="s">
        <v>444</v>
      </c>
      <c r="C1314" t="s">
        <v>459</v>
      </c>
      <c r="D1314" s="2">
        <v>30935</v>
      </c>
      <c r="E1314" t="s">
        <v>2943</v>
      </c>
      <c r="F1314" t="s">
        <v>2944</v>
      </c>
      <c r="G1314" t="s">
        <v>94</v>
      </c>
      <c r="I1314" t="s">
        <v>53</v>
      </c>
      <c r="J1314" t="s">
        <v>26</v>
      </c>
      <c r="K1314" t="s">
        <v>401</v>
      </c>
      <c r="L1314">
        <v>109066.93</v>
      </c>
      <c r="M1314">
        <v>104972.07</v>
      </c>
      <c r="N1314" t="s">
        <v>91</v>
      </c>
      <c r="O1314">
        <v>16</v>
      </c>
      <c r="Q1314">
        <v>5</v>
      </c>
      <c r="R1314">
        <v>109</v>
      </c>
      <c r="S1314">
        <v>240.4</v>
      </c>
      <c r="T1314" t="s">
        <v>37</v>
      </c>
      <c r="U1314" s="3"/>
      <c r="V1314" s="3"/>
      <c r="W1314" s="3"/>
    </row>
    <row r="1315" spans="1:23">
      <c r="A1315" t="s">
        <v>2945</v>
      </c>
      <c r="B1315" t="s">
        <v>658</v>
      </c>
      <c r="C1315" t="s">
        <v>133</v>
      </c>
      <c r="D1315" t="s">
        <v>2946</v>
      </c>
      <c r="E1315" s="2">
        <v>44979</v>
      </c>
      <c r="F1315" t="s">
        <v>2947</v>
      </c>
      <c r="G1315" t="s">
        <v>370</v>
      </c>
      <c r="H1315" t="s">
        <v>24</v>
      </c>
      <c r="I1315" t="s">
        <v>79</v>
      </c>
      <c r="J1315" t="s">
        <v>34</v>
      </c>
      <c r="K1315" t="s">
        <v>120</v>
      </c>
      <c r="L1315">
        <v>112515.38</v>
      </c>
      <c r="M1315">
        <v>97018.240000000005</v>
      </c>
      <c r="O1315">
        <v>12</v>
      </c>
      <c r="P1315">
        <v>64</v>
      </c>
      <c r="Q1315">
        <v>4</v>
      </c>
      <c r="R1315">
        <v>174</v>
      </c>
      <c r="S1315">
        <v>107.8</v>
      </c>
      <c r="T1315" t="s">
        <v>81</v>
      </c>
      <c r="U1315" s="3"/>
      <c r="V1315" s="3"/>
      <c r="W1315" s="3"/>
    </row>
    <row r="1316" spans="1:23">
      <c r="A1316" t="s">
        <v>2948</v>
      </c>
      <c r="B1316" t="s">
        <v>1460</v>
      </c>
      <c r="D1316" t="s">
        <v>2949</v>
      </c>
      <c r="E1316" t="s">
        <v>2950</v>
      </c>
      <c r="F1316" s="2">
        <v>45312</v>
      </c>
      <c r="G1316" t="s">
        <v>89</v>
      </c>
      <c r="H1316" t="s">
        <v>52</v>
      </c>
      <c r="I1316" t="s">
        <v>119</v>
      </c>
      <c r="J1316" t="s">
        <v>97</v>
      </c>
      <c r="K1316" t="s">
        <v>55</v>
      </c>
      <c r="L1316">
        <v>14270.77</v>
      </c>
      <c r="M1316">
        <v>12302.43</v>
      </c>
      <c r="N1316" t="s">
        <v>409</v>
      </c>
      <c r="O1316">
        <v>17</v>
      </c>
      <c r="P1316">
        <v>179</v>
      </c>
      <c r="Q1316">
        <v>5</v>
      </c>
      <c r="R1316">
        <v>107</v>
      </c>
      <c r="S1316">
        <v>91</v>
      </c>
      <c r="T1316" t="s">
        <v>37</v>
      </c>
      <c r="U1316" s="3"/>
      <c r="V1316" s="3"/>
      <c r="W1316" s="3"/>
    </row>
    <row r="1317" spans="1:23">
      <c r="A1317" t="s">
        <v>2951</v>
      </c>
      <c r="B1317" t="s">
        <v>563</v>
      </c>
      <c r="D1317" s="2">
        <v>19834</v>
      </c>
      <c r="E1317" s="2">
        <v>45531</v>
      </c>
      <c r="G1317" t="s">
        <v>106</v>
      </c>
      <c r="H1317" t="s">
        <v>160</v>
      </c>
      <c r="I1317" t="s">
        <v>53</v>
      </c>
      <c r="J1317" t="s">
        <v>46</v>
      </c>
      <c r="K1317" t="s">
        <v>161</v>
      </c>
      <c r="L1317">
        <v>13842.3</v>
      </c>
      <c r="M1317">
        <v>11709.25</v>
      </c>
      <c r="N1317" t="s">
        <v>91</v>
      </c>
      <c r="O1317">
        <v>8</v>
      </c>
      <c r="P1317">
        <v>158</v>
      </c>
      <c r="Q1317">
        <v>4</v>
      </c>
      <c r="R1317">
        <v>109</v>
      </c>
      <c r="S1317">
        <v>219.8</v>
      </c>
      <c r="T1317" t="s">
        <v>47</v>
      </c>
      <c r="U1317" s="3"/>
      <c r="V1317" s="3"/>
      <c r="W1317" s="3"/>
    </row>
    <row r="1318" spans="1:23">
      <c r="A1318" t="s">
        <v>2952</v>
      </c>
      <c r="B1318" t="s">
        <v>132</v>
      </c>
      <c r="C1318" t="s">
        <v>22</v>
      </c>
      <c r="D1318" t="s">
        <v>2953</v>
      </c>
      <c r="E1318" s="2">
        <v>45656</v>
      </c>
      <c r="G1318" t="s">
        <v>94</v>
      </c>
      <c r="H1318" t="s">
        <v>24</v>
      </c>
      <c r="I1318" t="s">
        <v>79</v>
      </c>
      <c r="J1318" t="s">
        <v>71</v>
      </c>
      <c r="K1318" t="s">
        <v>286</v>
      </c>
      <c r="L1318">
        <v>205729.93</v>
      </c>
      <c r="M1318">
        <v>178365.28</v>
      </c>
      <c r="N1318" t="s">
        <v>73</v>
      </c>
      <c r="O1318">
        <v>17</v>
      </c>
      <c r="P1318">
        <v>172</v>
      </c>
      <c r="Q1318">
        <v>4</v>
      </c>
      <c r="R1318">
        <v>106</v>
      </c>
      <c r="S1318">
        <v>182.2</v>
      </c>
      <c r="T1318" t="s">
        <v>37</v>
      </c>
      <c r="U1318" s="3"/>
      <c r="V1318" s="3"/>
      <c r="W1318" s="3"/>
    </row>
    <row r="1319" spans="1:23">
      <c r="A1319" t="s">
        <v>2954</v>
      </c>
      <c r="B1319" t="s">
        <v>324</v>
      </c>
      <c r="C1319" t="s">
        <v>60</v>
      </c>
      <c r="D1319" s="2">
        <v>39553</v>
      </c>
      <c r="E1319" t="s">
        <v>2381</v>
      </c>
      <c r="F1319" s="2">
        <v>45932</v>
      </c>
      <c r="G1319" t="s">
        <v>117</v>
      </c>
      <c r="H1319" t="s">
        <v>24</v>
      </c>
      <c r="J1319" t="s">
        <v>71</v>
      </c>
      <c r="K1319" t="s">
        <v>161</v>
      </c>
      <c r="L1319">
        <v>74012.72</v>
      </c>
      <c r="M1319">
        <v>61292.19</v>
      </c>
      <c r="O1319">
        <v>6</v>
      </c>
      <c r="P1319" t="s">
        <v>2955</v>
      </c>
      <c r="Q1319">
        <v>2</v>
      </c>
      <c r="R1319">
        <v>178</v>
      </c>
      <c r="S1319">
        <v>83.6</v>
      </c>
      <c r="T1319" t="s">
        <v>37</v>
      </c>
      <c r="U1319" s="3"/>
      <c r="V1319" s="3"/>
      <c r="W1319" s="3"/>
    </row>
    <row r="1320" spans="1:23">
      <c r="A1320" t="s">
        <v>2956</v>
      </c>
      <c r="B1320" t="s">
        <v>253</v>
      </c>
      <c r="C1320" t="s">
        <v>206</v>
      </c>
      <c r="D1320" s="2">
        <v>35901</v>
      </c>
      <c r="E1320" s="2">
        <v>45528</v>
      </c>
      <c r="F1320" s="2">
        <v>45537</v>
      </c>
      <c r="G1320" t="s">
        <v>43</v>
      </c>
      <c r="H1320" t="s">
        <v>134</v>
      </c>
      <c r="I1320" t="s">
        <v>25</v>
      </c>
      <c r="J1320" t="s">
        <v>34</v>
      </c>
      <c r="K1320" t="s">
        <v>120</v>
      </c>
      <c r="L1320">
        <v>35937.379999999997</v>
      </c>
      <c r="M1320">
        <v>27774.46</v>
      </c>
      <c r="N1320" t="s">
        <v>35</v>
      </c>
      <c r="O1320">
        <v>9</v>
      </c>
      <c r="P1320">
        <v>19</v>
      </c>
      <c r="Q1320">
        <v>5</v>
      </c>
      <c r="R1320">
        <v>150</v>
      </c>
      <c r="S1320">
        <v>120</v>
      </c>
      <c r="T1320" t="s">
        <v>47</v>
      </c>
      <c r="U1320" s="3"/>
      <c r="V1320" s="3"/>
      <c r="W1320" s="3"/>
    </row>
    <row r="1321" spans="1:23">
      <c r="A1321" t="s">
        <v>2957</v>
      </c>
      <c r="B1321" t="s">
        <v>458</v>
      </c>
      <c r="C1321" t="s">
        <v>22</v>
      </c>
      <c r="D1321" s="2">
        <v>18390</v>
      </c>
      <c r="E1321" s="2">
        <v>45432</v>
      </c>
      <c r="F1321" s="2">
        <v>45444</v>
      </c>
      <c r="G1321" t="s">
        <v>152</v>
      </c>
      <c r="H1321" t="s">
        <v>124</v>
      </c>
      <c r="I1321" t="s">
        <v>79</v>
      </c>
      <c r="K1321" t="s">
        <v>161</v>
      </c>
      <c r="L1321">
        <v>194103.38</v>
      </c>
      <c r="M1321">
        <v>164006.75</v>
      </c>
      <c r="N1321" t="s">
        <v>192</v>
      </c>
      <c r="O1321">
        <v>12</v>
      </c>
      <c r="P1321">
        <v>117</v>
      </c>
      <c r="Q1321">
        <v>5</v>
      </c>
      <c r="R1321">
        <v>106</v>
      </c>
      <c r="S1321">
        <v>201.1</v>
      </c>
      <c r="T1321" t="s">
        <v>37</v>
      </c>
      <c r="U1321" s="3"/>
      <c r="V1321" s="3"/>
      <c r="W1321" s="3"/>
    </row>
    <row r="1322" spans="1:23">
      <c r="A1322" t="s">
        <v>2958</v>
      </c>
      <c r="B1322" t="s">
        <v>159</v>
      </c>
      <c r="C1322" t="s">
        <v>100</v>
      </c>
      <c r="D1322" s="2">
        <v>26039</v>
      </c>
      <c r="E1322" s="2">
        <v>45716</v>
      </c>
      <c r="F1322" s="2">
        <v>45725</v>
      </c>
      <c r="H1322" t="s">
        <v>95</v>
      </c>
      <c r="I1322" t="s">
        <v>45</v>
      </c>
      <c r="K1322" t="s">
        <v>55</v>
      </c>
      <c r="L1322">
        <v>57002.86</v>
      </c>
      <c r="M1322">
        <v>56255.87</v>
      </c>
      <c r="N1322" t="s">
        <v>192</v>
      </c>
      <c r="O1322">
        <v>9</v>
      </c>
      <c r="P1322">
        <v>200</v>
      </c>
      <c r="Q1322">
        <v>5</v>
      </c>
      <c r="R1322" t="s">
        <v>2959</v>
      </c>
      <c r="S1322">
        <v>183.9</v>
      </c>
      <c r="T1322" t="s">
        <v>47</v>
      </c>
      <c r="U1322" s="3"/>
      <c r="V1322" s="3"/>
      <c r="W1322" s="3"/>
    </row>
    <row r="1323" spans="1:23">
      <c r="A1323" t="s">
        <v>2960</v>
      </c>
      <c r="B1323" t="s">
        <v>1590</v>
      </c>
      <c r="C1323" t="s">
        <v>22</v>
      </c>
      <c r="D1323" s="2">
        <v>32797</v>
      </c>
      <c r="E1323" s="2">
        <v>45550</v>
      </c>
      <c r="F1323" t="s">
        <v>2961</v>
      </c>
      <c r="G1323" t="s">
        <v>109</v>
      </c>
      <c r="H1323" t="s">
        <v>153</v>
      </c>
      <c r="J1323" t="s">
        <v>80</v>
      </c>
      <c r="K1323" t="s">
        <v>55</v>
      </c>
      <c r="L1323">
        <v>168810.66</v>
      </c>
      <c r="M1323">
        <v>119793.04</v>
      </c>
      <c r="N1323" t="s">
        <v>35</v>
      </c>
      <c r="O1323">
        <v>15</v>
      </c>
      <c r="P1323">
        <v>123</v>
      </c>
      <c r="Q1323">
        <v>1</v>
      </c>
      <c r="R1323">
        <v>125</v>
      </c>
      <c r="S1323">
        <v>214.6</v>
      </c>
      <c r="T1323" t="s">
        <v>37</v>
      </c>
      <c r="U1323" s="3"/>
      <c r="V1323" s="3"/>
      <c r="W1323" s="3"/>
    </row>
    <row r="1324" spans="1:23">
      <c r="A1324" t="s">
        <v>2962</v>
      </c>
      <c r="B1324" t="s">
        <v>1065</v>
      </c>
      <c r="C1324" t="s">
        <v>156</v>
      </c>
      <c r="D1324" s="2">
        <v>33719</v>
      </c>
      <c r="E1324" s="2">
        <v>45440</v>
      </c>
      <c r="F1324" s="2">
        <v>45441</v>
      </c>
      <c r="G1324" t="s">
        <v>94</v>
      </c>
      <c r="H1324" t="s">
        <v>134</v>
      </c>
      <c r="I1324" t="s">
        <v>33</v>
      </c>
      <c r="J1324" t="s">
        <v>179</v>
      </c>
      <c r="K1324" t="s">
        <v>161</v>
      </c>
      <c r="L1324">
        <v>130924.98</v>
      </c>
      <c r="M1324">
        <v>78574.039999999994</v>
      </c>
      <c r="N1324" t="s">
        <v>192</v>
      </c>
      <c r="O1324">
        <v>1</v>
      </c>
      <c r="P1324">
        <v>212</v>
      </c>
      <c r="Q1324">
        <v>2</v>
      </c>
      <c r="R1324">
        <v>180</v>
      </c>
      <c r="S1324">
        <v>198.1</v>
      </c>
      <c r="T1324" t="s">
        <v>65</v>
      </c>
      <c r="U1324" s="3"/>
      <c r="V1324" s="3"/>
      <c r="W1324" s="3"/>
    </row>
    <row r="1325" spans="1:23">
      <c r="A1325" t="s">
        <v>2963</v>
      </c>
      <c r="B1325" t="s">
        <v>545</v>
      </c>
      <c r="C1325" t="s">
        <v>40</v>
      </c>
      <c r="D1325" s="2">
        <v>34317</v>
      </c>
      <c r="E1325" s="2">
        <v>45133</v>
      </c>
      <c r="F1325" t="s">
        <v>1772</v>
      </c>
      <c r="G1325" t="s">
        <v>77</v>
      </c>
      <c r="H1325" t="s">
        <v>124</v>
      </c>
      <c r="I1325" t="s">
        <v>45</v>
      </c>
      <c r="J1325" t="s">
        <v>34</v>
      </c>
      <c r="K1325" t="s">
        <v>106</v>
      </c>
      <c r="L1325">
        <v>63693.64</v>
      </c>
      <c r="M1325">
        <v>46853.96</v>
      </c>
      <c r="N1325" t="s">
        <v>192</v>
      </c>
      <c r="O1325">
        <v>13</v>
      </c>
      <c r="P1325">
        <v>72</v>
      </c>
      <c r="R1325">
        <v>132</v>
      </c>
      <c r="S1325">
        <v>153.5</v>
      </c>
      <c r="T1325" t="s">
        <v>37</v>
      </c>
      <c r="U1325" s="3"/>
      <c r="V1325" s="3"/>
      <c r="W1325" s="3"/>
    </row>
    <row r="1326" spans="1:23">
      <c r="A1326" t="s">
        <v>2964</v>
      </c>
      <c r="B1326" t="s">
        <v>829</v>
      </c>
      <c r="C1326" t="s">
        <v>40</v>
      </c>
      <c r="D1326" t="s">
        <v>2965</v>
      </c>
      <c r="E1326" t="s">
        <v>2966</v>
      </c>
      <c r="F1326" s="2">
        <v>46037</v>
      </c>
      <c r="G1326" t="s">
        <v>141</v>
      </c>
      <c r="H1326" t="s">
        <v>124</v>
      </c>
      <c r="I1326" t="s">
        <v>96</v>
      </c>
      <c r="K1326" t="s">
        <v>72</v>
      </c>
      <c r="L1326" t="s">
        <v>2967</v>
      </c>
      <c r="M1326">
        <v>154655.12</v>
      </c>
      <c r="N1326" t="s">
        <v>73</v>
      </c>
      <c r="O1326">
        <v>17</v>
      </c>
      <c r="P1326">
        <v>230</v>
      </c>
      <c r="Q1326">
        <v>4</v>
      </c>
      <c r="R1326">
        <v>93</v>
      </c>
      <c r="S1326">
        <v>191.3</v>
      </c>
      <c r="T1326" t="s">
        <v>65</v>
      </c>
      <c r="U1326" s="3"/>
      <c r="V1326" s="3"/>
      <c r="W1326" s="3"/>
    </row>
    <row r="1327" spans="1:23">
      <c r="A1327" t="s">
        <v>2968</v>
      </c>
      <c r="B1327" t="s">
        <v>756</v>
      </c>
      <c r="C1327" t="s">
        <v>40</v>
      </c>
      <c r="D1327" t="s">
        <v>2969</v>
      </c>
      <c r="E1327" s="2">
        <v>45753</v>
      </c>
      <c r="H1327" t="s">
        <v>255</v>
      </c>
      <c r="I1327" t="s">
        <v>79</v>
      </c>
      <c r="K1327" t="s">
        <v>55</v>
      </c>
      <c r="L1327">
        <v>209065.77</v>
      </c>
      <c r="M1327">
        <v>180681.12</v>
      </c>
      <c r="N1327" t="s">
        <v>35</v>
      </c>
      <c r="O1327">
        <v>16</v>
      </c>
      <c r="P1327">
        <v>221</v>
      </c>
      <c r="Q1327">
        <v>2</v>
      </c>
      <c r="R1327">
        <v>124</v>
      </c>
      <c r="S1327">
        <v>212.4</v>
      </c>
      <c r="T1327" t="s">
        <v>37</v>
      </c>
      <c r="U1327" s="3"/>
      <c r="V1327" s="3"/>
      <c r="W1327" s="3"/>
    </row>
    <row r="1328" spans="1:23">
      <c r="A1328" t="s">
        <v>2970</v>
      </c>
      <c r="B1328" t="s">
        <v>1460</v>
      </c>
      <c r="C1328" t="s">
        <v>133</v>
      </c>
      <c r="D1328" s="2">
        <v>28779</v>
      </c>
      <c r="E1328" s="2">
        <v>45252</v>
      </c>
      <c r="F1328" s="2">
        <v>45266</v>
      </c>
      <c r="G1328" t="s">
        <v>62</v>
      </c>
      <c r="H1328" t="s">
        <v>124</v>
      </c>
      <c r="I1328" t="s">
        <v>119</v>
      </c>
      <c r="J1328" t="s">
        <v>71</v>
      </c>
      <c r="K1328" t="s">
        <v>72</v>
      </c>
      <c r="L1328">
        <v>40582.53</v>
      </c>
      <c r="M1328">
        <v>37449.24</v>
      </c>
      <c r="N1328" t="s">
        <v>192</v>
      </c>
      <c r="O1328">
        <v>14</v>
      </c>
      <c r="P1328">
        <v>71</v>
      </c>
      <c r="R1328">
        <v>163</v>
      </c>
      <c r="S1328">
        <v>226.3</v>
      </c>
      <c r="T1328" t="s">
        <v>37</v>
      </c>
      <c r="U1328" s="3"/>
      <c r="V1328" s="3"/>
      <c r="W1328" s="3"/>
    </row>
    <row r="1329" spans="1:23">
      <c r="A1329" t="s">
        <v>2971</v>
      </c>
      <c r="B1329" t="s">
        <v>247</v>
      </c>
      <c r="C1329" t="s">
        <v>50</v>
      </c>
      <c r="D1329" t="s">
        <v>2972</v>
      </c>
      <c r="E1329" s="2">
        <v>45425</v>
      </c>
      <c r="F1329" s="2">
        <v>45441</v>
      </c>
      <c r="G1329" t="s">
        <v>152</v>
      </c>
      <c r="I1329" t="s">
        <v>119</v>
      </c>
      <c r="J1329" t="s">
        <v>80</v>
      </c>
      <c r="K1329" t="s">
        <v>120</v>
      </c>
      <c r="L1329">
        <v>243544.92</v>
      </c>
      <c r="M1329">
        <v>188124.76</v>
      </c>
      <c r="N1329" t="s">
        <v>106</v>
      </c>
      <c r="O1329">
        <v>16</v>
      </c>
      <c r="P1329">
        <v>95</v>
      </c>
      <c r="Q1329">
        <v>1</v>
      </c>
      <c r="R1329">
        <v>145</v>
      </c>
      <c r="T1329" t="s">
        <v>37</v>
      </c>
      <c r="U1329" s="3"/>
      <c r="V1329" s="3"/>
      <c r="W1329" s="3"/>
    </row>
    <row r="1330" spans="1:23">
      <c r="A1330" t="s">
        <v>2973</v>
      </c>
      <c r="B1330" t="s">
        <v>898</v>
      </c>
      <c r="C1330" t="s">
        <v>30</v>
      </c>
      <c r="D1330" t="s">
        <v>2974</v>
      </c>
      <c r="E1330" s="2">
        <v>45528</v>
      </c>
      <c r="F1330" s="2">
        <v>45532</v>
      </c>
      <c r="G1330" t="s">
        <v>161</v>
      </c>
      <c r="I1330" t="s">
        <v>79</v>
      </c>
      <c r="J1330" t="s">
        <v>34</v>
      </c>
      <c r="K1330" t="s">
        <v>120</v>
      </c>
      <c r="L1330">
        <v>117549.94</v>
      </c>
      <c r="M1330">
        <v>99222.62</v>
      </c>
      <c r="N1330" t="s">
        <v>106</v>
      </c>
      <c r="O1330">
        <v>4</v>
      </c>
      <c r="P1330">
        <v>5</v>
      </c>
      <c r="R1330">
        <v>104</v>
      </c>
      <c r="S1330">
        <v>258.2</v>
      </c>
      <c r="T1330" t="s">
        <v>37</v>
      </c>
      <c r="U1330" s="3"/>
      <c r="V1330" s="3"/>
      <c r="W1330" s="3"/>
    </row>
    <row r="1331" spans="1:23">
      <c r="A1331" t="s">
        <v>2975</v>
      </c>
      <c r="B1331" t="s">
        <v>604</v>
      </c>
      <c r="C1331" t="s">
        <v>133</v>
      </c>
      <c r="D1331" s="2">
        <v>34461</v>
      </c>
      <c r="E1331" t="s">
        <v>2976</v>
      </c>
      <c r="F1331" s="2">
        <v>45993</v>
      </c>
      <c r="G1331" t="s">
        <v>411</v>
      </c>
      <c r="H1331" t="s">
        <v>153</v>
      </c>
      <c r="I1331" t="s">
        <v>79</v>
      </c>
      <c r="J1331" t="s">
        <v>34</v>
      </c>
      <c r="K1331" t="s">
        <v>120</v>
      </c>
      <c r="L1331">
        <v>100915.72</v>
      </c>
      <c r="M1331">
        <v>96319.6</v>
      </c>
      <c r="N1331" t="s">
        <v>91</v>
      </c>
      <c r="O1331">
        <v>18</v>
      </c>
      <c r="P1331">
        <v>117</v>
      </c>
      <c r="Q1331">
        <v>1</v>
      </c>
      <c r="R1331">
        <v>108</v>
      </c>
      <c r="S1331">
        <v>210.3</v>
      </c>
      <c r="T1331" t="s">
        <v>65</v>
      </c>
      <c r="U1331" s="3"/>
      <c r="V1331" s="3"/>
      <c r="W1331" s="3"/>
    </row>
    <row r="1332" spans="1:23">
      <c r="A1332" t="s">
        <v>2977</v>
      </c>
      <c r="B1332" t="s">
        <v>752</v>
      </c>
      <c r="C1332" t="s">
        <v>22</v>
      </c>
      <c r="D1332" s="2">
        <v>27258</v>
      </c>
      <c r="E1332" s="2">
        <v>45249</v>
      </c>
      <c r="F1332" s="2">
        <v>45251</v>
      </c>
      <c r="G1332" t="s">
        <v>43</v>
      </c>
      <c r="H1332" t="s">
        <v>118</v>
      </c>
      <c r="J1332" t="s">
        <v>34</v>
      </c>
      <c r="K1332" t="s">
        <v>120</v>
      </c>
      <c r="L1332">
        <v>174191.91</v>
      </c>
      <c r="M1332">
        <v>138671</v>
      </c>
      <c r="N1332" t="s">
        <v>192</v>
      </c>
      <c r="O1332">
        <v>2</v>
      </c>
      <c r="P1332">
        <v>208</v>
      </c>
      <c r="Q1332">
        <v>5</v>
      </c>
      <c r="R1332" t="s">
        <v>2430</v>
      </c>
      <c r="S1332">
        <v>196</v>
      </c>
      <c r="T1332" t="s">
        <v>47</v>
      </c>
      <c r="U1332" s="3"/>
      <c r="V1332" s="3"/>
      <c r="W1332" s="3"/>
    </row>
    <row r="1333" spans="1:23">
      <c r="A1333" t="s">
        <v>2978</v>
      </c>
      <c r="B1333" t="s">
        <v>444</v>
      </c>
      <c r="C1333" t="s">
        <v>206</v>
      </c>
      <c r="D1333" s="2">
        <v>28317</v>
      </c>
      <c r="E1333" s="2">
        <v>45513</v>
      </c>
      <c r="F1333" t="s">
        <v>2979</v>
      </c>
      <c r="G1333" t="s">
        <v>31</v>
      </c>
      <c r="H1333" t="s">
        <v>113</v>
      </c>
      <c r="I1333" t="s">
        <v>53</v>
      </c>
      <c r="J1333" t="s">
        <v>71</v>
      </c>
      <c r="K1333" t="s">
        <v>110</v>
      </c>
      <c r="L1333">
        <v>41301.129999999997</v>
      </c>
      <c r="N1333" t="s">
        <v>91</v>
      </c>
      <c r="O1333">
        <v>1</v>
      </c>
      <c r="P1333">
        <v>225</v>
      </c>
      <c r="Q1333">
        <v>4</v>
      </c>
      <c r="R1333">
        <v>162</v>
      </c>
      <c r="S1333">
        <v>122.7</v>
      </c>
      <c r="T1333" t="s">
        <v>65</v>
      </c>
      <c r="U1333" s="3"/>
      <c r="V1333" s="3"/>
      <c r="W1333" s="3"/>
    </row>
    <row r="1334" spans="1:23">
      <c r="A1334" t="s">
        <v>2980</v>
      </c>
      <c r="B1334" t="s">
        <v>587</v>
      </c>
      <c r="C1334" t="s">
        <v>50</v>
      </c>
      <c r="D1334" s="2">
        <v>28586</v>
      </c>
      <c r="E1334" s="2">
        <v>45164</v>
      </c>
      <c r="F1334" s="2">
        <v>45172</v>
      </c>
      <c r="G1334" t="s">
        <v>70</v>
      </c>
      <c r="H1334" t="s">
        <v>32</v>
      </c>
      <c r="J1334" t="s">
        <v>71</v>
      </c>
      <c r="K1334" t="s">
        <v>72</v>
      </c>
      <c r="L1334" t="s">
        <v>2981</v>
      </c>
      <c r="M1334">
        <v>67217.240000000005</v>
      </c>
      <c r="N1334" t="s">
        <v>73</v>
      </c>
      <c r="O1334" t="s">
        <v>236</v>
      </c>
      <c r="P1334">
        <v>33</v>
      </c>
      <c r="Q1334">
        <v>5</v>
      </c>
      <c r="R1334">
        <v>105</v>
      </c>
      <c r="S1334">
        <v>75.7</v>
      </c>
      <c r="T1334" t="s">
        <v>37</v>
      </c>
      <c r="U1334" s="3"/>
      <c r="V1334" s="3"/>
      <c r="W1334" s="3"/>
    </row>
    <row r="1335" spans="1:23">
      <c r="A1335" t="s">
        <v>2982</v>
      </c>
      <c r="B1335" t="s">
        <v>806</v>
      </c>
      <c r="C1335" t="s">
        <v>60</v>
      </c>
      <c r="D1335" t="s">
        <v>2983</v>
      </c>
      <c r="E1335" s="2">
        <v>45815</v>
      </c>
      <c r="F1335" s="2">
        <v>45821</v>
      </c>
      <c r="G1335" t="s">
        <v>105</v>
      </c>
      <c r="H1335" t="s">
        <v>95</v>
      </c>
      <c r="I1335" t="s">
        <v>79</v>
      </c>
      <c r="K1335" t="s">
        <v>72</v>
      </c>
      <c r="L1335" t="s">
        <v>2984</v>
      </c>
      <c r="M1335">
        <v>29219.85</v>
      </c>
      <c r="N1335" t="s">
        <v>73</v>
      </c>
      <c r="O1335">
        <v>6</v>
      </c>
      <c r="P1335">
        <v>115</v>
      </c>
      <c r="Q1335">
        <v>1</v>
      </c>
      <c r="R1335">
        <v>94</v>
      </c>
      <c r="S1335">
        <v>142.69999999999999</v>
      </c>
      <c r="T1335" t="s">
        <v>47</v>
      </c>
      <c r="U1335" s="3"/>
      <c r="V1335" s="3"/>
      <c r="W1335" s="3"/>
    </row>
    <row r="1336" spans="1:23">
      <c r="A1336" t="s">
        <v>2985</v>
      </c>
      <c r="B1336" t="s">
        <v>2393</v>
      </c>
      <c r="C1336" t="s">
        <v>84</v>
      </c>
      <c r="D1336" t="s">
        <v>2986</v>
      </c>
      <c r="E1336" t="s">
        <v>2987</v>
      </c>
      <c r="F1336" s="2">
        <v>45376</v>
      </c>
      <c r="G1336" t="s">
        <v>62</v>
      </c>
      <c r="H1336" t="s">
        <v>32</v>
      </c>
      <c r="I1336" t="s">
        <v>45</v>
      </c>
      <c r="J1336" t="s">
        <v>663</v>
      </c>
      <c r="K1336" t="s">
        <v>55</v>
      </c>
      <c r="L1336">
        <v>191894.73</v>
      </c>
      <c r="M1336">
        <v>180797.54</v>
      </c>
      <c r="O1336">
        <v>3</v>
      </c>
      <c r="P1336">
        <v>90</v>
      </c>
      <c r="R1336">
        <v>172</v>
      </c>
      <c r="S1336">
        <v>73.8</v>
      </c>
      <c r="T1336" t="s">
        <v>37</v>
      </c>
      <c r="U1336" s="3"/>
      <c r="V1336" s="3"/>
      <c r="W1336" s="3"/>
    </row>
    <row r="1337" spans="1:23">
      <c r="A1337" t="s">
        <v>2988</v>
      </c>
      <c r="B1337" t="s">
        <v>768</v>
      </c>
      <c r="C1337" t="s">
        <v>50</v>
      </c>
      <c r="D1337" t="s">
        <v>2989</v>
      </c>
      <c r="E1337" t="s">
        <v>2990</v>
      </c>
      <c r="F1337" s="2">
        <v>45221</v>
      </c>
      <c r="G1337" t="s">
        <v>902</v>
      </c>
      <c r="H1337" t="s">
        <v>44</v>
      </c>
      <c r="J1337" t="s">
        <v>179</v>
      </c>
      <c r="L1337">
        <v>186011.85</v>
      </c>
      <c r="M1337">
        <v>121947.64</v>
      </c>
      <c r="N1337" t="s">
        <v>192</v>
      </c>
      <c r="O1337">
        <v>5</v>
      </c>
      <c r="P1337">
        <v>5</v>
      </c>
      <c r="Q1337">
        <v>2</v>
      </c>
      <c r="R1337">
        <v>124</v>
      </c>
      <c r="S1337">
        <v>170.3</v>
      </c>
      <c r="T1337" t="s">
        <v>37</v>
      </c>
      <c r="U1337" s="3"/>
      <c r="V1337" s="3"/>
      <c r="W1337" s="3"/>
    </row>
    <row r="1338" spans="1:23">
      <c r="A1338" t="s">
        <v>2991</v>
      </c>
      <c r="B1338" t="s">
        <v>1464</v>
      </c>
      <c r="C1338" t="s">
        <v>40</v>
      </c>
      <c r="D1338" t="s">
        <v>2992</v>
      </c>
      <c r="E1338" s="2">
        <v>45982</v>
      </c>
      <c r="F1338" t="s">
        <v>2993</v>
      </c>
      <c r="G1338" t="s">
        <v>117</v>
      </c>
      <c r="H1338" t="s">
        <v>86</v>
      </c>
      <c r="I1338" t="s">
        <v>25</v>
      </c>
      <c r="J1338" t="s">
        <v>179</v>
      </c>
      <c r="K1338" t="s">
        <v>120</v>
      </c>
      <c r="L1338">
        <v>131495.92000000001</v>
      </c>
      <c r="M1338">
        <v>104813.97</v>
      </c>
      <c r="N1338" t="s">
        <v>35</v>
      </c>
      <c r="O1338">
        <v>4</v>
      </c>
      <c r="P1338">
        <v>143</v>
      </c>
      <c r="Q1338">
        <v>1</v>
      </c>
      <c r="R1338">
        <v>132</v>
      </c>
      <c r="S1338">
        <v>232</v>
      </c>
      <c r="T1338" t="s">
        <v>37</v>
      </c>
      <c r="U1338" s="3"/>
      <c r="V1338" s="3"/>
      <c r="W1338" s="3"/>
    </row>
    <row r="1339" spans="1:23">
      <c r="A1339" t="s">
        <v>2994</v>
      </c>
      <c r="B1339" t="s">
        <v>1364</v>
      </c>
      <c r="C1339" t="s">
        <v>30</v>
      </c>
      <c r="D1339" s="2">
        <v>40520</v>
      </c>
      <c r="E1339" s="2">
        <v>45625</v>
      </c>
      <c r="F1339" t="s">
        <v>2995</v>
      </c>
      <c r="G1339" t="s">
        <v>141</v>
      </c>
      <c r="H1339" t="s">
        <v>134</v>
      </c>
      <c r="I1339" t="s">
        <v>25</v>
      </c>
      <c r="J1339" t="s">
        <v>97</v>
      </c>
      <c r="K1339" t="s">
        <v>55</v>
      </c>
      <c r="L1339">
        <v>240454.05</v>
      </c>
      <c r="M1339">
        <v>240428.81</v>
      </c>
      <c r="N1339" t="s">
        <v>192</v>
      </c>
      <c r="O1339">
        <v>17</v>
      </c>
      <c r="P1339">
        <v>29</v>
      </c>
      <c r="Q1339">
        <v>4</v>
      </c>
      <c r="R1339">
        <v>179</v>
      </c>
      <c r="S1339">
        <v>148.80000000000001</v>
      </c>
      <c r="T1339" t="s">
        <v>127</v>
      </c>
      <c r="U1339" s="3"/>
      <c r="V1339" s="3"/>
      <c r="W1339" s="3"/>
    </row>
    <row r="1340" spans="1:23">
      <c r="A1340" t="s">
        <v>2996</v>
      </c>
      <c r="B1340" t="s">
        <v>385</v>
      </c>
      <c r="C1340" t="s">
        <v>40</v>
      </c>
      <c r="D1340" t="s">
        <v>2997</v>
      </c>
      <c r="E1340" t="s">
        <v>2998</v>
      </c>
      <c r="F1340" s="2">
        <v>45654</v>
      </c>
      <c r="G1340" t="s">
        <v>43</v>
      </c>
      <c r="H1340" t="s">
        <v>78</v>
      </c>
      <c r="I1340" t="s">
        <v>53</v>
      </c>
      <c r="J1340" t="s">
        <v>179</v>
      </c>
      <c r="K1340" t="s">
        <v>120</v>
      </c>
      <c r="L1340">
        <v>115616.7</v>
      </c>
      <c r="M1340">
        <v>102502.09</v>
      </c>
      <c r="N1340" t="s">
        <v>73</v>
      </c>
      <c r="O1340">
        <v>17</v>
      </c>
      <c r="P1340">
        <v>215</v>
      </c>
      <c r="R1340">
        <v>190</v>
      </c>
      <c r="S1340">
        <v>229.4</v>
      </c>
      <c r="T1340" t="s">
        <v>37</v>
      </c>
      <c r="U1340" s="3"/>
      <c r="V1340" s="3"/>
      <c r="W1340" s="3"/>
    </row>
    <row r="1341" spans="1:23">
      <c r="A1341" t="s">
        <v>2999</v>
      </c>
      <c r="B1341" t="s">
        <v>697</v>
      </c>
      <c r="C1341" t="s">
        <v>40</v>
      </c>
      <c r="D1341" s="2">
        <v>35989</v>
      </c>
      <c r="E1341" s="2">
        <v>45652</v>
      </c>
      <c r="F1341" t="s">
        <v>3000</v>
      </c>
      <c r="G1341" t="s">
        <v>89</v>
      </c>
      <c r="H1341" t="s">
        <v>113</v>
      </c>
      <c r="I1341" t="s">
        <v>33</v>
      </c>
      <c r="J1341" t="s">
        <v>80</v>
      </c>
      <c r="K1341" t="s">
        <v>161</v>
      </c>
      <c r="L1341">
        <v>8118.15</v>
      </c>
      <c r="M1341">
        <v>6481.35</v>
      </c>
      <c r="N1341" t="s">
        <v>192</v>
      </c>
      <c r="O1341">
        <v>16</v>
      </c>
      <c r="P1341">
        <v>222</v>
      </c>
      <c r="Q1341">
        <v>1</v>
      </c>
      <c r="R1341">
        <v>128</v>
      </c>
      <c r="S1341">
        <v>114.7</v>
      </c>
      <c r="T1341" t="s">
        <v>57</v>
      </c>
      <c r="U1341" s="3"/>
      <c r="V1341" s="3"/>
      <c r="W1341" s="3"/>
    </row>
    <row r="1342" spans="1:23">
      <c r="A1342" t="s">
        <v>3001</v>
      </c>
      <c r="B1342" t="s">
        <v>241</v>
      </c>
      <c r="C1342" t="s">
        <v>60</v>
      </c>
      <c r="D1342" s="2">
        <v>38078</v>
      </c>
      <c r="E1342" s="2">
        <v>45893</v>
      </c>
      <c r="F1342" t="s">
        <v>3002</v>
      </c>
      <c r="G1342" t="s">
        <v>31</v>
      </c>
      <c r="H1342" t="s">
        <v>95</v>
      </c>
      <c r="J1342" t="s">
        <v>34</v>
      </c>
      <c r="L1342" t="s">
        <v>3003</v>
      </c>
      <c r="M1342">
        <v>53995.83</v>
      </c>
      <c r="N1342" t="s">
        <v>73</v>
      </c>
      <c r="O1342">
        <v>5</v>
      </c>
      <c r="P1342">
        <v>233</v>
      </c>
      <c r="Q1342">
        <v>4</v>
      </c>
      <c r="R1342">
        <v>175</v>
      </c>
      <c r="S1342">
        <v>234.6</v>
      </c>
      <c r="T1342" t="s">
        <v>65</v>
      </c>
      <c r="U1342" s="3"/>
      <c r="V1342" s="3"/>
      <c r="W1342" s="3"/>
    </row>
    <row r="1343" spans="1:23">
      <c r="A1343" t="s">
        <v>3004</v>
      </c>
      <c r="B1343" t="s">
        <v>390</v>
      </c>
      <c r="C1343" t="s">
        <v>100</v>
      </c>
      <c r="D1343" s="2">
        <v>26805</v>
      </c>
      <c r="E1343" s="2">
        <v>45498</v>
      </c>
      <c r="F1343" t="s">
        <v>3005</v>
      </c>
      <c r="G1343" t="s">
        <v>77</v>
      </c>
      <c r="H1343" t="s">
        <v>95</v>
      </c>
      <c r="I1343" t="s">
        <v>119</v>
      </c>
      <c r="K1343" t="s">
        <v>27</v>
      </c>
      <c r="L1343">
        <v>137567.10999999999</v>
      </c>
      <c r="M1343">
        <v>91309.59</v>
      </c>
      <c r="N1343" t="s">
        <v>409</v>
      </c>
      <c r="O1343">
        <v>5</v>
      </c>
      <c r="P1343">
        <v>49</v>
      </c>
      <c r="Q1343">
        <v>1</v>
      </c>
      <c r="R1343">
        <v>145</v>
      </c>
      <c r="S1343">
        <v>186.3</v>
      </c>
      <c r="T1343" t="s">
        <v>65</v>
      </c>
      <c r="U1343" s="3"/>
      <c r="V1343" s="3"/>
      <c r="W1343" s="3"/>
    </row>
    <row r="1344" spans="1:23">
      <c r="A1344" t="s">
        <v>3006</v>
      </c>
      <c r="B1344" t="s">
        <v>850</v>
      </c>
      <c r="C1344" t="s">
        <v>60</v>
      </c>
      <c r="D1344" s="2">
        <v>29380</v>
      </c>
      <c r="E1344" t="s">
        <v>821</v>
      </c>
      <c r="F1344" s="2">
        <v>45451</v>
      </c>
      <c r="G1344" t="s">
        <v>117</v>
      </c>
      <c r="I1344" t="s">
        <v>119</v>
      </c>
      <c r="J1344" t="s">
        <v>46</v>
      </c>
      <c r="K1344" t="s">
        <v>191</v>
      </c>
      <c r="L1344">
        <v>159608.23000000001</v>
      </c>
      <c r="M1344">
        <v>144123.5</v>
      </c>
      <c r="N1344" t="s">
        <v>35</v>
      </c>
      <c r="O1344">
        <v>4</v>
      </c>
      <c r="P1344">
        <v>215</v>
      </c>
      <c r="Q1344">
        <v>1</v>
      </c>
      <c r="R1344">
        <v>110</v>
      </c>
      <c r="T1344" t="s">
        <v>47</v>
      </c>
      <c r="U1344" s="3"/>
      <c r="V1344" s="3"/>
      <c r="W1344" s="3"/>
    </row>
    <row r="1345" spans="1:23">
      <c r="A1345" t="s">
        <v>3007</v>
      </c>
      <c r="B1345" t="s">
        <v>116</v>
      </c>
      <c r="C1345" t="s">
        <v>816</v>
      </c>
      <c r="D1345" s="2">
        <v>28970</v>
      </c>
      <c r="E1345" s="2">
        <v>45674</v>
      </c>
      <c r="F1345" t="s">
        <v>3008</v>
      </c>
      <c r="H1345" t="s">
        <v>113</v>
      </c>
      <c r="I1345" t="s">
        <v>96</v>
      </c>
      <c r="J1345" t="s">
        <v>80</v>
      </c>
      <c r="K1345" t="s">
        <v>449</v>
      </c>
      <c r="L1345">
        <v>156268.01</v>
      </c>
      <c r="M1345">
        <v>144219.01</v>
      </c>
      <c r="N1345" t="s">
        <v>192</v>
      </c>
      <c r="O1345">
        <v>7</v>
      </c>
      <c r="P1345">
        <v>52</v>
      </c>
      <c r="Q1345">
        <v>4</v>
      </c>
      <c r="R1345">
        <v>184</v>
      </c>
      <c r="S1345">
        <v>203</v>
      </c>
      <c r="T1345" t="s">
        <v>37</v>
      </c>
      <c r="U1345" s="3"/>
      <c r="V1345" s="3"/>
      <c r="W1345" s="3"/>
    </row>
    <row r="1346" spans="1:23">
      <c r="A1346" t="s">
        <v>3009</v>
      </c>
      <c r="B1346" t="s">
        <v>241</v>
      </c>
      <c r="C1346" t="s">
        <v>133</v>
      </c>
      <c r="D1346" s="2">
        <v>34733</v>
      </c>
      <c r="E1346" s="2">
        <v>45052</v>
      </c>
      <c r="G1346" t="s">
        <v>94</v>
      </c>
      <c r="H1346" t="s">
        <v>95</v>
      </c>
      <c r="I1346" t="s">
        <v>96</v>
      </c>
      <c r="J1346" t="s">
        <v>80</v>
      </c>
      <c r="K1346" t="s">
        <v>72</v>
      </c>
      <c r="L1346" t="s">
        <v>3010</v>
      </c>
      <c r="M1346">
        <v>125933.41</v>
      </c>
      <c r="O1346">
        <v>10</v>
      </c>
      <c r="P1346">
        <v>9</v>
      </c>
      <c r="Q1346">
        <v>2</v>
      </c>
      <c r="R1346" t="s">
        <v>3011</v>
      </c>
      <c r="S1346">
        <v>173.8</v>
      </c>
      <c r="T1346" t="s">
        <v>37</v>
      </c>
      <c r="U1346" s="3"/>
      <c r="V1346" s="3"/>
      <c r="W1346" s="3"/>
    </row>
    <row r="1347" spans="1:23">
      <c r="A1347" t="s">
        <v>3012</v>
      </c>
      <c r="B1347" t="s">
        <v>2075</v>
      </c>
      <c r="C1347" t="s">
        <v>50</v>
      </c>
      <c r="D1347" s="2">
        <v>38945</v>
      </c>
      <c r="E1347" s="2">
        <v>45850</v>
      </c>
      <c r="F1347" t="s">
        <v>3013</v>
      </c>
      <c r="G1347" t="s">
        <v>109</v>
      </c>
      <c r="H1347" t="s">
        <v>1012</v>
      </c>
      <c r="J1347" t="s">
        <v>46</v>
      </c>
      <c r="K1347" t="s">
        <v>161</v>
      </c>
      <c r="L1347">
        <v>14355.62</v>
      </c>
      <c r="M1347">
        <v>12884.32</v>
      </c>
      <c r="N1347" t="s">
        <v>56</v>
      </c>
      <c r="O1347">
        <v>6</v>
      </c>
      <c r="P1347">
        <v>138</v>
      </c>
      <c r="R1347">
        <v>134</v>
      </c>
      <c r="S1347">
        <v>105.5</v>
      </c>
      <c r="T1347" t="s">
        <v>81</v>
      </c>
      <c r="U1347" s="3"/>
      <c r="V1347" s="3"/>
      <c r="W1347" s="3"/>
    </row>
    <row r="1348" spans="1:23">
      <c r="A1348" t="s">
        <v>3014</v>
      </c>
      <c r="B1348" t="s">
        <v>3015</v>
      </c>
      <c r="C1348" t="s">
        <v>816</v>
      </c>
      <c r="D1348" s="2">
        <v>22306</v>
      </c>
      <c r="E1348" s="2">
        <v>45511</v>
      </c>
      <c r="F1348" t="s">
        <v>3016</v>
      </c>
      <c r="G1348" t="s">
        <v>31</v>
      </c>
      <c r="H1348" t="s">
        <v>113</v>
      </c>
      <c r="I1348" t="s">
        <v>45</v>
      </c>
      <c r="J1348" t="s">
        <v>46</v>
      </c>
      <c r="K1348" t="s">
        <v>110</v>
      </c>
      <c r="L1348">
        <v>166688.26</v>
      </c>
      <c r="M1348">
        <v>119013.72</v>
      </c>
      <c r="N1348" t="s">
        <v>91</v>
      </c>
      <c r="O1348">
        <v>15</v>
      </c>
      <c r="P1348" t="s">
        <v>3017</v>
      </c>
      <c r="R1348">
        <v>97</v>
      </c>
      <c r="S1348">
        <v>237.3</v>
      </c>
      <c r="T1348" t="s">
        <v>37</v>
      </c>
      <c r="U1348" s="3"/>
      <c r="V1348" s="3"/>
      <c r="W1348" s="3"/>
    </row>
    <row r="1349" spans="1:23">
      <c r="A1349" t="s">
        <v>3018</v>
      </c>
      <c r="B1349" t="s">
        <v>433</v>
      </c>
      <c r="C1349" t="s">
        <v>22</v>
      </c>
      <c r="D1349" s="2">
        <v>28109</v>
      </c>
      <c r="E1349" s="2">
        <v>45853</v>
      </c>
      <c r="F1349" s="2">
        <v>45870</v>
      </c>
      <c r="G1349" t="s">
        <v>161</v>
      </c>
      <c r="H1349" t="s">
        <v>95</v>
      </c>
      <c r="I1349" t="s">
        <v>79</v>
      </c>
      <c r="J1349" t="s">
        <v>80</v>
      </c>
      <c r="K1349" t="s">
        <v>72</v>
      </c>
      <c r="L1349">
        <v>180100.88</v>
      </c>
      <c r="M1349">
        <v>149389.1</v>
      </c>
      <c r="N1349" t="s">
        <v>56</v>
      </c>
      <c r="O1349">
        <v>17</v>
      </c>
      <c r="P1349">
        <v>228</v>
      </c>
      <c r="Q1349">
        <v>4</v>
      </c>
      <c r="R1349">
        <v>163</v>
      </c>
      <c r="S1349">
        <v>131.9</v>
      </c>
      <c r="U1349" s="3"/>
      <c r="V1349" s="3"/>
      <c r="W1349" s="3"/>
    </row>
    <row r="1350" spans="1:23">
      <c r="A1350" t="s">
        <v>3019</v>
      </c>
      <c r="B1350" t="s">
        <v>1167</v>
      </c>
      <c r="D1350" t="s">
        <v>3020</v>
      </c>
      <c r="E1350" s="2">
        <v>45939</v>
      </c>
      <c r="F1350" s="2">
        <v>45955</v>
      </c>
      <c r="G1350" t="s">
        <v>62</v>
      </c>
      <c r="H1350" t="s">
        <v>1783</v>
      </c>
      <c r="I1350" t="s">
        <v>45</v>
      </c>
      <c r="J1350" t="s">
        <v>64</v>
      </c>
      <c r="L1350">
        <v>229029.82</v>
      </c>
      <c r="M1350">
        <v>167729.91</v>
      </c>
      <c r="O1350">
        <v>16</v>
      </c>
      <c r="Q1350">
        <v>5</v>
      </c>
      <c r="R1350">
        <v>127</v>
      </c>
      <c r="S1350">
        <v>215.5</v>
      </c>
      <c r="T1350" t="s">
        <v>37</v>
      </c>
      <c r="U1350" s="3"/>
      <c r="V1350" s="3"/>
      <c r="W1350" s="3"/>
    </row>
    <row r="1351" spans="1:23">
      <c r="A1351" t="s">
        <v>3021</v>
      </c>
      <c r="B1351" t="s">
        <v>427</v>
      </c>
      <c r="C1351" t="s">
        <v>133</v>
      </c>
      <c r="D1351" s="2">
        <v>20798</v>
      </c>
      <c r="E1351" s="2">
        <v>45291</v>
      </c>
      <c r="F1351" s="2">
        <v>45308</v>
      </c>
      <c r="G1351" t="s">
        <v>141</v>
      </c>
      <c r="H1351" t="s">
        <v>134</v>
      </c>
      <c r="I1351" t="s">
        <v>25</v>
      </c>
      <c r="J1351" t="s">
        <v>34</v>
      </c>
      <c r="K1351" t="s">
        <v>55</v>
      </c>
      <c r="M1351">
        <v>37912.04</v>
      </c>
      <c r="N1351" t="s">
        <v>35</v>
      </c>
      <c r="O1351">
        <v>17</v>
      </c>
      <c r="Q1351">
        <v>5</v>
      </c>
      <c r="R1351">
        <v>103</v>
      </c>
      <c r="S1351">
        <v>118.1</v>
      </c>
      <c r="T1351" t="s">
        <v>57</v>
      </c>
      <c r="U1351" s="3"/>
      <c r="V1351" s="3"/>
      <c r="W1351" s="3"/>
    </row>
    <row r="1352" spans="1:23">
      <c r="A1352" t="s">
        <v>3022</v>
      </c>
      <c r="B1352" t="s">
        <v>1563</v>
      </c>
      <c r="C1352" t="s">
        <v>206</v>
      </c>
      <c r="D1352" s="2">
        <v>39150</v>
      </c>
      <c r="E1352" t="s">
        <v>3023</v>
      </c>
      <c r="F1352" t="s">
        <v>3024</v>
      </c>
      <c r="G1352" t="s">
        <v>141</v>
      </c>
      <c r="H1352" t="s">
        <v>113</v>
      </c>
      <c r="I1352" t="s">
        <v>96</v>
      </c>
      <c r="K1352" t="s">
        <v>55</v>
      </c>
      <c r="L1352">
        <v>239754.63</v>
      </c>
      <c r="M1352">
        <v>183323.04</v>
      </c>
      <c r="N1352" t="s">
        <v>91</v>
      </c>
      <c r="O1352">
        <v>6</v>
      </c>
      <c r="P1352">
        <v>173</v>
      </c>
      <c r="Q1352">
        <v>3</v>
      </c>
      <c r="R1352">
        <v>169</v>
      </c>
      <c r="S1352">
        <v>126.5</v>
      </c>
      <c r="T1352" t="s">
        <v>37</v>
      </c>
      <c r="U1352" s="3"/>
      <c r="V1352" s="3"/>
      <c r="W1352" s="3"/>
    </row>
    <row r="1353" spans="1:23">
      <c r="A1353" t="s">
        <v>3025</v>
      </c>
      <c r="B1353" t="s">
        <v>295</v>
      </c>
      <c r="C1353" t="s">
        <v>100</v>
      </c>
      <c r="D1353" s="2">
        <v>25672</v>
      </c>
      <c r="E1353" s="2">
        <v>45875</v>
      </c>
      <c r="F1353" s="2">
        <v>45887</v>
      </c>
      <c r="G1353" t="s">
        <v>141</v>
      </c>
      <c r="H1353" t="s">
        <v>32</v>
      </c>
      <c r="J1353" t="s">
        <v>34</v>
      </c>
      <c r="K1353" t="s">
        <v>55</v>
      </c>
      <c r="L1353">
        <v>55137.279999999999</v>
      </c>
      <c r="M1353">
        <v>43872.13</v>
      </c>
      <c r="N1353" t="s">
        <v>73</v>
      </c>
      <c r="O1353">
        <v>12</v>
      </c>
      <c r="Q1353">
        <v>4</v>
      </c>
      <c r="R1353">
        <v>188</v>
      </c>
      <c r="S1353">
        <v>133.6</v>
      </c>
      <c r="T1353" t="s">
        <v>37</v>
      </c>
      <c r="U1353" s="3"/>
      <c r="V1353" s="3"/>
      <c r="W1353" s="3"/>
    </row>
    <row r="1354" spans="1:23">
      <c r="A1354" t="s">
        <v>3026</v>
      </c>
      <c r="B1354" t="s">
        <v>895</v>
      </c>
      <c r="C1354" t="s">
        <v>84</v>
      </c>
      <c r="D1354" s="2">
        <v>18812</v>
      </c>
      <c r="E1354" s="2">
        <v>44999</v>
      </c>
      <c r="F1354" s="2">
        <v>45015</v>
      </c>
      <c r="G1354" t="s">
        <v>43</v>
      </c>
      <c r="H1354" t="s">
        <v>134</v>
      </c>
      <c r="I1354" t="s">
        <v>79</v>
      </c>
      <c r="K1354" t="s">
        <v>27</v>
      </c>
      <c r="L1354">
        <v>191329.01</v>
      </c>
      <c r="M1354">
        <v>127157.66</v>
      </c>
      <c r="N1354" t="s">
        <v>56</v>
      </c>
      <c r="O1354">
        <v>16</v>
      </c>
      <c r="P1354">
        <v>43</v>
      </c>
      <c r="Q1354">
        <v>2</v>
      </c>
      <c r="R1354">
        <v>148</v>
      </c>
      <c r="S1354">
        <v>92.7</v>
      </c>
      <c r="T1354" t="s">
        <v>47</v>
      </c>
      <c r="U1354" s="3"/>
      <c r="V1354" s="3"/>
      <c r="W1354" s="3"/>
    </row>
    <row r="1355" spans="1:23">
      <c r="A1355" t="s">
        <v>3027</v>
      </c>
      <c r="B1355" t="s">
        <v>684</v>
      </c>
      <c r="C1355" t="s">
        <v>60</v>
      </c>
      <c r="D1355" s="2">
        <v>38879</v>
      </c>
      <c r="E1355" t="s">
        <v>3028</v>
      </c>
      <c r="F1355" t="s">
        <v>3029</v>
      </c>
      <c r="G1355" t="s">
        <v>43</v>
      </c>
      <c r="H1355" t="s">
        <v>32</v>
      </c>
      <c r="I1355" t="s">
        <v>45</v>
      </c>
      <c r="J1355" t="s">
        <v>204</v>
      </c>
      <c r="K1355" t="s">
        <v>388</v>
      </c>
      <c r="L1355">
        <v>183000.54</v>
      </c>
      <c r="M1355">
        <v>172264.23</v>
      </c>
      <c r="N1355" t="s">
        <v>192</v>
      </c>
      <c r="O1355">
        <v>15</v>
      </c>
      <c r="P1355">
        <v>199</v>
      </c>
      <c r="Q1355">
        <v>2</v>
      </c>
      <c r="R1355">
        <v>185</v>
      </c>
      <c r="S1355">
        <v>80.5</v>
      </c>
      <c r="T1355" t="s">
        <v>37</v>
      </c>
      <c r="U1355" s="3"/>
      <c r="V1355" s="3"/>
      <c r="W1355" s="3"/>
    </row>
    <row r="1356" spans="1:23">
      <c r="A1356" t="s">
        <v>3030</v>
      </c>
      <c r="B1356" t="s">
        <v>1065</v>
      </c>
      <c r="C1356" t="s">
        <v>22</v>
      </c>
      <c r="D1356" s="2">
        <v>32863</v>
      </c>
      <c r="E1356" s="2">
        <v>45346</v>
      </c>
      <c r="F1356" t="s">
        <v>1572</v>
      </c>
      <c r="G1356" t="s">
        <v>94</v>
      </c>
      <c r="H1356" t="s">
        <v>52</v>
      </c>
      <c r="I1356" t="s">
        <v>79</v>
      </c>
      <c r="J1356" t="s">
        <v>97</v>
      </c>
      <c r="K1356" t="s">
        <v>120</v>
      </c>
      <c r="L1356">
        <v>215506.72</v>
      </c>
      <c r="N1356" t="s">
        <v>73</v>
      </c>
      <c r="O1356">
        <v>13</v>
      </c>
      <c r="P1356">
        <v>183</v>
      </c>
      <c r="Q1356">
        <v>5</v>
      </c>
      <c r="R1356">
        <v>122</v>
      </c>
      <c r="S1356">
        <v>112.4</v>
      </c>
      <c r="T1356" t="s">
        <v>37</v>
      </c>
      <c r="U1356" s="3"/>
      <c r="V1356" s="3"/>
      <c r="W1356" s="3"/>
    </row>
    <row r="1357" spans="1:23">
      <c r="A1357" t="s">
        <v>3031</v>
      </c>
      <c r="B1357" t="s">
        <v>796</v>
      </c>
      <c r="C1357" t="s">
        <v>156</v>
      </c>
      <c r="D1357" s="2">
        <v>26606</v>
      </c>
      <c r="E1357" s="2">
        <v>45723</v>
      </c>
      <c r="G1357" t="s">
        <v>2268</v>
      </c>
      <c r="H1357" t="s">
        <v>32</v>
      </c>
      <c r="I1357" t="s">
        <v>25</v>
      </c>
      <c r="J1357" t="s">
        <v>71</v>
      </c>
      <c r="K1357" t="s">
        <v>27</v>
      </c>
      <c r="L1357">
        <v>210220.77</v>
      </c>
      <c r="M1357">
        <v>138574.47</v>
      </c>
      <c r="O1357">
        <v>9</v>
      </c>
      <c r="P1357">
        <v>57</v>
      </c>
      <c r="Q1357">
        <v>5</v>
      </c>
      <c r="R1357">
        <v>187</v>
      </c>
      <c r="S1357">
        <v>234.1</v>
      </c>
      <c r="T1357" t="s">
        <v>721</v>
      </c>
      <c r="U1357" s="3"/>
      <c r="V1357" s="3"/>
      <c r="W1357" s="3"/>
    </row>
    <row r="1358" spans="1:23">
      <c r="A1358" t="s">
        <v>3032</v>
      </c>
      <c r="B1358" t="s">
        <v>611</v>
      </c>
      <c r="C1358" t="s">
        <v>206</v>
      </c>
      <c r="D1358" s="2">
        <v>34345</v>
      </c>
      <c r="E1358" s="2">
        <v>45665</v>
      </c>
      <c r="F1358" s="2">
        <v>45675</v>
      </c>
      <c r="G1358" t="s">
        <v>117</v>
      </c>
      <c r="H1358" t="s">
        <v>153</v>
      </c>
      <c r="I1358" t="s">
        <v>25</v>
      </c>
      <c r="J1358" t="s">
        <v>34</v>
      </c>
      <c r="K1358" t="s">
        <v>161</v>
      </c>
      <c r="L1358">
        <v>24570.01</v>
      </c>
      <c r="M1358">
        <v>22310.02</v>
      </c>
      <c r="N1358" t="s">
        <v>73</v>
      </c>
      <c r="O1358">
        <v>10</v>
      </c>
      <c r="P1358">
        <v>240</v>
      </c>
      <c r="Q1358">
        <v>4</v>
      </c>
      <c r="R1358">
        <v>167</v>
      </c>
      <c r="S1358">
        <v>215.5</v>
      </c>
      <c r="T1358" t="s">
        <v>37</v>
      </c>
      <c r="U1358" s="3"/>
      <c r="V1358" s="3"/>
      <c r="W1358" s="3"/>
    </row>
    <row r="1359" spans="1:23">
      <c r="A1359" t="s">
        <v>3033</v>
      </c>
      <c r="B1359" t="s">
        <v>438</v>
      </c>
      <c r="C1359" t="s">
        <v>30</v>
      </c>
      <c r="D1359" t="s">
        <v>3034</v>
      </c>
      <c r="E1359" s="2">
        <v>45891</v>
      </c>
      <c r="F1359" s="2">
        <v>45900</v>
      </c>
      <c r="G1359" t="s">
        <v>62</v>
      </c>
      <c r="H1359" t="s">
        <v>52</v>
      </c>
      <c r="I1359" t="s">
        <v>45</v>
      </c>
      <c r="J1359" t="s">
        <v>34</v>
      </c>
      <c r="K1359" t="s">
        <v>161</v>
      </c>
      <c r="L1359">
        <v>190066.55</v>
      </c>
      <c r="M1359">
        <v>134476.72</v>
      </c>
      <c r="N1359" t="s">
        <v>73</v>
      </c>
      <c r="O1359">
        <v>9</v>
      </c>
      <c r="P1359">
        <v>97</v>
      </c>
      <c r="R1359">
        <v>151</v>
      </c>
      <c r="S1359">
        <v>85.9</v>
      </c>
      <c r="T1359" t="s">
        <v>721</v>
      </c>
      <c r="U1359" s="3"/>
      <c r="V1359" s="3"/>
      <c r="W1359" s="3"/>
    </row>
    <row r="1360" spans="1:23">
      <c r="A1360" t="s">
        <v>3035</v>
      </c>
      <c r="B1360" t="s">
        <v>3036</v>
      </c>
      <c r="C1360" t="s">
        <v>84</v>
      </c>
      <c r="D1360" s="2">
        <v>32207</v>
      </c>
      <c r="E1360" s="2">
        <v>45377</v>
      </c>
      <c r="F1360" s="2">
        <v>45389</v>
      </c>
      <c r="G1360" t="s">
        <v>62</v>
      </c>
      <c r="H1360" t="s">
        <v>160</v>
      </c>
      <c r="I1360" t="s">
        <v>119</v>
      </c>
      <c r="J1360" t="s">
        <v>64</v>
      </c>
      <c r="K1360" t="s">
        <v>183</v>
      </c>
      <c r="L1360">
        <v>123835.93</v>
      </c>
      <c r="M1360">
        <v>118992.45</v>
      </c>
      <c r="N1360" t="s">
        <v>192</v>
      </c>
      <c r="O1360">
        <v>12</v>
      </c>
      <c r="P1360">
        <v>234</v>
      </c>
      <c r="Q1360">
        <v>4</v>
      </c>
      <c r="R1360">
        <v>114</v>
      </c>
      <c r="S1360">
        <v>71.099999999999994</v>
      </c>
      <c r="T1360" t="s">
        <v>106</v>
      </c>
      <c r="U1360" s="3"/>
      <c r="V1360" s="3"/>
      <c r="W1360" s="3"/>
    </row>
    <row r="1361" spans="1:23">
      <c r="A1361" t="s">
        <v>3037</v>
      </c>
      <c r="B1361" t="s">
        <v>171</v>
      </c>
      <c r="C1361" t="s">
        <v>50</v>
      </c>
      <c r="D1361" s="2">
        <v>35167</v>
      </c>
      <c r="E1361" t="s">
        <v>3038</v>
      </c>
      <c r="F1361" s="2">
        <v>45776</v>
      </c>
      <c r="G1361" t="s">
        <v>62</v>
      </c>
      <c r="H1361" t="s">
        <v>134</v>
      </c>
      <c r="I1361" t="s">
        <v>96</v>
      </c>
      <c r="J1361" t="s">
        <v>34</v>
      </c>
      <c r="K1361" t="s">
        <v>120</v>
      </c>
      <c r="L1361">
        <v>68355.45</v>
      </c>
      <c r="M1361">
        <v>61709.01</v>
      </c>
      <c r="N1361" t="s">
        <v>91</v>
      </c>
      <c r="O1361">
        <v>10</v>
      </c>
      <c r="P1361">
        <v>87</v>
      </c>
      <c r="Q1361">
        <v>1</v>
      </c>
      <c r="R1361">
        <v>148</v>
      </c>
      <c r="S1361">
        <v>200</v>
      </c>
      <c r="T1361" t="s">
        <v>37</v>
      </c>
      <c r="U1361" s="3"/>
      <c r="V1361" s="3"/>
      <c r="W1361" s="3"/>
    </row>
    <row r="1362" spans="1:23">
      <c r="A1362" t="s">
        <v>3039</v>
      </c>
      <c r="B1362" t="s">
        <v>689</v>
      </c>
      <c r="C1362" t="s">
        <v>22</v>
      </c>
      <c r="D1362" s="2">
        <v>37432</v>
      </c>
      <c r="E1362" s="2">
        <v>44979</v>
      </c>
      <c r="F1362" s="2">
        <v>44990</v>
      </c>
      <c r="G1362" t="s">
        <v>141</v>
      </c>
      <c r="H1362" t="s">
        <v>24</v>
      </c>
      <c r="I1362" t="s">
        <v>119</v>
      </c>
      <c r="J1362" t="s">
        <v>64</v>
      </c>
      <c r="K1362" t="s">
        <v>161</v>
      </c>
      <c r="L1362">
        <v>5108.01</v>
      </c>
      <c r="M1362">
        <v>4436.84</v>
      </c>
      <c r="O1362">
        <v>11</v>
      </c>
      <c r="P1362">
        <v>169</v>
      </c>
      <c r="R1362">
        <v>177</v>
      </c>
      <c r="S1362">
        <v>226.5</v>
      </c>
      <c r="T1362" t="s">
        <v>37</v>
      </c>
      <c r="U1362" s="3"/>
      <c r="V1362" s="3"/>
      <c r="W1362" s="3"/>
    </row>
    <row r="1363" spans="1:23">
      <c r="A1363" t="s">
        <v>3040</v>
      </c>
      <c r="B1363" t="s">
        <v>864</v>
      </c>
      <c r="C1363" t="s">
        <v>196</v>
      </c>
      <c r="D1363" s="2">
        <v>23840</v>
      </c>
      <c r="E1363" t="s">
        <v>3041</v>
      </c>
      <c r="F1363" s="2">
        <v>45557</v>
      </c>
      <c r="G1363" t="s">
        <v>31</v>
      </c>
      <c r="I1363" t="s">
        <v>79</v>
      </c>
      <c r="J1363" t="s">
        <v>80</v>
      </c>
      <c r="K1363" t="s">
        <v>110</v>
      </c>
      <c r="L1363">
        <v>51661.599999999999</v>
      </c>
      <c r="M1363">
        <v>42852.77</v>
      </c>
      <c r="N1363" t="s">
        <v>192</v>
      </c>
      <c r="O1363">
        <v>15</v>
      </c>
      <c r="P1363">
        <v>225</v>
      </c>
      <c r="Q1363">
        <v>3</v>
      </c>
      <c r="R1363">
        <v>109</v>
      </c>
      <c r="S1363">
        <v>220.7</v>
      </c>
      <c r="U1363" s="3"/>
      <c r="V1363" s="3"/>
      <c r="W1363" s="3"/>
    </row>
    <row r="1364" spans="1:23">
      <c r="A1364" t="s">
        <v>3042</v>
      </c>
      <c r="B1364" t="s">
        <v>1001</v>
      </c>
      <c r="C1364" t="s">
        <v>50</v>
      </c>
      <c r="D1364" s="2">
        <v>21966</v>
      </c>
      <c r="E1364" t="s">
        <v>1332</v>
      </c>
      <c r="F1364" s="2">
        <v>45521</v>
      </c>
      <c r="G1364" t="s">
        <v>141</v>
      </c>
      <c r="I1364" t="s">
        <v>96</v>
      </c>
      <c r="J1364" t="s">
        <v>34</v>
      </c>
      <c r="L1364">
        <v>34814.660000000003</v>
      </c>
      <c r="M1364">
        <v>23413.9</v>
      </c>
      <c r="N1364" t="s">
        <v>73</v>
      </c>
      <c r="O1364">
        <v>1</v>
      </c>
      <c r="P1364">
        <v>127</v>
      </c>
      <c r="Q1364">
        <v>4</v>
      </c>
      <c r="R1364">
        <v>110</v>
      </c>
      <c r="S1364">
        <v>183.1</v>
      </c>
      <c r="T1364" t="s">
        <v>65</v>
      </c>
      <c r="U1364" s="3"/>
      <c r="V1364" s="3"/>
      <c r="W1364" s="3"/>
    </row>
    <row r="1365" spans="1:23">
      <c r="A1365" t="s">
        <v>3043</v>
      </c>
      <c r="B1365" t="s">
        <v>3044</v>
      </c>
      <c r="C1365" t="s">
        <v>22</v>
      </c>
      <c r="D1365" s="2">
        <v>29928</v>
      </c>
      <c r="E1365" s="2">
        <v>45723</v>
      </c>
      <c r="F1365" s="2">
        <v>45737</v>
      </c>
      <c r="G1365" t="s">
        <v>117</v>
      </c>
      <c r="H1365" t="s">
        <v>32</v>
      </c>
      <c r="I1365" t="s">
        <v>119</v>
      </c>
      <c r="J1365" t="s">
        <v>186</v>
      </c>
      <c r="K1365" t="s">
        <v>388</v>
      </c>
      <c r="L1365">
        <v>113974.15</v>
      </c>
      <c r="M1365">
        <v>97081.99</v>
      </c>
      <c r="N1365" t="s">
        <v>73</v>
      </c>
      <c r="O1365">
        <v>14</v>
      </c>
      <c r="P1365">
        <v>157</v>
      </c>
      <c r="Q1365">
        <v>5</v>
      </c>
      <c r="R1365">
        <v>173</v>
      </c>
      <c r="S1365">
        <v>235.7</v>
      </c>
      <c r="T1365" t="s">
        <v>37</v>
      </c>
      <c r="U1365" s="3"/>
      <c r="V1365" s="3"/>
      <c r="W1365" s="3"/>
    </row>
    <row r="1366" spans="1:23">
      <c r="A1366" t="s">
        <v>3045</v>
      </c>
      <c r="B1366" t="s">
        <v>1509</v>
      </c>
      <c r="D1366" s="2">
        <v>25638</v>
      </c>
      <c r="E1366" t="s">
        <v>3046</v>
      </c>
      <c r="F1366" t="s">
        <v>3047</v>
      </c>
      <c r="G1366" t="s">
        <v>77</v>
      </c>
      <c r="H1366" t="s">
        <v>44</v>
      </c>
      <c r="I1366" t="s">
        <v>45</v>
      </c>
      <c r="J1366" t="s">
        <v>34</v>
      </c>
      <c r="K1366" t="s">
        <v>120</v>
      </c>
      <c r="L1366">
        <v>160951.98000000001</v>
      </c>
      <c r="M1366">
        <v>119503.78</v>
      </c>
      <c r="N1366" t="s">
        <v>192</v>
      </c>
      <c r="O1366">
        <v>9</v>
      </c>
      <c r="P1366">
        <v>134</v>
      </c>
      <c r="Q1366">
        <v>5</v>
      </c>
      <c r="R1366">
        <v>155</v>
      </c>
      <c r="S1366">
        <v>156.5</v>
      </c>
      <c r="T1366" t="s">
        <v>65</v>
      </c>
      <c r="U1366" s="3"/>
      <c r="V1366" s="3"/>
      <c r="W1366" s="3"/>
    </row>
    <row r="1367" spans="1:23">
      <c r="A1367" t="s">
        <v>3048</v>
      </c>
      <c r="B1367" t="s">
        <v>472</v>
      </c>
      <c r="C1367" t="s">
        <v>100</v>
      </c>
      <c r="D1367" t="s">
        <v>3049</v>
      </c>
      <c r="E1367" s="2">
        <v>45009</v>
      </c>
      <c r="F1367" t="s">
        <v>3050</v>
      </c>
      <c r="G1367" t="s">
        <v>105</v>
      </c>
      <c r="H1367" t="s">
        <v>118</v>
      </c>
      <c r="I1367" t="s">
        <v>25</v>
      </c>
      <c r="J1367" t="s">
        <v>46</v>
      </c>
      <c r="K1367" t="s">
        <v>72</v>
      </c>
      <c r="L1367">
        <v>73446.509999999995</v>
      </c>
      <c r="M1367">
        <v>45822.84</v>
      </c>
      <c r="N1367" t="s">
        <v>35</v>
      </c>
      <c r="O1367">
        <v>1</v>
      </c>
      <c r="P1367">
        <v>63</v>
      </c>
      <c r="Q1367">
        <v>4</v>
      </c>
      <c r="R1367">
        <v>131</v>
      </c>
      <c r="S1367">
        <v>174.6</v>
      </c>
      <c r="T1367" t="s">
        <v>65</v>
      </c>
      <c r="U1367" s="3"/>
      <c r="V1367" s="3"/>
      <c r="W1367" s="3"/>
    </row>
    <row r="1368" spans="1:23">
      <c r="A1368" t="s">
        <v>3051</v>
      </c>
      <c r="B1368" t="s">
        <v>3052</v>
      </c>
      <c r="D1368" t="s">
        <v>3053</v>
      </c>
      <c r="E1368" s="2">
        <v>45759</v>
      </c>
      <c r="F1368" t="s">
        <v>3054</v>
      </c>
      <c r="G1368" t="s">
        <v>105</v>
      </c>
      <c r="H1368" t="s">
        <v>78</v>
      </c>
      <c r="I1368" t="s">
        <v>45</v>
      </c>
      <c r="J1368" t="s">
        <v>46</v>
      </c>
      <c r="K1368" t="s">
        <v>120</v>
      </c>
      <c r="L1368">
        <v>154101.72</v>
      </c>
      <c r="M1368">
        <v>116258.04</v>
      </c>
      <c r="N1368" t="s">
        <v>192</v>
      </c>
      <c r="O1368">
        <v>11</v>
      </c>
      <c r="P1368">
        <v>237</v>
      </c>
      <c r="R1368">
        <v>92</v>
      </c>
      <c r="S1368">
        <v>178.4</v>
      </c>
      <c r="T1368" t="s">
        <v>47</v>
      </c>
      <c r="U1368" s="3"/>
      <c r="V1368" s="3"/>
      <c r="W1368" s="3"/>
    </row>
    <row r="1369" spans="1:23">
      <c r="A1369" t="s">
        <v>3055</v>
      </c>
      <c r="B1369" t="s">
        <v>280</v>
      </c>
      <c r="C1369" t="s">
        <v>206</v>
      </c>
      <c r="D1369" s="2">
        <v>38176</v>
      </c>
      <c r="E1369" s="2">
        <v>45024</v>
      </c>
      <c r="F1369" t="s">
        <v>3056</v>
      </c>
      <c r="G1369" t="s">
        <v>117</v>
      </c>
      <c r="H1369" t="s">
        <v>113</v>
      </c>
      <c r="I1369" t="s">
        <v>45</v>
      </c>
      <c r="J1369" t="s">
        <v>34</v>
      </c>
      <c r="K1369" t="s">
        <v>55</v>
      </c>
      <c r="L1369">
        <v>211772.05</v>
      </c>
      <c r="M1369">
        <v>142471.6</v>
      </c>
      <c r="N1369" t="s">
        <v>35</v>
      </c>
      <c r="O1369">
        <v>16</v>
      </c>
      <c r="P1369">
        <v>132</v>
      </c>
      <c r="R1369">
        <v>154</v>
      </c>
      <c r="S1369">
        <v>224</v>
      </c>
      <c r="T1369" t="s">
        <v>65</v>
      </c>
      <c r="U1369" s="3"/>
      <c r="V1369" s="3"/>
      <c r="W1369" s="3"/>
    </row>
    <row r="1370" spans="1:23">
      <c r="A1370" t="s">
        <v>3057</v>
      </c>
      <c r="B1370" t="s">
        <v>3058</v>
      </c>
      <c r="C1370" t="s">
        <v>40</v>
      </c>
      <c r="D1370" t="s">
        <v>3059</v>
      </c>
      <c r="E1370" t="s">
        <v>3060</v>
      </c>
      <c r="F1370" s="2">
        <v>45406</v>
      </c>
      <c r="G1370" t="s">
        <v>62</v>
      </c>
      <c r="H1370" t="s">
        <v>1783</v>
      </c>
      <c r="I1370" t="s">
        <v>119</v>
      </c>
      <c r="J1370" t="s">
        <v>97</v>
      </c>
      <c r="K1370" t="s">
        <v>72</v>
      </c>
      <c r="L1370">
        <v>113538.17</v>
      </c>
      <c r="M1370">
        <v>91249.44</v>
      </c>
      <c r="N1370" t="s">
        <v>73</v>
      </c>
      <c r="O1370">
        <v>6</v>
      </c>
      <c r="P1370">
        <v>103</v>
      </c>
      <c r="Q1370">
        <v>4</v>
      </c>
      <c r="R1370">
        <v>92</v>
      </c>
      <c r="S1370">
        <v>133.19999999999999</v>
      </c>
      <c r="T1370" t="s">
        <v>65</v>
      </c>
      <c r="U1370" s="3"/>
      <c r="V1370" s="3"/>
      <c r="W1370" s="3"/>
    </row>
    <row r="1371" spans="1:23">
      <c r="A1371" t="s">
        <v>3061</v>
      </c>
      <c r="B1371" t="s">
        <v>3062</v>
      </c>
      <c r="C1371" t="s">
        <v>50</v>
      </c>
      <c r="D1371" s="2">
        <v>31101</v>
      </c>
      <c r="E1371" s="2">
        <v>45869</v>
      </c>
      <c r="F1371" s="2">
        <v>45871</v>
      </c>
      <c r="G1371" t="s">
        <v>141</v>
      </c>
      <c r="H1371" t="s">
        <v>1500</v>
      </c>
      <c r="I1371" t="s">
        <v>96</v>
      </c>
      <c r="J1371" t="s">
        <v>179</v>
      </c>
      <c r="K1371" t="s">
        <v>72</v>
      </c>
      <c r="L1371">
        <v>124973.93</v>
      </c>
      <c r="M1371">
        <v>84411.51</v>
      </c>
      <c r="N1371" t="s">
        <v>192</v>
      </c>
      <c r="O1371">
        <v>2</v>
      </c>
      <c r="P1371">
        <v>56</v>
      </c>
      <c r="R1371">
        <v>90</v>
      </c>
      <c r="S1371">
        <v>139.30000000000001</v>
      </c>
      <c r="U1371" s="3"/>
      <c r="V1371" s="3"/>
      <c r="W1371" s="3"/>
    </row>
    <row r="1372" spans="1:23">
      <c r="A1372" t="s">
        <v>3063</v>
      </c>
      <c r="B1372" t="s">
        <v>607</v>
      </c>
      <c r="C1372" t="s">
        <v>100</v>
      </c>
      <c r="D1372" s="2">
        <v>38000</v>
      </c>
      <c r="E1372" s="2">
        <v>45777</v>
      </c>
      <c r="F1372" s="2">
        <v>45792</v>
      </c>
      <c r="G1372" t="s">
        <v>70</v>
      </c>
      <c r="H1372" t="s">
        <v>124</v>
      </c>
      <c r="I1372" t="s">
        <v>33</v>
      </c>
      <c r="J1372" t="s">
        <v>46</v>
      </c>
      <c r="K1372" t="s">
        <v>27</v>
      </c>
      <c r="L1372">
        <v>98561.34</v>
      </c>
      <c r="M1372">
        <v>85338.07</v>
      </c>
      <c r="N1372" t="s">
        <v>73</v>
      </c>
      <c r="O1372">
        <v>15</v>
      </c>
      <c r="P1372">
        <v>205</v>
      </c>
      <c r="Q1372">
        <v>1</v>
      </c>
      <c r="R1372">
        <v>113</v>
      </c>
      <c r="S1372">
        <v>161.9</v>
      </c>
      <c r="T1372" t="s">
        <v>37</v>
      </c>
      <c r="U1372" s="3"/>
      <c r="V1372" s="3"/>
      <c r="W1372" s="3"/>
    </row>
    <row r="1373" spans="1:23">
      <c r="A1373" t="s">
        <v>3064</v>
      </c>
      <c r="B1373" t="s">
        <v>511</v>
      </c>
      <c r="C1373" t="s">
        <v>100</v>
      </c>
      <c r="D1373" s="2">
        <v>18467</v>
      </c>
      <c r="E1373" s="2">
        <v>45320</v>
      </c>
      <c r="F1373" t="s">
        <v>3065</v>
      </c>
      <c r="G1373" t="s">
        <v>89</v>
      </c>
      <c r="H1373" t="s">
        <v>63</v>
      </c>
      <c r="I1373" t="s">
        <v>45</v>
      </c>
      <c r="J1373" t="s">
        <v>179</v>
      </c>
      <c r="K1373" t="s">
        <v>449</v>
      </c>
      <c r="L1373">
        <v>103479.27</v>
      </c>
      <c r="M1373">
        <v>93652.93</v>
      </c>
      <c r="N1373" t="s">
        <v>73</v>
      </c>
      <c r="O1373">
        <v>2</v>
      </c>
      <c r="P1373">
        <v>133</v>
      </c>
      <c r="Q1373">
        <v>4</v>
      </c>
      <c r="R1373">
        <v>144</v>
      </c>
      <c r="S1373">
        <v>217.9</v>
      </c>
      <c r="T1373" t="s">
        <v>37</v>
      </c>
      <c r="U1373" s="3"/>
      <c r="V1373" s="3"/>
      <c r="W1373" s="3"/>
    </row>
    <row r="1374" spans="1:23">
      <c r="A1374" t="s">
        <v>3066</v>
      </c>
      <c r="B1374" t="s">
        <v>684</v>
      </c>
      <c r="C1374" t="s">
        <v>206</v>
      </c>
      <c r="D1374" s="2">
        <v>36640</v>
      </c>
      <c r="E1374" s="2">
        <v>45596</v>
      </c>
      <c r="F1374" s="2">
        <v>45606</v>
      </c>
      <c r="G1374" t="s">
        <v>152</v>
      </c>
      <c r="H1374" t="s">
        <v>63</v>
      </c>
      <c r="J1374" t="s">
        <v>34</v>
      </c>
      <c r="K1374" t="s">
        <v>55</v>
      </c>
      <c r="L1374">
        <v>225300.26</v>
      </c>
      <c r="M1374">
        <v>181622.98</v>
      </c>
      <c r="N1374" t="s">
        <v>73</v>
      </c>
      <c r="O1374">
        <v>10</v>
      </c>
      <c r="P1374">
        <v>8</v>
      </c>
      <c r="Q1374">
        <v>5</v>
      </c>
      <c r="R1374">
        <v>95</v>
      </c>
      <c r="S1374">
        <v>104</v>
      </c>
      <c r="U1374" s="3"/>
      <c r="V1374" s="3"/>
      <c r="W1374" s="3"/>
    </row>
    <row r="1375" spans="1:23">
      <c r="A1375" t="s">
        <v>3067</v>
      </c>
      <c r="B1375" t="s">
        <v>2249</v>
      </c>
      <c r="C1375" t="s">
        <v>84</v>
      </c>
      <c r="D1375" s="2">
        <v>18697</v>
      </c>
      <c r="E1375" s="2">
        <v>45160</v>
      </c>
      <c r="F1375" s="2">
        <v>45161</v>
      </c>
      <c r="G1375" t="s">
        <v>161</v>
      </c>
      <c r="H1375" t="s">
        <v>63</v>
      </c>
      <c r="I1375" t="s">
        <v>25</v>
      </c>
      <c r="J1375" t="s">
        <v>34</v>
      </c>
      <c r="K1375" t="s">
        <v>55</v>
      </c>
      <c r="L1375" t="s">
        <v>3068</v>
      </c>
      <c r="M1375">
        <v>161199.22</v>
      </c>
      <c r="N1375" t="s">
        <v>73</v>
      </c>
      <c r="O1375">
        <v>1</v>
      </c>
      <c r="P1375">
        <v>34</v>
      </c>
      <c r="Q1375">
        <v>4</v>
      </c>
      <c r="S1375">
        <v>72.599999999999994</v>
      </c>
      <c r="U1375" s="3"/>
      <c r="V1375" s="3"/>
      <c r="W1375" s="3"/>
    </row>
    <row r="1376" spans="1:23">
      <c r="A1376" t="s">
        <v>3069</v>
      </c>
      <c r="B1376" t="s">
        <v>3070</v>
      </c>
      <c r="C1376" t="s">
        <v>50</v>
      </c>
      <c r="D1376" s="2">
        <v>18995</v>
      </c>
      <c r="E1376" s="2">
        <v>45565</v>
      </c>
      <c r="F1376" s="2">
        <v>45576</v>
      </c>
      <c r="G1376" t="s">
        <v>152</v>
      </c>
      <c r="H1376" t="s">
        <v>113</v>
      </c>
      <c r="I1376" t="s">
        <v>53</v>
      </c>
      <c r="J1376" t="s">
        <v>97</v>
      </c>
      <c r="K1376" t="s">
        <v>27</v>
      </c>
      <c r="L1376">
        <v>157482.82999999999</v>
      </c>
      <c r="M1376">
        <v>129425.9</v>
      </c>
      <c r="N1376" t="s">
        <v>56</v>
      </c>
      <c r="O1376">
        <v>11</v>
      </c>
      <c r="P1376">
        <v>233</v>
      </c>
      <c r="Q1376">
        <v>1</v>
      </c>
      <c r="R1376">
        <v>173</v>
      </c>
      <c r="S1376">
        <v>143</v>
      </c>
      <c r="T1376" t="s">
        <v>37</v>
      </c>
      <c r="U1376" s="3"/>
      <c r="V1376" s="3"/>
      <c r="W1376" s="3"/>
    </row>
    <row r="1377" spans="1:23">
      <c r="A1377" t="s">
        <v>3071</v>
      </c>
      <c r="B1377" t="s">
        <v>922</v>
      </c>
      <c r="C1377" t="s">
        <v>84</v>
      </c>
      <c r="D1377" s="2">
        <v>23202</v>
      </c>
      <c r="E1377" t="s">
        <v>3072</v>
      </c>
      <c r="F1377" s="2">
        <v>45929</v>
      </c>
      <c r="G1377" t="s">
        <v>109</v>
      </c>
      <c r="H1377" t="s">
        <v>63</v>
      </c>
      <c r="I1377" t="s">
        <v>119</v>
      </c>
      <c r="J1377" t="s">
        <v>64</v>
      </c>
      <c r="K1377" t="s">
        <v>161</v>
      </c>
      <c r="L1377">
        <v>229285.35</v>
      </c>
      <c r="M1377">
        <v>193827.28</v>
      </c>
      <c r="N1377" t="s">
        <v>192</v>
      </c>
      <c r="O1377">
        <v>5</v>
      </c>
      <c r="P1377">
        <v>139</v>
      </c>
      <c r="Q1377">
        <v>4</v>
      </c>
      <c r="R1377">
        <v>120</v>
      </c>
      <c r="S1377">
        <v>136.4</v>
      </c>
      <c r="T1377" t="s">
        <v>65</v>
      </c>
      <c r="U1377" s="3"/>
      <c r="V1377" s="3"/>
      <c r="W1377" s="3"/>
    </row>
    <row r="1378" spans="1:23">
      <c r="A1378" t="s">
        <v>3073</v>
      </c>
      <c r="B1378" t="s">
        <v>104</v>
      </c>
      <c r="C1378" t="s">
        <v>196</v>
      </c>
      <c r="D1378" s="2">
        <v>23307</v>
      </c>
      <c r="E1378" s="2">
        <v>44964</v>
      </c>
      <c r="F1378" s="2">
        <v>44973</v>
      </c>
      <c r="H1378" t="s">
        <v>153</v>
      </c>
      <c r="I1378" t="s">
        <v>79</v>
      </c>
      <c r="J1378" t="s">
        <v>34</v>
      </c>
      <c r="K1378" t="s">
        <v>27</v>
      </c>
      <c r="L1378" t="s">
        <v>3074</v>
      </c>
      <c r="M1378">
        <v>116219.56</v>
      </c>
      <c r="O1378">
        <v>9</v>
      </c>
      <c r="P1378">
        <v>7</v>
      </c>
      <c r="Q1378">
        <v>4</v>
      </c>
      <c r="R1378">
        <v>104</v>
      </c>
      <c r="S1378">
        <v>210.4</v>
      </c>
      <c r="T1378" t="s">
        <v>37</v>
      </c>
      <c r="U1378" s="3"/>
      <c r="V1378" s="3"/>
      <c r="W1378" s="3"/>
    </row>
    <row r="1379" spans="1:23">
      <c r="A1379" t="s">
        <v>3075</v>
      </c>
      <c r="B1379" t="s">
        <v>485</v>
      </c>
      <c r="C1379" t="s">
        <v>133</v>
      </c>
      <c r="D1379" s="2">
        <v>23699</v>
      </c>
      <c r="E1379" s="2">
        <v>45529</v>
      </c>
      <c r="F1379" s="2">
        <v>45542</v>
      </c>
      <c r="G1379" t="s">
        <v>141</v>
      </c>
      <c r="H1379" t="s">
        <v>124</v>
      </c>
      <c r="I1379" t="s">
        <v>33</v>
      </c>
      <c r="J1379" t="s">
        <v>46</v>
      </c>
      <c r="K1379" t="s">
        <v>27</v>
      </c>
      <c r="L1379">
        <v>16025.65</v>
      </c>
      <c r="M1379">
        <v>11809.77</v>
      </c>
      <c r="O1379">
        <v>13</v>
      </c>
      <c r="P1379">
        <v>71</v>
      </c>
      <c r="Q1379">
        <v>4</v>
      </c>
      <c r="R1379">
        <v>139</v>
      </c>
      <c r="S1379">
        <v>259.10000000000002</v>
      </c>
      <c r="T1379" t="s">
        <v>65</v>
      </c>
      <c r="U1379" s="3"/>
      <c r="V1379" s="3"/>
      <c r="W1379" s="3"/>
    </row>
    <row r="1380" spans="1:23">
      <c r="A1380" t="s">
        <v>3076</v>
      </c>
      <c r="B1380" t="s">
        <v>684</v>
      </c>
      <c r="C1380" t="s">
        <v>206</v>
      </c>
      <c r="D1380" s="2">
        <v>36881</v>
      </c>
      <c r="E1380" s="2">
        <v>45559</v>
      </c>
      <c r="F1380" t="s">
        <v>3077</v>
      </c>
      <c r="G1380" t="s">
        <v>152</v>
      </c>
      <c r="H1380" t="s">
        <v>95</v>
      </c>
      <c r="I1380" t="s">
        <v>25</v>
      </c>
      <c r="L1380">
        <v>162771.71</v>
      </c>
      <c r="M1380">
        <v>136986.06</v>
      </c>
      <c r="N1380" t="s">
        <v>73</v>
      </c>
      <c r="O1380">
        <v>16</v>
      </c>
      <c r="P1380">
        <v>35</v>
      </c>
      <c r="R1380">
        <v>119</v>
      </c>
      <c r="S1380">
        <v>193.9</v>
      </c>
      <c r="T1380" t="s">
        <v>37</v>
      </c>
      <c r="U1380" s="3"/>
      <c r="V1380" s="3"/>
      <c r="W1380" s="3"/>
    </row>
    <row r="1381" spans="1:23">
      <c r="A1381" t="s">
        <v>3078</v>
      </c>
      <c r="B1381" t="s">
        <v>524</v>
      </c>
      <c r="C1381" t="s">
        <v>30</v>
      </c>
      <c r="D1381" t="s">
        <v>3079</v>
      </c>
      <c r="E1381" t="s">
        <v>3080</v>
      </c>
      <c r="F1381" s="2">
        <v>45478</v>
      </c>
      <c r="G1381" t="s">
        <v>105</v>
      </c>
      <c r="H1381" t="s">
        <v>124</v>
      </c>
      <c r="I1381" t="s">
        <v>79</v>
      </c>
      <c r="J1381" t="s">
        <v>71</v>
      </c>
      <c r="K1381" t="s">
        <v>72</v>
      </c>
      <c r="L1381">
        <v>72772.399999999994</v>
      </c>
      <c r="M1381">
        <v>65834</v>
      </c>
      <c r="N1381" t="s">
        <v>56</v>
      </c>
      <c r="O1381">
        <v>9</v>
      </c>
      <c r="P1381">
        <v>133</v>
      </c>
      <c r="Q1381">
        <v>3</v>
      </c>
      <c r="R1381">
        <v>166</v>
      </c>
      <c r="S1381">
        <v>241.6</v>
      </c>
      <c r="T1381" t="s">
        <v>37</v>
      </c>
      <c r="U1381" s="3"/>
      <c r="V1381" s="3"/>
      <c r="W1381" s="3"/>
    </row>
    <row r="1382" spans="1:23">
      <c r="A1382" t="s">
        <v>3081</v>
      </c>
      <c r="B1382" t="s">
        <v>515</v>
      </c>
      <c r="C1382" t="s">
        <v>206</v>
      </c>
      <c r="D1382" s="2">
        <v>37807</v>
      </c>
      <c r="E1382" s="2">
        <v>44969</v>
      </c>
      <c r="F1382" s="2">
        <v>44976</v>
      </c>
      <c r="G1382" t="s">
        <v>70</v>
      </c>
      <c r="H1382" t="s">
        <v>86</v>
      </c>
      <c r="J1382" t="s">
        <v>80</v>
      </c>
      <c r="K1382" t="s">
        <v>161</v>
      </c>
      <c r="L1382">
        <v>149571.76999999999</v>
      </c>
      <c r="O1382">
        <v>7</v>
      </c>
      <c r="P1382">
        <v>84</v>
      </c>
      <c r="Q1382">
        <v>3</v>
      </c>
      <c r="R1382">
        <v>150</v>
      </c>
      <c r="S1382">
        <v>197.3</v>
      </c>
      <c r="T1382" t="s">
        <v>37</v>
      </c>
      <c r="U1382" s="3"/>
      <c r="V1382" s="3"/>
      <c r="W1382" s="3"/>
    </row>
    <row r="1383" spans="1:23">
      <c r="A1383" t="s">
        <v>3082</v>
      </c>
      <c r="B1383" t="s">
        <v>1054</v>
      </c>
      <c r="C1383" t="s">
        <v>60</v>
      </c>
      <c r="D1383" s="2">
        <v>25730</v>
      </c>
      <c r="E1383" s="2">
        <v>45716</v>
      </c>
      <c r="F1383" s="2">
        <v>45719</v>
      </c>
      <c r="G1383" t="s">
        <v>62</v>
      </c>
      <c r="I1383" t="s">
        <v>79</v>
      </c>
      <c r="J1383" t="s">
        <v>54</v>
      </c>
      <c r="K1383" t="s">
        <v>161</v>
      </c>
      <c r="L1383">
        <v>208202.66</v>
      </c>
      <c r="M1383">
        <v>179056.11</v>
      </c>
      <c r="N1383" t="s">
        <v>73</v>
      </c>
      <c r="O1383">
        <v>3</v>
      </c>
      <c r="P1383" t="s">
        <v>3083</v>
      </c>
      <c r="Q1383">
        <v>5</v>
      </c>
      <c r="R1383">
        <v>134</v>
      </c>
      <c r="S1383">
        <v>83.8</v>
      </c>
      <c r="T1383" t="s">
        <v>37</v>
      </c>
      <c r="U1383" s="3"/>
      <c r="V1383" s="3"/>
      <c r="W1383" s="3"/>
    </row>
    <row r="1384" spans="1:23">
      <c r="A1384" t="s">
        <v>3084</v>
      </c>
      <c r="B1384" t="s">
        <v>390</v>
      </c>
      <c r="C1384" t="s">
        <v>22</v>
      </c>
      <c r="D1384" t="s">
        <v>3085</v>
      </c>
      <c r="E1384" s="2">
        <v>44954</v>
      </c>
      <c r="F1384" s="2">
        <v>44969</v>
      </c>
      <c r="G1384" t="s">
        <v>161</v>
      </c>
      <c r="H1384" t="s">
        <v>124</v>
      </c>
      <c r="I1384" t="s">
        <v>79</v>
      </c>
      <c r="J1384" t="s">
        <v>80</v>
      </c>
      <c r="K1384" t="s">
        <v>110</v>
      </c>
      <c r="L1384">
        <v>53366.71</v>
      </c>
      <c r="M1384">
        <v>48439.89</v>
      </c>
      <c r="N1384" t="s">
        <v>91</v>
      </c>
      <c r="O1384">
        <v>15</v>
      </c>
      <c r="P1384">
        <v>52</v>
      </c>
      <c r="Q1384">
        <v>4</v>
      </c>
      <c r="R1384">
        <v>152</v>
      </c>
      <c r="S1384">
        <v>170.6</v>
      </c>
      <c r="T1384" t="s">
        <v>37</v>
      </c>
      <c r="U1384" s="3"/>
      <c r="V1384" s="3"/>
      <c r="W1384" s="3"/>
    </row>
    <row r="1385" spans="1:23">
      <c r="A1385" t="s">
        <v>3086</v>
      </c>
      <c r="B1385" t="s">
        <v>1935</v>
      </c>
      <c r="C1385" t="s">
        <v>84</v>
      </c>
      <c r="D1385" s="2">
        <v>36797</v>
      </c>
      <c r="E1385" s="2">
        <v>45180</v>
      </c>
      <c r="F1385" s="2">
        <v>45190</v>
      </c>
      <c r="G1385" t="s">
        <v>89</v>
      </c>
      <c r="H1385" t="s">
        <v>32</v>
      </c>
      <c r="J1385" t="s">
        <v>71</v>
      </c>
      <c r="K1385" t="s">
        <v>55</v>
      </c>
      <c r="L1385">
        <v>146933.53</v>
      </c>
      <c r="M1385">
        <v>145859.34</v>
      </c>
      <c r="N1385" t="s">
        <v>91</v>
      </c>
      <c r="O1385">
        <v>10</v>
      </c>
      <c r="P1385">
        <v>79</v>
      </c>
      <c r="Q1385">
        <v>5</v>
      </c>
      <c r="R1385">
        <v>167</v>
      </c>
      <c r="S1385">
        <v>186</v>
      </c>
      <c r="T1385" t="s">
        <v>37</v>
      </c>
      <c r="U1385" s="3"/>
      <c r="V1385" s="3"/>
      <c r="W1385" s="3"/>
    </row>
    <row r="1386" spans="1:23">
      <c r="A1386" t="s">
        <v>3087</v>
      </c>
      <c r="B1386" t="s">
        <v>604</v>
      </c>
      <c r="C1386" t="s">
        <v>133</v>
      </c>
      <c r="D1386" t="s">
        <v>3088</v>
      </c>
      <c r="E1386" s="2">
        <v>45397</v>
      </c>
      <c r="F1386" s="2">
        <v>45410</v>
      </c>
      <c r="G1386" t="s">
        <v>77</v>
      </c>
      <c r="H1386" t="s">
        <v>113</v>
      </c>
      <c r="I1386" t="s">
        <v>45</v>
      </c>
      <c r="J1386" t="s">
        <v>97</v>
      </c>
      <c r="K1386" t="s">
        <v>72</v>
      </c>
      <c r="L1386">
        <v>10357.77</v>
      </c>
      <c r="M1386">
        <v>8483.5300000000007</v>
      </c>
      <c r="N1386" t="s">
        <v>35</v>
      </c>
      <c r="O1386">
        <v>13</v>
      </c>
      <c r="P1386">
        <v>235</v>
      </c>
      <c r="Q1386">
        <v>4</v>
      </c>
      <c r="R1386">
        <v>103</v>
      </c>
      <c r="S1386">
        <v>161.9</v>
      </c>
      <c r="T1386" t="s">
        <v>37</v>
      </c>
      <c r="U1386" s="3"/>
      <c r="V1386" s="3"/>
      <c r="W1386" s="3"/>
    </row>
    <row r="1387" spans="1:23">
      <c r="A1387" t="s">
        <v>3089</v>
      </c>
      <c r="B1387" t="s">
        <v>324</v>
      </c>
      <c r="C1387" t="s">
        <v>133</v>
      </c>
      <c r="D1387" s="2">
        <v>20649</v>
      </c>
      <c r="E1387" s="2">
        <v>45499</v>
      </c>
      <c r="F1387" t="s">
        <v>3090</v>
      </c>
      <c r="G1387" t="s">
        <v>62</v>
      </c>
      <c r="H1387" t="s">
        <v>86</v>
      </c>
      <c r="I1387" t="s">
        <v>79</v>
      </c>
      <c r="J1387" t="s">
        <v>54</v>
      </c>
      <c r="K1387" t="s">
        <v>27</v>
      </c>
      <c r="L1387">
        <v>135592.03</v>
      </c>
      <c r="M1387">
        <v>130356.99</v>
      </c>
      <c r="N1387" t="s">
        <v>73</v>
      </c>
      <c r="O1387">
        <v>18</v>
      </c>
      <c r="P1387">
        <v>61</v>
      </c>
      <c r="R1387">
        <v>157</v>
      </c>
      <c r="S1387">
        <v>228.9</v>
      </c>
      <c r="U1387" s="3"/>
      <c r="V1387" s="3"/>
      <c r="W1387" s="3"/>
    </row>
    <row r="1388" spans="1:23">
      <c r="A1388" t="s">
        <v>3091</v>
      </c>
      <c r="B1388" t="s">
        <v>744</v>
      </c>
      <c r="C1388" t="s">
        <v>50</v>
      </c>
      <c r="D1388" t="s">
        <v>3092</v>
      </c>
      <c r="E1388" t="s">
        <v>1609</v>
      </c>
      <c r="G1388" t="s">
        <v>23</v>
      </c>
      <c r="I1388" t="s">
        <v>53</v>
      </c>
      <c r="J1388" t="s">
        <v>80</v>
      </c>
      <c r="K1388" t="s">
        <v>110</v>
      </c>
      <c r="L1388">
        <v>179641.8</v>
      </c>
      <c r="M1388">
        <v>128961.5</v>
      </c>
      <c r="N1388" t="s">
        <v>192</v>
      </c>
      <c r="O1388">
        <v>14</v>
      </c>
      <c r="P1388">
        <v>106</v>
      </c>
      <c r="Q1388">
        <v>1</v>
      </c>
      <c r="R1388">
        <v>108</v>
      </c>
      <c r="S1388">
        <v>148</v>
      </c>
      <c r="U1388" s="3"/>
      <c r="V1388" s="3"/>
      <c r="W1388" s="3"/>
    </row>
    <row r="1389" spans="1:23">
      <c r="A1389" t="s">
        <v>3093</v>
      </c>
      <c r="B1389" t="s">
        <v>762</v>
      </c>
      <c r="C1389" t="s">
        <v>30</v>
      </c>
      <c r="D1389" s="2">
        <v>33295</v>
      </c>
      <c r="E1389" s="2">
        <v>45428</v>
      </c>
      <c r="G1389" t="s">
        <v>43</v>
      </c>
      <c r="H1389" t="s">
        <v>124</v>
      </c>
      <c r="I1389" t="s">
        <v>33</v>
      </c>
      <c r="J1389" t="s">
        <v>179</v>
      </c>
      <c r="K1389" t="s">
        <v>55</v>
      </c>
      <c r="L1389">
        <v>133518.13</v>
      </c>
      <c r="M1389">
        <v>96562.44</v>
      </c>
      <c r="N1389" t="s">
        <v>35</v>
      </c>
      <c r="O1389">
        <v>11</v>
      </c>
      <c r="P1389">
        <v>226</v>
      </c>
      <c r="R1389">
        <v>168</v>
      </c>
      <c r="S1389">
        <v>239.1</v>
      </c>
      <c r="T1389" t="s">
        <v>37</v>
      </c>
      <c r="U1389" s="3"/>
      <c r="V1389" s="3"/>
      <c r="W1389" s="3"/>
    </row>
    <row r="1390" spans="1:23">
      <c r="A1390" t="s">
        <v>3094</v>
      </c>
      <c r="B1390" t="s">
        <v>857</v>
      </c>
      <c r="C1390" t="s">
        <v>50</v>
      </c>
      <c r="D1390" s="2">
        <v>19609</v>
      </c>
      <c r="E1390" s="2">
        <v>45784</v>
      </c>
      <c r="F1390" s="2">
        <v>45802</v>
      </c>
      <c r="G1390" t="s">
        <v>43</v>
      </c>
      <c r="I1390" t="s">
        <v>53</v>
      </c>
      <c r="J1390" t="s">
        <v>26</v>
      </c>
      <c r="K1390" t="s">
        <v>161</v>
      </c>
      <c r="L1390">
        <v>74500.39</v>
      </c>
      <c r="M1390">
        <v>69794.81</v>
      </c>
      <c r="N1390" t="s">
        <v>73</v>
      </c>
      <c r="O1390">
        <v>18</v>
      </c>
      <c r="P1390">
        <v>125</v>
      </c>
      <c r="Q1390">
        <v>4</v>
      </c>
      <c r="R1390" t="s">
        <v>2376</v>
      </c>
      <c r="S1390">
        <v>169.8</v>
      </c>
      <c r="T1390" t="s">
        <v>37</v>
      </c>
      <c r="U1390" s="3"/>
      <c r="V1390" s="3"/>
      <c r="W1390" s="3"/>
    </row>
    <row r="1391" spans="1:23">
      <c r="A1391" t="s">
        <v>3095</v>
      </c>
      <c r="B1391" t="s">
        <v>274</v>
      </c>
      <c r="C1391" t="s">
        <v>30</v>
      </c>
      <c r="D1391" s="2">
        <v>36541</v>
      </c>
      <c r="E1391" s="2">
        <v>44941</v>
      </c>
      <c r="F1391" s="2">
        <v>44947</v>
      </c>
      <c r="G1391" t="s">
        <v>109</v>
      </c>
      <c r="H1391" t="s">
        <v>32</v>
      </c>
      <c r="I1391" t="s">
        <v>96</v>
      </c>
      <c r="J1391" t="s">
        <v>64</v>
      </c>
      <c r="K1391" t="s">
        <v>110</v>
      </c>
      <c r="L1391">
        <v>206767.88</v>
      </c>
      <c r="M1391">
        <v>146694.66</v>
      </c>
      <c r="N1391" t="s">
        <v>91</v>
      </c>
      <c r="O1391">
        <v>6</v>
      </c>
      <c r="P1391">
        <v>138</v>
      </c>
      <c r="R1391">
        <v>157</v>
      </c>
      <c r="S1391">
        <v>187</v>
      </c>
      <c r="T1391" t="s">
        <v>37</v>
      </c>
      <c r="U1391" s="3"/>
      <c r="V1391" s="3"/>
      <c r="W1391" s="3"/>
    </row>
    <row r="1392" spans="1:23">
      <c r="A1392" t="s">
        <v>3096</v>
      </c>
      <c r="B1392" t="s">
        <v>1017</v>
      </c>
      <c r="C1392" t="s">
        <v>50</v>
      </c>
      <c r="D1392" t="s">
        <v>3097</v>
      </c>
      <c r="E1392" t="s">
        <v>3098</v>
      </c>
      <c r="F1392" t="s">
        <v>2924</v>
      </c>
      <c r="G1392" t="s">
        <v>106</v>
      </c>
      <c r="H1392" t="s">
        <v>44</v>
      </c>
      <c r="J1392" t="s">
        <v>46</v>
      </c>
      <c r="L1392">
        <v>74681.16</v>
      </c>
      <c r="M1392">
        <v>46060.05</v>
      </c>
      <c r="N1392" t="s">
        <v>56</v>
      </c>
      <c r="O1392">
        <v>8</v>
      </c>
      <c r="P1392">
        <v>142</v>
      </c>
      <c r="Q1392">
        <v>4</v>
      </c>
      <c r="R1392">
        <v>190</v>
      </c>
      <c r="S1392">
        <v>129.1</v>
      </c>
      <c r="T1392" t="s">
        <v>37</v>
      </c>
      <c r="U1392" s="3"/>
      <c r="V1392" s="3"/>
      <c r="W1392" s="3"/>
    </row>
    <row r="1393" spans="1:23">
      <c r="A1393" t="s">
        <v>3099</v>
      </c>
      <c r="B1393" t="s">
        <v>867</v>
      </c>
      <c r="C1393" t="s">
        <v>84</v>
      </c>
      <c r="D1393" s="2">
        <v>23981</v>
      </c>
      <c r="E1393" s="2">
        <v>45644</v>
      </c>
      <c r="F1393" s="2">
        <v>45656</v>
      </c>
      <c r="G1393" t="s">
        <v>754</v>
      </c>
      <c r="H1393" t="s">
        <v>63</v>
      </c>
      <c r="I1393" t="s">
        <v>25</v>
      </c>
      <c r="J1393" t="s">
        <v>71</v>
      </c>
      <c r="L1393">
        <v>208315.86</v>
      </c>
      <c r="M1393">
        <v>179827.91</v>
      </c>
      <c r="O1393" t="s">
        <v>1370</v>
      </c>
      <c r="P1393">
        <v>143</v>
      </c>
      <c r="R1393">
        <v>136</v>
      </c>
      <c r="S1393">
        <v>77.400000000000006</v>
      </c>
      <c r="U1393" s="3"/>
      <c r="V1393" s="3"/>
      <c r="W1393" s="3"/>
    </row>
    <row r="1394" spans="1:23">
      <c r="A1394" t="s">
        <v>3100</v>
      </c>
      <c r="B1394" t="s">
        <v>392</v>
      </c>
      <c r="C1394" t="s">
        <v>84</v>
      </c>
      <c r="D1394" s="2">
        <v>18390</v>
      </c>
      <c r="E1394" s="2">
        <v>45356</v>
      </c>
      <c r="F1394" s="2">
        <v>45364</v>
      </c>
      <c r="G1394" t="s">
        <v>70</v>
      </c>
      <c r="H1394" t="s">
        <v>63</v>
      </c>
      <c r="K1394" t="s">
        <v>27</v>
      </c>
      <c r="L1394">
        <v>106579.79</v>
      </c>
      <c r="M1394">
        <v>78299.86</v>
      </c>
      <c r="N1394" t="s">
        <v>91</v>
      </c>
      <c r="O1394">
        <v>8</v>
      </c>
      <c r="P1394">
        <v>26</v>
      </c>
      <c r="Q1394">
        <v>5</v>
      </c>
      <c r="R1394">
        <v>141</v>
      </c>
      <c r="S1394">
        <v>75.900000000000006</v>
      </c>
      <c r="T1394" t="s">
        <v>37</v>
      </c>
      <c r="U1394" s="3"/>
      <c r="V1394" s="3"/>
      <c r="W1394" s="3"/>
    </row>
    <row r="1395" spans="1:23">
      <c r="A1395" t="s">
        <v>3101</v>
      </c>
      <c r="B1395" t="s">
        <v>520</v>
      </c>
      <c r="C1395" t="s">
        <v>22</v>
      </c>
      <c r="D1395" s="2">
        <v>21379</v>
      </c>
      <c r="E1395" s="2">
        <v>45391</v>
      </c>
      <c r="F1395" s="2">
        <v>45399</v>
      </c>
      <c r="G1395" t="s">
        <v>114</v>
      </c>
      <c r="H1395" t="s">
        <v>44</v>
      </c>
      <c r="I1395" t="s">
        <v>25</v>
      </c>
      <c r="J1395" t="s">
        <v>64</v>
      </c>
      <c r="K1395" t="s">
        <v>72</v>
      </c>
      <c r="L1395">
        <v>238475.21</v>
      </c>
      <c r="M1395">
        <v>174473.5</v>
      </c>
      <c r="N1395" t="s">
        <v>56</v>
      </c>
      <c r="O1395">
        <v>8</v>
      </c>
      <c r="P1395">
        <v>21</v>
      </c>
      <c r="R1395">
        <v>100</v>
      </c>
      <c r="S1395">
        <v>201.3</v>
      </c>
      <c r="T1395" t="s">
        <v>37</v>
      </c>
      <c r="U1395" s="3"/>
      <c r="V1395" s="3"/>
      <c r="W1395" s="3"/>
    </row>
    <row r="1396" spans="1:23">
      <c r="A1396" t="s">
        <v>3102</v>
      </c>
      <c r="B1396" t="s">
        <v>875</v>
      </c>
      <c r="C1396" t="s">
        <v>50</v>
      </c>
      <c r="D1396" t="s">
        <v>3103</v>
      </c>
      <c r="E1396" s="2">
        <v>45403</v>
      </c>
      <c r="F1396" t="s">
        <v>3104</v>
      </c>
      <c r="G1396" t="s">
        <v>43</v>
      </c>
      <c r="H1396" t="s">
        <v>86</v>
      </c>
      <c r="I1396" t="s">
        <v>119</v>
      </c>
      <c r="K1396" t="s">
        <v>110</v>
      </c>
      <c r="L1396">
        <v>93847.360000000001</v>
      </c>
      <c r="M1396">
        <v>83799.67</v>
      </c>
      <c r="N1396" t="s">
        <v>35</v>
      </c>
      <c r="O1396">
        <v>12</v>
      </c>
      <c r="P1396" t="s">
        <v>1815</v>
      </c>
      <c r="Q1396">
        <v>5</v>
      </c>
      <c r="R1396">
        <v>113</v>
      </c>
      <c r="S1396">
        <v>120.1</v>
      </c>
      <c r="T1396" t="s">
        <v>47</v>
      </c>
      <c r="U1396" s="3"/>
      <c r="V1396" s="3"/>
      <c r="W1396" s="3"/>
    </row>
    <row r="1397" spans="1:23">
      <c r="A1397" t="s">
        <v>3105</v>
      </c>
      <c r="B1397" t="s">
        <v>1125</v>
      </c>
      <c r="C1397" t="s">
        <v>22</v>
      </c>
      <c r="D1397" s="2">
        <v>31843</v>
      </c>
      <c r="E1397" s="2">
        <v>45677</v>
      </c>
      <c r="F1397" s="2">
        <v>45692</v>
      </c>
      <c r="G1397" t="s">
        <v>109</v>
      </c>
      <c r="H1397" t="s">
        <v>52</v>
      </c>
      <c r="I1397" t="s">
        <v>96</v>
      </c>
      <c r="K1397" t="s">
        <v>72</v>
      </c>
      <c r="L1397">
        <v>13351.6</v>
      </c>
      <c r="M1397">
        <v>9203.9699999999993</v>
      </c>
      <c r="O1397">
        <v>15</v>
      </c>
      <c r="P1397">
        <v>91</v>
      </c>
      <c r="Q1397">
        <v>4</v>
      </c>
      <c r="R1397">
        <v>109</v>
      </c>
      <c r="S1397">
        <v>94.4</v>
      </c>
      <c r="T1397" t="s">
        <v>37</v>
      </c>
      <c r="U1397" s="3"/>
      <c r="V1397" s="3"/>
      <c r="W1397" s="3"/>
    </row>
    <row r="1398" spans="1:23">
      <c r="A1398" t="s">
        <v>3106</v>
      </c>
      <c r="B1398" t="s">
        <v>613</v>
      </c>
      <c r="C1398" t="s">
        <v>84</v>
      </c>
      <c r="D1398" s="2">
        <v>38446</v>
      </c>
      <c r="E1398" t="s">
        <v>3107</v>
      </c>
      <c r="F1398" s="2">
        <v>45908</v>
      </c>
      <c r="G1398" t="s">
        <v>161</v>
      </c>
      <c r="H1398" t="s">
        <v>52</v>
      </c>
      <c r="I1398" t="s">
        <v>33</v>
      </c>
      <c r="J1398" t="s">
        <v>71</v>
      </c>
      <c r="K1398" t="s">
        <v>106</v>
      </c>
      <c r="L1398">
        <v>42714.28</v>
      </c>
      <c r="M1398">
        <v>31386.58</v>
      </c>
      <c r="N1398" t="s">
        <v>192</v>
      </c>
      <c r="O1398">
        <v>4</v>
      </c>
      <c r="P1398" t="s">
        <v>3108</v>
      </c>
      <c r="R1398">
        <v>129</v>
      </c>
      <c r="S1398">
        <v>258.89999999999998</v>
      </c>
      <c r="T1398" t="s">
        <v>65</v>
      </c>
      <c r="U1398" s="3"/>
      <c r="V1398" s="3"/>
      <c r="W1398" s="3"/>
    </row>
    <row r="1399" spans="1:23">
      <c r="A1399" t="s">
        <v>3109</v>
      </c>
      <c r="B1399" t="s">
        <v>3110</v>
      </c>
      <c r="C1399" t="s">
        <v>30</v>
      </c>
      <c r="D1399" t="s">
        <v>3111</v>
      </c>
      <c r="E1399" t="s">
        <v>3112</v>
      </c>
      <c r="F1399" t="s">
        <v>397</v>
      </c>
      <c r="G1399" t="s">
        <v>89</v>
      </c>
      <c r="H1399" t="s">
        <v>63</v>
      </c>
      <c r="J1399" t="s">
        <v>179</v>
      </c>
      <c r="K1399" t="s">
        <v>55</v>
      </c>
      <c r="L1399">
        <v>50033.91</v>
      </c>
      <c r="M1399">
        <v>48424.53</v>
      </c>
      <c r="O1399">
        <v>11</v>
      </c>
      <c r="P1399">
        <v>171</v>
      </c>
      <c r="Q1399">
        <v>2</v>
      </c>
      <c r="R1399">
        <v>153</v>
      </c>
      <c r="S1399">
        <v>146.6</v>
      </c>
      <c r="T1399" t="s">
        <v>37</v>
      </c>
      <c r="U1399" s="3"/>
      <c r="V1399" s="3"/>
      <c r="W1399" s="3"/>
    </row>
    <row r="1400" spans="1:23">
      <c r="A1400" t="s">
        <v>3113</v>
      </c>
      <c r="B1400" t="s">
        <v>1050</v>
      </c>
      <c r="C1400" t="s">
        <v>40</v>
      </c>
      <c r="D1400" s="2">
        <v>28915</v>
      </c>
      <c r="E1400" s="2">
        <v>45427</v>
      </c>
      <c r="F1400" t="s">
        <v>3114</v>
      </c>
      <c r="G1400" t="s">
        <v>43</v>
      </c>
      <c r="H1400" t="s">
        <v>63</v>
      </c>
      <c r="I1400" t="s">
        <v>79</v>
      </c>
      <c r="J1400" t="s">
        <v>71</v>
      </c>
      <c r="L1400">
        <v>5523.31</v>
      </c>
      <c r="M1400">
        <v>4810.37</v>
      </c>
      <c r="N1400" t="s">
        <v>35</v>
      </c>
      <c r="O1400" t="s">
        <v>227</v>
      </c>
      <c r="P1400">
        <v>175</v>
      </c>
      <c r="Q1400">
        <v>5</v>
      </c>
      <c r="R1400">
        <v>127</v>
      </c>
      <c r="S1400">
        <v>232.6</v>
      </c>
      <c r="T1400" t="s">
        <v>37</v>
      </c>
      <c r="U1400" s="3"/>
      <c r="V1400" s="3"/>
      <c r="W1400" s="3"/>
    </row>
    <row r="1401" spans="1:23">
      <c r="A1401" t="s">
        <v>3115</v>
      </c>
      <c r="B1401" t="s">
        <v>744</v>
      </c>
      <c r="C1401" t="s">
        <v>40</v>
      </c>
      <c r="D1401" s="2">
        <v>24330</v>
      </c>
      <c r="E1401" t="s">
        <v>3116</v>
      </c>
      <c r="F1401" t="s">
        <v>3117</v>
      </c>
      <c r="G1401" t="s">
        <v>62</v>
      </c>
      <c r="H1401" t="s">
        <v>44</v>
      </c>
      <c r="I1401" t="s">
        <v>53</v>
      </c>
      <c r="J1401" t="s">
        <v>97</v>
      </c>
      <c r="K1401" t="s">
        <v>161</v>
      </c>
      <c r="L1401">
        <v>59134.07</v>
      </c>
      <c r="M1401">
        <v>52822.47</v>
      </c>
      <c r="N1401" t="s">
        <v>409</v>
      </c>
      <c r="O1401">
        <v>13</v>
      </c>
      <c r="P1401">
        <v>234</v>
      </c>
      <c r="Q1401">
        <v>5</v>
      </c>
      <c r="R1401">
        <v>106</v>
      </c>
      <c r="S1401">
        <v>211</v>
      </c>
      <c r="T1401" t="s">
        <v>37</v>
      </c>
      <c r="U1401" s="3"/>
      <c r="V1401" s="3"/>
      <c r="W1401" s="3"/>
    </row>
    <row r="1402" spans="1:23">
      <c r="A1402" t="s">
        <v>3118</v>
      </c>
      <c r="B1402" t="s">
        <v>444</v>
      </c>
      <c r="C1402" t="s">
        <v>50</v>
      </c>
      <c r="D1402" s="2">
        <v>21609</v>
      </c>
      <c r="E1402" t="s">
        <v>3119</v>
      </c>
      <c r="F1402" s="2">
        <v>45951</v>
      </c>
      <c r="G1402" t="s">
        <v>501</v>
      </c>
      <c r="H1402" t="s">
        <v>86</v>
      </c>
      <c r="I1402" t="s">
        <v>45</v>
      </c>
      <c r="J1402" t="s">
        <v>26</v>
      </c>
      <c r="K1402" t="s">
        <v>120</v>
      </c>
      <c r="L1402">
        <v>236774.05</v>
      </c>
      <c r="M1402">
        <v>206975.19</v>
      </c>
      <c r="N1402" t="s">
        <v>56</v>
      </c>
      <c r="O1402">
        <v>10</v>
      </c>
      <c r="P1402">
        <v>85</v>
      </c>
      <c r="Q1402">
        <v>1</v>
      </c>
      <c r="R1402">
        <v>145</v>
      </c>
      <c r="S1402">
        <v>76.400000000000006</v>
      </c>
      <c r="T1402" t="s">
        <v>65</v>
      </c>
      <c r="U1402" s="3"/>
      <c r="V1402" s="3"/>
      <c r="W1402" s="3"/>
    </row>
    <row r="1403" spans="1:23">
      <c r="A1403" t="s">
        <v>3120</v>
      </c>
      <c r="B1403" t="s">
        <v>1598</v>
      </c>
      <c r="C1403" t="s">
        <v>40</v>
      </c>
      <c r="D1403" s="2">
        <v>36100</v>
      </c>
      <c r="E1403" s="2">
        <v>45943</v>
      </c>
      <c r="F1403" t="s">
        <v>3121</v>
      </c>
      <c r="G1403" t="s">
        <v>141</v>
      </c>
      <c r="H1403" t="s">
        <v>24</v>
      </c>
      <c r="J1403" t="s">
        <v>186</v>
      </c>
      <c r="K1403" t="s">
        <v>55</v>
      </c>
      <c r="L1403">
        <v>108488.26</v>
      </c>
      <c r="M1403">
        <v>85282.57</v>
      </c>
      <c r="N1403" t="s">
        <v>91</v>
      </c>
      <c r="O1403">
        <v>18</v>
      </c>
      <c r="P1403">
        <v>120</v>
      </c>
      <c r="Q1403">
        <v>4</v>
      </c>
      <c r="R1403">
        <v>96</v>
      </c>
      <c r="S1403">
        <v>91.2</v>
      </c>
      <c r="T1403" t="s">
        <v>37</v>
      </c>
      <c r="U1403" s="3"/>
      <c r="V1403" s="3"/>
      <c r="W1403" s="3"/>
    </row>
    <row r="1404" spans="1:23">
      <c r="A1404" t="s">
        <v>3122</v>
      </c>
      <c r="B1404" t="s">
        <v>1097</v>
      </c>
      <c r="D1404" s="2">
        <v>29325</v>
      </c>
      <c r="E1404" s="2">
        <v>45905</v>
      </c>
      <c r="F1404" s="2">
        <v>45907</v>
      </c>
      <c r="G1404" t="s">
        <v>43</v>
      </c>
      <c r="H1404" t="s">
        <v>95</v>
      </c>
      <c r="I1404" t="s">
        <v>119</v>
      </c>
      <c r="J1404" t="s">
        <v>97</v>
      </c>
      <c r="L1404">
        <v>209435.07</v>
      </c>
      <c r="M1404">
        <v>199173.78</v>
      </c>
      <c r="N1404" t="s">
        <v>91</v>
      </c>
      <c r="O1404">
        <v>2</v>
      </c>
      <c r="P1404">
        <v>24</v>
      </c>
      <c r="R1404">
        <v>130</v>
      </c>
      <c r="S1404">
        <v>79.3</v>
      </c>
      <c r="T1404" t="s">
        <v>37</v>
      </c>
      <c r="U1404" s="3"/>
      <c r="V1404" s="3"/>
      <c r="W1404" s="3"/>
    </row>
    <row r="1405" spans="1:23">
      <c r="A1405" t="s">
        <v>3123</v>
      </c>
      <c r="B1405" t="s">
        <v>576</v>
      </c>
      <c r="D1405" s="2">
        <v>18803</v>
      </c>
      <c r="E1405" s="2">
        <v>45652</v>
      </c>
      <c r="F1405" s="2">
        <v>45654</v>
      </c>
      <c r="G1405" t="s">
        <v>77</v>
      </c>
      <c r="H1405" t="s">
        <v>118</v>
      </c>
      <c r="I1405" t="s">
        <v>53</v>
      </c>
      <c r="J1405" t="s">
        <v>64</v>
      </c>
      <c r="K1405" t="s">
        <v>110</v>
      </c>
      <c r="L1405">
        <v>19186.669999999998</v>
      </c>
      <c r="M1405">
        <v>16003.1</v>
      </c>
      <c r="N1405" t="s">
        <v>91</v>
      </c>
      <c r="O1405">
        <v>2</v>
      </c>
      <c r="P1405">
        <v>44</v>
      </c>
      <c r="Q1405">
        <v>4</v>
      </c>
      <c r="R1405">
        <v>140</v>
      </c>
      <c r="S1405">
        <v>166</v>
      </c>
      <c r="T1405" t="s">
        <v>37</v>
      </c>
      <c r="U1405" s="3"/>
      <c r="V1405" s="3"/>
      <c r="W1405" s="3"/>
    </row>
    <row r="1406" spans="1:23">
      <c r="A1406" t="s">
        <v>3124</v>
      </c>
      <c r="B1406" t="s">
        <v>274</v>
      </c>
      <c r="C1406" t="s">
        <v>206</v>
      </c>
      <c r="D1406" s="2">
        <v>30275</v>
      </c>
      <c r="E1406" s="2">
        <v>44980</v>
      </c>
      <c r="F1406" s="2">
        <v>44997</v>
      </c>
      <c r="G1406" t="s">
        <v>31</v>
      </c>
      <c r="H1406" t="s">
        <v>160</v>
      </c>
      <c r="I1406" t="s">
        <v>25</v>
      </c>
      <c r="J1406" t="s">
        <v>34</v>
      </c>
      <c r="K1406" t="s">
        <v>110</v>
      </c>
      <c r="L1406">
        <v>126819.83</v>
      </c>
      <c r="M1406">
        <v>92161.11</v>
      </c>
      <c r="N1406" t="s">
        <v>73</v>
      </c>
      <c r="O1406">
        <v>17</v>
      </c>
      <c r="P1406">
        <v>36</v>
      </c>
      <c r="Q1406">
        <v>3</v>
      </c>
      <c r="R1406">
        <v>175</v>
      </c>
      <c r="S1406">
        <v>226.1</v>
      </c>
      <c r="T1406" t="s">
        <v>348</v>
      </c>
      <c r="U1406" s="3"/>
      <c r="V1406" s="3"/>
      <c r="W1406" s="3"/>
    </row>
    <row r="1407" spans="1:23">
      <c r="A1407" t="s">
        <v>3125</v>
      </c>
      <c r="B1407" t="s">
        <v>503</v>
      </c>
      <c r="C1407" t="s">
        <v>100</v>
      </c>
      <c r="D1407" s="2">
        <v>30492</v>
      </c>
      <c r="E1407" s="2">
        <v>45805</v>
      </c>
      <c r="F1407" s="2">
        <v>45809</v>
      </c>
      <c r="G1407" t="s">
        <v>31</v>
      </c>
      <c r="H1407" t="s">
        <v>32</v>
      </c>
      <c r="I1407" t="s">
        <v>33</v>
      </c>
      <c r="J1407" t="s">
        <v>663</v>
      </c>
      <c r="K1407" t="s">
        <v>27</v>
      </c>
      <c r="L1407">
        <v>25252.42</v>
      </c>
      <c r="M1407">
        <v>23670.29</v>
      </c>
      <c r="N1407" t="s">
        <v>106</v>
      </c>
      <c r="O1407">
        <v>4</v>
      </c>
      <c r="P1407">
        <v>132</v>
      </c>
      <c r="R1407">
        <v>114</v>
      </c>
      <c r="S1407">
        <v>97.4</v>
      </c>
      <c r="T1407" t="s">
        <v>65</v>
      </c>
      <c r="U1407" s="3"/>
      <c r="V1407" s="3"/>
      <c r="W1407" s="3"/>
    </row>
    <row r="1408" spans="1:23">
      <c r="A1408" t="s">
        <v>3126</v>
      </c>
      <c r="B1408" t="s">
        <v>234</v>
      </c>
      <c r="C1408" t="s">
        <v>100</v>
      </c>
      <c r="D1408" s="2">
        <v>39303</v>
      </c>
      <c r="E1408" s="2">
        <v>45156</v>
      </c>
      <c r="F1408" s="2">
        <v>45168</v>
      </c>
      <c r="G1408" t="s">
        <v>77</v>
      </c>
      <c r="H1408" t="s">
        <v>52</v>
      </c>
      <c r="I1408" t="s">
        <v>96</v>
      </c>
      <c r="J1408" t="s">
        <v>97</v>
      </c>
      <c r="K1408" t="s">
        <v>286</v>
      </c>
      <c r="L1408">
        <v>87238.92</v>
      </c>
      <c r="M1408">
        <v>59232.44</v>
      </c>
      <c r="N1408" t="s">
        <v>91</v>
      </c>
      <c r="O1408">
        <v>12</v>
      </c>
      <c r="P1408">
        <v>150</v>
      </c>
      <c r="Q1408">
        <v>3</v>
      </c>
      <c r="R1408">
        <v>174</v>
      </c>
      <c r="S1408">
        <v>252.3</v>
      </c>
      <c r="T1408" t="s">
        <v>65</v>
      </c>
      <c r="U1408" s="3"/>
      <c r="V1408" s="3"/>
      <c r="W1408" s="3"/>
    </row>
    <row r="1409" spans="1:23">
      <c r="A1409" t="s">
        <v>3127</v>
      </c>
      <c r="B1409" t="s">
        <v>164</v>
      </c>
      <c r="C1409" t="s">
        <v>60</v>
      </c>
      <c r="D1409" s="2">
        <v>29691</v>
      </c>
      <c r="E1409" s="2">
        <v>45640</v>
      </c>
      <c r="F1409" t="s">
        <v>3128</v>
      </c>
      <c r="G1409" t="s">
        <v>89</v>
      </c>
      <c r="H1409" t="s">
        <v>153</v>
      </c>
      <c r="I1409" t="s">
        <v>33</v>
      </c>
      <c r="K1409" t="s">
        <v>27</v>
      </c>
      <c r="L1409">
        <v>240321.38</v>
      </c>
      <c r="M1409">
        <v>177428.77</v>
      </c>
      <c r="N1409" t="s">
        <v>73</v>
      </c>
      <c r="O1409">
        <v>15</v>
      </c>
      <c r="P1409">
        <v>43</v>
      </c>
      <c r="Q1409">
        <v>2</v>
      </c>
      <c r="R1409">
        <v>120</v>
      </c>
      <c r="S1409">
        <v>130.9</v>
      </c>
      <c r="T1409" t="s">
        <v>37</v>
      </c>
      <c r="U1409" s="3"/>
      <c r="V1409" s="3"/>
      <c r="W1409" s="3"/>
    </row>
    <row r="1410" spans="1:23">
      <c r="A1410" t="s">
        <v>3129</v>
      </c>
      <c r="B1410" t="s">
        <v>116</v>
      </c>
      <c r="C1410" t="s">
        <v>84</v>
      </c>
      <c r="D1410" s="2">
        <v>37764</v>
      </c>
      <c r="E1410" t="s">
        <v>1702</v>
      </c>
      <c r="F1410" s="2">
        <v>45145</v>
      </c>
      <c r="H1410" t="s">
        <v>153</v>
      </c>
      <c r="I1410" t="s">
        <v>53</v>
      </c>
      <c r="J1410" t="s">
        <v>97</v>
      </c>
      <c r="K1410" t="s">
        <v>55</v>
      </c>
      <c r="L1410">
        <v>58966.44</v>
      </c>
      <c r="M1410">
        <v>57309.760000000002</v>
      </c>
      <c r="O1410">
        <v>6</v>
      </c>
      <c r="P1410">
        <v>147</v>
      </c>
      <c r="R1410">
        <v>190</v>
      </c>
      <c r="T1410" t="s">
        <v>65</v>
      </c>
      <c r="U1410" s="3"/>
      <c r="V1410" s="3"/>
      <c r="W1410" s="3"/>
    </row>
    <row r="1411" spans="1:23">
      <c r="A1411" t="s">
        <v>3130</v>
      </c>
      <c r="B1411" t="s">
        <v>419</v>
      </c>
      <c r="C1411" t="s">
        <v>206</v>
      </c>
      <c r="D1411" s="2">
        <v>30422</v>
      </c>
      <c r="E1411" t="s">
        <v>3131</v>
      </c>
      <c r="F1411" s="2">
        <v>45278</v>
      </c>
      <c r="G1411" t="s">
        <v>161</v>
      </c>
      <c r="H1411" t="s">
        <v>134</v>
      </c>
      <c r="I1411" t="s">
        <v>53</v>
      </c>
      <c r="J1411" t="s">
        <v>97</v>
      </c>
      <c r="K1411" t="s">
        <v>120</v>
      </c>
      <c r="L1411">
        <v>95506.57</v>
      </c>
      <c r="M1411">
        <v>81635.13</v>
      </c>
      <c r="N1411" t="s">
        <v>91</v>
      </c>
      <c r="O1411">
        <v>4</v>
      </c>
      <c r="P1411">
        <v>163</v>
      </c>
      <c r="Q1411">
        <v>4</v>
      </c>
      <c r="R1411">
        <v>147</v>
      </c>
      <c r="S1411">
        <v>82.8</v>
      </c>
      <c r="T1411" t="s">
        <v>37</v>
      </c>
      <c r="U1411" s="3"/>
      <c r="V1411" s="3"/>
      <c r="W1411" s="3"/>
    </row>
    <row r="1412" spans="1:23">
      <c r="A1412" t="s">
        <v>3132</v>
      </c>
      <c r="B1412" t="s">
        <v>2447</v>
      </c>
      <c r="C1412" t="s">
        <v>206</v>
      </c>
      <c r="D1412" s="2">
        <v>39077</v>
      </c>
      <c r="E1412" s="2">
        <v>45400</v>
      </c>
      <c r="F1412" s="2">
        <v>45418</v>
      </c>
      <c r="G1412" t="s">
        <v>94</v>
      </c>
      <c r="I1412" t="s">
        <v>45</v>
      </c>
      <c r="J1412" t="s">
        <v>34</v>
      </c>
      <c r="K1412" t="s">
        <v>55</v>
      </c>
      <c r="L1412">
        <v>17647.02</v>
      </c>
      <c r="M1412">
        <v>15396.3</v>
      </c>
      <c r="N1412" t="s">
        <v>56</v>
      </c>
      <c r="O1412">
        <v>18</v>
      </c>
      <c r="P1412" t="s">
        <v>2409</v>
      </c>
      <c r="Q1412">
        <v>3</v>
      </c>
      <c r="R1412">
        <v>129</v>
      </c>
      <c r="S1412">
        <v>230</v>
      </c>
      <c r="T1412" t="s">
        <v>65</v>
      </c>
      <c r="U1412" s="3"/>
      <c r="V1412" s="3"/>
      <c r="W1412" s="3"/>
    </row>
    <row r="1413" spans="1:23">
      <c r="A1413" t="s">
        <v>3133</v>
      </c>
      <c r="B1413" t="s">
        <v>2029</v>
      </c>
      <c r="C1413" t="s">
        <v>22</v>
      </c>
      <c r="D1413" s="2">
        <v>31385</v>
      </c>
      <c r="E1413" s="2">
        <v>45181</v>
      </c>
      <c r="G1413" t="s">
        <v>89</v>
      </c>
      <c r="H1413" t="s">
        <v>78</v>
      </c>
      <c r="I1413" t="s">
        <v>53</v>
      </c>
      <c r="L1413">
        <v>163847.66</v>
      </c>
      <c r="M1413">
        <v>140129.45000000001</v>
      </c>
      <c r="N1413" t="s">
        <v>56</v>
      </c>
      <c r="O1413" t="s">
        <v>102</v>
      </c>
      <c r="P1413">
        <v>87</v>
      </c>
      <c r="Q1413">
        <v>1</v>
      </c>
      <c r="R1413">
        <v>107</v>
      </c>
      <c r="S1413">
        <v>208.5</v>
      </c>
      <c r="T1413" t="s">
        <v>37</v>
      </c>
      <c r="U1413" s="3"/>
      <c r="V1413" s="3"/>
      <c r="W1413" s="3"/>
    </row>
    <row r="1414" spans="1:23">
      <c r="A1414" t="s">
        <v>3134</v>
      </c>
      <c r="B1414" t="s">
        <v>806</v>
      </c>
      <c r="C1414" t="s">
        <v>50</v>
      </c>
      <c r="D1414" s="2">
        <v>38814</v>
      </c>
      <c r="E1414" s="2">
        <v>44995</v>
      </c>
      <c r="F1414" s="2">
        <v>45010</v>
      </c>
      <c r="G1414" t="s">
        <v>43</v>
      </c>
      <c r="H1414" t="s">
        <v>134</v>
      </c>
      <c r="I1414" t="s">
        <v>79</v>
      </c>
      <c r="J1414" t="s">
        <v>34</v>
      </c>
      <c r="K1414" t="s">
        <v>120</v>
      </c>
      <c r="L1414">
        <v>17561.349999999999</v>
      </c>
      <c r="M1414">
        <v>13575.22</v>
      </c>
      <c r="N1414" t="s">
        <v>409</v>
      </c>
      <c r="O1414">
        <v>15</v>
      </c>
      <c r="P1414">
        <v>59</v>
      </c>
      <c r="Q1414">
        <v>4</v>
      </c>
      <c r="R1414">
        <v>101</v>
      </c>
      <c r="S1414">
        <v>89</v>
      </c>
      <c r="T1414" t="s">
        <v>37</v>
      </c>
      <c r="U1414" s="3"/>
      <c r="V1414" s="3"/>
      <c r="W1414" s="3"/>
    </row>
    <row r="1415" spans="1:23">
      <c r="A1415" t="s">
        <v>3135</v>
      </c>
      <c r="B1415" t="s">
        <v>2447</v>
      </c>
      <c r="C1415" t="s">
        <v>133</v>
      </c>
      <c r="D1415" s="2">
        <v>23605</v>
      </c>
      <c r="E1415" t="s">
        <v>3136</v>
      </c>
      <c r="G1415" t="s">
        <v>94</v>
      </c>
      <c r="H1415" t="s">
        <v>32</v>
      </c>
      <c r="I1415" t="s">
        <v>45</v>
      </c>
      <c r="J1415" t="s">
        <v>179</v>
      </c>
      <c r="K1415" t="s">
        <v>55</v>
      </c>
      <c r="L1415">
        <v>105006.74</v>
      </c>
      <c r="M1415">
        <v>82618.429999999993</v>
      </c>
      <c r="N1415" t="s">
        <v>192</v>
      </c>
      <c r="O1415">
        <v>15</v>
      </c>
      <c r="P1415">
        <v>230</v>
      </c>
      <c r="Q1415">
        <v>1</v>
      </c>
      <c r="R1415">
        <v>91</v>
      </c>
      <c r="S1415">
        <v>124.5</v>
      </c>
      <c r="T1415" t="s">
        <v>65</v>
      </c>
      <c r="U1415" s="3"/>
      <c r="V1415" s="3"/>
      <c r="W1415" s="3"/>
    </row>
    <row r="1416" spans="1:23">
      <c r="A1416" t="s">
        <v>3137</v>
      </c>
      <c r="B1416" t="s">
        <v>280</v>
      </c>
      <c r="C1416" t="s">
        <v>60</v>
      </c>
      <c r="D1416" s="2">
        <v>26817</v>
      </c>
      <c r="E1416" s="2">
        <v>45796</v>
      </c>
      <c r="F1416" s="2">
        <v>45807</v>
      </c>
      <c r="G1416" t="s">
        <v>117</v>
      </c>
      <c r="H1416" t="s">
        <v>113</v>
      </c>
      <c r="I1416" t="s">
        <v>25</v>
      </c>
      <c r="J1416" t="s">
        <v>46</v>
      </c>
      <c r="L1416" t="s">
        <v>3138</v>
      </c>
      <c r="M1416">
        <v>146633.18</v>
      </c>
      <c r="N1416" t="s">
        <v>35</v>
      </c>
      <c r="O1416">
        <v>11</v>
      </c>
      <c r="P1416">
        <v>239</v>
      </c>
      <c r="R1416">
        <v>169</v>
      </c>
      <c r="S1416">
        <v>190.8</v>
      </c>
      <c r="T1416" t="s">
        <v>47</v>
      </c>
      <c r="U1416" s="3"/>
      <c r="V1416" s="3"/>
      <c r="W1416" s="3"/>
    </row>
    <row r="1417" spans="1:23">
      <c r="A1417" t="s">
        <v>3139</v>
      </c>
      <c r="B1417" t="s">
        <v>622</v>
      </c>
      <c r="C1417" t="s">
        <v>196</v>
      </c>
      <c r="D1417" s="2">
        <v>18510</v>
      </c>
      <c r="E1417" s="2">
        <v>45775</v>
      </c>
      <c r="F1417" t="s">
        <v>3140</v>
      </c>
      <c r="G1417" t="s">
        <v>370</v>
      </c>
      <c r="H1417" t="s">
        <v>44</v>
      </c>
      <c r="I1417" t="s">
        <v>96</v>
      </c>
      <c r="J1417" t="s">
        <v>46</v>
      </c>
      <c r="K1417" t="s">
        <v>161</v>
      </c>
      <c r="L1417">
        <v>110270.25</v>
      </c>
      <c r="M1417">
        <v>78171.47</v>
      </c>
      <c r="O1417">
        <v>18</v>
      </c>
      <c r="P1417">
        <v>195</v>
      </c>
      <c r="R1417">
        <v>189</v>
      </c>
      <c r="S1417">
        <v>85.1</v>
      </c>
      <c r="U1417" s="3"/>
      <c r="V1417" s="3"/>
      <c r="W1417" s="3"/>
    </row>
    <row r="1418" spans="1:23">
      <c r="A1418" t="s">
        <v>3141</v>
      </c>
      <c r="B1418" t="s">
        <v>689</v>
      </c>
      <c r="C1418" t="s">
        <v>206</v>
      </c>
      <c r="D1418" s="2">
        <v>37012</v>
      </c>
      <c r="E1418" s="2">
        <v>45283</v>
      </c>
      <c r="F1418" s="2">
        <v>45285</v>
      </c>
      <c r="G1418" t="s">
        <v>43</v>
      </c>
      <c r="H1418" t="s">
        <v>113</v>
      </c>
      <c r="J1418" t="s">
        <v>46</v>
      </c>
      <c r="K1418" t="s">
        <v>161</v>
      </c>
      <c r="L1418">
        <v>151351.03</v>
      </c>
      <c r="N1418" t="s">
        <v>73</v>
      </c>
      <c r="O1418">
        <v>2</v>
      </c>
      <c r="P1418">
        <v>14</v>
      </c>
      <c r="Q1418">
        <v>1</v>
      </c>
      <c r="R1418">
        <v>99</v>
      </c>
      <c r="S1418">
        <v>112.6</v>
      </c>
      <c r="T1418" t="s">
        <v>65</v>
      </c>
      <c r="U1418" s="3"/>
      <c r="V1418" s="3"/>
      <c r="W1418" s="3"/>
    </row>
    <row r="1419" spans="1:23">
      <c r="A1419" t="s">
        <v>3142</v>
      </c>
      <c r="B1419" t="s">
        <v>1101</v>
      </c>
      <c r="C1419" t="s">
        <v>22</v>
      </c>
      <c r="D1419" s="2">
        <v>30437</v>
      </c>
      <c r="E1419" s="2">
        <v>45027</v>
      </c>
      <c r="G1419" t="s">
        <v>109</v>
      </c>
      <c r="H1419" t="s">
        <v>24</v>
      </c>
      <c r="I1419" t="s">
        <v>25</v>
      </c>
      <c r="L1419">
        <v>179019.58</v>
      </c>
      <c r="M1419">
        <v>170923.68</v>
      </c>
      <c r="N1419" t="s">
        <v>56</v>
      </c>
      <c r="O1419">
        <v>1</v>
      </c>
      <c r="P1419">
        <v>69</v>
      </c>
      <c r="R1419">
        <v>139</v>
      </c>
      <c r="S1419">
        <v>170.4</v>
      </c>
      <c r="T1419" t="s">
        <v>47</v>
      </c>
      <c r="U1419" s="3"/>
      <c r="V1419" s="3"/>
      <c r="W1419" s="3"/>
    </row>
    <row r="1420" spans="1:23">
      <c r="A1420" t="s">
        <v>3143</v>
      </c>
      <c r="B1420" t="s">
        <v>1104</v>
      </c>
      <c r="C1420" t="s">
        <v>133</v>
      </c>
      <c r="D1420" s="2">
        <v>20196</v>
      </c>
      <c r="E1420" t="s">
        <v>3144</v>
      </c>
      <c r="F1420" s="2">
        <v>45023</v>
      </c>
      <c r="G1420" t="s">
        <v>31</v>
      </c>
      <c r="H1420" t="s">
        <v>52</v>
      </c>
      <c r="I1420" t="s">
        <v>33</v>
      </c>
      <c r="J1420" t="s">
        <v>64</v>
      </c>
      <c r="K1420" t="s">
        <v>55</v>
      </c>
      <c r="L1420">
        <v>30246.080000000002</v>
      </c>
      <c r="M1420">
        <v>24879.67</v>
      </c>
      <c r="N1420" t="s">
        <v>73</v>
      </c>
      <c r="O1420">
        <v>16</v>
      </c>
      <c r="P1420">
        <v>207</v>
      </c>
      <c r="Q1420">
        <v>4</v>
      </c>
      <c r="R1420">
        <v>135</v>
      </c>
      <c r="S1420">
        <v>103.6</v>
      </c>
      <c r="U1420" s="3"/>
      <c r="V1420" s="3"/>
      <c r="W1420" s="3"/>
    </row>
    <row r="1421" spans="1:23">
      <c r="A1421" t="s">
        <v>3145</v>
      </c>
      <c r="B1421" t="s">
        <v>850</v>
      </c>
      <c r="C1421" t="s">
        <v>206</v>
      </c>
      <c r="D1421" s="2">
        <v>24159</v>
      </c>
      <c r="E1421" t="s">
        <v>1813</v>
      </c>
      <c r="F1421" s="2">
        <v>45822</v>
      </c>
      <c r="G1421" t="s">
        <v>70</v>
      </c>
      <c r="H1421" t="s">
        <v>226</v>
      </c>
      <c r="I1421" t="s">
        <v>79</v>
      </c>
      <c r="J1421" t="s">
        <v>80</v>
      </c>
      <c r="K1421" t="s">
        <v>120</v>
      </c>
      <c r="L1421">
        <v>205093.23</v>
      </c>
      <c r="M1421">
        <v>182072.14</v>
      </c>
      <c r="N1421" t="s">
        <v>91</v>
      </c>
      <c r="O1421">
        <v>9</v>
      </c>
      <c r="P1421">
        <v>181</v>
      </c>
      <c r="Q1421">
        <v>4</v>
      </c>
      <c r="R1421">
        <v>189</v>
      </c>
      <c r="S1421">
        <v>226.4</v>
      </c>
      <c r="U1421" s="3"/>
      <c r="V1421" s="3"/>
      <c r="W1421" s="3"/>
    </row>
    <row r="1422" spans="1:23">
      <c r="A1422" t="s">
        <v>3146</v>
      </c>
      <c r="B1422" t="s">
        <v>49</v>
      </c>
      <c r="C1422" t="s">
        <v>22</v>
      </c>
      <c r="D1422" s="2">
        <v>26985</v>
      </c>
      <c r="E1422" t="s">
        <v>3147</v>
      </c>
      <c r="F1422" s="2">
        <v>45304</v>
      </c>
      <c r="G1422" t="s">
        <v>161</v>
      </c>
      <c r="H1422" t="s">
        <v>113</v>
      </c>
      <c r="I1422" t="s">
        <v>45</v>
      </c>
      <c r="J1422" t="s">
        <v>97</v>
      </c>
      <c r="L1422">
        <v>128350.9</v>
      </c>
      <c r="M1422">
        <v>123222.43</v>
      </c>
      <c r="N1422" t="s">
        <v>56</v>
      </c>
      <c r="O1422">
        <v>9</v>
      </c>
      <c r="P1422">
        <v>224</v>
      </c>
      <c r="Q1422">
        <v>4</v>
      </c>
      <c r="R1422">
        <v>146</v>
      </c>
      <c r="S1422">
        <v>190.2</v>
      </c>
      <c r="T1422" t="s">
        <v>65</v>
      </c>
      <c r="U1422" s="3"/>
      <c r="V1422" s="3"/>
      <c r="W1422" s="3"/>
    </row>
    <row r="1423" spans="1:23">
      <c r="A1423" t="s">
        <v>3148</v>
      </c>
      <c r="B1423" t="s">
        <v>1464</v>
      </c>
      <c r="D1423" s="2">
        <v>25204</v>
      </c>
      <c r="E1423" t="s">
        <v>3149</v>
      </c>
      <c r="F1423" s="2">
        <v>45573</v>
      </c>
      <c r="G1423" t="s">
        <v>70</v>
      </c>
      <c r="I1423" t="s">
        <v>96</v>
      </c>
      <c r="J1423" t="s">
        <v>34</v>
      </c>
      <c r="K1423" t="s">
        <v>55</v>
      </c>
      <c r="L1423">
        <v>60570.31</v>
      </c>
      <c r="M1423">
        <v>40688.720000000001</v>
      </c>
      <c r="O1423">
        <v>13</v>
      </c>
      <c r="P1423">
        <v>196</v>
      </c>
      <c r="Q1423">
        <v>5</v>
      </c>
      <c r="R1423">
        <v>161</v>
      </c>
      <c r="S1423">
        <v>210.9</v>
      </c>
      <c r="T1423" t="s">
        <v>37</v>
      </c>
      <c r="U1423" s="3"/>
      <c r="V1423" s="3"/>
      <c r="W1423" s="3"/>
    </row>
    <row r="1424" spans="1:23">
      <c r="A1424" t="s">
        <v>3150</v>
      </c>
      <c r="B1424" t="s">
        <v>354</v>
      </c>
      <c r="C1424" t="s">
        <v>84</v>
      </c>
      <c r="D1424" s="2">
        <v>19153</v>
      </c>
      <c r="E1424" t="s">
        <v>3151</v>
      </c>
      <c r="F1424" s="2">
        <v>45493</v>
      </c>
      <c r="G1424" t="s">
        <v>117</v>
      </c>
      <c r="H1424" t="s">
        <v>52</v>
      </c>
      <c r="J1424" t="s">
        <v>26</v>
      </c>
      <c r="K1424" t="s">
        <v>55</v>
      </c>
      <c r="L1424">
        <v>107304.98</v>
      </c>
      <c r="M1424">
        <v>84164.17</v>
      </c>
      <c r="N1424" t="s">
        <v>192</v>
      </c>
      <c r="O1424">
        <v>5</v>
      </c>
      <c r="P1424">
        <v>83</v>
      </c>
      <c r="R1424" t="s">
        <v>1317</v>
      </c>
      <c r="S1424">
        <v>223.3</v>
      </c>
      <c r="T1424" t="s">
        <v>37</v>
      </c>
      <c r="U1424" s="3"/>
      <c r="V1424" s="3"/>
      <c r="W1424" s="3"/>
    </row>
    <row r="1425" spans="1:23">
      <c r="A1425" t="s">
        <v>3152</v>
      </c>
      <c r="B1425" t="s">
        <v>565</v>
      </c>
      <c r="C1425" t="s">
        <v>40</v>
      </c>
      <c r="D1425" s="2">
        <v>28699</v>
      </c>
      <c r="E1425" s="2">
        <v>45943</v>
      </c>
      <c r="F1425" t="s">
        <v>3153</v>
      </c>
      <c r="G1425" t="s">
        <v>105</v>
      </c>
      <c r="H1425" t="s">
        <v>134</v>
      </c>
      <c r="J1425" t="s">
        <v>46</v>
      </c>
      <c r="L1425">
        <v>144852.57</v>
      </c>
      <c r="M1425">
        <v>128702.26</v>
      </c>
      <c r="N1425" t="s">
        <v>192</v>
      </c>
      <c r="O1425">
        <v>1</v>
      </c>
      <c r="P1425">
        <v>221</v>
      </c>
      <c r="Q1425">
        <v>4</v>
      </c>
      <c r="R1425">
        <v>183</v>
      </c>
      <c r="S1425">
        <v>219.4</v>
      </c>
      <c r="U1425" s="3"/>
      <c r="V1425" s="3"/>
      <c r="W1425" s="3"/>
    </row>
    <row r="1426" spans="1:23">
      <c r="A1426" t="s">
        <v>3154</v>
      </c>
      <c r="B1426" t="s">
        <v>999</v>
      </c>
      <c r="C1426" t="s">
        <v>206</v>
      </c>
      <c r="D1426" s="2">
        <v>40183</v>
      </c>
      <c r="E1426" t="s">
        <v>3155</v>
      </c>
      <c r="F1426" t="s">
        <v>3156</v>
      </c>
      <c r="G1426" t="s">
        <v>105</v>
      </c>
      <c r="H1426" t="s">
        <v>1012</v>
      </c>
      <c r="I1426" t="s">
        <v>96</v>
      </c>
      <c r="J1426" t="s">
        <v>71</v>
      </c>
      <c r="K1426" t="s">
        <v>72</v>
      </c>
      <c r="L1426">
        <v>155381.25</v>
      </c>
      <c r="M1426">
        <v>138595.39000000001</v>
      </c>
      <c r="N1426" t="s">
        <v>192</v>
      </c>
      <c r="O1426">
        <v>1</v>
      </c>
      <c r="P1426">
        <v>205</v>
      </c>
      <c r="R1426">
        <v>131</v>
      </c>
      <c r="S1426">
        <v>157.1</v>
      </c>
      <c r="T1426" t="s">
        <v>65</v>
      </c>
      <c r="U1426" s="3"/>
      <c r="V1426" s="3"/>
      <c r="W1426" s="3"/>
    </row>
    <row r="1427" spans="1:23">
      <c r="A1427" t="s">
        <v>3157</v>
      </c>
      <c r="B1427" t="s">
        <v>1393</v>
      </c>
      <c r="C1427" t="s">
        <v>30</v>
      </c>
      <c r="D1427" s="2">
        <v>23128</v>
      </c>
      <c r="E1427" s="2">
        <v>45619</v>
      </c>
      <c r="F1427" s="2">
        <v>45628</v>
      </c>
      <c r="G1427" t="s">
        <v>1282</v>
      </c>
      <c r="H1427" t="s">
        <v>153</v>
      </c>
      <c r="I1427" t="s">
        <v>119</v>
      </c>
      <c r="J1427" t="s">
        <v>179</v>
      </c>
      <c r="K1427" t="s">
        <v>110</v>
      </c>
      <c r="L1427">
        <v>249922.52</v>
      </c>
      <c r="M1427">
        <v>246324.71</v>
      </c>
      <c r="O1427">
        <v>9</v>
      </c>
      <c r="P1427">
        <v>204</v>
      </c>
      <c r="Q1427">
        <v>1</v>
      </c>
      <c r="R1427">
        <v>177</v>
      </c>
      <c r="S1427">
        <v>155.4</v>
      </c>
      <c r="T1427" t="s">
        <v>37</v>
      </c>
      <c r="U1427" s="3"/>
      <c r="V1427" s="3"/>
      <c r="W1427" s="3"/>
    </row>
    <row r="1428" spans="1:23">
      <c r="A1428" t="s">
        <v>3158</v>
      </c>
      <c r="B1428" t="s">
        <v>1119</v>
      </c>
      <c r="C1428" t="s">
        <v>22</v>
      </c>
      <c r="D1428" s="2">
        <v>37704</v>
      </c>
      <c r="E1428" s="2">
        <v>45800</v>
      </c>
      <c r="G1428" t="s">
        <v>43</v>
      </c>
      <c r="H1428" t="s">
        <v>134</v>
      </c>
      <c r="I1428" t="s">
        <v>25</v>
      </c>
      <c r="J1428" t="s">
        <v>97</v>
      </c>
      <c r="K1428" t="s">
        <v>27</v>
      </c>
      <c r="L1428">
        <v>195022.36</v>
      </c>
      <c r="M1428">
        <v>167559.9</v>
      </c>
      <c r="N1428" t="s">
        <v>56</v>
      </c>
      <c r="O1428">
        <v>13</v>
      </c>
      <c r="P1428">
        <v>83</v>
      </c>
      <c r="Q1428">
        <v>5</v>
      </c>
      <c r="R1428">
        <v>159</v>
      </c>
      <c r="S1428">
        <v>102.8</v>
      </c>
      <c r="T1428" t="s">
        <v>57</v>
      </c>
      <c r="U1428" s="3"/>
      <c r="V1428" s="3"/>
      <c r="W1428" s="3"/>
    </row>
    <row r="1429" spans="1:23">
      <c r="A1429" t="s">
        <v>3159</v>
      </c>
      <c r="B1429" t="s">
        <v>373</v>
      </c>
      <c r="C1429" t="s">
        <v>84</v>
      </c>
      <c r="D1429" s="2">
        <v>24175</v>
      </c>
      <c r="E1429" s="2">
        <v>45932</v>
      </c>
      <c r="F1429" s="2">
        <v>45936</v>
      </c>
      <c r="G1429" t="s">
        <v>109</v>
      </c>
      <c r="H1429" t="s">
        <v>118</v>
      </c>
      <c r="I1429" t="s">
        <v>33</v>
      </c>
      <c r="K1429" t="s">
        <v>110</v>
      </c>
      <c r="L1429">
        <v>30144.83</v>
      </c>
      <c r="M1429">
        <v>29646.03</v>
      </c>
      <c r="O1429">
        <v>4</v>
      </c>
      <c r="P1429">
        <v>114</v>
      </c>
      <c r="Q1429">
        <v>5</v>
      </c>
      <c r="R1429">
        <v>92</v>
      </c>
      <c r="S1429">
        <v>232.4</v>
      </c>
      <c r="U1429" s="3"/>
      <c r="V1429" s="3"/>
      <c r="W1429" s="3"/>
    </row>
    <row r="1430" spans="1:23">
      <c r="A1430" t="s">
        <v>3160</v>
      </c>
      <c r="B1430" t="s">
        <v>624</v>
      </c>
      <c r="C1430" t="s">
        <v>133</v>
      </c>
      <c r="D1430" s="2">
        <v>29527</v>
      </c>
      <c r="E1430" s="2">
        <v>44970</v>
      </c>
      <c r="G1430" t="s">
        <v>94</v>
      </c>
      <c r="H1430" t="s">
        <v>78</v>
      </c>
      <c r="I1430" t="s">
        <v>96</v>
      </c>
      <c r="K1430" t="s">
        <v>161</v>
      </c>
      <c r="L1430">
        <v>7049.72</v>
      </c>
      <c r="M1430">
        <v>6937.51</v>
      </c>
      <c r="N1430" t="s">
        <v>192</v>
      </c>
      <c r="O1430">
        <v>17</v>
      </c>
      <c r="P1430">
        <v>127</v>
      </c>
      <c r="Q1430">
        <v>5</v>
      </c>
      <c r="R1430">
        <v>119</v>
      </c>
      <c r="S1430">
        <v>103.8</v>
      </c>
      <c r="T1430" t="s">
        <v>37</v>
      </c>
      <c r="U1430" s="3"/>
      <c r="V1430" s="3"/>
      <c r="W1430" s="3"/>
    </row>
    <row r="1431" spans="1:23">
      <c r="A1431" t="s">
        <v>3161</v>
      </c>
      <c r="B1431" t="s">
        <v>417</v>
      </c>
      <c r="C1431" t="s">
        <v>22</v>
      </c>
      <c r="D1431" s="2">
        <v>27882</v>
      </c>
      <c r="E1431" s="2">
        <v>45433</v>
      </c>
      <c r="F1431" s="2">
        <v>45436</v>
      </c>
      <c r="G1431" t="s">
        <v>89</v>
      </c>
      <c r="H1431" t="s">
        <v>124</v>
      </c>
      <c r="K1431" t="s">
        <v>55</v>
      </c>
      <c r="L1431">
        <v>226655.79</v>
      </c>
      <c r="M1431">
        <v>188213.55</v>
      </c>
      <c r="N1431" t="s">
        <v>192</v>
      </c>
      <c r="O1431">
        <v>3</v>
      </c>
      <c r="P1431">
        <v>96</v>
      </c>
      <c r="Q1431">
        <v>5</v>
      </c>
      <c r="R1431">
        <v>102</v>
      </c>
      <c r="S1431">
        <v>255.7</v>
      </c>
      <c r="U1431" s="3"/>
      <c r="V1431" s="3"/>
      <c r="W1431" s="3"/>
    </row>
    <row r="1432" spans="1:23">
      <c r="A1432" t="s">
        <v>3162</v>
      </c>
      <c r="B1432" t="s">
        <v>342</v>
      </c>
      <c r="D1432" s="2">
        <v>24173</v>
      </c>
      <c r="E1432" s="2">
        <v>45521</v>
      </c>
      <c r="F1432" s="2">
        <v>45528</v>
      </c>
      <c r="G1432" t="s">
        <v>94</v>
      </c>
      <c r="H1432" t="s">
        <v>153</v>
      </c>
      <c r="J1432" t="s">
        <v>46</v>
      </c>
      <c r="L1432">
        <v>220432.28</v>
      </c>
      <c r="M1432">
        <v>173081.72</v>
      </c>
      <c r="N1432" t="s">
        <v>91</v>
      </c>
      <c r="O1432">
        <v>7</v>
      </c>
      <c r="Q1432">
        <v>3</v>
      </c>
      <c r="R1432">
        <v>157</v>
      </c>
      <c r="S1432">
        <v>165.2</v>
      </c>
      <c r="T1432" t="s">
        <v>348</v>
      </c>
      <c r="U1432" s="3"/>
      <c r="V1432" s="3"/>
      <c r="W1432" s="3"/>
    </row>
    <row r="1433" spans="1:23">
      <c r="A1433" t="s">
        <v>3163</v>
      </c>
      <c r="B1433" t="s">
        <v>611</v>
      </c>
      <c r="C1433" t="s">
        <v>60</v>
      </c>
      <c r="D1433" s="2">
        <v>34015</v>
      </c>
      <c r="E1433" t="s">
        <v>3164</v>
      </c>
      <c r="F1433" s="2">
        <v>45348</v>
      </c>
      <c r="G1433" t="s">
        <v>105</v>
      </c>
      <c r="H1433" t="s">
        <v>24</v>
      </c>
      <c r="I1433" t="s">
        <v>119</v>
      </c>
      <c r="J1433" t="s">
        <v>46</v>
      </c>
      <c r="K1433" t="s">
        <v>27</v>
      </c>
      <c r="L1433">
        <v>51472.28</v>
      </c>
      <c r="M1433">
        <v>40735.24</v>
      </c>
      <c r="N1433" t="s">
        <v>56</v>
      </c>
      <c r="O1433">
        <v>3</v>
      </c>
      <c r="P1433">
        <v>160</v>
      </c>
      <c r="Q1433">
        <v>3</v>
      </c>
      <c r="R1433">
        <v>125</v>
      </c>
      <c r="S1433">
        <v>233.8</v>
      </c>
      <c r="U1433" s="3"/>
      <c r="V1433" s="3"/>
      <c r="W1433" s="3"/>
    </row>
    <row r="1434" spans="1:23">
      <c r="A1434" t="s">
        <v>3165</v>
      </c>
      <c r="B1434" t="s">
        <v>1700</v>
      </c>
      <c r="C1434" t="s">
        <v>22</v>
      </c>
      <c r="D1434" s="2">
        <v>38628</v>
      </c>
      <c r="E1434" s="2">
        <v>45278</v>
      </c>
      <c r="F1434" t="s">
        <v>3166</v>
      </c>
      <c r="G1434" t="s">
        <v>77</v>
      </c>
      <c r="H1434" t="s">
        <v>124</v>
      </c>
      <c r="J1434" t="s">
        <v>34</v>
      </c>
      <c r="K1434" t="s">
        <v>110</v>
      </c>
      <c r="L1434">
        <v>66134.960000000006</v>
      </c>
      <c r="M1434">
        <v>48513.86</v>
      </c>
      <c r="N1434" t="s">
        <v>192</v>
      </c>
      <c r="O1434">
        <v>17</v>
      </c>
      <c r="P1434">
        <v>162</v>
      </c>
      <c r="Q1434">
        <v>2</v>
      </c>
      <c r="R1434">
        <v>96</v>
      </c>
      <c r="S1434">
        <v>126</v>
      </c>
      <c r="T1434" t="s">
        <v>37</v>
      </c>
      <c r="U1434" s="3"/>
      <c r="V1434" s="3"/>
      <c r="W1434" s="3"/>
    </row>
    <row r="1435" spans="1:23">
      <c r="A1435" t="s">
        <v>3167</v>
      </c>
      <c r="B1435" t="s">
        <v>587</v>
      </c>
      <c r="C1435" t="s">
        <v>60</v>
      </c>
      <c r="D1435" s="2">
        <v>18749</v>
      </c>
      <c r="E1435" s="2">
        <v>45467</v>
      </c>
      <c r="F1435" s="2">
        <v>45470</v>
      </c>
      <c r="G1435" t="s">
        <v>152</v>
      </c>
      <c r="H1435" t="s">
        <v>32</v>
      </c>
      <c r="I1435" t="s">
        <v>33</v>
      </c>
      <c r="K1435" t="s">
        <v>110</v>
      </c>
      <c r="L1435">
        <v>19592.669999999998</v>
      </c>
      <c r="M1435">
        <v>16446.28</v>
      </c>
      <c r="N1435" t="s">
        <v>35</v>
      </c>
      <c r="O1435">
        <v>3</v>
      </c>
      <c r="P1435">
        <v>76</v>
      </c>
      <c r="Q1435">
        <v>4</v>
      </c>
      <c r="R1435">
        <v>190</v>
      </c>
      <c r="S1435">
        <v>200.8</v>
      </c>
      <c r="T1435" t="s">
        <v>37</v>
      </c>
      <c r="U1435" s="3"/>
      <c r="V1435" s="3"/>
      <c r="W1435" s="3"/>
    </row>
    <row r="1436" spans="1:23">
      <c r="A1436" t="s">
        <v>3168</v>
      </c>
      <c r="B1436" t="s">
        <v>2029</v>
      </c>
      <c r="C1436" t="s">
        <v>40</v>
      </c>
      <c r="D1436" s="2">
        <v>33635</v>
      </c>
      <c r="E1436" s="2">
        <v>45160</v>
      </c>
      <c r="F1436" t="s">
        <v>3169</v>
      </c>
      <c r="G1436" t="s">
        <v>105</v>
      </c>
      <c r="H1436" t="s">
        <v>134</v>
      </c>
      <c r="J1436" t="s">
        <v>80</v>
      </c>
      <c r="L1436">
        <v>238711.99</v>
      </c>
      <c r="M1436">
        <v>225292.5</v>
      </c>
      <c r="N1436" t="s">
        <v>73</v>
      </c>
      <c r="O1436">
        <v>11</v>
      </c>
      <c r="P1436">
        <v>127</v>
      </c>
      <c r="Q1436">
        <v>1</v>
      </c>
      <c r="R1436">
        <v>178</v>
      </c>
      <c r="S1436">
        <v>78.8</v>
      </c>
      <c r="T1436" t="s">
        <v>106</v>
      </c>
      <c r="U1436" s="3"/>
      <c r="V1436" s="3"/>
      <c r="W1436" s="3"/>
    </row>
    <row r="1437" spans="1:23">
      <c r="A1437" t="s">
        <v>3170</v>
      </c>
      <c r="B1437" t="s">
        <v>1200</v>
      </c>
      <c r="C1437" t="s">
        <v>206</v>
      </c>
      <c r="D1437" t="s">
        <v>3171</v>
      </c>
      <c r="E1437" t="s">
        <v>3172</v>
      </c>
      <c r="F1437" s="2">
        <v>45426</v>
      </c>
      <c r="G1437" t="s">
        <v>754</v>
      </c>
      <c r="H1437" t="s">
        <v>24</v>
      </c>
      <c r="I1437" t="s">
        <v>33</v>
      </c>
      <c r="J1437" t="s">
        <v>179</v>
      </c>
      <c r="K1437" t="s">
        <v>110</v>
      </c>
      <c r="L1437">
        <v>26682.39</v>
      </c>
      <c r="M1437">
        <v>23205.79</v>
      </c>
      <c r="N1437" t="s">
        <v>192</v>
      </c>
      <c r="O1437">
        <v>16</v>
      </c>
      <c r="P1437">
        <v>110</v>
      </c>
      <c r="Q1437">
        <v>3</v>
      </c>
      <c r="R1437">
        <v>99</v>
      </c>
      <c r="S1437">
        <v>227.1</v>
      </c>
      <c r="T1437" t="s">
        <v>37</v>
      </c>
      <c r="U1437" s="3"/>
      <c r="V1437" s="3"/>
      <c r="W1437" s="3"/>
    </row>
    <row r="1438" spans="1:23">
      <c r="A1438" t="s">
        <v>3173</v>
      </c>
      <c r="B1438" t="s">
        <v>852</v>
      </c>
      <c r="C1438" t="s">
        <v>30</v>
      </c>
      <c r="D1438" s="2">
        <v>19439</v>
      </c>
      <c r="E1438" t="s">
        <v>3174</v>
      </c>
      <c r="F1438" s="2">
        <v>45571</v>
      </c>
      <c r="G1438" t="s">
        <v>109</v>
      </c>
      <c r="H1438" t="s">
        <v>86</v>
      </c>
      <c r="I1438" t="s">
        <v>119</v>
      </c>
      <c r="J1438" t="s">
        <v>64</v>
      </c>
      <c r="K1438" t="s">
        <v>161</v>
      </c>
      <c r="L1438" t="s">
        <v>3175</v>
      </c>
      <c r="M1438">
        <v>171850.62</v>
      </c>
      <c r="N1438" t="s">
        <v>35</v>
      </c>
      <c r="O1438">
        <v>3</v>
      </c>
      <c r="P1438">
        <v>26</v>
      </c>
      <c r="Q1438">
        <v>2</v>
      </c>
      <c r="R1438">
        <v>161</v>
      </c>
      <c r="S1438">
        <v>205.1</v>
      </c>
      <c r="T1438" t="s">
        <v>37</v>
      </c>
      <c r="U1438" s="3"/>
      <c r="V1438" s="3"/>
      <c r="W1438" s="3"/>
    </row>
    <row r="1439" spans="1:23">
      <c r="A1439" t="s">
        <v>3176</v>
      </c>
      <c r="B1439" t="s">
        <v>1362</v>
      </c>
      <c r="D1439" s="2">
        <v>29422</v>
      </c>
      <c r="E1439" s="2">
        <v>45317</v>
      </c>
      <c r="F1439" s="2">
        <v>45326</v>
      </c>
      <c r="G1439" t="s">
        <v>70</v>
      </c>
      <c r="H1439" t="s">
        <v>32</v>
      </c>
      <c r="K1439" t="s">
        <v>72</v>
      </c>
      <c r="L1439" t="s">
        <v>3177</v>
      </c>
      <c r="M1439">
        <v>105594.87</v>
      </c>
      <c r="O1439">
        <v>9</v>
      </c>
      <c r="P1439">
        <v>70</v>
      </c>
      <c r="R1439">
        <v>132</v>
      </c>
      <c r="S1439">
        <v>141.4</v>
      </c>
      <c r="T1439" t="s">
        <v>65</v>
      </c>
      <c r="U1439" s="3"/>
      <c r="V1439" s="3"/>
      <c r="W1439" s="3"/>
    </row>
    <row r="1440" spans="1:23">
      <c r="A1440" t="s">
        <v>3178</v>
      </c>
      <c r="B1440" t="s">
        <v>394</v>
      </c>
      <c r="C1440" t="s">
        <v>40</v>
      </c>
      <c r="D1440" s="2">
        <v>36519</v>
      </c>
      <c r="E1440" s="2">
        <v>45934</v>
      </c>
      <c r="F1440" s="2">
        <v>45945</v>
      </c>
      <c r="G1440" t="s">
        <v>161</v>
      </c>
      <c r="H1440" t="s">
        <v>153</v>
      </c>
      <c r="I1440" t="s">
        <v>53</v>
      </c>
      <c r="J1440" t="s">
        <v>34</v>
      </c>
      <c r="K1440" t="s">
        <v>55</v>
      </c>
      <c r="L1440">
        <v>194850.95</v>
      </c>
      <c r="M1440">
        <v>182770.26</v>
      </c>
      <c r="N1440" t="s">
        <v>192</v>
      </c>
      <c r="O1440">
        <v>11</v>
      </c>
      <c r="P1440">
        <v>81</v>
      </c>
      <c r="R1440">
        <v>161</v>
      </c>
      <c r="S1440">
        <v>227.2</v>
      </c>
      <c r="T1440" t="s">
        <v>37</v>
      </c>
      <c r="U1440" s="3"/>
      <c r="V1440" s="3"/>
      <c r="W1440" s="3"/>
    </row>
    <row r="1441" spans="1:23">
      <c r="A1441" t="s">
        <v>3179</v>
      </c>
      <c r="B1441" t="s">
        <v>1153</v>
      </c>
      <c r="C1441" t="s">
        <v>84</v>
      </c>
      <c r="D1441" s="2">
        <v>27182</v>
      </c>
      <c r="E1441" t="s">
        <v>3180</v>
      </c>
      <c r="F1441" s="2">
        <v>45473</v>
      </c>
      <c r="G1441" t="s">
        <v>161</v>
      </c>
      <c r="H1441" t="s">
        <v>44</v>
      </c>
      <c r="I1441" t="s">
        <v>96</v>
      </c>
      <c r="J1441" t="s">
        <v>97</v>
      </c>
      <c r="K1441" t="s">
        <v>72</v>
      </c>
      <c r="L1441">
        <v>156972.47</v>
      </c>
      <c r="M1441">
        <v>145941.39000000001</v>
      </c>
      <c r="N1441" t="s">
        <v>35</v>
      </c>
      <c r="O1441">
        <v>9</v>
      </c>
      <c r="P1441">
        <v>196</v>
      </c>
      <c r="Q1441">
        <v>4</v>
      </c>
      <c r="R1441">
        <v>153</v>
      </c>
      <c r="S1441">
        <v>220.3</v>
      </c>
      <c r="T1441" t="s">
        <v>37</v>
      </c>
      <c r="U1441" s="3"/>
      <c r="V1441" s="3"/>
      <c r="W1441" s="3"/>
    </row>
    <row r="1442" spans="1:23">
      <c r="A1442" t="s">
        <v>3181</v>
      </c>
      <c r="B1442" t="s">
        <v>965</v>
      </c>
      <c r="D1442" s="2">
        <v>40392</v>
      </c>
      <c r="E1442" t="s">
        <v>3182</v>
      </c>
      <c r="F1442" s="2">
        <v>45532</v>
      </c>
      <c r="G1442" t="s">
        <v>23</v>
      </c>
      <c r="H1442" t="s">
        <v>153</v>
      </c>
      <c r="I1442" t="s">
        <v>33</v>
      </c>
      <c r="J1442" t="s">
        <v>71</v>
      </c>
      <c r="K1442" t="s">
        <v>55</v>
      </c>
      <c r="L1442">
        <v>39592.230000000003</v>
      </c>
      <c r="M1442">
        <v>33003.51</v>
      </c>
      <c r="N1442" t="s">
        <v>35</v>
      </c>
      <c r="O1442">
        <v>5</v>
      </c>
      <c r="P1442">
        <v>102</v>
      </c>
      <c r="R1442">
        <v>100</v>
      </c>
      <c r="S1442">
        <v>153.4</v>
      </c>
      <c r="T1442" t="s">
        <v>37</v>
      </c>
      <c r="U1442" s="3"/>
      <c r="V1442" s="3"/>
      <c r="W1442" s="3"/>
    </row>
    <row r="1443" spans="1:23">
      <c r="A1443" t="s">
        <v>3183</v>
      </c>
      <c r="B1443" t="s">
        <v>857</v>
      </c>
      <c r="C1443" t="s">
        <v>40</v>
      </c>
      <c r="D1443" t="s">
        <v>3184</v>
      </c>
      <c r="E1443" s="2">
        <v>45442</v>
      </c>
      <c r="F1443" s="2">
        <v>45446</v>
      </c>
      <c r="G1443" t="s">
        <v>70</v>
      </c>
      <c r="H1443" t="s">
        <v>52</v>
      </c>
      <c r="I1443" t="s">
        <v>119</v>
      </c>
      <c r="J1443" t="s">
        <v>179</v>
      </c>
      <c r="K1443" t="s">
        <v>55</v>
      </c>
      <c r="L1443">
        <v>9750.7900000000009</v>
      </c>
      <c r="M1443">
        <v>7685.96</v>
      </c>
      <c r="N1443" t="s">
        <v>35</v>
      </c>
      <c r="O1443">
        <v>4</v>
      </c>
      <c r="P1443">
        <v>25</v>
      </c>
      <c r="R1443">
        <v>134</v>
      </c>
      <c r="S1443">
        <v>214</v>
      </c>
      <c r="T1443" t="s">
        <v>37</v>
      </c>
      <c r="U1443" s="3"/>
      <c r="V1443" s="3"/>
      <c r="W1443" s="3"/>
    </row>
    <row r="1444" spans="1:23">
      <c r="A1444" t="s">
        <v>3185</v>
      </c>
      <c r="B1444" t="s">
        <v>760</v>
      </c>
      <c r="C1444" t="s">
        <v>133</v>
      </c>
      <c r="D1444" s="2">
        <v>28322</v>
      </c>
      <c r="E1444" s="2">
        <v>45195</v>
      </c>
      <c r="F1444" s="2">
        <v>45198</v>
      </c>
      <c r="G1444" t="s">
        <v>62</v>
      </c>
      <c r="H1444" t="s">
        <v>78</v>
      </c>
      <c r="I1444" t="s">
        <v>53</v>
      </c>
      <c r="J1444" t="s">
        <v>64</v>
      </c>
      <c r="K1444" t="s">
        <v>120</v>
      </c>
      <c r="L1444" t="s">
        <v>3186</v>
      </c>
      <c r="M1444">
        <v>166878.62</v>
      </c>
      <c r="N1444" t="s">
        <v>192</v>
      </c>
      <c r="O1444">
        <v>3</v>
      </c>
      <c r="P1444">
        <v>35</v>
      </c>
      <c r="Q1444">
        <v>5</v>
      </c>
      <c r="R1444" t="s">
        <v>1876</v>
      </c>
      <c r="S1444">
        <v>72</v>
      </c>
      <c r="U1444" s="3"/>
      <c r="V1444" s="3"/>
      <c r="W1444" s="3"/>
    </row>
    <row r="1445" spans="1:23">
      <c r="A1445" t="s">
        <v>3187</v>
      </c>
      <c r="B1445" t="s">
        <v>173</v>
      </c>
      <c r="C1445" t="s">
        <v>133</v>
      </c>
      <c r="D1445" t="s">
        <v>3188</v>
      </c>
      <c r="E1445" s="2">
        <v>45136</v>
      </c>
      <c r="F1445" s="2">
        <v>45142</v>
      </c>
      <c r="G1445" t="s">
        <v>1282</v>
      </c>
      <c r="H1445" t="s">
        <v>63</v>
      </c>
      <c r="I1445" t="s">
        <v>96</v>
      </c>
      <c r="J1445" t="s">
        <v>71</v>
      </c>
      <c r="K1445" t="s">
        <v>72</v>
      </c>
      <c r="L1445">
        <v>172798.26</v>
      </c>
      <c r="N1445" t="s">
        <v>192</v>
      </c>
      <c r="O1445">
        <v>6</v>
      </c>
      <c r="P1445" t="s">
        <v>1248</v>
      </c>
      <c r="R1445">
        <v>159</v>
      </c>
      <c r="T1445" t="s">
        <v>47</v>
      </c>
      <c r="U1445" s="3"/>
      <c r="V1445" s="3"/>
      <c r="W1445" s="3"/>
    </row>
    <row r="1446" spans="1:23">
      <c r="A1446" t="s">
        <v>3189</v>
      </c>
      <c r="B1446" t="s">
        <v>321</v>
      </c>
      <c r="C1446" t="s">
        <v>40</v>
      </c>
      <c r="D1446" s="2">
        <v>38196</v>
      </c>
      <c r="E1446" s="2">
        <v>45271</v>
      </c>
      <c r="F1446" s="2">
        <v>45273</v>
      </c>
      <c r="G1446" t="s">
        <v>43</v>
      </c>
      <c r="H1446" t="s">
        <v>153</v>
      </c>
      <c r="I1446" t="s">
        <v>45</v>
      </c>
      <c r="J1446" t="s">
        <v>34</v>
      </c>
      <c r="L1446">
        <v>17911.509999999998</v>
      </c>
      <c r="M1446">
        <v>17519.669999999998</v>
      </c>
      <c r="N1446" t="s">
        <v>192</v>
      </c>
      <c r="O1446">
        <v>2</v>
      </c>
      <c r="P1446">
        <v>163</v>
      </c>
      <c r="Q1446">
        <v>5</v>
      </c>
      <c r="R1446">
        <v>169</v>
      </c>
      <c r="S1446">
        <v>90.1</v>
      </c>
      <c r="T1446" t="s">
        <v>37</v>
      </c>
      <c r="U1446" s="3"/>
      <c r="V1446" s="3"/>
      <c r="W1446" s="3"/>
    </row>
    <row r="1447" spans="1:23">
      <c r="A1447" t="s">
        <v>3190</v>
      </c>
      <c r="B1447" t="s">
        <v>3191</v>
      </c>
      <c r="D1447" s="2">
        <v>21344</v>
      </c>
      <c r="E1447" s="2">
        <v>45696</v>
      </c>
      <c r="F1447" s="2">
        <v>45713</v>
      </c>
      <c r="G1447" t="s">
        <v>62</v>
      </c>
      <c r="H1447" t="s">
        <v>78</v>
      </c>
      <c r="I1447" t="s">
        <v>25</v>
      </c>
      <c r="K1447" t="s">
        <v>161</v>
      </c>
      <c r="L1447">
        <v>39172.58</v>
      </c>
      <c r="M1447">
        <v>37681.18</v>
      </c>
      <c r="N1447" t="s">
        <v>192</v>
      </c>
      <c r="O1447">
        <v>17</v>
      </c>
      <c r="P1447">
        <v>97</v>
      </c>
      <c r="Q1447">
        <v>1</v>
      </c>
      <c r="R1447" t="s">
        <v>3192</v>
      </c>
      <c r="S1447">
        <v>258.89999999999998</v>
      </c>
      <c r="T1447" t="s">
        <v>37</v>
      </c>
      <c r="U1447" s="3"/>
      <c r="V1447" s="3"/>
      <c r="W1447" s="3"/>
    </row>
    <row r="1448" spans="1:23">
      <c r="A1448" t="s">
        <v>3193</v>
      </c>
      <c r="B1448" t="s">
        <v>3194</v>
      </c>
      <c r="C1448" t="s">
        <v>100</v>
      </c>
      <c r="D1448" s="2">
        <v>32997</v>
      </c>
      <c r="E1448" s="2">
        <v>45041</v>
      </c>
      <c r="F1448" s="2">
        <v>45043</v>
      </c>
      <c r="G1448" t="s">
        <v>43</v>
      </c>
      <c r="H1448" t="s">
        <v>134</v>
      </c>
      <c r="I1448" t="s">
        <v>119</v>
      </c>
      <c r="J1448" t="s">
        <v>64</v>
      </c>
      <c r="K1448" t="s">
        <v>55</v>
      </c>
      <c r="M1448">
        <v>74812.91</v>
      </c>
      <c r="N1448" t="s">
        <v>192</v>
      </c>
      <c r="O1448">
        <v>2</v>
      </c>
      <c r="P1448">
        <v>66</v>
      </c>
      <c r="Q1448">
        <v>4</v>
      </c>
      <c r="R1448">
        <v>93</v>
      </c>
      <c r="S1448">
        <v>213.7</v>
      </c>
      <c r="T1448" t="s">
        <v>65</v>
      </c>
      <c r="U1448" s="3"/>
      <c r="V1448" s="3"/>
      <c r="W1448" s="3"/>
    </row>
    <row r="1449" spans="1:23">
      <c r="A1449" t="s">
        <v>3195</v>
      </c>
      <c r="B1449" t="s">
        <v>765</v>
      </c>
      <c r="C1449" t="s">
        <v>22</v>
      </c>
      <c r="D1449" t="s">
        <v>3196</v>
      </c>
      <c r="E1449" s="2">
        <v>45890</v>
      </c>
      <c r="F1449" s="2">
        <v>45902</v>
      </c>
      <c r="G1449" t="s">
        <v>152</v>
      </c>
      <c r="H1449" t="s">
        <v>44</v>
      </c>
      <c r="I1449" t="s">
        <v>96</v>
      </c>
      <c r="K1449" t="s">
        <v>110</v>
      </c>
      <c r="L1449">
        <v>221185.49</v>
      </c>
      <c r="M1449">
        <v>196995.7</v>
      </c>
      <c r="N1449" t="s">
        <v>326</v>
      </c>
      <c r="O1449">
        <v>12</v>
      </c>
      <c r="P1449">
        <v>85</v>
      </c>
      <c r="R1449">
        <v>121</v>
      </c>
      <c r="T1449" t="s">
        <v>37</v>
      </c>
      <c r="U1449" s="3"/>
      <c r="V1449" s="3"/>
      <c r="W1449" s="3"/>
    </row>
    <row r="1450" spans="1:23">
      <c r="A1450" t="s">
        <v>3197</v>
      </c>
      <c r="B1450" t="s">
        <v>1364</v>
      </c>
      <c r="C1450" t="s">
        <v>133</v>
      </c>
      <c r="D1450" t="s">
        <v>3198</v>
      </c>
      <c r="E1450" t="s">
        <v>3199</v>
      </c>
      <c r="F1450" s="2">
        <v>45614</v>
      </c>
      <c r="G1450" t="s">
        <v>77</v>
      </c>
      <c r="H1450" t="s">
        <v>86</v>
      </c>
      <c r="I1450" t="s">
        <v>25</v>
      </c>
      <c r="J1450" t="s">
        <v>64</v>
      </c>
      <c r="L1450">
        <v>72480.52</v>
      </c>
      <c r="M1450">
        <v>54550.67</v>
      </c>
      <c r="N1450" t="s">
        <v>35</v>
      </c>
      <c r="O1450">
        <v>16</v>
      </c>
      <c r="P1450">
        <v>102</v>
      </c>
      <c r="Q1450">
        <v>3</v>
      </c>
      <c r="R1450">
        <v>155</v>
      </c>
      <c r="S1450">
        <v>101.3</v>
      </c>
      <c r="T1450" t="s">
        <v>65</v>
      </c>
      <c r="U1450" s="3"/>
      <c r="V1450" s="3"/>
      <c r="W1450" s="3"/>
    </row>
    <row r="1451" spans="1:23">
      <c r="A1451" t="s">
        <v>3200</v>
      </c>
      <c r="B1451" t="s">
        <v>1350</v>
      </c>
      <c r="C1451" t="s">
        <v>50</v>
      </c>
      <c r="D1451" s="2">
        <v>22051</v>
      </c>
      <c r="E1451" s="2">
        <v>45092</v>
      </c>
      <c r="F1451" t="s">
        <v>3201</v>
      </c>
      <c r="G1451" t="s">
        <v>89</v>
      </c>
      <c r="J1451" t="s">
        <v>46</v>
      </c>
      <c r="K1451" t="s">
        <v>72</v>
      </c>
      <c r="L1451">
        <v>5831.03</v>
      </c>
      <c r="M1451">
        <v>4295.29</v>
      </c>
      <c r="N1451" t="s">
        <v>35</v>
      </c>
      <c r="O1451">
        <v>3</v>
      </c>
      <c r="P1451">
        <v>226</v>
      </c>
      <c r="Q1451">
        <v>2</v>
      </c>
      <c r="R1451">
        <v>157</v>
      </c>
      <c r="S1451">
        <v>190.7</v>
      </c>
      <c r="T1451" t="s">
        <v>81</v>
      </c>
      <c r="U1451" s="3"/>
      <c r="V1451" s="3"/>
      <c r="W1451" s="3"/>
    </row>
    <row r="1452" spans="1:23">
      <c r="A1452" t="s">
        <v>3202</v>
      </c>
      <c r="B1452" t="s">
        <v>39</v>
      </c>
      <c r="C1452" t="s">
        <v>50</v>
      </c>
      <c r="D1452" s="2">
        <v>19889</v>
      </c>
      <c r="E1452" t="s">
        <v>3203</v>
      </c>
      <c r="F1452" s="2">
        <v>45369</v>
      </c>
      <c r="G1452" t="s">
        <v>62</v>
      </c>
      <c r="H1452" t="s">
        <v>226</v>
      </c>
      <c r="I1452" t="s">
        <v>79</v>
      </c>
      <c r="K1452" t="s">
        <v>286</v>
      </c>
      <c r="L1452">
        <v>38486.31</v>
      </c>
      <c r="M1452">
        <v>31755.07</v>
      </c>
      <c r="N1452" t="s">
        <v>1048</v>
      </c>
      <c r="O1452">
        <v>7</v>
      </c>
      <c r="P1452" t="s">
        <v>3204</v>
      </c>
      <c r="Q1452">
        <v>5</v>
      </c>
      <c r="R1452">
        <v>147</v>
      </c>
      <c r="S1452">
        <v>113</v>
      </c>
      <c r="T1452" t="s">
        <v>37</v>
      </c>
      <c r="U1452" s="3"/>
      <c r="V1452" s="3"/>
      <c r="W1452" s="3"/>
    </row>
    <row r="1453" spans="1:23">
      <c r="A1453" t="s">
        <v>3205</v>
      </c>
      <c r="B1453" t="s">
        <v>229</v>
      </c>
      <c r="C1453" t="s">
        <v>40</v>
      </c>
      <c r="D1453" t="s">
        <v>3206</v>
      </c>
      <c r="E1453" s="2">
        <v>45179</v>
      </c>
      <c r="F1453" s="2">
        <v>45186</v>
      </c>
      <c r="G1453" t="s">
        <v>117</v>
      </c>
      <c r="I1453" t="s">
        <v>96</v>
      </c>
      <c r="K1453" t="s">
        <v>114</v>
      </c>
      <c r="L1453">
        <v>23920.77</v>
      </c>
      <c r="M1453">
        <v>16141.71</v>
      </c>
      <c r="N1453" t="s">
        <v>192</v>
      </c>
      <c r="O1453">
        <v>7</v>
      </c>
      <c r="P1453">
        <v>213</v>
      </c>
      <c r="Q1453">
        <v>2</v>
      </c>
      <c r="R1453">
        <v>162</v>
      </c>
      <c r="S1453">
        <v>112.1</v>
      </c>
      <c r="T1453" t="s">
        <v>37</v>
      </c>
      <c r="U1453" s="3"/>
      <c r="V1453" s="3"/>
      <c r="W1453" s="3"/>
    </row>
    <row r="1454" spans="1:23">
      <c r="A1454" t="s">
        <v>3207</v>
      </c>
      <c r="B1454" t="s">
        <v>1175</v>
      </c>
      <c r="C1454" t="s">
        <v>22</v>
      </c>
      <c r="D1454" s="2">
        <v>26863</v>
      </c>
      <c r="E1454" t="s">
        <v>3208</v>
      </c>
      <c r="G1454" t="s">
        <v>89</v>
      </c>
      <c r="H1454" t="s">
        <v>118</v>
      </c>
      <c r="I1454" t="s">
        <v>119</v>
      </c>
      <c r="J1454" t="s">
        <v>26</v>
      </c>
      <c r="K1454" t="s">
        <v>55</v>
      </c>
      <c r="L1454">
        <v>229246.34</v>
      </c>
      <c r="M1454">
        <v>198264.5</v>
      </c>
      <c r="O1454">
        <v>12</v>
      </c>
      <c r="P1454">
        <v>207</v>
      </c>
      <c r="Q1454">
        <v>2</v>
      </c>
      <c r="R1454">
        <v>158</v>
      </c>
      <c r="S1454">
        <v>155.1</v>
      </c>
      <c r="T1454" t="s">
        <v>37</v>
      </c>
      <c r="U1454" s="3"/>
      <c r="V1454" s="3"/>
      <c r="W1454" s="3"/>
    </row>
    <row r="1455" spans="1:23">
      <c r="A1455" t="s">
        <v>3209</v>
      </c>
      <c r="B1455" t="s">
        <v>1505</v>
      </c>
      <c r="C1455" t="s">
        <v>100</v>
      </c>
      <c r="D1455" s="2">
        <v>20778</v>
      </c>
      <c r="E1455" s="2">
        <v>45718</v>
      </c>
      <c r="F1455" t="s">
        <v>3210</v>
      </c>
      <c r="G1455" t="s">
        <v>501</v>
      </c>
      <c r="H1455" t="s">
        <v>24</v>
      </c>
      <c r="I1455" t="s">
        <v>53</v>
      </c>
      <c r="J1455" t="s">
        <v>34</v>
      </c>
      <c r="K1455" t="s">
        <v>55</v>
      </c>
      <c r="L1455">
        <v>6498.28</v>
      </c>
      <c r="M1455">
        <v>4596.07</v>
      </c>
      <c r="N1455" t="s">
        <v>192</v>
      </c>
      <c r="O1455">
        <v>1</v>
      </c>
      <c r="P1455">
        <v>84</v>
      </c>
      <c r="Q1455">
        <v>4</v>
      </c>
      <c r="R1455">
        <v>189</v>
      </c>
      <c r="S1455">
        <v>228.7</v>
      </c>
      <c r="T1455" t="s">
        <v>37</v>
      </c>
      <c r="U1455" s="3"/>
      <c r="V1455" s="3"/>
      <c r="W1455" s="3"/>
    </row>
    <row r="1456" spans="1:23">
      <c r="A1456" t="s">
        <v>3211</v>
      </c>
      <c r="B1456" t="s">
        <v>444</v>
      </c>
      <c r="C1456" t="s">
        <v>100</v>
      </c>
      <c r="D1456" s="2">
        <v>28004</v>
      </c>
      <c r="E1456" s="2">
        <v>45657</v>
      </c>
      <c r="F1456" t="s">
        <v>3212</v>
      </c>
      <c r="G1456" t="s">
        <v>411</v>
      </c>
      <c r="H1456" t="s">
        <v>86</v>
      </c>
      <c r="I1456" t="s">
        <v>25</v>
      </c>
      <c r="J1456" t="s">
        <v>64</v>
      </c>
      <c r="K1456" t="s">
        <v>161</v>
      </c>
      <c r="L1456">
        <v>194220.77</v>
      </c>
      <c r="M1456">
        <v>147680.47</v>
      </c>
      <c r="N1456" t="s">
        <v>192</v>
      </c>
      <c r="O1456">
        <v>7</v>
      </c>
      <c r="P1456">
        <v>231</v>
      </c>
      <c r="Q1456">
        <v>1</v>
      </c>
      <c r="R1456">
        <v>162</v>
      </c>
      <c r="T1456" t="s">
        <v>37</v>
      </c>
      <c r="U1456" s="3"/>
      <c r="V1456" s="3"/>
      <c r="W1456" s="3"/>
    </row>
    <row r="1457" spans="1:23">
      <c r="A1457" t="s">
        <v>3213</v>
      </c>
      <c r="B1457" t="s">
        <v>126</v>
      </c>
      <c r="C1457" t="s">
        <v>100</v>
      </c>
      <c r="D1457" s="2">
        <v>27623</v>
      </c>
      <c r="E1457" t="s">
        <v>3214</v>
      </c>
      <c r="F1457" t="s">
        <v>3215</v>
      </c>
      <c r="G1457" t="s">
        <v>161</v>
      </c>
      <c r="H1457" t="s">
        <v>134</v>
      </c>
      <c r="I1457" t="s">
        <v>79</v>
      </c>
      <c r="J1457" t="s">
        <v>179</v>
      </c>
      <c r="K1457" t="s">
        <v>55</v>
      </c>
      <c r="L1457">
        <v>5908.48</v>
      </c>
      <c r="M1457">
        <v>5366.39</v>
      </c>
      <c r="O1457">
        <v>17</v>
      </c>
      <c r="P1457">
        <v>134</v>
      </c>
      <c r="R1457">
        <v>98</v>
      </c>
      <c r="S1457">
        <v>236.3</v>
      </c>
      <c r="T1457" t="s">
        <v>47</v>
      </c>
      <c r="U1457" s="3"/>
      <c r="V1457" s="3"/>
      <c r="W1457" s="3"/>
    </row>
    <row r="1458" spans="1:23">
      <c r="A1458" t="s">
        <v>3216</v>
      </c>
      <c r="B1458" t="s">
        <v>234</v>
      </c>
      <c r="C1458" t="s">
        <v>60</v>
      </c>
      <c r="D1458" t="s">
        <v>3217</v>
      </c>
      <c r="E1458" s="2">
        <v>45133</v>
      </c>
      <c r="F1458" s="2">
        <v>45148</v>
      </c>
      <c r="G1458" t="s">
        <v>77</v>
      </c>
      <c r="H1458" t="s">
        <v>24</v>
      </c>
      <c r="I1458" t="s">
        <v>45</v>
      </c>
      <c r="J1458" t="s">
        <v>26</v>
      </c>
      <c r="K1458" t="s">
        <v>161</v>
      </c>
      <c r="L1458">
        <v>12718.69</v>
      </c>
      <c r="M1458">
        <v>10929.83</v>
      </c>
      <c r="N1458" t="s">
        <v>73</v>
      </c>
      <c r="O1458">
        <v>15</v>
      </c>
      <c r="P1458">
        <v>72</v>
      </c>
      <c r="R1458">
        <v>182</v>
      </c>
      <c r="S1458">
        <v>70.8</v>
      </c>
      <c r="T1458" t="s">
        <v>37</v>
      </c>
      <c r="U1458" s="3"/>
      <c r="V1458" s="3"/>
      <c r="W1458" s="3"/>
    </row>
    <row r="1459" spans="1:23">
      <c r="A1459" t="s">
        <v>3218</v>
      </c>
      <c r="B1459" t="s">
        <v>1263</v>
      </c>
      <c r="C1459" t="s">
        <v>50</v>
      </c>
      <c r="D1459" s="2">
        <v>30886</v>
      </c>
      <c r="E1459" s="2">
        <v>45864</v>
      </c>
      <c r="F1459" s="2">
        <v>45869</v>
      </c>
      <c r="G1459" t="s">
        <v>62</v>
      </c>
      <c r="H1459" t="s">
        <v>52</v>
      </c>
      <c r="I1459" t="s">
        <v>45</v>
      </c>
      <c r="J1459" t="s">
        <v>26</v>
      </c>
      <c r="K1459" t="s">
        <v>72</v>
      </c>
      <c r="L1459">
        <v>168316.66</v>
      </c>
      <c r="M1459">
        <v>137294.32</v>
      </c>
      <c r="N1459" t="s">
        <v>35</v>
      </c>
      <c r="O1459">
        <v>5</v>
      </c>
      <c r="P1459">
        <v>113</v>
      </c>
      <c r="Q1459">
        <v>4</v>
      </c>
      <c r="S1459">
        <v>208.2</v>
      </c>
      <c r="T1459" t="s">
        <v>65</v>
      </c>
      <c r="U1459" s="3"/>
      <c r="V1459" s="3"/>
      <c r="W1459" s="3"/>
    </row>
    <row r="1460" spans="1:23">
      <c r="A1460" t="s">
        <v>3219</v>
      </c>
      <c r="B1460" t="s">
        <v>354</v>
      </c>
      <c r="C1460" t="s">
        <v>84</v>
      </c>
      <c r="D1460" s="2">
        <v>22610</v>
      </c>
      <c r="E1460" s="2">
        <v>45611</v>
      </c>
      <c r="F1460" t="s">
        <v>3220</v>
      </c>
      <c r="G1460" t="s">
        <v>62</v>
      </c>
      <c r="H1460" t="s">
        <v>134</v>
      </c>
      <c r="J1460" t="s">
        <v>179</v>
      </c>
      <c r="L1460">
        <v>73614.45</v>
      </c>
      <c r="M1460">
        <v>58898.19</v>
      </c>
      <c r="N1460" t="s">
        <v>91</v>
      </c>
      <c r="O1460">
        <v>8</v>
      </c>
      <c r="P1460">
        <v>86</v>
      </c>
      <c r="R1460">
        <v>159</v>
      </c>
      <c r="S1460">
        <v>250.6</v>
      </c>
      <c r="T1460" t="s">
        <v>37</v>
      </c>
      <c r="U1460" s="3"/>
      <c r="V1460" s="3"/>
      <c r="W1460" s="3"/>
    </row>
    <row r="1461" spans="1:23">
      <c r="A1461" t="s">
        <v>3221</v>
      </c>
      <c r="B1461" t="s">
        <v>356</v>
      </c>
      <c r="C1461" t="s">
        <v>22</v>
      </c>
      <c r="D1461" s="2">
        <v>35193</v>
      </c>
      <c r="E1461" s="2">
        <v>45329</v>
      </c>
      <c r="F1461" s="2">
        <v>45333</v>
      </c>
      <c r="G1461" t="s">
        <v>89</v>
      </c>
      <c r="H1461" t="s">
        <v>124</v>
      </c>
      <c r="J1461" t="s">
        <v>80</v>
      </c>
      <c r="K1461" t="s">
        <v>55</v>
      </c>
      <c r="L1461">
        <v>181296.92</v>
      </c>
      <c r="N1461" t="s">
        <v>794</v>
      </c>
      <c r="O1461">
        <v>4</v>
      </c>
      <c r="P1461" t="s">
        <v>2243</v>
      </c>
      <c r="R1461">
        <v>142</v>
      </c>
      <c r="S1461">
        <v>152.6</v>
      </c>
      <c r="T1461" t="s">
        <v>37</v>
      </c>
      <c r="U1461" s="3"/>
      <c r="V1461" s="3"/>
      <c r="W1461" s="3"/>
    </row>
    <row r="1462" spans="1:23">
      <c r="A1462" t="s">
        <v>3222</v>
      </c>
      <c r="B1462" t="s">
        <v>274</v>
      </c>
      <c r="C1462" t="s">
        <v>40</v>
      </c>
      <c r="D1462" s="2">
        <v>32439</v>
      </c>
      <c r="E1462" t="s">
        <v>3223</v>
      </c>
      <c r="F1462" t="s">
        <v>3224</v>
      </c>
      <c r="H1462" t="s">
        <v>134</v>
      </c>
      <c r="I1462" t="s">
        <v>119</v>
      </c>
      <c r="J1462" t="s">
        <v>54</v>
      </c>
      <c r="L1462">
        <v>80733.649999999994</v>
      </c>
      <c r="M1462">
        <v>72595.42</v>
      </c>
      <c r="N1462" t="s">
        <v>192</v>
      </c>
      <c r="O1462">
        <v>17</v>
      </c>
      <c r="P1462">
        <v>81</v>
      </c>
      <c r="Q1462">
        <v>3</v>
      </c>
      <c r="R1462">
        <v>123</v>
      </c>
      <c r="S1462">
        <v>133.5</v>
      </c>
      <c r="T1462" t="s">
        <v>37</v>
      </c>
      <c r="U1462" s="3"/>
      <c r="V1462" s="3"/>
      <c r="W1462" s="3"/>
    </row>
    <row r="1463" spans="1:23">
      <c r="A1463" t="s">
        <v>3225</v>
      </c>
      <c r="B1463" t="s">
        <v>147</v>
      </c>
      <c r="C1463" t="s">
        <v>50</v>
      </c>
      <c r="D1463" s="2">
        <v>36284</v>
      </c>
      <c r="E1463" s="2">
        <v>45393</v>
      </c>
      <c r="F1463" s="2">
        <v>45410</v>
      </c>
      <c r="G1463" t="s">
        <v>31</v>
      </c>
      <c r="H1463" t="s">
        <v>86</v>
      </c>
      <c r="I1463" t="s">
        <v>79</v>
      </c>
      <c r="J1463" t="s">
        <v>64</v>
      </c>
      <c r="K1463" t="s">
        <v>110</v>
      </c>
      <c r="L1463">
        <v>132589.54999999999</v>
      </c>
      <c r="M1463">
        <v>117321.12</v>
      </c>
      <c r="N1463" t="s">
        <v>192</v>
      </c>
      <c r="O1463">
        <v>17</v>
      </c>
      <c r="P1463">
        <v>210</v>
      </c>
      <c r="Q1463">
        <v>4</v>
      </c>
      <c r="R1463" t="s">
        <v>3226</v>
      </c>
      <c r="S1463">
        <v>196.6</v>
      </c>
      <c r="T1463" t="s">
        <v>37</v>
      </c>
      <c r="U1463" s="3"/>
      <c r="V1463" s="3"/>
      <c r="W1463" s="3"/>
    </row>
    <row r="1464" spans="1:23">
      <c r="A1464" t="s">
        <v>3227</v>
      </c>
      <c r="B1464" t="s">
        <v>3228</v>
      </c>
      <c r="C1464" t="s">
        <v>307</v>
      </c>
      <c r="D1464" s="2">
        <v>26885</v>
      </c>
      <c r="E1464" t="s">
        <v>3229</v>
      </c>
      <c r="F1464" s="2">
        <v>45051</v>
      </c>
      <c r="G1464" t="s">
        <v>94</v>
      </c>
      <c r="H1464" t="s">
        <v>32</v>
      </c>
      <c r="I1464" t="s">
        <v>33</v>
      </c>
      <c r="J1464" t="s">
        <v>71</v>
      </c>
      <c r="K1464" t="s">
        <v>55</v>
      </c>
      <c r="L1464">
        <v>208527.15</v>
      </c>
      <c r="M1464">
        <v>140432.93</v>
      </c>
      <c r="N1464" t="s">
        <v>192</v>
      </c>
      <c r="O1464" t="s">
        <v>1857</v>
      </c>
      <c r="P1464">
        <v>42</v>
      </c>
      <c r="R1464">
        <v>119</v>
      </c>
      <c r="S1464">
        <v>189.1</v>
      </c>
      <c r="T1464" t="s">
        <v>81</v>
      </c>
      <c r="U1464" s="3"/>
      <c r="V1464" s="3"/>
      <c r="W1464" s="3"/>
    </row>
    <row r="1465" spans="1:23">
      <c r="A1465" t="s">
        <v>3230</v>
      </c>
      <c r="B1465" t="s">
        <v>99</v>
      </c>
      <c r="C1465" t="s">
        <v>133</v>
      </c>
      <c r="D1465" s="2">
        <v>31444</v>
      </c>
      <c r="E1465" t="s">
        <v>3231</v>
      </c>
      <c r="F1465" s="2">
        <v>45027</v>
      </c>
      <c r="G1465" t="s">
        <v>105</v>
      </c>
      <c r="I1465" t="s">
        <v>119</v>
      </c>
      <c r="J1465" t="s">
        <v>71</v>
      </c>
      <c r="K1465" t="s">
        <v>55</v>
      </c>
      <c r="L1465">
        <v>86605.08</v>
      </c>
      <c r="M1465">
        <v>84929.06</v>
      </c>
      <c r="N1465" t="s">
        <v>56</v>
      </c>
      <c r="O1465">
        <v>4</v>
      </c>
      <c r="P1465">
        <v>68</v>
      </c>
      <c r="Q1465">
        <v>1</v>
      </c>
      <c r="R1465">
        <v>96</v>
      </c>
      <c r="T1465" t="s">
        <v>37</v>
      </c>
      <c r="U1465" s="3"/>
      <c r="V1465" s="3"/>
      <c r="W1465" s="3"/>
    </row>
    <row r="1466" spans="1:23">
      <c r="A1466" t="s">
        <v>3232</v>
      </c>
      <c r="B1466" t="s">
        <v>895</v>
      </c>
      <c r="C1466" t="s">
        <v>60</v>
      </c>
      <c r="D1466" s="2">
        <v>26259</v>
      </c>
      <c r="E1466" s="2">
        <v>45964</v>
      </c>
      <c r="F1466" s="2">
        <v>45979</v>
      </c>
      <c r="H1466" t="s">
        <v>86</v>
      </c>
      <c r="I1466" t="s">
        <v>25</v>
      </c>
      <c r="J1466" t="s">
        <v>34</v>
      </c>
      <c r="K1466" t="s">
        <v>55</v>
      </c>
      <c r="L1466">
        <v>193997.99</v>
      </c>
      <c r="M1466">
        <v>144985.13</v>
      </c>
      <c r="N1466" t="s">
        <v>990</v>
      </c>
      <c r="O1466">
        <v>15</v>
      </c>
      <c r="P1466">
        <v>110</v>
      </c>
      <c r="Q1466">
        <v>4</v>
      </c>
      <c r="R1466">
        <v>137</v>
      </c>
      <c r="S1466">
        <v>226</v>
      </c>
      <c r="T1466" t="s">
        <v>37</v>
      </c>
      <c r="U1466" s="3"/>
      <c r="V1466" s="3"/>
      <c r="W1466" s="3"/>
    </row>
    <row r="1467" spans="1:23">
      <c r="A1467" t="s">
        <v>3233</v>
      </c>
      <c r="B1467" t="s">
        <v>3234</v>
      </c>
      <c r="C1467" t="s">
        <v>60</v>
      </c>
      <c r="D1467" s="2">
        <v>26299</v>
      </c>
      <c r="E1467" s="2">
        <v>45760</v>
      </c>
      <c r="F1467" s="2">
        <v>45769</v>
      </c>
      <c r="G1467" t="s">
        <v>77</v>
      </c>
      <c r="H1467" t="s">
        <v>134</v>
      </c>
      <c r="I1467" t="s">
        <v>96</v>
      </c>
      <c r="J1467" t="s">
        <v>80</v>
      </c>
      <c r="K1467" t="s">
        <v>55</v>
      </c>
      <c r="L1467">
        <v>79252.59</v>
      </c>
      <c r="M1467">
        <v>63760.07</v>
      </c>
      <c r="N1467" t="s">
        <v>73</v>
      </c>
      <c r="O1467">
        <v>9</v>
      </c>
      <c r="P1467">
        <v>200</v>
      </c>
      <c r="Q1467">
        <v>4</v>
      </c>
      <c r="R1467">
        <v>133</v>
      </c>
      <c r="S1467">
        <v>96.6</v>
      </c>
      <c r="T1467" t="s">
        <v>37</v>
      </c>
      <c r="U1467" s="3"/>
      <c r="V1467" s="3"/>
      <c r="W1467" s="3"/>
    </row>
    <row r="1468" spans="1:23">
      <c r="A1468" t="s">
        <v>3235</v>
      </c>
      <c r="B1468" t="s">
        <v>1305</v>
      </c>
      <c r="D1468" s="2">
        <v>38875</v>
      </c>
      <c r="E1468" t="s">
        <v>3236</v>
      </c>
      <c r="F1468" s="2">
        <v>45958</v>
      </c>
      <c r="G1468" t="s">
        <v>141</v>
      </c>
      <c r="H1468" t="s">
        <v>95</v>
      </c>
      <c r="J1468" t="s">
        <v>46</v>
      </c>
      <c r="K1468" t="s">
        <v>110</v>
      </c>
      <c r="L1468">
        <v>142035.56</v>
      </c>
      <c r="M1468">
        <v>91294.8</v>
      </c>
      <c r="N1468" t="s">
        <v>192</v>
      </c>
      <c r="O1468">
        <v>11</v>
      </c>
      <c r="Q1468">
        <v>2</v>
      </c>
      <c r="R1468">
        <v>176</v>
      </c>
      <c r="S1468">
        <v>135.4</v>
      </c>
      <c r="T1468" t="s">
        <v>65</v>
      </c>
      <c r="U1468" s="3"/>
      <c r="V1468" s="3"/>
      <c r="W1468" s="3"/>
    </row>
    <row r="1469" spans="1:23">
      <c r="A1469" t="s">
        <v>3237</v>
      </c>
      <c r="B1469" t="s">
        <v>1099</v>
      </c>
      <c r="C1469" t="s">
        <v>206</v>
      </c>
      <c r="D1469" s="2">
        <v>29198</v>
      </c>
      <c r="E1469" s="2">
        <v>45530</v>
      </c>
      <c r="F1469" s="2">
        <v>45540</v>
      </c>
      <c r="G1469" t="s">
        <v>70</v>
      </c>
      <c r="H1469" t="s">
        <v>153</v>
      </c>
      <c r="I1469" t="s">
        <v>53</v>
      </c>
      <c r="K1469" t="s">
        <v>55</v>
      </c>
      <c r="L1469">
        <v>176300.31</v>
      </c>
      <c r="M1469">
        <v>159328.16</v>
      </c>
      <c r="N1469" t="s">
        <v>56</v>
      </c>
      <c r="O1469">
        <v>10</v>
      </c>
      <c r="P1469">
        <v>139</v>
      </c>
      <c r="Q1469">
        <v>4</v>
      </c>
      <c r="R1469">
        <v>153</v>
      </c>
      <c r="S1469">
        <v>201.7</v>
      </c>
      <c r="U1469" s="3"/>
      <c r="V1469" s="3"/>
      <c r="W1469" s="3"/>
    </row>
    <row r="1470" spans="1:23">
      <c r="A1470" t="s">
        <v>3238</v>
      </c>
      <c r="B1470" t="s">
        <v>241</v>
      </c>
      <c r="C1470" t="s">
        <v>396</v>
      </c>
      <c r="D1470" t="s">
        <v>3239</v>
      </c>
      <c r="E1470" t="s">
        <v>3240</v>
      </c>
      <c r="F1470" s="2">
        <v>45536</v>
      </c>
      <c r="G1470" t="s">
        <v>152</v>
      </c>
      <c r="H1470" t="s">
        <v>134</v>
      </c>
      <c r="J1470" t="s">
        <v>26</v>
      </c>
      <c r="K1470" t="s">
        <v>27</v>
      </c>
      <c r="L1470">
        <v>7891.34</v>
      </c>
      <c r="M1470">
        <v>6190.93</v>
      </c>
      <c r="N1470" t="s">
        <v>192</v>
      </c>
      <c r="O1470">
        <v>4</v>
      </c>
      <c r="P1470">
        <v>148</v>
      </c>
      <c r="Q1470">
        <v>5</v>
      </c>
      <c r="R1470" t="s">
        <v>1539</v>
      </c>
      <c r="S1470">
        <v>257</v>
      </c>
      <c r="T1470" t="s">
        <v>37</v>
      </c>
      <c r="U1470" s="3"/>
      <c r="V1470" s="3"/>
      <c r="W1470" s="3"/>
    </row>
    <row r="1471" spans="1:23">
      <c r="A1471" t="s">
        <v>3241</v>
      </c>
      <c r="B1471" t="s">
        <v>917</v>
      </c>
      <c r="C1471" t="s">
        <v>60</v>
      </c>
      <c r="D1471" s="2">
        <v>25100</v>
      </c>
      <c r="E1471" t="s">
        <v>3242</v>
      </c>
      <c r="F1471" s="2">
        <v>45074</v>
      </c>
      <c r="G1471" t="s">
        <v>105</v>
      </c>
      <c r="H1471" t="s">
        <v>32</v>
      </c>
      <c r="I1471" t="s">
        <v>33</v>
      </c>
      <c r="J1471" t="s">
        <v>46</v>
      </c>
      <c r="K1471" t="s">
        <v>120</v>
      </c>
      <c r="L1471">
        <v>192337.2</v>
      </c>
      <c r="M1471">
        <v>159776.9</v>
      </c>
      <c r="N1471" t="s">
        <v>73</v>
      </c>
      <c r="O1471">
        <v>1</v>
      </c>
      <c r="P1471">
        <v>63</v>
      </c>
      <c r="Q1471">
        <v>5</v>
      </c>
      <c r="R1471">
        <v>176</v>
      </c>
      <c r="S1471">
        <v>257.7</v>
      </c>
      <c r="T1471" t="s">
        <v>37</v>
      </c>
      <c r="U1471" s="3"/>
      <c r="V1471" s="3"/>
      <c r="W1471" s="3"/>
    </row>
    <row r="1472" spans="1:23">
      <c r="A1472" t="s">
        <v>3243</v>
      </c>
      <c r="B1472" t="s">
        <v>833</v>
      </c>
      <c r="C1472" t="s">
        <v>100</v>
      </c>
      <c r="D1472" s="2">
        <v>20066</v>
      </c>
      <c r="E1472" s="2">
        <v>45600</v>
      </c>
      <c r="F1472" s="2">
        <v>45610</v>
      </c>
      <c r="G1472" t="s">
        <v>411</v>
      </c>
      <c r="H1472" t="s">
        <v>95</v>
      </c>
      <c r="I1472" t="s">
        <v>96</v>
      </c>
      <c r="J1472" t="s">
        <v>46</v>
      </c>
      <c r="K1472" t="s">
        <v>120</v>
      </c>
      <c r="L1472">
        <v>155795.93</v>
      </c>
      <c r="M1472">
        <v>111473.38</v>
      </c>
      <c r="N1472" t="s">
        <v>73</v>
      </c>
      <c r="O1472">
        <v>10</v>
      </c>
      <c r="P1472">
        <v>181</v>
      </c>
      <c r="Q1472">
        <v>2</v>
      </c>
      <c r="R1472">
        <v>109</v>
      </c>
      <c r="S1472">
        <v>169.4</v>
      </c>
      <c r="T1472" t="s">
        <v>37</v>
      </c>
      <c r="U1472" s="3"/>
      <c r="V1472" s="3"/>
      <c r="W1472" s="3"/>
    </row>
    <row r="1473" spans="1:23">
      <c r="A1473" t="s">
        <v>3244</v>
      </c>
      <c r="B1473" t="s">
        <v>112</v>
      </c>
      <c r="C1473" t="s">
        <v>206</v>
      </c>
      <c r="D1473" s="2">
        <v>33087</v>
      </c>
      <c r="E1473" t="s">
        <v>3245</v>
      </c>
      <c r="F1473" s="2">
        <v>45927</v>
      </c>
      <c r="G1473" t="s">
        <v>152</v>
      </c>
      <c r="H1473" t="s">
        <v>32</v>
      </c>
      <c r="I1473" t="s">
        <v>25</v>
      </c>
      <c r="L1473">
        <v>94329.15</v>
      </c>
      <c r="M1473">
        <v>73481.55</v>
      </c>
      <c r="N1473" t="s">
        <v>192</v>
      </c>
      <c r="O1473">
        <v>2</v>
      </c>
      <c r="P1473">
        <v>168</v>
      </c>
      <c r="Q1473">
        <v>4</v>
      </c>
      <c r="S1473">
        <v>143.1</v>
      </c>
      <c r="T1473" t="s">
        <v>47</v>
      </c>
      <c r="U1473" s="3"/>
      <c r="V1473" s="3"/>
      <c r="W1473" s="3"/>
    </row>
    <row r="1474" spans="1:23">
      <c r="A1474" t="s">
        <v>3246</v>
      </c>
      <c r="B1474" t="s">
        <v>433</v>
      </c>
      <c r="C1474" t="s">
        <v>84</v>
      </c>
      <c r="D1474" t="s">
        <v>3247</v>
      </c>
      <c r="E1474" s="2">
        <v>45932</v>
      </c>
      <c r="F1474" t="s">
        <v>3248</v>
      </c>
      <c r="G1474" t="s">
        <v>117</v>
      </c>
      <c r="H1474" t="s">
        <v>78</v>
      </c>
      <c r="I1474" t="s">
        <v>45</v>
      </c>
      <c r="J1474" t="s">
        <v>34</v>
      </c>
      <c r="K1474" t="s">
        <v>55</v>
      </c>
      <c r="L1474">
        <v>152055.79</v>
      </c>
      <c r="M1474">
        <v>116271.67</v>
      </c>
      <c r="N1474" t="s">
        <v>91</v>
      </c>
      <c r="O1474">
        <v>2</v>
      </c>
      <c r="P1474">
        <v>174</v>
      </c>
      <c r="Q1474">
        <v>5</v>
      </c>
      <c r="R1474">
        <v>110</v>
      </c>
      <c r="S1474">
        <v>203.1</v>
      </c>
      <c r="U1474" s="3"/>
      <c r="V1474" s="3"/>
      <c r="W1474" s="3"/>
    </row>
    <row r="1475" spans="1:23">
      <c r="A1475" t="s">
        <v>3249</v>
      </c>
      <c r="B1475" t="s">
        <v>1452</v>
      </c>
      <c r="C1475" t="s">
        <v>100</v>
      </c>
      <c r="D1475" s="2">
        <v>30117</v>
      </c>
      <c r="E1475" s="2">
        <v>45241</v>
      </c>
      <c r="F1475" t="s">
        <v>3250</v>
      </c>
      <c r="G1475" t="s">
        <v>902</v>
      </c>
      <c r="H1475" t="s">
        <v>124</v>
      </c>
      <c r="I1475" t="s">
        <v>25</v>
      </c>
      <c r="J1475" t="s">
        <v>26</v>
      </c>
      <c r="L1475">
        <v>106303.87</v>
      </c>
      <c r="M1475">
        <v>77750.429999999993</v>
      </c>
      <c r="O1475">
        <v>17</v>
      </c>
      <c r="P1475">
        <v>159</v>
      </c>
      <c r="Q1475">
        <v>5</v>
      </c>
      <c r="R1475">
        <v>111</v>
      </c>
      <c r="S1475">
        <v>161.5</v>
      </c>
      <c r="T1475" t="s">
        <v>65</v>
      </c>
      <c r="U1475" s="3"/>
      <c r="V1475" s="3"/>
      <c r="W1475" s="3"/>
    </row>
    <row r="1476" spans="1:23">
      <c r="A1476" t="s">
        <v>3251</v>
      </c>
      <c r="B1476" t="s">
        <v>850</v>
      </c>
      <c r="C1476" t="s">
        <v>100</v>
      </c>
      <c r="D1476" s="2">
        <v>33385</v>
      </c>
      <c r="E1476" t="s">
        <v>3252</v>
      </c>
      <c r="F1476" s="2">
        <v>45951</v>
      </c>
      <c r="G1476" t="s">
        <v>161</v>
      </c>
      <c r="H1476" t="s">
        <v>118</v>
      </c>
      <c r="I1476" t="s">
        <v>79</v>
      </c>
      <c r="J1476" t="s">
        <v>26</v>
      </c>
      <c r="K1476" t="s">
        <v>110</v>
      </c>
      <c r="L1476">
        <v>215194.17</v>
      </c>
      <c r="M1476">
        <v>165230.59</v>
      </c>
      <c r="N1476" t="s">
        <v>35</v>
      </c>
      <c r="O1476">
        <v>11</v>
      </c>
      <c r="P1476">
        <v>17</v>
      </c>
      <c r="Q1476">
        <v>3</v>
      </c>
      <c r="R1476">
        <v>104</v>
      </c>
      <c r="S1476">
        <v>222.5</v>
      </c>
      <c r="T1476" t="s">
        <v>37</v>
      </c>
      <c r="U1476" s="3"/>
      <c r="V1476" s="3"/>
      <c r="W1476" s="3"/>
    </row>
    <row r="1477" spans="1:23">
      <c r="A1477" t="s">
        <v>3253</v>
      </c>
      <c r="B1477" t="s">
        <v>584</v>
      </c>
      <c r="C1477" t="s">
        <v>133</v>
      </c>
      <c r="D1477" s="2">
        <v>26350</v>
      </c>
      <c r="E1477" s="2">
        <v>45183</v>
      </c>
      <c r="F1477" s="2">
        <v>45194</v>
      </c>
      <c r="G1477" t="s">
        <v>141</v>
      </c>
      <c r="H1477" t="s">
        <v>24</v>
      </c>
      <c r="I1477" t="s">
        <v>79</v>
      </c>
      <c r="J1477" t="s">
        <v>80</v>
      </c>
      <c r="K1477" t="s">
        <v>110</v>
      </c>
      <c r="L1477" t="s">
        <v>3254</v>
      </c>
      <c r="M1477">
        <v>15577.64</v>
      </c>
      <c r="N1477" t="s">
        <v>91</v>
      </c>
      <c r="O1477">
        <v>11</v>
      </c>
      <c r="P1477">
        <v>235</v>
      </c>
      <c r="Q1477">
        <v>4</v>
      </c>
      <c r="R1477">
        <v>153</v>
      </c>
      <c r="S1477">
        <v>228.6</v>
      </c>
      <c r="T1477" t="s">
        <v>37</v>
      </c>
      <c r="U1477" s="3"/>
      <c r="V1477" s="3"/>
      <c r="W1477" s="3"/>
    </row>
    <row r="1478" spans="1:23">
      <c r="A1478" t="s">
        <v>3255</v>
      </c>
      <c r="B1478" t="s">
        <v>560</v>
      </c>
      <c r="C1478" t="s">
        <v>60</v>
      </c>
      <c r="D1478" s="2">
        <v>22479</v>
      </c>
      <c r="E1478" s="2">
        <v>45901</v>
      </c>
      <c r="F1478" s="2">
        <v>45912</v>
      </c>
      <c r="G1478" t="s">
        <v>161</v>
      </c>
      <c r="H1478" t="s">
        <v>153</v>
      </c>
      <c r="I1478" t="s">
        <v>119</v>
      </c>
      <c r="J1478" t="s">
        <v>97</v>
      </c>
      <c r="K1478" t="s">
        <v>120</v>
      </c>
      <c r="L1478">
        <v>167912.59</v>
      </c>
      <c r="M1478">
        <v>144693.26999999999</v>
      </c>
      <c r="N1478" t="s">
        <v>91</v>
      </c>
      <c r="O1478">
        <v>11</v>
      </c>
      <c r="P1478">
        <v>39</v>
      </c>
      <c r="Q1478">
        <v>1</v>
      </c>
      <c r="R1478">
        <v>146</v>
      </c>
      <c r="S1478">
        <v>131.80000000000001</v>
      </c>
      <c r="T1478" t="s">
        <v>37</v>
      </c>
      <c r="U1478" s="3"/>
      <c r="V1478" s="3"/>
      <c r="W1478" s="3"/>
    </row>
    <row r="1479" spans="1:23">
      <c r="A1479" t="s">
        <v>3256</v>
      </c>
      <c r="B1479" t="s">
        <v>879</v>
      </c>
      <c r="D1479" s="2">
        <v>36112</v>
      </c>
      <c r="E1479" s="2">
        <v>45287</v>
      </c>
      <c r="F1479" s="2">
        <v>45296</v>
      </c>
      <c r="G1479" t="s">
        <v>89</v>
      </c>
      <c r="H1479" t="s">
        <v>538</v>
      </c>
      <c r="I1479" t="s">
        <v>25</v>
      </c>
      <c r="M1479">
        <v>191172.06</v>
      </c>
      <c r="N1479" t="s">
        <v>73</v>
      </c>
      <c r="O1479">
        <v>9</v>
      </c>
      <c r="P1479">
        <v>201</v>
      </c>
      <c r="R1479">
        <v>147</v>
      </c>
      <c r="S1479">
        <v>248.8</v>
      </c>
      <c r="T1479" t="s">
        <v>37</v>
      </c>
      <c r="U1479" s="3"/>
      <c r="V1479" s="3"/>
      <c r="W1479" s="3"/>
    </row>
    <row r="1480" spans="1:23">
      <c r="A1480" t="s">
        <v>3257</v>
      </c>
      <c r="B1480" t="s">
        <v>607</v>
      </c>
      <c r="C1480" t="s">
        <v>40</v>
      </c>
      <c r="D1480" t="s">
        <v>3258</v>
      </c>
      <c r="E1480" s="2">
        <v>45110</v>
      </c>
      <c r="F1480" s="2">
        <v>45128</v>
      </c>
      <c r="G1480" t="s">
        <v>62</v>
      </c>
      <c r="H1480" t="s">
        <v>24</v>
      </c>
      <c r="J1480" t="s">
        <v>46</v>
      </c>
      <c r="K1480" t="s">
        <v>55</v>
      </c>
      <c r="L1480">
        <v>145815.39000000001</v>
      </c>
      <c r="M1480">
        <v>114224.03</v>
      </c>
      <c r="N1480" t="s">
        <v>192</v>
      </c>
      <c r="O1480">
        <v>18</v>
      </c>
      <c r="P1480">
        <v>194</v>
      </c>
      <c r="Q1480">
        <v>5</v>
      </c>
      <c r="S1480">
        <v>151.6</v>
      </c>
      <c r="T1480" t="s">
        <v>37</v>
      </c>
      <c r="U1480" s="3"/>
      <c r="V1480" s="3"/>
      <c r="W1480" s="3"/>
    </row>
    <row r="1481" spans="1:23">
      <c r="A1481" t="s">
        <v>3259</v>
      </c>
      <c r="B1481" t="s">
        <v>1839</v>
      </c>
      <c r="C1481" t="s">
        <v>60</v>
      </c>
      <c r="D1481" s="2">
        <v>27710</v>
      </c>
      <c r="E1481" s="2">
        <v>45627</v>
      </c>
      <c r="F1481" t="s">
        <v>3260</v>
      </c>
      <c r="G1481" t="s">
        <v>109</v>
      </c>
      <c r="I1481" t="s">
        <v>119</v>
      </c>
      <c r="J1481" t="s">
        <v>34</v>
      </c>
      <c r="L1481">
        <v>211428.93</v>
      </c>
      <c r="M1481">
        <v>162458.76</v>
      </c>
      <c r="N1481" t="s">
        <v>106</v>
      </c>
      <c r="O1481">
        <v>15</v>
      </c>
      <c r="P1481">
        <v>122</v>
      </c>
      <c r="Q1481">
        <v>4</v>
      </c>
      <c r="R1481">
        <v>182</v>
      </c>
      <c r="S1481">
        <v>96.5</v>
      </c>
      <c r="U1481" s="3"/>
      <c r="V1481" s="3"/>
      <c r="W1481" s="3"/>
    </row>
    <row r="1482" spans="1:23">
      <c r="A1482" t="s">
        <v>3261</v>
      </c>
      <c r="B1482" t="s">
        <v>429</v>
      </c>
      <c r="D1482" t="s">
        <v>3262</v>
      </c>
      <c r="E1482" s="2">
        <v>45799</v>
      </c>
      <c r="F1482" s="2">
        <v>45805</v>
      </c>
      <c r="G1482" t="s">
        <v>31</v>
      </c>
      <c r="H1482" t="s">
        <v>32</v>
      </c>
      <c r="I1482" t="s">
        <v>25</v>
      </c>
      <c r="J1482" t="s">
        <v>34</v>
      </c>
      <c r="K1482" t="s">
        <v>27</v>
      </c>
      <c r="L1482">
        <v>209869.67</v>
      </c>
      <c r="M1482">
        <v>196431.77</v>
      </c>
      <c r="N1482" t="s">
        <v>73</v>
      </c>
      <c r="O1482">
        <v>6</v>
      </c>
      <c r="P1482">
        <v>90</v>
      </c>
      <c r="Q1482">
        <v>4</v>
      </c>
      <c r="R1482">
        <v>149</v>
      </c>
      <c r="S1482">
        <v>111.7</v>
      </c>
      <c r="T1482" t="s">
        <v>81</v>
      </c>
      <c r="U1482" s="3"/>
      <c r="V1482" s="3"/>
      <c r="W1482" s="3"/>
    </row>
    <row r="1483" spans="1:23">
      <c r="A1483" t="s">
        <v>3263</v>
      </c>
      <c r="B1483" t="s">
        <v>112</v>
      </c>
      <c r="C1483" t="s">
        <v>133</v>
      </c>
      <c r="D1483" s="2">
        <v>40112</v>
      </c>
      <c r="E1483" s="2">
        <v>45700</v>
      </c>
      <c r="F1483" s="2">
        <v>45704</v>
      </c>
      <c r="G1483" t="s">
        <v>152</v>
      </c>
      <c r="H1483" t="s">
        <v>32</v>
      </c>
      <c r="I1483" t="s">
        <v>33</v>
      </c>
      <c r="J1483" t="s">
        <v>179</v>
      </c>
      <c r="K1483" t="s">
        <v>72</v>
      </c>
      <c r="L1483">
        <v>109378.1</v>
      </c>
      <c r="M1483">
        <v>89601.7</v>
      </c>
      <c r="N1483" t="s">
        <v>326</v>
      </c>
      <c r="O1483">
        <v>4</v>
      </c>
      <c r="P1483">
        <v>18</v>
      </c>
      <c r="Q1483">
        <v>4</v>
      </c>
      <c r="R1483">
        <v>145</v>
      </c>
      <c r="S1483">
        <v>231</v>
      </c>
      <c r="T1483" t="s">
        <v>348</v>
      </c>
      <c r="U1483" s="3"/>
      <c r="V1483" s="3"/>
      <c r="W1483" s="3"/>
    </row>
    <row r="1484" spans="1:23">
      <c r="A1484" t="s">
        <v>3264</v>
      </c>
      <c r="B1484" t="s">
        <v>1830</v>
      </c>
      <c r="D1484" s="2">
        <v>25034</v>
      </c>
      <c r="E1484" s="2">
        <v>44993</v>
      </c>
      <c r="F1484" s="2">
        <v>45006</v>
      </c>
      <c r="G1484" t="s">
        <v>89</v>
      </c>
      <c r="H1484" t="s">
        <v>32</v>
      </c>
      <c r="I1484" t="s">
        <v>96</v>
      </c>
      <c r="K1484" t="s">
        <v>161</v>
      </c>
      <c r="L1484">
        <v>106497.3</v>
      </c>
      <c r="M1484">
        <v>102120.18</v>
      </c>
      <c r="N1484" t="s">
        <v>106</v>
      </c>
      <c r="O1484">
        <v>13</v>
      </c>
      <c r="P1484">
        <v>43</v>
      </c>
      <c r="R1484">
        <v>118</v>
      </c>
      <c r="S1484">
        <v>73.5</v>
      </c>
      <c r="U1484" s="3"/>
      <c r="V1484" s="3"/>
      <c r="W1484" s="3"/>
    </row>
    <row r="1485" spans="1:23">
      <c r="A1485" t="s">
        <v>3265</v>
      </c>
      <c r="B1485" t="s">
        <v>1563</v>
      </c>
      <c r="C1485" t="s">
        <v>30</v>
      </c>
      <c r="D1485" s="2">
        <v>31000</v>
      </c>
      <c r="E1485" t="s">
        <v>3266</v>
      </c>
      <c r="F1485" s="2">
        <v>45304</v>
      </c>
      <c r="G1485" t="s">
        <v>89</v>
      </c>
      <c r="H1485" t="s">
        <v>124</v>
      </c>
      <c r="I1485" t="s">
        <v>45</v>
      </c>
      <c r="J1485" t="s">
        <v>179</v>
      </c>
      <c r="K1485" t="s">
        <v>55</v>
      </c>
      <c r="L1485">
        <v>218495.44</v>
      </c>
      <c r="M1485">
        <v>190301.69</v>
      </c>
      <c r="N1485" t="s">
        <v>73</v>
      </c>
      <c r="O1485">
        <v>15</v>
      </c>
      <c r="P1485">
        <v>117</v>
      </c>
      <c r="Q1485">
        <v>2</v>
      </c>
      <c r="R1485">
        <v>131</v>
      </c>
      <c r="S1485">
        <v>118.9</v>
      </c>
      <c r="T1485" t="s">
        <v>65</v>
      </c>
      <c r="U1485" s="3"/>
      <c r="V1485" s="3"/>
      <c r="W1485" s="3"/>
    </row>
    <row r="1486" spans="1:23">
      <c r="A1486" t="s">
        <v>3267</v>
      </c>
      <c r="B1486" t="s">
        <v>500</v>
      </c>
      <c r="C1486" t="s">
        <v>206</v>
      </c>
      <c r="D1486" s="2">
        <v>36146</v>
      </c>
      <c r="E1486" s="2">
        <v>45062</v>
      </c>
      <c r="G1486" t="s">
        <v>62</v>
      </c>
      <c r="H1486" t="s">
        <v>95</v>
      </c>
      <c r="I1486" t="s">
        <v>53</v>
      </c>
      <c r="J1486" t="s">
        <v>71</v>
      </c>
      <c r="K1486" t="s">
        <v>72</v>
      </c>
      <c r="L1486">
        <v>188703.86</v>
      </c>
      <c r="M1486">
        <v>142083.98000000001</v>
      </c>
      <c r="N1486" t="s">
        <v>192</v>
      </c>
      <c r="O1486">
        <v>9</v>
      </c>
      <c r="P1486">
        <v>160</v>
      </c>
      <c r="Q1486">
        <v>2</v>
      </c>
      <c r="R1486">
        <v>172</v>
      </c>
      <c r="S1486">
        <v>115.6</v>
      </c>
      <c r="T1486" t="s">
        <v>37</v>
      </c>
      <c r="U1486" s="3"/>
      <c r="V1486" s="3"/>
      <c r="W1486" s="3"/>
    </row>
    <row r="1487" spans="1:23">
      <c r="A1487" t="s">
        <v>3268</v>
      </c>
      <c r="B1487" t="s">
        <v>67</v>
      </c>
      <c r="C1487" t="s">
        <v>40</v>
      </c>
      <c r="D1487" s="2">
        <v>36620</v>
      </c>
      <c r="E1487" t="s">
        <v>3269</v>
      </c>
      <c r="F1487" s="2">
        <v>45067</v>
      </c>
      <c r="G1487" t="s">
        <v>31</v>
      </c>
      <c r="H1487" t="s">
        <v>52</v>
      </c>
      <c r="I1487" t="s">
        <v>45</v>
      </c>
      <c r="J1487" t="s">
        <v>34</v>
      </c>
      <c r="K1487" t="s">
        <v>161</v>
      </c>
      <c r="L1487">
        <v>202269.38</v>
      </c>
      <c r="M1487">
        <v>143186.49</v>
      </c>
      <c r="N1487" t="s">
        <v>56</v>
      </c>
      <c r="O1487">
        <v>12</v>
      </c>
      <c r="P1487">
        <v>236</v>
      </c>
      <c r="R1487">
        <v>166</v>
      </c>
      <c r="S1487">
        <v>79.2</v>
      </c>
      <c r="T1487" t="s">
        <v>37</v>
      </c>
      <c r="U1487" s="3"/>
      <c r="V1487" s="3"/>
      <c r="W1487" s="3"/>
    </row>
    <row r="1488" spans="1:23">
      <c r="A1488" t="s">
        <v>3270</v>
      </c>
      <c r="B1488" t="s">
        <v>67</v>
      </c>
      <c r="D1488" s="2">
        <v>38776</v>
      </c>
      <c r="E1488" s="2">
        <v>45075</v>
      </c>
      <c r="F1488" t="s">
        <v>3271</v>
      </c>
      <c r="H1488" t="s">
        <v>95</v>
      </c>
      <c r="I1488" t="s">
        <v>25</v>
      </c>
      <c r="J1488" t="s">
        <v>179</v>
      </c>
      <c r="K1488" t="s">
        <v>120</v>
      </c>
      <c r="L1488">
        <v>156848.65</v>
      </c>
      <c r="M1488">
        <v>147093.63</v>
      </c>
      <c r="N1488" t="s">
        <v>56</v>
      </c>
      <c r="O1488">
        <v>6</v>
      </c>
      <c r="P1488">
        <v>17</v>
      </c>
      <c r="Q1488">
        <v>4</v>
      </c>
      <c r="R1488">
        <v>156</v>
      </c>
      <c r="S1488">
        <v>83.8</v>
      </c>
      <c r="T1488" t="s">
        <v>65</v>
      </c>
      <c r="U1488" s="3"/>
      <c r="V1488" s="3"/>
      <c r="W1488" s="3"/>
    </row>
    <row r="1489" spans="1:23">
      <c r="A1489" t="s">
        <v>3272</v>
      </c>
      <c r="B1489" t="s">
        <v>833</v>
      </c>
      <c r="C1489" t="s">
        <v>459</v>
      </c>
      <c r="D1489" t="s">
        <v>3273</v>
      </c>
      <c r="E1489" s="2">
        <v>45628</v>
      </c>
      <c r="F1489" t="s">
        <v>3274</v>
      </c>
      <c r="G1489" t="s">
        <v>105</v>
      </c>
      <c r="H1489" t="s">
        <v>95</v>
      </c>
      <c r="I1489" t="s">
        <v>53</v>
      </c>
      <c r="L1489">
        <v>249735.02</v>
      </c>
      <c r="M1489">
        <v>193915.14</v>
      </c>
      <c r="N1489" t="s">
        <v>73</v>
      </c>
      <c r="O1489">
        <v>17</v>
      </c>
      <c r="P1489">
        <v>170</v>
      </c>
      <c r="R1489">
        <v>152</v>
      </c>
      <c r="S1489">
        <v>205.2</v>
      </c>
      <c r="T1489" t="s">
        <v>37</v>
      </c>
      <c r="U1489" s="3"/>
      <c r="V1489" s="3"/>
      <c r="W1489" s="3"/>
    </row>
    <row r="1490" spans="1:23">
      <c r="A1490" t="s">
        <v>3275</v>
      </c>
      <c r="B1490" t="s">
        <v>392</v>
      </c>
      <c r="C1490" t="s">
        <v>84</v>
      </c>
      <c r="D1490" t="s">
        <v>3276</v>
      </c>
      <c r="E1490" s="2">
        <v>45238</v>
      </c>
      <c r="F1490" t="s">
        <v>3277</v>
      </c>
      <c r="G1490" t="s">
        <v>141</v>
      </c>
      <c r="H1490" t="s">
        <v>32</v>
      </c>
      <c r="I1490" t="s">
        <v>79</v>
      </c>
      <c r="K1490" t="s">
        <v>120</v>
      </c>
      <c r="L1490">
        <v>162203.82</v>
      </c>
      <c r="M1490">
        <v>143227.01999999999</v>
      </c>
      <c r="N1490" t="s">
        <v>73</v>
      </c>
      <c r="O1490" t="s">
        <v>266</v>
      </c>
      <c r="P1490">
        <v>155</v>
      </c>
      <c r="Q1490">
        <v>5</v>
      </c>
      <c r="R1490">
        <v>154</v>
      </c>
      <c r="S1490">
        <v>247.1</v>
      </c>
      <c r="T1490" t="s">
        <v>47</v>
      </c>
      <c r="U1490" s="3"/>
      <c r="V1490" s="3"/>
      <c r="W1490" s="3"/>
    </row>
    <row r="1491" spans="1:23">
      <c r="A1491" t="s">
        <v>3278</v>
      </c>
      <c r="B1491" t="s">
        <v>378</v>
      </c>
      <c r="C1491" t="s">
        <v>206</v>
      </c>
      <c r="D1491" s="2">
        <v>34548</v>
      </c>
      <c r="E1491" t="s">
        <v>3279</v>
      </c>
      <c r="F1491" t="s">
        <v>3280</v>
      </c>
      <c r="G1491" t="s">
        <v>106</v>
      </c>
      <c r="H1491" t="s">
        <v>113</v>
      </c>
      <c r="I1491" t="s">
        <v>53</v>
      </c>
      <c r="J1491" t="s">
        <v>34</v>
      </c>
      <c r="K1491" t="s">
        <v>161</v>
      </c>
      <c r="L1491">
        <v>127773.15</v>
      </c>
      <c r="M1491">
        <v>113092.07</v>
      </c>
      <c r="N1491" t="s">
        <v>56</v>
      </c>
      <c r="O1491">
        <v>11</v>
      </c>
      <c r="P1491">
        <v>195</v>
      </c>
      <c r="Q1491">
        <v>5</v>
      </c>
      <c r="R1491">
        <v>184</v>
      </c>
      <c r="S1491">
        <v>140.4</v>
      </c>
      <c r="T1491" t="s">
        <v>47</v>
      </c>
      <c r="U1491" s="3"/>
      <c r="V1491" s="3"/>
      <c r="W1491" s="3"/>
    </row>
    <row r="1492" spans="1:23">
      <c r="A1492" t="s">
        <v>3281</v>
      </c>
      <c r="B1492" t="s">
        <v>676</v>
      </c>
      <c r="C1492" t="s">
        <v>50</v>
      </c>
      <c r="D1492" s="2">
        <v>38390</v>
      </c>
      <c r="E1492" s="2">
        <v>45669</v>
      </c>
      <c r="F1492" s="2">
        <v>45681</v>
      </c>
      <c r="G1492" t="s">
        <v>94</v>
      </c>
      <c r="H1492" t="s">
        <v>90</v>
      </c>
      <c r="I1492" t="s">
        <v>45</v>
      </c>
      <c r="J1492" t="s">
        <v>645</v>
      </c>
      <c r="K1492" t="s">
        <v>72</v>
      </c>
      <c r="L1492">
        <v>91999.93</v>
      </c>
      <c r="M1492">
        <v>76791.009999999995</v>
      </c>
      <c r="N1492" t="s">
        <v>192</v>
      </c>
      <c r="O1492">
        <v>12</v>
      </c>
      <c r="P1492">
        <v>161</v>
      </c>
      <c r="R1492">
        <v>121</v>
      </c>
      <c r="S1492">
        <v>92.3</v>
      </c>
      <c r="T1492" t="s">
        <v>65</v>
      </c>
      <c r="U1492" s="3"/>
      <c r="V1492" s="3"/>
      <c r="W1492" s="3"/>
    </row>
    <row r="1493" spans="1:23">
      <c r="A1493" t="s">
        <v>3282</v>
      </c>
      <c r="B1493" t="s">
        <v>825</v>
      </c>
      <c r="D1493" s="2">
        <v>38909</v>
      </c>
      <c r="E1493" s="2">
        <v>45822</v>
      </c>
      <c r="F1493" s="2">
        <v>45828</v>
      </c>
      <c r="G1493" t="s">
        <v>77</v>
      </c>
      <c r="H1493" t="s">
        <v>86</v>
      </c>
      <c r="I1493" t="s">
        <v>45</v>
      </c>
      <c r="J1493" t="s">
        <v>46</v>
      </c>
      <c r="K1493" t="s">
        <v>161</v>
      </c>
      <c r="L1493">
        <v>7203.75</v>
      </c>
      <c r="M1493">
        <v>6247.06</v>
      </c>
      <c r="N1493" t="s">
        <v>35</v>
      </c>
      <c r="O1493">
        <v>6</v>
      </c>
      <c r="P1493">
        <v>224</v>
      </c>
      <c r="Q1493">
        <v>5</v>
      </c>
      <c r="R1493" t="s">
        <v>1021</v>
      </c>
      <c r="S1493">
        <v>132</v>
      </c>
      <c r="T1493" t="s">
        <v>37</v>
      </c>
      <c r="U1493" s="3"/>
      <c r="V1493" s="3"/>
      <c r="W1493" s="3"/>
    </row>
    <row r="1494" spans="1:23">
      <c r="A1494" t="s">
        <v>3283</v>
      </c>
      <c r="B1494" t="s">
        <v>288</v>
      </c>
      <c r="C1494" t="s">
        <v>60</v>
      </c>
      <c r="D1494" s="2">
        <v>31530</v>
      </c>
      <c r="E1494" s="2">
        <v>45852</v>
      </c>
      <c r="F1494" s="2">
        <v>45853</v>
      </c>
      <c r="G1494" t="s">
        <v>70</v>
      </c>
      <c r="H1494" t="s">
        <v>124</v>
      </c>
      <c r="I1494" t="s">
        <v>119</v>
      </c>
      <c r="J1494" t="s">
        <v>64</v>
      </c>
      <c r="K1494" t="s">
        <v>110</v>
      </c>
      <c r="L1494">
        <v>238057.14</v>
      </c>
      <c r="M1494">
        <v>154852.45000000001</v>
      </c>
      <c r="N1494" t="s">
        <v>162</v>
      </c>
      <c r="O1494">
        <v>1</v>
      </c>
      <c r="P1494">
        <v>9</v>
      </c>
      <c r="R1494">
        <v>97</v>
      </c>
      <c r="T1494" t="s">
        <v>37</v>
      </c>
      <c r="U1494" s="3"/>
      <c r="V1494" s="3"/>
      <c r="W1494" s="3"/>
    </row>
    <row r="1495" spans="1:23">
      <c r="A1495" t="s">
        <v>3284</v>
      </c>
      <c r="B1495" t="s">
        <v>2483</v>
      </c>
      <c r="C1495" t="s">
        <v>60</v>
      </c>
      <c r="D1495" s="2">
        <v>33109</v>
      </c>
      <c r="E1495" s="2">
        <v>44977</v>
      </c>
      <c r="F1495" s="2">
        <v>44984</v>
      </c>
      <c r="G1495" t="s">
        <v>70</v>
      </c>
      <c r="H1495" t="s">
        <v>52</v>
      </c>
      <c r="I1495" t="s">
        <v>96</v>
      </c>
      <c r="J1495" t="s">
        <v>34</v>
      </c>
      <c r="L1495">
        <v>120507.84</v>
      </c>
      <c r="M1495">
        <v>111727.15</v>
      </c>
      <c r="N1495" t="s">
        <v>91</v>
      </c>
      <c r="O1495">
        <v>7</v>
      </c>
      <c r="P1495">
        <v>222</v>
      </c>
      <c r="R1495">
        <v>155</v>
      </c>
      <c r="S1495">
        <v>202.4</v>
      </c>
      <c r="T1495" t="s">
        <v>37</v>
      </c>
      <c r="U1495" s="3"/>
      <c r="V1495" s="3"/>
      <c r="W1495" s="3"/>
    </row>
    <row r="1496" spans="1:23">
      <c r="A1496" t="s">
        <v>3285</v>
      </c>
      <c r="B1496" t="s">
        <v>1748</v>
      </c>
      <c r="C1496" t="s">
        <v>60</v>
      </c>
      <c r="D1496" s="2">
        <v>30973</v>
      </c>
      <c r="E1496" t="s">
        <v>3286</v>
      </c>
      <c r="F1496" s="2">
        <v>45087</v>
      </c>
      <c r="G1496" t="s">
        <v>141</v>
      </c>
      <c r="H1496" t="s">
        <v>78</v>
      </c>
      <c r="I1496" t="s">
        <v>45</v>
      </c>
      <c r="K1496" t="s">
        <v>161</v>
      </c>
      <c r="L1496">
        <v>99110.69</v>
      </c>
      <c r="M1496">
        <v>82843.679999999993</v>
      </c>
      <c r="N1496" t="s">
        <v>409</v>
      </c>
      <c r="O1496">
        <v>6</v>
      </c>
      <c r="P1496">
        <v>196</v>
      </c>
      <c r="Q1496">
        <v>5</v>
      </c>
      <c r="R1496">
        <v>114</v>
      </c>
      <c r="S1496">
        <v>214.3</v>
      </c>
      <c r="T1496" t="s">
        <v>37</v>
      </c>
      <c r="U1496" s="3"/>
      <c r="V1496" s="3"/>
      <c r="W1496" s="3"/>
    </row>
    <row r="1497" spans="1:23">
      <c r="A1497" t="s">
        <v>3287</v>
      </c>
      <c r="B1497" t="s">
        <v>295</v>
      </c>
      <c r="C1497" t="s">
        <v>22</v>
      </c>
      <c r="D1497" t="s">
        <v>3288</v>
      </c>
      <c r="E1497" t="s">
        <v>3289</v>
      </c>
      <c r="F1497" s="2">
        <v>45461</v>
      </c>
      <c r="G1497" t="s">
        <v>766</v>
      </c>
      <c r="H1497" t="s">
        <v>118</v>
      </c>
      <c r="I1497" t="s">
        <v>79</v>
      </c>
      <c r="J1497" t="s">
        <v>26</v>
      </c>
      <c r="K1497" t="s">
        <v>161</v>
      </c>
      <c r="L1497">
        <v>54400.53</v>
      </c>
      <c r="M1497">
        <v>45384.75</v>
      </c>
      <c r="N1497" t="s">
        <v>91</v>
      </c>
      <c r="O1497">
        <v>9</v>
      </c>
      <c r="P1497">
        <v>148</v>
      </c>
      <c r="Q1497">
        <v>4</v>
      </c>
      <c r="R1497">
        <v>95</v>
      </c>
      <c r="S1497">
        <v>244</v>
      </c>
      <c r="T1497" t="s">
        <v>37</v>
      </c>
      <c r="U1497" s="3"/>
      <c r="V1497" s="3"/>
      <c r="W1497" s="3"/>
    </row>
    <row r="1498" spans="1:23">
      <c r="A1498" t="s">
        <v>3290</v>
      </c>
      <c r="B1498" t="s">
        <v>1480</v>
      </c>
      <c r="C1498" t="s">
        <v>30</v>
      </c>
      <c r="D1498" s="2">
        <v>18406</v>
      </c>
      <c r="E1498" t="s">
        <v>3291</v>
      </c>
      <c r="F1498" s="2">
        <v>45322</v>
      </c>
      <c r="G1498" t="s">
        <v>31</v>
      </c>
      <c r="H1498" t="s">
        <v>32</v>
      </c>
      <c r="I1498" t="s">
        <v>33</v>
      </c>
      <c r="J1498" t="s">
        <v>179</v>
      </c>
      <c r="K1498" t="s">
        <v>110</v>
      </c>
      <c r="L1498">
        <v>63252.94</v>
      </c>
      <c r="M1498">
        <v>40710.6</v>
      </c>
      <c r="N1498" t="s">
        <v>192</v>
      </c>
      <c r="O1498">
        <v>16</v>
      </c>
      <c r="P1498">
        <v>8</v>
      </c>
      <c r="Q1498">
        <v>5</v>
      </c>
      <c r="R1498">
        <v>138</v>
      </c>
      <c r="S1498">
        <v>183.7</v>
      </c>
      <c r="U1498" s="3"/>
      <c r="V1498" s="3"/>
      <c r="W1498" s="3"/>
    </row>
    <row r="1499" spans="1:23">
      <c r="A1499" t="s">
        <v>3292</v>
      </c>
      <c r="B1499" t="s">
        <v>3110</v>
      </c>
      <c r="C1499" t="s">
        <v>396</v>
      </c>
      <c r="D1499" s="2">
        <v>38985</v>
      </c>
      <c r="E1499" t="s">
        <v>1495</v>
      </c>
      <c r="F1499" s="2">
        <v>46002</v>
      </c>
      <c r="G1499" t="s">
        <v>89</v>
      </c>
      <c r="H1499" t="s">
        <v>52</v>
      </c>
      <c r="I1499" t="s">
        <v>33</v>
      </c>
      <c r="J1499" t="s">
        <v>179</v>
      </c>
      <c r="K1499" t="s">
        <v>55</v>
      </c>
      <c r="L1499">
        <v>116446.48</v>
      </c>
      <c r="M1499">
        <v>102327.55</v>
      </c>
      <c r="N1499" t="s">
        <v>192</v>
      </c>
      <c r="O1499">
        <v>13</v>
      </c>
      <c r="P1499">
        <v>49</v>
      </c>
      <c r="Q1499">
        <v>4</v>
      </c>
      <c r="R1499">
        <v>180</v>
      </c>
      <c r="S1499">
        <v>146</v>
      </c>
      <c r="T1499" t="s">
        <v>721</v>
      </c>
      <c r="U1499" s="3"/>
      <c r="V1499" s="3"/>
      <c r="W1499" s="3"/>
    </row>
    <row r="1500" spans="1:23">
      <c r="A1500" t="s">
        <v>3293</v>
      </c>
      <c r="B1500" t="s">
        <v>579</v>
      </c>
      <c r="C1500" t="s">
        <v>100</v>
      </c>
      <c r="D1500" s="2">
        <v>22490</v>
      </c>
      <c r="E1500" t="s">
        <v>3294</v>
      </c>
      <c r="F1500" s="2">
        <v>45955</v>
      </c>
      <c r="G1500" t="s">
        <v>94</v>
      </c>
      <c r="I1500" t="s">
        <v>45</v>
      </c>
      <c r="J1500" t="s">
        <v>26</v>
      </c>
      <c r="K1500" t="s">
        <v>55</v>
      </c>
      <c r="L1500">
        <v>179488.06</v>
      </c>
      <c r="M1500">
        <v>162469.82999999999</v>
      </c>
      <c r="N1500" t="s">
        <v>91</v>
      </c>
      <c r="O1500">
        <v>16</v>
      </c>
      <c r="P1500">
        <v>134</v>
      </c>
      <c r="Q1500">
        <v>1</v>
      </c>
      <c r="R1500">
        <v>128</v>
      </c>
      <c r="S1500">
        <v>114.3</v>
      </c>
      <c r="T1500" t="s">
        <v>65</v>
      </c>
      <c r="U1500" s="3"/>
      <c r="V1500" s="3"/>
      <c r="W1500" s="3"/>
    </row>
    <row r="1501" spans="1:23">
      <c r="A1501" t="s">
        <v>3295</v>
      </c>
      <c r="B1501" t="s">
        <v>324</v>
      </c>
      <c r="C1501" t="s">
        <v>133</v>
      </c>
      <c r="D1501" s="2">
        <v>19995</v>
      </c>
      <c r="E1501" s="2">
        <v>45894</v>
      </c>
      <c r="F1501" s="2">
        <v>45903</v>
      </c>
      <c r="G1501" t="s">
        <v>117</v>
      </c>
      <c r="H1501" t="s">
        <v>52</v>
      </c>
      <c r="I1501" t="s">
        <v>45</v>
      </c>
      <c r="J1501" t="s">
        <v>197</v>
      </c>
      <c r="K1501" t="s">
        <v>110</v>
      </c>
      <c r="L1501">
        <v>32953.050000000003</v>
      </c>
      <c r="M1501">
        <v>25264.76</v>
      </c>
      <c r="N1501" t="s">
        <v>35</v>
      </c>
      <c r="O1501">
        <v>9</v>
      </c>
      <c r="P1501">
        <v>182</v>
      </c>
      <c r="R1501">
        <v>129</v>
      </c>
      <c r="S1501">
        <v>143.69999999999999</v>
      </c>
      <c r="T1501" t="s">
        <v>47</v>
      </c>
      <c r="U1501" s="3"/>
      <c r="V1501" s="3"/>
      <c r="W1501" s="3"/>
    </row>
    <row r="1502" spans="1:23">
      <c r="A1502" t="s">
        <v>3296</v>
      </c>
      <c r="B1502" t="s">
        <v>2270</v>
      </c>
      <c r="C1502" t="s">
        <v>50</v>
      </c>
      <c r="D1502" s="2">
        <v>30577</v>
      </c>
      <c r="E1502" s="2">
        <v>45115</v>
      </c>
      <c r="F1502" s="2">
        <v>45118</v>
      </c>
      <c r="G1502" t="s">
        <v>117</v>
      </c>
      <c r="H1502" t="s">
        <v>78</v>
      </c>
      <c r="I1502" t="s">
        <v>53</v>
      </c>
      <c r="J1502" t="s">
        <v>179</v>
      </c>
      <c r="K1502" t="s">
        <v>55</v>
      </c>
      <c r="L1502">
        <v>105089.99</v>
      </c>
      <c r="M1502">
        <v>100582.75</v>
      </c>
      <c r="N1502" t="s">
        <v>192</v>
      </c>
      <c r="O1502">
        <v>3</v>
      </c>
      <c r="Q1502">
        <v>4</v>
      </c>
      <c r="R1502">
        <v>134</v>
      </c>
      <c r="S1502">
        <v>94.8</v>
      </c>
      <c r="T1502" t="s">
        <v>37</v>
      </c>
      <c r="U1502" s="3"/>
      <c r="V1502" s="3"/>
      <c r="W1502" s="3"/>
    </row>
    <row r="1503" spans="1:23">
      <c r="A1503" t="s">
        <v>3297</v>
      </c>
      <c r="B1503" t="s">
        <v>666</v>
      </c>
      <c r="D1503" s="2">
        <v>35949</v>
      </c>
      <c r="E1503" s="2">
        <v>45388</v>
      </c>
      <c r="F1503" s="2">
        <v>45401</v>
      </c>
      <c r="G1503" t="s">
        <v>62</v>
      </c>
      <c r="H1503" t="s">
        <v>124</v>
      </c>
      <c r="I1503" t="s">
        <v>45</v>
      </c>
      <c r="J1503" t="s">
        <v>186</v>
      </c>
      <c r="K1503" t="s">
        <v>114</v>
      </c>
      <c r="L1503">
        <v>163954.84</v>
      </c>
      <c r="M1503">
        <v>125359.66</v>
      </c>
      <c r="N1503" t="s">
        <v>73</v>
      </c>
      <c r="O1503">
        <v>13</v>
      </c>
      <c r="P1503">
        <v>119</v>
      </c>
      <c r="Q1503">
        <v>1</v>
      </c>
      <c r="R1503">
        <v>112</v>
      </c>
      <c r="S1503">
        <v>75.7</v>
      </c>
      <c r="T1503" t="s">
        <v>37</v>
      </c>
      <c r="U1503" s="3"/>
      <c r="V1503" s="3"/>
      <c r="W1503" s="3"/>
    </row>
    <row r="1504" spans="1:23">
      <c r="A1504" t="s">
        <v>3298</v>
      </c>
      <c r="B1504" t="s">
        <v>492</v>
      </c>
      <c r="C1504" t="s">
        <v>206</v>
      </c>
      <c r="D1504" s="2">
        <v>21936</v>
      </c>
      <c r="E1504" t="s">
        <v>3299</v>
      </c>
      <c r="G1504" t="s">
        <v>370</v>
      </c>
      <c r="H1504" t="s">
        <v>118</v>
      </c>
      <c r="I1504" t="s">
        <v>25</v>
      </c>
      <c r="J1504" t="s">
        <v>34</v>
      </c>
      <c r="K1504" t="s">
        <v>55</v>
      </c>
      <c r="L1504">
        <v>184615.73</v>
      </c>
      <c r="M1504">
        <v>167440.6</v>
      </c>
      <c r="N1504" t="s">
        <v>73</v>
      </c>
      <c r="O1504">
        <v>12</v>
      </c>
      <c r="P1504">
        <v>232</v>
      </c>
      <c r="Q1504">
        <v>5</v>
      </c>
      <c r="R1504">
        <v>119</v>
      </c>
      <c r="S1504">
        <v>115.8</v>
      </c>
      <c r="T1504" t="s">
        <v>47</v>
      </c>
      <c r="U1504" s="3"/>
      <c r="V1504" s="3"/>
      <c r="W1504" s="3"/>
    </row>
    <row r="1505" spans="1:23">
      <c r="A1505" t="s">
        <v>3300</v>
      </c>
      <c r="B1505" t="s">
        <v>511</v>
      </c>
      <c r="C1505" t="s">
        <v>100</v>
      </c>
      <c r="D1505" t="s">
        <v>3301</v>
      </c>
      <c r="E1505" s="2">
        <v>45079</v>
      </c>
      <c r="F1505" s="2">
        <v>45090</v>
      </c>
      <c r="G1505" t="s">
        <v>94</v>
      </c>
      <c r="H1505" t="s">
        <v>376</v>
      </c>
      <c r="I1505" t="s">
        <v>53</v>
      </c>
      <c r="J1505" t="s">
        <v>179</v>
      </c>
      <c r="K1505" t="s">
        <v>191</v>
      </c>
      <c r="L1505">
        <v>148941.31</v>
      </c>
      <c r="M1505">
        <v>107663.59</v>
      </c>
      <c r="N1505" t="s">
        <v>56</v>
      </c>
      <c r="O1505">
        <v>11</v>
      </c>
      <c r="P1505" t="s">
        <v>2243</v>
      </c>
      <c r="Q1505">
        <v>3</v>
      </c>
      <c r="R1505">
        <v>127</v>
      </c>
      <c r="S1505">
        <v>255.3</v>
      </c>
      <c r="T1505" t="s">
        <v>37</v>
      </c>
      <c r="U1505" s="3"/>
      <c r="V1505" s="3"/>
      <c r="W1505" s="3"/>
    </row>
    <row r="1506" spans="1:23">
      <c r="A1506" t="s">
        <v>3302</v>
      </c>
      <c r="B1506" t="s">
        <v>658</v>
      </c>
      <c r="C1506" t="s">
        <v>206</v>
      </c>
      <c r="D1506" s="2">
        <v>24570</v>
      </c>
      <c r="E1506" s="2">
        <v>45134</v>
      </c>
      <c r="F1506" s="2">
        <v>45145</v>
      </c>
      <c r="G1506" t="s">
        <v>152</v>
      </c>
      <c r="H1506" t="s">
        <v>153</v>
      </c>
      <c r="I1506" t="s">
        <v>25</v>
      </c>
      <c r="J1506" t="s">
        <v>179</v>
      </c>
      <c r="K1506" t="s">
        <v>55</v>
      </c>
      <c r="L1506">
        <v>199363.45</v>
      </c>
      <c r="M1506">
        <v>145653.24</v>
      </c>
      <c r="N1506" t="s">
        <v>56</v>
      </c>
      <c r="O1506">
        <v>11</v>
      </c>
      <c r="P1506">
        <v>41</v>
      </c>
      <c r="Q1506">
        <v>4</v>
      </c>
      <c r="R1506">
        <v>152</v>
      </c>
      <c r="S1506">
        <v>138.5</v>
      </c>
      <c r="T1506" t="s">
        <v>37</v>
      </c>
      <c r="U1506" s="3"/>
      <c r="V1506" s="3"/>
      <c r="W1506" s="3"/>
    </row>
    <row r="1507" spans="1:23">
      <c r="A1507" t="s">
        <v>3303</v>
      </c>
      <c r="B1507" t="s">
        <v>1026</v>
      </c>
      <c r="C1507" t="s">
        <v>50</v>
      </c>
      <c r="D1507" s="2">
        <v>30307</v>
      </c>
      <c r="E1507" t="s">
        <v>3304</v>
      </c>
      <c r="F1507" s="2">
        <v>45534</v>
      </c>
      <c r="G1507" t="s">
        <v>109</v>
      </c>
      <c r="H1507" t="s">
        <v>113</v>
      </c>
      <c r="I1507" t="s">
        <v>53</v>
      </c>
      <c r="J1507" t="s">
        <v>179</v>
      </c>
      <c r="K1507" t="s">
        <v>55</v>
      </c>
      <c r="M1507">
        <v>24777.49</v>
      </c>
      <c r="N1507" t="s">
        <v>73</v>
      </c>
      <c r="O1507">
        <v>13</v>
      </c>
      <c r="P1507">
        <v>239</v>
      </c>
      <c r="Q1507">
        <v>1</v>
      </c>
      <c r="R1507">
        <v>107</v>
      </c>
      <c r="S1507">
        <v>110.6</v>
      </c>
      <c r="T1507" t="s">
        <v>37</v>
      </c>
      <c r="U1507" s="3"/>
      <c r="V1507" s="3"/>
      <c r="W1507" s="3"/>
    </row>
    <row r="1508" spans="1:23">
      <c r="A1508" t="s">
        <v>3305</v>
      </c>
      <c r="B1508" t="s">
        <v>1658</v>
      </c>
      <c r="C1508" t="s">
        <v>206</v>
      </c>
      <c r="D1508" s="2">
        <v>25988</v>
      </c>
      <c r="E1508" s="2">
        <v>45257</v>
      </c>
      <c r="F1508" s="2">
        <v>45270</v>
      </c>
      <c r="G1508" t="s">
        <v>77</v>
      </c>
      <c r="H1508" t="s">
        <v>32</v>
      </c>
      <c r="I1508" t="s">
        <v>119</v>
      </c>
      <c r="J1508" t="s">
        <v>179</v>
      </c>
      <c r="K1508" t="s">
        <v>27</v>
      </c>
      <c r="L1508">
        <v>71939.520000000004</v>
      </c>
      <c r="M1508">
        <v>69466.179999999993</v>
      </c>
      <c r="N1508" t="s">
        <v>794</v>
      </c>
      <c r="O1508">
        <v>13</v>
      </c>
      <c r="P1508">
        <v>170</v>
      </c>
      <c r="Q1508">
        <v>3</v>
      </c>
      <c r="R1508">
        <v>174</v>
      </c>
      <c r="S1508">
        <v>97.6</v>
      </c>
      <c r="U1508" s="3"/>
      <c r="V1508" s="3"/>
      <c r="W1508" s="3"/>
    </row>
    <row r="1509" spans="1:23">
      <c r="A1509" t="s">
        <v>3306</v>
      </c>
      <c r="B1509" t="s">
        <v>1537</v>
      </c>
      <c r="C1509" t="s">
        <v>60</v>
      </c>
      <c r="D1509" s="2">
        <v>38726</v>
      </c>
      <c r="E1509" s="2">
        <v>45922</v>
      </c>
      <c r="F1509" t="s">
        <v>3307</v>
      </c>
      <c r="H1509" t="s">
        <v>86</v>
      </c>
      <c r="I1509" t="s">
        <v>79</v>
      </c>
      <c r="J1509" t="s">
        <v>46</v>
      </c>
      <c r="K1509" t="s">
        <v>120</v>
      </c>
      <c r="L1509">
        <v>58801.9</v>
      </c>
      <c r="M1509">
        <v>45414.44</v>
      </c>
      <c r="O1509">
        <v>3</v>
      </c>
      <c r="P1509">
        <v>80</v>
      </c>
      <c r="Q1509">
        <v>2</v>
      </c>
      <c r="S1509">
        <v>125.4</v>
      </c>
      <c r="T1509" t="s">
        <v>47</v>
      </c>
      <c r="U1509" s="3"/>
      <c r="V1509" s="3"/>
      <c r="W1509" s="3"/>
    </row>
    <row r="1510" spans="1:23">
      <c r="A1510" t="s">
        <v>3308</v>
      </c>
      <c r="B1510" t="s">
        <v>88</v>
      </c>
      <c r="C1510" t="s">
        <v>133</v>
      </c>
      <c r="D1510" s="2">
        <v>21874</v>
      </c>
      <c r="E1510" s="2">
        <v>44964</v>
      </c>
      <c r="F1510" s="2">
        <v>44978</v>
      </c>
      <c r="G1510" t="s">
        <v>105</v>
      </c>
      <c r="H1510" t="s">
        <v>44</v>
      </c>
      <c r="J1510" t="s">
        <v>80</v>
      </c>
      <c r="K1510" t="s">
        <v>27</v>
      </c>
      <c r="L1510">
        <v>243535.81</v>
      </c>
      <c r="M1510">
        <v>225200.56</v>
      </c>
      <c r="N1510" t="s">
        <v>56</v>
      </c>
      <c r="O1510">
        <v>14</v>
      </c>
      <c r="P1510">
        <v>70</v>
      </c>
      <c r="Q1510">
        <v>3</v>
      </c>
      <c r="R1510">
        <v>147</v>
      </c>
      <c r="S1510">
        <v>200.7</v>
      </c>
      <c r="T1510" t="s">
        <v>37</v>
      </c>
      <c r="U1510" s="3"/>
      <c r="V1510" s="3"/>
      <c r="W1510" s="3"/>
    </row>
    <row r="1511" spans="1:23">
      <c r="A1511" t="s">
        <v>3309</v>
      </c>
      <c r="B1511" t="s">
        <v>39</v>
      </c>
      <c r="C1511" t="s">
        <v>30</v>
      </c>
      <c r="D1511" s="2">
        <v>33739</v>
      </c>
      <c r="E1511" s="2">
        <v>45011</v>
      </c>
      <c r="F1511" s="2">
        <v>45016</v>
      </c>
      <c r="G1511" t="s">
        <v>43</v>
      </c>
      <c r="H1511" t="s">
        <v>24</v>
      </c>
      <c r="J1511" t="s">
        <v>71</v>
      </c>
      <c r="K1511" t="s">
        <v>27</v>
      </c>
      <c r="L1511">
        <v>30305.57</v>
      </c>
      <c r="M1511">
        <v>28344.97</v>
      </c>
      <c r="N1511" t="s">
        <v>73</v>
      </c>
      <c r="O1511">
        <v>5</v>
      </c>
      <c r="P1511">
        <v>8</v>
      </c>
      <c r="Q1511">
        <v>3</v>
      </c>
      <c r="R1511">
        <v>112</v>
      </c>
      <c r="S1511">
        <v>139</v>
      </c>
      <c r="T1511" t="s">
        <v>65</v>
      </c>
      <c r="U1511" s="3"/>
      <c r="V1511" s="3"/>
      <c r="W1511" s="3"/>
    </row>
    <row r="1512" spans="1:23">
      <c r="A1512" t="s">
        <v>3310</v>
      </c>
      <c r="B1512" t="s">
        <v>3311</v>
      </c>
      <c r="C1512" t="s">
        <v>196</v>
      </c>
      <c r="D1512" s="2">
        <v>24778</v>
      </c>
      <c r="E1512" s="2">
        <v>45124</v>
      </c>
      <c r="F1512" s="2">
        <v>45137</v>
      </c>
      <c r="G1512" t="s">
        <v>77</v>
      </c>
      <c r="H1512" t="s">
        <v>118</v>
      </c>
      <c r="I1512" t="s">
        <v>25</v>
      </c>
      <c r="K1512" t="s">
        <v>55</v>
      </c>
      <c r="L1512">
        <v>193411.4</v>
      </c>
      <c r="M1512">
        <v>167560.07999999999</v>
      </c>
      <c r="N1512" t="s">
        <v>91</v>
      </c>
      <c r="O1512">
        <v>13</v>
      </c>
      <c r="P1512">
        <v>146</v>
      </c>
      <c r="Q1512">
        <v>2</v>
      </c>
      <c r="R1512">
        <v>147</v>
      </c>
      <c r="S1512">
        <v>105.7</v>
      </c>
      <c r="T1512" t="s">
        <v>47</v>
      </c>
      <c r="U1512" s="3"/>
      <c r="V1512" s="3"/>
      <c r="W1512" s="3"/>
    </row>
    <row r="1513" spans="1:23">
      <c r="A1513" t="s">
        <v>3312</v>
      </c>
      <c r="B1513" t="s">
        <v>909</v>
      </c>
      <c r="C1513" t="s">
        <v>151</v>
      </c>
      <c r="D1513" s="2">
        <v>21211</v>
      </c>
      <c r="E1513" t="s">
        <v>3313</v>
      </c>
      <c r="F1513" s="2">
        <v>45720</v>
      </c>
      <c r="G1513" t="s">
        <v>31</v>
      </c>
      <c r="H1513" t="s">
        <v>134</v>
      </c>
      <c r="J1513" t="s">
        <v>34</v>
      </c>
      <c r="K1513" t="s">
        <v>72</v>
      </c>
      <c r="L1513">
        <v>66779.09</v>
      </c>
      <c r="M1513">
        <v>56794.33</v>
      </c>
      <c r="N1513" t="s">
        <v>56</v>
      </c>
      <c r="O1513">
        <v>10</v>
      </c>
      <c r="P1513">
        <v>102</v>
      </c>
      <c r="Q1513">
        <v>3</v>
      </c>
      <c r="R1513">
        <v>132</v>
      </c>
      <c r="S1513">
        <v>240.8</v>
      </c>
      <c r="T1513" t="s">
        <v>37</v>
      </c>
      <c r="U1513" s="3"/>
      <c r="V1513" s="3"/>
      <c r="W1513" s="3"/>
    </row>
    <row r="1514" spans="1:23">
      <c r="A1514" t="s">
        <v>3314</v>
      </c>
      <c r="B1514" t="s">
        <v>1256</v>
      </c>
      <c r="C1514" t="s">
        <v>206</v>
      </c>
      <c r="D1514" s="2">
        <v>38736</v>
      </c>
      <c r="E1514" s="2">
        <v>45276</v>
      </c>
      <c r="F1514" s="2">
        <v>45293</v>
      </c>
      <c r="G1514" t="s">
        <v>152</v>
      </c>
      <c r="H1514" t="s">
        <v>124</v>
      </c>
      <c r="I1514" t="s">
        <v>119</v>
      </c>
      <c r="J1514" t="s">
        <v>46</v>
      </c>
      <c r="K1514" t="s">
        <v>27</v>
      </c>
      <c r="L1514">
        <v>191765.72</v>
      </c>
      <c r="M1514">
        <v>148669.31</v>
      </c>
      <c r="N1514" t="s">
        <v>35</v>
      </c>
      <c r="O1514">
        <v>17</v>
      </c>
      <c r="P1514">
        <v>140</v>
      </c>
      <c r="Q1514">
        <v>3</v>
      </c>
      <c r="R1514">
        <v>131</v>
      </c>
      <c r="S1514">
        <v>199.9</v>
      </c>
      <c r="T1514" t="s">
        <v>721</v>
      </c>
      <c r="U1514" s="3"/>
      <c r="V1514" s="3"/>
      <c r="W1514" s="3"/>
    </row>
    <row r="1515" spans="1:23">
      <c r="A1515" t="s">
        <v>3315</v>
      </c>
      <c r="B1515" t="s">
        <v>224</v>
      </c>
      <c r="C1515" t="s">
        <v>396</v>
      </c>
      <c r="D1515" s="2">
        <v>19151</v>
      </c>
      <c r="E1515" s="2">
        <v>46012</v>
      </c>
      <c r="F1515" s="2">
        <v>46019</v>
      </c>
      <c r="G1515" t="s">
        <v>70</v>
      </c>
      <c r="H1515" t="s">
        <v>24</v>
      </c>
      <c r="I1515" t="s">
        <v>119</v>
      </c>
      <c r="K1515" t="s">
        <v>27</v>
      </c>
      <c r="L1515">
        <v>6240.44</v>
      </c>
      <c r="M1515">
        <v>5019.57</v>
      </c>
      <c r="N1515" t="s">
        <v>35</v>
      </c>
      <c r="O1515">
        <v>7</v>
      </c>
      <c r="P1515">
        <v>232</v>
      </c>
      <c r="Q1515">
        <v>1</v>
      </c>
      <c r="R1515">
        <v>183</v>
      </c>
      <c r="S1515">
        <v>197.4</v>
      </c>
      <c r="T1515" t="s">
        <v>47</v>
      </c>
      <c r="U1515" s="3"/>
      <c r="V1515" s="3"/>
      <c r="W1515" s="3"/>
    </row>
    <row r="1516" spans="1:23">
      <c r="A1516" t="s">
        <v>3316</v>
      </c>
      <c r="B1516" t="s">
        <v>155</v>
      </c>
      <c r="C1516" t="s">
        <v>151</v>
      </c>
      <c r="D1516" t="s">
        <v>3317</v>
      </c>
      <c r="E1516" s="2">
        <v>44953</v>
      </c>
      <c r="F1516" t="s">
        <v>3318</v>
      </c>
      <c r="G1516" t="s">
        <v>117</v>
      </c>
      <c r="H1516" t="s">
        <v>32</v>
      </c>
      <c r="I1516" t="s">
        <v>25</v>
      </c>
      <c r="K1516" t="s">
        <v>55</v>
      </c>
      <c r="L1516">
        <v>90113.89</v>
      </c>
      <c r="M1516">
        <v>67456.789999999994</v>
      </c>
      <c r="N1516" t="s">
        <v>35</v>
      </c>
      <c r="O1516">
        <v>16</v>
      </c>
      <c r="P1516">
        <v>238</v>
      </c>
      <c r="Q1516">
        <v>5</v>
      </c>
      <c r="R1516">
        <v>134</v>
      </c>
      <c r="S1516">
        <v>247.9</v>
      </c>
      <c r="T1516" t="s">
        <v>65</v>
      </c>
      <c r="U1516" s="3"/>
      <c r="V1516" s="3"/>
      <c r="W1516" s="3"/>
    </row>
    <row r="1517" spans="1:23">
      <c r="A1517" t="s">
        <v>3319</v>
      </c>
      <c r="B1517" t="s">
        <v>796</v>
      </c>
      <c r="C1517" t="s">
        <v>50</v>
      </c>
      <c r="D1517" s="2">
        <v>35595</v>
      </c>
      <c r="E1517" s="2">
        <v>45941</v>
      </c>
      <c r="F1517" s="2">
        <v>45955</v>
      </c>
      <c r="G1517" t="s">
        <v>117</v>
      </c>
      <c r="H1517" t="s">
        <v>226</v>
      </c>
      <c r="I1517" t="s">
        <v>53</v>
      </c>
      <c r="L1517">
        <v>95840.48</v>
      </c>
      <c r="M1517">
        <v>67019.23</v>
      </c>
      <c r="N1517" t="s">
        <v>91</v>
      </c>
      <c r="O1517">
        <v>14</v>
      </c>
      <c r="P1517">
        <v>47</v>
      </c>
      <c r="R1517">
        <v>117</v>
      </c>
      <c r="S1517">
        <v>101.8</v>
      </c>
      <c r="T1517" t="s">
        <v>65</v>
      </c>
      <c r="U1517" s="3"/>
      <c r="V1517" s="3"/>
      <c r="W1517" s="3"/>
    </row>
    <row r="1518" spans="1:23">
      <c r="A1518" t="s">
        <v>3320</v>
      </c>
      <c r="B1518" t="s">
        <v>328</v>
      </c>
      <c r="C1518" t="s">
        <v>22</v>
      </c>
      <c r="D1518" s="2">
        <v>20036</v>
      </c>
      <c r="E1518" s="2">
        <v>45558</v>
      </c>
      <c r="G1518" t="s">
        <v>77</v>
      </c>
      <c r="H1518" t="s">
        <v>134</v>
      </c>
      <c r="I1518" t="s">
        <v>45</v>
      </c>
      <c r="J1518" t="s">
        <v>97</v>
      </c>
      <c r="K1518" t="s">
        <v>55</v>
      </c>
      <c r="L1518">
        <v>237457.88</v>
      </c>
      <c r="N1518" t="s">
        <v>192</v>
      </c>
      <c r="O1518">
        <v>7</v>
      </c>
      <c r="P1518">
        <v>212</v>
      </c>
      <c r="R1518">
        <v>100</v>
      </c>
      <c r="S1518">
        <v>191.8</v>
      </c>
      <c r="U1518" s="3"/>
      <c r="V1518" s="3"/>
      <c r="W1518" s="3"/>
    </row>
    <row r="1519" spans="1:23">
      <c r="A1519" t="s">
        <v>3321</v>
      </c>
      <c r="B1519" t="s">
        <v>652</v>
      </c>
      <c r="C1519" t="s">
        <v>22</v>
      </c>
      <c r="D1519" s="2">
        <v>35376</v>
      </c>
      <c r="E1519" s="2">
        <v>45874</v>
      </c>
      <c r="F1519" s="2">
        <v>45882</v>
      </c>
      <c r="G1519" t="s">
        <v>161</v>
      </c>
      <c r="H1519" t="s">
        <v>86</v>
      </c>
      <c r="I1519" t="s">
        <v>33</v>
      </c>
      <c r="J1519" t="s">
        <v>64</v>
      </c>
      <c r="K1519" t="s">
        <v>110</v>
      </c>
      <c r="L1519">
        <v>248836.71</v>
      </c>
      <c r="M1519">
        <v>195628.66</v>
      </c>
      <c r="N1519" t="s">
        <v>409</v>
      </c>
      <c r="O1519">
        <v>8</v>
      </c>
      <c r="Q1519">
        <v>5</v>
      </c>
      <c r="R1519">
        <v>176</v>
      </c>
      <c r="S1519">
        <v>161.5</v>
      </c>
      <c r="T1519" t="s">
        <v>37</v>
      </c>
      <c r="U1519" s="3"/>
      <c r="V1519" s="3"/>
      <c r="W1519" s="3"/>
    </row>
    <row r="1520" spans="1:23">
      <c r="A1520" t="s">
        <v>3322</v>
      </c>
      <c r="B1520" t="s">
        <v>2393</v>
      </c>
      <c r="C1520" t="s">
        <v>100</v>
      </c>
      <c r="D1520" s="2">
        <v>35226</v>
      </c>
      <c r="E1520" s="2">
        <v>45174</v>
      </c>
      <c r="F1520" s="2">
        <v>45183</v>
      </c>
      <c r="G1520" t="s">
        <v>105</v>
      </c>
      <c r="I1520" t="s">
        <v>79</v>
      </c>
      <c r="J1520" t="s">
        <v>71</v>
      </c>
      <c r="K1520" t="s">
        <v>55</v>
      </c>
      <c r="L1520">
        <v>114385.94</v>
      </c>
      <c r="M1520">
        <v>82273.61</v>
      </c>
      <c r="N1520" t="s">
        <v>192</v>
      </c>
      <c r="O1520">
        <v>9</v>
      </c>
      <c r="P1520">
        <v>30</v>
      </c>
      <c r="Q1520">
        <v>4</v>
      </c>
      <c r="R1520">
        <v>155</v>
      </c>
      <c r="S1520">
        <v>171.4</v>
      </c>
      <c r="T1520" t="s">
        <v>37</v>
      </c>
      <c r="U1520" s="3"/>
      <c r="V1520" s="3"/>
      <c r="W1520" s="3"/>
    </row>
    <row r="1521" spans="1:23">
      <c r="A1521" t="s">
        <v>3323</v>
      </c>
      <c r="B1521" t="s">
        <v>238</v>
      </c>
      <c r="C1521" t="s">
        <v>84</v>
      </c>
      <c r="D1521" s="2">
        <v>33771</v>
      </c>
      <c r="E1521" s="2">
        <v>45965</v>
      </c>
      <c r="F1521" t="s">
        <v>3324</v>
      </c>
      <c r="G1521" t="s">
        <v>43</v>
      </c>
      <c r="H1521" t="s">
        <v>24</v>
      </c>
      <c r="I1521" t="s">
        <v>25</v>
      </c>
      <c r="J1521" t="s">
        <v>71</v>
      </c>
      <c r="K1521" t="s">
        <v>110</v>
      </c>
      <c r="L1521">
        <v>224523.39</v>
      </c>
      <c r="M1521">
        <v>182901.83</v>
      </c>
      <c r="N1521" t="s">
        <v>192</v>
      </c>
      <c r="O1521">
        <v>4</v>
      </c>
      <c r="P1521" t="s">
        <v>2124</v>
      </c>
      <c r="Q1521">
        <v>3</v>
      </c>
      <c r="R1521">
        <v>126</v>
      </c>
      <c r="S1521">
        <v>124</v>
      </c>
      <c r="T1521" t="s">
        <v>37</v>
      </c>
      <c r="U1521" s="3"/>
      <c r="V1521" s="3"/>
      <c r="W1521" s="3"/>
    </row>
    <row r="1522" spans="1:23">
      <c r="A1522" t="s">
        <v>3325</v>
      </c>
      <c r="B1522" t="s">
        <v>1068</v>
      </c>
      <c r="C1522" t="s">
        <v>22</v>
      </c>
      <c r="D1522" s="2">
        <v>31525</v>
      </c>
      <c r="E1522" s="2">
        <v>45118</v>
      </c>
      <c r="F1522" t="s">
        <v>1497</v>
      </c>
      <c r="G1522" t="s">
        <v>77</v>
      </c>
      <c r="H1522" t="s">
        <v>124</v>
      </c>
      <c r="I1522" t="s">
        <v>53</v>
      </c>
      <c r="K1522" t="s">
        <v>27</v>
      </c>
      <c r="L1522">
        <v>185188.49</v>
      </c>
      <c r="M1522">
        <v>153890.71</v>
      </c>
      <c r="N1522" t="s">
        <v>35</v>
      </c>
      <c r="O1522" t="s">
        <v>102</v>
      </c>
      <c r="P1522">
        <v>6</v>
      </c>
      <c r="Q1522">
        <v>5</v>
      </c>
      <c r="R1522">
        <v>133</v>
      </c>
      <c r="S1522">
        <v>71.3</v>
      </c>
      <c r="T1522" t="s">
        <v>47</v>
      </c>
      <c r="U1522" s="3"/>
      <c r="V1522" s="3"/>
      <c r="W1522" s="3"/>
    </row>
    <row r="1523" spans="1:23">
      <c r="A1523" t="s">
        <v>3326</v>
      </c>
      <c r="B1523" t="s">
        <v>841</v>
      </c>
      <c r="C1523" t="s">
        <v>151</v>
      </c>
      <c r="D1523" t="s">
        <v>3327</v>
      </c>
      <c r="E1523" s="2">
        <v>45899</v>
      </c>
      <c r="F1523" t="s">
        <v>3328</v>
      </c>
      <c r="G1523" t="s">
        <v>62</v>
      </c>
      <c r="H1523" t="s">
        <v>113</v>
      </c>
      <c r="J1523" t="s">
        <v>64</v>
      </c>
      <c r="K1523" t="s">
        <v>55</v>
      </c>
      <c r="L1523">
        <v>28058.11</v>
      </c>
      <c r="M1523">
        <v>22702.76</v>
      </c>
      <c r="N1523" t="s">
        <v>91</v>
      </c>
      <c r="O1523">
        <v>5</v>
      </c>
      <c r="P1523">
        <v>234</v>
      </c>
      <c r="Q1523">
        <v>4</v>
      </c>
      <c r="R1523">
        <v>174</v>
      </c>
      <c r="S1523">
        <v>180.1</v>
      </c>
      <c r="T1523" t="s">
        <v>65</v>
      </c>
      <c r="U1523" s="3"/>
      <c r="V1523" s="3"/>
      <c r="W1523" s="3"/>
    </row>
    <row r="1524" spans="1:23">
      <c r="A1524" t="s">
        <v>3329</v>
      </c>
      <c r="B1524" t="s">
        <v>288</v>
      </c>
      <c r="C1524" t="s">
        <v>30</v>
      </c>
      <c r="D1524" t="s">
        <v>3330</v>
      </c>
      <c r="E1524" s="2">
        <v>45936</v>
      </c>
      <c r="F1524" s="2">
        <v>45946</v>
      </c>
      <c r="G1524" t="s">
        <v>152</v>
      </c>
      <c r="H1524" t="s">
        <v>32</v>
      </c>
      <c r="I1524" t="s">
        <v>53</v>
      </c>
      <c r="J1524" t="s">
        <v>34</v>
      </c>
      <c r="K1524" t="s">
        <v>120</v>
      </c>
      <c r="L1524">
        <v>228555.01</v>
      </c>
      <c r="M1524">
        <v>150611.63</v>
      </c>
      <c r="N1524" t="s">
        <v>91</v>
      </c>
      <c r="O1524">
        <v>10</v>
      </c>
      <c r="P1524">
        <v>135</v>
      </c>
      <c r="Q1524">
        <v>2</v>
      </c>
      <c r="R1524">
        <v>90</v>
      </c>
      <c r="S1524">
        <v>134.30000000000001</v>
      </c>
      <c r="T1524" t="s">
        <v>37</v>
      </c>
      <c r="U1524" s="3"/>
      <c r="V1524" s="3"/>
      <c r="W1524" s="3"/>
    </row>
    <row r="1525" spans="1:23">
      <c r="A1525" t="s">
        <v>3331</v>
      </c>
      <c r="B1525" t="s">
        <v>112</v>
      </c>
      <c r="C1525" t="s">
        <v>133</v>
      </c>
      <c r="D1525" s="2">
        <v>36408</v>
      </c>
      <c r="E1525" s="2">
        <v>45303</v>
      </c>
      <c r="F1525" s="2">
        <v>45318</v>
      </c>
      <c r="G1525" t="s">
        <v>89</v>
      </c>
      <c r="H1525" t="s">
        <v>52</v>
      </c>
      <c r="I1525" t="s">
        <v>96</v>
      </c>
      <c r="J1525" t="s">
        <v>34</v>
      </c>
      <c r="K1525" t="s">
        <v>110</v>
      </c>
      <c r="L1525">
        <v>144112.78</v>
      </c>
      <c r="M1525">
        <v>126541.04</v>
      </c>
      <c r="N1525" t="s">
        <v>91</v>
      </c>
      <c r="O1525" t="s">
        <v>1170</v>
      </c>
      <c r="P1525">
        <v>67</v>
      </c>
      <c r="Q1525">
        <v>4</v>
      </c>
      <c r="R1525">
        <v>165</v>
      </c>
      <c r="S1525">
        <v>168.2</v>
      </c>
      <c r="T1525" t="s">
        <v>47</v>
      </c>
      <c r="U1525" s="3"/>
      <c r="V1525" s="3"/>
      <c r="W1525" s="3"/>
    </row>
    <row r="1526" spans="1:23">
      <c r="A1526" t="s">
        <v>3332</v>
      </c>
      <c r="B1526" t="s">
        <v>194</v>
      </c>
      <c r="C1526" t="s">
        <v>133</v>
      </c>
      <c r="D1526" s="2">
        <v>37603</v>
      </c>
      <c r="E1526" s="2">
        <v>45947</v>
      </c>
      <c r="G1526" t="s">
        <v>141</v>
      </c>
      <c r="H1526" t="s">
        <v>634</v>
      </c>
      <c r="I1526" t="s">
        <v>96</v>
      </c>
      <c r="J1526" t="s">
        <v>34</v>
      </c>
      <c r="K1526" t="s">
        <v>114</v>
      </c>
      <c r="L1526">
        <v>124075.24</v>
      </c>
      <c r="M1526">
        <v>97161.48</v>
      </c>
      <c r="N1526" t="s">
        <v>56</v>
      </c>
      <c r="O1526">
        <v>18</v>
      </c>
      <c r="P1526">
        <v>24</v>
      </c>
      <c r="Q1526">
        <v>3</v>
      </c>
      <c r="R1526">
        <v>161</v>
      </c>
      <c r="S1526">
        <v>238.6</v>
      </c>
      <c r="T1526" t="s">
        <v>37</v>
      </c>
      <c r="U1526" s="3"/>
      <c r="V1526" s="3"/>
      <c r="W1526" s="3"/>
    </row>
    <row r="1527" spans="1:23">
      <c r="A1527" t="s">
        <v>3333</v>
      </c>
      <c r="B1527" t="s">
        <v>658</v>
      </c>
      <c r="C1527" t="s">
        <v>30</v>
      </c>
      <c r="D1527" s="2">
        <v>22398</v>
      </c>
      <c r="E1527" s="2">
        <v>45845</v>
      </c>
      <c r="F1527" t="s">
        <v>3334</v>
      </c>
      <c r="G1527" t="s">
        <v>89</v>
      </c>
      <c r="H1527" t="s">
        <v>134</v>
      </c>
      <c r="I1527" t="s">
        <v>33</v>
      </c>
      <c r="J1527" t="s">
        <v>34</v>
      </c>
      <c r="K1527" t="s">
        <v>120</v>
      </c>
      <c r="L1527">
        <v>231850.41</v>
      </c>
      <c r="M1527">
        <v>217783.75</v>
      </c>
      <c r="N1527" t="s">
        <v>73</v>
      </c>
      <c r="O1527">
        <v>18</v>
      </c>
      <c r="P1527" t="s">
        <v>3335</v>
      </c>
      <c r="Q1527">
        <v>4</v>
      </c>
      <c r="R1527" t="s">
        <v>1907</v>
      </c>
      <c r="S1527">
        <v>203.7</v>
      </c>
      <c r="T1527" t="s">
        <v>47</v>
      </c>
      <c r="U1527" s="3"/>
      <c r="V1527" s="3"/>
      <c r="W1527" s="3"/>
    </row>
    <row r="1528" spans="1:23">
      <c r="A1528" t="s">
        <v>3336</v>
      </c>
      <c r="B1528" t="s">
        <v>2447</v>
      </c>
      <c r="C1528" t="s">
        <v>100</v>
      </c>
      <c r="D1528" s="2">
        <v>38911</v>
      </c>
      <c r="E1528" s="2">
        <v>45426</v>
      </c>
      <c r="F1528" t="s">
        <v>1782</v>
      </c>
      <c r="I1528" t="s">
        <v>119</v>
      </c>
      <c r="J1528" t="s">
        <v>1381</v>
      </c>
      <c r="K1528" t="s">
        <v>72</v>
      </c>
      <c r="L1528">
        <v>195811.42</v>
      </c>
      <c r="M1528">
        <v>137760.54999999999</v>
      </c>
      <c r="O1528">
        <v>8</v>
      </c>
      <c r="P1528">
        <v>61</v>
      </c>
      <c r="Q1528">
        <v>5</v>
      </c>
      <c r="R1528" t="s">
        <v>1225</v>
      </c>
      <c r="S1528">
        <v>156</v>
      </c>
      <c r="T1528" t="s">
        <v>106</v>
      </c>
      <c r="U1528" s="3"/>
      <c r="V1528" s="3"/>
      <c r="W1528" s="3"/>
    </row>
    <row r="1529" spans="1:23">
      <c r="A1529" t="s">
        <v>3337</v>
      </c>
      <c r="B1529" t="s">
        <v>354</v>
      </c>
      <c r="C1529" t="s">
        <v>22</v>
      </c>
      <c r="D1529" s="2">
        <v>25465</v>
      </c>
      <c r="E1529" s="2">
        <v>45267</v>
      </c>
      <c r="F1529" s="2">
        <v>45274</v>
      </c>
      <c r="G1529" t="s">
        <v>43</v>
      </c>
      <c r="H1529" t="s">
        <v>24</v>
      </c>
      <c r="I1529" t="s">
        <v>96</v>
      </c>
      <c r="J1529" t="s">
        <v>97</v>
      </c>
      <c r="L1529">
        <v>68996.62</v>
      </c>
      <c r="M1529">
        <v>48387.6</v>
      </c>
      <c r="N1529" t="s">
        <v>73</v>
      </c>
      <c r="O1529">
        <v>7</v>
      </c>
      <c r="P1529">
        <v>94</v>
      </c>
      <c r="Q1529">
        <v>4</v>
      </c>
      <c r="R1529">
        <v>153</v>
      </c>
      <c r="S1529">
        <v>191.7</v>
      </c>
      <c r="T1529" t="s">
        <v>47</v>
      </c>
      <c r="U1529" s="3"/>
      <c r="V1529" s="3"/>
      <c r="W1529" s="3"/>
    </row>
    <row r="1530" spans="1:23">
      <c r="A1530" t="s">
        <v>3338</v>
      </c>
      <c r="B1530" t="s">
        <v>652</v>
      </c>
      <c r="C1530" t="s">
        <v>30</v>
      </c>
      <c r="D1530" s="2">
        <v>23089</v>
      </c>
      <c r="E1530" s="2">
        <v>45524</v>
      </c>
      <c r="F1530" s="2">
        <v>45525</v>
      </c>
      <c r="G1530" t="s">
        <v>70</v>
      </c>
      <c r="H1530" t="s">
        <v>95</v>
      </c>
      <c r="I1530" t="s">
        <v>25</v>
      </c>
      <c r="K1530" t="s">
        <v>55</v>
      </c>
      <c r="L1530">
        <v>55433.04</v>
      </c>
      <c r="M1530">
        <v>40300.269999999997</v>
      </c>
      <c r="N1530" t="s">
        <v>35</v>
      </c>
      <c r="O1530">
        <v>1</v>
      </c>
      <c r="P1530">
        <v>45</v>
      </c>
      <c r="Q1530">
        <v>4</v>
      </c>
      <c r="S1530">
        <v>239.5</v>
      </c>
      <c r="T1530" t="s">
        <v>37</v>
      </c>
      <c r="U1530" s="3"/>
      <c r="V1530" s="3"/>
      <c r="W1530" s="3"/>
    </row>
    <row r="1531" spans="1:23">
      <c r="A1531" t="s">
        <v>3339</v>
      </c>
      <c r="B1531" t="s">
        <v>2270</v>
      </c>
      <c r="C1531" t="s">
        <v>84</v>
      </c>
      <c r="D1531" s="2">
        <v>23310</v>
      </c>
      <c r="E1531" s="2">
        <v>45350</v>
      </c>
      <c r="F1531" s="2">
        <v>45353</v>
      </c>
      <c r="G1531" t="s">
        <v>117</v>
      </c>
      <c r="H1531" t="s">
        <v>44</v>
      </c>
      <c r="I1531" t="s">
        <v>25</v>
      </c>
      <c r="J1531" t="s">
        <v>97</v>
      </c>
      <c r="L1531">
        <v>169871.22</v>
      </c>
      <c r="M1531">
        <v>148877.82999999999</v>
      </c>
      <c r="N1531" t="s">
        <v>73</v>
      </c>
      <c r="O1531">
        <v>3</v>
      </c>
      <c r="P1531">
        <v>51</v>
      </c>
      <c r="Q1531">
        <v>5</v>
      </c>
      <c r="R1531">
        <v>95</v>
      </c>
      <c r="S1531">
        <v>82.5</v>
      </c>
      <c r="T1531" t="s">
        <v>37</v>
      </c>
      <c r="U1531" s="3"/>
      <c r="V1531" s="3"/>
      <c r="W1531" s="3"/>
    </row>
    <row r="1532" spans="1:23">
      <c r="A1532" t="s">
        <v>3340</v>
      </c>
      <c r="B1532" t="s">
        <v>427</v>
      </c>
      <c r="C1532" t="s">
        <v>50</v>
      </c>
      <c r="D1532" s="2">
        <v>27422</v>
      </c>
      <c r="E1532" s="2">
        <v>45617</v>
      </c>
      <c r="F1532" s="2">
        <v>45628</v>
      </c>
      <c r="G1532" t="s">
        <v>89</v>
      </c>
      <c r="I1532" t="s">
        <v>96</v>
      </c>
      <c r="J1532" t="s">
        <v>26</v>
      </c>
      <c r="K1532" t="s">
        <v>72</v>
      </c>
      <c r="L1532">
        <v>15071.36</v>
      </c>
      <c r="M1532">
        <v>10050.93</v>
      </c>
      <c r="N1532" t="s">
        <v>73</v>
      </c>
      <c r="O1532">
        <v>11</v>
      </c>
      <c r="P1532" t="s">
        <v>1370</v>
      </c>
      <c r="Q1532">
        <v>4</v>
      </c>
      <c r="R1532">
        <v>138</v>
      </c>
      <c r="S1532">
        <v>227.3</v>
      </c>
      <c r="T1532" t="s">
        <v>37</v>
      </c>
      <c r="U1532" s="3"/>
      <c r="V1532" s="3"/>
      <c r="W1532" s="3"/>
    </row>
    <row r="1533" spans="1:23">
      <c r="A1533" t="s">
        <v>3341</v>
      </c>
      <c r="B1533" t="s">
        <v>967</v>
      </c>
      <c r="D1533" s="2">
        <v>20216</v>
      </c>
      <c r="E1533" s="2">
        <v>45398</v>
      </c>
      <c r="F1533" s="2">
        <v>45411</v>
      </c>
      <c r="G1533" t="s">
        <v>77</v>
      </c>
      <c r="H1533" t="s">
        <v>63</v>
      </c>
      <c r="J1533" t="s">
        <v>46</v>
      </c>
      <c r="K1533" t="s">
        <v>55</v>
      </c>
      <c r="L1533">
        <v>212121.88</v>
      </c>
      <c r="M1533">
        <v>165212.65</v>
      </c>
      <c r="N1533" t="s">
        <v>192</v>
      </c>
      <c r="O1533">
        <v>13</v>
      </c>
      <c r="P1533">
        <v>206</v>
      </c>
      <c r="Q1533">
        <v>1</v>
      </c>
      <c r="R1533">
        <v>139</v>
      </c>
      <c r="S1533">
        <v>175.8</v>
      </c>
      <c r="T1533" t="s">
        <v>65</v>
      </c>
      <c r="U1533" s="3"/>
      <c r="V1533" s="3"/>
      <c r="W1533" s="3"/>
    </row>
    <row r="1534" spans="1:23">
      <c r="A1534" t="s">
        <v>3342</v>
      </c>
      <c r="B1534" t="s">
        <v>249</v>
      </c>
      <c r="C1534" t="s">
        <v>133</v>
      </c>
      <c r="D1534" t="s">
        <v>3343</v>
      </c>
      <c r="E1534" s="2">
        <v>45163</v>
      </c>
      <c r="F1534" s="2">
        <v>45180</v>
      </c>
      <c r="G1534" t="s">
        <v>501</v>
      </c>
      <c r="H1534" t="s">
        <v>95</v>
      </c>
      <c r="I1534" t="s">
        <v>25</v>
      </c>
      <c r="J1534" t="s">
        <v>71</v>
      </c>
      <c r="K1534" t="s">
        <v>120</v>
      </c>
      <c r="L1534">
        <v>29224.959999999999</v>
      </c>
      <c r="M1534">
        <v>17535.3</v>
      </c>
      <c r="N1534" t="s">
        <v>73</v>
      </c>
      <c r="O1534">
        <v>17</v>
      </c>
      <c r="P1534">
        <v>112</v>
      </c>
      <c r="Q1534">
        <v>4</v>
      </c>
      <c r="R1534">
        <v>129</v>
      </c>
      <c r="S1534">
        <v>170</v>
      </c>
      <c r="T1534" t="s">
        <v>65</v>
      </c>
      <c r="U1534" s="3"/>
      <c r="V1534" s="3"/>
      <c r="W1534" s="3"/>
    </row>
    <row r="1535" spans="1:23">
      <c r="A1535" t="s">
        <v>3344</v>
      </c>
      <c r="B1535" t="s">
        <v>565</v>
      </c>
      <c r="C1535" t="s">
        <v>133</v>
      </c>
      <c r="D1535" s="2">
        <v>32470</v>
      </c>
      <c r="E1535" s="2">
        <v>45523</v>
      </c>
      <c r="F1535" s="2">
        <v>45533</v>
      </c>
      <c r="G1535" t="s">
        <v>161</v>
      </c>
      <c r="H1535" t="s">
        <v>113</v>
      </c>
      <c r="I1535" t="s">
        <v>53</v>
      </c>
      <c r="J1535" t="s">
        <v>26</v>
      </c>
      <c r="K1535" t="s">
        <v>55</v>
      </c>
      <c r="L1535" t="s">
        <v>3345</v>
      </c>
      <c r="M1535">
        <v>197913.64</v>
      </c>
      <c r="N1535" t="s">
        <v>35</v>
      </c>
      <c r="O1535">
        <v>10</v>
      </c>
      <c r="P1535" t="s">
        <v>1291</v>
      </c>
      <c r="Q1535">
        <v>5</v>
      </c>
      <c r="R1535">
        <v>132</v>
      </c>
      <c r="S1535">
        <v>228</v>
      </c>
      <c r="T1535" t="s">
        <v>37</v>
      </c>
      <c r="U1535" s="3"/>
      <c r="V1535" s="3"/>
      <c r="W1535" s="3"/>
    </row>
    <row r="1536" spans="1:23">
      <c r="A1536" t="s">
        <v>3346</v>
      </c>
      <c r="B1536" t="s">
        <v>1101</v>
      </c>
      <c r="C1536" t="s">
        <v>206</v>
      </c>
      <c r="D1536" s="2">
        <v>38602</v>
      </c>
      <c r="E1536" s="2">
        <v>45832</v>
      </c>
      <c r="F1536" s="2">
        <v>45835</v>
      </c>
      <c r="G1536" t="s">
        <v>105</v>
      </c>
      <c r="H1536" t="s">
        <v>52</v>
      </c>
      <c r="I1536" t="s">
        <v>25</v>
      </c>
      <c r="J1536" t="s">
        <v>71</v>
      </c>
      <c r="K1536" t="s">
        <v>110</v>
      </c>
      <c r="L1536" t="s">
        <v>3347</v>
      </c>
      <c r="M1536">
        <v>21703</v>
      </c>
      <c r="N1536" t="s">
        <v>91</v>
      </c>
      <c r="O1536">
        <v>3</v>
      </c>
      <c r="P1536">
        <v>128</v>
      </c>
      <c r="Q1536">
        <v>4</v>
      </c>
      <c r="R1536">
        <v>152</v>
      </c>
      <c r="S1536">
        <v>185.2</v>
      </c>
      <c r="T1536" t="s">
        <v>37</v>
      </c>
      <c r="U1536" s="3"/>
      <c r="V1536" s="3"/>
      <c r="W1536" s="3"/>
    </row>
    <row r="1537" spans="1:23">
      <c r="A1537" t="s">
        <v>3348</v>
      </c>
      <c r="B1537" t="s">
        <v>967</v>
      </c>
      <c r="C1537" t="s">
        <v>60</v>
      </c>
      <c r="D1537" s="2">
        <v>18911</v>
      </c>
      <c r="E1537" s="2">
        <v>45612</v>
      </c>
      <c r="F1537" t="s">
        <v>3349</v>
      </c>
      <c r="G1537" t="s">
        <v>62</v>
      </c>
      <c r="H1537" t="s">
        <v>1500</v>
      </c>
      <c r="I1537" t="s">
        <v>96</v>
      </c>
      <c r="J1537" t="s">
        <v>71</v>
      </c>
      <c r="K1537" t="s">
        <v>55</v>
      </c>
      <c r="L1537">
        <v>52835.97</v>
      </c>
      <c r="M1537">
        <v>38555.58</v>
      </c>
      <c r="N1537" t="s">
        <v>91</v>
      </c>
      <c r="O1537">
        <v>9</v>
      </c>
      <c r="P1537">
        <v>101</v>
      </c>
      <c r="R1537">
        <v>141</v>
      </c>
      <c r="S1537">
        <v>178.6</v>
      </c>
      <c r="T1537" t="s">
        <v>37</v>
      </c>
      <c r="U1537" s="3"/>
      <c r="V1537" s="3"/>
      <c r="W1537" s="3"/>
    </row>
    <row r="1538" spans="1:23">
      <c r="A1538" t="s">
        <v>3350</v>
      </c>
      <c r="B1538" t="s">
        <v>67</v>
      </c>
      <c r="C1538" t="s">
        <v>30</v>
      </c>
      <c r="D1538" s="2">
        <v>23653</v>
      </c>
      <c r="E1538" t="s">
        <v>3351</v>
      </c>
      <c r="F1538" t="s">
        <v>3352</v>
      </c>
      <c r="G1538" t="s">
        <v>94</v>
      </c>
      <c r="H1538" t="s">
        <v>63</v>
      </c>
      <c r="I1538" t="s">
        <v>25</v>
      </c>
      <c r="K1538" t="s">
        <v>286</v>
      </c>
      <c r="L1538">
        <v>73112.320000000007</v>
      </c>
      <c r="M1538">
        <v>66247.039999999994</v>
      </c>
      <c r="O1538">
        <v>4</v>
      </c>
      <c r="P1538">
        <v>207</v>
      </c>
      <c r="Q1538">
        <v>5</v>
      </c>
      <c r="R1538">
        <v>123</v>
      </c>
      <c r="S1538">
        <v>158.6</v>
      </c>
      <c r="T1538" t="s">
        <v>47</v>
      </c>
      <c r="U1538" s="3"/>
      <c r="V1538" s="3"/>
      <c r="W1538" s="3"/>
    </row>
    <row r="1539" spans="1:23">
      <c r="A1539" t="s">
        <v>3353</v>
      </c>
      <c r="B1539" t="s">
        <v>986</v>
      </c>
      <c r="C1539" t="s">
        <v>206</v>
      </c>
      <c r="D1539" s="2">
        <v>24487</v>
      </c>
      <c r="E1539" s="2">
        <v>45577</v>
      </c>
      <c r="F1539" t="s">
        <v>3354</v>
      </c>
      <c r="G1539" t="s">
        <v>94</v>
      </c>
      <c r="H1539" t="s">
        <v>634</v>
      </c>
      <c r="I1539" t="s">
        <v>33</v>
      </c>
      <c r="J1539" t="s">
        <v>71</v>
      </c>
      <c r="K1539" t="s">
        <v>72</v>
      </c>
      <c r="L1539">
        <v>97002.87</v>
      </c>
      <c r="M1539">
        <v>74863.92</v>
      </c>
      <c r="N1539" t="s">
        <v>91</v>
      </c>
      <c r="O1539">
        <v>3</v>
      </c>
      <c r="P1539">
        <v>144</v>
      </c>
      <c r="Q1539">
        <v>3</v>
      </c>
      <c r="R1539">
        <v>161</v>
      </c>
      <c r="S1539">
        <v>248.7</v>
      </c>
      <c r="T1539" t="s">
        <v>37</v>
      </c>
      <c r="U1539" s="3"/>
      <c r="V1539" s="3"/>
      <c r="W1539" s="3"/>
    </row>
    <row r="1540" spans="1:23">
      <c r="A1540" t="s">
        <v>3355</v>
      </c>
      <c r="B1540" t="s">
        <v>1342</v>
      </c>
      <c r="C1540" t="s">
        <v>206</v>
      </c>
      <c r="D1540" s="2">
        <v>26302</v>
      </c>
      <c r="E1540" s="2">
        <v>45318</v>
      </c>
      <c r="F1540" t="s">
        <v>3356</v>
      </c>
      <c r="G1540" t="s">
        <v>117</v>
      </c>
      <c r="H1540" t="s">
        <v>113</v>
      </c>
      <c r="I1540" t="s">
        <v>53</v>
      </c>
      <c r="J1540" t="s">
        <v>204</v>
      </c>
      <c r="K1540" t="s">
        <v>120</v>
      </c>
      <c r="L1540">
        <v>99938.21</v>
      </c>
      <c r="M1540">
        <v>90313.59</v>
      </c>
      <c r="N1540" t="s">
        <v>91</v>
      </c>
      <c r="O1540">
        <v>7</v>
      </c>
      <c r="P1540">
        <v>127</v>
      </c>
      <c r="Q1540">
        <v>5</v>
      </c>
      <c r="R1540">
        <v>188</v>
      </c>
      <c r="S1540">
        <v>198.5</v>
      </c>
      <c r="T1540" t="s">
        <v>37</v>
      </c>
      <c r="U1540" s="3"/>
      <c r="V1540" s="3"/>
      <c r="W1540" s="3"/>
    </row>
    <row r="1541" spans="1:23">
      <c r="A1541" t="s">
        <v>3357</v>
      </c>
      <c r="B1541" t="s">
        <v>221</v>
      </c>
      <c r="C1541" t="s">
        <v>100</v>
      </c>
      <c r="D1541" s="2">
        <v>36641</v>
      </c>
      <c r="E1541" s="2">
        <v>45730</v>
      </c>
      <c r="F1541" s="2">
        <v>45737</v>
      </c>
      <c r="G1541" t="s">
        <v>161</v>
      </c>
      <c r="H1541" t="s">
        <v>86</v>
      </c>
      <c r="I1541" t="s">
        <v>25</v>
      </c>
      <c r="J1541" t="s">
        <v>361</v>
      </c>
      <c r="K1541" t="s">
        <v>55</v>
      </c>
      <c r="L1541">
        <v>37747.360000000001</v>
      </c>
      <c r="M1541">
        <v>26498.66</v>
      </c>
      <c r="N1541" t="s">
        <v>56</v>
      </c>
      <c r="O1541" t="s">
        <v>74</v>
      </c>
      <c r="P1541">
        <v>180</v>
      </c>
      <c r="R1541">
        <v>143</v>
      </c>
      <c r="S1541">
        <v>127.6</v>
      </c>
      <c r="T1541" t="s">
        <v>57</v>
      </c>
      <c r="U1541" s="3"/>
      <c r="V1541" s="3"/>
      <c r="W1541" s="3"/>
    </row>
    <row r="1542" spans="1:23">
      <c r="A1542" t="s">
        <v>3358</v>
      </c>
      <c r="B1542" t="s">
        <v>1509</v>
      </c>
      <c r="C1542" t="s">
        <v>22</v>
      </c>
      <c r="D1542" t="s">
        <v>3359</v>
      </c>
      <c r="E1542" t="s">
        <v>3360</v>
      </c>
      <c r="F1542" s="2">
        <v>45519</v>
      </c>
      <c r="G1542" t="s">
        <v>141</v>
      </c>
      <c r="I1542" t="s">
        <v>79</v>
      </c>
      <c r="K1542" t="s">
        <v>161</v>
      </c>
      <c r="L1542" t="s">
        <v>3361</v>
      </c>
      <c r="M1542">
        <v>11670.58</v>
      </c>
      <c r="N1542" t="s">
        <v>91</v>
      </c>
      <c r="O1542">
        <v>4</v>
      </c>
      <c r="Q1542">
        <v>2</v>
      </c>
      <c r="R1542">
        <v>179</v>
      </c>
      <c r="S1542">
        <v>103.6</v>
      </c>
      <c r="T1542" t="s">
        <v>37</v>
      </c>
      <c r="U1542" s="3"/>
      <c r="V1542" s="3"/>
      <c r="W1542" s="3"/>
    </row>
    <row r="1543" spans="1:23">
      <c r="A1543" t="s">
        <v>3362</v>
      </c>
      <c r="B1543" t="s">
        <v>2594</v>
      </c>
      <c r="C1543" t="s">
        <v>50</v>
      </c>
      <c r="D1543" s="2">
        <v>27651</v>
      </c>
      <c r="E1543" s="2">
        <v>45784</v>
      </c>
      <c r="G1543" t="s">
        <v>114</v>
      </c>
      <c r="H1543" t="s">
        <v>118</v>
      </c>
      <c r="I1543" t="s">
        <v>53</v>
      </c>
      <c r="J1543" t="s">
        <v>80</v>
      </c>
      <c r="L1543">
        <v>49065.57</v>
      </c>
      <c r="M1543">
        <v>36304.1</v>
      </c>
      <c r="N1543" t="s">
        <v>73</v>
      </c>
      <c r="O1543">
        <v>2</v>
      </c>
      <c r="P1543">
        <v>81</v>
      </c>
      <c r="Q1543">
        <v>1</v>
      </c>
      <c r="R1543">
        <v>124</v>
      </c>
      <c r="S1543">
        <v>239.5</v>
      </c>
      <c r="T1543" t="s">
        <v>37</v>
      </c>
      <c r="U1543" s="3"/>
      <c r="V1543" s="3"/>
      <c r="W1543" s="3"/>
    </row>
    <row r="1544" spans="1:23">
      <c r="A1544" t="s">
        <v>3363</v>
      </c>
      <c r="B1544" t="s">
        <v>999</v>
      </c>
      <c r="D1544" s="2">
        <v>35546</v>
      </c>
      <c r="E1544" s="2">
        <v>45421</v>
      </c>
      <c r="F1544" s="2">
        <v>45429</v>
      </c>
      <c r="G1544" t="s">
        <v>105</v>
      </c>
      <c r="H1544" t="s">
        <v>134</v>
      </c>
      <c r="I1544" t="s">
        <v>96</v>
      </c>
      <c r="J1544" t="s">
        <v>97</v>
      </c>
      <c r="K1544" t="s">
        <v>55</v>
      </c>
      <c r="L1544">
        <v>7431.01</v>
      </c>
      <c r="M1544">
        <v>5218.74</v>
      </c>
      <c r="N1544" t="s">
        <v>73</v>
      </c>
      <c r="O1544">
        <v>8</v>
      </c>
      <c r="P1544">
        <v>208</v>
      </c>
      <c r="Q1544">
        <v>5</v>
      </c>
      <c r="R1544">
        <v>147</v>
      </c>
      <c r="S1544">
        <v>144.80000000000001</v>
      </c>
      <c r="T1544" t="s">
        <v>37</v>
      </c>
      <c r="U1544" s="3"/>
      <c r="V1544" s="3"/>
      <c r="W1544" s="3"/>
    </row>
    <row r="1545" spans="1:23">
      <c r="A1545" t="s">
        <v>3364</v>
      </c>
      <c r="B1545" t="s">
        <v>1839</v>
      </c>
      <c r="C1545" t="s">
        <v>100</v>
      </c>
      <c r="D1545" s="2">
        <v>19977</v>
      </c>
      <c r="E1545" t="s">
        <v>2677</v>
      </c>
      <c r="F1545" s="2">
        <v>45072</v>
      </c>
      <c r="G1545" t="s">
        <v>141</v>
      </c>
      <c r="H1545" t="s">
        <v>124</v>
      </c>
      <c r="I1545" t="s">
        <v>79</v>
      </c>
      <c r="J1545" t="s">
        <v>46</v>
      </c>
      <c r="K1545" t="s">
        <v>55</v>
      </c>
      <c r="L1545">
        <v>207030.1</v>
      </c>
      <c r="M1545">
        <v>160798.10999999999</v>
      </c>
      <c r="N1545" t="s">
        <v>56</v>
      </c>
      <c r="O1545">
        <v>16</v>
      </c>
      <c r="P1545">
        <v>114</v>
      </c>
      <c r="Q1545">
        <v>5</v>
      </c>
      <c r="R1545">
        <v>179</v>
      </c>
      <c r="S1545">
        <v>239.7</v>
      </c>
      <c r="T1545" t="s">
        <v>65</v>
      </c>
      <c r="U1545" s="3"/>
      <c r="V1545" s="3"/>
      <c r="W1545" s="3"/>
    </row>
    <row r="1546" spans="1:23">
      <c r="A1546" t="s">
        <v>3365</v>
      </c>
      <c r="B1546" t="s">
        <v>251</v>
      </c>
      <c r="C1546" t="s">
        <v>22</v>
      </c>
      <c r="D1546" s="2">
        <v>33972</v>
      </c>
      <c r="E1546" t="s">
        <v>3366</v>
      </c>
      <c r="F1546" s="2">
        <v>45983</v>
      </c>
      <c r="G1546" t="s">
        <v>89</v>
      </c>
      <c r="H1546" t="s">
        <v>634</v>
      </c>
      <c r="I1546" t="s">
        <v>33</v>
      </c>
      <c r="J1546" t="s">
        <v>71</v>
      </c>
      <c r="K1546" t="s">
        <v>110</v>
      </c>
      <c r="L1546">
        <v>170712.81</v>
      </c>
      <c r="M1546">
        <v>169795.07</v>
      </c>
      <c r="N1546" t="s">
        <v>192</v>
      </c>
      <c r="O1546">
        <v>6</v>
      </c>
      <c r="P1546">
        <v>91</v>
      </c>
      <c r="Q1546">
        <v>5</v>
      </c>
      <c r="R1546">
        <v>113</v>
      </c>
      <c r="S1546">
        <v>135.1</v>
      </c>
      <c r="U1546" s="3"/>
      <c r="V1546" s="3"/>
      <c r="W1546" s="3"/>
    </row>
    <row r="1547" spans="1:23">
      <c r="A1547" t="s">
        <v>3367</v>
      </c>
      <c r="B1547" t="s">
        <v>737</v>
      </c>
      <c r="C1547" t="s">
        <v>206</v>
      </c>
      <c r="D1547" s="2">
        <v>36705</v>
      </c>
      <c r="E1547" s="2">
        <v>45076</v>
      </c>
      <c r="F1547" t="s">
        <v>3368</v>
      </c>
      <c r="G1547" t="s">
        <v>109</v>
      </c>
      <c r="H1547" t="s">
        <v>78</v>
      </c>
      <c r="I1547" t="s">
        <v>25</v>
      </c>
      <c r="J1547" t="s">
        <v>34</v>
      </c>
      <c r="K1547" t="s">
        <v>161</v>
      </c>
      <c r="L1547">
        <v>168983.41</v>
      </c>
      <c r="M1547">
        <v>110484.17</v>
      </c>
      <c r="N1547" t="s">
        <v>192</v>
      </c>
      <c r="O1547">
        <v>8</v>
      </c>
      <c r="P1547">
        <v>227</v>
      </c>
      <c r="Q1547">
        <v>5</v>
      </c>
      <c r="S1547">
        <v>141.1</v>
      </c>
      <c r="T1547" t="s">
        <v>37</v>
      </c>
      <c r="U1547" s="3"/>
      <c r="V1547" s="3"/>
      <c r="W1547" s="3"/>
    </row>
    <row r="1548" spans="1:23">
      <c r="A1548" t="s">
        <v>3369</v>
      </c>
      <c r="B1548" t="s">
        <v>363</v>
      </c>
      <c r="C1548" t="s">
        <v>40</v>
      </c>
      <c r="D1548" s="2">
        <v>32854</v>
      </c>
      <c r="E1548" s="2">
        <v>45857</v>
      </c>
      <c r="F1548" s="2">
        <v>45864</v>
      </c>
      <c r="G1548" t="s">
        <v>62</v>
      </c>
      <c r="H1548" t="s">
        <v>63</v>
      </c>
      <c r="I1548" t="s">
        <v>45</v>
      </c>
      <c r="J1548" t="s">
        <v>179</v>
      </c>
      <c r="K1548" t="s">
        <v>161</v>
      </c>
      <c r="L1548">
        <v>59928.59</v>
      </c>
      <c r="N1548" t="s">
        <v>56</v>
      </c>
      <c r="O1548">
        <v>7</v>
      </c>
      <c r="P1548">
        <v>101</v>
      </c>
      <c r="Q1548">
        <v>5</v>
      </c>
      <c r="R1548">
        <v>119</v>
      </c>
      <c r="S1548">
        <v>253.5</v>
      </c>
      <c r="T1548" t="s">
        <v>37</v>
      </c>
      <c r="U1548" s="3"/>
      <c r="V1548" s="3"/>
      <c r="W1548" s="3"/>
    </row>
    <row r="1549" spans="1:23">
      <c r="A1549" t="s">
        <v>3370</v>
      </c>
      <c r="B1549" t="s">
        <v>1068</v>
      </c>
      <c r="D1549" s="2">
        <v>26314</v>
      </c>
      <c r="E1549" t="s">
        <v>2600</v>
      </c>
      <c r="H1549" t="s">
        <v>1012</v>
      </c>
      <c r="I1549" t="s">
        <v>45</v>
      </c>
      <c r="K1549" t="s">
        <v>110</v>
      </c>
      <c r="L1549">
        <v>9175.5300000000007</v>
      </c>
      <c r="M1549">
        <v>7083.22</v>
      </c>
      <c r="N1549" t="s">
        <v>192</v>
      </c>
      <c r="O1549">
        <v>8</v>
      </c>
      <c r="P1549">
        <v>74</v>
      </c>
      <c r="Q1549">
        <v>4</v>
      </c>
      <c r="R1549">
        <v>113</v>
      </c>
      <c r="S1549">
        <v>211.7</v>
      </c>
      <c r="T1549" t="s">
        <v>47</v>
      </c>
      <c r="U1549" s="3"/>
      <c r="V1549" s="3"/>
      <c r="W1549" s="3"/>
    </row>
    <row r="1550" spans="1:23">
      <c r="A1550" t="s">
        <v>3371</v>
      </c>
      <c r="B1550" t="s">
        <v>737</v>
      </c>
      <c r="D1550" s="2">
        <v>29750</v>
      </c>
      <c r="E1550" s="2">
        <v>45633</v>
      </c>
      <c r="F1550" s="2">
        <v>45648</v>
      </c>
      <c r="G1550" t="s">
        <v>94</v>
      </c>
      <c r="I1550" t="s">
        <v>45</v>
      </c>
      <c r="K1550" t="s">
        <v>72</v>
      </c>
      <c r="L1550">
        <v>62629.64</v>
      </c>
      <c r="M1550">
        <v>52526.07</v>
      </c>
      <c r="N1550" t="s">
        <v>73</v>
      </c>
      <c r="O1550">
        <v>15</v>
      </c>
      <c r="Q1550">
        <v>2</v>
      </c>
      <c r="R1550">
        <v>93</v>
      </c>
      <c r="S1550">
        <v>179.9</v>
      </c>
      <c r="T1550" t="s">
        <v>65</v>
      </c>
      <c r="U1550" s="3"/>
      <c r="V1550" s="3"/>
      <c r="W1550" s="3"/>
    </row>
    <row r="1551" spans="1:23">
      <c r="A1551" t="s">
        <v>3372</v>
      </c>
      <c r="B1551" t="s">
        <v>531</v>
      </c>
      <c r="C1551" t="s">
        <v>396</v>
      </c>
      <c r="D1551" s="2">
        <v>24030</v>
      </c>
      <c r="E1551" s="2">
        <v>45988</v>
      </c>
      <c r="H1551" t="s">
        <v>52</v>
      </c>
      <c r="I1551" t="s">
        <v>79</v>
      </c>
      <c r="J1551" t="s">
        <v>204</v>
      </c>
      <c r="L1551">
        <v>158712.74</v>
      </c>
      <c r="M1551">
        <v>136722.44</v>
      </c>
      <c r="N1551" t="s">
        <v>35</v>
      </c>
      <c r="O1551">
        <v>7</v>
      </c>
      <c r="P1551" t="s">
        <v>536</v>
      </c>
      <c r="R1551">
        <v>127</v>
      </c>
      <c r="S1551">
        <v>146.80000000000001</v>
      </c>
      <c r="U1551" s="3"/>
      <c r="V1551" s="3"/>
      <c r="W1551" s="3"/>
    </row>
    <row r="1552" spans="1:23">
      <c r="A1552" t="s">
        <v>3373</v>
      </c>
      <c r="B1552" t="s">
        <v>728</v>
      </c>
      <c r="C1552" t="s">
        <v>84</v>
      </c>
      <c r="D1552" s="2">
        <v>37212</v>
      </c>
      <c r="E1552" s="2">
        <v>45842</v>
      </c>
      <c r="F1552" t="s">
        <v>1018</v>
      </c>
      <c r="H1552" t="s">
        <v>63</v>
      </c>
      <c r="I1552" t="s">
        <v>25</v>
      </c>
      <c r="K1552" t="s">
        <v>55</v>
      </c>
      <c r="L1552">
        <v>139161.22</v>
      </c>
      <c r="M1552">
        <v>125155.94</v>
      </c>
      <c r="N1552" t="s">
        <v>192</v>
      </c>
      <c r="O1552">
        <v>12</v>
      </c>
      <c r="P1552">
        <v>13</v>
      </c>
      <c r="R1552">
        <v>133</v>
      </c>
      <c r="S1552">
        <v>238.4</v>
      </c>
      <c r="U1552" s="3"/>
      <c r="V1552" s="3"/>
      <c r="W1552" s="3"/>
    </row>
    <row r="1553" spans="1:23">
      <c r="A1553" t="s">
        <v>3374</v>
      </c>
      <c r="B1553" t="s">
        <v>1088</v>
      </c>
      <c r="C1553" t="s">
        <v>206</v>
      </c>
      <c r="D1553" s="2">
        <v>29696</v>
      </c>
      <c r="E1553" s="2">
        <v>45270</v>
      </c>
      <c r="F1553" s="2">
        <v>45272</v>
      </c>
      <c r="G1553" t="s">
        <v>141</v>
      </c>
      <c r="H1553" t="s">
        <v>78</v>
      </c>
      <c r="I1553" t="s">
        <v>96</v>
      </c>
      <c r="J1553" t="s">
        <v>71</v>
      </c>
      <c r="K1553" t="s">
        <v>120</v>
      </c>
      <c r="L1553">
        <v>5725.1</v>
      </c>
      <c r="M1553">
        <v>4191.49</v>
      </c>
      <c r="N1553" t="s">
        <v>35</v>
      </c>
      <c r="O1553">
        <v>2</v>
      </c>
      <c r="P1553">
        <v>30</v>
      </c>
      <c r="R1553">
        <v>100</v>
      </c>
      <c r="S1553">
        <v>242.7</v>
      </c>
      <c r="U1553" s="3"/>
      <c r="V1553" s="3"/>
      <c r="W1553" s="3"/>
    </row>
    <row r="1554" spans="1:23">
      <c r="A1554" t="s">
        <v>3375</v>
      </c>
      <c r="B1554" t="s">
        <v>965</v>
      </c>
      <c r="C1554" t="s">
        <v>60</v>
      </c>
      <c r="D1554" s="2">
        <v>39266</v>
      </c>
      <c r="E1554" s="2">
        <v>45730</v>
      </c>
      <c r="F1554" s="2">
        <v>45744</v>
      </c>
      <c r="G1554" t="s">
        <v>190</v>
      </c>
      <c r="H1554" t="s">
        <v>32</v>
      </c>
      <c r="I1554" t="s">
        <v>33</v>
      </c>
      <c r="J1554" t="s">
        <v>179</v>
      </c>
      <c r="K1554" t="s">
        <v>27</v>
      </c>
      <c r="N1554" t="s">
        <v>35</v>
      </c>
      <c r="O1554">
        <v>14</v>
      </c>
      <c r="P1554">
        <v>51</v>
      </c>
      <c r="R1554">
        <v>133</v>
      </c>
      <c r="S1554">
        <v>149.9</v>
      </c>
      <c r="T1554" t="s">
        <v>47</v>
      </c>
      <c r="U1554" s="3"/>
      <c r="V1554" s="3"/>
      <c r="W1554" s="3"/>
    </row>
    <row r="1555" spans="1:23">
      <c r="A1555" t="s">
        <v>3376</v>
      </c>
      <c r="B1555" t="s">
        <v>2177</v>
      </c>
      <c r="C1555" t="s">
        <v>40</v>
      </c>
      <c r="D1555" s="2">
        <v>26011</v>
      </c>
      <c r="E1555" s="2">
        <v>45022</v>
      </c>
      <c r="F1555" s="2">
        <v>45024</v>
      </c>
      <c r="G1555" t="s">
        <v>77</v>
      </c>
      <c r="H1555" t="s">
        <v>44</v>
      </c>
      <c r="I1555" t="s">
        <v>33</v>
      </c>
      <c r="J1555" t="s">
        <v>34</v>
      </c>
      <c r="K1555" t="s">
        <v>27</v>
      </c>
      <c r="L1555">
        <v>219379.24</v>
      </c>
      <c r="M1555">
        <v>169451.17</v>
      </c>
      <c r="N1555" t="s">
        <v>192</v>
      </c>
      <c r="O1555">
        <v>2</v>
      </c>
      <c r="P1555">
        <v>58</v>
      </c>
      <c r="Q1555">
        <v>1</v>
      </c>
      <c r="R1555">
        <v>160</v>
      </c>
      <c r="S1555">
        <v>141.80000000000001</v>
      </c>
      <c r="T1555" t="s">
        <v>65</v>
      </c>
      <c r="U1555" s="3"/>
      <c r="V1555" s="3"/>
      <c r="W1555" s="3"/>
    </row>
    <row r="1556" spans="1:23">
      <c r="A1556" t="s">
        <v>3377</v>
      </c>
      <c r="B1556" t="s">
        <v>1276</v>
      </c>
      <c r="C1556" t="s">
        <v>30</v>
      </c>
      <c r="D1556" t="s">
        <v>3378</v>
      </c>
      <c r="E1556" t="s">
        <v>3379</v>
      </c>
      <c r="F1556" s="2">
        <v>45428</v>
      </c>
      <c r="G1556" t="s">
        <v>89</v>
      </c>
      <c r="H1556" t="s">
        <v>95</v>
      </c>
      <c r="I1556" t="s">
        <v>53</v>
      </c>
      <c r="J1556" t="s">
        <v>26</v>
      </c>
      <c r="L1556">
        <v>65770.09</v>
      </c>
      <c r="M1556">
        <v>43528.43</v>
      </c>
      <c r="N1556" t="s">
        <v>56</v>
      </c>
      <c r="O1556">
        <v>16</v>
      </c>
      <c r="P1556">
        <v>20</v>
      </c>
      <c r="R1556">
        <v>110</v>
      </c>
      <c r="S1556">
        <v>223.2</v>
      </c>
      <c r="T1556" t="s">
        <v>37</v>
      </c>
      <c r="U1556" s="3"/>
      <c r="V1556" s="3"/>
      <c r="W1556" s="3"/>
    </row>
    <row r="1557" spans="1:23">
      <c r="A1557" t="s">
        <v>3380</v>
      </c>
      <c r="B1557" t="s">
        <v>373</v>
      </c>
      <c r="C1557" t="s">
        <v>30</v>
      </c>
      <c r="D1557" s="2">
        <v>35599</v>
      </c>
      <c r="E1557" t="s">
        <v>2107</v>
      </c>
      <c r="F1557" s="2">
        <v>45700</v>
      </c>
      <c r="G1557" t="s">
        <v>77</v>
      </c>
      <c r="I1557" t="s">
        <v>25</v>
      </c>
      <c r="J1557" t="s">
        <v>80</v>
      </c>
      <c r="L1557">
        <v>201875.14</v>
      </c>
      <c r="M1557">
        <v>165444.66</v>
      </c>
      <c r="N1557" t="s">
        <v>56</v>
      </c>
      <c r="O1557">
        <v>15</v>
      </c>
      <c r="P1557">
        <v>123</v>
      </c>
      <c r="Q1557">
        <v>5</v>
      </c>
      <c r="R1557">
        <v>171</v>
      </c>
      <c r="S1557">
        <v>181.9</v>
      </c>
      <c r="U1557" s="3"/>
      <c r="V1557" s="3"/>
      <c r="W1557" s="3"/>
    </row>
    <row r="1558" spans="1:23">
      <c r="A1558" t="s">
        <v>3381</v>
      </c>
      <c r="B1558" t="s">
        <v>67</v>
      </c>
      <c r="C1558" t="s">
        <v>22</v>
      </c>
      <c r="D1558" s="2">
        <v>31044</v>
      </c>
      <c r="E1558" s="2">
        <v>45750</v>
      </c>
      <c r="F1558" s="2">
        <v>45761</v>
      </c>
      <c r="G1558" t="s">
        <v>70</v>
      </c>
      <c r="H1558" t="s">
        <v>24</v>
      </c>
      <c r="I1558" t="s">
        <v>25</v>
      </c>
      <c r="K1558" t="s">
        <v>55</v>
      </c>
      <c r="L1558">
        <v>80664.56</v>
      </c>
      <c r="M1558">
        <v>61150.11</v>
      </c>
      <c r="N1558" t="s">
        <v>192</v>
      </c>
      <c r="O1558">
        <v>11</v>
      </c>
      <c r="P1558">
        <v>229</v>
      </c>
      <c r="Q1558">
        <v>4</v>
      </c>
      <c r="R1558" t="s">
        <v>1907</v>
      </c>
      <c r="S1558">
        <v>120.1</v>
      </c>
      <c r="T1558" t="s">
        <v>37</v>
      </c>
      <c r="U1558" s="3"/>
      <c r="V1558" s="3"/>
      <c r="W1558" s="3"/>
    </row>
    <row r="1559" spans="1:23">
      <c r="A1559" t="s">
        <v>3382</v>
      </c>
      <c r="B1559" t="s">
        <v>1293</v>
      </c>
      <c r="C1559" t="s">
        <v>816</v>
      </c>
      <c r="D1559" s="2">
        <v>36863</v>
      </c>
      <c r="E1559" t="s">
        <v>2148</v>
      </c>
      <c r="F1559" s="2">
        <v>45803</v>
      </c>
      <c r="G1559" t="s">
        <v>105</v>
      </c>
      <c r="H1559" t="s">
        <v>52</v>
      </c>
      <c r="I1559" t="s">
        <v>33</v>
      </c>
      <c r="J1559" t="s">
        <v>34</v>
      </c>
      <c r="K1559" t="s">
        <v>120</v>
      </c>
      <c r="L1559">
        <v>213808.95</v>
      </c>
      <c r="M1559">
        <v>202275.78</v>
      </c>
      <c r="N1559" t="s">
        <v>192</v>
      </c>
      <c r="O1559">
        <v>7</v>
      </c>
      <c r="P1559">
        <v>167</v>
      </c>
      <c r="Q1559">
        <v>4</v>
      </c>
      <c r="R1559" t="s">
        <v>2376</v>
      </c>
      <c r="S1559">
        <v>106.6</v>
      </c>
      <c r="T1559" t="s">
        <v>65</v>
      </c>
      <c r="U1559" s="3"/>
      <c r="V1559" s="3"/>
      <c r="W1559" s="3"/>
    </row>
    <row r="1560" spans="1:23">
      <c r="A1560" t="s">
        <v>3383</v>
      </c>
      <c r="B1560" t="s">
        <v>59</v>
      </c>
      <c r="C1560" t="s">
        <v>133</v>
      </c>
      <c r="D1560" s="2">
        <v>31033</v>
      </c>
      <c r="E1560" s="2">
        <v>45806</v>
      </c>
      <c r="F1560" s="2">
        <v>45809</v>
      </c>
      <c r="G1560" t="s">
        <v>70</v>
      </c>
      <c r="H1560" t="s">
        <v>63</v>
      </c>
      <c r="I1560" t="s">
        <v>25</v>
      </c>
      <c r="J1560" t="s">
        <v>71</v>
      </c>
      <c r="K1560" t="s">
        <v>106</v>
      </c>
      <c r="L1560">
        <v>77875.67</v>
      </c>
      <c r="M1560">
        <v>55916.53</v>
      </c>
      <c r="N1560" t="s">
        <v>192</v>
      </c>
      <c r="O1560">
        <v>3</v>
      </c>
      <c r="P1560">
        <v>86</v>
      </c>
      <c r="R1560">
        <v>151</v>
      </c>
      <c r="S1560">
        <v>94.1</v>
      </c>
      <c r="T1560" t="s">
        <v>37</v>
      </c>
      <c r="U1560" s="3"/>
      <c r="V1560" s="3"/>
      <c r="W1560" s="3"/>
    </row>
    <row r="1561" spans="1:23">
      <c r="A1561" t="s">
        <v>3384</v>
      </c>
      <c r="B1561" t="s">
        <v>756</v>
      </c>
      <c r="C1561" t="s">
        <v>50</v>
      </c>
      <c r="D1561" s="2">
        <v>21227</v>
      </c>
      <c r="E1561" s="2">
        <v>45238</v>
      </c>
      <c r="F1561" s="2">
        <v>45252</v>
      </c>
      <c r="H1561" t="s">
        <v>113</v>
      </c>
      <c r="J1561" t="s">
        <v>26</v>
      </c>
      <c r="K1561" t="s">
        <v>55</v>
      </c>
      <c r="L1561">
        <v>20491.150000000001</v>
      </c>
      <c r="M1561">
        <v>18093.2</v>
      </c>
      <c r="N1561" t="s">
        <v>56</v>
      </c>
      <c r="O1561">
        <v>14</v>
      </c>
      <c r="P1561">
        <v>106</v>
      </c>
      <c r="R1561">
        <v>142</v>
      </c>
      <c r="S1561">
        <v>169.9</v>
      </c>
      <c r="T1561" t="s">
        <v>37</v>
      </c>
      <c r="U1561" s="3"/>
      <c r="V1561" s="3"/>
      <c r="W1561" s="3"/>
    </row>
    <row r="1562" spans="1:23">
      <c r="A1562" t="s">
        <v>3385</v>
      </c>
      <c r="B1562" t="s">
        <v>1230</v>
      </c>
      <c r="C1562" t="s">
        <v>206</v>
      </c>
      <c r="D1562" s="2">
        <v>24908</v>
      </c>
      <c r="E1562" t="s">
        <v>3386</v>
      </c>
      <c r="F1562" s="2">
        <v>45291</v>
      </c>
      <c r="G1562" t="s">
        <v>43</v>
      </c>
      <c r="H1562" t="s">
        <v>95</v>
      </c>
      <c r="J1562" t="s">
        <v>34</v>
      </c>
      <c r="K1562" t="s">
        <v>27</v>
      </c>
      <c r="L1562">
        <v>203282.37</v>
      </c>
      <c r="M1562">
        <v>183798.66</v>
      </c>
      <c r="N1562" t="s">
        <v>35</v>
      </c>
      <c r="O1562">
        <v>11</v>
      </c>
      <c r="P1562">
        <v>151</v>
      </c>
      <c r="Q1562">
        <v>5</v>
      </c>
      <c r="R1562">
        <v>101</v>
      </c>
      <c r="S1562">
        <v>143.69999999999999</v>
      </c>
      <c r="T1562" t="s">
        <v>348</v>
      </c>
      <c r="U1562" s="3"/>
      <c r="V1562" s="3"/>
      <c r="W1562" s="3"/>
    </row>
    <row r="1563" spans="1:23">
      <c r="A1563" t="s">
        <v>3387</v>
      </c>
      <c r="B1563" t="s">
        <v>1305</v>
      </c>
      <c r="C1563" t="s">
        <v>133</v>
      </c>
      <c r="D1563" s="2">
        <v>34207</v>
      </c>
      <c r="E1563" s="2">
        <v>45084</v>
      </c>
      <c r="F1563" t="s">
        <v>3388</v>
      </c>
      <c r="G1563" t="s">
        <v>70</v>
      </c>
      <c r="H1563" t="s">
        <v>52</v>
      </c>
      <c r="I1563" t="s">
        <v>79</v>
      </c>
      <c r="J1563" t="s">
        <v>80</v>
      </c>
      <c r="K1563" t="s">
        <v>120</v>
      </c>
      <c r="L1563">
        <v>37356.300000000003</v>
      </c>
      <c r="M1563">
        <v>33439.49</v>
      </c>
      <c r="N1563" t="s">
        <v>192</v>
      </c>
      <c r="O1563">
        <v>12</v>
      </c>
      <c r="P1563">
        <v>129</v>
      </c>
      <c r="R1563">
        <v>109</v>
      </c>
      <c r="S1563">
        <v>134</v>
      </c>
      <c r="T1563" t="s">
        <v>37</v>
      </c>
      <c r="U1563" s="3"/>
      <c r="V1563" s="3"/>
      <c r="W1563" s="3"/>
    </row>
    <row r="1564" spans="1:23">
      <c r="A1564" t="s">
        <v>3389</v>
      </c>
      <c r="B1564" t="s">
        <v>1438</v>
      </c>
      <c r="C1564" t="s">
        <v>22</v>
      </c>
      <c r="D1564" s="2">
        <v>20275</v>
      </c>
      <c r="E1564" t="s">
        <v>3390</v>
      </c>
      <c r="F1564" s="2">
        <v>44976</v>
      </c>
      <c r="G1564" t="s">
        <v>31</v>
      </c>
      <c r="H1564" t="s">
        <v>78</v>
      </c>
      <c r="I1564" t="s">
        <v>33</v>
      </c>
      <c r="J1564" t="s">
        <v>46</v>
      </c>
      <c r="K1564" t="s">
        <v>72</v>
      </c>
      <c r="L1564" t="s">
        <v>3391</v>
      </c>
      <c r="M1564">
        <v>126283.17</v>
      </c>
      <c r="N1564" t="s">
        <v>35</v>
      </c>
      <c r="O1564">
        <v>14</v>
      </c>
      <c r="P1564" t="s">
        <v>1857</v>
      </c>
      <c r="Q1564">
        <v>4</v>
      </c>
      <c r="R1564">
        <v>93</v>
      </c>
      <c r="S1564">
        <v>254.4</v>
      </c>
      <c r="T1564" t="s">
        <v>37</v>
      </c>
      <c r="U1564" s="3"/>
      <c r="V1564" s="3"/>
      <c r="W1564" s="3"/>
    </row>
    <row r="1565" spans="1:23">
      <c r="A1565" t="s">
        <v>3392</v>
      </c>
      <c r="B1565" t="s">
        <v>288</v>
      </c>
      <c r="C1565" t="s">
        <v>206</v>
      </c>
      <c r="D1565" t="s">
        <v>3393</v>
      </c>
      <c r="E1565" s="2">
        <v>45436</v>
      </c>
      <c r="F1565" s="2">
        <v>45446</v>
      </c>
      <c r="G1565" t="s">
        <v>109</v>
      </c>
      <c r="H1565" t="s">
        <v>153</v>
      </c>
      <c r="I1565" t="s">
        <v>96</v>
      </c>
      <c r="J1565" t="s">
        <v>26</v>
      </c>
      <c r="K1565" t="s">
        <v>55</v>
      </c>
      <c r="L1565">
        <v>176698.42</v>
      </c>
      <c r="M1565">
        <v>137025.65</v>
      </c>
      <c r="N1565" t="s">
        <v>35</v>
      </c>
      <c r="O1565">
        <v>10</v>
      </c>
      <c r="P1565">
        <v>29</v>
      </c>
      <c r="R1565">
        <v>152</v>
      </c>
      <c r="S1565">
        <v>211.6</v>
      </c>
      <c r="T1565" t="s">
        <v>47</v>
      </c>
      <c r="U1565" s="3"/>
      <c r="V1565" s="3"/>
      <c r="W1565" s="3"/>
    </row>
    <row r="1566" spans="1:23">
      <c r="A1566" t="s">
        <v>3394</v>
      </c>
      <c r="B1566" t="s">
        <v>417</v>
      </c>
      <c r="C1566" t="s">
        <v>50</v>
      </c>
      <c r="D1566" s="2">
        <v>20658</v>
      </c>
      <c r="E1566" t="s">
        <v>3395</v>
      </c>
      <c r="F1566" s="2">
        <v>45290</v>
      </c>
      <c r="G1566" t="s">
        <v>152</v>
      </c>
      <c r="H1566" t="s">
        <v>95</v>
      </c>
      <c r="I1566" t="s">
        <v>96</v>
      </c>
      <c r="J1566" t="s">
        <v>46</v>
      </c>
      <c r="K1566" t="s">
        <v>120</v>
      </c>
      <c r="L1566">
        <v>68041.259999999995</v>
      </c>
      <c r="M1566">
        <v>55337.15</v>
      </c>
      <c r="N1566" t="s">
        <v>73</v>
      </c>
      <c r="O1566">
        <v>18</v>
      </c>
      <c r="P1566">
        <v>117</v>
      </c>
      <c r="R1566">
        <v>116</v>
      </c>
      <c r="S1566">
        <v>112.4</v>
      </c>
      <c r="T1566" t="s">
        <v>47</v>
      </c>
      <c r="U1566" s="3"/>
      <c r="V1566" s="3"/>
      <c r="W1566" s="3"/>
    </row>
    <row r="1567" spans="1:23">
      <c r="A1567" t="s">
        <v>3396</v>
      </c>
      <c r="B1567" t="s">
        <v>999</v>
      </c>
      <c r="C1567" t="s">
        <v>22</v>
      </c>
      <c r="D1567" s="2">
        <v>24333</v>
      </c>
      <c r="E1567" t="s">
        <v>3397</v>
      </c>
      <c r="F1567" s="2">
        <v>45631</v>
      </c>
      <c r="G1567" t="s">
        <v>62</v>
      </c>
      <c r="H1567" t="s">
        <v>44</v>
      </c>
      <c r="I1567" t="s">
        <v>79</v>
      </c>
      <c r="K1567" t="s">
        <v>120</v>
      </c>
      <c r="L1567">
        <v>101775.81</v>
      </c>
      <c r="M1567">
        <v>99946.3</v>
      </c>
      <c r="N1567" t="s">
        <v>73</v>
      </c>
      <c r="O1567">
        <v>6</v>
      </c>
      <c r="P1567">
        <v>34</v>
      </c>
      <c r="Q1567">
        <v>4</v>
      </c>
      <c r="R1567">
        <v>165</v>
      </c>
      <c r="T1567" t="s">
        <v>37</v>
      </c>
      <c r="U1567" s="3"/>
      <c r="V1567" s="3"/>
      <c r="W1567" s="3"/>
    </row>
    <row r="1568" spans="1:23">
      <c r="A1568" t="s">
        <v>3398</v>
      </c>
      <c r="B1568" t="s">
        <v>1001</v>
      </c>
      <c r="C1568" t="s">
        <v>133</v>
      </c>
      <c r="D1568" t="s">
        <v>3399</v>
      </c>
      <c r="E1568" s="2">
        <v>45608</v>
      </c>
      <c r="F1568" s="2">
        <v>45625</v>
      </c>
      <c r="G1568" t="s">
        <v>77</v>
      </c>
      <c r="H1568" t="s">
        <v>134</v>
      </c>
      <c r="I1568" t="s">
        <v>79</v>
      </c>
      <c r="J1568" t="s">
        <v>71</v>
      </c>
      <c r="K1568" t="s">
        <v>55</v>
      </c>
      <c r="L1568">
        <v>134833.68</v>
      </c>
      <c r="M1568">
        <v>95798.2</v>
      </c>
      <c r="O1568">
        <v>17</v>
      </c>
      <c r="P1568">
        <v>62</v>
      </c>
      <c r="R1568">
        <v>175</v>
      </c>
      <c r="S1568">
        <v>117.4</v>
      </c>
      <c r="T1568" t="s">
        <v>47</v>
      </c>
      <c r="U1568" s="3"/>
      <c r="V1568" s="3"/>
      <c r="W1568" s="3"/>
    </row>
    <row r="1569" spans="1:23">
      <c r="A1569" t="s">
        <v>3400</v>
      </c>
      <c r="B1569" t="s">
        <v>576</v>
      </c>
      <c r="C1569" t="s">
        <v>22</v>
      </c>
      <c r="D1569" s="2">
        <v>37517</v>
      </c>
      <c r="E1569" s="2">
        <v>45170</v>
      </c>
      <c r="F1569" s="2">
        <v>45183</v>
      </c>
      <c r="G1569" t="s">
        <v>141</v>
      </c>
      <c r="H1569" t="s">
        <v>312</v>
      </c>
      <c r="I1569" t="s">
        <v>119</v>
      </c>
      <c r="J1569" t="s">
        <v>80</v>
      </c>
      <c r="K1569" t="s">
        <v>120</v>
      </c>
      <c r="L1569">
        <v>79031.06</v>
      </c>
      <c r="M1569">
        <v>62103.91</v>
      </c>
      <c r="N1569" t="s">
        <v>73</v>
      </c>
      <c r="O1569">
        <v>13</v>
      </c>
      <c r="P1569">
        <v>217</v>
      </c>
      <c r="Q1569">
        <v>5</v>
      </c>
      <c r="R1569">
        <v>129</v>
      </c>
      <c r="S1569">
        <v>147.4</v>
      </c>
      <c r="T1569" t="s">
        <v>65</v>
      </c>
      <c r="U1569" s="3"/>
      <c r="V1569" s="3"/>
      <c r="W1569" s="3"/>
    </row>
    <row r="1570" spans="1:23">
      <c r="A1570" t="s">
        <v>3401</v>
      </c>
      <c r="B1570" t="s">
        <v>2507</v>
      </c>
      <c r="C1570" t="s">
        <v>60</v>
      </c>
      <c r="D1570" s="2">
        <v>37911</v>
      </c>
      <c r="E1570" s="2">
        <v>45408</v>
      </c>
      <c r="F1570" s="2">
        <v>45419</v>
      </c>
      <c r="G1570" t="s">
        <v>109</v>
      </c>
      <c r="H1570" t="s">
        <v>95</v>
      </c>
      <c r="I1570" t="s">
        <v>25</v>
      </c>
      <c r="K1570" t="s">
        <v>72</v>
      </c>
      <c r="L1570">
        <v>35830.480000000003</v>
      </c>
      <c r="M1570">
        <v>24577.68</v>
      </c>
      <c r="N1570" t="s">
        <v>192</v>
      </c>
      <c r="O1570">
        <v>11</v>
      </c>
      <c r="P1570">
        <v>231</v>
      </c>
      <c r="R1570">
        <v>152</v>
      </c>
      <c r="S1570">
        <v>202.5</v>
      </c>
      <c r="T1570" t="s">
        <v>65</v>
      </c>
      <c r="U1570" s="3"/>
      <c r="V1570" s="3"/>
      <c r="W1570" s="3"/>
    </row>
    <row r="1571" spans="1:23">
      <c r="A1571" t="s">
        <v>3402</v>
      </c>
      <c r="B1571" t="s">
        <v>587</v>
      </c>
      <c r="C1571" t="s">
        <v>100</v>
      </c>
      <c r="D1571" s="2">
        <v>18891</v>
      </c>
      <c r="E1571" t="s">
        <v>3403</v>
      </c>
      <c r="F1571" s="2">
        <v>45260</v>
      </c>
      <c r="G1571" t="s">
        <v>152</v>
      </c>
      <c r="I1571" t="s">
        <v>79</v>
      </c>
      <c r="J1571" t="s">
        <v>71</v>
      </c>
      <c r="K1571" t="s">
        <v>27</v>
      </c>
      <c r="L1571" t="s">
        <v>3404</v>
      </c>
      <c r="M1571">
        <v>165300.07</v>
      </c>
      <c r="N1571" t="s">
        <v>192</v>
      </c>
      <c r="O1571">
        <v>6</v>
      </c>
      <c r="P1571">
        <v>104</v>
      </c>
      <c r="Q1571">
        <v>5</v>
      </c>
      <c r="R1571">
        <v>161</v>
      </c>
      <c r="T1571" t="s">
        <v>37</v>
      </c>
      <c r="U1571" s="3"/>
      <c r="V1571" s="3"/>
      <c r="W1571" s="3"/>
    </row>
    <row r="1572" spans="1:23">
      <c r="A1572" t="s">
        <v>3405</v>
      </c>
      <c r="B1572" t="s">
        <v>591</v>
      </c>
      <c r="D1572" t="s">
        <v>3406</v>
      </c>
      <c r="E1572" s="2">
        <v>45774</v>
      </c>
      <c r="F1572" s="2">
        <v>45776</v>
      </c>
      <c r="G1572" t="s">
        <v>89</v>
      </c>
      <c r="H1572" t="s">
        <v>24</v>
      </c>
      <c r="I1572" t="s">
        <v>119</v>
      </c>
      <c r="K1572" t="s">
        <v>27</v>
      </c>
      <c r="L1572">
        <v>137078.09</v>
      </c>
      <c r="M1572">
        <v>111931.29</v>
      </c>
      <c r="N1572" t="s">
        <v>35</v>
      </c>
      <c r="O1572">
        <v>2</v>
      </c>
      <c r="P1572">
        <v>225</v>
      </c>
      <c r="R1572">
        <v>188</v>
      </c>
      <c r="S1572">
        <v>174.8</v>
      </c>
      <c r="T1572" t="s">
        <v>81</v>
      </c>
      <c r="U1572" s="3"/>
      <c r="V1572" s="3"/>
      <c r="W1572" s="3"/>
    </row>
    <row r="1573" spans="1:23">
      <c r="A1573" t="s">
        <v>3407</v>
      </c>
      <c r="B1573" t="s">
        <v>2249</v>
      </c>
      <c r="C1573" t="s">
        <v>100</v>
      </c>
      <c r="D1573" s="2">
        <v>18478</v>
      </c>
      <c r="E1573" s="2">
        <v>45052</v>
      </c>
      <c r="G1573" t="s">
        <v>902</v>
      </c>
      <c r="H1573" t="s">
        <v>134</v>
      </c>
      <c r="I1573" t="s">
        <v>53</v>
      </c>
      <c r="J1573" t="s">
        <v>54</v>
      </c>
      <c r="K1573" t="s">
        <v>72</v>
      </c>
      <c r="L1573">
        <v>53254.45</v>
      </c>
      <c r="N1573" t="s">
        <v>73</v>
      </c>
      <c r="O1573">
        <v>18</v>
      </c>
      <c r="P1573">
        <v>101</v>
      </c>
      <c r="Q1573">
        <v>4</v>
      </c>
      <c r="R1573">
        <v>111</v>
      </c>
      <c r="S1573">
        <v>91.4</v>
      </c>
      <c r="T1573" t="s">
        <v>65</v>
      </c>
      <c r="U1573" s="3"/>
      <c r="V1573" s="3"/>
      <c r="W1573" s="3"/>
    </row>
    <row r="1574" spans="1:23">
      <c r="A1574" t="s">
        <v>3408</v>
      </c>
      <c r="B1574" t="s">
        <v>1099</v>
      </c>
      <c r="C1574" t="s">
        <v>60</v>
      </c>
      <c r="D1574" s="2">
        <v>37975</v>
      </c>
      <c r="E1574" s="2">
        <v>45558</v>
      </c>
      <c r="F1574" s="2">
        <v>45563</v>
      </c>
      <c r="G1574" t="s">
        <v>43</v>
      </c>
      <c r="H1574" t="s">
        <v>86</v>
      </c>
      <c r="I1574" t="s">
        <v>119</v>
      </c>
      <c r="J1574" t="s">
        <v>64</v>
      </c>
      <c r="K1574" t="s">
        <v>161</v>
      </c>
      <c r="L1574">
        <v>192805.44</v>
      </c>
      <c r="M1574">
        <v>152683.67000000001</v>
      </c>
      <c r="N1574" t="s">
        <v>106</v>
      </c>
      <c r="O1574">
        <v>5</v>
      </c>
      <c r="P1574">
        <v>47</v>
      </c>
      <c r="Q1574">
        <v>4</v>
      </c>
      <c r="R1574">
        <v>115</v>
      </c>
      <c r="S1574">
        <v>176.3</v>
      </c>
      <c r="U1574" s="3"/>
      <c r="V1574" s="3"/>
      <c r="W1574" s="3"/>
    </row>
    <row r="1575" spans="1:23">
      <c r="A1575" t="s">
        <v>3409</v>
      </c>
      <c r="B1575" t="s">
        <v>658</v>
      </c>
      <c r="C1575" t="s">
        <v>206</v>
      </c>
      <c r="D1575" s="2">
        <v>38063</v>
      </c>
      <c r="E1575" s="2">
        <v>45379</v>
      </c>
      <c r="F1575" s="2">
        <v>45388</v>
      </c>
      <c r="G1575" t="s">
        <v>94</v>
      </c>
      <c r="H1575" t="s">
        <v>113</v>
      </c>
      <c r="I1575" t="s">
        <v>33</v>
      </c>
      <c r="J1575" t="s">
        <v>34</v>
      </c>
      <c r="K1575" t="s">
        <v>55</v>
      </c>
      <c r="L1575">
        <v>22707.05</v>
      </c>
      <c r="M1575">
        <v>14469.41</v>
      </c>
      <c r="N1575" t="s">
        <v>192</v>
      </c>
      <c r="O1575">
        <v>9</v>
      </c>
      <c r="P1575">
        <v>87</v>
      </c>
      <c r="R1575">
        <v>152</v>
      </c>
      <c r="S1575">
        <v>139.5</v>
      </c>
      <c r="T1575" t="s">
        <v>81</v>
      </c>
      <c r="U1575" s="3"/>
      <c r="V1575" s="3"/>
      <c r="W1575" s="3"/>
    </row>
    <row r="1576" spans="1:23">
      <c r="A1576" t="s">
        <v>3410</v>
      </c>
      <c r="B1576" t="s">
        <v>451</v>
      </c>
      <c r="D1576" s="2">
        <v>25894</v>
      </c>
      <c r="E1576" s="2">
        <v>45248</v>
      </c>
      <c r="F1576" s="2">
        <v>45250</v>
      </c>
      <c r="G1576" t="s">
        <v>117</v>
      </c>
      <c r="H1576" t="s">
        <v>78</v>
      </c>
      <c r="I1576" t="s">
        <v>33</v>
      </c>
      <c r="J1576" t="s">
        <v>71</v>
      </c>
      <c r="K1576" t="s">
        <v>110</v>
      </c>
      <c r="L1576">
        <v>83753.919999999998</v>
      </c>
      <c r="M1576">
        <v>81797.539999999994</v>
      </c>
      <c r="O1576">
        <v>2</v>
      </c>
      <c r="P1576">
        <v>25</v>
      </c>
      <c r="Q1576">
        <v>2</v>
      </c>
      <c r="R1576">
        <v>161</v>
      </c>
      <c r="S1576">
        <v>251</v>
      </c>
      <c r="T1576" t="s">
        <v>37</v>
      </c>
      <c r="U1576" s="3"/>
      <c r="V1576" s="3"/>
      <c r="W1576" s="3"/>
    </row>
    <row r="1577" spans="1:23">
      <c r="A1577" t="s">
        <v>3411</v>
      </c>
      <c r="B1577" t="s">
        <v>980</v>
      </c>
      <c r="C1577" t="s">
        <v>84</v>
      </c>
      <c r="D1577" s="2">
        <v>39704</v>
      </c>
      <c r="E1577" s="2">
        <v>45636</v>
      </c>
      <c r="F1577" s="2">
        <v>45654</v>
      </c>
      <c r="G1577" t="s">
        <v>77</v>
      </c>
      <c r="H1577" t="s">
        <v>113</v>
      </c>
      <c r="I1577" t="s">
        <v>53</v>
      </c>
      <c r="J1577" t="s">
        <v>179</v>
      </c>
      <c r="K1577" t="s">
        <v>161</v>
      </c>
      <c r="L1577">
        <v>207487.68</v>
      </c>
      <c r="M1577">
        <v>166444.20000000001</v>
      </c>
      <c r="O1577">
        <v>18</v>
      </c>
      <c r="P1577">
        <v>10</v>
      </c>
      <c r="Q1577">
        <v>5</v>
      </c>
      <c r="R1577">
        <v>148</v>
      </c>
      <c r="S1577">
        <v>222.4</v>
      </c>
      <c r="T1577" t="s">
        <v>37</v>
      </c>
      <c r="U1577" s="3"/>
      <c r="V1577" s="3"/>
      <c r="W1577" s="3"/>
    </row>
    <row r="1578" spans="1:23">
      <c r="A1578" t="s">
        <v>3412</v>
      </c>
      <c r="B1578" t="s">
        <v>1026</v>
      </c>
      <c r="C1578" t="s">
        <v>30</v>
      </c>
      <c r="D1578" t="s">
        <v>3413</v>
      </c>
      <c r="E1578" t="s">
        <v>3414</v>
      </c>
      <c r="F1578" s="2">
        <v>45490</v>
      </c>
      <c r="G1578" t="s">
        <v>31</v>
      </c>
      <c r="H1578" t="s">
        <v>24</v>
      </c>
      <c r="I1578" t="s">
        <v>25</v>
      </c>
      <c r="J1578" t="s">
        <v>26</v>
      </c>
      <c r="K1578" t="s">
        <v>161</v>
      </c>
      <c r="L1578">
        <v>86516.47</v>
      </c>
      <c r="M1578">
        <v>63878.75</v>
      </c>
      <c r="N1578" t="s">
        <v>192</v>
      </c>
      <c r="O1578">
        <v>14</v>
      </c>
      <c r="P1578">
        <v>37</v>
      </c>
      <c r="Q1578">
        <v>4</v>
      </c>
      <c r="R1578">
        <v>138</v>
      </c>
      <c r="S1578">
        <v>232.9</v>
      </c>
      <c r="T1578" t="s">
        <v>65</v>
      </c>
      <c r="U1578" s="3"/>
      <c r="V1578" s="3"/>
      <c r="W1578" s="3"/>
    </row>
    <row r="1579" spans="1:23">
      <c r="A1579" t="s">
        <v>3415</v>
      </c>
      <c r="B1579" t="s">
        <v>1744</v>
      </c>
      <c r="C1579" t="s">
        <v>459</v>
      </c>
      <c r="D1579" s="2">
        <v>39151</v>
      </c>
      <c r="E1579" t="s">
        <v>3416</v>
      </c>
      <c r="G1579" t="s">
        <v>105</v>
      </c>
      <c r="H1579" t="s">
        <v>78</v>
      </c>
      <c r="J1579" t="s">
        <v>34</v>
      </c>
      <c r="K1579" t="s">
        <v>72</v>
      </c>
      <c r="L1579">
        <v>224641.07</v>
      </c>
      <c r="M1579">
        <v>193145.82</v>
      </c>
      <c r="N1579" t="s">
        <v>91</v>
      </c>
      <c r="O1579">
        <v>14</v>
      </c>
      <c r="P1579">
        <v>129</v>
      </c>
      <c r="Q1579">
        <v>5</v>
      </c>
      <c r="R1579">
        <v>148</v>
      </c>
      <c r="S1579">
        <v>143.4</v>
      </c>
      <c r="T1579" t="s">
        <v>37</v>
      </c>
      <c r="U1579" s="3"/>
      <c r="V1579" s="3"/>
      <c r="W1579" s="3"/>
    </row>
    <row r="1580" spans="1:23">
      <c r="A1580" t="s">
        <v>3417</v>
      </c>
      <c r="B1580" t="s">
        <v>553</v>
      </c>
      <c r="C1580" t="s">
        <v>459</v>
      </c>
      <c r="D1580" s="2">
        <v>25532</v>
      </c>
      <c r="E1580" t="s">
        <v>3418</v>
      </c>
      <c r="G1580" t="s">
        <v>190</v>
      </c>
      <c r="H1580" t="s">
        <v>78</v>
      </c>
      <c r="I1580" t="s">
        <v>53</v>
      </c>
      <c r="J1580" t="s">
        <v>179</v>
      </c>
      <c r="K1580" t="s">
        <v>110</v>
      </c>
      <c r="L1580">
        <v>170294.34</v>
      </c>
      <c r="M1580">
        <v>129155.78</v>
      </c>
      <c r="N1580" t="s">
        <v>192</v>
      </c>
      <c r="O1580">
        <v>17</v>
      </c>
      <c r="P1580">
        <v>85</v>
      </c>
      <c r="R1580">
        <v>134</v>
      </c>
      <c r="S1580">
        <v>156.80000000000001</v>
      </c>
      <c r="T1580" t="s">
        <v>47</v>
      </c>
      <c r="U1580" s="3"/>
      <c r="V1580" s="3"/>
      <c r="W1580" s="3"/>
    </row>
    <row r="1581" spans="1:23">
      <c r="A1581" t="s">
        <v>3419</v>
      </c>
      <c r="B1581" t="s">
        <v>129</v>
      </c>
      <c r="C1581" t="s">
        <v>84</v>
      </c>
      <c r="D1581" s="2">
        <v>26688</v>
      </c>
      <c r="E1581" s="2">
        <v>45799</v>
      </c>
      <c r="F1581" s="2">
        <v>45812</v>
      </c>
      <c r="G1581" t="s">
        <v>89</v>
      </c>
      <c r="H1581" t="s">
        <v>32</v>
      </c>
      <c r="I1581" t="s">
        <v>53</v>
      </c>
      <c r="J1581" t="s">
        <v>34</v>
      </c>
      <c r="K1581" t="s">
        <v>161</v>
      </c>
      <c r="L1581">
        <v>79195.27</v>
      </c>
      <c r="M1581">
        <v>60006.51</v>
      </c>
      <c r="N1581" t="s">
        <v>73</v>
      </c>
      <c r="O1581">
        <v>13</v>
      </c>
      <c r="P1581">
        <v>62</v>
      </c>
      <c r="Q1581">
        <v>1</v>
      </c>
      <c r="R1581">
        <v>96</v>
      </c>
      <c r="S1581">
        <v>80.2</v>
      </c>
      <c r="T1581" t="s">
        <v>65</v>
      </c>
      <c r="U1581" s="3"/>
      <c r="V1581" s="3"/>
      <c r="W1581" s="3"/>
    </row>
    <row r="1582" spans="1:23">
      <c r="A1582" t="s">
        <v>3420</v>
      </c>
      <c r="B1582" t="s">
        <v>737</v>
      </c>
      <c r="C1582" t="s">
        <v>22</v>
      </c>
      <c r="D1582" t="s">
        <v>3421</v>
      </c>
      <c r="E1582" s="2">
        <v>45169</v>
      </c>
      <c r="F1582" s="2">
        <v>45179</v>
      </c>
      <c r="G1582" t="s">
        <v>501</v>
      </c>
      <c r="H1582" t="s">
        <v>376</v>
      </c>
      <c r="I1582" t="s">
        <v>79</v>
      </c>
      <c r="J1582" t="s">
        <v>80</v>
      </c>
      <c r="K1582" t="s">
        <v>55</v>
      </c>
      <c r="L1582">
        <v>191874.84</v>
      </c>
      <c r="M1582">
        <v>129804.48</v>
      </c>
      <c r="N1582" t="s">
        <v>73</v>
      </c>
      <c r="O1582">
        <v>10</v>
      </c>
      <c r="P1582">
        <v>159</v>
      </c>
      <c r="Q1582">
        <v>5</v>
      </c>
      <c r="R1582">
        <v>173</v>
      </c>
      <c r="S1582">
        <v>90.1</v>
      </c>
      <c r="T1582" t="s">
        <v>37</v>
      </c>
      <c r="U1582" s="3"/>
      <c r="V1582" s="3"/>
      <c r="W1582" s="3"/>
    </row>
    <row r="1583" spans="1:23">
      <c r="A1583" t="s">
        <v>3422</v>
      </c>
      <c r="B1583" t="s">
        <v>1135</v>
      </c>
      <c r="C1583" t="s">
        <v>100</v>
      </c>
      <c r="D1583" s="2">
        <v>24051</v>
      </c>
      <c r="E1583" s="2">
        <v>45518</v>
      </c>
      <c r="F1583" t="s">
        <v>1798</v>
      </c>
      <c r="G1583" t="s">
        <v>144</v>
      </c>
      <c r="H1583" t="s">
        <v>32</v>
      </c>
      <c r="J1583" t="s">
        <v>26</v>
      </c>
      <c r="K1583" t="s">
        <v>27</v>
      </c>
      <c r="L1583">
        <v>22542.68</v>
      </c>
      <c r="M1583">
        <v>21600.98</v>
      </c>
      <c r="N1583" t="s">
        <v>56</v>
      </c>
      <c r="O1583">
        <v>3</v>
      </c>
      <c r="P1583">
        <v>187</v>
      </c>
      <c r="Q1583">
        <v>4</v>
      </c>
      <c r="R1583">
        <v>146</v>
      </c>
      <c r="S1583">
        <v>202.5</v>
      </c>
      <c r="T1583" t="s">
        <v>37</v>
      </c>
      <c r="U1583" s="3"/>
      <c r="V1583" s="3"/>
      <c r="W1583" s="3"/>
    </row>
    <row r="1584" spans="1:23">
      <c r="A1584" t="s">
        <v>3423</v>
      </c>
      <c r="B1584" t="s">
        <v>1598</v>
      </c>
      <c r="C1584" t="s">
        <v>30</v>
      </c>
      <c r="D1584" s="2">
        <v>31548</v>
      </c>
      <c r="E1584" s="2">
        <v>45444</v>
      </c>
      <c r="F1584" s="2">
        <v>45451</v>
      </c>
      <c r="G1584" t="s">
        <v>109</v>
      </c>
      <c r="H1584" t="s">
        <v>78</v>
      </c>
      <c r="J1584" t="s">
        <v>1381</v>
      </c>
      <c r="L1584">
        <v>175067.51</v>
      </c>
      <c r="M1584">
        <v>135496.59</v>
      </c>
      <c r="N1584" t="s">
        <v>73</v>
      </c>
      <c r="O1584">
        <v>7</v>
      </c>
      <c r="P1584">
        <v>59</v>
      </c>
      <c r="R1584">
        <v>143</v>
      </c>
      <c r="S1584">
        <v>85.5</v>
      </c>
      <c r="U1584" s="3"/>
      <c r="V1584" s="3"/>
      <c r="W1584" s="3"/>
    </row>
    <row r="1585" spans="1:23">
      <c r="A1585" t="s">
        <v>3424</v>
      </c>
      <c r="B1585" t="s">
        <v>887</v>
      </c>
      <c r="C1585" t="s">
        <v>40</v>
      </c>
      <c r="D1585" s="2">
        <v>39431</v>
      </c>
      <c r="E1585" s="2">
        <v>45001</v>
      </c>
      <c r="F1585" s="2">
        <v>45002</v>
      </c>
      <c r="G1585" t="s">
        <v>94</v>
      </c>
      <c r="H1585" t="s">
        <v>113</v>
      </c>
      <c r="I1585" t="s">
        <v>33</v>
      </c>
      <c r="J1585" t="s">
        <v>97</v>
      </c>
      <c r="K1585" t="s">
        <v>72</v>
      </c>
      <c r="L1585">
        <v>248224.99</v>
      </c>
      <c r="M1585">
        <v>201348.4</v>
      </c>
      <c r="N1585" t="s">
        <v>56</v>
      </c>
      <c r="O1585">
        <v>1</v>
      </c>
      <c r="P1585">
        <v>183</v>
      </c>
      <c r="R1585">
        <v>128</v>
      </c>
      <c r="S1585">
        <v>81.8</v>
      </c>
      <c r="U1585" s="3"/>
      <c r="V1585" s="3"/>
      <c r="W1585" s="3"/>
    </row>
    <row r="1586" spans="1:23">
      <c r="A1586" t="s">
        <v>3425</v>
      </c>
      <c r="B1586" t="s">
        <v>1135</v>
      </c>
      <c r="C1586" t="s">
        <v>100</v>
      </c>
      <c r="D1586" s="2">
        <v>19223</v>
      </c>
      <c r="E1586" s="2">
        <v>45422</v>
      </c>
      <c r="F1586" t="s">
        <v>3426</v>
      </c>
      <c r="G1586" t="s">
        <v>161</v>
      </c>
      <c r="H1586" t="s">
        <v>78</v>
      </c>
      <c r="I1586" t="s">
        <v>45</v>
      </c>
      <c r="J1586" t="s">
        <v>46</v>
      </c>
      <c r="K1586" t="s">
        <v>110</v>
      </c>
      <c r="L1586">
        <v>146426.5</v>
      </c>
      <c r="M1586">
        <v>107291.67</v>
      </c>
      <c r="N1586" t="s">
        <v>73</v>
      </c>
      <c r="O1586">
        <v>15</v>
      </c>
      <c r="P1586">
        <v>193</v>
      </c>
      <c r="Q1586">
        <v>4</v>
      </c>
      <c r="R1586">
        <v>187</v>
      </c>
      <c r="S1586">
        <v>211.3</v>
      </c>
      <c r="T1586" t="s">
        <v>65</v>
      </c>
      <c r="U1586" s="3"/>
      <c r="V1586" s="3"/>
      <c r="W1586" s="3"/>
    </row>
    <row r="1587" spans="1:23">
      <c r="A1587" t="s">
        <v>3427</v>
      </c>
      <c r="B1587" t="s">
        <v>274</v>
      </c>
      <c r="C1587" t="s">
        <v>206</v>
      </c>
      <c r="D1587" s="2">
        <v>24573</v>
      </c>
      <c r="E1587" s="2">
        <v>45137</v>
      </c>
      <c r="F1587" t="s">
        <v>3428</v>
      </c>
      <c r="G1587" t="s">
        <v>89</v>
      </c>
      <c r="I1587" t="s">
        <v>79</v>
      </c>
      <c r="J1587" t="s">
        <v>80</v>
      </c>
      <c r="K1587" t="s">
        <v>120</v>
      </c>
      <c r="L1587">
        <v>35614.92</v>
      </c>
      <c r="M1587">
        <v>21687.74</v>
      </c>
      <c r="N1587" t="s">
        <v>192</v>
      </c>
      <c r="O1587">
        <v>10</v>
      </c>
      <c r="P1587">
        <v>57</v>
      </c>
      <c r="Q1587">
        <v>2</v>
      </c>
      <c r="R1587">
        <v>149</v>
      </c>
      <c r="S1587">
        <v>118.7</v>
      </c>
      <c r="T1587" t="s">
        <v>81</v>
      </c>
      <c r="U1587" s="3"/>
      <c r="V1587" s="3"/>
      <c r="W1587" s="3"/>
    </row>
    <row r="1588" spans="1:23">
      <c r="A1588" t="s">
        <v>3429</v>
      </c>
      <c r="B1588" t="s">
        <v>1125</v>
      </c>
      <c r="C1588" t="s">
        <v>30</v>
      </c>
      <c r="D1588" s="2">
        <v>23125</v>
      </c>
      <c r="E1588" s="2">
        <v>45677</v>
      </c>
      <c r="F1588" s="2">
        <v>45690</v>
      </c>
      <c r="G1588" t="s">
        <v>31</v>
      </c>
      <c r="H1588" t="s">
        <v>134</v>
      </c>
      <c r="I1588" t="s">
        <v>53</v>
      </c>
      <c r="K1588" t="s">
        <v>161</v>
      </c>
      <c r="L1588">
        <v>201661.38</v>
      </c>
      <c r="M1588">
        <v>168460.79999999999</v>
      </c>
      <c r="N1588" t="s">
        <v>73</v>
      </c>
      <c r="O1588">
        <v>13</v>
      </c>
      <c r="P1588">
        <v>14</v>
      </c>
      <c r="Q1588">
        <v>3</v>
      </c>
      <c r="R1588">
        <v>132</v>
      </c>
      <c r="S1588">
        <v>98.6</v>
      </c>
      <c r="T1588" t="s">
        <v>127</v>
      </c>
      <c r="U1588" s="3"/>
      <c r="V1588" s="3"/>
      <c r="W1588" s="3"/>
    </row>
    <row r="1589" spans="1:23">
      <c r="A1589" t="s">
        <v>3430</v>
      </c>
      <c r="B1589" t="s">
        <v>1658</v>
      </c>
      <c r="C1589" t="s">
        <v>22</v>
      </c>
      <c r="D1589" s="2">
        <v>35425</v>
      </c>
      <c r="E1589" s="2">
        <v>45565</v>
      </c>
      <c r="F1589" s="2">
        <v>45583</v>
      </c>
      <c r="G1589" t="s">
        <v>43</v>
      </c>
      <c r="H1589" t="s">
        <v>24</v>
      </c>
      <c r="I1589" t="s">
        <v>53</v>
      </c>
      <c r="J1589" t="s">
        <v>80</v>
      </c>
      <c r="K1589" t="s">
        <v>27</v>
      </c>
      <c r="L1589">
        <v>85115.88</v>
      </c>
      <c r="N1589" t="s">
        <v>73</v>
      </c>
      <c r="O1589">
        <v>18</v>
      </c>
      <c r="P1589">
        <v>229</v>
      </c>
      <c r="Q1589">
        <v>3</v>
      </c>
      <c r="R1589">
        <v>122</v>
      </c>
      <c r="S1589">
        <v>76.8</v>
      </c>
      <c r="T1589" t="s">
        <v>65</v>
      </c>
      <c r="U1589" s="3"/>
      <c r="V1589" s="3"/>
      <c r="W1589" s="3"/>
    </row>
    <row r="1590" spans="1:23">
      <c r="A1590" t="s">
        <v>3431</v>
      </c>
      <c r="B1590" t="s">
        <v>378</v>
      </c>
      <c r="C1590" t="s">
        <v>50</v>
      </c>
      <c r="D1590" s="2">
        <v>38297</v>
      </c>
      <c r="E1590" s="2">
        <v>45329</v>
      </c>
      <c r="G1590" t="s">
        <v>77</v>
      </c>
      <c r="H1590" t="s">
        <v>24</v>
      </c>
      <c r="I1590" t="s">
        <v>119</v>
      </c>
      <c r="J1590" t="s">
        <v>34</v>
      </c>
      <c r="K1590" t="s">
        <v>120</v>
      </c>
      <c r="L1590">
        <v>141696.19</v>
      </c>
      <c r="M1590">
        <v>92455.87</v>
      </c>
      <c r="N1590" t="s">
        <v>73</v>
      </c>
      <c r="O1590">
        <v>9</v>
      </c>
      <c r="P1590">
        <v>90</v>
      </c>
      <c r="Q1590">
        <v>5</v>
      </c>
      <c r="R1590">
        <v>135</v>
      </c>
      <c r="S1590">
        <v>146.4</v>
      </c>
      <c r="T1590" t="s">
        <v>37</v>
      </c>
      <c r="U1590" s="3"/>
      <c r="V1590" s="3"/>
      <c r="W1590" s="3"/>
    </row>
    <row r="1591" spans="1:23">
      <c r="A1591" t="s">
        <v>3432</v>
      </c>
      <c r="B1591" t="s">
        <v>752</v>
      </c>
      <c r="C1591" t="s">
        <v>50</v>
      </c>
      <c r="D1591" t="s">
        <v>3433</v>
      </c>
      <c r="E1591" t="s">
        <v>2586</v>
      </c>
      <c r="F1591" s="2">
        <v>45361</v>
      </c>
      <c r="G1591" t="s">
        <v>152</v>
      </c>
      <c r="H1591" t="s">
        <v>32</v>
      </c>
      <c r="I1591" t="s">
        <v>53</v>
      </c>
      <c r="J1591" t="s">
        <v>34</v>
      </c>
      <c r="K1591" t="s">
        <v>120</v>
      </c>
      <c r="L1591">
        <v>158341.69</v>
      </c>
      <c r="M1591">
        <v>138295.87</v>
      </c>
      <c r="N1591" t="s">
        <v>35</v>
      </c>
      <c r="O1591">
        <v>7</v>
      </c>
      <c r="P1591">
        <v>78</v>
      </c>
      <c r="Q1591">
        <v>1</v>
      </c>
      <c r="R1591">
        <v>128</v>
      </c>
      <c r="S1591">
        <v>117.9</v>
      </c>
      <c r="T1591" t="s">
        <v>65</v>
      </c>
      <c r="U1591" s="3"/>
      <c r="V1591" s="3"/>
      <c r="W1591" s="3"/>
    </row>
    <row r="1592" spans="1:23">
      <c r="A1592" t="s">
        <v>3434</v>
      </c>
      <c r="B1592" t="s">
        <v>801</v>
      </c>
      <c r="C1592" t="s">
        <v>30</v>
      </c>
      <c r="D1592" s="2">
        <v>25824</v>
      </c>
      <c r="E1592" s="2">
        <v>45944</v>
      </c>
      <c r="F1592" s="2">
        <v>45949</v>
      </c>
      <c r="G1592" t="s">
        <v>62</v>
      </c>
      <c r="H1592" t="s">
        <v>538</v>
      </c>
      <c r="I1592" t="s">
        <v>53</v>
      </c>
      <c r="J1592" t="s">
        <v>179</v>
      </c>
      <c r="L1592">
        <v>64884.22</v>
      </c>
      <c r="M1592">
        <v>46611.37</v>
      </c>
      <c r="N1592" t="s">
        <v>192</v>
      </c>
      <c r="O1592">
        <v>5</v>
      </c>
      <c r="P1592">
        <v>66</v>
      </c>
      <c r="Q1592">
        <v>2</v>
      </c>
      <c r="R1592">
        <v>163</v>
      </c>
      <c r="S1592">
        <v>90</v>
      </c>
      <c r="T1592" t="s">
        <v>37</v>
      </c>
      <c r="U1592" s="3"/>
      <c r="V1592" s="3"/>
      <c r="W1592" s="3"/>
    </row>
    <row r="1593" spans="1:23">
      <c r="A1593" t="s">
        <v>3435</v>
      </c>
      <c r="B1593" t="s">
        <v>436</v>
      </c>
      <c r="C1593" t="s">
        <v>60</v>
      </c>
      <c r="D1593" s="2">
        <v>37648</v>
      </c>
      <c r="E1593" s="2">
        <v>45242</v>
      </c>
      <c r="F1593" s="2">
        <v>45260</v>
      </c>
      <c r="G1593" t="s">
        <v>62</v>
      </c>
      <c r="I1593" t="s">
        <v>53</v>
      </c>
      <c r="J1593" t="s">
        <v>80</v>
      </c>
      <c r="K1593" t="s">
        <v>72</v>
      </c>
      <c r="L1593">
        <v>41534.51</v>
      </c>
      <c r="N1593" t="s">
        <v>56</v>
      </c>
      <c r="O1593">
        <v>18</v>
      </c>
      <c r="P1593">
        <v>239</v>
      </c>
      <c r="Q1593">
        <v>2</v>
      </c>
      <c r="R1593">
        <v>124</v>
      </c>
      <c r="S1593">
        <v>70.400000000000006</v>
      </c>
      <c r="T1593" t="s">
        <v>47</v>
      </c>
      <c r="U1593" s="3"/>
      <c r="V1593" s="3"/>
      <c r="W1593" s="3"/>
    </row>
    <row r="1594" spans="1:23">
      <c r="A1594" t="s">
        <v>3436</v>
      </c>
      <c r="B1594" t="s">
        <v>875</v>
      </c>
      <c r="C1594" t="s">
        <v>40</v>
      </c>
      <c r="D1594" s="2">
        <v>22720</v>
      </c>
      <c r="E1594" s="2">
        <v>46005</v>
      </c>
      <c r="F1594" s="2">
        <v>46011</v>
      </c>
      <c r="G1594" t="s">
        <v>141</v>
      </c>
      <c r="H1594" t="s">
        <v>124</v>
      </c>
      <c r="I1594" t="s">
        <v>96</v>
      </c>
      <c r="J1594" t="s">
        <v>80</v>
      </c>
      <c r="K1594" t="s">
        <v>110</v>
      </c>
      <c r="L1594">
        <v>84895.42</v>
      </c>
      <c r="M1594">
        <v>63199.82</v>
      </c>
      <c r="N1594" t="s">
        <v>1048</v>
      </c>
      <c r="O1594">
        <v>6</v>
      </c>
      <c r="P1594">
        <v>130</v>
      </c>
      <c r="Q1594">
        <v>2</v>
      </c>
      <c r="R1594">
        <v>181</v>
      </c>
      <c r="S1594">
        <v>247.1</v>
      </c>
      <c r="T1594" t="s">
        <v>65</v>
      </c>
      <c r="U1594" s="3"/>
      <c r="V1594" s="3"/>
      <c r="W1594" s="3"/>
    </row>
    <row r="1595" spans="1:23">
      <c r="A1595" t="s">
        <v>3437</v>
      </c>
      <c r="B1595" t="s">
        <v>455</v>
      </c>
      <c r="C1595" t="s">
        <v>206</v>
      </c>
      <c r="D1595" s="2">
        <v>37082</v>
      </c>
      <c r="E1595" s="2">
        <v>45041</v>
      </c>
      <c r="F1595" t="s">
        <v>1875</v>
      </c>
      <c r="H1595" t="s">
        <v>118</v>
      </c>
      <c r="J1595" t="s">
        <v>34</v>
      </c>
      <c r="K1595" t="s">
        <v>55</v>
      </c>
      <c r="L1595">
        <v>146055.34</v>
      </c>
      <c r="M1595">
        <v>111682.57</v>
      </c>
      <c r="O1595">
        <v>18</v>
      </c>
      <c r="P1595" t="s">
        <v>3438</v>
      </c>
      <c r="Q1595">
        <v>5</v>
      </c>
      <c r="R1595">
        <v>90</v>
      </c>
      <c r="S1595">
        <v>174.8</v>
      </c>
      <c r="T1595" t="s">
        <v>37</v>
      </c>
      <c r="U1595" s="3"/>
      <c r="V1595" s="3"/>
      <c r="W1595" s="3"/>
    </row>
    <row r="1596" spans="1:23">
      <c r="A1596" t="s">
        <v>3439</v>
      </c>
      <c r="B1596" t="s">
        <v>451</v>
      </c>
      <c r="C1596" t="s">
        <v>60</v>
      </c>
      <c r="D1596" s="2">
        <v>27806</v>
      </c>
      <c r="E1596" s="2">
        <v>45332</v>
      </c>
      <c r="F1596" s="2">
        <v>45346</v>
      </c>
      <c r="G1596" t="s">
        <v>62</v>
      </c>
      <c r="H1596" t="s">
        <v>44</v>
      </c>
      <c r="I1596" t="s">
        <v>119</v>
      </c>
      <c r="K1596" t="s">
        <v>161</v>
      </c>
      <c r="L1596">
        <v>167956.43</v>
      </c>
      <c r="M1596">
        <v>127157.68</v>
      </c>
      <c r="N1596" t="s">
        <v>192</v>
      </c>
      <c r="O1596">
        <v>14</v>
      </c>
      <c r="P1596">
        <v>120</v>
      </c>
      <c r="R1596">
        <v>115</v>
      </c>
      <c r="S1596">
        <v>173.3</v>
      </c>
      <c r="U1596" s="3"/>
      <c r="V1596" s="3"/>
      <c r="W1596" s="3"/>
    </row>
    <row r="1597" spans="1:23">
      <c r="A1597" t="s">
        <v>3440</v>
      </c>
      <c r="B1597" t="s">
        <v>350</v>
      </c>
      <c r="C1597" t="s">
        <v>151</v>
      </c>
      <c r="D1597" s="2">
        <v>22900</v>
      </c>
      <c r="E1597" s="2">
        <v>45288</v>
      </c>
      <c r="F1597" s="2">
        <v>45294</v>
      </c>
      <c r="G1597" t="s">
        <v>117</v>
      </c>
      <c r="H1597" t="s">
        <v>24</v>
      </c>
      <c r="I1597" t="s">
        <v>79</v>
      </c>
      <c r="J1597" t="s">
        <v>97</v>
      </c>
      <c r="K1597" t="s">
        <v>161</v>
      </c>
      <c r="L1597" t="s">
        <v>3441</v>
      </c>
      <c r="M1597">
        <v>114213.9</v>
      </c>
      <c r="N1597" t="s">
        <v>73</v>
      </c>
      <c r="O1597">
        <v>6</v>
      </c>
      <c r="P1597">
        <v>225</v>
      </c>
      <c r="Q1597">
        <v>5</v>
      </c>
      <c r="R1597">
        <v>95</v>
      </c>
      <c r="S1597">
        <v>236.7</v>
      </c>
      <c r="U1597" s="3"/>
      <c r="V1597" s="3"/>
      <c r="W1597" s="3"/>
    </row>
    <row r="1598" spans="1:23">
      <c r="A1598" t="s">
        <v>3442</v>
      </c>
      <c r="B1598" t="s">
        <v>3443</v>
      </c>
      <c r="D1598" t="s">
        <v>3444</v>
      </c>
      <c r="E1598" t="s">
        <v>3445</v>
      </c>
      <c r="G1598" t="s">
        <v>43</v>
      </c>
      <c r="H1598" t="s">
        <v>124</v>
      </c>
      <c r="I1598" t="s">
        <v>45</v>
      </c>
      <c r="J1598" t="s">
        <v>80</v>
      </c>
      <c r="K1598" t="s">
        <v>388</v>
      </c>
      <c r="L1598">
        <v>161573.93</v>
      </c>
      <c r="M1598">
        <v>120263.58</v>
      </c>
      <c r="N1598" t="s">
        <v>91</v>
      </c>
      <c r="O1598">
        <v>12</v>
      </c>
      <c r="P1598">
        <v>95</v>
      </c>
      <c r="Q1598">
        <v>4</v>
      </c>
      <c r="S1598">
        <v>175</v>
      </c>
      <c r="U1598" s="3"/>
      <c r="V1598" s="3"/>
      <c r="W1598" s="3"/>
    </row>
    <row r="1599" spans="1:23">
      <c r="A1599" t="s">
        <v>3446</v>
      </c>
      <c r="B1599" t="s">
        <v>527</v>
      </c>
      <c r="D1599" s="2">
        <v>32105</v>
      </c>
      <c r="E1599" t="s">
        <v>214</v>
      </c>
      <c r="F1599" s="2">
        <v>45486</v>
      </c>
      <c r="G1599" t="s">
        <v>105</v>
      </c>
      <c r="H1599" t="s">
        <v>118</v>
      </c>
      <c r="J1599" t="s">
        <v>179</v>
      </c>
      <c r="K1599" t="s">
        <v>55</v>
      </c>
      <c r="L1599">
        <v>128419.81</v>
      </c>
      <c r="M1599">
        <v>103199.33</v>
      </c>
      <c r="N1599" t="s">
        <v>91</v>
      </c>
      <c r="O1599">
        <v>11</v>
      </c>
      <c r="P1599">
        <v>237</v>
      </c>
      <c r="R1599">
        <v>106</v>
      </c>
      <c r="S1599">
        <v>112.7</v>
      </c>
      <c r="U1599" s="3"/>
      <c r="V1599" s="3"/>
      <c r="W1599" s="3"/>
    </row>
    <row r="1600" spans="1:23">
      <c r="A1600" t="s">
        <v>3447</v>
      </c>
      <c r="B1600" t="s">
        <v>550</v>
      </c>
      <c r="C1600" t="s">
        <v>206</v>
      </c>
      <c r="D1600" s="2">
        <v>35394</v>
      </c>
      <c r="E1600" t="s">
        <v>3448</v>
      </c>
      <c r="F1600" s="2">
        <v>45649</v>
      </c>
      <c r="G1600" t="s">
        <v>161</v>
      </c>
      <c r="I1600" t="s">
        <v>45</v>
      </c>
      <c r="J1600" t="s">
        <v>46</v>
      </c>
      <c r="K1600" t="s">
        <v>110</v>
      </c>
      <c r="L1600">
        <v>238649.55</v>
      </c>
      <c r="M1600">
        <v>217836.95</v>
      </c>
      <c r="N1600" t="s">
        <v>192</v>
      </c>
      <c r="O1600">
        <v>6</v>
      </c>
      <c r="P1600">
        <v>15</v>
      </c>
      <c r="R1600">
        <v>171</v>
      </c>
      <c r="S1600">
        <v>216.5</v>
      </c>
      <c r="T1600" t="s">
        <v>37</v>
      </c>
      <c r="U1600" s="3"/>
      <c r="V1600" s="3"/>
      <c r="W1600" s="3"/>
    </row>
    <row r="1601" spans="1:23">
      <c r="A1601" t="s">
        <v>3449</v>
      </c>
      <c r="B1601" t="s">
        <v>965</v>
      </c>
      <c r="C1601" t="s">
        <v>40</v>
      </c>
      <c r="D1601" s="2">
        <v>36580</v>
      </c>
      <c r="E1601" s="2">
        <v>45054</v>
      </c>
      <c r="F1601" s="2">
        <v>45066</v>
      </c>
      <c r="G1601" t="s">
        <v>43</v>
      </c>
      <c r="H1601" t="s">
        <v>124</v>
      </c>
      <c r="I1601" t="s">
        <v>96</v>
      </c>
      <c r="J1601" t="s">
        <v>26</v>
      </c>
      <c r="K1601" t="s">
        <v>55</v>
      </c>
      <c r="L1601">
        <v>37851.589999999997</v>
      </c>
      <c r="M1601">
        <v>26461.29</v>
      </c>
      <c r="N1601" t="s">
        <v>56</v>
      </c>
      <c r="O1601">
        <v>12</v>
      </c>
      <c r="P1601">
        <v>112</v>
      </c>
      <c r="R1601">
        <v>93</v>
      </c>
      <c r="S1601">
        <v>219.3</v>
      </c>
      <c r="T1601" t="s">
        <v>37</v>
      </c>
      <c r="U1601" s="3"/>
      <c r="V1601" s="3"/>
      <c r="W1601" s="3"/>
    </row>
    <row r="1602" spans="1:23">
      <c r="A1602" t="s">
        <v>3450</v>
      </c>
      <c r="B1602" t="s">
        <v>932</v>
      </c>
      <c r="C1602" t="s">
        <v>60</v>
      </c>
      <c r="D1602" t="s">
        <v>3451</v>
      </c>
      <c r="E1602" s="2">
        <v>45481</v>
      </c>
      <c r="F1602" s="2">
        <v>45489</v>
      </c>
      <c r="G1602" t="s">
        <v>43</v>
      </c>
      <c r="H1602" t="s">
        <v>113</v>
      </c>
      <c r="I1602" t="s">
        <v>33</v>
      </c>
      <c r="J1602" t="s">
        <v>71</v>
      </c>
      <c r="K1602" t="s">
        <v>27</v>
      </c>
      <c r="L1602">
        <v>247164.82</v>
      </c>
      <c r="M1602">
        <v>237412.43</v>
      </c>
      <c r="N1602" t="s">
        <v>56</v>
      </c>
      <c r="O1602">
        <v>8</v>
      </c>
      <c r="P1602">
        <v>183</v>
      </c>
      <c r="Q1602">
        <v>4</v>
      </c>
      <c r="R1602">
        <v>151</v>
      </c>
      <c r="T1602" t="s">
        <v>721</v>
      </c>
      <c r="U1602" s="3"/>
      <c r="V1602" s="3"/>
      <c r="W1602" s="3"/>
    </row>
    <row r="1603" spans="1:23">
      <c r="A1603" t="s">
        <v>3452</v>
      </c>
      <c r="B1603" t="s">
        <v>403</v>
      </c>
      <c r="C1603" t="s">
        <v>40</v>
      </c>
      <c r="D1603" s="2">
        <v>35495</v>
      </c>
      <c r="E1603" s="2">
        <v>45671</v>
      </c>
      <c r="F1603" t="s">
        <v>3453</v>
      </c>
      <c r="G1603" t="s">
        <v>70</v>
      </c>
      <c r="H1603" t="s">
        <v>134</v>
      </c>
      <c r="I1603" t="s">
        <v>96</v>
      </c>
      <c r="K1603" t="s">
        <v>161</v>
      </c>
      <c r="L1603">
        <v>112443.42</v>
      </c>
      <c r="M1603">
        <v>92369.09</v>
      </c>
      <c r="N1603" t="s">
        <v>192</v>
      </c>
      <c r="O1603">
        <v>6</v>
      </c>
      <c r="P1603">
        <v>20</v>
      </c>
      <c r="Q1603">
        <v>4</v>
      </c>
      <c r="R1603">
        <v>146</v>
      </c>
      <c r="S1603">
        <v>193.6</v>
      </c>
      <c r="T1603" t="s">
        <v>106</v>
      </c>
      <c r="U1603" s="3"/>
      <c r="V1603" s="3"/>
      <c r="W1603" s="3"/>
    </row>
    <row r="1604" spans="1:23">
      <c r="A1604" t="s">
        <v>3454</v>
      </c>
      <c r="B1604" t="s">
        <v>673</v>
      </c>
      <c r="D1604" s="2">
        <v>35068</v>
      </c>
      <c r="E1604" t="s">
        <v>3455</v>
      </c>
      <c r="F1604" s="2">
        <v>45213</v>
      </c>
      <c r="G1604" t="s">
        <v>109</v>
      </c>
      <c r="H1604" t="s">
        <v>95</v>
      </c>
      <c r="I1604" t="s">
        <v>25</v>
      </c>
      <c r="J1604" t="s">
        <v>46</v>
      </c>
      <c r="K1604" t="s">
        <v>55</v>
      </c>
      <c r="L1604">
        <v>99452.88</v>
      </c>
      <c r="M1604">
        <v>66714.42</v>
      </c>
      <c r="N1604" t="s">
        <v>56</v>
      </c>
      <c r="O1604">
        <v>10</v>
      </c>
      <c r="P1604">
        <v>37</v>
      </c>
      <c r="Q1604">
        <v>2</v>
      </c>
      <c r="R1604">
        <v>104</v>
      </c>
      <c r="S1604">
        <v>210.4</v>
      </c>
      <c r="T1604" t="s">
        <v>37</v>
      </c>
      <c r="U1604" s="3"/>
      <c r="V1604" s="3"/>
      <c r="W1604" s="3"/>
    </row>
    <row r="1605" spans="1:23">
      <c r="A1605" t="s">
        <v>3456</v>
      </c>
      <c r="B1605" t="s">
        <v>1108</v>
      </c>
      <c r="D1605" s="2">
        <v>22291</v>
      </c>
      <c r="E1605" t="s">
        <v>3457</v>
      </c>
      <c r="F1605" s="2">
        <v>45353</v>
      </c>
      <c r="G1605" t="s">
        <v>43</v>
      </c>
      <c r="H1605" t="s">
        <v>538</v>
      </c>
      <c r="J1605" t="s">
        <v>71</v>
      </c>
      <c r="K1605" t="s">
        <v>72</v>
      </c>
      <c r="L1605">
        <v>23685.63</v>
      </c>
      <c r="M1605">
        <v>16999.150000000001</v>
      </c>
      <c r="N1605" t="s">
        <v>35</v>
      </c>
      <c r="O1605">
        <v>1</v>
      </c>
      <c r="P1605">
        <v>15</v>
      </c>
      <c r="Q1605">
        <v>5</v>
      </c>
      <c r="R1605">
        <v>177</v>
      </c>
      <c r="S1605">
        <v>253.9</v>
      </c>
      <c r="T1605" t="s">
        <v>37</v>
      </c>
      <c r="U1605" s="3"/>
      <c r="V1605" s="3"/>
      <c r="W1605" s="3"/>
    </row>
    <row r="1606" spans="1:23">
      <c r="A1606" t="s">
        <v>3458</v>
      </c>
      <c r="B1606" t="s">
        <v>545</v>
      </c>
      <c r="C1606" t="s">
        <v>50</v>
      </c>
      <c r="D1606" t="s">
        <v>3459</v>
      </c>
      <c r="E1606" t="s">
        <v>1165</v>
      </c>
      <c r="F1606" s="2">
        <v>45173</v>
      </c>
      <c r="G1606" t="s">
        <v>105</v>
      </c>
      <c r="H1606" t="s">
        <v>52</v>
      </c>
      <c r="I1606" t="s">
        <v>119</v>
      </c>
      <c r="J1606" t="s">
        <v>34</v>
      </c>
      <c r="K1606" t="s">
        <v>120</v>
      </c>
      <c r="L1606">
        <v>7702.34</v>
      </c>
      <c r="M1606">
        <v>5669.94</v>
      </c>
      <c r="N1606" t="s">
        <v>192</v>
      </c>
      <c r="O1606">
        <v>9</v>
      </c>
      <c r="P1606">
        <v>189</v>
      </c>
      <c r="Q1606">
        <v>3</v>
      </c>
      <c r="R1606">
        <v>148</v>
      </c>
      <c r="S1606">
        <v>160.1</v>
      </c>
      <c r="U1606" s="3"/>
      <c r="V1606" s="3"/>
      <c r="W1606" s="3"/>
    </row>
    <row r="1607" spans="1:23">
      <c r="A1607" t="s">
        <v>3460</v>
      </c>
      <c r="B1607" t="s">
        <v>2270</v>
      </c>
      <c r="C1607" t="s">
        <v>40</v>
      </c>
      <c r="D1607" s="2">
        <v>24222</v>
      </c>
      <c r="E1607" s="2">
        <v>45684</v>
      </c>
      <c r="F1607" t="s">
        <v>3461</v>
      </c>
      <c r="G1607" t="s">
        <v>152</v>
      </c>
      <c r="H1607" t="s">
        <v>134</v>
      </c>
      <c r="I1607" t="s">
        <v>33</v>
      </c>
      <c r="J1607" t="s">
        <v>34</v>
      </c>
      <c r="K1607" t="s">
        <v>120</v>
      </c>
      <c r="L1607">
        <v>240962.55</v>
      </c>
      <c r="N1607" t="s">
        <v>1048</v>
      </c>
      <c r="O1607">
        <v>7</v>
      </c>
      <c r="P1607">
        <v>183</v>
      </c>
      <c r="R1607">
        <v>113</v>
      </c>
      <c r="S1607">
        <v>249.9</v>
      </c>
      <c r="T1607" t="s">
        <v>65</v>
      </c>
      <c r="U1607" s="3"/>
      <c r="V1607" s="3"/>
      <c r="W1607" s="3"/>
    </row>
    <row r="1608" spans="1:23">
      <c r="A1608" t="s">
        <v>3462</v>
      </c>
      <c r="B1608" t="s">
        <v>283</v>
      </c>
      <c r="C1608" t="s">
        <v>60</v>
      </c>
      <c r="D1608" t="s">
        <v>3463</v>
      </c>
      <c r="E1608" s="2">
        <v>45986</v>
      </c>
      <c r="F1608" s="2">
        <v>46000</v>
      </c>
      <c r="G1608" t="s">
        <v>1282</v>
      </c>
      <c r="H1608" t="s">
        <v>153</v>
      </c>
      <c r="I1608" t="s">
        <v>79</v>
      </c>
      <c r="K1608" t="s">
        <v>120</v>
      </c>
      <c r="L1608">
        <v>34261.4</v>
      </c>
      <c r="M1608">
        <v>32334.880000000001</v>
      </c>
      <c r="N1608" t="s">
        <v>91</v>
      </c>
      <c r="O1608">
        <v>14</v>
      </c>
      <c r="Q1608">
        <v>1</v>
      </c>
      <c r="R1608">
        <v>102</v>
      </c>
      <c r="S1608">
        <v>197.7</v>
      </c>
      <c r="T1608" t="s">
        <v>37</v>
      </c>
      <c r="U1608" s="3"/>
      <c r="V1608" s="3"/>
      <c r="W1608" s="3"/>
    </row>
    <row r="1609" spans="1:23">
      <c r="A1609" t="s">
        <v>3464</v>
      </c>
      <c r="B1609" t="s">
        <v>368</v>
      </c>
      <c r="D1609" s="2">
        <v>28828</v>
      </c>
      <c r="E1609" s="2">
        <v>45204</v>
      </c>
      <c r="F1609" s="2">
        <v>45210</v>
      </c>
      <c r="G1609" t="s">
        <v>77</v>
      </c>
      <c r="I1609" t="s">
        <v>96</v>
      </c>
      <c r="J1609" t="s">
        <v>26</v>
      </c>
      <c r="K1609" t="s">
        <v>72</v>
      </c>
      <c r="L1609">
        <v>85519.16</v>
      </c>
      <c r="M1609">
        <v>73816.87</v>
      </c>
      <c r="N1609" t="s">
        <v>56</v>
      </c>
      <c r="O1609">
        <v>6</v>
      </c>
      <c r="P1609">
        <v>70</v>
      </c>
      <c r="Q1609">
        <v>3</v>
      </c>
      <c r="R1609" t="s">
        <v>3465</v>
      </c>
      <c r="S1609">
        <v>120.3</v>
      </c>
      <c r="T1609" t="s">
        <v>47</v>
      </c>
      <c r="U1609" s="3"/>
      <c r="V1609" s="3"/>
      <c r="W1609" s="3"/>
    </row>
    <row r="1610" spans="1:23">
      <c r="A1610" t="s">
        <v>3466</v>
      </c>
      <c r="B1610" t="s">
        <v>852</v>
      </c>
      <c r="C1610" t="s">
        <v>22</v>
      </c>
      <c r="D1610" s="2">
        <v>31081</v>
      </c>
      <c r="E1610" s="2">
        <v>45003</v>
      </c>
      <c r="G1610" t="s">
        <v>70</v>
      </c>
      <c r="I1610" t="s">
        <v>53</v>
      </c>
      <c r="K1610" t="s">
        <v>55</v>
      </c>
      <c r="L1610">
        <v>39232.36</v>
      </c>
      <c r="M1610">
        <v>29687.43</v>
      </c>
      <c r="N1610" t="s">
        <v>91</v>
      </c>
      <c r="O1610">
        <v>11</v>
      </c>
      <c r="P1610">
        <v>193</v>
      </c>
      <c r="Q1610">
        <v>4</v>
      </c>
      <c r="R1610">
        <v>153</v>
      </c>
      <c r="S1610">
        <v>159.4</v>
      </c>
      <c r="T1610" t="s">
        <v>37</v>
      </c>
      <c r="U1610" s="3"/>
      <c r="V1610" s="3"/>
      <c r="W1610" s="3"/>
    </row>
    <row r="1611" spans="1:23">
      <c r="A1611" t="s">
        <v>3467</v>
      </c>
      <c r="B1611" t="s">
        <v>607</v>
      </c>
      <c r="C1611" t="s">
        <v>100</v>
      </c>
      <c r="D1611" t="s">
        <v>3468</v>
      </c>
      <c r="E1611" s="2">
        <v>45125</v>
      </c>
      <c r="F1611" s="2">
        <v>45137</v>
      </c>
      <c r="G1611" t="s">
        <v>62</v>
      </c>
      <c r="H1611" t="s">
        <v>24</v>
      </c>
      <c r="I1611" t="s">
        <v>53</v>
      </c>
      <c r="J1611" t="s">
        <v>80</v>
      </c>
      <c r="K1611" t="s">
        <v>110</v>
      </c>
      <c r="L1611">
        <v>198384.65</v>
      </c>
      <c r="M1611">
        <v>136669.28</v>
      </c>
      <c r="O1611">
        <v>12</v>
      </c>
      <c r="P1611">
        <v>186</v>
      </c>
      <c r="Q1611">
        <v>4</v>
      </c>
      <c r="R1611">
        <v>172</v>
      </c>
      <c r="S1611">
        <v>101.2</v>
      </c>
      <c r="T1611" t="s">
        <v>37</v>
      </c>
      <c r="U1611" s="3"/>
      <c r="V1611" s="3"/>
      <c r="W1611" s="3"/>
    </row>
    <row r="1612" spans="1:23">
      <c r="A1612" t="s">
        <v>3469</v>
      </c>
      <c r="B1612" t="s">
        <v>513</v>
      </c>
      <c r="C1612" t="s">
        <v>30</v>
      </c>
      <c r="D1612" t="s">
        <v>3470</v>
      </c>
      <c r="E1612" t="s">
        <v>746</v>
      </c>
      <c r="F1612" t="s">
        <v>3471</v>
      </c>
      <c r="G1612" t="s">
        <v>141</v>
      </c>
      <c r="H1612" t="s">
        <v>86</v>
      </c>
      <c r="I1612" t="s">
        <v>25</v>
      </c>
      <c r="K1612" t="s">
        <v>55</v>
      </c>
      <c r="L1612">
        <v>47181.01</v>
      </c>
      <c r="M1612">
        <v>36152.94</v>
      </c>
      <c r="N1612" t="s">
        <v>35</v>
      </c>
      <c r="O1612">
        <v>18</v>
      </c>
      <c r="P1612">
        <v>127</v>
      </c>
      <c r="Q1612">
        <v>4</v>
      </c>
      <c r="R1612">
        <v>151</v>
      </c>
      <c r="S1612">
        <v>111.1</v>
      </c>
      <c r="T1612" t="s">
        <v>37</v>
      </c>
      <c r="U1612" s="3"/>
      <c r="V1612" s="3"/>
      <c r="W1612" s="3"/>
    </row>
    <row r="1613" spans="1:23">
      <c r="A1613" t="s">
        <v>3472</v>
      </c>
      <c r="B1613" t="s">
        <v>1393</v>
      </c>
      <c r="C1613" t="s">
        <v>133</v>
      </c>
      <c r="D1613" s="2">
        <v>36871</v>
      </c>
      <c r="E1613" s="2">
        <v>45652</v>
      </c>
      <c r="F1613" s="2">
        <v>45653</v>
      </c>
      <c r="G1613" t="s">
        <v>152</v>
      </c>
      <c r="H1613" t="s">
        <v>376</v>
      </c>
      <c r="I1613" t="s">
        <v>25</v>
      </c>
      <c r="J1613" t="s">
        <v>46</v>
      </c>
      <c r="K1613" t="s">
        <v>72</v>
      </c>
      <c r="L1613">
        <v>208290.88</v>
      </c>
      <c r="M1613">
        <v>188218.51</v>
      </c>
      <c r="N1613" t="s">
        <v>192</v>
      </c>
      <c r="O1613">
        <v>1</v>
      </c>
      <c r="P1613">
        <v>18</v>
      </c>
      <c r="R1613">
        <v>117</v>
      </c>
      <c r="S1613">
        <v>78.2</v>
      </c>
      <c r="U1613" s="3"/>
      <c r="V1613" s="3"/>
      <c r="W1613" s="3"/>
    </row>
    <row r="1614" spans="1:23">
      <c r="A1614" t="s">
        <v>3473</v>
      </c>
      <c r="B1614" t="s">
        <v>155</v>
      </c>
      <c r="D1614" s="2">
        <v>35575</v>
      </c>
      <c r="E1614" s="2">
        <v>45065</v>
      </c>
      <c r="F1614" s="2">
        <v>45070</v>
      </c>
      <c r="G1614" t="s">
        <v>43</v>
      </c>
      <c r="H1614" t="s">
        <v>52</v>
      </c>
      <c r="I1614" t="s">
        <v>79</v>
      </c>
      <c r="J1614" t="s">
        <v>179</v>
      </c>
      <c r="K1614" t="s">
        <v>120</v>
      </c>
      <c r="L1614">
        <v>94520.98</v>
      </c>
      <c r="M1614">
        <v>60579.91</v>
      </c>
      <c r="N1614" t="s">
        <v>73</v>
      </c>
      <c r="O1614">
        <v>5</v>
      </c>
      <c r="P1614">
        <v>167</v>
      </c>
      <c r="Q1614">
        <v>1</v>
      </c>
      <c r="R1614">
        <v>146</v>
      </c>
      <c r="S1614">
        <v>145.80000000000001</v>
      </c>
      <c r="T1614" t="s">
        <v>37</v>
      </c>
      <c r="U1614" s="3"/>
      <c r="V1614" s="3"/>
      <c r="W1614" s="3"/>
    </row>
    <row r="1615" spans="1:23">
      <c r="A1615" t="s">
        <v>3474</v>
      </c>
      <c r="B1615" t="s">
        <v>83</v>
      </c>
      <c r="C1615" t="s">
        <v>206</v>
      </c>
      <c r="D1615" s="2">
        <v>24772</v>
      </c>
      <c r="E1615" s="2">
        <v>45118</v>
      </c>
      <c r="F1615" s="2">
        <v>45122</v>
      </c>
      <c r="G1615" t="s">
        <v>43</v>
      </c>
      <c r="H1615" t="s">
        <v>32</v>
      </c>
      <c r="I1615" t="s">
        <v>119</v>
      </c>
      <c r="J1615" t="s">
        <v>46</v>
      </c>
      <c r="K1615" t="s">
        <v>27</v>
      </c>
      <c r="L1615">
        <v>8264.43</v>
      </c>
      <c r="M1615">
        <v>7018.08</v>
      </c>
      <c r="N1615" t="s">
        <v>467</v>
      </c>
      <c r="O1615">
        <v>4</v>
      </c>
      <c r="P1615">
        <v>207</v>
      </c>
      <c r="Q1615">
        <v>1</v>
      </c>
      <c r="R1615">
        <v>125</v>
      </c>
      <c r="S1615">
        <v>105.8</v>
      </c>
      <c r="T1615" t="s">
        <v>37</v>
      </c>
      <c r="U1615" s="3"/>
      <c r="V1615" s="3"/>
      <c r="W1615" s="3"/>
    </row>
    <row r="1616" spans="1:23">
      <c r="A1616" t="s">
        <v>3475</v>
      </c>
      <c r="B1616" t="s">
        <v>572</v>
      </c>
      <c r="C1616" t="s">
        <v>84</v>
      </c>
      <c r="D1616" s="2">
        <v>27401</v>
      </c>
      <c r="E1616" s="2">
        <v>45047</v>
      </c>
      <c r="F1616" s="2">
        <v>45054</v>
      </c>
      <c r="G1616" t="s">
        <v>109</v>
      </c>
      <c r="H1616" t="s">
        <v>1500</v>
      </c>
      <c r="I1616" t="s">
        <v>79</v>
      </c>
      <c r="J1616" t="s">
        <v>34</v>
      </c>
      <c r="K1616" t="s">
        <v>27</v>
      </c>
      <c r="L1616">
        <v>212955.34</v>
      </c>
      <c r="M1616">
        <v>170260.94</v>
      </c>
      <c r="N1616" t="s">
        <v>73</v>
      </c>
      <c r="O1616">
        <v>7</v>
      </c>
      <c r="Q1616">
        <v>4</v>
      </c>
      <c r="R1616">
        <v>188</v>
      </c>
      <c r="S1616">
        <v>221</v>
      </c>
      <c r="T1616" t="s">
        <v>37</v>
      </c>
      <c r="U1616" s="3"/>
      <c r="V1616" s="3"/>
      <c r="W1616" s="3"/>
    </row>
    <row r="1617" spans="1:23">
      <c r="A1617" t="s">
        <v>3476</v>
      </c>
      <c r="B1617" t="s">
        <v>88</v>
      </c>
      <c r="C1617" t="s">
        <v>133</v>
      </c>
      <c r="D1617" s="2">
        <v>23241</v>
      </c>
      <c r="E1617" t="s">
        <v>3477</v>
      </c>
      <c r="F1617" s="2">
        <v>45110</v>
      </c>
      <c r="G1617" t="s">
        <v>94</v>
      </c>
      <c r="H1617" t="s">
        <v>113</v>
      </c>
      <c r="I1617" t="s">
        <v>53</v>
      </c>
      <c r="J1617" t="s">
        <v>179</v>
      </c>
      <c r="L1617">
        <v>126937.57</v>
      </c>
      <c r="M1617">
        <v>98646.34</v>
      </c>
      <c r="N1617" t="s">
        <v>35</v>
      </c>
      <c r="O1617">
        <v>1</v>
      </c>
      <c r="P1617">
        <v>29</v>
      </c>
      <c r="Q1617">
        <v>4</v>
      </c>
      <c r="R1617" t="s">
        <v>1193</v>
      </c>
      <c r="T1617" t="s">
        <v>37</v>
      </c>
      <c r="U1617" s="3"/>
      <c r="V1617" s="3"/>
      <c r="W1617" s="3"/>
    </row>
    <row r="1618" spans="1:23">
      <c r="A1618" t="s">
        <v>3478</v>
      </c>
      <c r="B1618" t="s">
        <v>1313</v>
      </c>
      <c r="C1618" t="s">
        <v>816</v>
      </c>
      <c r="D1618" s="2">
        <v>39357</v>
      </c>
      <c r="E1618" t="s">
        <v>3479</v>
      </c>
      <c r="F1618" s="2">
        <v>45509</v>
      </c>
      <c r="G1618" t="s">
        <v>109</v>
      </c>
      <c r="H1618" t="s">
        <v>160</v>
      </c>
      <c r="I1618" t="s">
        <v>79</v>
      </c>
      <c r="J1618" t="s">
        <v>26</v>
      </c>
      <c r="K1618" t="s">
        <v>55</v>
      </c>
      <c r="L1618">
        <v>109957.14</v>
      </c>
      <c r="M1618">
        <v>69386.7</v>
      </c>
      <c r="N1618" t="s">
        <v>192</v>
      </c>
      <c r="O1618">
        <v>8</v>
      </c>
      <c r="P1618">
        <v>181</v>
      </c>
      <c r="Q1618">
        <v>3</v>
      </c>
      <c r="R1618">
        <v>149</v>
      </c>
      <c r="S1618">
        <v>201.1</v>
      </c>
      <c r="T1618" t="s">
        <v>37</v>
      </c>
      <c r="U1618" s="3"/>
      <c r="V1618" s="3"/>
      <c r="W1618" s="3"/>
    </row>
    <row r="1619" spans="1:23">
      <c r="A1619" t="s">
        <v>3480</v>
      </c>
      <c r="B1619" t="s">
        <v>139</v>
      </c>
      <c r="C1619" t="s">
        <v>30</v>
      </c>
      <c r="D1619" s="2">
        <v>26644</v>
      </c>
      <c r="E1619" s="2">
        <v>45218</v>
      </c>
      <c r="F1619" s="2">
        <v>45221</v>
      </c>
      <c r="G1619" t="s">
        <v>117</v>
      </c>
      <c r="H1619" t="s">
        <v>63</v>
      </c>
      <c r="I1619" t="s">
        <v>79</v>
      </c>
      <c r="J1619" t="s">
        <v>64</v>
      </c>
      <c r="K1619" t="s">
        <v>72</v>
      </c>
      <c r="L1619">
        <v>128017.79</v>
      </c>
      <c r="M1619">
        <v>118086.09</v>
      </c>
      <c r="N1619" t="s">
        <v>56</v>
      </c>
      <c r="O1619">
        <v>3</v>
      </c>
      <c r="P1619">
        <v>228</v>
      </c>
      <c r="Q1619">
        <v>4</v>
      </c>
      <c r="R1619">
        <v>114</v>
      </c>
      <c r="S1619">
        <v>197</v>
      </c>
      <c r="T1619" t="s">
        <v>348</v>
      </c>
      <c r="U1619" s="3"/>
      <c r="V1619" s="3"/>
      <c r="W1619" s="3"/>
    </row>
    <row r="1620" spans="1:23">
      <c r="A1620" t="s">
        <v>3481</v>
      </c>
      <c r="B1620" t="s">
        <v>1302</v>
      </c>
      <c r="C1620" t="s">
        <v>100</v>
      </c>
      <c r="D1620" s="2">
        <v>35427</v>
      </c>
      <c r="E1620" t="s">
        <v>3482</v>
      </c>
      <c r="F1620" s="2">
        <v>45401</v>
      </c>
      <c r="G1620" t="s">
        <v>43</v>
      </c>
      <c r="H1620" t="s">
        <v>78</v>
      </c>
      <c r="I1620" t="s">
        <v>25</v>
      </c>
      <c r="L1620">
        <v>242366.98</v>
      </c>
      <c r="M1620">
        <v>206891.03</v>
      </c>
      <c r="N1620" t="s">
        <v>56</v>
      </c>
      <c r="O1620">
        <v>15</v>
      </c>
      <c r="Q1620">
        <v>5</v>
      </c>
      <c r="R1620">
        <v>118</v>
      </c>
      <c r="S1620">
        <v>217.8</v>
      </c>
      <c r="T1620" t="s">
        <v>37</v>
      </c>
      <c r="U1620" s="3"/>
      <c r="V1620" s="3"/>
      <c r="W1620" s="3"/>
    </row>
    <row r="1621" spans="1:23">
      <c r="A1621" t="s">
        <v>3483</v>
      </c>
      <c r="B1621" t="s">
        <v>3484</v>
      </c>
      <c r="C1621" t="s">
        <v>206</v>
      </c>
      <c r="D1621" t="s">
        <v>3485</v>
      </c>
      <c r="E1621" t="s">
        <v>3486</v>
      </c>
      <c r="F1621" s="2">
        <v>45352</v>
      </c>
      <c r="G1621" t="s">
        <v>141</v>
      </c>
      <c r="H1621" t="s">
        <v>52</v>
      </c>
      <c r="I1621" t="s">
        <v>119</v>
      </c>
      <c r="J1621" t="s">
        <v>26</v>
      </c>
      <c r="K1621" t="s">
        <v>55</v>
      </c>
      <c r="L1621">
        <v>197899.47</v>
      </c>
      <c r="M1621">
        <v>145141.16</v>
      </c>
      <c r="N1621" t="s">
        <v>192</v>
      </c>
      <c r="O1621">
        <v>10</v>
      </c>
      <c r="P1621">
        <v>213</v>
      </c>
      <c r="Q1621">
        <v>4</v>
      </c>
      <c r="R1621">
        <v>152</v>
      </c>
      <c r="S1621">
        <v>146.6</v>
      </c>
      <c r="T1621" t="s">
        <v>37</v>
      </c>
      <c r="U1621" s="3"/>
      <c r="V1621" s="3"/>
      <c r="W1621" s="3"/>
    </row>
    <row r="1622" spans="1:23">
      <c r="A1622" t="s">
        <v>3487</v>
      </c>
      <c r="B1622" t="s">
        <v>1026</v>
      </c>
      <c r="C1622" t="s">
        <v>30</v>
      </c>
      <c r="D1622" s="2">
        <v>26912</v>
      </c>
      <c r="E1622" s="2">
        <v>45374</v>
      </c>
      <c r="F1622" s="2">
        <v>45392</v>
      </c>
      <c r="G1622" t="s">
        <v>109</v>
      </c>
      <c r="H1622" t="s">
        <v>153</v>
      </c>
      <c r="I1622" t="s">
        <v>25</v>
      </c>
      <c r="J1622" t="s">
        <v>71</v>
      </c>
      <c r="K1622" t="s">
        <v>161</v>
      </c>
      <c r="L1622">
        <v>181170</v>
      </c>
      <c r="M1622">
        <v>123353.37</v>
      </c>
      <c r="N1622" t="s">
        <v>91</v>
      </c>
      <c r="O1622">
        <v>18</v>
      </c>
      <c r="P1622">
        <v>181</v>
      </c>
      <c r="Q1622">
        <v>4</v>
      </c>
      <c r="R1622">
        <v>163</v>
      </c>
      <c r="S1622">
        <v>174.6</v>
      </c>
      <c r="T1622" t="s">
        <v>47</v>
      </c>
      <c r="U1622" s="3"/>
      <c r="V1622" s="3"/>
      <c r="W1622" s="3"/>
    </row>
    <row r="1623" spans="1:23">
      <c r="A1623" t="s">
        <v>3488</v>
      </c>
      <c r="B1623" t="s">
        <v>1099</v>
      </c>
      <c r="C1623" t="s">
        <v>30</v>
      </c>
      <c r="D1623" s="2">
        <v>36685</v>
      </c>
      <c r="E1623" t="s">
        <v>3489</v>
      </c>
      <c r="F1623" s="2">
        <v>45320</v>
      </c>
      <c r="G1623" t="s">
        <v>94</v>
      </c>
      <c r="I1623" t="s">
        <v>33</v>
      </c>
      <c r="J1623" t="s">
        <v>46</v>
      </c>
      <c r="K1623" t="s">
        <v>161</v>
      </c>
      <c r="L1623">
        <v>166542.15</v>
      </c>
      <c r="M1623">
        <v>117686.65</v>
      </c>
      <c r="N1623" t="s">
        <v>326</v>
      </c>
      <c r="O1623">
        <v>18</v>
      </c>
      <c r="P1623">
        <v>9</v>
      </c>
      <c r="R1623">
        <v>166</v>
      </c>
      <c r="S1623">
        <v>221.6</v>
      </c>
      <c r="T1623" t="s">
        <v>37</v>
      </c>
      <c r="U1623" s="3"/>
      <c r="V1623" s="3"/>
      <c r="W1623" s="3"/>
    </row>
    <row r="1624" spans="1:23">
      <c r="A1624" t="s">
        <v>3490</v>
      </c>
      <c r="B1624" t="s">
        <v>485</v>
      </c>
      <c r="C1624" t="s">
        <v>22</v>
      </c>
      <c r="D1624" s="2">
        <v>37045</v>
      </c>
      <c r="E1624" t="s">
        <v>3491</v>
      </c>
      <c r="F1624" t="s">
        <v>3492</v>
      </c>
      <c r="G1624" t="s">
        <v>141</v>
      </c>
      <c r="H1624" t="s">
        <v>153</v>
      </c>
      <c r="I1624" t="s">
        <v>96</v>
      </c>
      <c r="J1624" t="s">
        <v>46</v>
      </c>
      <c r="K1624" t="s">
        <v>161</v>
      </c>
      <c r="L1624">
        <v>70160.13</v>
      </c>
      <c r="M1624">
        <v>59803.49</v>
      </c>
      <c r="O1624">
        <v>17</v>
      </c>
      <c r="P1624">
        <v>56</v>
      </c>
      <c r="R1624">
        <v>161</v>
      </c>
      <c r="S1624">
        <v>169</v>
      </c>
      <c r="T1624" t="s">
        <v>65</v>
      </c>
      <c r="U1624" s="3"/>
      <c r="V1624" s="3"/>
      <c r="W1624" s="3"/>
    </row>
    <row r="1625" spans="1:23">
      <c r="A1625" t="s">
        <v>3493</v>
      </c>
      <c r="B1625" t="s">
        <v>801</v>
      </c>
      <c r="C1625" t="s">
        <v>133</v>
      </c>
      <c r="D1625" s="2">
        <v>28747</v>
      </c>
      <c r="E1625" s="2">
        <v>45842</v>
      </c>
      <c r="F1625" s="2">
        <v>45857</v>
      </c>
      <c r="G1625" t="s">
        <v>105</v>
      </c>
      <c r="H1625" t="s">
        <v>24</v>
      </c>
      <c r="I1625" t="s">
        <v>25</v>
      </c>
      <c r="J1625" t="s">
        <v>46</v>
      </c>
      <c r="L1625" t="s">
        <v>3494</v>
      </c>
      <c r="M1625">
        <v>33510.449999999997</v>
      </c>
      <c r="N1625" t="s">
        <v>192</v>
      </c>
      <c r="O1625">
        <v>15</v>
      </c>
      <c r="P1625">
        <v>208</v>
      </c>
      <c r="Q1625">
        <v>4</v>
      </c>
      <c r="R1625" t="s">
        <v>3495</v>
      </c>
      <c r="S1625">
        <v>81.3</v>
      </c>
      <c r="T1625" t="s">
        <v>47</v>
      </c>
      <c r="U1625" s="3"/>
      <c r="V1625" s="3"/>
      <c r="W1625" s="3"/>
    </row>
    <row r="1626" spans="1:23">
      <c r="A1626" t="s">
        <v>3496</v>
      </c>
      <c r="B1626" t="s">
        <v>455</v>
      </c>
      <c r="C1626" t="s">
        <v>296</v>
      </c>
      <c r="D1626" t="s">
        <v>3497</v>
      </c>
      <c r="E1626" s="2">
        <v>45821</v>
      </c>
      <c r="F1626" t="s">
        <v>3498</v>
      </c>
      <c r="G1626" t="s">
        <v>141</v>
      </c>
      <c r="H1626" t="s">
        <v>44</v>
      </c>
      <c r="I1626" t="s">
        <v>53</v>
      </c>
      <c r="J1626" t="s">
        <v>71</v>
      </c>
      <c r="K1626" t="s">
        <v>72</v>
      </c>
      <c r="L1626" t="s">
        <v>3499</v>
      </c>
      <c r="M1626">
        <v>123173.75</v>
      </c>
      <c r="O1626">
        <v>14</v>
      </c>
      <c r="Q1626">
        <v>2</v>
      </c>
      <c r="R1626">
        <v>146</v>
      </c>
      <c r="S1626">
        <v>170.2</v>
      </c>
      <c r="U1626" s="3"/>
      <c r="V1626" s="3"/>
      <c r="W1626" s="3"/>
    </row>
    <row r="1627" spans="1:23">
      <c r="A1627" t="s">
        <v>3500</v>
      </c>
      <c r="B1627" t="s">
        <v>155</v>
      </c>
      <c r="C1627" t="s">
        <v>30</v>
      </c>
      <c r="D1627" s="2">
        <v>25227</v>
      </c>
      <c r="E1627" s="2">
        <v>45050</v>
      </c>
      <c r="F1627" s="2">
        <v>45052</v>
      </c>
      <c r="G1627" t="s">
        <v>117</v>
      </c>
      <c r="H1627" t="s">
        <v>124</v>
      </c>
      <c r="I1627" t="s">
        <v>119</v>
      </c>
      <c r="J1627" t="s">
        <v>34</v>
      </c>
      <c r="L1627" t="s">
        <v>3501</v>
      </c>
      <c r="M1627">
        <v>165111.56</v>
      </c>
      <c r="N1627" t="s">
        <v>192</v>
      </c>
      <c r="O1627">
        <v>2</v>
      </c>
      <c r="Q1627">
        <v>5</v>
      </c>
      <c r="R1627">
        <v>166</v>
      </c>
      <c r="S1627">
        <v>194.4</v>
      </c>
      <c r="T1627" t="s">
        <v>37</v>
      </c>
      <c r="U1627" s="3"/>
      <c r="V1627" s="3"/>
      <c r="W1627" s="3"/>
    </row>
    <row r="1628" spans="1:23">
      <c r="A1628" t="s">
        <v>3502</v>
      </c>
      <c r="B1628" t="s">
        <v>825</v>
      </c>
      <c r="C1628" t="s">
        <v>40</v>
      </c>
      <c r="D1628" s="2">
        <v>24993</v>
      </c>
      <c r="E1628" s="2">
        <v>45322</v>
      </c>
      <c r="F1628" s="2">
        <v>45337</v>
      </c>
      <c r="G1628" t="s">
        <v>152</v>
      </c>
      <c r="H1628" t="s">
        <v>78</v>
      </c>
      <c r="I1628" t="s">
        <v>53</v>
      </c>
      <c r="J1628" t="s">
        <v>64</v>
      </c>
      <c r="L1628">
        <v>162754.31</v>
      </c>
      <c r="M1628">
        <v>134344.76999999999</v>
      </c>
      <c r="N1628" t="s">
        <v>192</v>
      </c>
      <c r="O1628">
        <v>15</v>
      </c>
      <c r="P1628">
        <v>96</v>
      </c>
      <c r="Q1628">
        <v>4</v>
      </c>
      <c r="R1628">
        <v>133</v>
      </c>
      <c r="S1628">
        <v>104.4</v>
      </c>
      <c r="T1628" t="s">
        <v>47</v>
      </c>
      <c r="U1628" s="3"/>
      <c r="V1628" s="3"/>
      <c r="W1628" s="3"/>
    </row>
    <row r="1629" spans="1:23">
      <c r="A1629" t="s">
        <v>3503</v>
      </c>
      <c r="B1629" t="s">
        <v>1438</v>
      </c>
      <c r="D1629" s="2">
        <v>24030</v>
      </c>
      <c r="E1629" t="s">
        <v>3504</v>
      </c>
      <c r="F1629" s="2">
        <v>45678</v>
      </c>
      <c r="G1629" t="s">
        <v>43</v>
      </c>
      <c r="H1629" t="s">
        <v>113</v>
      </c>
      <c r="I1629" t="s">
        <v>96</v>
      </c>
      <c r="J1629" t="s">
        <v>54</v>
      </c>
      <c r="K1629" t="s">
        <v>55</v>
      </c>
      <c r="L1629">
        <v>47347.73</v>
      </c>
      <c r="M1629">
        <v>45302.85</v>
      </c>
      <c r="O1629">
        <v>12</v>
      </c>
      <c r="P1629">
        <v>72</v>
      </c>
      <c r="R1629">
        <v>94</v>
      </c>
      <c r="S1629">
        <v>133</v>
      </c>
      <c r="T1629" t="s">
        <v>65</v>
      </c>
      <c r="U1629" s="3"/>
      <c r="V1629" s="3"/>
      <c r="W1629" s="3"/>
    </row>
    <row r="1630" spans="1:23">
      <c r="A1630" t="s">
        <v>3505</v>
      </c>
      <c r="B1630" t="s">
        <v>1104</v>
      </c>
      <c r="D1630" t="s">
        <v>3506</v>
      </c>
      <c r="E1630" s="2">
        <v>45485</v>
      </c>
      <c r="F1630" s="2">
        <v>45493</v>
      </c>
      <c r="G1630" t="s">
        <v>105</v>
      </c>
      <c r="H1630" t="s">
        <v>153</v>
      </c>
      <c r="I1630" t="s">
        <v>53</v>
      </c>
      <c r="J1630" t="s">
        <v>64</v>
      </c>
      <c r="K1630" t="s">
        <v>27</v>
      </c>
      <c r="L1630">
        <v>114059.1</v>
      </c>
      <c r="M1630">
        <v>106165.42</v>
      </c>
      <c r="N1630" t="s">
        <v>794</v>
      </c>
      <c r="O1630">
        <v>8</v>
      </c>
      <c r="P1630">
        <v>137</v>
      </c>
      <c r="Q1630">
        <v>4</v>
      </c>
      <c r="R1630">
        <v>124</v>
      </c>
      <c r="S1630">
        <v>193.8</v>
      </c>
      <c r="U1630" s="3"/>
      <c r="V1630" s="3"/>
      <c r="W1630" s="3"/>
    </row>
    <row r="1631" spans="1:23">
      <c r="A1631" t="s">
        <v>3507</v>
      </c>
      <c r="B1631" t="s">
        <v>568</v>
      </c>
      <c r="C1631" t="s">
        <v>60</v>
      </c>
      <c r="D1631" s="2">
        <v>32655</v>
      </c>
      <c r="E1631" s="2">
        <v>44942</v>
      </c>
      <c r="F1631" t="s">
        <v>1788</v>
      </c>
      <c r="G1631" t="s">
        <v>89</v>
      </c>
      <c r="H1631" t="s">
        <v>95</v>
      </c>
      <c r="I1631" t="s">
        <v>79</v>
      </c>
      <c r="K1631" t="s">
        <v>110</v>
      </c>
      <c r="L1631">
        <v>178533.26</v>
      </c>
      <c r="M1631">
        <v>143146.75</v>
      </c>
      <c r="N1631" t="s">
        <v>56</v>
      </c>
      <c r="O1631">
        <v>10</v>
      </c>
      <c r="P1631" t="s">
        <v>1673</v>
      </c>
      <c r="R1631">
        <v>181</v>
      </c>
      <c r="S1631">
        <v>155.80000000000001</v>
      </c>
      <c r="T1631" t="s">
        <v>47</v>
      </c>
      <c r="U1631" s="3"/>
      <c r="V1631" s="3"/>
      <c r="W1631" s="3"/>
    </row>
    <row r="1632" spans="1:23">
      <c r="A1632" t="s">
        <v>3508</v>
      </c>
      <c r="B1632" t="s">
        <v>911</v>
      </c>
      <c r="C1632" t="s">
        <v>307</v>
      </c>
      <c r="D1632" s="2">
        <v>21007</v>
      </c>
      <c r="E1632" t="s">
        <v>3509</v>
      </c>
      <c r="F1632" s="2">
        <v>45076</v>
      </c>
      <c r="G1632" t="s">
        <v>77</v>
      </c>
      <c r="I1632" t="s">
        <v>33</v>
      </c>
      <c r="J1632" t="s">
        <v>80</v>
      </c>
      <c r="K1632" t="s">
        <v>120</v>
      </c>
      <c r="L1632">
        <v>186158.02</v>
      </c>
      <c r="M1632">
        <v>134273.49</v>
      </c>
      <c r="N1632" t="s">
        <v>73</v>
      </c>
      <c r="O1632">
        <v>16</v>
      </c>
      <c r="P1632">
        <v>21</v>
      </c>
      <c r="Q1632">
        <v>5</v>
      </c>
      <c r="R1632">
        <v>92</v>
      </c>
      <c r="S1632">
        <v>202.8</v>
      </c>
      <c r="T1632" t="s">
        <v>47</v>
      </c>
      <c r="U1632" s="3"/>
      <c r="V1632" s="3"/>
      <c r="W1632" s="3"/>
    </row>
    <row r="1633" spans="1:23">
      <c r="A1633" t="s">
        <v>3510</v>
      </c>
      <c r="B1633" t="s">
        <v>458</v>
      </c>
      <c r="C1633" t="s">
        <v>30</v>
      </c>
      <c r="D1633" s="2">
        <v>29408</v>
      </c>
      <c r="E1633" s="2">
        <v>45082</v>
      </c>
      <c r="F1633" s="2">
        <v>45099</v>
      </c>
      <c r="G1633" t="s">
        <v>190</v>
      </c>
      <c r="H1633" t="s">
        <v>32</v>
      </c>
      <c r="I1633" t="s">
        <v>53</v>
      </c>
      <c r="J1633" t="s">
        <v>97</v>
      </c>
      <c r="K1633" t="s">
        <v>120</v>
      </c>
      <c r="L1633">
        <v>66264.259999999995</v>
      </c>
      <c r="M1633">
        <v>56383.74</v>
      </c>
      <c r="O1633">
        <v>17</v>
      </c>
      <c r="P1633">
        <v>232</v>
      </c>
      <c r="R1633">
        <v>144</v>
      </c>
      <c r="S1633">
        <v>153.6</v>
      </c>
      <c r="T1633" t="s">
        <v>106</v>
      </c>
      <c r="U1633" s="3"/>
      <c r="V1633" s="3"/>
      <c r="W1633" s="3"/>
    </row>
    <row r="1634" spans="1:23">
      <c r="A1634" t="s">
        <v>3511</v>
      </c>
      <c r="B1634" t="s">
        <v>194</v>
      </c>
      <c r="C1634" t="s">
        <v>50</v>
      </c>
      <c r="D1634" t="s">
        <v>3512</v>
      </c>
      <c r="E1634" s="2">
        <v>45039</v>
      </c>
      <c r="F1634" s="2">
        <v>45040</v>
      </c>
      <c r="G1634" t="s">
        <v>94</v>
      </c>
      <c r="H1634" t="s">
        <v>44</v>
      </c>
      <c r="I1634" t="s">
        <v>33</v>
      </c>
      <c r="J1634" t="s">
        <v>80</v>
      </c>
      <c r="K1634" t="s">
        <v>72</v>
      </c>
      <c r="L1634">
        <v>194885.39</v>
      </c>
      <c r="M1634">
        <v>151102.51</v>
      </c>
      <c r="N1634" t="s">
        <v>73</v>
      </c>
      <c r="O1634">
        <v>1</v>
      </c>
      <c r="P1634">
        <v>73</v>
      </c>
      <c r="Q1634">
        <v>3</v>
      </c>
      <c r="R1634">
        <v>126</v>
      </c>
      <c r="S1634">
        <v>160.9</v>
      </c>
      <c r="T1634" t="s">
        <v>37</v>
      </c>
      <c r="U1634" s="3"/>
      <c r="V1634" s="3"/>
      <c r="W1634" s="3"/>
    </row>
    <row r="1635" spans="1:23">
      <c r="A1635" t="s">
        <v>3513</v>
      </c>
      <c r="B1635" t="s">
        <v>345</v>
      </c>
      <c r="C1635" t="s">
        <v>206</v>
      </c>
      <c r="D1635" t="s">
        <v>3514</v>
      </c>
      <c r="E1635" s="2">
        <v>45861</v>
      </c>
      <c r="F1635" t="s">
        <v>3515</v>
      </c>
      <c r="G1635" t="s">
        <v>141</v>
      </c>
      <c r="H1635" t="s">
        <v>118</v>
      </c>
      <c r="I1635" t="s">
        <v>45</v>
      </c>
      <c r="K1635" t="s">
        <v>161</v>
      </c>
      <c r="L1635">
        <v>54359.28</v>
      </c>
      <c r="M1635">
        <v>50119.09</v>
      </c>
      <c r="N1635" t="s">
        <v>192</v>
      </c>
      <c r="O1635">
        <v>16</v>
      </c>
      <c r="P1635">
        <v>81</v>
      </c>
      <c r="Q1635">
        <v>5</v>
      </c>
      <c r="R1635">
        <v>121</v>
      </c>
      <c r="S1635">
        <v>175.2</v>
      </c>
      <c r="T1635" t="s">
        <v>47</v>
      </c>
      <c r="U1635" s="3"/>
      <c r="V1635" s="3"/>
      <c r="W1635" s="3"/>
    </row>
    <row r="1636" spans="1:23">
      <c r="A1636" t="s">
        <v>3516</v>
      </c>
      <c r="B1636" t="s">
        <v>1839</v>
      </c>
      <c r="C1636" t="s">
        <v>40</v>
      </c>
      <c r="D1636" s="2">
        <v>22077</v>
      </c>
      <c r="E1636" t="s">
        <v>3517</v>
      </c>
      <c r="F1636" s="2">
        <v>45768</v>
      </c>
      <c r="H1636" t="s">
        <v>118</v>
      </c>
      <c r="I1636" t="s">
        <v>33</v>
      </c>
      <c r="J1636" t="s">
        <v>663</v>
      </c>
      <c r="K1636" t="s">
        <v>55</v>
      </c>
      <c r="L1636">
        <v>145882.64000000001</v>
      </c>
      <c r="M1636">
        <v>109317.49</v>
      </c>
      <c r="O1636" t="s">
        <v>1170</v>
      </c>
      <c r="P1636">
        <v>222</v>
      </c>
      <c r="R1636">
        <v>150</v>
      </c>
      <c r="S1636">
        <v>78</v>
      </c>
      <c r="T1636" t="s">
        <v>37</v>
      </c>
      <c r="U1636" s="3"/>
      <c r="V1636" s="3"/>
      <c r="W1636" s="3"/>
    </row>
    <row r="1637" spans="1:23">
      <c r="A1637" t="s">
        <v>3518</v>
      </c>
      <c r="B1637" t="s">
        <v>283</v>
      </c>
      <c r="C1637" t="s">
        <v>30</v>
      </c>
      <c r="D1637" s="2">
        <v>37007</v>
      </c>
      <c r="E1637" s="2">
        <v>45738</v>
      </c>
      <c r="F1637" t="s">
        <v>3519</v>
      </c>
      <c r="G1637" t="s">
        <v>89</v>
      </c>
      <c r="H1637" t="s">
        <v>113</v>
      </c>
      <c r="I1637" t="s">
        <v>45</v>
      </c>
      <c r="J1637" t="s">
        <v>34</v>
      </c>
      <c r="K1637" t="s">
        <v>55</v>
      </c>
      <c r="L1637">
        <v>126386.71</v>
      </c>
      <c r="M1637">
        <v>104371.03</v>
      </c>
      <c r="N1637" t="s">
        <v>73</v>
      </c>
      <c r="O1637">
        <v>16</v>
      </c>
      <c r="P1637">
        <v>223</v>
      </c>
      <c r="Q1637">
        <v>5</v>
      </c>
      <c r="R1637">
        <v>175</v>
      </c>
      <c r="S1637">
        <v>129.30000000000001</v>
      </c>
      <c r="T1637" t="s">
        <v>65</v>
      </c>
      <c r="U1637" s="3"/>
      <c r="V1637" s="3"/>
      <c r="W1637" s="3"/>
    </row>
    <row r="1638" spans="1:23">
      <c r="A1638" t="s">
        <v>3520</v>
      </c>
      <c r="B1638" t="s">
        <v>2594</v>
      </c>
      <c r="C1638" t="s">
        <v>60</v>
      </c>
      <c r="D1638" s="2">
        <v>38635</v>
      </c>
      <c r="E1638" s="2">
        <v>45227</v>
      </c>
      <c r="F1638" t="s">
        <v>3521</v>
      </c>
      <c r="G1638" t="s">
        <v>161</v>
      </c>
      <c r="H1638" t="s">
        <v>118</v>
      </c>
      <c r="I1638" t="s">
        <v>53</v>
      </c>
      <c r="J1638" t="s">
        <v>71</v>
      </c>
      <c r="K1638" t="s">
        <v>110</v>
      </c>
      <c r="L1638">
        <v>113107.38</v>
      </c>
      <c r="M1638">
        <v>100969.7</v>
      </c>
      <c r="O1638">
        <v>5</v>
      </c>
      <c r="P1638">
        <v>207</v>
      </c>
      <c r="Q1638">
        <v>5</v>
      </c>
      <c r="R1638">
        <v>96</v>
      </c>
      <c r="S1638">
        <v>151.9</v>
      </c>
      <c r="U1638" s="3"/>
      <c r="V1638" s="3"/>
      <c r="W1638" s="3"/>
    </row>
    <row r="1639" spans="1:23">
      <c r="A1639" t="s">
        <v>3522</v>
      </c>
      <c r="B1639" t="s">
        <v>132</v>
      </c>
      <c r="C1639" t="s">
        <v>84</v>
      </c>
      <c r="D1639" s="2">
        <v>22944</v>
      </c>
      <c r="E1639" s="2">
        <v>45010</v>
      </c>
      <c r="F1639" s="2">
        <v>45014</v>
      </c>
      <c r="G1639" t="s">
        <v>152</v>
      </c>
      <c r="H1639" t="s">
        <v>78</v>
      </c>
      <c r="I1639" t="s">
        <v>119</v>
      </c>
      <c r="J1639" t="s">
        <v>106</v>
      </c>
      <c r="K1639" t="s">
        <v>286</v>
      </c>
      <c r="M1639">
        <v>75360.070000000007</v>
      </c>
      <c r="N1639" t="s">
        <v>192</v>
      </c>
      <c r="O1639">
        <v>4</v>
      </c>
      <c r="P1639">
        <v>114</v>
      </c>
      <c r="Q1639">
        <v>2</v>
      </c>
      <c r="R1639">
        <v>145</v>
      </c>
      <c r="S1639">
        <v>176.2</v>
      </c>
      <c r="T1639" t="s">
        <v>37</v>
      </c>
      <c r="U1639" s="3"/>
      <c r="V1639" s="3"/>
      <c r="W1639" s="3"/>
    </row>
    <row r="1640" spans="1:23">
      <c r="A1640" t="s">
        <v>3523</v>
      </c>
      <c r="B1640" t="s">
        <v>587</v>
      </c>
      <c r="C1640" t="s">
        <v>40</v>
      </c>
      <c r="D1640" t="s">
        <v>3524</v>
      </c>
      <c r="E1640" s="2">
        <v>45337</v>
      </c>
      <c r="F1640" s="2">
        <v>45341</v>
      </c>
      <c r="G1640" t="s">
        <v>109</v>
      </c>
      <c r="H1640" t="s">
        <v>86</v>
      </c>
      <c r="I1640" t="s">
        <v>45</v>
      </c>
      <c r="J1640" t="s">
        <v>34</v>
      </c>
      <c r="K1640" t="s">
        <v>72</v>
      </c>
      <c r="L1640">
        <v>2740.61</v>
      </c>
      <c r="M1640">
        <v>2324.2600000000002</v>
      </c>
      <c r="N1640" t="s">
        <v>73</v>
      </c>
      <c r="O1640">
        <v>4</v>
      </c>
      <c r="P1640">
        <v>55</v>
      </c>
      <c r="Q1640">
        <v>3</v>
      </c>
      <c r="R1640">
        <v>103</v>
      </c>
      <c r="S1640">
        <v>209.7</v>
      </c>
      <c r="T1640" t="s">
        <v>37</v>
      </c>
      <c r="U1640" s="3"/>
      <c r="V1640" s="3"/>
      <c r="W1640" s="3"/>
    </row>
    <row r="1641" spans="1:23">
      <c r="A1641" t="s">
        <v>3525</v>
      </c>
      <c r="B1641" t="s">
        <v>1830</v>
      </c>
      <c r="D1641" s="2">
        <v>37920</v>
      </c>
      <c r="E1641" s="2">
        <v>45023</v>
      </c>
      <c r="F1641" s="2">
        <v>45026</v>
      </c>
      <c r="G1641" t="s">
        <v>109</v>
      </c>
      <c r="H1641" t="s">
        <v>52</v>
      </c>
      <c r="K1641" t="s">
        <v>55</v>
      </c>
      <c r="L1641">
        <v>80956.100000000006</v>
      </c>
      <c r="M1641">
        <v>59914.85</v>
      </c>
      <c r="N1641" t="s">
        <v>91</v>
      </c>
      <c r="O1641">
        <v>3</v>
      </c>
      <c r="Q1641">
        <v>5</v>
      </c>
      <c r="R1641">
        <v>163</v>
      </c>
      <c r="S1641">
        <v>127.5</v>
      </c>
      <c r="U1641" s="3"/>
      <c r="V1641" s="3"/>
      <c r="W1641" s="3"/>
    </row>
    <row r="1642" spans="1:23">
      <c r="A1642" t="s">
        <v>3526</v>
      </c>
      <c r="B1642" t="s">
        <v>932</v>
      </c>
      <c r="C1642" t="s">
        <v>30</v>
      </c>
      <c r="D1642" s="2">
        <v>18914</v>
      </c>
      <c r="E1642" s="2">
        <v>45524</v>
      </c>
      <c r="F1642" t="s">
        <v>3527</v>
      </c>
      <c r="G1642" t="s">
        <v>105</v>
      </c>
      <c r="H1642" t="s">
        <v>113</v>
      </c>
      <c r="I1642" t="s">
        <v>45</v>
      </c>
      <c r="J1642" t="s">
        <v>71</v>
      </c>
      <c r="K1642" t="s">
        <v>27</v>
      </c>
      <c r="L1642">
        <v>223977.72</v>
      </c>
      <c r="M1642">
        <v>162195.39000000001</v>
      </c>
      <c r="N1642" t="s">
        <v>73</v>
      </c>
      <c r="O1642">
        <v>7</v>
      </c>
      <c r="P1642">
        <v>20</v>
      </c>
      <c r="Q1642">
        <v>1</v>
      </c>
      <c r="R1642">
        <v>164</v>
      </c>
      <c r="S1642">
        <v>148.69999999999999</v>
      </c>
      <c r="T1642" t="s">
        <v>37</v>
      </c>
      <c r="U1642" s="3"/>
      <c r="V1642" s="3"/>
      <c r="W1642" s="3"/>
    </row>
    <row r="1643" spans="1:23">
      <c r="A1643" t="s">
        <v>3528</v>
      </c>
      <c r="B1643" t="s">
        <v>1727</v>
      </c>
      <c r="C1643" t="s">
        <v>84</v>
      </c>
      <c r="D1643" s="2">
        <v>31044</v>
      </c>
      <c r="E1643" s="2">
        <v>44962</v>
      </c>
      <c r="F1643" t="s">
        <v>3529</v>
      </c>
      <c r="G1643" t="s">
        <v>411</v>
      </c>
      <c r="H1643" t="s">
        <v>24</v>
      </c>
      <c r="I1643" t="s">
        <v>96</v>
      </c>
      <c r="J1643" t="s">
        <v>34</v>
      </c>
      <c r="K1643" t="s">
        <v>110</v>
      </c>
      <c r="L1643">
        <v>70878.13</v>
      </c>
      <c r="M1643">
        <v>48145.23</v>
      </c>
      <c r="N1643" t="s">
        <v>91</v>
      </c>
      <c r="O1643">
        <v>10</v>
      </c>
      <c r="P1643">
        <v>96</v>
      </c>
      <c r="Q1643">
        <v>2</v>
      </c>
      <c r="R1643">
        <v>177</v>
      </c>
      <c r="S1643">
        <v>146.9</v>
      </c>
      <c r="U1643" s="3"/>
      <c r="V1643" s="3"/>
      <c r="W1643" s="3"/>
    </row>
    <row r="1644" spans="1:23">
      <c r="A1644" t="s">
        <v>3530</v>
      </c>
      <c r="B1644" t="s">
        <v>112</v>
      </c>
      <c r="C1644" t="s">
        <v>50</v>
      </c>
      <c r="D1644" s="2">
        <v>22923</v>
      </c>
      <c r="E1644" s="2">
        <v>44930</v>
      </c>
      <c r="F1644" s="2">
        <v>44938</v>
      </c>
      <c r="G1644" t="s">
        <v>70</v>
      </c>
      <c r="H1644" t="s">
        <v>118</v>
      </c>
      <c r="I1644" t="s">
        <v>33</v>
      </c>
      <c r="J1644" t="s">
        <v>34</v>
      </c>
      <c r="K1644" t="s">
        <v>120</v>
      </c>
      <c r="L1644" t="s">
        <v>3531</v>
      </c>
      <c r="M1644">
        <v>164627.57999999999</v>
      </c>
      <c r="N1644" t="s">
        <v>192</v>
      </c>
      <c r="O1644">
        <v>8</v>
      </c>
      <c r="P1644">
        <v>180</v>
      </c>
      <c r="Q1644">
        <v>1</v>
      </c>
      <c r="R1644">
        <v>169</v>
      </c>
      <c r="S1644">
        <v>234.8</v>
      </c>
      <c r="T1644" t="s">
        <v>65</v>
      </c>
      <c r="U1644" s="3"/>
      <c r="V1644" s="3"/>
      <c r="W1644" s="3"/>
    </row>
    <row r="1645" spans="1:23">
      <c r="A1645" t="s">
        <v>3532</v>
      </c>
      <c r="B1645" t="s">
        <v>150</v>
      </c>
      <c r="C1645" t="s">
        <v>60</v>
      </c>
      <c r="D1645" s="2">
        <v>31779</v>
      </c>
      <c r="E1645" t="s">
        <v>3533</v>
      </c>
      <c r="F1645" s="2">
        <v>45998</v>
      </c>
      <c r="G1645" t="s">
        <v>62</v>
      </c>
      <c r="H1645" t="s">
        <v>63</v>
      </c>
      <c r="I1645" t="s">
        <v>119</v>
      </c>
      <c r="J1645" t="s">
        <v>34</v>
      </c>
      <c r="L1645">
        <v>129695.64</v>
      </c>
      <c r="M1645">
        <v>114472.18</v>
      </c>
      <c r="N1645" t="s">
        <v>91</v>
      </c>
      <c r="O1645">
        <v>17</v>
      </c>
      <c r="P1645">
        <v>214</v>
      </c>
      <c r="R1645">
        <v>95</v>
      </c>
      <c r="S1645">
        <v>106.4</v>
      </c>
      <c r="T1645" t="s">
        <v>37</v>
      </c>
      <c r="U1645" s="3"/>
      <c r="V1645" s="3"/>
      <c r="W1645" s="3"/>
    </row>
    <row r="1646" spans="1:23">
      <c r="A1646" t="s">
        <v>3534</v>
      </c>
      <c r="B1646" t="s">
        <v>932</v>
      </c>
      <c r="C1646" t="s">
        <v>133</v>
      </c>
      <c r="D1646" t="s">
        <v>3535</v>
      </c>
      <c r="E1646" t="s">
        <v>3536</v>
      </c>
      <c r="G1646" t="s">
        <v>94</v>
      </c>
      <c r="H1646" t="s">
        <v>44</v>
      </c>
      <c r="I1646" t="s">
        <v>25</v>
      </c>
      <c r="K1646" t="s">
        <v>27</v>
      </c>
      <c r="M1646">
        <v>55558.79</v>
      </c>
      <c r="N1646" t="s">
        <v>73</v>
      </c>
      <c r="O1646">
        <v>18</v>
      </c>
      <c r="P1646">
        <v>75</v>
      </c>
      <c r="Q1646">
        <v>1</v>
      </c>
      <c r="R1646">
        <v>130</v>
      </c>
      <c r="S1646">
        <v>80.900000000000006</v>
      </c>
      <c r="T1646" t="s">
        <v>37</v>
      </c>
      <c r="U1646" s="3"/>
      <c r="V1646" s="3"/>
      <c r="W1646" s="3"/>
    </row>
    <row r="1647" spans="1:23">
      <c r="A1647" t="s">
        <v>3537</v>
      </c>
      <c r="B1647" t="s">
        <v>1200</v>
      </c>
      <c r="C1647" t="s">
        <v>60</v>
      </c>
      <c r="D1647" s="2">
        <v>34081</v>
      </c>
      <c r="E1647" t="s">
        <v>3538</v>
      </c>
      <c r="F1647" t="s">
        <v>3539</v>
      </c>
      <c r="G1647" t="s">
        <v>152</v>
      </c>
      <c r="I1647" t="s">
        <v>96</v>
      </c>
      <c r="J1647" t="s">
        <v>46</v>
      </c>
      <c r="K1647" t="s">
        <v>120</v>
      </c>
      <c r="L1647" t="s">
        <v>3540</v>
      </c>
      <c r="M1647">
        <v>41929.269999999997</v>
      </c>
      <c r="N1647" t="s">
        <v>192</v>
      </c>
      <c r="O1647">
        <v>17</v>
      </c>
      <c r="P1647">
        <v>184</v>
      </c>
      <c r="Q1647">
        <v>4</v>
      </c>
      <c r="R1647">
        <v>108</v>
      </c>
      <c r="S1647">
        <v>131.4</v>
      </c>
      <c r="T1647" t="s">
        <v>127</v>
      </c>
      <c r="U1647" s="3"/>
      <c r="V1647" s="3"/>
      <c r="W1647" s="3"/>
    </row>
    <row r="1648" spans="1:23">
      <c r="A1648" t="s">
        <v>3541</v>
      </c>
      <c r="B1648" t="s">
        <v>181</v>
      </c>
      <c r="C1648" t="s">
        <v>100</v>
      </c>
      <c r="D1648" t="s">
        <v>3542</v>
      </c>
      <c r="E1648" s="2">
        <v>45609</v>
      </c>
      <c r="F1648" s="2">
        <v>45614</v>
      </c>
      <c r="G1648" t="s">
        <v>161</v>
      </c>
      <c r="H1648" t="s">
        <v>32</v>
      </c>
      <c r="I1648" t="s">
        <v>79</v>
      </c>
      <c r="J1648" t="s">
        <v>26</v>
      </c>
      <c r="K1648" t="s">
        <v>72</v>
      </c>
      <c r="L1648">
        <v>29893.98</v>
      </c>
      <c r="M1648">
        <v>25545.360000000001</v>
      </c>
      <c r="N1648" t="s">
        <v>192</v>
      </c>
      <c r="O1648">
        <v>5</v>
      </c>
      <c r="P1648">
        <v>64</v>
      </c>
      <c r="Q1648">
        <v>3</v>
      </c>
      <c r="R1648">
        <v>122</v>
      </c>
      <c r="S1648">
        <v>212.5</v>
      </c>
      <c r="T1648" t="s">
        <v>37</v>
      </c>
      <c r="U1648" s="3"/>
      <c r="V1648" s="3"/>
      <c r="W1648" s="3"/>
    </row>
    <row r="1649" spans="1:23">
      <c r="A1649" t="s">
        <v>3543</v>
      </c>
      <c r="B1649" t="s">
        <v>1135</v>
      </c>
      <c r="C1649" t="s">
        <v>133</v>
      </c>
      <c r="D1649" t="s">
        <v>3544</v>
      </c>
      <c r="E1649" t="s">
        <v>1422</v>
      </c>
      <c r="F1649" s="2">
        <v>45271</v>
      </c>
      <c r="G1649" t="s">
        <v>31</v>
      </c>
      <c r="H1649" t="s">
        <v>24</v>
      </c>
      <c r="I1649" t="s">
        <v>33</v>
      </c>
      <c r="J1649" t="s">
        <v>34</v>
      </c>
      <c r="K1649" t="s">
        <v>27</v>
      </c>
      <c r="L1649">
        <v>115052.25</v>
      </c>
      <c r="M1649">
        <v>87568.45</v>
      </c>
      <c r="N1649" t="s">
        <v>192</v>
      </c>
      <c r="O1649">
        <v>7</v>
      </c>
      <c r="P1649">
        <v>99</v>
      </c>
      <c r="Q1649">
        <v>4</v>
      </c>
      <c r="R1649">
        <v>173</v>
      </c>
      <c r="S1649">
        <v>158.30000000000001</v>
      </c>
      <c r="T1649" t="s">
        <v>47</v>
      </c>
      <c r="U1649" s="3"/>
      <c r="V1649" s="3"/>
      <c r="W1649" s="3"/>
    </row>
    <row r="1650" spans="1:23">
      <c r="A1650" t="s">
        <v>3545</v>
      </c>
      <c r="B1650" t="s">
        <v>1017</v>
      </c>
      <c r="C1650" t="s">
        <v>84</v>
      </c>
      <c r="D1650" s="2">
        <v>18978</v>
      </c>
      <c r="E1650" s="2">
        <v>45467</v>
      </c>
      <c r="F1650" s="2">
        <v>45469</v>
      </c>
      <c r="G1650" t="s">
        <v>94</v>
      </c>
      <c r="H1650" t="s">
        <v>95</v>
      </c>
      <c r="I1650" t="s">
        <v>25</v>
      </c>
      <c r="J1650" t="s">
        <v>204</v>
      </c>
      <c r="K1650" t="s">
        <v>27</v>
      </c>
      <c r="L1650">
        <v>183204.65</v>
      </c>
      <c r="M1650">
        <v>128650.42</v>
      </c>
      <c r="N1650" t="s">
        <v>192</v>
      </c>
      <c r="O1650">
        <v>2</v>
      </c>
      <c r="P1650">
        <v>200</v>
      </c>
      <c r="Q1650">
        <v>5</v>
      </c>
      <c r="R1650">
        <v>110</v>
      </c>
      <c r="S1650">
        <v>169.7</v>
      </c>
      <c r="T1650" t="s">
        <v>37</v>
      </c>
      <c r="U1650" s="3"/>
      <c r="V1650" s="3"/>
      <c r="W1650" s="3"/>
    </row>
    <row r="1651" spans="1:23">
      <c r="A1651" t="s">
        <v>3546</v>
      </c>
      <c r="B1651" t="s">
        <v>752</v>
      </c>
      <c r="C1651" t="s">
        <v>50</v>
      </c>
      <c r="D1651" s="2">
        <v>31820</v>
      </c>
      <c r="E1651" s="2">
        <v>45870</v>
      </c>
      <c r="F1651" s="2">
        <v>45887</v>
      </c>
      <c r="G1651" t="s">
        <v>31</v>
      </c>
      <c r="H1651" t="s">
        <v>52</v>
      </c>
      <c r="I1651" t="s">
        <v>119</v>
      </c>
      <c r="J1651" t="s">
        <v>46</v>
      </c>
      <c r="K1651" t="s">
        <v>72</v>
      </c>
      <c r="L1651" t="s">
        <v>3547</v>
      </c>
      <c r="M1651">
        <v>61208.26</v>
      </c>
      <c r="N1651" t="s">
        <v>91</v>
      </c>
      <c r="O1651">
        <v>17</v>
      </c>
      <c r="P1651">
        <v>96</v>
      </c>
      <c r="Q1651">
        <v>5</v>
      </c>
      <c r="R1651">
        <v>111</v>
      </c>
      <c r="S1651">
        <v>188.3</v>
      </c>
      <c r="T1651" t="s">
        <v>127</v>
      </c>
      <c r="U1651" s="3"/>
      <c r="V1651" s="3"/>
      <c r="W1651" s="3"/>
    </row>
    <row r="1652" spans="1:23">
      <c r="A1652" t="s">
        <v>3548</v>
      </c>
      <c r="B1652" t="s">
        <v>88</v>
      </c>
      <c r="C1652" t="s">
        <v>60</v>
      </c>
      <c r="D1652" s="2">
        <v>18707</v>
      </c>
      <c r="E1652" s="2">
        <v>45082</v>
      </c>
      <c r="F1652" s="2">
        <v>45097</v>
      </c>
      <c r="G1652" t="s">
        <v>43</v>
      </c>
      <c r="H1652" t="s">
        <v>63</v>
      </c>
      <c r="I1652" t="s">
        <v>33</v>
      </c>
      <c r="J1652" t="s">
        <v>361</v>
      </c>
      <c r="K1652" t="s">
        <v>191</v>
      </c>
      <c r="L1652">
        <v>180451.02</v>
      </c>
      <c r="M1652">
        <v>128088.72</v>
      </c>
      <c r="N1652" t="s">
        <v>91</v>
      </c>
      <c r="O1652">
        <v>15</v>
      </c>
      <c r="P1652">
        <v>165</v>
      </c>
      <c r="Q1652">
        <v>5</v>
      </c>
      <c r="R1652">
        <v>152</v>
      </c>
      <c r="S1652">
        <v>168</v>
      </c>
      <c r="T1652" t="s">
        <v>37</v>
      </c>
      <c r="U1652" s="3"/>
      <c r="V1652" s="3"/>
      <c r="W1652" s="3"/>
    </row>
    <row r="1653" spans="1:23">
      <c r="A1653" t="s">
        <v>3549</v>
      </c>
      <c r="B1653" t="s">
        <v>429</v>
      </c>
      <c r="C1653" t="s">
        <v>133</v>
      </c>
      <c r="D1653" s="2">
        <v>20858</v>
      </c>
      <c r="E1653" s="2">
        <v>45061</v>
      </c>
      <c r="F1653" s="2">
        <v>45071</v>
      </c>
      <c r="H1653" t="s">
        <v>44</v>
      </c>
      <c r="I1653" t="s">
        <v>53</v>
      </c>
      <c r="K1653" t="s">
        <v>183</v>
      </c>
      <c r="L1653">
        <v>72294.12</v>
      </c>
      <c r="M1653">
        <v>61307.24</v>
      </c>
      <c r="N1653" t="s">
        <v>192</v>
      </c>
      <c r="O1653">
        <v>10</v>
      </c>
      <c r="P1653">
        <v>133</v>
      </c>
      <c r="Q1653">
        <v>1</v>
      </c>
      <c r="R1653">
        <v>137</v>
      </c>
      <c r="S1653">
        <v>133.80000000000001</v>
      </c>
      <c r="T1653" t="s">
        <v>57</v>
      </c>
      <c r="U1653" s="3"/>
      <c r="V1653" s="3"/>
      <c r="W1653" s="3"/>
    </row>
    <row r="1654" spans="1:23">
      <c r="A1654" t="s">
        <v>3550</v>
      </c>
      <c r="B1654" t="s">
        <v>433</v>
      </c>
      <c r="D1654" t="s">
        <v>3551</v>
      </c>
      <c r="E1654" t="s">
        <v>3552</v>
      </c>
      <c r="F1654" s="2">
        <v>45315</v>
      </c>
      <c r="G1654" t="s">
        <v>117</v>
      </c>
      <c r="H1654" t="s">
        <v>134</v>
      </c>
      <c r="I1654" t="s">
        <v>96</v>
      </c>
      <c r="J1654" t="s">
        <v>26</v>
      </c>
      <c r="K1654" t="s">
        <v>106</v>
      </c>
      <c r="L1654">
        <v>18250.5</v>
      </c>
      <c r="M1654">
        <v>12859.76</v>
      </c>
      <c r="N1654" t="s">
        <v>409</v>
      </c>
      <c r="O1654">
        <v>12</v>
      </c>
      <c r="P1654">
        <v>119</v>
      </c>
      <c r="Q1654">
        <v>4</v>
      </c>
      <c r="R1654">
        <v>190</v>
      </c>
      <c r="S1654">
        <v>125.1</v>
      </c>
      <c r="T1654" t="s">
        <v>37</v>
      </c>
      <c r="U1654" s="3"/>
      <c r="V1654" s="3"/>
      <c r="W1654" s="3"/>
    </row>
    <row r="1655" spans="1:23">
      <c r="A1655" t="s">
        <v>3553</v>
      </c>
      <c r="B1655" t="s">
        <v>93</v>
      </c>
      <c r="C1655" t="s">
        <v>50</v>
      </c>
      <c r="D1655" s="2">
        <v>19688</v>
      </c>
      <c r="E1655" t="s">
        <v>3554</v>
      </c>
      <c r="F1655" s="2">
        <v>45662</v>
      </c>
      <c r="G1655" t="s">
        <v>161</v>
      </c>
      <c r="H1655" t="s">
        <v>52</v>
      </c>
      <c r="I1655" t="s">
        <v>53</v>
      </c>
      <c r="J1655" t="s">
        <v>34</v>
      </c>
      <c r="K1655" t="s">
        <v>27</v>
      </c>
      <c r="L1655">
        <v>204103.51</v>
      </c>
      <c r="M1655">
        <v>187707.18</v>
      </c>
      <c r="N1655" t="s">
        <v>91</v>
      </c>
      <c r="O1655">
        <v>6</v>
      </c>
      <c r="P1655">
        <v>41</v>
      </c>
      <c r="Q1655">
        <v>3</v>
      </c>
      <c r="R1655">
        <v>179</v>
      </c>
      <c r="S1655">
        <v>140.19999999999999</v>
      </c>
      <c r="T1655" t="s">
        <v>37</v>
      </c>
      <c r="U1655" s="3"/>
      <c r="V1655" s="3"/>
      <c r="W1655" s="3"/>
    </row>
    <row r="1656" spans="1:23">
      <c r="A1656" t="s">
        <v>3555</v>
      </c>
      <c r="B1656" t="s">
        <v>444</v>
      </c>
      <c r="D1656" s="2">
        <v>39037</v>
      </c>
      <c r="E1656" s="2">
        <v>45556</v>
      </c>
      <c r="F1656" t="s">
        <v>3556</v>
      </c>
      <c r="G1656" t="s">
        <v>43</v>
      </c>
      <c r="H1656" t="s">
        <v>118</v>
      </c>
      <c r="J1656" t="s">
        <v>179</v>
      </c>
      <c r="L1656">
        <v>123215.15</v>
      </c>
      <c r="M1656">
        <v>108563.47</v>
      </c>
      <c r="N1656" t="s">
        <v>73</v>
      </c>
      <c r="O1656">
        <v>10</v>
      </c>
      <c r="P1656">
        <v>139</v>
      </c>
      <c r="Q1656">
        <v>5</v>
      </c>
      <c r="R1656">
        <v>98</v>
      </c>
      <c r="S1656">
        <v>220.4</v>
      </c>
      <c r="T1656" t="s">
        <v>37</v>
      </c>
      <c r="U1656" s="3"/>
      <c r="V1656" s="3"/>
      <c r="W1656" s="3"/>
    </row>
    <row r="1657" spans="1:23">
      <c r="A1657" t="s">
        <v>3557</v>
      </c>
      <c r="B1657" t="s">
        <v>1125</v>
      </c>
      <c r="C1657" t="s">
        <v>30</v>
      </c>
      <c r="D1657" s="2">
        <v>25269</v>
      </c>
      <c r="E1657" t="s">
        <v>1274</v>
      </c>
      <c r="F1657" s="2">
        <v>45758</v>
      </c>
      <c r="G1657" t="s">
        <v>109</v>
      </c>
      <c r="H1657" t="s">
        <v>63</v>
      </c>
      <c r="J1657" t="s">
        <v>34</v>
      </c>
      <c r="K1657" t="s">
        <v>55</v>
      </c>
      <c r="L1657" t="s">
        <v>3558</v>
      </c>
      <c r="M1657">
        <v>154952.23000000001</v>
      </c>
      <c r="N1657" t="s">
        <v>73</v>
      </c>
      <c r="O1657">
        <v>6</v>
      </c>
      <c r="P1657">
        <v>212</v>
      </c>
      <c r="Q1657">
        <v>5</v>
      </c>
      <c r="R1657">
        <v>149</v>
      </c>
      <c r="S1657">
        <v>192.9</v>
      </c>
      <c r="T1657" t="s">
        <v>37</v>
      </c>
      <c r="U1657" s="3"/>
      <c r="V1657" s="3"/>
      <c r="W1657" s="3"/>
    </row>
    <row r="1658" spans="1:23">
      <c r="A1658" t="s">
        <v>3559</v>
      </c>
      <c r="B1658" t="s">
        <v>1302</v>
      </c>
      <c r="C1658" t="s">
        <v>133</v>
      </c>
      <c r="D1658" s="2">
        <v>19442</v>
      </c>
      <c r="E1658" s="2">
        <v>45925</v>
      </c>
      <c r="F1658" s="2">
        <v>45934</v>
      </c>
      <c r="G1658" t="s">
        <v>117</v>
      </c>
      <c r="H1658" t="s">
        <v>538</v>
      </c>
      <c r="I1658" t="s">
        <v>53</v>
      </c>
      <c r="J1658" t="s">
        <v>71</v>
      </c>
      <c r="K1658" t="s">
        <v>161</v>
      </c>
      <c r="L1658">
        <v>78442.850000000006</v>
      </c>
      <c r="M1658">
        <v>65301.17</v>
      </c>
      <c r="N1658" t="s">
        <v>56</v>
      </c>
      <c r="O1658">
        <v>9</v>
      </c>
      <c r="P1658">
        <v>216</v>
      </c>
      <c r="Q1658">
        <v>4</v>
      </c>
      <c r="R1658">
        <v>141</v>
      </c>
      <c r="S1658">
        <v>144</v>
      </c>
      <c r="T1658" t="s">
        <v>37</v>
      </c>
      <c r="U1658" s="3"/>
      <c r="V1658" s="3"/>
      <c r="W1658" s="3"/>
    </row>
    <row r="1659" spans="1:23">
      <c r="A1659" t="s">
        <v>3560</v>
      </c>
      <c r="B1659" t="s">
        <v>373</v>
      </c>
      <c r="C1659" t="s">
        <v>100</v>
      </c>
      <c r="D1659" s="2">
        <v>25065</v>
      </c>
      <c r="E1659" s="2">
        <v>45517</v>
      </c>
      <c r="F1659" s="2">
        <v>45531</v>
      </c>
      <c r="G1659" t="s">
        <v>89</v>
      </c>
      <c r="H1659" t="s">
        <v>153</v>
      </c>
      <c r="I1659" t="s">
        <v>96</v>
      </c>
      <c r="J1659" t="s">
        <v>46</v>
      </c>
      <c r="K1659" t="s">
        <v>72</v>
      </c>
      <c r="L1659">
        <v>175814.66</v>
      </c>
      <c r="M1659">
        <v>161811.69</v>
      </c>
      <c r="N1659" t="s">
        <v>73</v>
      </c>
      <c r="O1659">
        <v>14</v>
      </c>
      <c r="P1659">
        <v>182</v>
      </c>
      <c r="Q1659">
        <v>4</v>
      </c>
      <c r="R1659">
        <v>172</v>
      </c>
      <c r="S1659">
        <v>190.5</v>
      </c>
      <c r="T1659" t="s">
        <v>37</v>
      </c>
      <c r="U1659" s="3"/>
      <c r="V1659" s="3"/>
      <c r="W1659" s="3"/>
    </row>
    <row r="1660" spans="1:23">
      <c r="A1660" t="s">
        <v>3561</v>
      </c>
      <c r="B1660" t="s">
        <v>234</v>
      </c>
      <c r="C1660" t="s">
        <v>459</v>
      </c>
      <c r="D1660" s="2">
        <v>32897</v>
      </c>
      <c r="E1660" s="2">
        <v>45869</v>
      </c>
      <c r="F1660" s="2">
        <v>45871</v>
      </c>
      <c r="G1660" t="s">
        <v>77</v>
      </c>
      <c r="H1660" t="s">
        <v>113</v>
      </c>
      <c r="I1660" t="s">
        <v>25</v>
      </c>
      <c r="J1660" t="s">
        <v>71</v>
      </c>
      <c r="K1660" t="s">
        <v>161</v>
      </c>
      <c r="L1660">
        <v>158650.88</v>
      </c>
      <c r="M1660">
        <v>127113.8</v>
      </c>
      <c r="N1660" t="s">
        <v>73</v>
      </c>
      <c r="O1660">
        <v>2</v>
      </c>
      <c r="P1660">
        <v>58</v>
      </c>
      <c r="Q1660">
        <v>1</v>
      </c>
      <c r="R1660">
        <v>92</v>
      </c>
      <c r="S1660">
        <v>83.5</v>
      </c>
      <c r="T1660" t="s">
        <v>47</v>
      </c>
      <c r="U1660" s="3"/>
      <c r="V1660" s="3"/>
      <c r="W1660" s="3"/>
    </row>
    <row r="1661" spans="1:23">
      <c r="A1661" t="s">
        <v>3562</v>
      </c>
      <c r="B1661" t="s">
        <v>563</v>
      </c>
      <c r="C1661" t="s">
        <v>133</v>
      </c>
      <c r="D1661" t="s">
        <v>3563</v>
      </c>
      <c r="E1661" s="2">
        <v>45259</v>
      </c>
      <c r="F1661" s="2">
        <v>45270</v>
      </c>
      <c r="G1661" t="s">
        <v>161</v>
      </c>
      <c r="H1661" t="s">
        <v>32</v>
      </c>
      <c r="J1661" t="s">
        <v>71</v>
      </c>
      <c r="K1661" t="s">
        <v>27</v>
      </c>
      <c r="M1661">
        <v>132340.54</v>
      </c>
      <c r="N1661" t="s">
        <v>56</v>
      </c>
      <c r="O1661">
        <v>11</v>
      </c>
      <c r="P1661">
        <v>44</v>
      </c>
      <c r="Q1661">
        <v>4</v>
      </c>
      <c r="R1661">
        <v>129</v>
      </c>
      <c r="U1661" s="3"/>
      <c r="V1661" s="3"/>
      <c r="W1661" s="3"/>
    </row>
    <row r="1662" spans="1:23">
      <c r="A1662" t="s">
        <v>3564</v>
      </c>
      <c r="B1662" t="s">
        <v>49</v>
      </c>
      <c r="C1662" t="s">
        <v>133</v>
      </c>
      <c r="D1662" s="2">
        <v>28927</v>
      </c>
      <c r="E1662" t="s">
        <v>3565</v>
      </c>
      <c r="F1662" s="2">
        <v>45630</v>
      </c>
      <c r="H1662" t="s">
        <v>113</v>
      </c>
      <c r="I1662" t="s">
        <v>33</v>
      </c>
      <c r="J1662" t="s">
        <v>71</v>
      </c>
      <c r="K1662" t="s">
        <v>55</v>
      </c>
      <c r="L1662">
        <v>129603.12</v>
      </c>
      <c r="M1662">
        <v>87925.77</v>
      </c>
      <c r="N1662" t="s">
        <v>35</v>
      </c>
      <c r="O1662">
        <v>6</v>
      </c>
      <c r="P1662">
        <v>110</v>
      </c>
      <c r="R1662">
        <v>119</v>
      </c>
      <c r="S1662">
        <v>153.4</v>
      </c>
      <c r="T1662" t="s">
        <v>65</v>
      </c>
      <c r="U1662" s="3"/>
      <c r="V1662" s="3"/>
      <c r="W1662" s="3"/>
    </row>
    <row r="1663" spans="1:23">
      <c r="A1663" t="s">
        <v>3566</v>
      </c>
      <c r="B1663" t="s">
        <v>1305</v>
      </c>
      <c r="C1663" t="s">
        <v>133</v>
      </c>
      <c r="D1663" s="2">
        <v>28471</v>
      </c>
      <c r="E1663" s="2">
        <v>45012</v>
      </c>
      <c r="F1663" s="2">
        <v>45025</v>
      </c>
      <c r="G1663" t="s">
        <v>43</v>
      </c>
      <c r="H1663" t="s">
        <v>113</v>
      </c>
      <c r="I1663" t="s">
        <v>33</v>
      </c>
      <c r="J1663" t="s">
        <v>46</v>
      </c>
      <c r="K1663" t="s">
        <v>120</v>
      </c>
      <c r="L1663">
        <v>229030.12</v>
      </c>
      <c r="M1663">
        <v>159959.9</v>
      </c>
      <c r="N1663" t="s">
        <v>794</v>
      </c>
      <c r="O1663">
        <v>13</v>
      </c>
      <c r="P1663">
        <v>176</v>
      </c>
      <c r="Q1663">
        <v>5</v>
      </c>
      <c r="R1663">
        <v>106</v>
      </c>
      <c r="S1663">
        <v>111.3</v>
      </c>
      <c r="T1663" t="s">
        <v>65</v>
      </c>
      <c r="U1663" s="3"/>
      <c r="V1663" s="3"/>
      <c r="W1663" s="3"/>
    </row>
    <row r="1664" spans="1:23">
      <c r="A1664" t="s">
        <v>3567</v>
      </c>
      <c r="B1664" t="s">
        <v>2918</v>
      </c>
      <c r="C1664" t="s">
        <v>30</v>
      </c>
      <c r="D1664" t="s">
        <v>3568</v>
      </c>
      <c r="E1664" t="s">
        <v>3569</v>
      </c>
      <c r="F1664" s="2">
        <v>45136</v>
      </c>
      <c r="H1664" t="s">
        <v>32</v>
      </c>
      <c r="I1664" t="s">
        <v>119</v>
      </c>
      <c r="J1664" t="s">
        <v>26</v>
      </c>
      <c r="K1664" t="s">
        <v>27</v>
      </c>
      <c r="L1664">
        <v>151568.37</v>
      </c>
      <c r="M1664">
        <v>126289.58</v>
      </c>
      <c r="N1664" t="s">
        <v>73</v>
      </c>
      <c r="O1664">
        <v>12</v>
      </c>
      <c r="P1664">
        <v>50</v>
      </c>
      <c r="Q1664">
        <v>4</v>
      </c>
      <c r="R1664">
        <v>93</v>
      </c>
      <c r="S1664">
        <v>134.1</v>
      </c>
      <c r="T1664" t="s">
        <v>37</v>
      </c>
      <c r="U1664" s="3"/>
      <c r="V1664" s="3"/>
      <c r="W1664" s="3"/>
    </row>
    <row r="1665" spans="1:23">
      <c r="A1665" t="s">
        <v>3570</v>
      </c>
      <c r="B1665" t="s">
        <v>917</v>
      </c>
      <c r="C1665" t="s">
        <v>206</v>
      </c>
      <c r="D1665" s="2">
        <v>28920</v>
      </c>
      <c r="E1665" t="s">
        <v>3571</v>
      </c>
      <c r="F1665" s="2">
        <v>45238</v>
      </c>
      <c r="G1665" t="s">
        <v>117</v>
      </c>
      <c r="H1665" t="s">
        <v>634</v>
      </c>
      <c r="I1665" t="s">
        <v>119</v>
      </c>
      <c r="J1665" t="s">
        <v>64</v>
      </c>
      <c r="L1665" t="s">
        <v>3572</v>
      </c>
      <c r="M1665">
        <v>99460.46</v>
      </c>
      <c r="N1665" t="s">
        <v>73</v>
      </c>
      <c r="O1665">
        <v>18</v>
      </c>
      <c r="P1665">
        <v>80</v>
      </c>
      <c r="Q1665">
        <v>3</v>
      </c>
      <c r="R1665">
        <v>159</v>
      </c>
      <c r="S1665">
        <v>208.2</v>
      </c>
      <c r="T1665" t="s">
        <v>37</v>
      </c>
      <c r="U1665" s="3"/>
      <c r="V1665" s="3"/>
      <c r="W1665" s="3"/>
    </row>
    <row r="1666" spans="1:23">
      <c r="A1666" t="s">
        <v>3573</v>
      </c>
      <c r="B1666" t="s">
        <v>1167</v>
      </c>
      <c r="C1666" t="s">
        <v>40</v>
      </c>
      <c r="D1666" s="2">
        <v>19816</v>
      </c>
      <c r="E1666" s="2">
        <v>45643</v>
      </c>
      <c r="F1666" t="s">
        <v>3574</v>
      </c>
      <c r="G1666" t="s">
        <v>117</v>
      </c>
      <c r="H1666" t="s">
        <v>90</v>
      </c>
      <c r="I1666" t="s">
        <v>45</v>
      </c>
      <c r="J1666" t="s">
        <v>64</v>
      </c>
      <c r="K1666" t="s">
        <v>449</v>
      </c>
      <c r="L1666">
        <v>57574.02</v>
      </c>
      <c r="M1666">
        <v>42857.17</v>
      </c>
      <c r="N1666" t="s">
        <v>35</v>
      </c>
      <c r="O1666">
        <v>6</v>
      </c>
      <c r="P1666">
        <v>124</v>
      </c>
      <c r="R1666">
        <v>132</v>
      </c>
      <c r="S1666">
        <v>78.400000000000006</v>
      </c>
      <c r="T1666" t="s">
        <v>127</v>
      </c>
      <c r="U1666" s="3"/>
      <c r="V1666" s="3"/>
      <c r="W1666" s="3"/>
    </row>
    <row r="1667" spans="1:23">
      <c r="A1667" t="s">
        <v>3575</v>
      </c>
      <c r="B1667" t="s">
        <v>270</v>
      </c>
      <c r="C1667" t="s">
        <v>40</v>
      </c>
      <c r="D1667" t="s">
        <v>3576</v>
      </c>
      <c r="E1667" t="s">
        <v>3453</v>
      </c>
      <c r="F1667" s="2">
        <v>45688</v>
      </c>
      <c r="G1667" t="s">
        <v>62</v>
      </c>
      <c r="H1667" t="s">
        <v>32</v>
      </c>
      <c r="I1667" t="s">
        <v>45</v>
      </c>
      <c r="J1667" t="s">
        <v>80</v>
      </c>
      <c r="K1667" t="s">
        <v>55</v>
      </c>
      <c r="L1667">
        <v>165525.47</v>
      </c>
      <c r="M1667">
        <v>125233.88</v>
      </c>
      <c r="N1667" t="s">
        <v>192</v>
      </c>
      <c r="O1667">
        <v>11</v>
      </c>
      <c r="P1667">
        <v>38</v>
      </c>
      <c r="Q1667">
        <v>2</v>
      </c>
      <c r="R1667">
        <v>128</v>
      </c>
      <c r="S1667">
        <v>197.4</v>
      </c>
      <c r="T1667" t="s">
        <v>37</v>
      </c>
      <c r="U1667" s="3"/>
      <c r="V1667" s="3"/>
      <c r="W1667" s="3"/>
    </row>
    <row r="1668" spans="1:23">
      <c r="A1668" t="s">
        <v>3577</v>
      </c>
      <c r="B1668" t="s">
        <v>806</v>
      </c>
      <c r="D1668" s="2">
        <v>35455</v>
      </c>
      <c r="E1668" s="2">
        <v>45470</v>
      </c>
      <c r="F1668" s="2">
        <v>45477</v>
      </c>
      <c r="H1668" t="s">
        <v>207</v>
      </c>
      <c r="I1668" t="s">
        <v>53</v>
      </c>
      <c r="K1668" t="s">
        <v>27</v>
      </c>
      <c r="L1668">
        <v>165908.12</v>
      </c>
      <c r="M1668">
        <v>154048.98000000001</v>
      </c>
      <c r="N1668" t="s">
        <v>192</v>
      </c>
      <c r="O1668">
        <v>7</v>
      </c>
      <c r="P1668" t="s">
        <v>580</v>
      </c>
      <c r="Q1668">
        <v>5</v>
      </c>
      <c r="S1668">
        <v>109.1</v>
      </c>
      <c r="T1668" t="s">
        <v>37</v>
      </c>
      <c r="U1668" s="3"/>
      <c r="V1668" s="3"/>
      <c r="W1668" s="3"/>
    </row>
    <row r="1669" spans="1:23">
      <c r="A1669" t="s">
        <v>3578</v>
      </c>
      <c r="B1669" t="s">
        <v>1140</v>
      </c>
      <c r="C1669" t="s">
        <v>50</v>
      </c>
      <c r="D1669" s="2">
        <v>38386</v>
      </c>
      <c r="E1669" s="2">
        <v>44991</v>
      </c>
      <c r="F1669" s="2">
        <v>45004</v>
      </c>
      <c r="G1669" t="s">
        <v>43</v>
      </c>
      <c r="H1669" t="s">
        <v>153</v>
      </c>
      <c r="I1669" t="s">
        <v>45</v>
      </c>
      <c r="J1669" t="s">
        <v>97</v>
      </c>
      <c r="K1669" t="s">
        <v>120</v>
      </c>
      <c r="L1669">
        <v>215714.31</v>
      </c>
      <c r="M1669">
        <v>150587.17000000001</v>
      </c>
      <c r="N1669" t="s">
        <v>73</v>
      </c>
      <c r="O1669">
        <v>13</v>
      </c>
      <c r="P1669">
        <v>159</v>
      </c>
      <c r="Q1669">
        <v>2</v>
      </c>
      <c r="R1669">
        <v>187</v>
      </c>
      <c r="S1669">
        <v>91.9</v>
      </c>
      <c r="T1669" t="s">
        <v>37</v>
      </c>
      <c r="U1669" s="3"/>
      <c r="V1669" s="3"/>
      <c r="W1669" s="3"/>
    </row>
    <row r="1670" spans="1:23">
      <c r="A1670" t="s">
        <v>3579</v>
      </c>
      <c r="B1670" t="s">
        <v>480</v>
      </c>
      <c r="C1670" t="s">
        <v>106</v>
      </c>
      <c r="D1670" t="s">
        <v>3580</v>
      </c>
      <c r="E1670" s="2">
        <v>45453</v>
      </c>
      <c r="F1670" s="2">
        <v>45456</v>
      </c>
      <c r="G1670" t="s">
        <v>105</v>
      </c>
      <c r="H1670" t="s">
        <v>78</v>
      </c>
      <c r="J1670" t="s">
        <v>1381</v>
      </c>
      <c r="K1670" t="s">
        <v>55</v>
      </c>
      <c r="L1670">
        <v>23943.1</v>
      </c>
      <c r="M1670">
        <v>18476.759999999998</v>
      </c>
      <c r="N1670" t="s">
        <v>91</v>
      </c>
      <c r="O1670">
        <v>3</v>
      </c>
      <c r="P1670">
        <v>129</v>
      </c>
      <c r="Q1670">
        <v>3</v>
      </c>
      <c r="R1670">
        <v>110</v>
      </c>
      <c r="S1670">
        <v>197.3</v>
      </c>
      <c r="T1670" t="s">
        <v>65</v>
      </c>
      <c r="U1670" s="3"/>
      <c r="V1670" s="3"/>
      <c r="W1670" s="3"/>
    </row>
    <row r="1671" spans="1:23">
      <c r="A1671" t="s">
        <v>3581</v>
      </c>
      <c r="B1671" t="s">
        <v>791</v>
      </c>
      <c r="D1671" s="2">
        <v>38295</v>
      </c>
      <c r="E1671" t="s">
        <v>3582</v>
      </c>
      <c r="F1671" s="2">
        <v>45653</v>
      </c>
      <c r="G1671" t="s">
        <v>43</v>
      </c>
      <c r="H1671" t="s">
        <v>95</v>
      </c>
      <c r="I1671" t="s">
        <v>79</v>
      </c>
      <c r="J1671" t="s">
        <v>34</v>
      </c>
      <c r="K1671" t="s">
        <v>55</v>
      </c>
      <c r="M1671">
        <v>139746.85</v>
      </c>
      <c r="N1671" t="s">
        <v>91</v>
      </c>
      <c r="O1671">
        <v>6</v>
      </c>
      <c r="P1671">
        <v>10</v>
      </c>
      <c r="R1671" t="s">
        <v>1822</v>
      </c>
      <c r="S1671">
        <v>140.19999999999999</v>
      </c>
      <c r="T1671" t="s">
        <v>65</v>
      </c>
      <c r="U1671" s="3"/>
      <c r="V1671" s="3"/>
      <c r="W1671" s="3"/>
    </row>
    <row r="1672" spans="1:23">
      <c r="A1672" t="s">
        <v>3583</v>
      </c>
      <c r="B1672" t="s">
        <v>517</v>
      </c>
      <c r="C1672" t="s">
        <v>60</v>
      </c>
      <c r="D1672" s="2">
        <v>31055</v>
      </c>
      <c r="E1672" t="s">
        <v>3584</v>
      </c>
      <c r="F1672" s="2">
        <v>45396</v>
      </c>
      <c r="G1672" t="s">
        <v>109</v>
      </c>
      <c r="H1672" t="s">
        <v>124</v>
      </c>
      <c r="I1672" t="s">
        <v>33</v>
      </c>
      <c r="J1672" t="s">
        <v>80</v>
      </c>
      <c r="K1672" t="s">
        <v>55</v>
      </c>
      <c r="L1672">
        <v>201607.85</v>
      </c>
      <c r="M1672">
        <v>168316.82</v>
      </c>
      <c r="N1672" t="s">
        <v>162</v>
      </c>
      <c r="O1672">
        <v>15</v>
      </c>
      <c r="P1672">
        <v>50</v>
      </c>
      <c r="R1672">
        <v>162</v>
      </c>
      <c r="S1672">
        <v>113.3</v>
      </c>
      <c r="T1672" t="s">
        <v>47</v>
      </c>
      <c r="U1672" s="3"/>
      <c r="V1672" s="3"/>
      <c r="W1672" s="3"/>
    </row>
    <row r="1673" spans="1:23">
      <c r="A1673" t="s">
        <v>3585</v>
      </c>
      <c r="B1673" t="s">
        <v>314</v>
      </c>
      <c r="C1673" t="s">
        <v>100</v>
      </c>
      <c r="D1673" t="s">
        <v>3586</v>
      </c>
      <c r="E1673" s="2">
        <v>45973</v>
      </c>
      <c r="F1673" s="2">
        <v>45980</v>
      </c>
      <c r="G1673" t="s">
        <v>109</v>
      </c>
      <c r="H1673" t="s">
        <v>24</v>
      </c>
      <c r="J1673" t="s">
        <v>97</v>
      </c>
      <c r="K1673" t="s">
        <v>120</v>
      </c>
      <c r="L1673">
        <v>200055.86</v>
      </c>
      <c r="M1673">
        <v>130651.99</v>
      </c>
      <c r="N1673" t="s">
        <v>192</v>
      </c>
      <c r="O1673">
        <v>7</v>
      </c>
      <c r="P1673">
        <v>162</v>
      </c>
      <c r="Q1673">
        <v>5</v>
      </c>
      <c r="R1673">
        <v>168</v>
      </c>
      <c r="S1673">
        <v>165.4</v>
      </c>
      <c r="U1673" s="3"/>
      <c r="V1673" s="3"/>
      <c r="W1673" s="3"/>
    </row>
    <row r="1674" spans="1:23">
      <c r="A1674" t="s">
        <v>3587</v>
      </c>
      <c r="B1674" t="s">
        <v>936</v>
      </c>
      <c r="C1674" t="s">
        <v>60</v>
      </c>
      <c r="D1674" s="2">
        <v>28558</v>
      </c>
      <c r="E1674" s="2">
        <v>45545</v>
      </c>
      <c r="F1674" s="2">
        <v>45556</v>
      </c>
      <c r="G1674" t="s">
        <v>62</v>
      </c>
      <c r="H1674" t="s">
        <v>32</v>
      </c>
      <c r="I1674" t="s">
        <v>119</v>
      </c>
      <c r="K1674" t="s">
        <v>110</v>
      </c>
      <c r="L1674">
        <v>66600.45</v>
      </c>
      <c r="M1674">
        <v>53562.07</v>
      </c>
      <c r="O1674">
        <v>11</v>
      </c>
      <c r="P1674">
        <v>209</v>
      </c>
      <c r="Q1674">
        <v>3</v>
      </c>
      <c r="R1674">
        <v>178</v>
      </c>
      <c r="S1674">
        <v>203.7</v>
      </c>
      <c r="U1674" s="3"/>
      <c r="V1674" s="3"/>
      <c r="W1674" s="3"/>
    </row>
    <row r="1675" spans="1:23">
      <c r="A1675" t="s">
        <v>3588</v>
      </c>
      <c r="B1675" t="s">
        <v>295</v>
      </c>
      <c r="C1675" t="s">
        <v>1149</v>
      </c>
      <c r="D1675" s="2">
        <v>31633</v>
      </c>
      <c r="E1675" s="2">
        <v>45667</v>
      </c>
      <c r="F1675" s="2">
        <v>45671</v>
      </c>
      <c r="G1675" t="s">
        <v>141</v>
      </c>
      <c r="H1675" t="s">
        <v>134</v>
      </c>
      <c r="I1675" t="s">
        <v>119</v>
      </c>
      <c r="J1675" t="s">
        <v>26</v>
      </c>
      <c r="K1675" t="s">
        <v>27</v>
      </c>
      <c r="L1675">
        <v>106965.53</v>
      </c>
      <c r="M1675">
        <v>78911.11</v>
      </c>
      <c r="N1675" t="s">
        <v>91</v>
      </c>
      <c r="O1675">
        <v>4</v>
      </c>
      <c r="P1675">
        <v>203</v>
      </c>
      <c r="Q1675">
        <v>5</v>
      </c>
      <c r="R1675">
        <v>165</v>
      </c>
      <c r="S1675">
        <v>218.8</v>
      </c>
      <c r="T1675" t="s">
        <v>37</v>
      </c>
      <c r="U1675" s="3"/>
      <c r="V1675" s="3"/>
      <c r="W1675" s="3"/>
    </row>
    <row r="1676" spans="1:23">
      <c r="A1676" t="s">
        <v>3589</v>
      </c>
      <c r="B1676" t="s">
        <v>249</v>
      </c>
      <c r="C1676" t="s">
        <v>22</v>
      </c>
      <c r="D1676" t="s">
        <v>3590</v>
      </c>
      <c r="E1676" s="2">
        <v>45118</v>
      </c>
      <c r="F1676" t="s">
        <v>2185</v>
      </c>
      <c r="G1676" t="s">
        <v>62</v>
      </c>
      <c r="H1676" t="s">
        <v>113</v>
      </c>
      <c r="I1676" t="s">
        <v>25</v>
      </c>
      <c r="J1676" t="s">
        <v>34</v>
      </c>
      <c r="K1676" t="s">
        <v>72</v>
      </c>
      <c r="L1676">
        <v>40873.25</v>
      </c>
      <c r="M1676">
        <v>30295.43</v>
      </c>
      <c r="N1676" t="s">
        <v>73</v>
      </c>
      <c r="O1676">
        <v>17</v>
      </c>
      <c r="P1676">
        <v>154</v>
      </c>
      <c r="Q1676">
        <v>2</v>
      </c>
      <c r="R1676">
        <v>158</v>
      </c>
      <c r="S1676">
        <v>120</v>
      </c>
      <c r="T1676" t="s">
        <v>37</v>
      </c>
      <c r="U1676" s="3"/>
      <c r="V1676" s="3"/>
      <c r="W1676" s="3"/>
    </row>
    <row r="1677" spans="1:23">
      <c r="A1677" t="s">
        <v>3591</v>
      </c>
      <c r="B1677" t="s">
        <v>1153</v>
      </c>
      <c r="C1677" t="s">
        <v>30</v>
      </c>
      <c r="D1677" s="2">
        <v>33401</v>
      </c>
      <c r="E1677" s="2">
        <v>45081</v>
      </c>
      <c r="F1677" s="2">
        <v>45094</v>
      </c>
      <c r="G1677" t="s">
        <v>43</v>
      </c>
      <c r="H1677" t="s">
        <v>634</v>
      </c>
      <c r="J1677" t="s">
        <v>34</v>
      </c>
      <c r="K1677" t="s">
        <v>120</v>
      </c>
      <c r="L1677">
        <v>17706.91</v>
      </c>
      <c r="M1677">
        <v>13127.43</v>
      </c>
      <c r="N1677" t="s">
        <v>73</v>
      </c>
      <c r="O1677">
        <v>13</v>
      </c>
      <c r="P1677">
        <v>101</v>
      </c>
      <c r="Q1677">
        <v>5</v>
      </c>
      <c r="R1677">
        <v>129</v>
      </c>
      <c r="S1677">
        <v>178.7</v>
      </c>
      <c r="T1677" t="s">
        <v>37</v>
      </c>
      <c r="U1677" s="3"/>
      <c r="V1677" s="3"/>
      <c r="W1677" s="3"/>
    </row>
    <row r="1678" spans="1:23">
      <c r="A1678" t="s">
        <v>3592</v>
      </c>
      <c r="B1678" t="s">
        <v>980</v>
      </c>
      <c r="C1678" t="s">
        <v>30</v>
      </c>
      <c r="D1678" s="2">
        <v>22693</v>
      </c>
      <c r="E1678" t="s">
        <v>3593</v>
      </c>
      <c r="F1678" t="s">
        <v>3594</v>
      </c>
      <c r="G1678" t="s">
        <v>370</v>
      </c>
      <c r="I1678" t="s">
        <v>53</v>
      </c>
      <c r="J1678" t="s">
        <v>97</v>
      </c>
      <c r="K1678" t="s">
        <v>120</v>
      </c>
      <c r="L1678" t="s">
        <v>3595</v>
      </c>
      <c r="M1678">
        <v>34727.26</v>
      </c>
      <c r="N1678" t="s">
        <v>91</v>
      </c>
      <c r="O1678">
        <v>16</v>
      </c>
      <c r="P1678">
        <v>38</v>
      </c>
      <c r="Q1678">
        <v>2</v>
      </c>
      <c r="R1678">
        <v>181</v>
      </c>
      <c r="S1678">
        <v>220.9</v>
      </c>
      <c r="T1678" t="s">
        <v>37</v>
      </c>
      <c r="U1678" s="3"/>
      <c r="V1678" s="3"/>
      <c r="W1678" s="3"/>
    </row>
    <row r="1679" spans="1:23">
      <c r="A1679" t="s">
        <v>3596</v>
      </c>
      <c r="B1679" t="s">
        <v>417</v>
      </c>
      <c r="C1679" t="s">
        <v>50</v>
      </c>
      <c r="D1679" t="s">
        <v>3597</v>
      </c>
      <c r="E1679" s="2">
        <v>45596</v>
      </c>
      <c r="F1679" s="2">
        <v>45597</v>
      </c>
      <c r="G1679" t="s">
        <v>94</v>
      </c>
      <c r="H1679" t="s">
        <v>86</v>
      </c>
      <c r="I1679" t="s">
        <v>53</v>
      </c>
      <c r="J1679" t="s">
        <v>34</v>
      </c>
      <c r="K1679" t="s">
        <v>27</v>
      </c>
      <c r="L1679">
        <v>27527.58</v>
      </c>
      <c r="M1679">
        <v>21863.01</v>
      </c>
      <c r="N1679" t="s">
        <v>192</v>
      </c>
      <c r="O1679">
        <v>1</v>
      </c>
      <c r="P1679">
        <v>193</v>
      </c>
      <c r="Q1679">
        <v>5</v>
      </c>
      <c r="R1679" t="s">
        <v>3598</v>
      </c>
      <c r="S1679">
        <v>253.4</v>
      </c>
      <c r="T1679" t="s">
        <v>65</v>
      </c>
      <c r="U1679" s="3"/>
      <c r="V1679" s="3"/>
      <c r="W1679" s="3"/>
    </row>
    <row r="1680" spans="1:23">
      <c r="A1680" t="s">
        <v>3599</v>
      </c>
      <c r="B1680" t="s">
        <v>922</v>
      </c>
      <c r="C1680" t="s">
        <v>100</v>
      </c>
      <c r="D1680" t="s">
        <v>3600</v>
      </c>
      <c r="E1680" s="2">
        <v>45840</v>
      </c>
      <c r="F1680" s="2">
        <v>45843</v>
      </c>
      <c r="H1680" t="s">
        <v>44</v>
      </c>
      <c r="I1680" t="s">
        <v>45</v>
      </c>
      <c r="J1680" t="s">
        <v>80</v>
      </c>
      <c r="K1680" t="s">
        <v>110</v>
      </c>
      <c r="L1680">
        <v>234354.66</v>
      </c>
      <c r="M1680">
        <v>169674.37</v>
      </c>
      <c r="N1680" t="s">
        <v>192</v>
      </c>
      <c r="O1680">
        <v>3</v>
      </c>
      <c r="P1680">
        <v>235</v>
      </c>
      <c r="Q1680">
        <v>3</v>
      </c>
      <c r="R1680">
        <v>131</v>
      </c>
      <c r="S1680">
        <v>127.5</v>
      </c>
      <c r="T1680" t="s">
        <v>37</v>
      </c>
      <c r="U1680" s="3"/>
      <c r="V1680" s="3"/>
      <c r="W1680" s="3"/>
    </row>
    <row r="1681" spans="1:23">
      <c r="A1681" t="s">
        <v>3601</v>
      </c>
      <c r="B1681" t="s">
        <v>926</v>
      </c>
      <c r="C1681" t="s">
        <v>84</v>
      </c>
      <c r="D1681" s="2">
        <v>39945</v>
      </c>
      <c r="E1681" t="s">
        <v>3602</v>
      </c>
      <c r="F1681" s="2">
        <v>45874</v>
      </c>
      <c r="G1681" t="s">
        <v>43</v>
      </c>
      <c r="H1681" t="s">
        <v>634</v>
      </c>
      <c r="I1681" t="s">
        <v>33</v>
      </c>
      <c r="K1681" t="s">
        <v>120</v>
      </c>
      <c r="L1681">
        <v>166793.06</v>
      </c>
      <c r="M1681">
        <v>148846.32</v>
      </c>
      <c r="N1681" t="s">
        <v>91</v>
      </c>
      <c r="O1681" t="s">
        <v>903</v>
      </c>
      <c r="P1681">
        <v>114</v>
      </c>
      <c r="Q1681">
        <v>3</v>
      </c>
      <c r="R1681">
        <v>137</v>
      </c>
      <c r="S1681">
        <v>248.9</v>
      </c>
      <c r="T1681" t="s">
        <v>37</v>
      </c>
      <c r="U1681" s="3"/>
      <c r="V1681" s="3"/>
      <c r="W1681" s="3"/>
    </row>
    <row r="1682" spans="1:23">
      <c r="A1682" t="s">
        <v>3603</v>
      </c>
      <c r="B1682" t="s">
        <v>247</v>
      </c>
      <c r="C1682" t="s">
        <v>22</v>
      </c>
      <c r="D1682" s="2">
        <v>38171</v>
      </c>
      <c r="E1682" t="s">
        <v>3604</v>
      </c>
      <c r="F1682" s="2">
        <v>45813</v>
      </c>
      <c r="G1682" t="s">
        <v>152</v>
      </c>
      <c r="H1682" t="s">
        <v>63</v>
      </c>
      <c r="I1682" t="s">
        <v>96</v>
      </c>
      <c r="J1682" t="s">
        <v>80</v>
      </c>
      <c r="K1682" t="s">
        <v>161</v>
      </c>
      <c r="L1682">
        <v>58562.91</v>
      </c>
      <c r="M1682">
        <v>35141.19</v>
      </c>
      <c r="O1682">
        <v>4</v>
      </c>
      <c r="P1682">
        <v>197</v>
      </c>
      <c r="Q1682">
        <v>4</v>
      </c>
      <c r="R1682">
        <v>138</v>
      </c>
      <c r="S1682">
        <v>159.19999999999999</v>
      </c>
      <c r="T1682" t="s">
        <v>47</v>
      </c>
      <c r="U1682" s="3"/>
      <c r="V1682" s="3"/>
      <c r="W1682" s="3"/>
    </row>
    <row r="1683" spans="1:23">
      <c r="A1683" t="s">
        <v>3605</v>
      </c>
      <c r="B1683" t="s">
        <v>150</v>
      </c>
      <c r="C1683" t="s">
        <v>133</v>
      </c>
      <c r="D1683" s="2">
        <v>33921</v>
      </c>
      <c r="E1683" s="2">
        <v>45850</v>
      </c>
      <c r="F1683" s="2">
        <v>45855</v>
      </c>
      <c r="G1683" t="s">
        <v>23</v>
      </c>
      <c r="H1683" t="s">
        <v>226</v>
      </c>
      <c r="I1683" t="s">
        <v>53</v>
      </c>
      <c r="J1683" t="s">
        <v>179</v>
      </c>
      <c r="L1683">
        <v>70030.92</v>
      </c>
      <c r="M1683">
        <v>52250.69</v>
      </c>
      <c r="N1683" t="s">
        <v>192</v>
      </c>
      <c r="O1683">
        <v>5</v>
      </c>
      <c r="P1683">
        <v>161</v>
      </c>
      <c r="Q1683">
        <v>4</v>
      </c>
      <c r="S1683">
        <v>187</v>
      </c>
      <c r="T1683" t="s">
        <v>37</v>
      </c>
      <c r="U1683" s="3"/>
      <c r="V1683" s="3"/>
      <c r="W1683" s="3"/>
    </row>
    <row r="1684" spans="1:23">
      <c r="A1684" t="s">
        <v>3606</v>
      </c>
      <c r="B1684" t="s">
        <v>1830</v>
      </c>
      <c r="C1684" t="s">
        <v>60</v>
      </c>
      <c r="D1684" s="2">
        <v>33036</v>
      </c>
      <c r="E1684" s="2">
        <v>45432</v>
      </c>
      <c r="F1684" s="2">
        <v>45436</v>
      </c>
      <c r="G1684" t="s">
        <v>105</v>
      </c>
      <c r="H1684" t="s">
        <v>63</v>
      </c>
      <c r="I1684" t="s">
        <v>25</v>
      </c>
      <c r="J1684" t="s">
        <v>71</v>
      </c>
      <c r="K1684" t="s">
        <v>27</v>
      </c>
      <c r="L1684">
        <v>99295.21</v>
      </c>
      <c r="M1684">
        <v>82448.479999999996</v>
      </c>
      <c r="N1684" t="s">
        <v>35</v>
      </c>
      <c r="O1684">
        <v>4</v>
      </c>
      <c r="P1684">
        <v>80</v>
      </c>
      <c r="Q1684">
        <v>4</v>
      </c>
      <c r="R1684">
        <v>159</v>
      </c>
      <c r="S1684">
        <v>230.7</v>
      </c>
      <c r="T1684" t="s">
        <v>65</v>
      </c>
      <c r="U1684" s="3"/>
      <c r="V1684" s="3"/>
      <c r="W1684" s="3"/>
    </row>
    <row r="1685" spans="1:23">
      <c r="A1685" t="s">
        <v>3607</v>
      </c>
      <c r="B1685" t="s">
        <v>940</v>
      </c>
      <c r="C1685" t="s">
        <v>60</v>
      </c>
      <c r="D1685" s="2">
        <v>26628</v>
      </c>
      <c r="E1685" s="2">
        <v>45053</v>
      </c>
      <c r="F1685" s="2">
        <v>45065</v>
      </c>
      <c r="G1685" t="s">
        <v>23</v>
      </c>
      <c r="H1685" t="s">
        <v>113</v>
      </c>
      <c r="I1685" t="s">
        <v>25</v>
      </c>
      <c r="J1685" t="s">
        <v>80</v>
      </c>
      <c r="K1685" t="s">
        <v>55</v>
      </c>
      <c r="L1685">
        <v>128589.56</v>
      </c>
      <c r="M1685">
        <v>87073.48</v>
      </c>
      <c r="N1685" t="s">
        <v>192</v>
      </c>
      <c r="O1685">
        <v>12</v>
      </c>
      <c r="P1685">
        <v>134</v>
      </c>
      <c r="R1685">
        <v>113</v>
      </c>
      <c r="S1685">
        <v>106.1</v>
      </c>
      <c r="T1685" t="s">
        <v>47</v>
      </c>
      <c r="U1685" s="3"/>
      <c r="V1685" s="3"/>
      <c r="W1685" s="3"/>
    </row>
    <row r="1686" spans="1:23">
      <c r="A1686" t="s">
        <v>3608</v>
      </c>
      <c r="B1686" t="s">
        <v>1678</v>
      </c>
      <c r="C1686" t="s">
        <v>206</v>
      </c>
      <c r="D1686" s="2">
        <v>27867</v>
      </c>
      <c r="E1686" s="2">
        <v>45668</v>
      </c>
      <c r="F1686" t="s">
        <v>3609</v>
      </c>
      <c r="G1686" t="s">
        <v>31</v>
      </c>
      <c r="H1686" t="s">
        <v>78</v>
      </c>
      <c r="I1686" t="s">
        <v>53</v>
      </c>
      <c r="J1686" t="s">
        <v>97</v>
      </c>
      <c r="K1686" t="s">
        <v>55</v>
      </c>
      <c r="L1686">
        <v>85190.86</v>
      </c>
      <c r="M1686">
        <v>65843.990000000005</v>
      </c>
      <c r="N1686" t="s">
        <v>192</v>
      </c>
      <c r="O1686">
        <v>17</v>
      </c>
      <c r="P1686">
        <v>74</v>
      </c>
      <c r="Q1686">
        <v>4</v>
      </c>
      <c r="R1686">
        <v>152</v>
      </c>
      <c r="S1686">
        <v>201.5</v>
      </c>
      <c r="T1686" t="s">
        <v>47</v>
      </c>
      <c r="U1686" s="3"/>
      <c r="V1686" s="3"/>
      <c r="W1686" s="3"/>
    </row>
    <row r="1687" spans="1:23">
      <c r="A1687" t="s">
        <v>3610</v>
      </c>
      <c r="B1687" t="s">
        <v>168</v>
      </c>
      <c r="C1687" t="s">
        <v>100</v>
      </c>
      <c r="D1687" s="2">
        <v>32275</v>
      </c>
      <c r="E1687" s="2">
        <v>45024</v>
      </c>
      <c r="F1687" s="2">
        <v>45038</v>
      </c>
      <c r="G1687" t="s">
        <v>89</v>
      </c>
      <c r="H1687" t="s">
        <v>118</v>
      </c>
      <c r="I1687" t="s">
        <v>119</v>
      </c>
      <c r="J1687" t="s">
        <v>64</v>
      </c>
      <c r="K1687" t="s">
        <v>110</v>
      </c>
      <c r="L1687">
        <v>195163.99</v>
      </c>
      <c r="M1687">
        <v>172149.26</v>
      </c>
      <c r="O1687">
        <v>14</v>
      </c>
      <c r="P1687">
        <v>142</v>
      </c>
      <c r="Q1687">
        <v>4</v>
      </c>
      <c r="R1687">
        <v>120</v>
      </c>
      <c r="S1687">
        <v>218.5</v>
      </c>
      <c r="T1687" t="s">
        <v>37</v>
      </c>
      <c r="U1687" s="3"/>
      <c r="V1687" s="3"/>
      <c r="W1687" s="3"/>
    </row>
    <row r="1688" spans="1:23">
      <c r="A1688" t="s">
        <v>3611</v>
      </c>
      <c r="B1688" t="s">
        <v>1108</v>
      </c>
      <c r="D1688" t="s">
        <v>3612</v>
      </c>
      <c r="E1688" t="s">
        <v>3613</v>
      </c>
      <c r="F1688" t="s">
        <v>1287</v>
      </c>
      <c r="G1688" t="s">
        <v>190</v>
      </c>
      <c r="H1688" t="s">
        <v>153</v>
      </c>
      <c r="J1688" t="s">
        <v>106</v>
      </c>
      <c r="K1688" t="s">
        <v>114</v>
      </c>
      <c r="L1688">
        <v>101841.5</v>
      </c>
      <c r="M1688">
        <v>71992.179999999993</v>
      </c>
      <c r="O1688">
        <v>3</v>
      </c>
      <c r="P1688">
        <v>237</v>
      </c>
      <c r="Q1688">
        <v>3</v>
      </c>
      <c r="R1688">
        <v>160</v>
      </c>
      <c r="S1688">
        <v>251.3</v>
      </c>
      <c r="T1688" t="s">
        <v>65</v>
      </c>
      <c r="U1688" s="3"/>
      <c r="V1688" s="3"/>
      <c r="W1688" s="3"/>
    </row>
    <row r="1689" spans="1:23">
      <c r="A1689" t="s">
        <v>3614</v>
      </c>
      <c r="B1689" t="s">
        <v>311</v>
      </c>
      <c r="C1689" t="s">
        <v>22</v>
      </c>
      <c r="D1689" s="2">
        <v>39674</v>
      </c>
      <c r="E1689" s="2">
        <v>45705</v>
      </c>
      <c r="G1689" t="s">
        <v>77</v>
      </c>
      <c r="H1689" t="s">
        <v>78</v>
      </c>
      <c r="K1689" t="s">
        <v>120</v>
      </c>
      <c r="L1689">
        <v>203452.43</v>
      </c>
      <c r="M1689">
        <v>153878.07</v>
      </c>
      <c r="N1689" t="s">
        <v>467</v>
      </c>
      <c r="O1689">
        <v>8</v>
      </c>
      <c r="P1689">
        <v>175</v>
      </c>
      <c r="Q1689">
        <v>1</v>
      </c>
      <c r="R1689">
        <v>164</v>
      </c>
      <c r="S1689">
        <v>75.400000000000006</v>
      </c>
      <c r="U1689" s="3"/>
      <c r="V1689" s="3"/>
      <c r="W1689" s="3"/>
    </row>
    <row r="1690" spans="1:23">
      <c r="A1690" t="s">
        <v>3615</v>
      </c>
      <c r="B1690" t="s">
        <v>423</v>
      </c>
      <c r="C1690" t="s">
        <v>40</v>
      </c>
      <c r="D1690" s="2">
        <v>29603</v>
      </c>
      <c r="E1690" s="2">
        <v>45240</v>
      </c>
      <c r="F1690" s="2">
        <v>45245</v>
      </c>
      <c r="G1690" t="s">
        <v>144</v>
      </c>
      <c r="H1690" t="s">
        <v>124</v>
      </c>
      <c r="I1690" t="s">
        <v>119</v>
      </c>
      <c r="J1690" t="s">
        <v>197</v>
      </c>
      <c r="K1690" t="s">
        <v>120</v>
      </c>
      <c r="L1690">
        <v>189873.1</v>
      </c>
      <c r="M1690">
        <v>168124.15</v>
      </c>
      <c r="N1690" t="s">
        <v>73</v>
      </c>
      <c r="O1690">
        <v>5</v>
      </c>
      <c r="P1690">
        <v>6</v>
      </c>
      <c r="Q1690">
        <v>3</v>
      </c>
      <c r="R1690">
        <v>164</v>
      </c>
      <c r="S1690">
        <v>200.8</v>
      </c>
      <c r="T1690" t="s">
        <v>37</v>
      </c>
      <c r="U1690" s="3"/>
      <c r="V1690" s="3"/>
      <c r="W1690" s="3"/>
    </row>
    <row r="1691" spans="1:23">
      <c r="A1691" t="s">
        <v>3616</v>
      </c>
      <c r="B1691" t="s">
        <v>652</v>
      </c>
      <c r="C1691" t="s">
        <v>84</v>
      </c>
      <c r="D1691" s="2">
        <v>23000</v>
      </c>
      <c r="E1691" s="2">
        <v>44984</v>
      </c>
      <c r="F1691" t="s">
        <v>3617</v>
      </c>
      <c r="G1691" t="s">
        <v>77</v>
      </c>
      <c r="H1691" t="s">
        <v>63</v>
      </c>
      <c r="J1691" t="s">
        <v>71</v>
      </c>
      <c r="K1691" t="s">
        <v>55</v>
      </c>
      <c r="L1691">
        <v>80043.77</v>
      </c>
      <c r="M1691">
        <v>56548.01</v>
      </c>
      <c r="N1691" t="s">
        <v>56</v>
      </c>
      <c r="O1691">
        <v>9</v>
      </c>
      <c r="P1691">
        <v>39</v>
      </c>
      <c r="Q1691">
        <v>4</v>
      </c>
      <c r="R1691">
        <v>119</v>
      </c>
      <c r="S1691">
        <v>107.2</v>
      </c>
      <c r="T1691" t="s">
        <v>47</v>
      </c>
      <c r="U1691" s="3"/>
      <c r="V1691" s="3"/>
      <c r="W1691" s="3"/>
    </row>
    <row r="1692" spans="1:23">
      <c r="A1692" t="s">
        <v>3618</v>
      </c>
      <c r="B1692" t="s">
        <v>613</v>
      </c>
      <c r="C1692" t="s">
        <v>133</v>
      </c>
      <c r="D1692" s="2">
        <v>27723</v>
      </c>
      <c r="E1692" s="2">
        <v>45448</v>
      </c>
      <c r="F1692" s="2">
        <v>45457</v>
      </c>
      <c r="G1692" t="s">
        <v>152</v>
      </c>
      <c r="H1692" t="s">
        <v>86</v>
      </c>
      <c r="I1692" t="s">
        <v>119</v>
      </c>
      <c r="K1692" t="s">
        <v>27</v>
      </c>
      <c r="L1692">
        <v>62663.839999999997</v>
      </c>
      <c r="M1692">
        <v>61296.43</v>
      </c>
      <c r="N1692" t="s">
        <v>1048</v>
      </c>
      <c r="O1692">
        <v>9</v>
      </c>
      <c r="P1692">
        <v>35</v>
      </c>
      <c r="R1692">
        <v>177</v>
      </c>
      <c r="S1692">
        <v>162</v>
      </c>
      <c r="U1692" s="3"/>
      <c r="V1692" s="3"/>
      <c r="W1692" s="3"/>
    </row>
    <row r="1693" spans="1:23">
      <c r="A1693" t="s">
        <v>3619</v>
      </c>
      <c r="B1693" t="s">
        <v>541</v>
      </c>
      <c r="C1693" t="s">
        <v>60</v>
      </c>
      <c r="D1693" t="s">
        <v>3620</v>
      </c>
      <c r="E1693" t="s">
        <v>3279</v>
      </c>
      <c r="F1693" s="2">
        <v>46021</v>
      </c>
      <c r="G1693" t="s">
        <v>43</v>
      </c>
      <c r="H1693" t="s">
        <v>113</v>
      </c>
      <c r="I1693" t="s">
        <v>25</v>
      </c>
      <c r="J1693" t="s">
        <v>34</v>
      </c>
      <c r="K1693" t="s">
        <v>120</v>
      </c>
      <c r="L1693">
        <v>167124.98000000001</v>
      </c>
      <c r="M1693">
        <v>112732.45</v>
      </c>
      <c r="N1693" t="s">
        <v>73</v>
      </c>
      <c r="O1693">
        <v>6</v>
      </c>
      <c r="P1693">
        <v>61</v>
      </c>
      <c r="Q1693">
        <v>2</v>
      </c>
      <c r="R1693">
        <v>157</v>
      </c>
      <c r="S1693">
        <v>246.4</v>
      </c>
      <c r="T1693" t="s">
        <v>37</v>
      </c>
      <c r="U1693" s="3"/>
      <c r="V1693" s="3"/>
      <c r="W1693" s="3"/>
    </row>
    <row r="1694" spans="1:23">
      <c r="A1694" t="s">
        <v>3621</v>
      </c>
      <c r="B1694" t="s">
        <v>522</v>
      </c>
      <c r="C1694" t="s">
        <v>206</v>
      </c>
      <c r="D1694" s="2">
        <v>39472</v>
      </c>
      <c r="E1694" s="2">
        <v>45214</v>
      </c>
      <c r="F1694" s="2">
        <v>45226</v>
      </c>
      <c r="G1694" t="s">
        <v>105</v>
      </c>
      <c r="H1694" t="s">
        <v>86</v>
      </c>
      <c r="I1694" t="s">
        <v>119</v>
      </c>
      <c r="J1694" t="s">
        <v>34</v>
      </c>
      <c r="K1694" t="s">
        <v>55</v>
      </c>
      <c r="L1694">
        <v>79128.22</v>
      </c>
      <c r="M1694">
        <v>48369.36</v>
      </c>
      <c r="N1694" t="s">
        <v>192</v>
      </c>
      <c r="O1694">
        <v>12</v>
      </c>
      <c r="P1694">
        <v>22</v>
      </c>
      <c r="Q1694">
        <v>4</v>
      </c>
      <c r="R1694">
        <v>134</v>
      </c>
      <c r="S1694">
        <v>125.5</v>
      </c>
      <c r="T1694" t="s">
        <v>37</v>
      </c>
      <c r="U1694" s="3"/>
      <c r="V1694" s="3"/>
      <c r="W1694" s="3"/>
    </row>
    <row r="1695" spans="1:23">
      <c r="A1695" t="s">
        <v>3622</v>
      </c>
      <c r="B1695" t="s">
        <v>2249</v>
      </c>
      <c r="C1695" t="s">
        <v>100</v>
      </c>
      <c r="D1695" s="2">
        <v>19957</v>
      </c>
      <c r="E1695" s="2">
        <v>45633</v>
      </c>
      <c r="F1695" s="2">
        <v>45636</v>
      </c>
      <c r="G1695" t="s">
        <v>152</v>
      </c>
      <c r="H1695" t="s">
        <v>118</v>
      </c>
      <c r="I1695" t="s">
        <v>25</v>
      </c>
      <c r="K1695" t="s">
        <v>27</v>
      </c>
      <c r="L1695">
        <v>161568.74</v>
      </c>
      <c r="M1695">
        <v>104012.79</v>
      </c>
      <c r="N1695" t="s">
        <v>192</v>
      </c>
      <c r="O1695">
        <v>3</v>
      </c>
      <c r="P1695">
        <v>177</v>
      </c>
      <c r="Q1695">
        <v>5</v>
      </c>
      <c r="R1695">
        <v>188</v>
      </c>
      <c r="S1695">
        <v>161.1</v>
      </c>
      <c r="T1695" t="s">
        <v>37</v>
      </c>
      <c r="U1695" s="3"/>
      <c r="V1695" s="3"/>
      <c r="W1695" s="3"/>
    </row>
    <row r="1696" spans="1:23">
      <c r="A1696" t="s">
        <v>3623</v>
      </c>
      <c r="B1696" t="s">
        <v>2029</v>
      </c>
      <c r="C1696" t="s">
        <v>84</v>
      </c>
      <c r="D1696" s="2">
        <v>22506</v>
      </c>
      <c r="E1696" s="2">
        <v>45582</v>
      </c>
      <c r="F1696" s="2">
        <v>45589</v>
      </c>
      <c r="G1696" t="s">
        <v>109</v>
      </c>
      <c r="H1696" t="s">
        <v>95</v>
      </c>
      <c r="K1696" t="s">
        <v>72</v>
      </c>
      <c r="L1696">
        <v>173832.66</v>
      </c>
      <c r="M1696">
        <v>127781.77</v>
      </c>
      <c r="N1696" t="s">
        <v>73</v>
      </c>
      <c r="O1696">
        <v>7</v>
      </c>
      <c r="P1696">
        <v>138</v>
      </c>
      <c r="Q1696">
        <v>3</v>
      </c>
      <c r="R1696">
        <v>120</v>
      </c>
      <c r="S1696">
        <v>252.9</v>
      </c>
      <c r="T1696" t="s">
        <v>65</v>
      </c>
      <c r="U1696" s="3"/>
      <c r="V1696" s="3"/>
      <c r="W1696" s="3"/>
    </row>
    <row r="1697" spans="1:23">
      <c r="A1697" t="s">
        <v>3624</v>
      </c>
      <c r="B1697" t="s">
        <v>1302</v>
      </c>
      <c r="C1697" t="s">
        <v>22</v>
      </c>
      <c r="D1697" t="s">
        <v>3625</v>
      </c>
      <c r="E1697" s="2">
        <v>45216</v>
      </c>
      <c r="F1697" s="2">
        <v>45217</v>
      </c>
      <c r="G1697" t="s">
        <v>152</v>
      </c>
      <c r="H1697" t="s">
        <v>63</v>
      </c>
      <c r="I1697" t="s">
        <v>33</v>
      </c>
      <c r="J1697" t="s">
        <v>64</v>
      </c>
      <c r="L1697">
        <v>214231.19</v>
      </c>
      <c r="M1697">
        <v>143313.76</v>
      </c>
      <c r="O1697">
        <v>1</v>
      </c>
      <c r="P1697">
        <v>53</v>
      </c>
      <c r="Q1697">
        <v>3</v>
      </c>
      <c r="R1697">
        <v>111</v>
      </c>
      <c r="S1697">
        <v>89.5</v>
      </c>
      <c r="U1697" s="3"/>
      <c r="V1697" s="3"/>
      <c r="W1697" s="3"/>
    </row>
    <row r="1698" spans="1:23">
      <c r="A1698" t="s">
        <v>3626</v>
      </c>
      <c r="B1698" t="s">
        <v>304</v>
      </c>
      <c r="C1698" t="s">
        <v>60</v>
      </c>
      <c r="D1698" s="2">
        <v>18606</v>
      </c>
      <c r="E1698" s="2">
        <v>45143</v>
      </c>
      <c r="F1698" s="2">
        <v>45145</v>
      </c>
      <c r="G1698" t="s">
        <v>77</v>
      </c>
      <c r="H1698" t="s">
        <v>124</v>
      </c>
      <c r="I1698" t="s">
        <v>33</v>
      </c>
      <c r="J1698" t="s">
        <v>179</v>
      </c>
      <c r="K1698" t="s">
        <v>110</v>
      </c>
      <c r="L1698">
        <v>246848.58</v>
      </c>
      <c r="M1698">
        <v>185765.46</v>
      </c>
      <c r="N1698" t="s">
        <v>73</v>
      </c>
      <c r="O1698">
        <v>2</v>
      </c>
      <c r="P1698">
        <v>157</v>
      </c>
      <c r="Q1698">
        <v>5</v>
      </c>
      <c r="R1698">
        <v>147</v>
      </c>
      <c r="S1698">
        <v>132.1</v>
      </c>
      <c r="T1698" t="s">
        <v>65</v>
      </c>
      <c r="U1698" s="3"/>
      <c r="V1698" s="3"/>
      <c r="W1698" s="3"/>
    </row>
    <row r="1699" spans="1:23">
      <c r="A1699" t="s">
        <v>3627</v>
      </c>
      <c r="B1699" t="s">
        <v>427</v>
      </c>
      <c r="C1699" t="s">
        <v>60</v>
      </c>
      <c r="D1699" s="2">
        <v>22071</v>
      </c>
      <c r="E1699" s="2">
        <v>45883</v>
      </c>
      <c r="F1699" s="2">
        <v>45896</v>
      </c>
      <c r="H1699" t="s">
        <v>95</v>
      </c>
      <c r="I1699" t="s">
        <v>53</v>
      </c>
      <c r="J1699" t="s">
        <v>26</v>
      </c>
      <c r="K1699" t="s">
        <v>110</v>
      </c>
      <c r="L1699">
        <v>226760.06</v>
      </c>
      <c r="M1699">
        <v>169257.43</v>
      </c>
      <c r="N1699" t="s">
        <v>73</v>
      </c>
      <c r="O1699">
        <v>13</v>
      </c>
      <c r="P1699">
        <v>46</v>
      </c>
      <c r="Q1699">
        <v>2</v>
      </c>
      <c r="R1699">
        <v>116</v>
      </c>
      <c r="S1699">
        <v>110.7</v>
      </c>
      <c r="T1699" t="s">
        <v>65</v>
      </c>
      <c r="U1699" s="3"/>
      <c r="V1699" s="3"/>
      <c r="W1699" s="3"/>
    </row>
    <row r="1700" spans="1:23">
      <c r="A1700" t="s">
        <v>3628</v>
      </c>
      <c r="B1700" t="s">
        <v>345</v>
      </c>
      <c r="D1700" t="s">
        <v>3629</v>
      </c>
      <c r="E1700" s="2">
        <v>45549</v>
      </c>
      <c r="G1700" t="s">
        <v>109</v>
      </c>
      <c r="H1700" t="s">
        <v>32</v>
      </c>
      <c r="I1700" t="s">
        <v>119</v>
      </c>
      <c r="J1700" t="s">
        <v>80</v>
      </c>
      <c r="K1700" t="s">
        <v>72</v>
      </c>
      <c r="L1700">
        <v>190848.47</v>
      </c>
      <c r="M1700">
        <v>172928.14</v>
      </c>
      <c r="N1700" t="s">
        <v>192</v>
      </c>
      <c r="O1700">
        <v>10</v>
      </c>
      <c r="P1700">
        <v>198</v>
      </c>
      <c r="R1700">
        <v>187</v>
      </c>
      <c r="S1700">
        <v>175.6</v>
      </c>
      <c r="U1700" s="3"/>
      <c r="V1700" s="3"/>
      <c r="W1700" s="3"/>
    </row>
    <row r="1701" spans="1:23">
      <c r="A1701" t="s">
        <v>3630</v>
      </c>
      <c r="B1701" t="s">
        <v>879</v>
      </c>
      <c r="C1701" t="s">
        <v>206</v>
      </c>
      <c r="D1701" s="2">
        <v>29921</v>
      </c>
      <c r="E1701" t="s">
        <v>3631</v>
      </c>
      <c r="F1701" s="2">
        <v>45589</v>
      </c>
      <c r="H1701" t="s">
        <v>63</v>
      </c>
      <c r="I1701" t="s">
        <v>25</v>
      </c>
      <c r="J1701" t="s">
        <v>34</v>
      </c>
      <c r="K1701" t="s">
        <v>72</v>
      </c>
      <c r="L1701">
        <v>117329.88</v>
      </c>
      <c r="M1701">
        <v>92971.64</v>
      </c>
      <c r="N1701" t="s">
        <v>326</v>
      </c>
      <c r="O1701">
        <v>4</v>
      </c>
      <c r="P1701">
        <v>110</v>
      </c>
      <c r="Q1701">
        <v>5</v>
      </c>
      <c r="R1701">
        <v>133</v>
      </c>
      <c r="S1701">
        <v>82.7</v>
      </c>
      <c r="T1701" t="s">
        <v>65</v>
      </c>
      <c r="U1701" s="3"/>
      <c r="V1701" s="3"/>
      <c r="W1701" s="3"/>
    </row>
    <row r="1702" spans="1:23">
      <c r="A1702" t="s">
        <v>3632</v>
      </c>
      <c r="B1702" t="s">
        <v>433</v>
      </c>
      <c r="C1702" t="s">
        <v>50</v>
      </c>
      <c r="D1702" t="s">
        <v>3633</v>
      </c>
      <c r="E1702" s="2">
        <v>45023</v>
      </c>
      <c r="F1702" s="2">
        <v>45033</v>
      </c>
      <c r="G1702" t="s">
        <v>43</v>
      </c>
      <c r="I1702" t="s">
        <v>25</v>
      </c>
      <c r="J1702" t="s">
        <v>34</v>
      </c>
      <c r="K1702" t="s">
        <v>120</v>
      </c>
      <c r="L1702">
        <v>57042.080000000002</v>
      </c>
      <c r="M1702">
        <v>45317.82</v>
      </c>
      <c r="N1702" t="s">
        <v>56</v>
      </c>
      <c r="O1702">
        <v>10</v>
      </c>
      <c r="P1702">
        <v>217</v>
      </c>
      <c r="Q1702">
        <v>3</v>
      </c>
      <c r="R1702">
        <v>154</v>
      </c>
      <c r="S1702">
        <v>140.5</v>
      </c>
      <c r="U1702" s="3"/>
      <c r="V1702" s="3"/>
      <c r="W1702" s="3"/>
    </row>
    <row r="1703" spans="1:23">
      <c r="A1703" t="s">
        <v>3634</v>
      </c>
      <c r="B1703" t="s">
        <v>368</v>
      </c>
      <c r="C1703" t="s">
        <v>100</v>
      </c>
      <c r="D1703" t="s">
        <v>3635</v>
      </c>
      <c r="E1703" s="2">
        <v>45503</v>
      </c>
      <c r="F1703" t="s">
        <v>3636</v>
      </c>
      <c r="G1703" t="s">
        <v>43</v>
      </c>
      <c r="I1703" t="s">
        <v>53</v>
      </c>
      <c r="J1703" t="s">
        <v>645</v>
      </c>
      <c r="K1703" t="s">
        <v>120</v>
      </c>
      <c r="L1703">
        <v>96063.21</v>
      </c>
      <c r="M1703">
        <v>94804.85</v>
      </c>
      <c r="O1703">
        <v>9</v>
      </c>
      <c r="P1703">
        <v>29</v>
      </c>
      <c r="Q1703">
        <v>5</v>
      </c>
      <c r="R1703">
        <v>155</v>
      </c>
      <c r="S1703">
        <v>158.19999999999999</v>
      </c>
      <c r="T1703" t="s">
        <v>37</v>
      </c>
      <c r="U1703" s="3"/>
      <c r="V1703" s="3"/>
      <c r="W1703" s="3"/>
    </row>
    <row r="1704" spans="1:23">
      <c r="A1704" t="s">
        <v>3637</v>
      </c>
      <c r="B1704" t="s">
        <v>202</v>
      </c>
      <c r="C1704" t="s">
        <v>100</v>
      </c>
      <c r="D1704" s="2">
        <v>26204</v>
      </c>
      <c r="E1704" s="2">
        <v>45527</v>
      </c>
      <c r="F1704" s="2">
        <v>45530</v>
      </c>
      <c r="G1704" t="s">
        <v>105</v>
      </c>
      <c r="H1704" t="s">
        <v>86</v>
      </c>
      <c r="I1704" t="s">
        <v>119</v>
      </c>
      <c r="K1704" t="s">
        <v>55</v>
      </c>
      <c r="L1704">
        <v>178796.05</v>
      </c>
      <c r="M1704">
        <v>132316.43</v>
      </c>
      <c r="N1704" t="s">
        <v>192</v>
      </c>
      <c r="O1704">
        <v>3</v>
      </c>
      <c r="P1704">
        <v>188</v>
      </c>
      <c r="R1704">
        <v>173</v>
      </c>
      <c r="S1704">
        <v>199.1</v>
      </c>
      <c r="T1704" t="s">
        <v>37</v>
      </c>
      <c r="U1704" s="3"/>
      <c r="V1704" s="3"/>
      <c r="W1704" s="3"/>
    </row>
    <row r="1705" spans="1:23">
      <c r="A1705" t="s">
        <v>3638</v>
      </c>
      <c r="B1705" t="s">
        <v>1293</v>
      </c>
      <c r="C1705" t="s">
        <v>100</v>
      </c>
      <c r="D1705" s="2">
        <v>23220</v>
      </c>
      <c r="E1705" s="2">
        <v>44979</v>
      </c>
      <c r="F1705" s="2">
        <v>44997</v>
      </c>
      <c r="G1705" t="s">
        <v>161</v>
      </c>
      <c r="I1705" t="s">
        <v>25</v>
      </c>
      <c r="J1705" t="s">
        <v>204</v>
      </c>
      <c r="K1705" t="s">
        <v>106</v>
      </c>
      <c r="L1705">
        <v>168189.08</v>
      </c>
      <c r="M1705">
        <v>151667.37</v>
      </c>
      <c r="N1705" t="s">
        <v>73</v>
      </c>
      <c r="O1705">
        <v>18</v>
      </c>
      <c r="P1705">
        <v>197</v>
      </c>
      <c r="Q1705">
        <v>5</v>
      </c>
      <c r="R1705">
        <v>167</v>
      </c>
      <c r="S1705">
        <v>212.9</v>
      </c>
      <c r="U1705" s="3"/>
      <c r="V1705" s="3"/>
      <c r="W1705" s="3"/>
    </row>
    <row r="1706" spans="1:23">
      <c r="A1706" t="s">
        <v>3639</v>
      </c>
      <c r="B1706" t="s">
        <v>283</v>
      </c>
      <c r="D1706" s="2">
        <v>35556</v>
      </c>
      <c r="E1706" s="2">
        <v>45109</v>
      </c>
      <c r="F1706" s="2">
        <v>45110</v>
      </c>
      <c r="G1706" t="s">
        <v>62</v>
      </c>
      <c r="H1706" t="s">
        <v>24</v>
      </c>
      <c r="I1706" t="s">
        <v>96</v>
      </c>
      <c r="J1706" t="s">
        <v>26</v>
      </c>
      <c r="K1706" t="s">
        <v>110</v>
      </c>
      <c r="L1706">
        <v>219412.78</v>
      </c>
      <c r="M1706">
        <v>189485.54</v>
      </c>
      <c r="O1706">
        <v>1</v>
      </c>
      <c r="P1706">
        <v>109</v>
      </c>
      <c r="Q1706">
        <v>5</v>
      </c>
      <c r="R1706">
        <v>124</v>
      </c>
      <c r="S1706">
        <v>178.4</v>
      </c>
      <c r="T1706" t="s">
        <v>37</v>
      </c>
      <c r="U1706" s="3"/>
      <c r="V1706" s="3"/>
      <c r="W1706" s="3"/>
    </row>
    <row r="1707" spans="1:23">
      <c r="A1707" t="s">
        <v>3640</v>
      </c>
      <c r="B1707" t="s">
        <v>545</v>
      </c>
      <c r="C1707" t="s">
        <v>206</v>
      </c>
      <c r="D1707" s="2">
        <v>18502</v>
      </c>
      <c r="E1707" s="2">
        <v>45703</v>
      </c>
      <c r="F1707" s="2">
        <v>45704</v>
      </c>
      <c r="G1707" t="s">
        <v>141</v>
      </c>
      <c r="H1707" t="s">
        <v>134</v>
      </c>
      <c r="I1707" t="s">
        <v>33</v>
      </c>
      <c r="J1707" t="s">
        <v>34</v>
      </c>
      <c r="K1707" t="s">
        <v>55</v>
      </c>
      <c r="L1707" t="s">
        <v>3641</v>
      </c>
      <c r="M1707">
        <v>112806.27</v>
      </c>
      <c r="N1707" t="s">
        <v>91</v>
      </c>
      <c r="O1707">
        <v>1</v>
      </c>
      <c r="P1707">
        <v>98</v>
      </c>
      <c r="Q1707">
        <v>2</v>
      </c>
      <c r="R1707">
        <v>111</v>
      </c>
      <c r="S1707">
        <v>225.3</v>
      </c>
      <c r="T1707" t="s">
        <v>65</v>
      </c>
      <c r="U1707" s="3"/>
      <c r="V1707" s="3"/>
      <c r="W1707" s="3"/>
    </row>
    <row r="1708" spans="1:23">
      <c r="A1708" t="s">
        <v>3642</v>
      </c>
      <c r="B1708" t="s">
        <v>513</v>
      </c>
      <c r="D1708" s="2">
        <v>38051</v>
      </c>
      <c r="E1708" s="2">
        <v>45778</v>
      </c>
      <c r="F1708" s="2">
        <v>45782</v>
      </c>
      <c r="G1708" t="s">
        <v>43</v>
      </c>
      <c r="H1708" t="s">
        <v>118</v>
      </c>
      <c r="I1708" t="s">
        <v>96</v>
      </c>
      <c r="J1708" t="s">
        <v>106</v>
      </c>
      <c r="K1708" t="s">
        <v>110</v>
      </c>
      <c r="L1708">
        <v>9584.2999999999993</v>
      </c>
      <c r="M1708">
        <v>9155.65</v>
      </c>
      <c r="N1708" t="s">
        <v>35</v>
      </c>
      <c r="O1708">
        <v>4</v>
      </c>
      <c r="P1708">
        <v>170</v>
      </c>
      <c r="Q1708">
        <v>3</v>
      </c>
      <c r="R1708">
        <v>153</v>
      </c>
      <c r="S1708">
        <v>150.69999999999999</v>
      </c>
      <c r="T1708" t="s">
        <v>37</v>
      </c>
      <c r="U1708" s="3"/>
      <c r="V1708" s="3"/>
      <c r="W1708" s="3"/>
    </row>
    <row r="1709" spans="1:23">
      <c r="A1709" t="s">
        <v>3643</v>
      </c>
      <c r="B1709" t="s">
        <v>522</v>
      </c>
      <c r="C1709" t="s">
        <v>40</v>
      </c>
      <c r="D1709" s="2">
        <v>26152</v>
      </c>
      <c r="E1709" s="2">
        <v>45461</v>
      </c>
      <c r="F1709" t="s">
        <v>3644</v>
      </c>
      <c r="G1709" t="s">
        <v>89</v>
      </c>
      <c r="H1709" t="s">
        <v>1012</v>
      </c>
      <c r="I1709" t="s">
        <v>79</v>
      </c>
      <c r="J1709" t="s">
        <v>80</v>
      </c>
      <c r="L1709">
        <v>53118.09</v>
      </c>
      <c r="M1709">
        <v>46219.46</v>
      </c>
      <c r="O1709">
        <v>9</v>
      </c>
      <c r="P1709" t="s">
        <v>3645</v>
      </c>
      <c r="Q1709">
        <v>5</v>
      </c>
      <c r="R1709">
        <v>165</v>
      </c>
      <c r="S1709">
        <v>201.6</v>
      </c>
      <c r="T1709" t="s">
        <v>47</v>
      </c>
      <c r="U1709" s="3"/>
      <c r="V1709" s="3"/>
      <c r="W1709" s="3"/>
    </row>
    <row r="1710" spans="1:23">
      <c r="A1710" t="s">
        <v>3646</v>
      </c>
      <c r="B1710" t="s">
        <v>433</v>
      </c>
      <c r="C1710" t="s">
        <v>50</v>
      </c>
      <c r="D1710" s="2">
        <v>39027</v>
      </c>
      <c r="E1710" t="s">
        <v>778</v>
      </c>
      <c r="F1710" s="2">
        <v>45360</v>
      </c>
      <c r="G1710" t="s">
        <v>94</v>
      </c>
      <c r="H1710" t="s">
        <v>90</v>
      </c>
      <c r="I1710" t="s">
        <v>96</v>
      </c>
      <c r="J1710" t="s">
        <v>26</v>
      </c>
      <c r="K1710" t="s">
        <v>27</v>
      </c>
      <c r="L1710">
        <v>158300.98000000001</v>
      </c>
      <c r="M1710">
        <v>105831.94</v>
      </c>
      <c r="N1710" t="s">
        <v>192</v>
      </c>
      <c r="O1710" t="s">
        <v>74</v>
      </c>
      <c r="P1710" t="s">
        <v>1241</v>
      </c>
      <c r="Q1710">
        <v>2</v>
      </c>
      <c r="R1710">
        <v>108</v>
      </c>
      <c r="S1710">
        <v>163</v>
      </c>
      <c r="T1710" t="s">
        <v>37</v>
      </c>
      <c r="U1710" s="3"/>
      <c r="V1710" s="3"/>
      <c r="W1710" s="3"/>
    </row>
    <row r="1711" spans="1:23">
      <c r="A1711" t="s">
        <v>3647</v>
      </c>
      <c r="B1711" t="s">
        <v>752</v>
      </c>
      <c r="C1711" t="s">
        <v>84</v>
      </c>
      <c r="D1711" s="2">
        <v>40243</v>
      </c>
      <c r="E1711" t="s">
        <v>3648</v>
      </c>
      <c r="F1711" s="2">
        <v>45047</v>
      </c>
      <c r="G1711" t="s">
        <v>109</v>
      </c>
      <c r="H1711" t="s">
        <v>113</v>
      </c>
      <c r="I1711" t="s">
        <v>45</v>
      </c>
      <c r="J1711" t="s">
        <v>46</v>
      </c>
      <c r="L1711">
        <v>30273.32</v>
      </c>
      <c r="M1711">
        <v>24574.32</v>
      </c>
      <c r="N1711" t="s">
        <v>73</v>
      </c>
      <c r="O1711">
        <v>10</v>
      </c>
      <c r="P1711">
        <v>229</v>
      </c>
      <c r="R1711">
        <v>102</v>
      </c>
      <c r="T1711" t="s">
        <v>65</v>
      </c>
      <c r="U1711" s="3"/>
      <c r="V1711" s="3"/>
      <c r="W1711" s="3"/>
    </row>
    <row r="1712" spans="1:23">
      <c r="A1712" t="s">
        <v>3649</v>
      </c>
      <c r="B1712" t="s">
        <v>986</v>
      </c>
      <c r="C1712" t="s">
        <v>22</v>
      </c>
      <c r="D1712" s="2">
        <v>21984</v>
      </c>
      <c r="E1712" s="2">
        <v>45126</v>
      </c>
      <c r="G1712" t="s">
        <v>161</v>
      </c>
      <c r="H1712" t="s">
        <v>95</v>
      </c>
      <c r="I1712" t="s">
        <v>45</v>
      </c>
      <c r="J1712" t="s">
        <v>26</v>
      </c>
      <c r="L1712">
        <v>61543.21</v>
      </c>
      <c r="M1712">
        <v>52782.53</v>
      </c>
      <c r="N1712" t="s">
        <v>73</v>
      </c>
      <c r="O1712">
        <v>16</v>
      </c>
      <c r="P1712">
        <v>58</v>
      </c>
      <c r="Q1712">
        <v>5</v>
      </c>
      <c r="R1712">
        <v>94</v>
      </c>
      <c r="S1712">
        <v>112.6</v>
      </c>
      <c r="T1712" t="s">
        <v>37</v>
      </c>
      <c r="U1712" s="3"/>
      <c r="V1712" s="3"/>
      <c r="W1712" s="3"/>
    </row>
    <row r="1713" spans="1:23">
      <c r="A1713" t="s">
        <v>3650</v>
      </c>
      <c r="B1713" t="s">
        <v>1731</v>
      </c>
      <c r="C1713" t="s">
        <v>60</v>
      </c>
      <c r="D1713" s="2">
        <v>19411</v>
      </c>
      <c r="E1713" t="s">
        <v>2030</v>
      </c>
      <c r="F1713" s="2">
        <v>45617</v>
      </c>
      <c r="G1713" t="s">
        <v>31</v>
      </c>
      <c r="H1713" t="s">
        <v>32</v>
      </c>
      <c r="I1713" t="s">
        <v>79</v>
      </c>
      <c r="J1713" t="s">
        <v>64</v>
      </c>
      <c r="K1713" t="s">
        <v>55</v>
      </c>
      <c r="L1713">
        <v>93584.31</v>
      </c>
      <c r="M1713">
        <v>76852.69</v>
      </c>
      <c r="N1713" t="s">
        <v>35</v>
      </c>
      <c r="O1713" t="s">
        <v>1036</v>
      </c>
      <c r="P1713">
        <v>25</v>
      </c>
      <c r="Q1713">
        <v>2</v>
      </c>
      <c r="R1713">
        <v>139</v>
      </c>
      <c r="S1713">
        <v>251.1</v>
      </c>
      <c r="T1713" t="s">
        <v>37</v>
      </c>
      <c r="U1713" s="3"/>
      <c r="V1713" s="3"/>
      <c r="W1713" s="3"/>
    </row>
    <row r="1714" spans="1:23">
      <c r="A1714" t="s">
        <v>3651</v>
      </c>
      <c r="B1714" t="s">
        <v>879</v>
      </c>
      <c r="C1714" t="s">
        <v>100</v>
      </c>
      <c r="D1714" s="2">
        <v>27115</v>
      </c>
      <c r="E1714" t="s">
        <v>3652</v>
      </c>
      <c r="F1714" s="2">
        <v>45192</v>
      </c>
      <c r="G1714" t="s">
        <v>94</v>
      </c>
      <c r="H1714" t="s">
        <v>153</v>
      </c>
      <c r="I1714" t="s">
        <v>119</v>
      </c>
      <c r="J1714" t="s">
        <v>166</v>
      </c>
      <c r="K1714" t="s">
        <v>55</v>
      </c>
      <c r="L1714">
        <v>159164.07</v>
      </c>
      <c r="M1714">
        <v>116422.44</v>
      </c>
      <c r="N1714" t="s">
        <v>73</v>
      </c>
      <c r="O1714">
        <v>4</v>
      </c>
      <c r="P1714">
        <v>74</v>
      </c>
      <c r="Q1714">
        <v>5</v>
      </c>
      <c r="R1714">
        <v>167</v>
      </c>
      <c r="S1714">
        <v>141.6</v>
      </c>
      <c r="U1714" s="3"/>
      <c r="V1714" s="3"/>
      <c r="W1714" s="3"/>
    </row>
    <row r="1715" spans="1:23">
      <c r="A1715" t="s">
        <v>3653</v>
      </c>
      <c r="B1715" t="s">
        <v>116</v>
      </c>
      <c r="D1715" s="2">
        <v>28561</v>
      </c>
      <c r="E1715" t="s">
        <v>3654</v>
      </c>
      <c r="F1715" s="2">
        <v>45545</v>
      </c>
      <c r="G1715" t="s">
        <v>141</v>
      </c>
      <c r="H1715" t="s">
        <v>78</v>
      </c>
      <c r="I1715" t="s">
        <v>25</v>
      </c>
      <c r="J1715" t="s">
        <v>71</v>
      </c>
      <c r="K1715" t="s">
        <v>161</v>
      </c>
      <c r="L1715">
        <v>123650.21</v>
      </c>
      <c r="M1715">
        <v>123339.73</v>
      </c>
      <c r="N1715" t="s">
        <v>1048</v>
      </c>
      <c r="O1715">
        <v>15</v>
      </c>
      <c r="P1715">
        <v>178</v>
      </c>
      <c r="Q1715">
        <v>2</v>
      </c>
      <c r="R1715">
        <v>147</v>
      </c>
      <c r="S1715">
        <v>229</v>
      </c>
      <c r="T1715" t="s">
        <v>37</v>
      </c>
      <c r="U1715" s="3"/>
      <c r="V1715" s="3"/>
      <c r="W1715" s="3"/>
    </row>
    <row r="1716" spans="1:23">
      <c r="A1716" t="s">
        <v>3655</v>
      </c>
      <c r="B1716" t="s">
        <v>1464</v>
      </c>
      <c r="C1716" t="s">
        <v>40</v>
      </c>
      <c r="D1716" t="s">
        <v>3656</v>
      </c>
      <c r="E1716" s="2">
        <v>45578</v>
      </c>
      <c r="F1716" t="s">
        <v>3657</v>
      </c>
      <c r="G1716" t="s">
        <v>31</v>
      </c>
      <c r="H1716" t="s">
        <v>95</v>
      </c>
      <c r="I1716" t="s">
        <v>79</v>
      </c>
      <c r="J1716" t="s">
        <v>71</v>
      </c>
      <c r="K1716" t="s">
        <v>161</v>
      </c>
      <c r="L1716">
        <v>96279.4</v>
      </c>
      <c r="M1716">
        <v>92951.38</v>
      </c>
      <c r="O1716">
        <v>6</v>
      </c>
      <c r="P1716">
        <v>161</v>
      </c>
      <c r="Q1716">
        <v>4</v>
      </c>
      <c r="R1716" t="s">
        <v>1907</v>
      </c>
      <c r="S1716">
        <v>117.5</v>
      </c>
      <c r="T1716" t="s">
        <v>37</v>
      </c>
      <c r="U1716" s="3"/>
      <c r="V1716" s="3"/>
      <c r="W1716" s="3"/>
    </row>
    <row r="1717" spans="1:23">
      <c r="A1717" t="s">
        <v>3658</v>
      </c>
      <c r="B1717" t="s">
        <v>565</v>
      </c>
      <c r="C1717" t="s">
        <v>206</v>
      </c>
      <c r="D1717" s="2">
        <v>29803</v>
      </c>
      <c r="E1717" s="2">
        <v>45830</v>
      </c>
      <c r="F1717" s="2">
        <v>45834</v>
      </c>
      <c r="G1717" t="s">
        <v>109</v>
      </c>
      <c r="I1717" t="s">
        <v>53</v>
      </c>
      <c r="J1717" t="s">
        <v>97</v>
      </c>
      <c r="K1717" t="s">
        <v>161</v>
      </c>
      <c r="L1717">
        <v>66202.95</v>
      </c>
      <c r="M1717">
        <v>66114.25</v>
      </c>
      <c r="N1717" t="s">
        <v>1048</v>
      </c>
      <c r="O1717">
        <v>4</v>
      </c>
      <c r="P1717">
        <v>200</v>
      </c>
      <c r="Q1717">
        <v>1</v>
      </c>
      <c r="R1717">
        <v>181</v>
      </c>
      <c r="S1717">
        <v>108.7</v>
      </c>
      <c r="T1717" t="s">
        <v>37</v>
      </c>
      <c r="U1717" s="3"/>
      <c r="V1717" s="3"/>
      <c r="W1717" s="3"/>
    </row>
    <row r="1718" spans="1:23">
      <c r="A1718" t="s">
        <v>3659</v>
      </c>
      <c r="B1718" t="s">
        <v>155</v>
      </c>
      <c r="C1718" t="s">
        <v>206</v>
      </c>
      <c r="D1718" s="2">
        <v>26416</v>
      </c>
      <c r="E1718" s="2">
        <v>45904</v>
      </c>
      <c r="F1718" s="2">
        <v>45906</v>
      </c>
      <c r="G1718" t="s">
        <v>152</v>
      </c>
      <c r="I1718" t="s">
        <v>79</v>
      </c>
      <c r="J1718" t="s">
        <v>80</v>
      </c>
      <c r="K1718" t="s">
        <v>27</v>
      </c>
      <c r="L1718">
        <v>42395.75</v>
      </c>
      <c r="M1718">
        <v>37206.480000000003</v>
      </c>
      <c r="O1718">
        <v>2</v>
      </c>
      <c r="P1718">
        <v>159</v>
      </c>
      <c r="R1718">
        <v>174</v>
      </c>
      <c r="S1718">
        <v>189.1</v>
      </c>
      <c r="T1718" t="s">
        <v>37</v>
      </c>
      <c r="U1718" s="3"/>
      <c r="V1718" s="3"/>
      <c r="W1718" s="3"/>
    </row>
    <row r="1719" spans="1:23">
      <c r="A1719" t="s">
        <v>3660</v>
      </c>
      <c r="B1719" t="s">
        <v>591</v>
      </c>
      <c r="C1719" t="s">
        <v>1149</v>
      </c>
      <c r="D1719" s="2">
        <v>27856</v>
      </c>
      <c r="E1719" s="2">
        <v>45106</v>
      </c>
      <c r="F1719" s="2">
        <v>45123</v>
      </c>
      <c r="G1719" t="s">
        <v>70</v>
      </c>
      <c r="H1719" t="s">
        <v>78</v>
      </c>
      <c r="I1719" t="s">
        <v>119</v>
      </c>
      <c r="J1719" t="s">
        <v>26</v>
      </c>
      <c r="K1719" t="s">
        <v>120</v>
      </c>
      <c r="L1719">
        <v>182497.01</v>
      </c>
      <c r="M1719">
        <v>140759.23000000001</v>
      </c>
      <c r="N1719" t="s">
        <v>73</v>
      </c>
      <c r="O1719" t="s">
        <v>102</v>
      </c>
      <c r="P1719">
        <v>200</v>
      </c>
      <c r="R1719">
        <v>162</v>
      </c>
      <c r="S1719">
        <v>204.1</v>
      </c>
      <c r="T1719" t="s">
        <v>37</v>
      </c>
      <c r="U1719" s="3"/>
      <c r="V1719" s="3"/>
      <c r="W1719" s="3"/>
    </row>
    <row r="1720" spans="1:23">
      <c r="A1720" t="s">
        <v>3661</v>
      </c>
      <c r="B1720" t="s">
        <v>833</v>
      </c>
      <c r="C1720" t="s">
        <v>22</v>
      </c>
      <c r="D1720" t="s">
        <v>3662</v>
      </c>
      <c r="E1720" s="2">
        <v>45580</v>
      </c>
      <c r="F1720" t="s">
        <v>3663</v>
      </c>
      <c r="G1720" t="s">
        <v>109</v>
      </c>
      <c r="H1720" t="s">
        <v>86</v>
      </c>
      <c r="I1720" t="s">
        <v>45</v>
      </c>
      <c r="J1720" t="s">
        <v>71</v>
      </c>
      <c r="K1720" t="s">
        <v>27</v>
      </c>
      <c r="L1720">
        <v>142049.94</v>
      </c>
      <c r="M1720">
        <v>123299.6</v>
      </c>
      <c r="N1720" t="s">
        <v>35</v>
      </c>
      <c r="O1720">
        <v>11</v>
      </c>
      <c r="R1720">
        <v>106</v>
      </c>
      <c r="T1720" t="s">
        <v>127</v>
      </c>
      <c r="U1720" s="3"/>
      <c r="V1720" s="3"/>
      <c r="W1720" s="3"/>
    </row>
    <row r="1721" spans="1:23">
      <c r="A1721" t="s">
        <v>3664</v>
      </c>
      <c r="B1721" t="s">
        <v>845</v>
      </c>
      <c r="C1721" t="s">
        <v>40</v>
      </c>
      <c r="D1721" t="s">
        <v>3665</v>
      </c>
      <c r="E1721" s="2">
        <v>45200</v>
      </c>
      <c r="F1721" s="2">
        <v>45210</v>
      </c>
      <c r="G1721" t="s">
        <v>152</v>
      </c>
      <c r="H1721" t="s">
        <v>113</v>
      </c>
      <c r="J1721" t="s">
        <v>97</v>
      </c>
      <c r="K1721" t="s">
        <v>110</v>
      </c>
      <c r="L1721">
        <v>78180.88</v>
      </c>
      <c r="M1721">
        <v>63191.81</v>
      </c>
      <c r="N1721" t="s">
        <v>73</v>
      </c>
      <c r="O1721">
        <v>10</v>
      </c>
      <c r="P1721" t="s">
        <v>3666</v>
      </c>
      <c r="Q1721">
        <v>1</v>
      </c>
      <c r="R1721">
        <v>152</v>
      </c>
      <c r="S1721">
        <v>92.6</v>
      </c>
      <c r="T1721" t="s">
        <v>47</v>
      </c>
      <c r="U1721" s="3"/>
      <c r="V1721" s="3"/>
      <c r="W1721" s="3"/>
    </row>
    <row r="1722" spans="1:23">
      <c r="A1722" t="s">
        <v>3667</v>
      </c>
      <c r="B1722" t="s">
        <v>3015</v>
      </c>
      <c r="C1722" t="s">
        <v>60</v>
      </c>
      <c r="D1722" s="2">
        <v>29289</v>
      </c>
      <c r="E1722" s="2">
        <v>45522</v>
      </c>
      <c r="F1722" t="s">
        <v>3098</v>
      </c>
      <c r="G1722" t="s">
        <v>152</v>
      </c>
      <c r="H1722" t="s">
        <v>32</v>
      </c>
      <c r="I1722" t="s">
        <v>79</v>
      </c>
      <c r="L1722">
        <v>146769.49</v>
      </c>
      <c r="M1722">
        <v>118398.76</v>
      </c>
      <c r="O1722">
        <v>12</v>
      </c>
      <c r="P1722">
        <v>213</v>
      </c>
      <c r="R1722">
        <v>116</v>
      </c>
      <c r="S1722">
        <v>86.2</v>
      </c>
      <c r="T1722" t="s">
        <v>37</v>
      </c>
      <c r="U1722" s="3"/>
      <c r="V1722" s="3"/>
      <c r="W1722" s="3"/>
    </row>
    <row r="1723" spans="1:23">
      <c r="A1723" t="s">
        <v>3668</v>
      </c>
      <c r="B1723" t="s">
        <v>2918</v>
      </c>
      <c r="C1723" t="s">
        <v>60</v>
      </c>
      <c r="D1723" s="2">
        <v>29080</v>
      </c>
      <c r="E1723" s="2">
        <v>45048</v>
      </c>
      <c r="F1723" t="s">
        <v>3669</v>
      </c>
      <c r="G1723" t="s">
        <v>62</v>
      </c>
      <c r="H1723" t="s">
        <v>86</v>
      </c>
      <c r="I1723" t="s">
        <v>33</v>
      </c>
      <c r="J1723" t="s">
        <v>34</v>
      </c>
      <c r="L1723">
        <v>36559.89</v>
      </c>
      <c r="M1723">
        <v>28145.599999999999</v>
      </c>
      <c r="N1723" t="s">
        <v>73</v>
      </c>
      <c r="O1723" t="s">
        <v>903</v>
      </c>
      <c r="P1723">
        <v>11</v>
      </c>
      <c r="Q1723">
        <v>1</v>
      </c>
      <c r="R1723">
        <v>92</v>
      </c>
      <c r="S1723">
        <v>111</v>
      </c>
      <c r="T1723" t="s">
        <v>37</v>
      </c>
      <c r="U1723" s="3"/>
      <c r="V1723" s="3"/>
      <c r="W1723" s="3"/>
    </row>
    <row r="1724" spans="1:23">
      <c r="A1724" t="s">
        <v>3670</v>
      </c>
      <c r="B1724" t="s">
        <v>2389</v>
      </c>
      <c r="C1724" t="s">
        <v>84</v>
      </c>
      <c r="D1724" s="2">
        <v>24640</v>
      </c>
      <c r="E1724" s="2">
        <v>45079</v>
      </c>
      <c r="F1724" s="2">
        <v>45092</v>
      </c>
      <c r="G1724" t="s">
        <v>152</v>
      </c>
      <c r="H1724" t="s">
        <v>124</v>
      </c>
      <c r="I1724" t="s">
        <v>33</v>
      </c>
      <c r="J1724" t="s">
        <v>97</v>
      </c>
      <c r="K1724" t="s">
        <v>72</v>
      </c>
      <c r="L1724">
        <v>149080.12</v>
      </c>
      <c r="M1724">
        <v>128326.13</v>
      </c>
      <c r="N1724" t="s">
        <v>192</v>
      </c>
      <c r="O1724">
        <v>13</v>
      </c>
      <c r="P1724" t="s">
        <v>659</v>
      </c>
      <c r="Q1724">
        <v>4</v>
      </c>
      <c r="R1724">
        <v>114</v>
      </c>
      <c r="S1724">
        <v>256.60000000000002</v>
      </c>
      <c r="T1724" t="s">
        <v>37</v>
      </c>
      <c r="U1724" s="3"/>
      <c r="V1724" s="3"/>
      <c r="W1724" s="3"/>
    </row>
    <row r="1725" spans="1:23">
      <c r="A1725" t="s">
        <v>3671</v>
      </c>
      <c r="B1725" t="s">
        <v>274</v>
      </c>
      <c r="C1725" t="s">
        <v>100</v>
      </c>
      <c r="D1725" t="s">
        <v>3672</v>
      </c>
      <c r="E1725" s="2">
        <v>45002</v>
      </c>
      <c r="F1725" s="2">
        <v>45015</v>
      </c>
      <c r="G1725" t="s">
        <v>141</v>
      </c>
      <c r="H1725" t="s">
        <v>538</v>
      </c>
      <c r="I1725" t="s">
        <v>53</v>
      </c>
      <c r="J1725" t="s">
        <v>46</v>
      </c>
      <c r="L1725">
        <v>42117.1</v>
      </c>
      <c r="M1725">
        <v>36756.76</v>
      </c>
      <c r="N1725" t="s">
        <v>56</v>
      </c>
      <c r="O1725">
        <v>13</v>
      </c>
      <c r="P1725">
        <v>88</v>
      </c>
      <c r="Q1725">
        <v>5</v>
      </c>
      <c r="R1725">
        <v>140</v>
      </c>
      <c r="S1725">
        <v>134</v>
      </c>
      <c r="U1725" s="3"/>
      <c r="V1725" s="3"/>
      <c r="W1725" s="3"/>
    </row>
    <row r="1726" spans="1:23">
      <c r="A1726" t="s">
        <v>3673</v>
      </c>
      <c r="B1726" t="s">
        <v>1097</v>
      </c>
      <c r="C1726" t="s">
        <v>22</v>
      </c>
      <c r="D1726" s="2">
        <v>22021</v>
      </c>
      <c r="E1726" s="2">
        <v>45253</v>
      </c>
      <c r="F1726" t="s">
        <v>3674</v>
      </c>
      <c r="G1726" t="s">
        <v>77</v>
      </c>
      <c r="I1726" t="s">
        <v>79</v>
      </c>
      <c r="J1726" t="s">
        <v>97</v>
      </c>
      <c r="K1726" t="s">
        <v>161</v>
      </c>
      <c r="L1726">
        <v>43922.5</v>
      </c>
      <c r="M1726">
        <v>31530.57</v>
      </c>
      <c r="N1726" t="s">
        <v>35</v>
      </c>
      <c r="O1726">
        <v>9</v>
      </c>
      <c r="P1726">
        <v>23</v>
      </c>
      <c r="R1726">
        <v>128</v>
      </c>
      <c r="S1726">
        <v>192.4</v>
      </c>
      <c r="T1726" t="s">
        <v>57</v>
      </c>
      <c r="U1726" s="3"/>
      <c r="V1726" s="3"/>
      <c r="W1726" s="3"/>
    </row>
    <row r="1727" spans="1:23">
      <c r="A1727" t="s">
        <v>3675</v>
      </c>
      <c r="B1727" t="s">
        <v>251</v>
      </c>
      <c r="C1727" t="s">
        <v>60</v>
      </c>
      <c r="D1727" s="2">
        <v>26804</v>
      </c>
      <c r="E1727" s="2">
        <v>45848</v>
      </c>
      <c r="G1727" t="s">
        <v>109</v>
      </c>
      <c r="H1727" t="s">
        <v>86</v>
      </c>
      <c r="J1727" t="s">
        <v>26</v>
      </c>
      <c r="K1727" t="s">
        <v>27</v>
      </c>
      <c r="L1727">
        <v>155302.85999999999</v>
      </c>
      <c r="M1727">
        <v>129114.39</v>
      </c>
      <c r="O1727">
        <v>18</v>
      </c>
      <c r="P1727">
        <v>15</v>
      </c>
      <c r="Q1727">
        <v>4</v>
      </c>
      <c r="R1727">
        <v>127</v>
      </c>
      <c r="S1727">
        <v>231.6</v>
      </c>
      <c r="T1727" t="s">
        <v>37</v>
      </c>
      <c r="U1727" s="3"/>
      <c r="V1727" s="3"/>
      <c r="W1727" s="3"/>
    </row>
    <row r="1728" spans="1:23">
      <c r="A1728" t="s">
        <v>3676</v>
      </c>
      <c r="B1728" t="s">
        <v>796</v>
      </c>
      <c r="C1728" t="s">
        <v>50</v>
      </c>
      <c r="D1728" s="2">
        <v>24540</v>
      </c>
      <c r="E1728" s="2">
        <v>44936</v>
      </c>
      <c r="F1728" s="2">
        <v>44939</v>
      </c>
      <c r="G1728" t="s">
        <v>141</v>
      </c>
      <c r="H1728" t="s">
        <v>153</v>
      </c>
      <c r="I1728" t="s">
        <v>96</v>
      </c>
      <c r="J1728" t="s">
        <v>80</v>
      </c>
      <c r="K1728" t="s">
        <v>27</v>
      </c>
      <c r="L1728">
        <v>210553.05</v>
      </c>
      <c r="M1728">
        <v>176686.37</v>
      </c>
      <c r="N1728" t="s">
        <v>35</v>
      </c>
      <c r="O1728">
        <v>3</v>
      </c>
      <c r="P1728">
        <v>206</v>
      </c>
      <c r="Q1728">
        <v>1</v>
      </c>
      <c r="R1728">
        <v>180</v>
      </c>
      <c r="S1728">
        <v>169.7</v>
      </c>
      <c r="T1728" t="s">
        <v>37</v>
      </c>
      <c r="U1728" s="3"/>
      <c r="V1728" s="3"/>
      <c r="W1728" s="3"/>
    </row>
    <row r="1729" spans="1:23">
      <c r="A1729" t="s">
        <v>3677</v>
      </c>
      <c r="B1729" t="s">
        <v>298</v>
      </c>
      <c r="C1729" t="s">
        <v>50</v>
      </c>
      <c r="D1729" t="s">
        <v>3678</v>
      </c>
      <c r="E1729" s="2">
        <v>45916</v>
      </c>
      <c r="F1729" t="s">
        <v>3679</v>
      </c>
      <c r="G1729" t="s">
        <v>31</v>
      </c>
      <c r="H1729" t="s">
        <v>44</v>
      </c>
      <c r="I1729" t="s">
        <v>53</v>
      </c>
      <c r="K1729" t="s">
        <v>72</v>
      </c>
      <c r="L1729">
        <v>162874.23000000001</v>
      </c>
      <c r="M1729">
        <v>149740.92000000001</v>
      </c>
      <c r="O1729">
        <v>9</v>
      </c>
      <c r="P1729">
        <v>222</v>
      </c>
      <c r="Q1729">
        <v>5</v>
      </c>
      <c r="R1729">
        <v>117</v>
      </c>
      <c r="S1729">
        <v>143.1</v>
      </c>
      <c r="T1729" t="s">
        <v>47</v>
      </c>
      <c r="U1729" s="3"/>
      <c r="V1729" s="3"/>
      <c r="W1729" s="3"/>
    </row>
    <row r="1730" spans="1:23">
      <c r="A1730" t="s">
        <v>3680</v>
      </c>
      <c r="B1730" t="s">
        <v>852</v>
      </c>
      <c r="C1730" t="s">
        <v>206</v>
      </c>
      <c r="D1730" s="2">
        <v>39897</v>
      </c>
      <c r="E1730" s="2">
        <v>45577</v>
      </c>
      <c r="G1730" t="s">
        <v>89</v>
      </c>
      <c r="H1730" t="s">
        <v>52</v>
      </c>
      <c r="I1730" t="s">
        <v>119</v>
      </c>
      <c r="J1730" t="s">
        <v>64</v>
      </c>
      <c r="K1730" t="s">
        <v>110</v>
      </c>
      <c r="L1730" t="s">
        <v>3681</v>
      </c>
      <c r="M1730">
        <v>3675.48</v>
      </c>
      <c r="N1730" t="s">
        <v>91</v>
      </c>
      <c r="O1730">
        <v>8</v>
      </c>
      <c r="P1730">
        <v>138</v>
      </c>
      <c r="Q1730">
        <v>5</v>
      </c>
      <c r="R1730" t="s">
        <v>2084</v>
      </c>
      <c r="S1730">
        <v>90.6</v>
      </c>
      <c r="T1730" t="s">
        <v>57</v>
      </c>
      <c r="U1730" s="3"/>
      <c r="V1730" s="3"/>
      <c r="W1730" s="3"/>
    </row>
    <row r="1731" spans="1:23">
      <c r="A1731" t="s">
        <v>3682</v>
      </c>
      <c r="B1731" t="s">
        <v>21</v>
      </c>
      <c r="C1731" t="s">
        <v>133</v>
      </c>
      <c r="D1731" s="2">
        <v>35148</v>
      </c>
      <c r="E1731" s="2">
        <v>45680</v>
      </c>
      <c r="F1731" s="2">
        <v>45693</v>
      </c>
      <c r="G1731" t="s">
        <v>161</v>
      </c>
      <c r="H1731" t="s">
        <v>78</v>
      </c>
      <c r="J1731" t="s">
        <v>46</v>
      </c>
      <c r="K1731" t="s">
        <v>27</v>
      </c>
      <c r="L1731" t="s">
        <v>3683</v>
      </c>
      <c r="M1731">
        <v>87130.01</v>
      </c>
      <c r="N1731" t="s">
        <v>73</v>
      </c>
      <c r="O1731">
        <v>13</v>
      </c>
      <c r="P1731" t="s">
        <v>3684</v>
      </c>
      <c r="Q1731">
        <v>1</v>
      </c>
      <c r="R1731">
        <v>162</v>
      </c>
      <c r="S1731">
        <v>206.5</v>
      </c>
      <c r="T1731" t="s">
        <v>37</v>
      </c>
      <c r="U1731" s="3"/>
      <c r="V1731" s="3"/>
      <c r="W1731" s="3"/>
    </row>
    <row r="1732" spans="1:23">
      <c r="A1732" t="s">
        <v>3685</v>
      </c>
      <c r="B1732" t="s">
        <v>806</v>
      </c>
      <c r="C1732" t="s">
        <v>133</v>
      </c>
      <c r="D1732" s="2">
        <v>23208</v>
      </c>
      <c r="E1732" s="2">
        <v>45598</v>
      </c>
      <c r="F1732" t="s">
        <v>271</v>
      </c>
      <c r="G1732" t="s">
        <v>43</v>
      </c>
      <c r="H1732" t="s">
        <v>118</v>
      </c>
      <c r="I1732" t="s">
        <v>45</v>
      </c>
      <c r="J1732" t="s">
        <v>97</v>
      </c>
      <c r="K1732" t="s">
        <v>120</v>
      </c>
      <c r="L1732">
        <v>178017.11</v>
      </c>
      <c r="M1732">
        <v>129720.91</v>
      </c>
      <c r="O1732">
        <v>17</v>
      </c>
      <c r="P1732">
        <v>156</v>
      </c>
      <c r="Q1732">
        <v>5</v>
      </c>
      <c r="R1732">
        <v>95</v>
      </c>
      <c r="S1732">
        <v>83.5</v>
      </c>
      <c r="T1732" t="s">
        <v>37</v>
      </c>
      <c r="U1732" s="3"/>
      <c r="V1732" s="3"/>
      <c r="W1732" s="3"/>
    </row>
    <row r="1733" spans="1:23">
      <c r="A1733" t="s">
        <v>3686</v>
      </c>
      <c r="B1733" t="s">
        <v>693</v>
      </c>
      <c r="D1733" s="2">
        <v>29093</v>
      </c>
      <c r="E1733" s="2">
        <v>45406</v>
      </c>
      <c r="F1733" s="2">
        <v>45422</v>
      </c>
      <c r="G1733" t="s">
        <v>141</v>
      </c>
      <c r="H1733" t="s">
        <v>52</v>
      </c>
      <c r="I1733" t="s">
        <v>79</v>
      </c>
      <c r="K1733" t="s">
        <v>55</v>
      </c>
      <c r="L1733" t="s">
        <v>3687</v>
      </c>
      <c r="M1733">
        <v>152038.85999999999</v>
      </c>
      <c r="N1733" t="s">
        <v>73</v>
      </c>
      <c r="O1733">
        <v>16</v>
      </c>
      <c r="R1733">
        <v>129</v>
      </c>
      <c r="S1733">
        <v>148.6</v>
      </c>
      <c r="T1733" t="s">
        <v>37</v>
      </c>
      <c r="U1733" s="3"/>
      <c r="V1733" s="3"/>
      <c r="W1733" s="3"/>
    </row>
    <row r="1734" spans="1:23">
      <c r="A1734" t="s">
        <v>3688</v>
      </c>
      <c r="B1734" t="s">
        <v>76</v>
      </c>
      <c r="C1734" t="s">
        <v>60</v>
      </c>
      <c r="D1734" t="s">
        <v>3689</v>
      </c>
      <c r="E1734" t="s">
        <v>2135</v>
      </c>
      <c r="F1734" s="2">
        <v>45755</v>
      </c>
      <c r="G1734" t="s">
        <v>161</v>
      </c>
      <c r="H1734" t="s">
        <v>95</v>
      </c>
      <c r="I1734" t="s">
        <v>25</v>
      </c>
      <c r="J1734" t="s">
        <v>34</v>
      </c>
      <c r="K1734" t="s">
        <v>286</v>
      </c>
      <c r="L1734">
        <v>25703.439999999999</v>
      </c>
      <c r="M1734">
        <v>22511.33</v>
      </c>
      <c r="N1734" t="s">
        <v>35</v>
      </c>
      <c r="O1734">
        <v>13</v>
      </c>
      <c r="P1734">
        <v>206</v>
      </c>
      <c r="Q1734">
        <v>4</v>
      </c>
      <c r="R1734">
        <v>148</v>
      </c>
      <c r="S1734">
        <v>77.8</v>
      </c>
      <c r="T1734" t="s">
        <v>37</v>
      </c>
      <c r="U1734" s="3"/>
      <c r="V1734" s="3"/>
      <c r="W1734" s="3"/>
    </row>
    <row r="1735" spans="1:23">
      <c r="A1735" t="s">
        <v>3690</v>
      </c>
      <c r="B1735" t="s">
        <v>345</v>
      </c>
      <c r="C1735" t="s">
        <v>50</v>
      </c>
      <c r="D1735" s="2">
        <v>20791</v>
      </c>
      <c r="E1735" s="2">
        <v>45176</v>
      </c>
      <c r="F1735" t="s">
        <v>3691</v>
      </c>
      <c r="G1735" t="s">
        <v>89</v>
      </c>
      <c r="H1735" t="s">
        <v>52</v>
      </c>
      <c r="I1735" t="s">
        <v>79</v>
      </c>
      <c r="L1735">
        <v>50993.07</v>
      </c>
      <c r="M1735">
        <v>46805.74</v>
      </c>
      <c r="N1735" t="s">
        <v>192</v>
      </c>
      <c r="O1735">
        <v>3</v>
      </c>
      <c r="P1735">
        <v>33</v>
      </c>
      <c r="Q1735">
        <v>1</v>
      </c>
      <c r="R1735">
        <v>190</v>
      </c>
      <c r="S1735">
        <v>142.6</v>
      </c>
      <c r="T1735" t="s">
        <v>37</v>
      </c>
      <c r="U1735" s="3"/>
      <c r="V1735" s="3"/>
      <c r="W1735" s="3"/>
    </row>
    <row r="1736" spans="1:23">
      <c r="A1736" t="s">
        <v>3692</v>
      </c>
      <c r="B1736" t="s">
        <v>986</v>
      </c>
      <c r="C1736" t="s">
        <v>60</v>
      </c>
      <c r="D1736" s="2">
        <v>35501</v>
      </c>
      <c r="E1736" t="s">
        <v>3693</v>
      </c>
      <c r="F1736" t="s">
        <v>3694</v>
      </c>
      <c r="G1736" t="s">
        <v>62</v>
      </c>
      <c r="H1736" t="s">
        <v>118</v>
      </c>
      <c r="I1736" t="s">
        <v>119</v>
      </c>
      <c r="J1736" t="s">
        <v>64</v>
      </c>
      <c r="K1736" t="s">
        <v>110</v>
      </c>
      <c r="L1736">
        <v>158702.75</v>
      </c>
      <c r="M1736">
        <v>131690.1</v>
      </c>
      <c r="N1736" t="s">
        <v>35</v>
      </c>
      <c r="O1736">
        <v>13</v>
      </c>
      <c r="P1736">
        <v>42</v>
      </c>
      <c r="Q1736">
        <v>2</v>
      </c>
      <c r="R1736">
        <v>98</v>
      </c>
      <c r="S1736">
        <v>240.7</v>
      </c>
      <c r="T1736" t="s">
        <v>37</v>
      </c>
      <c r="U1736" s="3"/>
      <c r="V1736" s="3"/>
      <c r="W1736" s="3"/>
    </row>
    <row r="1737" spans="1:23">
      <c r="A1737" t="s">
        <v>3695</v>
      </c>
      <c r="B1737" t="s">
        <v>1526</v>
      </c>
      <c r="C1737" t="s">
        <v>40</v>
      </c>
      <c r="D1737" s="2">
        <v>38252</v>
      </c>
      <c r="E1737" s="2">
        <v>45217</v>
      </c>
      <c r="F1737" s="2">
        <v>45228</v>
      </c>
      <c r="G1737" t="s">
        <v>109</v>
      </c>
      <c r="H1737" t="s">
        <v>113</v>
      </c>
      <c r="I1737" t="s">
        <v>25</v>
      </c>
      <c r="J1737" t="s">
        <v>46</v>
      </c>
      <c r="K1737" t="s">
        <v>55</v>
      </c>
      <c r="L1737">
        <v>174590.73</v>
      </c>
      <c r="M1737">
        <v>154566.31</v>
      </c>
      <c r="N1737" t="s">
        <v>192</v>
      </c>
      <c r="O1737">
        <v>11</v>
      </c>
      <c r="P1737">
        <v>89</v>
      </c>
      <c r="Q1737">
        <v>1</v>
      </c>
      <c r="R1737">
        <v>111</v>
      </c>
      <c r="S1737">
        <v>125.9</v>
      </c>
      <c r="T1737" t="s">
        <v>65</v>
      </c>
      <c r="U1737" s="3"/>
      <c r="V1737" s="3"/>
      <c r="W1737" s="3"/>
    </row>
    <row r="1738" spans="1:23">
      <c r="A1738" t="s">
        <v>3696</v>
      </c>
      <c r="B1738" t="s">
        <v>438</v>
      </c>
      <c r="C1738" t="s">
        <v>133</v>
      </c>
      <c r="D1738" s="2">
        <v>21563</v>
      </c>
      <c r="E1738" s="2">
        <v>45111</v>
      </c>
      <c r="F1738" s="2">
        <v>45118</v>
      </c>
      <c r="G1738" t="s">
        <v>141</v>
      </c>
      <c r="H1738" t="s">
        <v>124</v>
      </c>
      <c r="I1738" t="s">
        <v>25</v>
      </c>
      <c r="J1738" t="s">
        <v>80</v>
      </c>
      <c r="L1738">
        <v>28702.01</v>
      </c>
      <c r="M1738">
        <v>21300.81</v>
      </c>
      <c r="N1738" t="s">
        <v>192</v>
      </c>
      <c r="O1738">
        <v>7</v>
      </c>
      <c r="P1738">
        <v>113</v>
      </c>
      <c r="R1738">
        <v>125</v>
      </c>
      <c r="S1738">
        <v>128.4</v>
      </c>
      <c r="T1738" t="s">
        <v>47</v>
      </c>
      <c r="U1738" s="3"/>
      <c r="V1738" s="3"/>
      <c r="W1738" s="3"/>
    </row>
    <row r="1739" spans="1:23">
      <c r="A1739" t="s">
        <v>3697</v>
      </c>
      <c r="B1739" t="s">
        <v>857</v>
      </c>
      <c r="C1739" t="s">
        <v>30</v>
      </c>
      <c r="D1739" s="2">
        <v>38589</v>
      </c>
      <c r="E1739" s="2">
        <v>45821</v>
      </c>
      <c r="F1739" s="2">
        <v>45827</v>
      </c>
      <c r="G1739" t="s">
        <v>152</v>
      </c>
      <c r="H1739" t="s">
        <v>113</v>
      </c>
      <c r="I1739" t="s">
        <v>53</v>
      </c>
      <c r="K1739" t="s">
        <v>120</v>
      </c>
      <c r="L1739">
        <v>212627.14</v>
      </c>
      <c r="M1739">
        <v>143423.62</v>
      </c>
      <c r="O1739">
        <v>6</v>
      </c>
      <c r="P1739">
        <v>161</v>
      </c>
      <c r="Q1739">
        <v>2</v>
      </c>
      <c r="R1739">
        <v>171</v>
      </c>
      <c r="S1739">
        <v>77.900000000000006</v>
      </c>
      <c r="T1739" t="s">
        <v>106</v>
      </c>
      <c r="U1739" s="3"/>
      <c r="V1739" s="3"/>
      <c r="W1739" s="3"/>
    </row>
    <row r="1740" spans="1:23">
      <c r="A1740" t="s">
        <v>3698</v>
      </c>
      <c r="B1740" t="s">
        <v>1108</v>
      </c>
      <c r="C1740" t="s">
        <v>30</v>
      </c>
      <c r="D1740" s="2">
        <v>26526</v>
      </c>
      <c r="E1740" s="2">
        <v>45168</v>
      </c>
      <c r="F1740" t="s">
        <v>3699</v>
      </c>
      <c r="G1740" t="s">
        <v>141</v>
      </c>
      <c r="H1740" t="s">
        <v>32</v>
      </c>
      <c r="I1740" t="s">
        <v>33</v>
      </c>
      <c r="J1740" t="s">
        <v>46</v>
      </c>
      <c r="K1740" t="s">
        <v>27</v>
      </c>
      <c r="L1740">
        <v>51386.36</v>
      </c>
      <c r="M1740">
        <v>43147.94</v>
      </c>
      <c r="O1740">
        <v>8</v>
      </c>
      <c r="P1740">
        <v>196</v>
      </c>
      <c r="Q1740">
        <v>4</v>
      </c>
      <c r="R1740">
        <v>171</v>
      </c>
      <c r="S1740">
        <v>230</v>
      </c>
      <c r="T1740" t="s">
        <v>37</v>
      </c>
      <c r="U1740" s="3"/>
      <c r="V1740" s="3"/>
      <c r="W1740" s="3"/>
    </row>
    <row r="1741" spans="1:23">
      <c r="A1741" t="s">
        <v>3700</v>
      </c>
      <c r="B1741" t="s">
        <v>378</v>
      </c>
      <c r="C1741" t="s">
        <v>22</v>
      </c>
      <c r="D1741" s="2">
        <v>36458</v>
      </c>
      <c r="E1741" t="s">
        <v>3701</v>
      </c>
      <c r="F1741" s="2">
        <v>45534</v>
      </c>
      <c r="G1741" t="s">
        <v>105</v>
      </c>
      <c r="H1741" t="s">
        <v>113</v>
      </c>
      <c r="I1741" t="s">
        <v>96</v>
      </c>
      <c r="J1741" t="s">
        <v>179</v>
      </c>
      <c r="K1741" t="s">
        <v>55</v>
      </c>
      <c r="L1741">
        <v>49303.42</v>
      </c>
      <c r="M1741">
        <v>29713.57</v>
      </c>
      <c r="N1741" t="s">
        <v>91</v>
      </c>
      <c r="O1741">
        <v>14</v>
      </c>
      <c r="P1741">
        <v>12</v>
      </c>
      <c r="Q1741">
        <v>3</v>
      </c>
      <c r="R1741">
        <v>172</v>
      </c>
      <c r="S1741">
        <v>89</v>
      </c>
      <c r="T1741" t="s">
        <v>65</v>
      </c>
      <c r="U1741" s="3"/>
      <c r="V1741" s="3"/>
      <c r="W1741" s="3"/>
    </row>
    <row r="1742" spans="1:23">
      <c r="A1742" t="s">
        <v>3702</v>
      </c>
      <c r="B1742" t="s">
        <v>438</v>
      </c>
      <c r="C1742" t="s">
        <v>100</v>
      </c>
      <c r="D1742" s="2">
        <v>25378</v>
      </c>
      <c r="E1742" s="2">
        <v>45428</v>
      </c>
      <c r="F1742" s="2">
        <v>45435</v>
      </c>
      <c r="G1742" t="s">
        <v>43</v>
      </c>
      <c r="H1742" t="s">
        <v>95</v>
      </c>
      <c r="I1742" t="s">
        <v>53</v>
      </c>
      <c r="J1742" t="s">
        <v>97</v>
      </c>
      <c r="K1742" t="s">
        <v>161</v>
      </c>
      <c r="L1742">
        <v>194112.72</v>
      </c>
      <c r="M1742">
        <v>153667.59</v>
      </c>
      <c r="N1742" t="s">
        <v>73</v>
      </c>
      <c r="O1742">
        <v>7</v>
      </c>
      <c r="P1742">
        <v>192</v>
      </c>
      <c r="Q1742">
        <v>4</v>
      </c>
      <c r="R1742">
        <v>136</v>
      </c>
      <c r="U1742" s="3"/>
      <c r="V1742" s="3"/>
      <c r="W1742" s="3"/>
    </row>
    <row r="1743" spans="1:23">
      <c r="A1743" t="s">
        <v>3703</v>
      </c>
      <c r="B1743" t="s">
        <v>373</v>
      </c>
      <c r="C1743" t="s">
        <v>30</v>
      </c>
      <c r="D1743" s="2">
        <v>20000</v>
      </c>
      <c r="E1743" s="2">
        <v>45675</v>
      </c>
      <c r="F1743" s="2">
        <v>45690</v>
      </c>
      <c r="G1743" t="s">
        <v>1282</v>
      </c>
      <c r="H1743" t="s">
        <v>52</v>
      </c>
      <c r="I1743" t="s">
        <v>96</v>
      </c>
      <c r="J1743" t="s">
        <v>26</v>
      </c>
      <c r="K1743" t="s">
        <v>120</v>
      </c>
      <c r="L1743">
        <v>31011.97</v>
      </c>
      <c r="M1743">
        <v>25021.72</v>
      </c>
      <c r="N1743" t="s">
        <v>91</v>
      </c>
      <c r="O1743">
        <v>15</v>
      </c>
      <c r="P1743">
        <v>202</v>
      </c>
      <c r="R1743">
        <v>103</v>
      </c>
      <c r="S1743">
        <v>191</v>
      </c>
      <c r="T1743" t="s">
        <v>47</v>
      </c>
      <c r="U1743" s="3"/>
      <c r="V1743" s="3"/>
      <c r="W1743" s="3"/>
    </row>
    <row r="1744" spans="1:23">
      <c r="A1744" t="s">
        <v>3704</v>
      </c>
      <c r="B1744" t="s">
        <v>221</v>
      </c>
      <c r="C1744" t="s">
        <v>100</v>
      </c>
      <c r="D1744" s="2">
        <v>39370</v>
      </c>
      <c r="E1744" t="s">
        <v>3705</v>
      </c>
      <c r="F1744" s="2">
        <v>45674</v>
      </c>
      <c r="G1744" t="s">
        <v>77</v>
      </c>
      <c r="I1744" t="s">
        <v>53</v>
      </c>
      <c r="J1744" t="s">
        <v>26</v>
      </c>
      <c r="K1744" t="s">
        <v>161</v>
      </c>
      <c r="L1744">
        <v>218258.94</v>
      </c>
      <c r="M1744">
        <v>156995.01999999999</v>
      </c>
      <c r="N1744" t="s">
        <v>56</v>
      </c>
      <c r="O1744">
        <v>1</v>
      </c>
      <c r="P1744">
        <v>172</v>
      </c>
      <c r="R1744">
        <v>101</v>
      </c>
      <c r="S1744">
        <v>81.8</v>
      </c>
      <c r="U1744" s="3"/>
      <c r="V1744" s="3"/>
      <c r="W1744" s="3"/>
    </row>
    <row r="1745" spans="1:23">
      <c r="A1745" t="s">
        <v>3706</v>
      </c>
      <c r="B1745" t="s">
        <v>342</v>
      </c>
      <c r="C1745" t="s">
        <v>100</v>
      </c>
      <c r="D1745" s="2">
        <v>31074</v>
      </c>
      <c r="E1745" t="s">
        <v>3707</v>
      </c>
      <c r="F1745" s="2">
        <v>46010</v>
      </c>
      <c r="G1745" t="s">
        <v>94</v>
      </c>
      <c r="H1745" t="s">
        <v>90</v>
      </c>
      <c r="I1745" t="s">
        <v>79</v>
      </c>
      <c r="J1745" t="s">
        <v>34</v>
      </c>
      <c r="L1745">
        <v>105752.4</v>
      </c>
      <c r="M1745">
        <v>96075.3</v>
      </c>
      <c r="N1745" t="s">
        <v>35</v>
      </c>
      <c r="O1745">
        <v>6</v>
      </c>
      <c r="P1745" t="s">
        <v>3708</v>
      </c>
      <c r="Q1745">
        <v>2</v>
      </c>
      <c r="R1745">
        <v>129</v>
      </c>
      <c r="S1745">
        <v>116.8</v>
      </c>
      <c r="T1745" t="s">
        <v>106</v>
      </c>
      <c r="U1745" s="3"/>
      <c r="V1745" s="3"/>
      <c r="W1745" s="3"/>
    </row>
    <row r="1746" spans="1:23">
      <c r="A1746" t="s">
        <v>3709</v>
      </c>
      <c r="B1746" t="s">
        <v>270</v>
      </c>
      <c r="C1746" t="s">
        <v>22</v>
      </c>
      <c r="D1746" s="2">
        <v>21466</v>
      </c>
      <c r="E1746" s="2">
        <v>44989</v>
      </c>
      <c r="F1746" s="2">
        <v>45002</v>
      </c>
      <c r="G1746" t="s">
        <v>70</v>
      </c>
      <c r="H1746" t="s">
        <v>44</v>
      </c>
      <c r="I1746" t="s">
        <v>79</v>
      </c>
      <c r="J1746" t="s">
        <v>26</v>
      </c>
      <c r="K1746" t="s">
        <v>110</v>
      </c>
      <c r="L1746">
        <v>72118.69</v>
      </c>
      <c r="M1746">
        <v>61435.29</v>
      </c>
      <c r="N1746" t="s">
        <v>56</v>
      </c>
      <c r="O1746">
        <v>13</v>
      </c>
      <c r="P1746">
        <v>56</v>
      </c>
      <c r="R1746">
        <v>185</v>
      </c>
      <c r="S1746">
        <v>82</v>
      </c>
      <c r="T1746" t="s">
        <v>37</v>
      </c>
      <c r="U1746" s="3"/>
      <c r="V1746" s="3"/>
      <c r="W1746" s="3"/>
    </row>
    <row r="1747" spans="1:23">
      <c r="A1747" t="s">
        <v>3710</v>
      </c>
      <c r="B1747" t="s">
        <v>116</v>
      </c>
      <c r="C1747" t="s">
        <v>206</v>
      </c>
      <c r="D1747" s="2">
        <v>38873</v>
      </c>
      <c r="E1747" s="2">
        <v>45967</v>
      </c>
      <c r="F1747" s="2">
        <v>45983</v>
      </c>
      <c r="G1747" t="s">
        <v>62</v>
      </c>
      <c r="H1747" t="s">
        <v>113</v>
      </c>
      <c r="J1747" t="s">
        <v>46</v>
      </c>
      <c r="K1747" t="s">
        <v>72</v>
      </c>
      <c r="L1747">
        <v>204668.36</v>
      </c>
      <c r="N1747" t="s">
        <v>467</v>
      </c>
      <c r="O1747">
        <v>16</v>
      </c>
      <c r="P1747">
        <v>147</v>
      </c>
      <c r="R1747">
        <v>112</v>
      </c>
      <c r="S1747">
        <v>105.6</v>
      </c>
      <c r="T1747" t="s">
        <v>65</v>
      </c>
      <c r="U1747" s="3"/>
      <c r="V1747" s="3"/>
      <c r="W1747" s="3"/>
    </row>
    <row r="1748" spans="1:23">
      <c r="A1748" t="s">
        <v>3711</v>
      </c>
      <c r="B1748" t="s">
        <v>796</v>
      </c>
      <c r="C1748" t="s">
        <v>206</v>
      </c>
      <c r="D1748" t="s">
        <v>3712</v>
      </c>
      <c r="E1748" s="2">
        <v>45499</v>
      </c>
      <c r="F1748" s="2">
        <v>45511</v>
      </c>
      <c r="G1748" t="s">
        <v>31</v>
      </c>
      <c r="I1748" t="s">
        <v>25</v>
      </c>
      <c r="J1748" t="s">
        <v>46</v>
      </c>
      <c r="K1748" t="s">
        <v>27</v>
      </c>
      <c r="M1748">
        <v>86652.1</v>
      </c>
      <c r="N1748" t="s">
        <v>1048</v>
      </c>
      <c r="O1748">
        <v>12</v>
      </c>
      <c r="P1748">
        <v>103</v>
      </c>
      <c r="Q1748">
        <v>3</v>
      </c>
      <c r="R1748">
        <v>185</v>
      </c>
      <c r="S1748">
        <v>151.9</v>
      </c>
      <c r="T1748" t="s">
        <v>47</v>
      </c>
      <c r="U1748" s="3"/>
      <c r="V1748" s="3"/>
      <c r="W1748" s="3"/>
    </row>
    <row r="1749" spans="1:23">
      <c r="A1749" t="s">
        <v>3713</v>
      </c>
      <c r="B1749" t="s">
        <v>403</v>
      </c>
      <c r="D1749" s="2">
        <v>26243</v>
      </c>
      <c r="E1749" t="s">
        <v>1998</v>
      </c>
      <c r="F1749" s="2">
        <v>45696</v>
      </c>
      <c r="G1749" t="s">
        <v>77</v>
      </c>
      <c r="H1749" t="s">
        <v>106</v>
      </c>
      <c r="J1749" t="s">
        <v>80</v>
      </c>
      <c r="K1749" t="s">
        <v>27</v>
      </c>
      <c r="L1749">
        <v>28613.94</v>
      </c>
      <c r="M1749">
        <v>21387.07</v>
      </c>
      <c r="N1749" t="s">
        <v>73</v>
      </c>
      <c r="O1749">
        <v>13</v>
      </c>
      <c r="P1749">
        <v>97</v>
      </c>
      <c r="R1749">
        <v>182</v>
      </c>
      <c r="S1749">
        <v>229.7</v>
      </c>
      <c r="T1749" t="s">
        <v>37</v>
      </c>
      <c r="U1749" s="3"/>
      <c r="V1749" s="3"/>
      <c r="W1749" s="3"/>
    </row>
    <row r="1750" spans="1:23">
      <c r="A1750" t="s">
        <v>3714</v>
      </c>
      <c r="B1750" t="s">
        <v>139</v>
      </c>
      <c r="D1750" s="2">
        <v>32936</v>
      </c>
      <c r="E1750" t="s">
        <v>2635</v>
      </c>
      <c r="F1750" s="2">
        <v>45619</v>
      </c>
      <c r="G1750" t="s">
        <v>117</v>
      </c>
      <c r="H1750" t="s">
        <v>44</v>
      </c>
      <c r="I1750" t="s">
        <v>96</v>
      </c>
      <c r="J1750" t="s">
        <v>80</v>
      </c>
      <c r="K1750" t="s">
        <v>72</v>
      </c>
      <c r="L1750">
        <v>139415.67000000001</v>
      </c>
      <c r="M1750">
        <v>105734.39999999999</v>
      </c>
      <c r="N1750" t="s">
        <v>91</v>
      </c>
      <c r="O1750">
        <v>3</v>
      </c>
      <c r="P1750">
        <v>122</v>
      </c>
      <c r="Q1750">
        <v>2</v>
      </c>
      <c r="R1750">
        <v>119</v>
      </c>
      <c r="S1750">
        <v>131.5</v>
      </c>
      <c r="U1750" s="3"/>
      <c r="V1750" s="3"/>
      <c r="W1750" s="3"/>
    </row>
    <row r="1751" spans="1:23">
      <c r="A1751" t="s">
        <v>3715</v>
      </c>
      <c r="B1751" t="s">
        <v>898</v>
      </c>
      <c r="C1751" t="s">
        <v>30</v>
      </c>
      <c r="D1751" s="2">
        <v>22266</v>
      </c>
      <c r="E1751" s="2">
        <v>45363</v>
      </c>
      <c r="F1751" s="2">
        <v>45377</v>
      </c>
      <c r="G1751" t="s">
        <v>94</v>
      </c>
      <c r="H1751" t="s">
        <v>113</v>
      </c>
      <c r="I1751" t="s">
        <v>45</v>
      </c>
      <c r="J1751" t="s">
        <v>26</v>
      </c>
      <c r="K1751" t="s">
        <v>161</v>
      </c>
      <c r="L1751">
        <v>109039.11</v>
      </c>
      <c r="M1751">
        <v>76333.83</v>
      </c>
      <c r="O1751">
        <v>14</v>
      </c>
      <c r="P1751">
        <v>158</v>
      </c>
      <c r="Q1751">
        <v>3</v>
      </c>
      <c r="R1751">
        <v>160</v>
      </c>
      <c r="S1751">
        <v>149.9</v>
      </c>
      <c r="T1751" t="s">
        <v>37</v>
      </c>
      <c r="U1751" s="3"/>
      <c r="V1751" s="3"/>
      <c r="W1751" s="3"/>
    </row>
    <row r="1752" spans="1:23">
      <c r="A1752" t="s">
        <v>3716</v>
      </c>
      <c r="B1752" t="s">
        <v>1658</v>
      </c>
      <c r="C1752" t="s">
        <v>30</v>
      </c>
      <c r="D1752" s="2">
        <v>27321</v>
      </c>
      <c r="E1752" s="2">
        <v>45139</v>
      </c>
      <c r="F1752" s="2">
        <v>45144</v>
      </c>
      <c r="G1752" t="s">
        <v>89</v>
      </c>
      <c r="H1752" t="s">
        <v>63</v>
      </c>
      <c r="I1752" t="s">
        <v>79</v>
      </c>
      <c r="J1752" t="s">
        <v>64</v>
      </c>
      <c r="K1752" t="s">
        <v>120</v>
      </c>
      <c r="L1752">
        <v>84083.46</v>
      </c>
      <c r="M1752">
        <v>66206.710000000006</v>
      </c>
      <c r="N1752" t="s">
        <v>73</v>
      </c>
      <c r="O1752">
        <v>5</v>
      </c>
      <c r="P1752">
        <v>112</v>
      </c>
      <c r="Q1752">
        <v>5</v>
      </c>
      <c r="R1752">
        <v>163</v>
      </c>
      <c r="S1752">
        <v>114.9</v>
      </c>
      <c r="T1752" t="s">
        <v>37</v>
      </c>
      <c r="U1752" s="3"/>
      <c r="V1752" s="3"/>
      <c r="W1752" s="3"/>
    </row>
    <row r="1753" spans="1:23">
      <c r="A1753" t="s">
        <v>3717</v>
      </c>
      <c r="B1753" t="s">
        <v>249</v>
      </c>
      <c r="C1753" t="s">
        <v>133</v>
      </c>
      <c r="D1753" s="2">
        <v>34814</v>
      </c>
      <c r="E1753" t="s">
        <v>3718</v>
      </c>
      <c r="F1753" s="2">
        <v>45772</v>
      </c>
      <c r="G1753" t="s">
        <v>754</v>
      </c>
      <c r="H1753" t="s">
        <v>63</v>
      </c>
      <c r="I1753" t="s">
        <v>33</v>
      </c>
      <c r="J1753" t="s">
        <v>64</v>
      </c>
      <c r="K1753" t="s">
        <v>27</v>
      </c>
      <c r="L1753">
        <v>83021.070000000007</v>
      </c>
      <c r="M1753">
        <v>61716.55</v>
      </c>
      <c r="N1753" t="s">
        <v>73</v>
      </c>
      <c r="O1753">
        <v>8</v>
      </c>
      <c r="P1753">
        <v>173</v>
      </c>
      <c r="Q1753">
        <v>2</v>
      </c>
      <c r="R1753">
        <v>144</v>
      </c>
      <c r="S1753">
        <v>225.6</v>
      </c>
      <c r="T1753" t="s">
        <v>37</v>
      </c>
      <c r="U1753" s="3"/>
      <c r="V1753" s="3"/>
      <c r="W1753" s="3"/>
    </row>
    <row r="1754" spans="1:23">
      <c r="A1754" t="s">
        <v>3719</v>
      </c>
      <c r="B1754" t="s">
        <v>1727</v>
      </c>
      <c r="C1754" t="s">
        <v>50</v>
      </c>
      <c r="D1754" t="s">
        <v>3720</v>
      </c>
      <c r="E1754" s="2">
        <v>45334</v>
      </c>
      <c r="G1754" t="s">
        <v>141</v>
      </c>
      <c r="H1754" t="s">
        <v>44</v>
      </c>
      <c r="I1754" t="s">
        <v>119</v>
      </c>
      <c r="J1754" t="s">
        <v>34</v>
      </c>
      <c r="K1754" t="s">
        <v>120</v>
      </c>
      <c r="L1754">
        <v>185176.49</v>
      </c>
      <c r="M1754">
        <v>171710.44</v>
      </c>
      <c r="N1754" t="s">
        <v>73</v>
      </c>
      <c r="O1754">
        <v>1</v>
      </c>
      <c r="P1754">
        <v>36</v>
      </c>
      <c r="Q1754">
        <v>5</v>
      </c>
      <c r="R1754">
        <v>143</v>
      </c>
      <c r="S1754">
        <v>226.1</v>
      </c>
      <c r="U1754" s="3"/>
      <c r="V1754" s="3"/>
      <c r="W1754" s="3"/>
    </row>
    <row r="1755" spans="1:23">
      <c r="A1755" t="s">
        <v>3721</v>
      </c>
      <c r="B1755" t="s">
        <v>891</v>
      </c>
      <c r="C1755" t="s">
        <v>196</v>
      </c>
      <c r="D1755" s="2">
        <v>29201</v>
      </c>
      <c r="E1755" s="2">
        <v>45875</v>
      </c>
      <c r="F1755" s="2">
        <v>45892</v>
      </c>
      <c r="G1755" t="s">
        <v>23</v>
      </c>
      <c r="I1755" t="s">
        <v>25</v>
      </c>
      <c r="J1755" t="s">
        <v>34</v>
      </c>
      <c r="K1755" t="s">
        <v>55</v>
      </c>
      <c r="L1755">
        <v>249907.64</v>
      </c>
      <c r="M1755">
        <v>236959.2</v>
      </c>
      <c r="N1755" t="s">
        <v>192</v>
      </c>
      <c r="O1755">
        <v>17</v>
      </c>
      <c r="P1755">
        <v>226</v>
      </c>
      <c r="Q1755">
        <v>5</v>
      </c>
      <c r="R1755">
        <v>92</v>
      </c>
      <c r="S1755">
        <v>156.69999999999999</v>
      </c>
      <c r="T1755" t="s">
        <v>37</v>
      </c>
      <c r="U1755" s="3"/>
      <c r="V1755" s="3"/>
      <c r="W1755" s="3"/>
    </row>
    <row r="1756" spans="1:23">
      <c r="A1756" t="s">
        <v>3722</v>
      </c>
      <c r="B1756" t="s">
        <v>1700</v>
      </c>
      <c r="C1756" t="s">
        <v>30</v>
      </c>
      <c r="D1756" s="2">
        <v>26843</v>
      </c>
      <c r="E1756" s="2">
        <v>45355</v>
      </c>
      <c r="F1756" t="s">
        <v>983</v>
      </c>
      <c r="G1756" t="s">
        <v>109</v>
      </c>
      <c r="H1756" t="s">
        <v>32</v>
      </c>
      <c r="I1756" t="s">
        <v>96</v>
      </c>
      <c r="J1756" t="s">
        <v>26</v>
      </c>
      <c r="K1756" t="s">
        <v>55</v>
      </c>
      <c r="L1756" t="s">
        <v>3723</v>
      </c>
      <c r="M1756">
        <v>117239.41</v>
      </c>
      <c r="N1756" t="s">
        <v>91</v>
      </c>
      <c r="O1756">
        <v>5</v>
      </c>
      <c r="Q1756">
        <v>5</v>
      </c>
      <c r="R1756">
        <v>91</v>
      </c>
      <c r="S1756">
        <v>198.1</v>
      </c>
      <c r="T1756" t="s">
        <v>65</v>
      </c>
      <c r="U1756" s="3"/>
      <c r="V1756" s="3"/>
      <c r="W1756" s="3"/>
    </row>
    <row r="1757" spans="1:23">
      <c r="A1757" t="s">
        <v>3724</v>
      </c>
      <c r="B1757" t="s">
        <v>2249</v>
      </c>
      <c r="C1757" t="s">
        <v>84</v>
      </c>
      <c r="D1757" t="s">
        <v>3725</v>
      </c>
      <c r="E1757" s="2">
        <v>45370</v>
      </c>
      <c r="F1757" s="2">
        <v>45387</v>
      </c>
      <c r="G1757" t="s">
        <v>161</v>
      </c>
      <c r="I1757" t="s">
        <v>45</v>
      </c>
      <c r="L1757">
        <v>158772.65</v>
      </c>
      <c r="M1757">
        <v>133849.56</v>
      </c>
      <c r="N1757" t="s">
        <v>73</v>
      </c>
      <c r="O1757">
        <v>17</v>
      </c>
      <c r="P1757">
        <v>149</v>
      </c>
      <c r="Q1757">
        <v>2</v>
      </c>
      <c r="R1757">
        <v>154</v>
      </c>
      <c r="S1757">
        <v>182.6</v>
      </c>
      <c r="T1757" t="s">
        <v>47</v>
      </c>
      <c r="U1757" s="3"/>
      <c r="V1757" s="3"/>
      <c r="W1757" s="3"/>
    </row>
    <row r="1758" spans="1:23">
      <c r="A1758" t="s">
        <v>3726</v>
      </c>
      <c r="B1758" t="s">
        <v>147</v>
      </c>
      <c r="C1758" t="s">
        <v>84</v>
      </c>
      <c r="D1758" s="2">
        <v>19251</v>
      </c>
      <c r="E1758" s="2">
        <v>45827</v>
      </c>
      <c r="F1758" s="2">
        <v>45838</v>
      </c>
      <c r="G1758" t="s">
        <v>62</v>
      </c>
      <c r="H1758" t="s">
        <v>134</v>
      </c>
      <c r="I1758" t="s">
        <v>53</v>
      </c>
      <c r="J1758" t="s">
        <v>71</v>
      </c>
      <c r="K1758" t="s">
        <v>55</v>
      </c>
      <c r="L1758">
        <v>150282.63</v>
      </c>
      <c r="M1758">
        <v>120246.75</v>
      </c>
      <c r="N1758" t="s">
        <v>73</v>
      </c>
      <c r="O1758">
        <v>11</v>
      </c>
      <c r="P1758">
        <v>180</v>
      </c>
      <c r="R1758">
        <v>168</v>
      </c>
      <c r="S1758">
        <v>112.7</v>
      </c>
      <c r="T1758" t="s">
        <v>37</v>
      </c>
      <c r="U1758" s="3"/>
      <c r="V1758" s="3"/>
      <c r="W1758" s="3"/>
    </row>
    <row r="1759" spans="1:23">
      <c r="A1759" t="s">
        <v>3727</v>
      </c>
      <c r="B1759" t="s">
        <v>99</v>
      </c>
      <c r="C1759" t="s">
        <v>296</v>
      </c>
      <c r="D1759" s="2">
        <v>20921</v>
      </c>
      <c r="E1759" s="2">
        <v>45208</v>
      </c>
      <c r="F1759" s="2">
        <v>45224</v>
      </c>
      <c r="G1759" t="s">
        <v>43</v>
      </c>
      <c r="H1759" t="s">
        <v>78</v>
      </c>
      <c r="I1759" t="s">
        <v>53</v>
      </c>
      <c r="J1759" t="s">
        <v>46</v>
      </c>
      <c r="K1759" t="s">
        <v>72</v>
      </c>
      <c r="L1759">
        <v>87314.97</v>
      </c>
      <c r="M1759">
        <v>86069.47</v>
      </c>
      <c r="N1759" t="s">
        <v>192</v>
      </c>
      <c r="O1759">
        <v>16</v>
      </c>
      <c r="P1759">
        <v>113</v>
      </c>
      <c r="Q1759">
        <v>5</v>
      </c>
      <c r="R1759">
        <v>98</v>
      </c>
      <c r="S1759">
        <v>87.6</v>
      </c>
      <c r="T1759" t="s">
        <v>37</v>
      </c>
      <c r="U1759" s="3"/>
      <c r="V1759" s="3"/>
      <c r="W1759" s="3"/>
    </row>
    <row r="1760" spans="1:23">
      <c r="A1760" t="s">
        <v>3728</v>
      </c>
      <c r="B1760" t="s">
        <v>59</v>
      </c>
      <c r="C1760" t="s">
        <v>100</v>
      </c>
      <c r="D1760" s="2">
        <v>27837</v>
      </c>
      <c r="E1760" s="2">
        <v>45117</v>
      </c>
      <c r="F1760" t="s">
        <v>3729</v>
      </c>
      <c r="G1760" t="s">
        <v>94</v>
      </c>
      <c r="H1760" t="s">
        <v>278</v>
      </c>
      <c r="I1760" t="s">
        <v>119</v>
      </c>
      <c r="J1760" t="s">
        <v>179</v>
      </c>
      <c r="K1760" t="s">
        <v>72</v>
      </c>
      <c r="L1760">
        <v>48987.8</v>
      </c>
      <c r="M1760">
        <v>40203.08</v>
      </c>
      <c r="O1760">
        <v>7</v>
      </c>
      <c r="P1760">
        <v>187</v>
      </c>
      <c r="R1760">
        <v>129</v>
      </c>
      <c r="S1760">
        <v>258.39999999999998</v>
      </c>
      <c r="T1760" t="s">
        <v>37</v>
      </c>
      <c r="U1760" s="3"/>
      <c r="V1760" s="3"/>
      <c r="W1760" s="3"/>
    </row>
    <row r="1761" spans="1:23">
      <c r="A1761" t="s">
        <v>3730</v>
      </c>
      <c r="B1761" t="s">
        <v>280</v>
      </c>
      <c r="C1761" t="s">
        <v>106</v>
      </c>
      <c r="D1761" s="2">
        <v>31357</v>
      </c>
      <c r="E1761" s="2">
        <v>45143</v>
      </c>
      <c r="F1761" s="2">
        <v>45148</v>
      </c>
      <c r="G1761" t="s">
        <v>105</v>
      </c>
      <c r="H1761" t="s">
        <v>95</v>
      </c>
      <c r="J1761" t="s">
        <v>34</v>
      </c>
      <c r="K1761" t="s">
        <v>27</v>
      </c>
      <c r="L1761">
        <v>71675.11</v>
      </c>
      <c r="M1761">
        <v>69521.97</v>
      </c>
      <c r="N1761" t="s">
        <v>73</v>
      </c>
      <c r="O1761" t="s">
        <v>1036</v>
      </c>
      <c r="P1761">
        <v>94</v>
      </c>
      <c r="Q1761">
        <v>1</v>
      </c>
      <c r="R1761">
        <v>117</v>
      </c>
      <c r="S1761">
        <v>216.2</v>
      </c>
      <c r="T1761" t="s">
        <v>127</v>
      </c>
      <c r="U1761" s="3"/>
      <c r="V1761" s="3"/>
      <c r="W1761" s="3"/>
    </row>
    <row r="1762" spans="1:23">
      <c r="A1762" t="s">
        <v>3731</v>
      </c>
      <c r="B1762" t="s">
        <v>1748</v>
      </c>
      <c r="C1762" t="s">
        <v>206</v>
      </c>
      <c r="D1762" s="2">
        <v>36656</v>
      </c>
      <c r="E1762" s="2">
        <v>45908</v>
      </c>
      <c r="G1762" t="s">
        <v>109</v>
      </c>
      <c r="H1762" t="s">
        <v>52</v>
      </c>
      <c r="I1762" t="s">
        <v>53</v>
      </c>
      <c r="J1762" t="s">
        <v>46</v>
      </c>
      <c r="K1762" t="s">
        <v>55</v>
      </c>
      <c r="L1762">
        <v>186705.82</v>
      </c>
      <c r="M1762">
        <v>149256.35</v>
      </c>
      <c r="N1762" t="s">
        <v>35</v>
      </c>
      <c r="O1762">
        <v>16</v>
      </c>
      <c r="P1762">
        <v>218</v>
      </c>
      <c r="Q1762">
        <v>4</v>
      </c>
      <c r="R1762" t="s">
        <v>1401</v>
      </c>
      <c r="S1762">
        <v>234.1</v>
      </c>
      <c r="T1762" t="s">
        <v>37</v>
      </c>
      <c r="U1762" s="3"/>
      <c r="V1762" s="3"/>
      <c r="W1762" s="3"/>
    </row>
    <row r="1763" spans="1:23">
      <c r="A1763" t="s">
        <v>3732</v>
      </c>
      <c r="B1763" t="s">
        <v>768</v>
      </c>
      <c r="C1763" t="s">
        <v>60</v>
      </c>
      <c r="D1763" s="2">
        <v>40537</v>
      </c>
      <c r="E1763" s="2">
        <v>45014</v>
      </c>
      <c r="F1763" s="2">
        <v>45028</v>
      </c>
      <c r="G1763" t="s">
        <v>141</v>
      </c>
      <c r="H1763" t="s">
        <v>24</v>
      </c>
      <c r="I1763" t="s">
        <v>45</v>
      </c>
      <c r="K1763" t="s">
        <v>161</v>
      </c>
      <c r="L1763">
        <v>60191.37</v>
      </c>
      <c r="M1763">
        <v>47585.55</v>
      </c>
      <c r="N1763" t="s">
        <v>35</v>
      </c>
      <c r="O1763">
        <v>14</v>
      </c>
      <c r="P1763">
        <v>179</v>
      </c>
      <c r="R1763">
        <v>148</v>
      </c>
      <c r="S1763">
        <v>118.6</v>
      </c>
      <c r="T1763" t="s">
        <v>81</v>
      </c>
      <c r="U1763" s="3"/>
      <c r="V1763" s="3"/>
      <c r="W1763" s="3"/>
    </row>
    <row r="1764" spans="1:23">
      <c r="A1764" t="s">
        <v>3733</v>
      </c>
      <c r="B1764" t="s">
        <v>3234</v>
      </c>
      <c r="D1764" s="2">
        <v>35531</v>
      </c>
      <c r="E1764" t="s">
        <v>3734</v>
      </c>
      <c r="F1764" s="2">
        <v>45979</v>
      </c>
      <c r="G1764" t="s">
        <v>141</v>
      </c>
      <c r="H1764" t="s">
        <v>52</v>
      </c>
      <c r="J1764" t="s">
        <v>80</v>
      </c>
      <c r="K1764" t="s">
        <v>55</v>
      </c>
      <c r="L1764" t="s">
        <v>3735</v>
      </c>
      <c r="M1764">
        <v>163097.38</v>
      </c>
      <c r="N1764" t="s">
        <v>192</v>
      </c>
      <c r="O1764">
        <v>6</v>
      </c>
      <c r="P1764">
        <v>239</v>
      </c>
      <c r="Q1764">
        <v>1</v>
      </c>
      <c r="R1764">
        <v>117</v>
      </c>
      <c r="S1764">
        <v>85.1</v>
      </c>
      <c r="T1764" t="s">
        <v>37</v>
      </c>
      <c r="U1764" s="3"/>
      <c r="V1764" s="3"/>
      <c r="W1764" s="3"/>
    </row>
    <row r="1765" spans="1:23">
      <c r="A1765" t="s">
        <v>3736</v>
      </c>
      <c r="B1765" t="s">
        <v>1678</v>
      </c>
      <c r="C1765" t="s">
        <v>84</v>
      </c>
      <c r="D1765" t="s">
        <v>3737</v>
      </c>
      <c r="E1765" t="s">
        <v>3738</v>
      </c>
      <c r="F1765" t="s">
        <v>3739</v>
      </c>
      <c r="G1765" t="s">
        <v>31</v>
      </c>
      <c r="H1765" t="s">
        <v>32</v>
      </c>
      <c r="I1765" t="s">
        <v>119</v>
      </c>
      <c r="J1765" t="s">
        <v>34</v>
      </c>
      <c r="K1765" t="s">
        <v>55</v>
      </c>
      <c r="L1765">
        <v>175891.20000000001</v>
      </c>
      <c r="M1765">
        <v>121243.76</v>
      </c>
      <c r="N1765" t="s">
        <v>56</v>
      </c>
      <c r="O1765">
        <v>17</v>
      </c>
      <c r="P1765">
        <v>79</v>
      </c>
      <c r="Q1765">
        <v>2</v>
      </c>
      <c r="R1765">
        <v>148</v>
      </c>
      <c r="S1765">
        <v>244.3</v>
      </c>
      <c r="T1765" t="s">
        <v>37</v>
      </c>
      <c r="U1765" s="3"/>
      <c r="V1765" s="3"/>
      <c r="W1765" s="3"/>
    </row>
    <row r="1766" spans="1:23">
      <c r="A1766" t="s">
        <v>3740</v>
      </c>
      <c r="B1766" t="s">
        <v>607</v>
      </c>
      <c r="C1766" t="s">
        <v>133</v>
      </c>
      <c r="D1766" s="2">
        <v>31014</v>
      </c>
      <c r="E1766" s="2">
        <v>45345</v>
      </c>
      <c r="F1766" t="s">
        <v>3741</v>
      </c>
      <c r="G1766" t="s">
        <v>141</v>
      </c>
      <c r="H1766" t="s">
        <v>95</v>
      </c>
      <c r="I1766" t="s">
        <v>79</v>
      </c>
      <c r="J1766" t="s">
        <v>34</v>
      </c>
      <c r="K1766" t="s">
        <v>183</v>
      </c>
      <c r="L1766">
        <v>131255.54999999999</v>
      </c>
      <c r="M1766">
        <v>107559.93</v>
      </c>
      <c r="N1766" t="s">
        <v>91</v>
      </c>
      <c r="O1766">
        <v>5</v>
      </c>
      <c r="P1766">
        <v>174</v>
      </c>
      <c r="R1766">
        <v>128</v>
      </c>
      <c r="S1766">
        <v>97.8</v>
      </c>
      <c r="T1766" t="s">
        <v>37</v>
      </c>
      <c r="U1766" s="3"/>
      <c r="V1766" s="3"/>
      <c r="W1766" s="3"/>
    </row>
    <row r="1767" spans="1:23">
      <c r="A1767" t="s">
        <v>3742</v>
      </c>
      <c r="B1767" t="s">
        <v>1537</v>
      </c>
      <c r="C1767" t="s">
        <v>206</v>
      </c>
      <c r="D1767" s="2">
        <v>27939</v>
      </c>
      <c r="E1767" s="2">
        <v>45121</v>
      </c>
      <c r="F1767" t="s">
        <v>3743</v>
      </c>
      <c r="G1767" t="s">
        <v>62</v>
      </c>
      <c r="I1767" t="s">
        <v>96</v>
      </c>
      <c r="K1767" t="s">
        <v>110</v>
      </c>
      <c r="L1767">
        <v>94956.71</v>
      </c>
      <c r="M1767">
        <v>64581.73</v>
      </c>
      <c r="N1767" t="s">
        <v>56</v>
      </c>
      <c r="O1767">
        <v>8</v>
      </c>
      <c r="P1767">
        <v>187</v>
      </c>
      <c r="Q1767">
        <v>4</v>
      </c>
      <c r="R1767">
        <v>178</v>
      </c>
      <c r="S1767">
        <v>83.4</v>
      </c>
      <c r="T1767" t="s">
        <v>37</v>
      </c>
      <c r="U1767" s="3"/>
      <c r="V1767" s="3"/>
      <c r="W1767" s="3"/>
    </row>
    <row r="1768" spans="1:23">
      <c r="A1768" t="s">
        <v>3744</v>
      </c>
      <c r="B1768" t="s">
        <v>3745</v>
      </c>
      <c r="C1768" t="s">
        <v>30</v>
      </c>
      <c r="D1768" s="2">
        <v>29772</v>
      </c>
      <c r="E1768" t="s">
        <v>3746</v>
      </c>
      <c r="F1768" s="2">
        <v>45166</v>
      </c>
      <c r="G1768" t="s">
        <v>754</v>
      </c>
      <c r="H1768" t="s">
        <v>63</v>
      </c>
      <c r="I1768" t="s">
        <v>79</v>
      </c>
      <c r="J1768" t="s">
        <v>26</v>
      </c>
      <c r="K1768" t="s">
        <v>161</v>
      </c>
      <c r="L1768">
        <v>248268.65</v>
      </c>
      <c r="M1768">
        <v>162070.6</v>
      </c>
      <c r="N1768" t="s">
        <v>91</v>
      </c>
      <c r="O1768">
        <v>7</v>
      </c>
      <c r="P1768">
        <v>222</v>
      </c>
      <c r="Q1768">
        <v>2</v>
      </c>
      <c r="R1768">
        <v>134</v>
      </c>
      <c r="S1768">
        <v>210.8</v>
      </c>
      <c r="U1768" s="3"/>
      <c r="V1768" s="3"/>
      <c r="W1768" s="3"/>
    </row>
    <row r="1769" spans="1:23">
      <c r="A1769" t="s">
        <v>3747</v>
      </c>
      <c r="B1769" t="s">
        <v>771</v>
      </c>
      <c r="C1769" t="s">
        <v>84</v>
      </c>
      <c r="D1769" s="2">
        <v>36330</v>
      </c>
      <c r="E1769" s="2">
        <v>45014</v>
      </c>
      <c r="G1769" t="s">
        <v>70</v>
      </c>
      <c r="H1769" t="s">
        <v>24</v>
      </c>
      <c r="I1769" t="s">
        <v>53</v>
      </c>
      <c r="J1769" t="s">
        <v>71</v>
      </c>
      <c r="K1769" t="s">
        <v>27</v>
      </c>
      <c r="L1769">
        <v>28240.43</v>
      </c>
      <c r="M1769">
        <v>20052.02</v>
      </c>
      <c r="O1769">
        <v>10</v>
      </c>
      <c r="P1769">
        <v>60</v>
      </c>
      <c r="Q1769">
        <v>4</v>
      </c>
      <c r="R1769">
        <v>181</v>
      </c>
      <c r="S1769">
        <v>117.8</v>
      </c>
      <c r="T1769" t="s">
        <v>47</v>
      </c>
      <c r="U1769" s="3"/>
      <c r="V1769" s="3"/>
      <c r="W1769" s="3"/>
    </row>
    <row r="1770" spans="1:23">
      <c r="A1770" t="s">
        <v>3748</v>
      </c>
      <c r="B1770" t="s">
        <v>2270</v>
      </c>
      <c r="C1770" t="s">
        <v>30</v>
      </c>
      <c r="D1770" s="2">
        <v>21971</v>
      </c>
      <c r="E1770" t="s">
        <v>3749</v>
      </c>
      <c r="F1770" t="s">
        <v>2381</v>
      </c>
      <c r="G1770" t="s">
        <v>141</v>
      </c>
      <c r="I1770" t="s">
        <v>96</v>
      </c>
      <c r="J1770" t="s">
        <v>97</v>
      </c>
      <c r="K1770" t="s">
        <v>110</v>
      </c>
      <c r="L1770">
        <v>240550.48</v>
      </c>
      <c r="N1770" t="s">
        <v>56</v>
      </c>
      <c r="O1770">
        <v>16</v>
      </c>
      <c r="P1770">
        <v>30</v>
      </c>
      <c r="Q1770">
        <v>1</v>
      </c>
      <c r="R1770">
        <v>103</v>
      </c>
      <c r="S1770">
        <v>164.1</v>
      </c>
      <c r="T1770" t="s">
        <v>37</v>
      </c>
      <c r="U1770" s="3"/>
      <c r="V1770" s="3"/>
      <c r="W1770" s="3"/>
    </row>
    <row r="1771" spans="1:23">
      <c r="A1771" t="s">
        <v>3750</v>
      </c>
      <c r="B1771" t="s">
        <v>972</v>
      </c>
      <c r="C1771" t="s">
        <v>60</v>
      </c>
      <c r="D1771" s="2">
        <v>24778</v>
      </c>
      <c r="E1771" s="2">
        <v>45489</v>
      </c>
      <c r="F1771" s="2">
        <v>45502</v>
      </c>
      <c r="G1771" t="s">
        <v>117</v>
      </c>
      <c r="H1771" t="s">
        <v>134</v>
      </c>
      <c r="I1771" t="s">
        <v>119</v>
      </c>
      <c r="J1771" t="s">
        <v>26</v>
      </c>
      <c r="K1771" t="s">
        <v>55</v>
      </c>
      <c r="L1771">
        <v>153556.54</v>
      </c>
      <c r="M1771">
        <v>109629.31</v>
      </c>
      <c r="N1771" t="s">
        <v>73</v>
      </c>
      <c r="O1771">
        <v>13</v>
      </c>
      <c r="P1771">
        <v>28</v>
      </c>
      <c r="Q1771">
        <v>5</v>
      </c>
      <c r="R1771">
        <v>134</v>
      </c>
      <c r="S1771">
        <v>162</v>
      </c>
      <c r="T1771" t="s">
        <v>37</v>
      </c>
      <c r="U1771" s="3"/>
      <c r="V1771" s="3"/>
      <c r="W1771" s="3"/>
    </row>
    <row r="1772" spans="1:23">
      <c r="A1772" t="s">
        <v>3751</v>
      </c>
      <c r="B1772" t="s">
        <v>728</v>
      </c>
      <c r="C1772" t="s">
        <v>60</v>
      </c>
      <c r="D1772" s="2">
        <v>20016</v>
      </c>
      <c r="E1772" s="2">
        <v>45326</v>
      </c>
      <c r="F1772" s="2">
        <v>45329</v>
      </c>
      <c r="G1772" t="s">
        <v>370</v>
      </c>
      <c r="H1772" t="s">
        <v>153</v>
      </c>
      <c r="J1772" t="s">
        <v>166</v>
      </c>
      <c r="K1772" t="s">
        <v>110</v>
      </c>
      <c r="L1772" t="s">
        <v>3752</v>
      </c>
      <c r="M1772">
        <v>141623.65</v>
      </c>
      <c r="N1772" t="s">
        <v>192</v>
      </c>
      <c r="O1772">
        <v>3</v>
      </c>
      <c r="Q1772">
        <v>3</v>
      </c>
      <c r="R1772">
        <v>111</v>
      </c>
      <c r="S1772">
        <v>192.9</v>
      </c>
      <c r="T1772" t="s">
        <v>37</v>
      </c>
      <c r="U1772" s="3"/>
      <c r="V1772" s="3"/>
      <c r="W1772" s="3"/>
    </row>
    <row r="1773" spans="1:23">
      <c r="A1773" t="s">
        <v>3753</v>
      </c>
      <c r="B1773" t="s">
        <v>298</v>
      </c>
      <c r="C1773" t="s">
        <v>84</v>
      </c>
      <c r="D1773" s="2">
        <v>32887</v>
      </c>
      <c r="E1773" t="s">
        <v>3754</v>
      </c>
      <c r="F1773" s="2">
        <v>45528</v>
      </c>
      <c r="G1773" t="s">
        <v>105</v>
      </c>
      <c r="K1773" t="s">
        <v>27</v>
      </c>
      <c r="L1773">
        <v>24200.65</v>
      </c>
      <c r="M1773">
        <v>17955.55</v>
      </c>
      <c r="N1773" t="s">
        <v>56</v>
      </c>
      <c r="O1773">
        <v>14</v>
      </c>
      <c r="P1773">
        <v>170</v>
      </c>
      <c r="Q1773">
        <v>5</v>
      </c>
      <c r="R1773">
        <v>166</v>
      </c>
      <c r="S1773">
        <v>193.7</v>
      </c>
      <c r="T1773" t="s">
        <v>37</v>
      </c>
      <c r="U1773" s="3"/>
      <c r="V1773" s="3"/>
      <c r="W1773" s="3"/>
    </row>
    <row r="1774" spans="1:23">
      <c r="A1774" t="s">
        <v>3755</v>
      </c>
      <c r="B1774" t="s">
        <v>354</v>
      </c>
      <c r="C1774" t="s">
        <v>50</v>
      </c>
      <c r="D1774" s="2">
        <v>27024</v>
      </c>
      <c r="E1774" s="2">
        <v>45932</v>
      </c>
      <c r="F1774" s="2">
        <v>45950</v>
      </c>
      <c r="H1774" t="s">
        <v>44</v>
      </c>
      <c r="I1774" t="s">
        <v>119</v>
      </c>
      <c r="J1774" t="s">
        <v>34</v>
      </c>
      <c r="K1774" t="s">
        <v>161</v>
      </c>
      <c r="L1774">
        <v>177030.44</v>
      </c>
      <c r="M1774">
        <v>162468.82</v>
      </c>
      <c r="N1774" t="s">
        <v>409</v>
      </c>
      <c r="O1774">
        <v>18</v>
      </c>
      <c r="P1774">
        <v>59</v>
      </c>
      <c r="Q1774">
        <v>1</v>
      </c>
      <c r="R1774">
        <v>164</v>
      </c>
      <c r="S1774">
        <v>97.2</v>
      </c>
      <c r="U1774" s="3"/>
      <c r="V1774" s="3"/>
      <c r="W1774" s="3"/>
    </row>
    <row r="1775" spans="1:23">
      <c r="A1775" t="s">
        <v>3756</v>
      </c>
      <c r="B1775" t="s">
        <v>444</v>
      </c>
      <c r="C1775" t="s">
        <v>22</v>
      </c>
      <c r="D1775" s="2">
        <v>35908</v>
      </c>
      <c r="E1775" t="s">
        <v>3757</v>
      </c>
      <c r="F1775" s="2">
        <v>45692</v>
      </c>
      <c r="H1775" t="s">
        <v>63</v>
      </c>
      <c r="J1775" t="s">
        <v>34</v>
      </c>
      <c r="K1775" t="s">
        <v>106</v>
      </c>
      <c r="L1775">
        <v>60022.53</v>
      </c>
      <c r="M1775">
        <v>55882.69</v>
      </c>
      <c r="N1775" t="s">
        <v>56</v>
      </c>
      <c r="O1775">
        <v>1</v>
      </c>
      <c r="P1775">
        <v>43</v>
      </c>
      <c r="Q1775">
        <v>4</v>
      </c>
      <c r="R1775">
        <v>144</v>
      </c>
      <c r="S1775">
        <v>103.7</v>
      </c>
      <c r="U1775" s="3"/>
      <c r="V1775" s="3"/>
      <c r="W1775" s="3"/>
    </row>
    <row r="1776" spans="1:23">
      <c r="A1776" t="s">
        <v>3758</v>
      </c>
      <c r="B1776" t="s">
        <v>143</v>
      </c>
      <c r="C1776" t="s">
        <v>84</v>
      </c>
      <c r="D1776" s="2">
        <v>36511</v>
      </c>
      <c r="E1776" s="2">
        <v>45804</v>
      </c>
      <c r="F1776" s="2">
        <v>45813</v>
      </c>
      <c r="G1776" t="s">
        <v>77</v>
      </c>
      <c r="H1776" t="s">
        <v>113</v>
      </c>
      <c r="I1776" t="s">
        <v>45</v>
      </c>
      <c r="K1776" t="s">
        <v>27</v>
      </c>
      <c r="L1776">
        <v>151743.29999999999</v>
      </c>
      <c r="M1776">
        <v>127402.7</v>
      </c>
      <c r="N1776" t="s">
        <v>1048</v>
      </c>
      <c r="O1776">
        <v>9</v>
      </c>
      <c r="P1776">
        <v>159</v>
      </c>
      <c r="Q1776">
        <v>4</v>
      </c>
      <c r="R1776">
        <v>174</v>
      </c>
      <c r="S1776">
        <v>235.9</v>
      </c>
      <c r="U1776" s="3"/>
      <c r="V1776" s="3"/>
      <c r="W1776" s="3"/>
    </row>
    <row r="1777" spans="1:23">
      <c r="A1777" t="s">
        <v>3759</v>
      </c>
      <c r="B1777" t="s">
        <v>799</v>
      </c>
      <c r="C1777" t="s">
        <v>50</v>
      </c>
      <c r="D1777" t="s">
        <v>3760</v>
      </c>
      <c r="E1777" t="s">
        <v>3761</v>
      </c>
      <c r="F1777" t="s">
        <v>3762</v>
      </c>
      <c r="G1777" t="s">
        <v>43</v>
      </c>
      <c r="H1777" t="s">
        <v>95</v>
      </c>
      <c r="I1777" t="s">
        <v>33</v>
      </c>
      <c r="J1777" t="s">
        <v>34</v>
      </c>
      <c r="L1777">
        <v>88776.67</v>
      </c>
      <c r="M1777">
        <v>56037.87</v>
      </c>
      <c r="N1777" t="s">
        <v>91</v>
      </c>
      <c r="O1777" t="s">
        <v>1857</v>
      </c>
      <c r="Q1777">
        <v>1</v>
      </c>
      <c r="R1777">
        <v>152</v>
      </c>
      <c r="S1777">
        <v>223.6</v>
      </c>
      <c r="U1777" s="3"/>
      <c r="V1777" s="3"/>
      <c r="W1777" s="3"/>
    </row>
    <row r="1778" spans="1:23">
      <c r="A1778" t="s">
        <v>3763</v>
      </c>
      <c r="B1778" t="s">
        <v>1293</v>
      </c>
      <c r="C1778" t="s">
        <v>133</v>
      </c>
      <c r="D1778" t="s">
        <v>3764</v>
      </c>
      <c r="E1778" s="2">
        <v>45519</v>
      </c>
      <c r="F1778" t="s">
        <v>3765</v>
      </c>
      <c r="H1778" t="s">
        <v>78</v>
      </c>
      <c r="I1778" t="s">
        <v>119</v>
      </c>
      <c r="J1778" t="s">
        <v>179</v>
      </c>
      <c r="K1778" t="s">
        <v>120</v>
      </c>
      <c r="L1778">
        <v>136442.69</v>
      </c>
      <c r="M1778">
        <v>96721.58</v>
      </c>
      <c r="N1778" t="s">
        <v>192</v>
      </c>
      <c r="O1778">
        <v>6</v>
      </c>
      <c r="P1778">
        <v>189</v>
      </c>
      <c r="Q1778">
        <v>3</v>
      </c>
      <c r="R1778">
        <v>142</v>
      </c>
      <c r="S1778">
        <v>195.9</v>
      </c>
      <c r="T1778" t="s">
        <v>37</v>
      </c>
      <c r="U1778" s="3"/>
      <c r="V1778" s="3"/>
      <c r="W1778" s="3"/>
    </row>
    <row r="1779" spans="1:23">
      <c r="A1779" t="s">
        <v>3766</v>
      </c>
      <c r="B1779" t="s">
        <v>314</v>
      </c>
      <c r="D1779" s="2">
        <v>29269</v>
      </c>
      <c r="E1779" s="2">
        <v>45065</v>
      </c>
      <c r="F1779" s="2">
        <v>45067</v>
      </c>
      <c r="G1779" t="s">
        <v>117</v>
      </c>
      <c r="H1779" t="s">
        <v>32</v>
      </c>
      <c r="I1779" t="s">
        <v>96</v>
      </c>
      <c r="J1779" t="s">
        <v>34</v>
      </c>
      <c r="K1779" t="s">
        <v>161</v>
      </c>
      <c r="L1779">
        <v>126590.92</v>
      </c>
      <c r="M1779">
        <v>110332.67</v>
      </c>
      <c r="O1779">
        <v>2</v>
      </c>
      <c r="P1779">
        <v>63</v>
      </c>
      <c r="Q1779">
        <v>4</v>
      </c>
      <c r="R1779">
        <v>94</v>
      </c>
      <c r="S1779">
        <v>138.69999999999999</v>
      </c>
      <c r="U1779" s="3"/>
      <c r="V1779" s="3"/>
      <c r="W1779" s="3"/>
    </row>
    <row r="1780" spans="1:23">
      <c r="A1780" t="s">
        <v>3767</v>
      </c>
      <c r="B1780" t="s">
        <v>760</v>
      </c>
      <c r="C1780" t="s">
        <v>100</v>
      </c>
      <c r="D1780" s="2">
        <v>27184</v>
      </c>
      <c r="E1780" s="2">
        <v>46008</v>
      </c>
      <c r="F1780" t="s">
        <v>3768</v>
      </c>
      <c r="G1780" t="s">
        <v>117</v>
      </c>
      <c r="H1780" t="s">
        <v>52</v>
      </c>
      <c r="I1780" t="s">
        <v>79</v>
      </c>
      <c r="J1780" t="s">
        <v>34</v>
      </c>
      <c r="K1780" t="s">
        <v>161</v>
      </c>
      <c r="L1780">
        <v>22562.84</v>
      </c>
      <c r="M1780">
        <v>19722.09</v>
      </c>
      <c r="N1780" t="s">
        <v>192</v>
      </c>
      <c r="O1780">
        <v>18</v>
      </c>
      <c r="P1780">
        <v>10</v>
      </c>
      <c r="Q1780">
        <v>4</v>
      </c>
      <c r="R1780">
        <v>120</v>
      </c>
      <c r="S1780">
        <v>249.4</v>
      </c>
      <c r="T1780" t="s">
        <v>37</v>
      </c>
      <c r="U1780" s="3"/>
      <c r="V1780" s="3"/>
      <c r="W1780" s="3"/>
    </row>
    <row r="1781" spans="1:23">
      <c r="A1781" t="s">
        <v>3769</v>
      </c>
      <c r="B1781" t="s">
        <v>1667</v>
      </c>
      <c r="C1781" t="s">
        <v>396</v>
      </c>
      <c r="D1781" s="2">
        <v>40140</v>
      </c>
      <c r="E1781" s="2">
        <v>45539</v>
      </c>
      <c r="F1781" s="2">
        <v>45547</v>
      </c>
      <c r="G1781" t="s">
        <v>31</v>
      </c>
      <c r="I1781" t="s">
        <v>119</v>
      </c>
      <c r="J1781" t="s">
        <v>64</v>
      </c>
      <c r="K1781" t="s">
        <v>161</v>
      </c>
      <c r="L1781">
        <v>194257.87</v>
      </c>
      <c r="M1781">
        <v>137554.95000000001</v>
      </c>
      <c r="N1781" t="s">
        <v>192</v>
      </c>
      <c r="O1781">
        <v>8</v>
      </c>
      <c r="P1781">
        <v>164</v>
      </c>
      <c r="R1781">
        <v>144</v>
      </c>
      <c r="S1781">
        <v>152.4</v>
      </c>
      <c r="U1781" s="3"/>
      <c r="V1781" s="3"/>
      <c r="W1781" s="3"/>
    </row>
    <row r="1782" spans="1:23">
      <c r="A1782" t="s">
        <v>3770</v>
      </c>
      <c r="B1782" t="s">
        <v>1097</v>
      </c>
      <c r="D1782" t="s">
        <v>3771</v>
      </c>
      <c r="E1782" t="s">
        <v>3772</v>
      </c>
      <c r="F1782" s="2">
        <v>45399</v>
      </c>
      <c r="G1782" t="s">
        <v>501</v>
      </c>
      <c r="H1782" t="s">
        <v>86</v>
      </c>
      <c r="I1782" t="s">
        <v>79</v>
      </c>
      <c r="J1782" t="s">
        <v>71</v>
      </c>
      <c r="L1782">
        <v>155608.99</v>
      </c>
      <c r="M1782">
        <v>107929.49</v>
      </c>
      <c r="N1782" t="s">
        <v>106</v>
      </c>
      <c r="O1782">
        <v>10</v>
      </c>
      <c r="P1782" t="s">
        <v>299</v>
      </c>
      <c r="R1782">
        <v>153</v>
      </c>
      <c r="S1782">
        <v>207.1</v>
      </c>
      <c r="T1782" t="s">
        <v>37</v>
      </c>
      <c r="U1782" s="3"/>
      <c r="V1782" s="3"/>
      <c r="W1782" s="3"/>
    </row>
    <row r="1783" spans="1:23">
      <c r="A1783" t="s">
        <v>3773</v>
      </c>
      <c r="B1783" t="s">
        <v>3774</v>
      </c>
      <c r="C1783" t="s">
        <v>133</v>
      </c>
      <c r="D1783" t="s">
        <v>3775</v>
      </c>
      <c r="E1783" s="2">
        <v>45205</v>
      </c>
      <c r="F1783" s="2">
        <v>45220</v>
      </c>
      <c r="G1783" t="s">
        <v>31</v>
      </c>
      <c r="H1783" t="s">
        <v>24</v>
      </c>
      <c r="J1783" t="s">
        <v>34</v>
      </c>
      <c r="K1783" t="s">
        <v>72</v>
      </c>
      <c r="L1783" t="s">
        <v>3776</v>
      </c>
      <c r="N1783" t="s">
        <v>35</v>
      </c>
      <c r="O1783" t="s">
        <v>1170</v>
      </c>
      <c r="P1783">
        <v>233</v>
      </c>
      <c r="Q1783">
        <v>4</v>
      </c>
      <c r="R1783">
        <v>178</v>
      </c>
      <c r="S1783">
        <v>177</v>
      </c>
      <c r="T1783" t="s">
        <v>37</v>
      </c>
      <c r="U1783" s="3"/>
      <c r="V1783" s="3"/>
      <c r="W1783" s="3"/>
    </row>
    <row r="1784" spans="1:23">
      <c r="A1784" t="s">
        <v>3777</v>
      </c>
      <c r="B1784" t="s">
        <v>241</v>
      </c>
      <c r="C1784" t="s">
        <v>133</v>
      </c>
      <c r="D1784" s="2">
        <v>29765</v>
      </c>
      <c r="E1784" s="2">
        <v>44940</v>
      </c>
      <c r="G1784" t="s">
        <v>117</v>
      </c>
      <c r="I1784" t="s">
        <v>33</v>
      </c>
      <c r="J1784" t="s">
        <v>46</v>
      </c>
      <c r="K1784" t="s">
        <v>72</v>
      </c>
      <c r="L1784">
        <v>93072.15</v>
      </c>
      <c r="M1784">
        <v>91060.17</v>
      </c>
      <c r="N1784" t="s">
        <v>73</v>
      </c>
      <c r="O1784">
        <v>2</v>
      </c>
      <c r="P1784">
        <v>61</v>
      </c>
      <c r="Q1784">
        <v>3</v>
      </c>
      <c r="R1784">
        <v>108</v>
      </c>
      <c r="S1784">
        <v>234.7</v>
      </c>
      <c r="T1784" t="s">
        <v>65</v>
      </c>
      <c r="U1784" s="3"/>
      <c r="V1784" s="3"/>
      <c r="W1784" s="3"/>
    </row>
    <row r="1785" spans="1:23">
      <c r="A1785" t="s">
        <v>3778</v>
      </c>
      <c r="B1785" t="s">
        <v>1471</v>
      </c>
      <c r="D1785" s="2">
        <v>31584</v>
      </c>
      <c r="E1785" s="2">
        <v>45101</v>
      </c>
      <c r="F1785" t="s">
        <v>3779</v>
      </c>
      <c r="G1785" t="s">
        <v>117</v>
      </c>
      <c r="H1785" t="s">
        <v>86</v>
      </c>
      <c r="I1785" t="s">
        <v>45</v>
      </c>
      <c r="J1785" t="s">
        <v>179</v>
      </c>
      <c r="K1785" t="s">
        <v>72</v>
      </c>
      <c r="L1785">
        <v>61520.89</v>
      </c>
      <c r="M1785">
        <v>48912.15</v>
      </c>
      <c r="N1785" t="s">
        <v>35</v>
      </c>
      <c r="O1785">
        <v>15</v>
      </c>
      <c r="P1785">
        <v>154</v>
      </c>
      <c r="Q1785">
        <v>5</v>
      </c>
      <c r="R1785">
        <v>165</v>
      </c>
      <c r="S1785">
        <v>243.3</v>
      </c>
      <c r="T1785" t="s">
        <v>37</v>
      </c>
      <c r="U1785" s="3"/>
      <c r="V1785" s="3"/>
      <c r="W1785" s="3"/>
    </row>
    <row r="1786" spans="1:23">
      <c r="A1786" t="s">
        <v>3780</v>
      </c>
      <c r="B1786" t="s">
        <v>850</v>
      </c>
      <c r="C1786" t="s">
        <v>60</v>
      </c>
      <c r="D1786" s="2">
        <v>30538</v>
      </c>
      <c r="E1786" s="2">
        <v>45011</v>
      </c>
      <c r="F1786" s="2">
        <v>45028</v>
      </c>
      <c r="G1786" t="s">
        <v>114</v>
      </c>
      <c r="H1786" t="s">
        <v>32</v>
      </c>
      <c r="I1786" t="s">
        <v>45</v>
      </c>
      <c r="J1786" t="s">
        <v>179</v>
      </c>
      <c r="L1786">
        <v>172491.87</v>
      </c>
      <c r="M1786">
        <v>145686.76</v>
      </c>
      <c r="N1786" t="s">
        <v>192</v>
      </c>
      <c r="O1786">
        <v>17</v>
      </c>
      <c r="P1786">
        <v>63</v>
      </c>
      <c r="R1786">
        <v>108</v>
      </c>
      <c r="S1786">
        <v>83.2</v>
      </c>
      <c r="T1786" t="s">
        <v>65</v>
      </c>
      <c r="U1786" s="3"/>
      <c r="V1786" s="3"/>
      <c r="W1786" s="3"/>
    </row>
    <row r="1787" spans="1:23">
      <c r="A1787" t="s">
        <v>3781</v>
      </c>
      <c r="B1787" t="s">
        <v>986</v>
      </c>
      <c r="C1787" t="s">
        <v>816</v>
      </c>
      <c r="D1787" s="2">
        <v>19515</v>
      </c>
      <c r="E1787" s="2">
        <v>45080</v>
      </c>
      <c r="F1787" s="2">
        <v>45097</v>
      </c>
      <c r="G1787" t="s">
        <v>105</v>
      </c>
      <c r="H1787" t="s">
        <v>1783</v>
      </c>
      <c r="I1787" t="s">
        <v>25</v>
      </c>
      <c r="J1787" t="s">
        <v>64</v>
      </c>
      <c r="K1787" t="s">
        <v>55</v>
      </c>
      <c r="L1787">
        <v>234081.58</v>
      </c>
      <c r="M1787">
        <v>145655.60999999999</v>
      </c>
      <c r="N1787" t="s">
        <v>73</v>
      </c>
      <c r="O1787">
        <v>17</v>
      </c>
      <c r="P1787">
        <v>29</v>
      </c>
      <c r="Q1787">
        <v>3</v>
      </c>
      <c r="R1787">
        <v>173</v>
      </c>
      <c r="S1787">
        <v>147.6</v>
      </c>
      <c r="T1787" t="s">
        <v>65</v>
      </c>
      <c r="U1787" s="3"/>
      <c r="V1787" s="3"/>
      <c r="W1787" s="3"/>
    </row>
    <row r="1788" spans="1:23">
      <c r="A1788" t="s">
        <v>3782</v>
      </c>
      <c r="B1788" t="s">
        <v>1101</v>
      </c>
      <c r="C1788" t="s">
        <v>22</v>
      </c>
      <c r="D1788" s="2">
        <v>28906</v>
      </c>
      <c r="E1788" s="2">
        <v>45309</v>
      </c>
      <c r="F1788" s="2">
        <v>45325</v>
      </c>
      <c r="G1788" t="s">
        <v>1282</v>
      </c>
      <c r="H1788" t="s">
        <v>113</v>
      </c>
      <c r="I1788" t="s">
        <v>119</v>
      </c>
      <c r="K1788" t="s">
        <v>55</v>
      </c>
      <c r="L1788" t="s">
        <v>3783</v>
      </c>
      <c r="M1788">
        <v>110629.01</v>
      </c>
      <c r="N1788" t="s">
        <v>35</v>
      </c>
      <c r="O1788">
        <v>16</v>
      </c>
      <c r="P1788">
        <v>14</v>
      </c>
      <c r="Q1788">
        <v>5</v>
      </c>
      <c r="R1788">
        <v>141</v>
      </c>
      <c r="S1788">
        <v>142.30000000000001</v>
      </c>
      <c r="T1788" t="s">
        <v>47</v>
      </c>
      <c r="U1788" s="3"/>
      <c r="V1788" s="3"/>
      <c r="W1788" s="3"/>
    </row>
    <row r="1789" spans="1:23">
      <c r="A1789" t="s">
        <v>3784</v>
      </c>
      <c r="B1789" t="s">
        <v>762</v>
      </c>
      <c r="C1789" t="s">
        <v>100</v>
      </c>
      <c r="D1789" s="2">
        <v>39601</v>
      </c>
      <c r="E1789" s="2">
        <v>45781</v>
      </c>
      <c r="F1789" s="2">
        <v>45794</v>
      </c>
      <c r="H1789" t="s">
        <v>134</v>
      </c>
      <c r="I1789" t="s">
        <v>79</v>
      </c>
      <c r="J1789" t="s">
        <v>179</v>
      </c>
      <c r="L1789">
        <v>211993.95</v>
      </c>
      <c r="M1789">
        <v>150246.07999999999</v>
      </c>
      <c r="N1789" t="s">
        <v>73</v>
      </c>
      <c r="O1789">
        <v>13</v>
      </c>
      <c r="P1789">
        <v>94</v>
      </c>
      <c r="Q1789">
        <v>1</v>
      </c>
      <c r="R1789">
        <v>155</v>
      </c>
      <c r="S1789">
        <v>232</v>
      </c>
      <c r="U1789" s="3"/>
      <c r="V1789" s="3"/>
      <c r="W1789" s="3"/>
    </row>
    <row r="1790" spans="1:23">
      <c r="A1790" t="s">
        <v>3785</v>
      </c>
      <c r="B1790" t="s">
        <v>93</v>
      </c>
      <c r="C1790" t="s">
        <v>22</v>
      </c>
      <c r="D1790" s="2">
        <v>23594</v>
      </c>
      <c r="E1790" s="2">
        <v>45012</v>
      </c>
      <c r="F1790" t="s">
        <v>3786</v>
      </c>
      <c r="G1790" t="s">
        <v>62</v>
      </c>
      <c r="H1790" t="s">
        <v>52</v>
      </c>
      <c r="I1790" t="s">
        <v>79</v>
      </c>
      <c r="J1790" t="s">
        <v>179</v>
      </c>
      <c r="K1790" t="s">
        <v>161</v>
      </c>
      <c r="L1790">
        <v>149141.22</v>
      </c>
      <c r="M1790">
        <v>110577.13</v>
      </c>
      <c r="N1790" t="s">
        <v>192</v>
      </c>
      <c r="O1790">
        <v>7</v>
      </c>
      <c r="P1790">
        <v>113</v>
      </c>
      <c r="Q1790">
        <v>5</v>
      </c>
      <c r="R1790">
        <v>153</v>
      </c>
      <c r="S1790">
        <v>83.5</v>
      </c>
      <c r="T1790" t="s">
        <v>65</v>
      </c>
      <c r="U1790" s="3"/>
      <c r="V1790" s="3"/>
      <c r="W1790" s="3"/>
    </row>
    <row r="1791" spans="1:23">
      <c r="A1791" t="s">
        <v>3787</v>
      </c>
      <c r="B1791" t="s">
        <v>652</v>
      </c>
      <c r="C1791" t="s">
        <v>206</v>
      </c>
      <c r="D1791" s="2">
        <v>22968</v>
      </c>
      <c r="E1791" s="2">
        <v>45150</v>
      </c>
      <c r="F1791" s="2">
        <v>45158</v>
      </c>
      <c r="G1791" t="s">
        <v>70</v>
      </c>
      <c r="H1791" t="s">
        <v>86</v>
      </c>
      <c r="I1791" t="s">
        <v>25</v>
      </c>
      <c r="K1791" t="s">
        <v>27</v>
      </c>
      <c r="L1791">
        <v>226795.19</v>
      </c>
      <c r="M1791">
        <v>157783.46</v>
      </c>
      <c r="N1791" t="s">
        <v>35</v>
      </c>
      <c r="O1791">
        <v>8</v>
      </c>
      <c r="P1791">
        <v>72</v>
      </c>
      <c r="Q1791">
        <v>5</v>
      </c>
      <c r="R1791">
        <v>110</v>
      </c>
      <c r="S1791">
        <v>117.5</v>
      </c>
      <c r="T1791" t="s">
        <v>37</v>
      </c>
      <c r="U1791" s="3"/>
      <c r="V1791" s="3"/>
      <c r="W1791" s="3"/>
    </row>
    <row r="1792" spans="1:23">
      <c r="A1792" t="s">
        <v>3788</v>
      </c>
      <c r="B1792" t="s">
        <v>1408</v>
      </c>
      <c r="C1792" t="s">
        <v>30</v>
      </c>
      <c r="D1792" s="2">
        <v>36040</v>
      </c>
      <c r="E1792" t="s">
        <v>3789</v>
      </c>
      <c r="G1792" t="s">
        <v>152</v>
      </c>
      <c r="H1792" t="s">
        <v>153</v>
      </c>
      <c r="I1792" t="s">
        <v>119</v>
      </c>
      <c r="J1792" t="s">
        <v>64</v>
      </c>
      <c r="K1792" t="s">
        <v>55</v>
      </c>
      <c r="L1792" t="s">
        <v>3790</v>
      </c>
      <c r="M1792">
        <v>141554.96</v>
      </c>
      <c r="N1792" t="s">
        <v>73</v>
      </c>
      <c r="O1792">
        <v>18</v>
      </c>
      <c r="P1792">
        <v>184</v>
      </c>
      <c r="Q1792">
        <v>4</v>
      </c>
      <c r="R1792">
        <v>159</v>
      </c>
      <c r="S1792">
        <v>92</v>
      </c>
      <c r="T1792" t="s">
        <v>37</v>
      </c>
      <c r="U1792" s="3"/>
      <c r="V1792" s="3"/>
      <c r="W1792" s="3"/>
    </row>
    <row r="1793" spans="1:23">
      <c r="A1793" t="s">
        <v>3791</v>
      </c>
      <c r="B1793" t="s">
        <v>229</v>
      </c>
      <c r="C1793" t="s">
        <v>459</v>
      </c>
      <c r="D1793" s="2">
        <v>32868</v>
      </c>
      <c r="E1793" s="2">
        <v>45487</v>
      </c>
      <c r="F1793" t="s">
        <v>3792</v>
      </c>
      <c r="G1793" t="s">
        <v>89</v>
      </c>
      <c r="H1793" t="s">
        <v>95</v>
      </c>
      <c r="I1793" t="s">
        <v>33</v>
      </c>
      <c r="J1793" t="s">
        <v>46</v>
      </c>
      <c r="K1793" t="s">
        <v>72</v>
      </c>
      <c r="L1793">
        <v>168252.21</v>
      </c>
      <c r="M1793">
        <v>142267.63</v>
      </c>
      <c r="N1793" t="s">
        <v>73</v>
      </c>
      <c r="O1793">
        <v>4</v>
      </c>
      <c r="P1793">
        <v>220</v>
      </c>
      <c r="Q1793">
        <v>2</v>
      </c>
      <c r="R1793">
        <v>127</v>
      </c>
      <c r="S1793">
        <v>121.5</v>
      </c>
      <c r="T1793" t="s">
        <v>37</v>
      </c>
      <c r="U1793" s="3"/>
      <c r="V1793" s="3"/>
      <c r="W1793" s="3"/>
    </row>
    <row r="1794" spans="1:23">
      <c r="A1794" t="s">
        <v>3793</v>
      </c>
      <c r="B1794" t="s">
        <v>464</v>
      </c>
      <c r="C1794" t="s">
        <v>50</v>
      </c>
      <c r="D1794" s="2">
        <v>25011</v>
      </c>
      <c r="E1794" s="2">
        <v>45608</v>
      </c>
      <c r="F1794" s="2">
        <v>45616</v>
      </c>
      <c r="G1794" t="s">
        <v>141</v>
      </c>
      <c r="H1794" t="s">
        <v>113</v>
      </c>
      <c r="I1794" t="s">
        <v>79</v>
      </c>
      <c r="J1794" t="s">
        <v>80</v>
      </c>
      <c r="K1794" t="s">
        <v>161</v>
      </c>
      <c r="L1794">
        <v>125662.29</v>
      </c>
      <c r="M1794">
        <v>98806.3</v>
      </c>
      <c r="N1794" t="s">
        <v>1048</v>
      </c>
      <c r="O1794">
        <v>8</v>
      </c>
      <c r="P1794" t="s">
        <v>2596</v>
      </c>
      <c r="Q1794">
        <v>5</v>
      </c>
      <c r="R1794">
        <v>169</v>
      </c>
      <c r="S1794">
        <v>183.9</v>
      </c>
      <c r="T1794" t="s">
        <v>47</v>
      </c>
      <c r="U1794" s="3"/>
      <c r="V1794" s="3"/>
      <c r="W1794" s="3"/>
    </row>
    <row r="1795" spans="1:23">
      <c r="A1795" t="s">
        <v>3794</v>
      </c>
      <c r="B1795" t="s">
        <v>3015</v>
      </c>
      <c r="C1795" t="s">
        <v>22</v>
      </c>
      <c r="D1795" s="2">
        <v>32816</v>
      </c>
      <c r="E1795" s="2">
        <v>46005</v>
      </c>
      <c r="F1795" s="2">
        <v>46018</v>
      </c>
      <c r="G1795" t="s">
        <v>43</v>
      </c>
      <c r="H1795" t="s">
        <v>124</v>
      </c>
      <c r="I1795" t="s">
        <v>45</v>
      </c>
      <c r="J1795" t="s">
        <v>34</v>
      </c>
      <c r="K1795" t="s">
        <v>120</v>
      </c>
      <c r="L1795" t="s">
        <v>3795</v>
      </c>
      <c r="M1795">
        <v>48605.47</v>
      </c>
      <c r="N1795" t="s">
        <v>73</v>
      </c>
      <c r="O1795">
        <v>13</v>
      </c>
      <c r="P1795">
        <v>20</v>
      </c>
      <c r="Q1795">
        <v>5</v>
      </c>
      <c r="R1795">
        <v>186</v>
      </c>
      <c r="T1795" t="s">
        <v>37</v>
      </c>
      <c r="U1795" s="3"/>
      <c r="V1795" s="3"/>
      <c r="W1795" s="3"/>
    </row>
    <row r="1796" spans="1:23">
      <c r="A1796" t="s">
        <v>3796</v>
      </c>
      <c r="B1796" t="s">
        <v>93</v>
      </c>
      <c r="C1796" t="s">
        <v>100</v>
      </c>
      <c r="D1796" s="2">
        <v>25338</v>
      </c>
      <c r="E1796" s="2">
        <v>45319</v>
      </c>
      <c r="F1796" s="2">
        <v>45334</v>
      </c>
      <c r="G1796" t="s">
        <v>62</v>
      </c>
      <c r="H1796" t="s">
        <v>86</v>
      </c>
      <c r="I1796" t="s">
        <v>33</v>
      </c>
      <c r="J1796" t="s">
        <v>34</v>
      </c>
      <c r="K1796" t="s">
        <v>72</v>
      </c>
      <c r="L1796">
        <v>191504.46</v>
      </c>
      <c r="M1796">
        <v>169107.05</v>
      </c>
      <c r="N1796" t="s">
        <v>73</v>
      </c>
      <c r="O1796">
        <v>15</v>
      </c>
      <c r="P1796">
        <v>227</v>
      </c>
      <c r="Q1796">
        <v>4</v>
      </c>
      <c r="R1796">
        <v>161</v>
      </c>
      <c r="S1796">
        <v>100.5</v>
      </c>
      <c r="T1796" t="s">
        <v>47</v>
      </c>
      <c r="U1796" s="3"/>
      <c r="V1796" s="3"/>
      <c r="W1796" s="3"/>
    </row>
    <row r="1797" spans="1:23">
      <c r="A1797" t="s">
        <v>3797</v>
      </c>
      <c r="B1797" t="s">
        <v>2033</v>
      </c>
      <c r="C1797" t="s">
        <v>133</v>
      </c>
      <c r="D1797" s="2">
        <v>30538</v>
      </c>
      <c r="E1797" s="2">
        <v>45842</v>
      </c>
      <c r="G1797" t="s">
        <v>77</v>
      </c>
      <c r="H1797" t="s">
        <v>86</v>
      </c>
      <c r="J1797" t="s">
        <v>97</v>
      </c>
      <c r="K1797" t="s">
        <v>55</v>
      </c>
      <c r="L1797">
        <v>144739.79999999999</v>
      </c>
      <c r="M1797">
        <v>100556.66</v>
      </c>
      <c r="N1797" t="s">
        <v>35</v>
      </c>
      <c r="O1797">
        <v>9</v>
      </c>
      <c r="P1797">
        <v>129</v>
      </c>
      <c r="Q1797">
        <v>5</v>
      </c>
      <c r="R1797">
        <v>142</v>
      </c>
      <c r="S1797">
        <v>134.9</v>
      </c>
      <c r="T1797" t="s">
        <v>37</v>
      </c>
      <c r="U1797" s="3"/>
      <c r="V1797" s="3"/>
      <c r="W1797" s="3"/>
    </row>
    <row r="1798" spans="1:23">
      <c r="A1798" t="s">
        <v>3798</v>
      </c>
      <c r="B1798" t="s">
        <v>155</v>
      </c>
      <c r="C1798" t="s">
        <v>60</v>
      </c>
      <c r="D1798" s="2">
        <v>24880</v>
      </c>
      <c r="E1798" s="2">
        <v>45191</v>
      </c>
      <c r="F1798" s="2">
        <v>45208</v>
      </c>
      <c r="G1798" t="s">
        <v>94</v>
      </c>
      <c r="H1798" t="s">
        <v>538</v>
      </c>
      <c r="I1798" t="s">
        <v>96</v>
      </c>
      <c r="J1798" t="s">
        <v>179</v>
      </c>
      <c r="K1798" t="s">
        <v>161</v>
      </c>
      <c r="L1798">
        <v>19001.509999999998</v>
      </c>
      <c r="M1798">
        <v>17211.490000000002</v>
      </c>
      <c r="N1798" t="s">
        <v>192</v>
      </c>
      <c r="O1798">
        <v>17</v>
      </c>
      <c r="P1798">
        <v>27</v>
      </c>
      <c r="R1798">
        <v>96</v>
      </c>
      <c r="S1798">
        <v>239.2</v>
      </c>
      <c r="U1798" s="3"/>
      <c r="V1798" s="3"/>
      <c r="W1798" s="3"/>
    </row>
    <row r="1799" spans="1:23">
      <c r="A1799" t="s">
        <v>3799</v>
      </c>
      <c r="B1799" t="s">
        <v>909</v>
      </c>
      <c r="D1799" s="2">
        <v>20589</v>
      </c>
      <c r="E1799" t="s">
        <v>3800</v>
      </c>
      <c r="F1799" s="2">
        <v>45163</v>
      </c>
      <c r="G1799" t="s">
        <v>109</v>
      </c>
      <c r="H1799" t="s">
        <v>52</v>
      </c>
      <c r="I1799" t="s">
        <v>119</v>
      </c>
      <c r="J1799" t="s">
        <v>34</v>
      </c>
      <c r="K1799" t="s">
        <v>161</v>
      </c>
      <c r="L1799" t="s">
        <v>3801</v>
      </c>
      <c r="M1799">
        <v>46314.65</v>
      </c>
      <c r="N1799" t="s">
        <v>91</v>
      </c>
      <c r="O1799">
        <v>13</v>
      </c>
      <c r="P1799">
        <v>137</v>
      </c>
      <c r="Q1799">
        <v>5</v>
      </c>
      <c r="R1799">
        <v>90</v>
      </c>
      <c r="S1799">
        <v>207.5</v>
      </c>
      <c r="T1799" t="s">
        <v>37</v>
      </c>
      <c r="U1799" s="3"/>
      <c r="V1799" s="3"/>
      <c r="W1799" s="3"/>
    </row>
    <row r="1800" spans="1:23">
      <c r="A1800" t="s">
        <v>3802</v>
      </c>
      <c r="B1800" t="s">
        <v>607</v>
      </c>
      <c r="C1800" t="s">
        <v>816</v>
      </c>
      <c r="D1800" s="2">
        <v>31932</v>
      </c>
      <c r="E1800" s="2">
        <v>45499</v>
      </c>
      <c r="F1800" t="s">
        <v>3803</v>
      </c>
      <c r="G1800" t="s">
        <v>70</v>
      </c>
      <c r="H1800" t="s">
        <v>86</v>
      </c>
      <c r="J1800" t="s">
        <v>361</v>
      </c>
      <c r="K1800" t="s">
        <v>55</v>
      </c>
      <c r="L1800">
        <v>97455.94</v>
      </c>
      <c r="M1800">
        <v>96160.52</v>
      </c>
      <c r="N1800" t="s">
        <v>73</v>
      </c>
      <c r="O1800">
        <v>12</v>
      </c>
      <c r="P1800">
        <v>124</v>
      </c>
      <c r="Q1800">
        <v>3</v>
      </c>
      <c r="R1800">
        <v>166</v>
      </c>
      <c r="S1800">
        <v>144.9</v>
      </c>
      <c r="U1800" s="3"/>
      <c r="V1800" s="3"/>
      <c r="W1800" s="3"/>
    </row>
    <row r="1801" spans="1:23">
      <c r="A1801" t="s">
        <v>3804</v>
      </c>
      <c r="B1801" t="s">
        <v>1230</v>
      </c>
      <c r="C1801" t="s">
        <v>133</v>
      </c>
      <c r="D1801" s="2">
        <v>37549</v>
      </c>
      <c r="E1801" s="2">
        <v>44991</v>
      </c>
      <c r="F1801" s="2">
        <v>45006</v>
      </c>
      <c r="G1801" t="s">
        <v>70</v>
      </c>
      <c r="H1801" t="s">
        <v>538</v>
      </c>
      <c r="I1801" t="s">
        <v>79</v>
      </c>
      <c r="J1801" t="s">
        <v>663</v>
      </c>
      <c r="K1801" t="s">
        <v>120</v>
      </c>
      <c r="L1801">
        <v>64558.43</v>
      </c>
      <c r="M1801">
        <v>49763.62</v>
      </c>
      <c r="N1801" t="s">
        <v>467</v>
      </c>
      <c r="O1801">
        <v>15</v>
      </c>
      <c r="Q1801">
        <v>1</v>
      </c>
      <c r="R1801">
        <v>138</v>
      </c>
      <c r="S1801">
        <v>197.6</v>
      </c>
      <c r="T1801" t="s">
        <v>65</v>
      </c>
      <c r="U1801" s="3"/>
      <c r="V1801" s="3"/>
      <c r="W1801" s="3"/>
    </row>
    <row r="1802" spans="1:23">
      <c r="A1802" t="s">
        <v>3805</v>
      </c>
      <c r="B1802" t="s">
        <v>314</v>
      </c>
      <c r="C1802" t="s">
        <v>60</v>
      </c>
      <c r="D1802" s="2">
        <v>37109</v>
      </c>
      <c r="E1802" t="s">
        <v>3806</v>
      </c>
      <c r="F1802" s="2">
        <v>45274</v>
      </c>
      <c r="G1802" t="s">
        <v>94</v>
      </c>
      <c r="I1802" t="s">
        <v>79</v>
      </c>
      <c r="K1802" t="s">
        <v>55</v>
      </c>
      <c r="L1802">
        <v>214633.89</v>
      </c>
      <c r="M1802">
        <v>167095.91</v>
      </c>
      <c r="N1802" t="s">
        <v>73</v>
      </c>
      <c r="O1802">
        <v>7</v>
      </c>
      <c r="P1802">
        <v>58</v>
      </c>
      <c r="Q1802">
        <v>3</v>
      </c>
      <c r="R1802">
        <v>173</v>
      </c>
      <c r="S1802">
        <v>143.30000000000001</v>
      </c>
      <c r="T1802" t="s">
        <v>37</v>
      </c>
      <c r="U1802" s="3"/>
      <c r="V1802" s="3"/>
      <c r="W1802" s="3"/>
    </row>
    <row r="1803" spans="1:23">
      <c r="A1803" t="s">
        <v>3807</v>
      </c>
      <c r="B1803" t="s">
        <v>321</v>
      </c>
      <c r="C1803" t="s">
        <v>50</v>
      </c>
      <c r="D1803" s="2">
        <v>38461</v>
      </c>
      <c r="E1803" t="s">
        <v>3808</v>
      </c>
      <c r="F1803" t="s">
        <v>3809</v>
      </c>
      <c r="H1803" t="s">
        <v>63</v>
      </c>
      <c r="I1803" t="s">
        <v>33</v>
      </c>
      <c r="J1803" t="s">
        <v>80</v>
      </c>
      <c r="K1803" t="s">
        <v>55</v>
      </c>
      <c r="L1803">
        <v>170069.06</v>
      </c>
      <c r="M1803">
        <v>160342.12</v>
      </c>
      <c r="N1803" t="s">
        <v>192</v>
      </c>
      <c r="O1803">
        <v>7</v>
      </c>
      <c r="P1803">
        <v>155</v>
      </c>
      <c r="Q1803">
        <v>4</v>
      </c>
      <c r="R1803">
        <v>127</v>
      </c>
      <c r="S1803">
        <v>97.6</v>
      </c>
      <c r="T1803" t="s">
        <v>37</v>
      </c>
      <c r="U1803" s="3"/>
      <c r="V1803" s="3"/>
      <c r="W1803" s="3"/>
    </row>
    <row r="1804" spans="1:23">
      <c r="A1804" t="s">
        <v>3810</v>
      </c>
      <c r="B1804" t="s">
        <v>556</v>
      </c>
      <c r="C1804" t="s">
        <v>30</v>
      </c>
      <c r="D1804" s="2">
        <v>24894</v>
      </c>
      <c r="E1804" s="2">
        <v>45068</v>
      </c>
      <c r="F1804" s="2">
        <v>45071</v>
      </c>
      <c r="G1804" t="s">
        <v>43</v>
      </c>
      <c r="H1804" t="s">
        <v>63</v>
      </c>
      <c r="I1804" t="s">
        <v>79</v>
      </c>
      <c r="J1804" t="s">
        <v>71</v>
      </c>
      <c r="K1804" t="s">
        <v>55</v>
      </c>
      <c r="L1804">
        <v>180003.38</v>
      </c>
      <c r="M1804">
        <v>151994.74</v>
      </c>
      <c r="N1804" t="s">
        <v>192</v>
      </c>
      <c r="O1804">
        <v>3</v>
      </c>
      <c r="P1804">
        <v>45</v>
      </c>
      <c r="Q1804">
        <v>5</v>
      </c>
      <c r="R1804">
        <v>126</v>
      </c>
      <c r="S1804">
        <v>238.2</v>
      </c>
      <c r="T1804" t="s">
        <v>47</v>
      </c>
      <c r="U1804" s="3"/>
      <c r="V1804" s="3"/>
      <c r="W1804" s="3"/>
    </row>
    <row r="1805" spans="1:23">
      <c r="A1805" t="s">
        <v>3811</v>
      </c>
      <c r="B1805" t="s">
        <v>565</v>
      </c>
      <c r="C1805" t="s">
        <v>84</v>
      </c>
      <c r="D1805" s="2">
        <v>33522</v>
      </c>
      <c r="E1805" s="2">
        <v>45542</v>
      </c>
      <c r="F1805" s="2">
        <v>45554</v>
      </c>
      <c r="G1805" t="s">
        <v>2268</v>
      </c>
      <c r="H1805" t="s">
        <v>118</v>
      </c>
      <c r="I1805" t="s">
        <v>53</v>
      </c>
      <c r="J1805" t="s">
        <v>54</v>
      </c>
      <c r="L1805">
        <v>83194.58</v>
      </c>
      <c r="M1805">
        <v>59738.68</v>
      </c>
      <c r="O1805">
        <v>12</v>
      </c>
      <c r="P1805">
        <v>227</v>
      </c>
      <c r="R1805" t="s">
        <v>3812</v>
      </c>
      <c r="S1805">
        <v>103.4</v>
      </c>
      <c r="T1805" t="s">
        <v>65</v>
      </c>
      <c r="U1805" s="3"/>
      <c r="V1805" s="3"/>
      <c r="W1805" s="3"/>
    </row>
    <row r="1806" spans="1:23">
      <c r="A1806" t="s">
        <v>3813</v>
      </c>
      <c r="B1806" t="s">
        <v>350</v>
      </c>
      <c r="C1806" t="s">
        <v>100</v>
      </c>
      <c r="D1806" s="2">
        <v>28351</v>
      </c>
      <c r="E1806" t="s">
        <v>3814</v>
      </c>
      <c r="F1806" s="2">
        <v>45806</v>
      </c>
      <c r="G1806" t="s">
        <v>152</v>
      </c>
      <c r="H1806" t="s">
        <v>86</v>
      </c>
      <c r="I1806" t="s">
        <v>33</v>
      </c>
      <c r="J1806" t="s">
        <v>179</v>
      </c>
      <c r="K1806" t="s">
        <v>72</v>
      </c>
      <c r="L1806">
        <v>21873.55</v>
      </c>
      <c r="M1806">
        <v>19428.580000000002</v>
      </c>
      <c r="O1806">
        <v>12</v>
      </c>
      <c r="P1806">
        <v>67</v>
      </c>
      <c r="Q1806">
        <v>4</v>
      </c>
      <c r="R1806">
        <v>172</v>
      </c>
      <c r="S1806">
        <v>214.4</v>
      </c>
      <c r="U1806" s="3"/>
      <c r="V1806" s="3"/>
      <c r="W1806" s="3"/>
    </row>
    <row r="1807" spans="1:23">
      <c r="A1807" t="s">
        <v>3815</v>
      </c>
      <c r="B1807" t="s">
        <v>3816</v>
      </c>
      <c r="C1807" t="s">
        <v>206</v>
      </c>
      <c r="D1807" s="2">
        <v>25128</v>
      </c>
      <c r="E1807" s="2">
        <v>46005</v>
      </c>
      <c r="F1807" s="2">
        <v>46013</v>
      </c>
      <c r="G1807" t="s">
        <v>89</v>
      </c>
      <c r="H1807" t="s">
        <v>86</v>
      </c>
      <c r="I1807" t="s">
        <v>53</v>
      </c>
      <c r="J1807" t="s">
        <v>46</v>
      </c>
      <c r="K1807" t="s">
        <v>120</v>
      </c>
      <c r="L1807">
        <v>39796.03</v>
      </c>
      <c r="M1807">
        <v>30425.62</v>
      </c>
      <c r="N1807" t="s">
        <v>192</v>
      </c>
      <c r="O1807">
        <v>8</v>
      </c>
      <c r="Q1807">
        <v>4</v>
      </c>
      <c r="R1807">
        <v>133</v>
      </c>
      <c r="S1807">
        <v>201</v>
      </c>
      <c r="T1807" t="s">
        <v>65</v>
      </c>
      <c r="U1807" s="3"/>
      <c r="V1807" s="3"/>
      <c r="W1807" s="3"/>
    </row>
    <row r="1808" spans="1:23">
      <c r="A1808" t="s">
        <v>3817</v>
      </c>
      <c r="B1808" t="s">
        <v>458</v>
      </c>
      <c r="D1808" s="2">
        <v>37249</v>
      </c>
      <c r="E1808" s="2">
        <v>45237</v>
      </c>
      <c r="F1808" s="2">
        <v>45246</v>
      </c>
      <c r="G1808" t="s">
        <v>105</v>
      </c>
      <c r="H1808" t="s">
        <v>32</v>
      </c>
      <c r="I1808" t="s">
        <v>119</v>
      </c>
      <c r="J1808" t="s">
        <v>34</v>
      </c>
      <c r="K1808" t="s">
        <v>110</v>
      </c>
      <c r="L1808">
        <v>223137.18</v>
      </c>
      <c r="M1808">
        <v>192715.29</v>
      </c>
      <c r="N1808" t="s">
        <v>192</v>
      </c>
      <c r="O1808">
        <v>9</v>
      </c>
      <c r="P1808">
        <v>175</v>
      </c>
      <c r="Q1808">
        <v>2</v>
      </c>
      <c r="R1808">
        <v>94</v>
      </c>
      <c r="S1808">
        <v>222.2</v>
      </c>
      <c r="T1808" t="s">
        <v>37</v>
      </c>
      <c r="U1808" s="3"/>
      <c r="V1808" s="3"/>
      <c r="W1808" s="3"/>
    </row>
    <row r="1809" spans="1:23">
      <c r="A1809" t="s">
        <v>3818</v>
      </c>
      <c r="B1809" t="s">
        <v>624</v>
      </c>
      <c r="C1809" t="s">
        <v>60</v>
      </c>
      <c r="D1809" t="s">
        <v>3819</v>
      </c>
      <c r="E1809" t="s">
        <v>3820</v>
      </c>
      <c r="F1809" s="2">
        <v>45138</v>
      </c>
      <c r="G1809" t="s">
        <v>62</v>
      </c>
      <c r="H1809" t="s">
        <v>134</v>
      </c>
      <c r="I1809" t="s">
        <v>45</v>
      </c>
      <c r="J1809" t="s">
        <v>97</v>
      </c>
      <c r="K1809" t="s">
        <v>72</v>
      </c>
      <c r="L1809" t="s">
        <v>3821</v>
      </c>
      <c r="M1809">
        <v>65630.75</v>
      </c>
      <c r="N1809" t="s">
        <v>73</v>
      </c>
      <c r="O1809">
        <v>9</v>
      </c>
      <c r="P1809">
        <v>80</v>
      </c>
      <c r="Q1809">
        <v>5</v>
      </c>
      <c r="R1809">
        <v>130</v>
      </c>
      <c r="S1809">
        <v>108.6</v>
      </c>
      <c r="T1809" t="s">
        <v>37</v>
      </c>
      <c r="U1809" s="3"/>
      <c r="V1809" s="3"/>
      <c r="W1809" s="3"/>
    </row>
    <row r="1810" spans="1:23">
      <c r="A1810" t="s">
        <v>3822</v>
      </c>
      <c r="B1810" t="s">
        <v>2507</v>
      </c>
      <c r="C1810" t="s">
        <v>40</v>
      </c>
      <c r="D1810" s="2">
        <v>33049</v>
      </c>
      <c r="E1810" s="2">
        <v>45132</v>
      </c>
      <c r="F1810" s="2">
        <v>45139</v>
      </c>
      <c r="G1810" t="s">
        <v>89</v>
      </c>
      <c r="H1810" t="s">
        <v>44</v>
      </c>
      <c r="I1810" t="s">
        <v>53</v>
      </c>
      <c r="J1810" t="s">
        <v>80</v>
      </c>
      <c r="K1810" t="s">
        <v>27</v>
      </c>
      <c r="L1810">
        <v>226826.33</v>
      </c>
      <c r="M1810">
        <v>174648.36</v>
      </c>
      <c r="N1810" t="s">
        <v>35</v>
      </c>
      <c r="O1810">
        <v>7</v>
      </c>
      <c r="P1810">
        <v>53</v>
      </c>
      <c r="Q1810">
        <v>5</v>
      </c>
      <c r="R1810">
        <v>135</v>
      </c>
      <c r="S1810">
        <v>220.7</v>
      </c>
      <c r="T1810" t="s">
        <v>37</v>
      </c>
      <c r="U1810" s="3"/>
      <c r="V1810" s="3"/>
      <c r="W1810" s="3"/>
    </row>
    <row r="1811" spans="1:23">
      <c r="A1811" t="s">
        <v>3823</v>
      </c>
      <c r="B1811" t="s">
        <v>2177</v>
      </c>
      <c r="D1811" s="2">
        <v>34946</v>
      </c>
      <c r="E1811" s="2">
        <v>45652</v>
      </c>
      <c r="F1811" t="s">
        <v>2035</v>
      </c>
      <c r="G1811" t="s">
        <v>62</v>
      </c>
      <c r="H1811" t="s">
        <v>32</v>
      </c>
      <c r="J1811" t="s">
        <v>34</v>
      </c>
      <c r="K1811" t="s">
        <v>27</v>
      </c>
      <c r="L1811" t="s">
        <v>3824</v>
      </c>
      <c r="M1811">
        <v>142785.18</v>
      </c>
      <c r="N1811" t="s">
        <v>35</v>
      </c>
      <c r="O1811">
        <v>10</v>
      </c>
      <c r="P1811">
        <v>6</v>
      </c>
      <c r="Q1811">
        <v>3</v>
      </c>
      <c r="R1811">
        <v>117</v>
      </c>
      <c r="T1811" t="s">
        <v>65</v>
      </c>
      <c r="U1811" s="3"/>
      <c r="V1811" s="3"/>
      <c r="W1811" s="3"/>
    </row>
    <row r="1812" spans="1:23">
      <c r="A1812" t="s">
        <v>3825</v>
      </c>
      <c r="B1812" t="s">
        <v>451</v>
      </c>
      <c r="D1812" t="s">
        <v>3826</v>
      </c>
      <c r="E1812" s="2">
        <v>45372</v>
      </c>
      <c r="F1812" s="2">
        <v>45389</v>
      </c>
      <c r="G1812" t="s">
        <v>117</v>
      </c>
      <c r="H1812" t="s">
        <v>113</v>
      </c>
      <c r="I1812" t="s">
        <v>33</v>
      </c>
      <c r="K1812" t="s">
        <v>55</v>
      </c>
      <c r="L1812">
        <v>74372.03</v>
      </c>
      <c r="M1812">
        <v>52977.53</v>
      </c>
      <c r="N1812" t="s">
        <v>73</v>
      </c>
      <c r="O1812">
        <v>17</v>
      </c>
      <c r="P1812">
        <v>104</v>
      </c>
      <c r="Q1812">
        <v>2</v>
      </c>
      <c r="R1812">
        <v>112</v>
      </c>
      <c r="S1812">
        <v>114.6</v>
      </c>
      <c r="U1812" s="3"/>
      <c r="V1812" s="3"/>
      <c r="W1812" s="3"/>
    </row>
    <row r="1813" spans="1:23">
      <c r="A1813" t="s">
        <v>3827</v>
      </c>
      <c r="B1813" t="s">
        <v>845</v>
      </c>
      <c r="C1813" t="s">
        <v>50</v>
      </c>
      <c r="D1813" s="2">
        <v>23107</v>
      </c>
      <c r="E1813" s="2">
        <v>45896</v>
      </c>
      <c r="F1813" s="2">
        <v>45898</v>
      </c>
      <c r="G1813" t="s">
        <v>70</v>
      </c>
      <c r="I1813" t="s">
        <v>79</v>
      </c>
      <c r="J1813" t="s">
        <v>34</v>
      </c>
      <c r="K1813" t="s">
        <v>27</v>
      </c>
      <c r="L1813">
        <v>240791.26</v>
      </c>
      <c r="M1813">
        <v>179833.72</v>
      </c>
      <c r="N1813" t="s">
        <v>56</v>
      </c>
      <c r="O1813">
        <v>2</v>
      </c>
      <c r="P1813" t="s">
        <v>2125</v>
      </c>
      <c r="R1813" t="s">
        <v>2084</v>
      </c>
      <c r="S1813">
        <v>224.6</v>
      </c>
      <c r="U1813" s="3"/>
      <c r="V1813" s="3"/>
      <c r="W1813" s="3"/>
    </row>
    <row r="1814" spans="1:23">
      <c r="A1814" t="s">
        <v>3828</v>
      </c>
      <c r="B1814" t="s">
        <v>150</v>
      </c>
      <c r="C1814" t="s">
        <v>206</v>
      </c>
      <c r="D1814" s="2">
        <v>23297</v>
      </c>
      <c r="E1814" s="2">
        <v>45671</v>
      </c>
      <c r="F1814" t="s">
        <v>3829</v>
      </c>
      <c r="G1814" t="s">
        <v>161</v>
      </c>
      <c r="H1814" t="s">
        <v>24</v>
      </c>
      <c r="I1814" t="s">
        <v>119</v>
      </c>
      <c r="J1814" t="s">
        <v>46</v>
      </c>
      <c r="K1814" t="s">
        <v>55</v>
      </c>
      <c r="L1814">
        <v>111139.48</v>
      </c>
      <c r="M1814">
        <v>99903.74</v>
      </c>
      <c r="N1814" t="s">
        <v>467</v>
      </c>
      <c r="O1814">
        <v>10</v>
      </c>
      <c r="P1814">
        <v>57</v>
      </c>
      <c r="Q1814">
        <v>1</v>
      </c>
      <c r="R1814">
        <v>174</v>
      </c>
      <c r="S1814">
        <v>216.8</v>
      </c>
      <c r="T1814" t="s">
        <v>37</v>
      </c>
      <c r="U1814" s="3"/>
      <c r="V1814" s="3"/>
      <c r="W1814" s="3"/>
    </row>
    <row r="1815" spans="1:23">
      <c r="A1815" t="s">
        <v>3830</v>
      </c>
      <c r="B1815" t="s">
        <v>737</v>
      </c>
      <c r="C1815" t="s">
        <v>100</v>
      </c>
      <c r="D1815" s="2">
        <v>24173</v>
      </c>
      <c r="E1815" s="2">
        <v>45131</v>
      </c>
      <c r="F1815" s="2">
        <v>45140</v>
      </c>
      <c r="G1815" t="s">
        <v>70</v>
      </c>
      <c r="H1815" t="s">
        <v>63</v>
      </c>
      <c r="I1815" t="s">
        <v>53</v>
      </c>
      <c r="J1815" t="s">
        <v>26</v>
      </c>
      <c r="K1815" t="s">
        <v>120</v>
      </c>
      <c r="L1815" t="s">
        <v>3831</v>
      </c>
      <c r="M1815">
        <v>36171.07</v>
      </c>
      <c r="N1815" t="s">
        <v>35</v>
      </c>
      <c r="O1815">
        <v>9</v>
      </c>
      <c r="P1815">
        <v>145</v>
      </c>
      <c r="Q1815">
        <v>4</v>
      </c>
      <c r="R1815">
        <v>95</v>
      </c>
      <c r="S1815">
        <v>150.6</v>
      </c>
      <c r="U1815" s="3"/>
      <c r="V1815" s="3"/>
      <c r="W1815" s="3"/>
    </row>
    <row r="1816" spans="1:23">
      <c r="A1816" t="s">
        <v>3832</v>
      </c>
      <c r="B1816" t="s">
        <v>436</v>
      </c>
      <c r="C1816" t="s">
        <v>151</v>
      </c>
      <c r="D1816" s="2">
        <v>24849</v>
      </c>
      <c r="E1816" s="2">
        <v>45049</v>
      </c>
      <c r="F1816" s="2">
        <v>45067</v>
      </c>
      <c r="G1816" t="s">
        <v>141</v>
      </c>
      <c r="H1816" t="s">
        <v>52</v>
      </c>
      <c r="I1816" t="s">
        <v>45</v>
      </c>
      <c r="J1816" t="s">
        <v>663</v>
      </c>
      <c r="K1816" t="s">
        <v>110</v>
      </c>
      <c r="L1816">
        <v>121101.74</v>
      </c>
      <c r="M1816">
        <v>110754.07</v>
      </c>
      <c r="N1816" t="s">
        <v>73</v>
      </c>
      <c r="O1816">
        <v>18</v>
      </c>
      <c r="P1816">
        <v>158</v>
      </c>
      <c r="Q1816">
        <v>4</v>
      </c>
      <c r="R1816">
        <v>118</v>
      </c>
      <c r="S1816">
        <v>218.9</v>
      </c>
      <c r="T1816" t="s">
        <v>127</v>
      </c>
      <c r="U1816" s="3"/>
      <c r="V1816" s="3"/>
      <c r="W1816" s="3"/>
    </row>
    <row r="1817" spans="1:23">
      <c r="A1817" t="s">
        <v>3833</v>
      </c>
      <c r="B1817" t="s">
        <v>1471</v>
      </c>
      <c r="C1817" t="s">
        <v>30</v>
      </c>
      <c r="D1817" s="2">
        <v>18388</v>
      </c>
      <c r="E1817" s="2">
        <v>45446</v>
      </c>
      <c r="F1817" s="2">
        <v>45447</v>
      </c>
      <c r="G1817" t="s">
        <v>161</v>
      </c>
      <c r="H1817" t="s">
        <v>32</v>
      </c>
      <c r="I1817" t="s">
        <v>96</v>
      </c>
      <c r="J1817" t="s">
        <v>71</v>
      </c>
      <c r="M1817">
        <v>24065.279999999999</v>
      </c>
      <c r="N1817" t="s">
        <v>192</v>
      </c>
      <c r="O1817">
        <v>1</v>
      </c>
      <c r="P1817">
        <v>151</v>
      </c>
      <c r="Q1817">
        <v>4</v>
      </c>
      <c r="R1817">
        <v>157</v>
      </c>
      <c r="S1817">
        <v>193.8</v>
      </c>
      <c r="U1817" s="3"/>
      <c r="V1817" s="3"/>
      <c r="W1817" s="3"/>
    </row>
    <row r="1818" spans="1:23">
      <c r="A1818" t="s">
        <v>3834</v>
      </c>
      <c r="B1818" t="s">
        <v>857</v>
      </c>
      <c r="C1818" t="s">
        <v>40</v>
      </c>
      <c r="D1818" t="s">
        <v>3835</v>
      </c>
      <c r="E1818" s="2">
        <v>45007</v>
      </c>
      <c r="G1818" t="s">
        <v>152</v>
      </c>
      <c r="H1818" t="s">
        <v>118</v>
      </c>
      <c r="K1818" t="s">
        <v>120</v>
      </c>
      <c r="L1818">
        <v>177218.54</v>
      </c>
      <c r="M1818">
        <v>132477.4</v>
      </c>
      <c r="N1818" t="s">
        <v>73</v>
      </c>
      <c r="O1818">
        <v>16</v>
      </c>
      <c r="P1818">
        <v>68</v>
      </c>
      <c r="Q1818">
        <v>5</v>
      </c>
      <c r="R1818">
        <v>102</v>
      </c>
      <c r="S1818">
        <v>227.9</v>
      </c>
      <c r="U1818" s="3"/>
      <c r="V1818" s="3"/>
      <c r="W1818" s="3"/>
    </row>
    <row r="1819" spans="1:23">
      <c r="A1819" t="s">
        <v>3836</v>
      </c>
      <c r="B1819" t="s">
        <v>470</v>
      </c>
      <c r="C1819" t="s">
        <v>84</v>
      </c>
      <c r="D1819" s="2">
        <v>27039</v>
      </c>
      <c r="E1819" s="2">
        <v>45409</v>
      </c>
      <c r="F1819" s="2">
        <v>45424</v>
      </c>
      <c r="G1819" t="s">
        <v>105</v>
      </c>
      <c r="H1819" t="s">
        <v>95</v>
      </c>
      <c r="J1819" t="s">
        <v>97</v>
      </c>
      <c r="K1819" t="s">
        <v>27</v>
      </c>
      <c r="L1819">
        <v>192739.48</v>
      </c>
      <c r="M1819">
        <v>161931.20000000001</v>
      </c>
      <c r="N1819" t="s">
        <v>91</v>
      </c>
      <c r="O1819">
        <v>15</v>
      </c>
      <c r="P1819">
        <v>131</v>
      </c>
      <c r="Q1819">
        <v>3</v>
      </c>
      <c r="R1819" t="s">
        <v>2430</v>
      </c>
      <c r="S1819">
        <v>200.1</v>
      </c>
      <c r="T1819" t="s">
        <v>65</v>
      </c>
      <c r="U1819" s="3"/>
      <c r="V1819" s="3"/>
      <c r="W1819" s="3"/>
    </row>
    <row r="1820" spans="1:23">
      <c r="A1820" t="s">
        <v>3837</v>
      </c>
      <c r="B1820" t="s">
        <v>972</v>
      </c>
      <c r="C1820" t="s">
        <v>100</v>
      </c>
      <c r="D1820" s="2">
        <v>19767</v>
      </c>
      <c r="E1820" s="2">
        <v>45114</v>
      </c>
      <c r="F1820" s="2">
        <v>45128</v>
      </c>
      <c r="G1820" t="s">
        <v>117</v>
      </c>
      <c r="H1820" t="s">
        <v>44</v>
      </c>
      <c r="I1820" t="s">
        <v>96</v>
      </c>
      <c r="J1820" t="s">
        <v>97</v>
      </c>
      <c r="K1820" t="s">
        <v>27</v>
      </c>
      <c r="L1820">
        <v>37401.370000000003</v>
      </c>
      <c r="M1820">
        <v>26377.360000000001</v>
      </c>
      <c r="N1820" t="s">
        <v>35</v>
      </c>
      <c r="O1820">
        <v>14</v>
      </c>
      <c r="P1820">
        <v>27</v>
      </c>
      <c r="Q1820">
        <v>5</v>
      </c>
      <c r="R1820">
        <v>128</v>
      </c>
      <c r="S1820">
        <v>237.8</v>
      </c>
      <c r="T1820" t="s">
        <v>37</v>
      </c>
      <c r="U1820" s="3"/>
      <c r="V1820" s="3"/>
      <c r="W1820" s="3"/>
    </row>
    <row r="1821" spans="1:23">
      <c r="A1821" t="s">
        <v>3838</v>
      </c>
      <c r="B1821" t="s">
        <v>857</v>
      </c>
      <c r="C1821" t="s">
        <v>206</v>
      </c>
      <c r="D1821" s="2">
        <v>20192</v>
      </c>
      <c r="E1821" s="2">
        <v>45553</v>
      </c>
      <c r="F1821" s="2">
        <v>45567</v>
      </c>
      <c r="G1821" t="s">
        <v>31</v>
      </c>
      <c r="H1821" t="s">
        <v>86</v>
      </c>
      <c r="I1821" t="s">
        <v>119</v>
      </c>
      <c r="J1821" t="s">
        <v>26</v>
      </c>
      <c r="K1821" t="s">
        <v>72</v>
      </c>
      <c r="L1821">
        <v>187354.99</v>
      </c>
      <c r="M1821">
        <v>149405.56</v>
      </c>
      <c r="N1821" t="s">
        <v>192</v>
      </c>
      <c r="O1821">
        <v>14</v>
      </c>
      <c r="P1821">
        <v>52</v>
      </c>
      <c r="R1821">
        <v>186</v>
      </c>
      <c r="S1821">
        <v>191.4</v>
      </c>
      <c r="T1821" t="s">
        <v>47</v>
      </c>
      <c r="U1821" s="3"/>
      <c r="V1821" s="3"/>
      <c r="W1821" s="3"/>
    </row>
    <row r="1822" spans="1:23">
      <c r="A1822" t="s">
        <v>3839</v>
      </c>
      <c r="B1822" t="s">
        <v>277</v>
      </c>
      <c r="C1822" t="s">
        <v>30</v>
      </c>
      <c r="D1822" s="2">
        <v>26526</v>
      </c>
      <c r="E1822" s="2">
        <v>45572</v>
      </c>
      <c r="F1822" s="2">
        <v>45590</v>
      </c>
      <c r="G1822" t="s">
        <v>141</v>
      </c>
      <c r="H1822" t="s">
        <v>86</v>
      </c>
      <c r="I1822" t="s">
        <v>119</v>
      </c>
      <c r="J1822" t="s">
        <v>54</v>
      </c>
      <c r="K1822" t="s">
        <v>120</v>
      </c>
      <c r="L1822">
        <v>32023.05</v>
      </c>
      <c r="M1822">
        <v>24464.76</v>
      </c>
      <c r="N1822" t="s">
        <v>56</v>
      </c>
      <c r="O1822">
        <v>18</v>
      </c>
      <c r="P1822">
        <v>179</v>
      </c>
      <c r="Q1822">
        <v>4</v>
      </c>
      <c r="R1822">
        <v>127</v>
      </c>
      <c r="S1822">
        <v>71.2</v>
      </c>
      <c r="T1822" t="s">
        <v>37</v>
      </c>
      <c r="U1822" s="3"/>
      <c r="V1822" s="3"/>
      <c r="W1822" s="3"/>
    </row>
    <row r="1823" spans="1:23">
      <c r="A1823" t="s">
        <v>3840</v>
      </c>
      <c r="B1823" t="s">
        <v>891</v>
      </c>
      <c r="C1823" t="s">
        <v>206</v>
      </c>
      <c r="D1823" s="2">
        <v>38869</v>
      </c>
      <c r="E1823" s="2">
        <v>45146</v>
      </c>
      <c r="F1823" t="s">
        <v>3841</v>
      </c>
      <c r="G1823" t="s">
        <v>77</v>
      </c>
      <c r="H1823" t="s">
        <v>113</v>
      </c>
      <c r="I1823" t="s">
        <v>25</v>
      </c>
      <c r="J1823" t="s">
        <v>80</v>
      </c>
      <c r="K1823" t="s">
        <v>27</v>
      </c>
      <c r="L1823">
        <v>163558.5</v>
      </c>
      <c r="M1823">
        <v>108121.54</v>
      </c>
      <c r="N1823" t="s">
        <v>192</v>
      </c>
      <c r="O1823">
        <v>13</v>
      </c>
      <c r="P1823">
        <v>31</v>
      </c>
      <c r="Q1823">
        <v>1</v>
      </c>
      <c r="R1823">
        <v>176</v>
      </c>
      <c r="S1823">
        <v>135.80000000000001</v>
      </c>
      <c r="T1823" t="s">
        <v>37</v>
      </c>
      <c r="U1823" s="3"/>
      <c r="V1823" s="3"/>
      <c r="W1823" s="3"/>
    </row>
    <row r="1824" spans="1:23">
      <c r="A1824" t="s">
        <v>3842</v>
      </c>
      <c r="B1824" t="s">
        <v>292</v>
      </c>
      <c r="C1824" t="s">
        <v>100</v>
      </c>
      <c r="D1824" s="2">
        <v>27255</v>
      </c>
      <c r="E1824" s="2">
        <v>45970</v>
      </c>
      <c r="F1824" t="s">
        <v>3843</v>
      </c>
      <c r="G1824" t="s">
        <v>43</v>
      </c>
      <c r="H1824" t="s">
        <v>226</v>
      </c>
      <c r="I1824" t="s">
        <v>96</v>
      </c>
      <c r="J1824" t="s">
        <v>34</v>
      </c>
      <c r="K1824" t="s">
        <v>27</v>
      </c>
      <c r="L1824">
        <v>121137.26</v>
      </c>
      <c r="M1824">
        <v>98838.34</v>
      </c>
      <c r="N1824" t="s">
        <v>91</v>
      </c>
      <c r="O1824">
        <v>16</v>
      </c>
      <c r="P1824">
        <v>136</v>
      </c>
      <c r="Q1824">
        <v>4</v>
      </c>
      <c r="R1824">
        <v>180</v>
      </c>
      <c r="S1824">
        <v>107</v>
      </c>
      <c r="T1824" t="s">
        <v>37</v>
      </c>
      <c r="U1824" s="3"/>
      <c r="V1824" s="3"/>
      <c r="W1824" s="3"/>
    </row>
    <row r="1825" spans="1:23">
      <c r="A1825" t="s">
        <v>3844</v>
      </c>
      <c r="B1825" t="s">
        <v>3484</v>
      </c>
      <c r="C1825" t="s">
        <v>30</v>
      </c>
      <c r="D1825" s="2">
        <v>33820</v>
      </c>
      <c r="E1825" s="2">
        <v>45715</v>
      </c>
      <c r="F1825" t="s">
        <v>3845</v>
      </c>
      <c r="G1825" t="s">
        <v>117</v>
      </c>
      <c r="H1825" t="s">
        <v>44</v>
      </c>
      <c r="I1825" t="s">
        <v>33</v>
      </c>
      <c r="J1825" t="s">
        <v>64</v>
      </c>
      <c r="K1825" t="s">
        <v>27</v>
      </c>
      <c r="L1825">
        <v>89579.03</v>
      </c>
      <c r="M1825">
        <v>82450.58</v>
      </c>
      <c r="N1825" t="s">
        <v>35</v>
      </c>
      <c r="O1825">
        <v>3</v>
      </c>
      <c r="P1825">
        <v>95</v>
      </c>
      <c r="Q1825">
        <v>4</v>
      </c>
      <c r="R1825">
        <v>105</v>
      </c>
      <c r="S1825">
        <v>255.2</v>
      </c>
      <c r="U1825" s="3"/>
      <c r="V1825" s="3"/>
      <c r="W1825" s="3"/>
    </row>
    <row r="1826" spans="1:23">
      <c r="A1826" t="s">
        <v>3846</v>
      </c>
      <c r="B1826" t="s">
        <v>288</v>
      </c>
      <c r="D1826" s="2">
        <v>25915</v>
      </c>
      <c r="E1826" s="2">
        <v>45073</v>
      </c>
      <c r="F1826" s="2">
        <v>45083</v>
      </c>
      <c r="G1826" t="s">
        <v>902</v>
      </c>
      <c r="H1826" t="s">
        <v>24</v>
      </c>
      <c r="I1826" t="s">
        <v>79</v>
      </c>
      <c r="J1826" t="s">
        <v>34</v>
      </c>
      <c r="K1826" t="s">
        <v>401</v>
      </c>
      <c r="L1826">
        <v>19808.919999999998</v>
      </c>
      <c r="M1826">
        <v>17521.07</v>
      </c>
      <c r="N1826" t="s">
        <v>35</v>
      </c>
      <c r="O1826">
        <v>10</v>
      </c>
      <c r="P1826">
        <v>163</v>
      </c>
      <c r="Q1826">
        <v>4</v>
      </c>
      <c r="R1826">
        <v>110</v>
      </c>
      <c r="S1826">
        <v>209</v>
      </c>
      <c r="T1826" t="s">
        <v>37</v>
      </c>
      <c r="U1826" s="3"/>
      <c r="V1826" s="3"/>
      <c r="W1826" s="3"/>
    </row>
    <row r="1827" spans="1:23">
      <c r="A1827" t="s">
        <v>3847</v>
      </c>
      <c r="B1827" t="s">
        <v>1590</v>
      </c>
      <c r="C1827" t="s">
        <v>60</v>
      </c>
      <c r="D1827" s="2">
        <v>19434</v>
      </c>
      <c r="E1827" s="2">
        <v>45362</v>
      </c>
      <c r="F1827" t="s">
        <v>3848</v>
      </c>
      <c r="G1827" t="s">
        <v>141</v>
      </c>
      <c r="H1827" t="s">
        <v>124</v>
      </c>
      <c r="I1827" t="s">
        <v>45</v>
      </c>
      <c r="J1827" t="s">
        <v>64</v>
      </c>
      <c r="K1827" t="s">
        <v>110</v>
      </c>
      <c r="L1827">
        <v>157268</v>
      </c>
      <c r="M1827">
        <v>140209.07999999999</v>
      </c>
      <c r="N1827" t="s">
        <v>192</v>
      </c>
      <c r="O1827">
        <v>1</v>
      </c>
      <c r="P1827">
        <v>218</v>
      </c>
      <c r="Q1827">
        <v>5</v>
      </c>
      <c r="R1827">
        <v>179</v>
      </c>
      <c r="S1827">
        <v>235.7</v>
      </c>
      <c r="T1827" t="s">
        <v>81</v>
      </c>
      <c r="U1827" s="3"/>
      <c r="V1827" s="3"/>
      <c r="W1827" s="3"/>
    </row>
    <row r="1828" spans="1:23">
      <c r="A1828" t="s">
        <v>3849</v>
      </c>
      <c r="B1828" t="s">
        <v>1119</v>
      </c>
      <c r="C1828" t="s">
        <v>50</v>
      </c>
      <c r="D1828" t="s">
        <v>3850</v>
      </c>
      <c r="E1828" s="2">
        <v>45172</v>
      </c>
      <c r="F1828" s="2">
        <v>45180</v>
      </c>
      <c r="G1828" t="s">
        <v>117</v>
      </c>
      <c r="H1828" t="s">
        <v>118</v>
      </c>
      <c r="J1828" t="s">
        <v>34</v>
      </c>
      <c r="K1828" t="s">
        <v>55</v>
      </c>
      <c r="M1828">
        <v>198367.61</v>
      </c>
      <c r="O1828" t="s">
        <v>236</v>
      </c>
      <c r="P1828">
        <v>174</v>
      </c>
      <c r="R1828">
        <v>167</v>
      </c>
      <c r="S1828">
        <v>99.9</v>
      </c>
      <c r="T1828" t="s">
        <v>37</v>
      </c>
      <c r="U1828" s="3"/>
      <c r="V1828" s="3"/>
      <c r="W1828" s="3"/>
    </row>
    <row r="1829" spans="1:23">
      <c r="A1829" t="s">
        <v>3851</v>
      </c>
      <c r="B1829" t="s">
        <v>1101</v>
      </c>
      <c r="C1829" t="s">
        <v>40</v>
      </c>
      <c r="D1829" s="2">
        <v>25345</v>
      </c>
      <c r="E1829" s="2">
        <v>45459</v>
      </c>
      <c r="F1829" s="2">
        <v>45476</v>
      </c>
      <c r="G1829" t="s">
        <v>77</v>
      </c>
      <c r="H1829" t="s">
        <v>44</v>
      </c>
      <c r="I1829" t="s">
        <v>45</v>
      </c>
      <c r="J1829" t="s">
        <v>179</v>
      </c>
      <c r="K1829" t="s">
        <v>120</v>
      </c>
      <c r="L1829">
        <v>224851.75</v>
      </c>
      <c r="M1829">
        <v>212714.1</v>
      </c>
      <c r="N1829" t="s">
        <v>56</v>
      </c>
      <c r="O1829">
        <v>17</v>
      </c>
      <c r="P1829">
        <v>102</v>
      </c>
      <c r="R1829">
        <v>98</v>
      </c>
      <c r="S1829">
        <v>128.80000000000001</v>
      </c>
      <c r="U1829" s="3"/>
      <c r="V1829" s="3"/>
      <c r="W1829" s="3"/>
    </row>
    <row r="1830" spans="1:23">
      <c r="A1830" t="s">
        <v>3852</v>
      </c>
      <c r="B1830" t="s">
        <v>485</v>
      </c>
      <c r="C1830" t="s">
        <v>100</v>
      </c>
      <c r="D1830" s="2">
        <v>31818</v>
      </c>
      <c r="E1830" s="2">
        <v>45099</v>
      </c>
      <c r="F1830" s="2">
        <v>45117</v>
      </c>
      <c r="G1830" t="s">
        <v>161</v>
      </c>
      <c r="H1830" t="s">
        <v>153</v>
      </c>
      <c r="K1830" t="s">
        <v>55</v>
      </c>
      <c r="L1830">
        <v>104027.2</v>
      </c>
      <c r="M1830">
        <v>73478.91</v>
      </c>
      <c r="N1830" t="s">
        <v>73</v>
      </c>
      <c r="O1830">
        <v>18</v>
      </c>
      <c r="P1830">
        <v>91</v>
      </c>
      <c r="Q1830">
        <v>1</v>
      </c>
      <c r="R1830">
        <v>148</v>
      </c>
      <c r="S1830">
        <v>213.1</v>
      </c>
      <c r="T1830" t="s">
        <v>65</v>
      </c>
      <c r="U1830" s="3"/>
      <c r="V1830" s="3"/>
      <c r="W1830" s="3"/>
    </row>
    <row r="1831" spans="1:23">
      <c r="A1831" t="s">
        <v>3853</v>
      </c>
      <c r="B1831" t="s">
        <v>3854</v>
      </c>
      <c r="C1831" t="s">
        <v>84</v>
      </c>
      <c r="D1831" s="2">
        <v>24785</v>
      </c>
      <c r="E1831" t="s">
        <v>3855</v>
      </c>
      <c r="F1831" s="2">
        <v>45169</v>
      </c>
      <c r="G1831" t="s">
        <v>43</v>
      </c>
      <c r="I1831" t="s">
        <v>45</v>
      </c>
      <c r="J1831" t="s">
        <v>34</v>
      </c>
      <c r="K1831" t="s">
        <v>27</v>
      </c>
      <c r="L1831">
        <v>202705.35</v>
      </c>
      <c r="M1831">
        <v>192420.09</v>
      </c>
      <c r="N1831" t="s">
        <v>192</v>
      </c>
      <c r="O1831">
        <v>14</v>
      </c>
      <c r="P1831">
        <v>138</v>
      </c>
      <c r="R1831">
        <v>188</v>
      </c>
      <c r="S1831">
        <v>132.80000000000001</v>
      </c>
      <c r="T1831" t="s">
        <v>37</v>
      </c>
      <c r="U1831" s="3"/>
      <c r="V1831" s="3"/>
      <c r="W1831" s="3"/>
    </row>
    <row r="1832" spans="1:23">
      <c r="A1832" t="s">
        <v>3856</v>
      </c>
      <c r="B1832" t="s">
        <v>1393</v>
      </c>
      <c r="C1832" t="s">
        <v>60</v>
      </c>
      <c r="D1832" s="2">
        <v>22490</v>
      </c>
      <c r="E1832" s="2">
        <v>45612</v>
      </c>
      <c r="F1832" s="2">
        <v>45621</v>
      </c>
      <c r="G1832" t="s">
        <v>105</v>
      </c>
      <c r="H1832" t="s">
        <v>124</v>
      </c>
      <c r="I1832" t="s">
        <v>119</v>
      </c>
      <c r="J1832" t="s">
        <v>64</v>
      </c>
      <c r="K1832" t="s">
        <v>55</v>
      </c>
      <c r="L1832">
        <v>54557.87</v>
      </c>
      <c r="M1832">
        <v>39559.97</v>
      </c>
      <c r="N1832" t="s">
        <v>73</v>
      </c>
      <c r="O1832">
        <v>9</v>
      </c>
      <c r="P1832">
        <v>115</v>
      </c>
      <c r="Q1832">
        <v>4</v>
      </c>
      <c r="R1832">
        <v>130</v>
      </c>
      <c r="S1832">
        <v>163.69999999999999</v>
      </c>
      <c r="T1832" t="s">
        <v>37</v>
      </c>
      <c r="U1832" s="3"/>
      <c r="V1832" s="3"/>
      <c r="W1832" s="3"/>
    </row>
    <row r="1833" spans="1:23">
      <c r="A1833" t="s">
        <v>3857</v>
      </c>
      <c r="B1833" t="s">
        <v>345</v>
      </c>
      <c r="C1833" t="s">
        <v>151</v>
      </c>
      <c r="D1833" s="2">
        <v>36166</v>
      </c>
      <c r="E1833" s="2">
        <v>45133</v>
      </c>
      <c r="F1833" s="2">
        <v>45144</v>
      </c>
      <c r="I1833" t="s">
        <v>119</v>
      </c>
      <c r="J1833" t="s">
        <v>26</v>
      </c>
      <c r="K1833" t="s">
        <v>183</v>
      </c>
      <c r="L1833" t="s">
        <v>3858</v>
      </c>
      <c r="M1833">
        <v>153266.76999999999</v>
      </c>
      <c r="N1833" t="s">
        <v>35</v>
      </c>
      <c r="O1833">
        <v>11</v>
      </c>
      <c r="P1833">
        <v>25</v>
      </c>
      <c r="Q1833">
        <v>2</v>
      </c>
      <c r="S1833">
        <v>87.8</v>
      </c>
      <c r="T1833" t="s">
        <v>37</v>
      </c>
      <c r="U1833" s="3"/>
      <c r="V1833" s="3"/>
      <c r="W1833" s="3"/>
    </row>
    <row r="1834" spans="1:23">
      <c r="A1834" t="s">
        <v>3859</v>
      </c>
      <c r="B1834" t="s">
        <v>568</v>
      </c>
      <c r="C1834" t="s">
        <v>84</v>
      </c>
      <c r="D1834" t="s">
        <v>3860</v>
      </c>
      <c r="E1834" s="2">
        <v>45423</v>
      </c>
      <c r="F1834" t="s">
        <v>3861</v>
      </c>
      <c r="G1834" t="s">
        <v>70</v>
      </c>
      <c r="H1834" t="s">
        <v>255</v>
      </c>
      <c r="I1834" t="s">
        <v>79</v>
      </c>
      <c r="J1834" t="s">
        <v>645</v>
      </c>
      <c r="K1834" t="s">
        <v>161</v>
      </c>
      <c r="L1834" t="s">
        <v>3862</v>
      </c>
      <c r="M1834">
        <v>138984.57</v>
      </c>
      <c r="O1834">
        <v>11</v>
      </c>
      <c r="P1834">
        <v>120</v>
      </c>
      <c r="Q1834">
        <v>2</v>
      </c>
      <c r="R1834">
        <v>140</v>
      </c>
      <c r="S1834">
        <v>176.6</v>
      </c>
      <c r="T1834" t="s">
        <v>47</v>
      </c>
      <c r="U1834" s="3"/>
      <c r="V1834" s="3"/>
      <c r="W1834" s="3"/>
    </row>
    <row r="1835" spans="1:23">
      <c r="A1835" t="s">
        <v>3863</v>
      </c>
      <c r="B1835" t="s">
        <v>93</v>
      </c>
      <c r="C1835" t="s">
        <v>206</v>
      </c>
      <c r="D1835" t="s">
        <v>3864</v>
      </c>
      <c r="E1835" s="2">
        <v>45108</v>
      </c>
      <c r="F1835" t="s">
        <v>3865</v>
      </c>
      <c r="G1835" t="s">
        <v>70</v>
      </c>
      <c r="H1835" t="s">
        <v>153</v>
      </c>
      <c r="I1835" t="s">
        <v>96</v>
      </c>
      <c r="J1835" t="s">
        <v>34</v>
      </c>
      <c r="K1835" t="s">
        <v>27</v>
      </c>
      <c r="L1835">
        <v>60067.07</v>
      </c>
      <c r="M1835">
        <v>59884.32</v>
      </c>
      <c r="N1835" t="s">
        <v>73</v>
      </c>
      <c r="O1835">
        <v>1</v>
      </c>
      <c r="P1835">
        <v>147</v>
      </c>
      <c r="Q1835">
        <v>1</v>
      </c>
      <c r="R1835">
        <v>113</v>
      </c>
      <c r="S1835">
        <v>259.60000000000002</v>
      </c>
      <c r="T1835" t="s">
        <v>47</v>
      </c>
      <c r="U1835" s="3"/>
      <c r="V1835" s="3"/>
      <c r="W1835" s="3"/>
    </row>
    <row r="1836" spans="1:23">
      <c r="A1836" t="s">
        <v>3866</v>
      </c>
      <c r="B1836" t="s">
        <v>2594</v>
      </c>
      <c r="C1836" t="s">
        <v>22</v>
      </c>
      <c r="D1836" s="2">
        <v>25403</v>
      </c>
      <c r="E1836" t="s">
        <v>3867</v>
      </c>
      <c r="F1836" s="2">
        <v>45896</v>
      </c>
      <c r="G1836" t="s">
        <v>109</v>
      </c>
      <c r="H1836" t="s">
        <v>124</v>
      </c>
      <c r="I1836" t="s">
        <v>119</v>
      </c>
      <c r="K1836" t="s">
        <v>55</v>
      </c>
      <c r="M1836">
        <v>91446.66</v>
      </c>
      <c r="O1836">
        <v>18</v>
      </c>
      <c r="P1836">
        <v>219</v>
      </c>
      <c r="Q1836">
        <v>1</v>
      </c>
      <c r="R1836">
        <v>187</v>
      </c>
      <c r="S1836">
        <v>74</v>
      </c>
      <c r="T1836" t="s">
        <v>37</v>
      </c>
      <c r="U1836" s="3"/>
      <c r="V1836" s="3"/>
      <c r="W1836" s="3"/>
    </row>
    <row r="1837" spans="1:23">
      <c r="A1837" t="s">
        <v>3868</v>
      </c>
      <c r="B1837" t="s">
        <v>1391</v>
      </c>
      <c r="C1837" t="s">
        <v>133</v>
      </c>
      <c r="D1837" s="2">
        <v>28699</v>
      </c>
      <c r="E1837" s="2">
        <v>45726</v>
      </c>
      <c r="F1837" s="2">
        <v>45729</v>
      </c>
      <c r="G1837" t="s">
        <v>43</v>
      </c>
      <c r="H1837" t="s">
        <v>153</v>
      </c>
      <c r="I1837" t="s">
        <v>33</v>
      </c>
      <c r="J1837" t="s">
        <v>34</v>
      </c>
      <c r="K1837" t="s">
        <v>55</v>
      </c>
      <c r="L1837">
        <v>172106.29</v>
      </c>
      <c r="M1837">
        <v>141740.24</v>
      </c>
      <c r="N1837" t="s">
        <v>192</v>
      </c>
      <c r="O1837">
        <v>3</v>
      </c>
      <c r="P1837">
        <v>73</v>
      </c>
      <c r="Q1837">
        <v>4</v>
      </c>
      <c r="R1837">
        <v>129</v>
      </c>
      <c r="S1837">
        <v>221.3</v>
      </c>
      <c r="T1837" t="s">
        <v>37</v>
      </c>
      <c r="U1837" s="3"/>
      <c r="V1837" s="3"/>
      <c r="W1837" s="3"/>
    </row>
    <row r="1838" spans="1:23">
      <c r="A1838" t="s">
        <v>3869</v>
      </c>
      <c r="B1838" t="s">
        <v>522</v>
      </c>
      <c r="C1838" t="s">
        <v>60</v>
      </c>
      <c r="D1838" s="2">
        <v>23506</v>
      </c>
      <c r="E1838" s="2">
        <v>45451</v>
      </c>
      <c r="F1838" s="2">
        <v>45453</v>
      </c>
      <c r="G1838" t="s">
        <v>77</v>
      </c>
      <c r="H1838" t="s">
        <v>124</v>
      </c>
      <c r="I1838" t="s">
        <v>96</v>
      </c>
      <c r="J1838" t="s">
        <v>34</v>
      </c>
      <c r="K1838" t="s">
        <v>55</v>
      </c>
      <c r="L1838">
        <v>189618.89</v>
      </c>
      <c r="M1838">
        <v>137451.42000000001</v>
      </c>
      <c r="N1838" t="s">
        <v>192</v>
      </c>
      <c r="O1838">
        <v>2</v>
      </c>
      <c r="P1838">
        <v>61</v>
      </c>
      <c r="Q1838">
        <v>4</v>
      </c>
      <c r="R1838">
        <v>115</v>
      </c>
      <c r="S1838">
        <v>193.5</v>
      </c>
      <c r="T1838" t="s">
        <v>37</v>
      </c>
      <c r="U1838" s="3"/>
      <c r="V1838" s="3"/>
      <c r="W1838" s="3"/>
    </row>
    <row r="1839" spans="1:23">
      <c r="A1839" t="s">
        <v>3870</v>
      </c>
      <c r="B1839" t="s">
        <v>895</v>
      </c>
      <c r="C1839" t="s">
        <v>100</v>
      </c>
      <c r="D1839" s="2">
        <v>19998</v>
      </c>
      <c r="E1839" t="s">
        <v>3269</v>
      </c>
      <c r="G1839" t="s">
        <v>70</v>
      </c>
      <c r="H1839" t="s">
        <v>134</v>
      </c>
      <c r="I1839" t="s">
        <v>79</v>
      </c>
      <c r="J1839" t="s">
        <v>186</v>
      </c>
      <c r="K1839" t="s">
        <v>72</v>
      </c>
      <c r="L1839">
        <v>230613.87</v>
      </c>
      <c r="M1839">
        <v>218005.06</v>
      </c>
      <c r="N1839" t="s">
        <v>91</v>
      </c>
      <c r="O1839">
        <v>15</v>
      </c>
      <c r="P1839">
        <v>39</v>
      </c>
      <c r="Q1839">
        <v>2</v>
      </c>
      <c r="R1839">
        <v>179</v>
      </c>
      <c r="S1839">
        <v>173.7</v>
      </c>
      <c r="T1839" t="s">
        <v>65</v>
      </c>
      <c r="U1839" s="3"/>
      <c r="V1839" s="3"/>
      <c r="W1839" s="3"/>
    </row>
    <row r="1840" spans="1:23">
      <c r="A1840" t="s">
        <v>3871</v>
      </c>
      <c r="B1840" t="s">
        <v>399</v>
      </c>
      <c r="C1840" t="s">
        <v>60</v>
      </c>
      <c r="D1840" s="2">
        <v>37813</v>
      </c>
      <c r="E1840" t="s">
        <v>2206</v>
      </c>
      <c r="F1840" s="2">
        <v>45734</v>
      </c>
      <c r="G1840" t="s">
        <v>31</v>
      </c>
      <c r="H1840" t="s">
        <v>538</v>
      </c>
      <c r="I1840" t="s">
        <v>33</v>
      </c>
      <c r="K1840" t="s">
        <v>120</v>
      </c>
      <c r="L1840">
        <v>80593.009999999995</v>
      </c>
      <c r="M1840">
        <v>63231.99</v>
      </c>
      <c r="N1840" t="s">
        <v>73</v>
      </c>
      <c r="O1840">
        <v>12</v>
      </c>
      <c r="P1840">
        <v>29</v>
      </c>
      <c r="Q1840">
        <v>5</v>
      </c>
      <c r="R1840">
        <v>148</v>
      </c>
      <c r="S1840">
        <v>216.9</v>
      </c>
      <c r="T1840" t="s">
        <v>37</v>
      </c>
      <c r="U1840" s="3"/>
      <c r="V1840" s="3"/>
      <c r="W1840" s="3"/>
    </row>
    <row r="1841" spans="1:23">
      <c r="A1841" t="s">
        <v>3872</v>
      </c>
      <c r="B1841" t="s">
        <v>392</v>
      </c>
      <c r="C1841" t="s">
        <v>307</v>
      </c>
      <c r="D1841" s="2">
        <v>29909</v>
      </c>
      <c r="E1841" t="s">
        <v>3873</v>
      </c>
      <c r="F1841" s="2">
        <v>45321</v>
      </c>
      <c r="G1841" t="s">
        <v>31</v>
      </c>
      <c r="I1841" t="s">
        <v>119</v>
      </c>
      <c r="J1841" t="s">
        <v>97</v>
      </c>
      <c r="K1841" t="s">
        <v>55</v>
      </c>
      <c r="L1841">
        <v>87935.79</v>
      </c>
      <c r="M1841">
        <v>60436.65</v>
      </c>
      <c r="N1841" t="s">
        <v>56</v>
      </c>
      <c r="O1841">
        <v>14</v>
      </c>
      <c r="P1841">
        <v>12</v>
      </c>
      <c r="Q1841">
        <v>4</v>
      </c>
      <c r="S1841">
        <v>136</v>
      </c>
      <c r="T1841" t="s">
        <v>37</v>
      </c>
      <c r="U1841" s="3"/>
      <c r="V1841" s="3"/>
      <c r="W1841" s="3"/>
    </row>
    <row r="1842" spans="1:23">
      <c r="A1842" t="s">
        <v>3874</v>
      </c>
      <c r="B1842" t="s">
        <v>495</v>
      </c>
      <c r="D1842" t="s">
        <v>3875</v>
      </c>
      <c r="E1842" s="2">
        <v>45942</v>
      </c>
      <c r="F1842" s="2">
        <v>45960</v>
      </c>
      <c r="G1842" t="s">
        <v>62</v>
      </c>
      <c r="I1842" t="s">
        <v>33</v>
      </c>
      <c r="J1842" t="s">
        <v>179</v>
      </c>
      <c r="K1842" t="s">
        <v>161</v>
      </c>
      <c r="L1842">
        <v>18475.57</v>
      </c>
      <c r="M1842">
        <v>14146.74</v>
      </c>
      <c r="N1842" t="s">
        <v>35</v>
      </c>
      <c r="O1842">
        <v>18</v>
      </c>
      <c r="P1842">
        <v>154</v>
      </c>
      <c r="R1842">
        <v>162</v>
      </c>
      <c r="S1842">
        <v>227</v>
      </c>
      <c r="T1842" t="s">
        <v>37</v>
      </c>
      <c r="U1842" s="3"/>
      <c r="V1842" s="3"/>
      <c r="W1842" s="3"/>
    </row>
    <row r="1843" spans="1:23">
      <c r="A1843" t="s">
        <v>3876</v>
      </c>
      <c r="B1843" t="s">
        <v>147</v>
      </c>
      <c r="C1843" t="s">
        <v>22</v>
      </c>
      <c r="D1843" t="s">
        <v>3877</v>
      </c>
      <c r="E1843" s="2">
        <v>45608</v>
      </c>
      <c r="F1843" s="2">
        <v>45609</v>
      </c>
      <c r="G1843" t="s">
        <v>105</v>
      </c>
      <c r="H1843" t="s">
        <v>32</v>
      </c>
      <c r="J1843" t="s">
        <v>179</v>
      </c>
      <c r="K1843" t="s">
        <v>161</v>
      </c>
      <c r="L1843">
        <v>168961.93</v>
      </c>
      <c r="M1843">
        <v>108564.73</v>
      </c>
      <c r="N1843" t="s">
        <v>35</v>
      </c>
      <c r="O1843">
        <v>1</v>
      </c>
      <c r="P1843">
        <v>88</v>
      </c>
      <c r="Q1843">
        <v>1</v>
      </c>
      <c r="R1843">
        <v>108</v>
      </c>
      <c r="S1843">
        <v>199.6</v>
      </c>
      <c r="T1843" t="s">
        <v>37</v>
      </c>
      <c r="U1843" s="3"/>
      <c r="V1843" s="3"/>
      <c r="W1843" s="3"/>
    </row>
    <row r="1844" spans="1:23">
      <c r="A1844" t="s">
        <v>3878</v>
      </c>
      <c r="B1844" t="s">
        <v>59</v>
      </c>
      <c r="C1844" t="s">
        <v>396</v>
      </c>
      <c r="D1844" s="2">
        <v>22832</v>
      </c>
      <c r="E1844" s="2">
        <v>45763</v>
      </c>
      <c r="G1844" t="s">
        <v>31</v>
      </c>
      <c r="H1844" t="s">
        <v>86</v>
      </c>
      <c r="I1844" t="s">
        <v>79</v>
      </c>
      <c r="J1844" t="s">
        <v>34</v>
      </c>
      <c r="K1844" t="s">
        <v>110</v>
      </c>
      <c r="L1844">
        <v>168762.79</v>
      </c>
      <c r="M1844">
        <v>154815.82</v>
      </c>
      <c r="N1844" t="s">
        <v>56</v>
      </c>
      <c r="O1844">
        <v>14</v>
      </c>
      <c r="P1844">
        <v>121</v>
      </c>
      <c r="R1844">
        <v>130</v>
      </c>
      <c r="S1844">
        <v>105.2</v>
      </c>
      <c r="T1844" t="s">
        <v>37</v>
      </c>
      <c r="U1844" s="3"/>
      <c r="V1844" s="3"/>
      <c r="W1844" s="3"/>
    </row>
    <row r="1845" spans="1:23">
      <c r="A1845" t="s">
        <v>3879</v>
      </c>
      <c r="B1845" t="s">
        <v>423</v>
      </c>
      <c r="C1845" t="s">
        <v>60</v>
      </c>
      <c r="D1845" s="2">
        <v>24285</v>
      </c>
      <c r="E1845" s="2">
        <v>45262</v>
      </c>
      <c r="F1845" s="2">
        <v>45277</v>
      </c>
      <c r="G1845" t="s">
        <v>77</v>
      </c>
      <c r="H1845" t="s">
        <v>24</v>
      </c>
      <c r="I1845" t="s">
        <v>119</v>
      </c>
      <c r="J1845" t="s">
        <v>166</v>
      </c>
      <c r="K1845" t="s">
        <v>120</v>
      </c>
      <c r="L1845">
        <v>198665.87</v>
      </c>
      <c r="M1845">
        <v>151241.51</v>
      </c>
      <c r="N1845" t="s">
        <v>794</v>
      </c>
      <c r="O1845">
        <v>15</v>
      </c>
      <c r="P1845">
        <v>91</v>
      </c>
      <c r="Q1845">
        <v>1</v>
      </c>
      <c r="R1845">
        <v>131</v>
      </c>
      <c r="S1845">
        <v>151.69999999999999</v>
      </c>
      <c r="T1845" t="s">
        <v>65</v>
      </c>
      <c r="U1845" s="3"/>
      <c r="V1845" s="3"/>
      <c r="W1845" s="3"/>
    </row>
    <row r="1846" spans="1:23">
      <c r="A1846" t="s">
        <v>3880</v>
      </c>
      <c r="B1846" t="s">
        <v>1044</v>
      </c>
      <c r="C1846" t="s">
        <v>50</v>
      </c>
      <c r="D1846" s="2">
        <v>38356</v>
      </c>
      <c r="E1846" s="2">
        <v>45389</v>
      </c>
      <c r="F1846" t="s">
        <v>3881</v>
      </c>
      <c r="G1846" t="s">
        <v>94</v>
      </c>
      <c r="H1846" t="s">
        <v>95</v>
      </c>
      <c r="J1846" t="s">
        <v>179</v>
      </c>
      <c r="K1846" t="s">
        <v>161</v>
      </c>
      <c r="L1846">
        <v>110963.88</v>
      </c>
      <c r="M1846">
        <v>105568.21</v>
      </c>
      <c r="N1846" t="s">
        <v>56</v>
      </c>
      <c r="O1846">
        <v>4</v>
      </c>
      <c r="P1846">
        <v>25</v>
      </c>
      <c r="Q1846">
        <v>5</v>
      </c>
      <c r="R1846" t="s">
        <v>677</v>
      </c>
      <c r="T1846" t="s">
        <v>47</v>
      </c>
      <c r="U1846" s="3"/>
      <c r="V1846" s="3"/>
      <c r="W1846" s="3"/>
    </row>
    <row r="1847" spans="1:23">
      <c r="A1847" t="s">
        <v>3882</v>
      </c>
      <c r="B1847" t="s">
        <v>93</v>
      </c>
      <c r="C1847" t="s">
        <v>84</v>
      </c>
      <c r="D1847" s="2">
        <v>28453</v>
      </c>
      <c r="E1847" t="s">
        <v>3883</v>
      </c>
      <c r="F1847" s="2">
        <v>45340</v>
      </c>
      <c r="G1847" t="s">
        <v>70</v>
      </c>
      <c r="H1847" t="s">
        <v>124</v>
      </c>
      <c r="I1847" t="s">
        <v>45</v>
      </c>
      <c r="J1847" t="s">
        <v>34</v>
      </c>
      <c r="K1847" t="s">
        <v>161</v>
      </c>
      <c r="L1847">
        <v>166641.59</v>
      </c>
      <c r="M1847">
        <v>154305.1</v>
      </c>
      <c r="N1847" t="s">
        <v>91</v>
      </c>
      <c r="O1847">
        <v>12</v>
      </c>
      <c r="P1847">
        <v>64</v>
      </c>
      <c r="Q1847">
        <v>1</v>
      </c>
      <c r="R1847">
        <v>154</v>
      </c>
      <c r="S1847">
        <v>195.6</v>
      </c>
      <c r="T1847" t="s">
        <v>81</v>
      </c>
      <c r="U1847" s="3"/>
      <c r="V1847" s="3"/>
      <c r="W1847" s="3"/>
    </row>
    <row r="1848" spans="1:23">
      <c r="A1848" t="s">
        <v>3884</v>
      </c>
      <c r="B1848" t="s">
        <v>752</v>
      </c>
      <c r="D1848" s="2">
        <v>25708</v>
      </c>
      <c r="E1848" s="2">
        <v>45719</v>
      </c>
      <c r="F1848" s="2">
        <v>45737</v>
      </c>
      <c r="G1848" t="s">
        <v>77</v>
      </c>
      <c r="H1848" t="s">
        <v>32</v>
      </c>
      <c r="I1848" t="s">
        <v>45</v>
      </c>
      <c r="K1848" t="s">
        <v>55</v>
      </c>
      <c r="L1848">
        <v>196000.48</v>
      </c>
      <c r="M1848">
        <v>161972.53</v>
      </c>
      <c r="N1848" t="s">
        <v>56</v>
      </c>
      <c r="O1848" t="s">
        <v>1857</v>
      </c>
      <c r="P1848">
        <v>5</v>
      </c>
      <c r="Q1848">
        <v>2</v>
      </c>
      <c r="R1848" t="s">
        <v>3885</v>
      </c>
      <c r="S1848">
        <v>235.4</v>
      </c>
      <c r="T1848" t="s">
        <v>37</v>
      </c>
      <c r="U1848" s="3"/>
      <c r="V1848" s="3"/>
      <c r="W1848" s="3"/>
    </row>
    <row r="1849" spans="1:23">
      <c r="A1849" t="s">
        <v>3886</v>
      </c>
      <c r="B1849" t="s">
        <v>898</v>
      </c>
      <c r="C1849" t="s">
        <v>459</v>
      </c>
      <c r="D1849" s="2">
        <v>34520</v>
      </c>
      <c r="E1849" t="s">
        <v>3887</v>
      </c>
      <c r="F1849" s="2">
        <v>45070</v>
      </c>
      <c r="G1849" t="s">
        <v>31</v>
      </c>
      <c r="H1849" t="s">
        <v>113</v>
      </c>
      <c r="I1849" t="s">
        <v>25</v>
      </c>
      <c r="J1849" t="s">
        <v>97</v>
      </c>
      <c r="K1849" t="s">
        <v>161</v>
      </c>
      <c r="L1849">
        <v>132851.59</v>
      </c>
      <c r="M1849">
        <v>111075.83</v>
      </c>
      <c r="N1849" t="s">
        <v>56</v>
      </c>
      <c r="O1849">
        <v>2</v>
      </c>
      <c r="P1849">
        <v>239</v>
      </c>
      <c r="Q1849">
        <v>5</v>
      </c>
      <c r="R1849">
        <v>137</v>
      </c>
      <c r="S1849">
        <v>74.400000000000006</v>
      </c>
      <c r="T1849" t="s">
        <v>37</v>
      </c>
      <c r="U1849" s="3"/>
      <c r="V1849" s="3"/>
      <c r="W1849" s="3"/>
    </row>
    <row r="1850" spans="1:23">
      <c r="A1850" t="s">
        <v>3888</v>
      </c>
      <c r="B1850" t="s">
        <v>261</v>
      </c>
      <c r="C1850" t="s">
        <v>50</v>
      </c>
      <c r="D1850" t="s">
        <v>3889</v>
      </c>
      <c r="E1850" t="s">
        <v>3890</v>
      </c>
      <c r="F1850" s="2">
        <v>45311</v>
      </c>
      <c r="G1850" t="s">
        <v>77</v>
      </c>
      <c r="H1850" t="s">
        <v>63</v>
      </c>
      <c r="J1850" t="s">
        <v>64</v>
      </c>
      <c r="K1850" t="s">
        <v>55</v>
      </c>
      <c r="M1850">
        <v>33030.69</v>
      </c>
      <c r="N1850" t="s">
        <v>106</v>
      </c>
      <c r="O1850" t="s">
        <v>723</v>
      </c>
      <c r="P1850">
        <v>54</v>
      </c>
      <c r="R1850">
        <v>93</v>
      </c>
      <c r="S1850">
        <v>92.3</v>
      </c>
      <c r="T1850" t="s">
        <v>47</v>
      </c>
      <c r="U1850" s="3"/>
      <c r="V1850" s="3"/>
      <c r="W1850" s="3"/>
    </row>
    <row r="1851" spans="1:23">
      <c r="A1851" t="s">
        <v>3891</v>
      </c>
      <c r="B1851" t="s">
        <v>565</v>
      </c>
      <c r="C1851" t="s">
        <v>60</v>
      </c>
      <c r="D1851" t="s">
        <v>3892</v>
      </c>
      <c r="E1851" t="s">
        <v>2885</v>
      </c>
      <c r="F1851" s="2">
        <v>45925</v>
      </c>
      <c r="G1851" t="s">
        <v>77</v>
      </c>
      <c r="H1851" t="s">
        <v>118</v>
      </c>
      <c r="I1851" t="s">
        <v>96</v>
      </c>
      <c r="J1851" t="s">
        <v>34</v>
      </c>
      <c r="K1851" t="s">
        <v>110</v>
      </c>
      <c r="L1851">
        <v>98522.01</v>
      </c>
      <c r="M1851">
        <v>70719.13</v>
      </c>
      <c r="N1851" t="s">
        <v>56</v>
      </c>
      <c r="O1851">
        <v>12</v>
      </c>
      <c r="P1851">
        <v>217</v>
      </c>
      <c r="Q1851">
        <v>3</v>
      </c>
      <c r="R1851">
        <v>125</v>
      </c>
      <c r="S1851">
        <v>92.2</v>
      </c>
      <c r="T1851" t="s">
        <v>65</v>
      </c>
      <c r="U1851" s="3"/>
      <c r="V1851" s="3"/>
      <c r="W1851" s="3"/>
    </row>
    <row r="1852" spans="1:23">
      <c r="A1852" t="s">
        <v>3893</v>
      </c>
      <c r="B1852" t="s">
        <v>864</v>
      </c>
      <c r="C1852" t="s">
        <v>50</v>
      </c>
      <c r="D1852" s="2">
        <v>30489</v>
      </c>
      <c r="E1852" s="2">
        <v>45826</v>
      </c>
      <c r="F1852" s="2">
        <v>45844</v>
      </c>
      <c r="H1852" t="s">
        <v>44</v>
      </c>
      <c r="I1852" t="s">
        <v>119</v>
      </c>
      <c r="J1852" t="s">
        <v>26</v>
      </c>
      <c r="K1852" t="s">
        <v>72</v>
      </c>
      <c r="L1852">
        <v>194492.92</v>
      </c>
      <c r="M1852">
        <v>131955.89000000001</v>
      </c>
      <c r="N1852" t="s">
        <v>192</v>
      </c>
      <c r="O1852">
        <v>18</v>
      </c>
      <c r="P1852">
        <v>40</v>
      </c>
      <c r="R1852">
        <v>162</v>
      </c>
      <c r="S1852">
        <v>116</v>
      </c>
      <c r="T1852" t="s">
        <v>37</v>
      </c>
      <c r="U1852" s="3"/>
      <c r="V1852" s="3"/>
      <c r="W1852" s="3"/>
    </row>
    <row r="1853" spans="1:23">
      <c r="A1853" t="s">
        <v>3894</v>
      </c>
      <c r="B1853" t="s">
        <v>922</v>
      </c>
      <c r="C1853" t="s">
        <v>22</v>
      </c>
      <c r="D1853" s="2">
        <v>32913</v>
      </c>
      <c r="E1853" s="2">
        <v>45509</v>
      </c>
      <c r="F1853" t="s">
        <v>2015</v>
      </c>
      <c r="G1853" t="s">
        <v>141</v>
      </c>
      <c r="H1853" t="s">
        <v>226</v>
      </c>
      <c r="J1853" t="s">
        <v>663</v>
      </c>
      <c r="K1853" t="s">
        <v>191</v>
      </c>
      <c r="L1853">
        <v>112624.07</v>
      </c>
      <c r="M1853">
        <v>99852.88</v>
      </c>
      <c r="N1853" t="s">
        <v>91</v>
      </c>
      <c r="O1853">
        <v>18</v>
      </c>
      <c r="P1853">
        <v>154</v>
      </c>
      <c r="R1853">
        <v>174</v>
      </c>
      <c r="S1853">
        <v>207</v>
      </c>
      <c r="T1853" t="s">
        <v>37</v>
      </c>
      <c r="U1853" s="3"/>
      <c r="V1853" s="3"/>
      <c r="W1853" s="3"/>
    </row>
    <row r="1854" spans="1:23">
      <c r="A1854" t="s">
        <v>3895</v>
      </c>
      <c r="B1854" t="s">
        <v>342</v>
      </c>
      <c r="C1854" t="s">
        <v>84</v>
      </c>
      <c r="D1854" s="2">
        <v>30216</v>
      </c>
      <c r="E1854" t="s">
        <v>3896</v>
      </c>
      <c r="F1854" s="2">
        <v>45724</v>
      </c>
      <c r="G1854" t="s">
        <v>70</v>
      </c>
      <c r="H1854" t="s">
        <v>44</v>
      </c>
      <c r="I1854" t="s">
        <v>53</v>
      </c>
      <c r="J1854" t="s">
        <v>179</v>
      </c>
      <c r="K1854" t="s">
        <v>110</v>
      </c>
      <c r="L1854">
        <v>84301.52</v>
      </c>
      <c r="M1854">
        <v>50813.13</v>
      </c>
      <c r="N1854" t="s">
        <v>192</v>
      </c>
      <c r="O1854">
        <v>15</v>
      </c>
      <c r="P1854">
        <v>215</v>
      </c>
      <c r="Q1854">
        <v>5</v>
      </c>
      <c r="R1854">
        <v>150</v>
      </c>
      <c r="S1854">
        <v>171.6</v>
      </c>
      <c r="T1854" t="s">
        <v>65</v>
      </c>
      <c r="U1854" s="3"/>
      <c r="V1854" s="3"/>
      <c r="W1854" s="3"/>
    </row>
    <row r="1855" spans="1:23">
      <c r="A1855" t="s">
        <v>3897</v>
      </c>
      <c r="B1855" t="s">
        <v>556</v>
      </c>
      <c r="C1855" t="s">
        <v>1149</v>
      </c>
      <c r="D1855" s="2">
        <v>19847</v>
      </c>
      <c r="E1855" s="2">
        <v>45405</v>
      </c>
      <c r="F1855" s="2">
        <v>45422</v>
      </c>
      <c r="G1855" t="s">
        <v>117</v>
      </c>
      <c r="H1855" t="s">
        <v>95</v>
      </c>
      <c r="K1855" t="s">
        <v>55</v>
      </c>
      <c r="M1855">
        <v>11382.46</v>
      </c>
      <c r="N1855" t="s">
        <v>794</v>
      </c>
      <c r="O1855">
        <v>17</v>
      </c>
      <c r="P1855">
        <v>115</v>
      </c>
      <c r="R1855">
        <v>144</v>
      </c>
      <c r="S1855">
        <v>129.80000000000001</v>
      </c>
      <c r="T1855" t="s">
        <v>37</v>
      </c>
      <c r="U1855" s="3"/>
      <c r="V1855" s="3"/>
      <c r="W1855" s="3"/>
    </row>
    <row r="1856" spans="1:23">
      <c r="A1856" t="s">
        <v>3898</v>
      </c>
      <c r="B1856" t="s">
        <v>1167</v>
      </c>
      <c r="C1856" t="s">
        <v>196</v>
      </c>
      <c r="D1856" s="2">
        <v>27026</v>
      </c>
      <c r="E1856" s="2">
        <v>45264</v>
      </c>
      <c r="F1856" s="2">
        <v>45270</v>
      </c>
      <c r="G1856" t="s">
        <v>161</v>
      </c>
      <c r="H1856" t="s">
        <v>153</v>
      </c>
      <c r="I1856" t="s">
        <v>53</v>
      </c>
      <c r="J1856" t="s">
        <v>71</v>
      </c>
      <c r="K1856" t="s">
        <v>401</v>
      </c>
      <c r="L1856">
        <v>248735.49</v>
      </c>
      <c r="M1856">
        <v>199101.44</v>
      </c>
      <c r="N1856" t="s">
        <v>91</v>
      </c>
      <c r="O1856">
        <v>6</v>
      </c>
      <c r="P1856">
        <v>181</v>
      </c>
      <c r="Q1856">
        <v>5</v>
      </c>
      <c r="R1856" t="s">
        <v>3495</v>
      </c>
      <c r="S1856">
        <v>162.4</v>
      </c>
      <c r="T1856" t="s">
        <v>37</v>
      </c>
      <c r="U1856" s="3"/>
      <c r="V1856" s="3"/>
      <c r="W1856" s="3"/>
    </row>
    <row r="1857" spans="1:23">
      <c r="A1857" t="s">
        <v>3899</v>
      </c>
      <c r="B1857" t="s">
        <v>332</v>
      </c>
      <c r="C1857" t="s">
        <v>133</v>
      </c>
      <c r="D1857" t="s">
        <v>3900</v>
      </c>
      <c r="E1857" s="2">
        <v>45496</v>
      </c>
      <c r="G1857" t="s">
        <v>31</v>
      </c>
      <c r="H1857" t="s">
        <v>78</v>
      </c>
      <c r="I1857" t="s">
        <v>96</v>
      </c>
      <c r="J1857" t="s">
        <v>34</v>
      </c>
      <c r="K1857" t="s">
        <v>27</v>
      </c>
      <c r="L1857">
        <v>243505.41</v>
      </c>
      <c r="M1857">
        <v>230030.4</v>
      </c>
      <c r="N1857" t="s">
        <v>56</v>
      </c>
      <c r="O1857">
        <v>17</v>
      </c>
      <c r="P1857">
        <v>90</v>
      </c>
      <c r="Q1857">
        <v>5</v>
      </c>
      <c r="R1857">
        <v>147</v>
      </c>
      <c r="S1857">
        <v>200</v>
      </c>
      <c r="T1857" t="s">
        <v>721</v>
      </c>
      <c r="U1857" s="3"/>
      <c r="V1857" s="3"/>
      <c r="W1857" s="3"/>
    </row>
    <row r="1858" spans="1:23">
      <c r="A1858" t="s">
        <v>3901</v>
      </c>
      <c r="B1858" t="s">
        <v>936</v>
      </c>
      <c r="C1858" t="s">
        <v>30</v>
      </c>
      <c r="D1858" t="s">
        <v>3902</v>
      </c>
      <c r="E1858" t="s">
        <v>3843</v>
      </c>
      <c r="F1858" s="2">
        <v>45994</v>
      </c>
      <c r="G1858" t="s">
        <v>89</v>
      </c>
      <c r="H1858" t="s">
        <v>376</v>
      </c>
      <c r="I1858" t="s">
        <v>25</v>
      </c>
      <c r="J1858" t="s">
        <v>64</v>
      </c>
      <c r="K1858" t="s">
        <v>161</v>
      </c>
      <c r="L1858">
        <v>69705.86</v>
      </c>
      <c r="M1858">
        <v>53625.13</v>
      </c>
      <c r="N1858" t="s">
        <v>73</v>
      </c>
      <c r="O1858">
        <v>8</v>
      </c>
      <c r="P1858">
        <v>197</v>
      </c>
      <c r="R1858">
        <v>116</v>
      </c>
      <c r="S1858">
        <v>96.3</v>
      </c>
      <c r="T1858" t="s">
        <v>37</v>
      </c>
      <c r="U1858" s="3"/>
      <c r="V1858" s="3"/>
      <c r="W1858" s="3"/>
    </row>
    <row r="1859" spans="1:23">
      <c r="A1859" t="s">
        <v>3903</v>
      </c>
      <c r="B1859" t="s">
        <v>515</v>
      </c>
      <c r="C1859" t="s">
        <v>22</v>
      </c>
      <c r="D1859" s="2">
        <v>26590</v>
      </c>
      <c r="E1859" s="2">
        <v>44986</v>
      </c>
      <c r="F1859" t="s">
        <v>3904</v>
      </c>
      <c r="H1859" t="s">
        <v>24</v>
      </c>
      <c r="I1859" t="s">
        <v>96</v>
      </c>
      <c r="J1859" t="s">
        <v>645</v>
      </c>
      <c r="K1859" t="s">
        <v>110</v>
      </c>
      <c r="L1859">
        <v>132303.35999999999</v>
      </c>
      <c r="M1859">
        <v>125015.17</v>
      </c>
      <c r="O1859">
        <v>2</v>
      </c>
      <c r="P1859">
        <v>42</v>
      </c>
      <c r="Q1859">
        <v>4</v>
      </c>
      <c r="R1859">
        <v>127</v>
      </c>
      <c r="S1859">
        <v>147</v>
      </c>
      <c r="T1859" t="s">
        <v>65</v>
      </c>
      <c r="U1859" s="3"/>
      <c r="V1859" s="3"/>
      <c r="W1859" s="3"/>
    </row>
    <row r="1860" spans="1:23">
      <c r="A1860" t="s">
        <v>3905</v>
      </c>
      <c r="B1860" t="s">
        <v>181</v>
      </c>
      <c r="C1860" t="s">
        <v>60</v>
      </c>
      <c r="D1860" s="2">
        <v>28994</v>
      </c>
      <c r="E1860" s="2">
        <v>45430</v>
      </c>
      <c r="F1860" s="2">
        <v>45432</v>
      </c>
      <c r="G1860" t="s">
        <v>161</v>
      </c>
      <c r="H1860" t="s">
        <v>113</v>
      </c>
      <c r="I1860" t="s">
        <v>33</v>
      </c>
      <c r="K1860" t="s">
        <v>120</v>
      </c>
      <c r="L1860">
        <v>36751.050000000003</v>
      </c>
      <c r="M1860">
        <v>36283.19</v>
      </c>
      <c r="N1860" t="s">
        <v>73</v>
      </c>
      <c r="O1860">
        <v>2</v>
      </c>
      <c r="P1860">
        <v>23</v>
      </c>
      <c r="Q1860">
        <v>5</v>
      </c>
      <c r="R1860">
        <v>173</v>
      </c>
      <c r="S1860">
        <v>88.3</v>
      </c>
      <c r="T1860" t="s">
        <v>47</v>
      </c>
      <c r="U1860" s="3"/>
      <c r="V1860" s="3"/>
      <c r="W1860" s="3"/>
    </row>
    <row r="1861" spans="1:23">
      <c r="A1861" t="s">
        <v>3906</v>
      </c>
      <c r="B1861" t="s">
        <v>427</v>
      </c>
      <c r="C1861" t="s">
        <v>84</v>
      </c>
      <c r="D1861" t="s">
        <v>3907</v>
      </c>
      <c r="E1861" s="2">
        <v>45902</v>
      </c>
      <c r="G1861" t="s">
        <v>152</v>
      </c>
      <c r="H1861" t="s">
        <v>78</v>
      </c>
      <c r="I1861" t="s">
        <v>25</v>
      </c>
      <c r="J1861" t="s">
        <v>80</v>
      </c>
      <c r="K1861" t="s">
        <v>27</v>
      </c>
      <c r="L1861">
        <v>46036.58</v>
      </c>
      <c r="M1861">
        <v>32450.38</v>
      </c>
      <c r="N1861" t="s">
        <v>56</v>
      </c>
      <c r="O1861">
        <v>12</v>
      </c>
      <c r="P1861">
        <v>126</v>
      </c>
      <c r="Q1861">
        <v>4</v>
      </c>
      <c r="R1861">
        <v>126</v>
      </c>
      <c r="S1861">
        <v>214.4</v>
      </c>
      <c r="T1861" t="s">
        <v>37</v>
      </c>
      <c r="U1861" s="3"/>
      <c r="V1861" s="3"/>
      <c r="W1861" s="3"/>
    </row>
    <row r="1862" spans="1:23">
      <c r="A1862" t="s">
        <v>3908</v>
      </c>
      <c r="B1862" t="s">
        <v>438</v>
      </c>
      <c r="C1862" t="s">
        <v>100</v>
      </c>
      <c r="D1862" s="2">
        <v>23642</v>
      </c>
      <c r="E1862" s="2">
        <v>45651</v>
      </c>
      <c r="F1862" s="2">
        <v>45660</v>
      </c>
      <c r="G1862" t="s">
        <v>31</v>
      </c>
      <c r="H1862" t="s">
        <v>1783</v>
      </c>
      <c r="J1862" t="s">
        <v>80</v>
      </c>
      <c r="K1862" t="s">
        <v>72</v>
      </c>
      <c r="L1862">
        <v>16143.48</v>
      </c>
      <c r="M1862">
        <v>13954.33</v>
      </c>
      <c r="N1862" t="s">
        <v>56</v>
      </c>
      <c r="O1862">
        <v>9</v>
      </c>
      <c r="P1862">
        <v>142</v>
      </c>
      <c r="Q1862">
        <v>3</v>
      </c>
      <c r="R1862">
        <v>99</v>
      </c>
      <c r="S1862">
        <v>188</v>
      </c>
      <c r="U1862" s="3"/>
      <c r="V1862" s="3"/>
      <c r="W1862" s="3"/>
    </row>
    <row r="1863" spans="1:23">
      <c r="A1863" t="s">
        <v>3909</v>
      </c>
      <c r="B1863" t="s">
        <v>419</v>
      </c>
      <c r="C1863" t="s">
        <v>84</v>
      </c>
      <c r="D1863" s="2">
        <v>32758</v>
      </c>
      <c r="E1863" t="s">
        <v>3910</v>
      </c>
      <c r="G1863" t="s">
        <v>89</v>
      </c>
      <c r="H1863" t="s">
        <v>52</v>
      </c>
      <c r="I1863" t="s">
        <v>96</v>
      </c>
      <c r="J1863" t="s">
        <v>197</v>
      </c>
      <c r="K1863" t="s">
        <v>110</v>
      </c>
      <c r="L1863">
        <v>34082.620000000003</v>
      </c>
      <c r="M1863">
        <v>28636.57</v>
      </c>
      <c r="O1863">
        <v>7</v>
      </c>
      <c r="P1863">
        <v>174</v>
      </c>
      <c r="Q1863">
        <v>4</v>
      </c>
      <c r="R1863">
        <v>147</v>
      </c>
      <c r="S1863">
        <v>241.6</v>
      </c>
      <c r="T1863" t="s">
        <v>37</v>
      </c>
      <c r="U1863" s="3"/>
      <c r="V1863" s="3"/>
      <c r="W1863" s="3"/>
    </row>
    <row r="1864" spans="1:23">
      <c r="A1864" t="s">
        <v>3911</v>
      </c>
      <c r="B1864" t="s">
        <v>1590</v>
      </c>
      <c r="C1864" t="s">
        <v>100</v>
      </c>
      <c r="D1864" t="s">
        <v>3912</v>
      </c>
      <c r="E1864" t="s">
        <v>3913</v>
      </c>
      <c r="F1864" s="2">
        <v>45794</v>
      </c>
      <c r="G1864" t="s">
        <v>94</v>
      </c>
      <c r="I1864" t="s">
        <v>25</v>
      </c>
      <c r="J1864" t="s">
        <v>97</v>
      </c>
      <c r="K1864" t="s">
        <v>161</v>
      </c>
      <c r="L1864">
        <v>76374.429999999993</v>
      </c>
      <c r="M1864">
        <v>68296.539999999994</v>
      </c>
      <c r="N1864" t="s">
        <v>192</v>
      </c>
      <c r="O1864">
        <v>17</v>
      </c>
      <c r="P1864">
        <v>86</v>
      </c>
      <c r="Q1864">
        <v>4</v>
      </c>
      <c r="R1864">
        <v>119</v>
      </c>
      <c r="S1864">
        <v>178.7</v>
      </c>
      <c r="T1864" t="s">
        <v>65</v>
      </c>
      <c r="U1864" s="3"/>
      <c r="V1864" s="3"/>
      <c r="W1864" s="3"/>
    </row>
    <row r="1865" spans="1:23">
      <c r="A1865" t="s">
        <v>3914</v>
      </c>
      <c r="B1865" t="s">
        <v>492</v>
      </c>
      <c r="C1865" t="s">
        <v>30</v>
      </c>
      <c r="D1865" t="s">
        <v>3915</v>
      </c>
      <c r="E1865" t="s">
        <v>3916</v>
      </c>
      <c r="G1865" t="s">
        <v>62</v>
      </c>
      <c r="H1865" t="s">
        <v>226</v>
      </c>
      <c r="I1865" t="s">
        <v>33</v>
      </c>
      <c r="K1865" t="s">
        <v>55</v>
      </c>
      <c r="L1865">
        <v>40766.980000000003</v>
      </c>
      <c r="M1865">
        <v>30790.38</v>
      </c>
      <c r="N1865" t="s">
        <v>192</v>
      </c>
      <c r="O1865">
        <v>12</v>
      </c>
      <c r="P1865">
        <v>195</v>
      </c>
      <c r="Q1865">
        <v>1</v>
      </c>
      <c r="R1865">
        <v>112</v>
      </c>
      <c r="S1865">
        <v>114.7</v>
      </c>
      <c r="T1865" t="s">
        <v>37</v>
      </c>
      <c r="U1865" s="3"/>
      <c r="V1865" s="3"/>
      <c r="W1865" s="3"/>
    </row>
    <row r="1866" spans="1:23">
      <c r="A1866" t="s">
        <v>3917</v>
      </c>
      <c r="B1866" t="s">
        <v>867</v>
      </c>
      <c r="C1866" t="s">
        <v>50</v>
      </c>
      <c r="D1866" t="s">
        <v>3918</v>
      </c>
      <c r="E1866" s="2">
        <v>44932</v>
      </c>
      <c r="F1866" s="2">
        <v>44936</v>
      </c>
      <c r="G1866" t="s">
        <v>43</v>
      </c>
      <c r="H1866" t="s">
        <v>113</v>
      </c>
      <c r="I1866" t="s">
        <v>96</v>
      </c>
      <c r="J1866" t="s">
        <v>80</v>
      </c>
      <c r="K1866" t="s">
        <v>120</v>
      </c>
      <c r="L1866">
        <v>186917.09</v>
      </c>
      <c r="M1866">
        <v>122639.86</v>
      </c>
      <c r="N1866" t="s">
        <v>162</v>
      </c>
      <c r="O1866">
        <v>4</v>
      </c>
      <c r="P1866">
        <v>110</v>
      </c>
      <c r="Q1866">
        <v>3</v>
      </c>
      <c r="R1866">
        <v>114</v>
      </c>
      <c r="S1866">
        <v>180.4</v>
      </c>
      <c r="T1866" t="s">
        <v>37</v>
      </c>
      <c r="U1866" s="3"/>
      <c r="V1866" s="3"/>
      <c r="W1866" s="3"/>
    </row>
    <row r="1867" spans="1:23">
      <c r="A1867" t="s">
        <v>3919</v>
      </c>
      <c r="B1867" t="s">
        <v>871</v>
      </c>
      <c r="C1867" t="s">
        <v>133</v>
      </c>
      <c r="D1867" s="2">
        <v>26394</v>
      </c>
      <c r="E1867" s="2">
        <v>45268</v>
      </c>
      <c r="F1867" t="s">
        <v>3920</v>
      </c>
      <c r="G1867" t="s">
        <v>94</v>
      </c>
      <c r="H1867" t="s">
        <v>118</v>
      </c>
      <c r="J1867" t="s">
        <v>34</v>
      </c>
      <c r="K1867" t="s">
        <v>120</v>
      </c>
      <c r="L1867">
        <v>246507.41</v>
      </c>
      <c r="M1867">
        <v>211686.05</v>
      </c>
      <c r="O1867">
        <v>2</v>
      </c>
      <c r="P1867">
        <v>140</v>
      </c>
      <c r="Q1867">
        <v>1</v>
      </c>
      <c r="R1867">
        <v>127</v>
      </c>
      <c r="S1867">
        <v>150.69999999999999</v>
      </c>
      <c r="T1867" t="s">
        <v>37</v>
      </c>
      <c r="U1867" s="3"/>
      <c r="V1867" s="3"/>
      <c r="W1867" s="3"/>
    </row>
    <row r="1868" spans="1:23">
      <c r="A1868" t="s">
        <v>3921</v>
      </c>
      <c r="B1868" t="s">
        <v>3922</v>
      </c>
      <c r="C1868" t="s">
        <v>40</v>
      </c>
      <c r="D1868" s="2">
        <v>39301</v>
      </c>
      <c r="E1868" s="2">
        <v>45017</v>
      </c>
      <c r="F1868" s="2">
        <v>45030</v>
      </c>
      <c r="G1868" t="s">
        <v>152</v>
      </c>
      <c r="H1868" t="s">
        <v>153</v>
      </c>
      <c r="I1868" t="s">
        <v>79</v>
      </c>
      <c r="J1868" t="s">
        <v>64</v>
      </c>
      <c r="K1868" t="s">
        <v>120</v>
      </c>
      <c r="L1868">
        <v>133886.15</v>
      </c>
      <c r="M1868">
        <v>96823.51</v>
      </c>
      <c r="N1868" t="s">
        <v>91</v>
      </c>
      <c r="O1868">
        <v>13</v>
      </c>
      <c r="P1868">
        <v>123</v>
      </c>
      <c r="Q1868">
        <v>4</v>
      </c>
      <c r="R1868">
        <v>189</v>
      </c>
      <c r="S1868">
        <v>77.400000000000006</v>
      </c>
      <c r="T1868" t="s">
        <v>37</v>
      </c>
      <c r="U1868" s="3"/>
      <c r="V1868" s="3"/>
      <c r="W1868" s="3"/>
    </row>
    <row r="1869" spans="1:23">
      <c r="A1869" t="s">
        <v>3923</v>
      </c>
      <c r="B1869" t="s">
        <v>438</v>
      </c>
      <c r="C1869" t="s">
        <v>206</v>
      </c>
      <c r="D1869" s="2">
        <v>36548</v>
      </c>
      <c r="E1869" s="2">
        <v>45642</v>
      </c>
      <c r="F1869" s="2">
        <v>45647</v>
      </c>
      <c r="G1869" t="s">
        <v>109</v>
      </c>
      <c r="H1869" t="s">
        <v>52</v>
      </c>
      <c r="I1869" t="s">
        <v>79</v>
      </c>
      <c r="K1869" t="s">
        <v>55</v>
      </c>
      <c r="L1869">
        <v>203876.74</v>
      </c>
      <c r="M1869">
        <v>159943.47</v>
      </c>
      <c r="O1869">
        <v>5</v>
      </c>
      <c r="P1869" t="s">
        <v>3924</v>
      </c>
      <c r="Q1869">
        <v>5</v>
      </c>
      <c r="R1869">
        <v>138</v>
      </c>
      <c r="S1869">
        <v>172</v>
      </c>
      <c r="T1869" t="s">
        <v>37</v>
      </c>
      <c r="U1869" s="3"/>
      <c r="V1869" s="3"/>
      <c r="W1869" s="3"/>
    </row>
    <row r="1870" spans="1:23">
      <c r="A1870" t="s">
        <v>3925</v>
      </c>
      <c r="B1870" t="s">
        <v>875</v>
      </c>
      <c r="C1870" t="s">
        <v>133</v>
      </c>
      <c r="D1870" s="2">
        <v>37959</v>
      </c>
      <c r="E1870" t="s">
        <v>3926</v>
      </c>
      <c r="F1870" s="2">
        <v>45375</v>
      </c>
      <c r="G1870" t="s">
        <v>77</v>
      </c>
      <c r="H1870" t="s">
        <v>95</v>
      </c>
      <c r="I1870" t="s">
        <v>96</v>
      </c>
      <c r="J1870" t="s">
        <v>34</v>
      </c>
      <c r="K1870" t="s">
        <v>72</v>
      </c>
      <c r="L1870">
        <v>183586.65</v>
      </c>
      <c r="M1870">
        <v>170254.19</v>
      </c>
      <c r="N1870" t="s">
        <v>192</v>
      </c>
      <c r="O1870">
        <v>15</v>
      </c>
      <c r="P1870">
        <v>66</v>
      </c>
      <c r="R1870">
        <v>112</v>
      </c>
      <c r="S1870">
        <v>106.2</v>
      </c>
      <c r="T1870" t="s">
        <v>47</v>
      </c>
      <c r="U1870" s="3"/>
      <c r="V1870" s="3"/>
      <c r="W1870" s="3"/>
    </row>
    <row r="1871" spans="1:23">
      <c r="A1871" t="s">
        <v>3927</v>
      </c>
      <c r="B1871" t="s">
        <v>932</v>
      </c>
      <c r="C1871" t="s">
        <v>100</v>
      </c>
      <c r="D1871" t="s">
        <v>3928</v>
      </c>
      <c r="E1871" t="s">
        <v>3929</v>
      </c>
      <c r="F1871" s="2">
        <v>45174</v>
      </c>
      <c r="G1871" t="s">
        <v>411</v>
      </c>
      <c r="H1871" t="s">
        <v>32</v>
      </c>
      <c r="I1871" t="s">
        <v>79</v>
      </c>
      <c r="J1871" t="s">
        <v>46</v>
      </c>
      <c r="K1871" t="s">
        <v>55</v>
      </c>
      <c r="L1871">
        <v>116800.38</v>
      </c>
      <c r="M1871">
        <v>110916.75</v>
      </c>
      <c r="N1871" t="s">
        <v>35</v>
      </c>
      <c r="O1871">
        <v>11</v>
      </c>
      <c r="P1871">
        <v>116</v>
      </c>
      <c r="Q1871">
        <v>2</v>
      </c>
      <c r="R1871">
        <v>95</v>
      </c>
      <c r="S1871">
        <v>202.7</v>
      </c>
      <c r="T1871" t="s">
        <v>37</v>
      </c>
      <c r="U1871" s="3"/>
      <c r="V1871" s="3"/>
      <c r="W1871" s="3"/>
    </row>
    <row r="1872" spans="1:23">
      <c r="A1872" t="s">
        <v>3930</v>
      </c>
      <c r="B1872" t="s">
        <v>565</v>
      </c>
      <c r="C1872" t="s">
        <v>100</v>
      </c>
      <c r="D1872" s="2">
        <v>25468</v>
      </c>
      <c r="E1872" t="s">
        <v>3931</v>
      </c>
      <c r="G1872" t="s">
        <v>43</v>
      </c>
      <c r="H1872" t="s">
        <v>118</v>
      </c>
      <c r="I1872" t="s">
        <v>79</v>
      </c>
      <c r="J1872" t="s">
        <v>80</v>
      </c>
      <c r="L1872">
        <v>23833.32</v>
      </c>
      <c r="M1872">
        <v>23619.84</v>
      </c>
      <c r="N1872" t="s">
        <v>326</v>
      </c>
      <c r="O1872">
        <v>10</v>
      </c>
      <c r="P1872">
        <v>93</v>
      </c>
      <c r="Q1872">
        <v>5</v>
      </c>
      <c r="R1872">
        <v>176</v>
      </c>
      <c r="S1872">
        <v>169.9</v>
      </c>
      <c r="U1872" s="3"/>
      <c r="V1872" s="3"/>
      <c r="W1872" s="3"/>
    </row>
    <row r="1873" spans="1:23">
      <c r="A1873" t="s">
        <v>3932</v>
      </c>
      <c r="B1873" t="s">
        <v>624</v>
      </c>
      <c r="C1873" t="s">
        <v>206</v>
      </c>
      <c r="D1873" s="2">
        <v>19687</v>
      </c>
      <c r="E1873" t="s">
        <v>3933</v>
      </c>
      <c r="F1873" s="2">
        <v>45511</v>
      </c>
      <c r="G1873" t="s">
        <v>89</v>
      </c>
      <c r="H1873" t="s">
        <v>113</v>
      </c>
      <c r="I1873" t="s">
        <v>119</v>
      </c>
      <c r="J1873" t="s">
        <v>179</v>
      </c>
      <c r="K1873" t="s">
        <v>120</v>
      </c>
      <c r="L1873">
        <v>28587.14</v>
      </c>
      <c r="M1873">
        <v>25422.66</v>
      </c>
      <c r="N1873" t="s">
        <v>56</v>
      </c>
      <c r="O1873">
        <v>9</v>
      </c>
      <c r="P1873">
        <v>27</v>
      </c>
      <c r="Q1873">
        <v>4</v>
      </c>
      <c r="R1873">
        <v>154</v>
      </c>
      <c r="S1873">
        <v>139.69999999999999</v>
      </c>
      <c r="U1873" s="3"/>
      <c r="V1873" s="3"/>
      <c r="W1873" s="3"/>
    </row>
    <row r="1874" spans="1:23">
      <c r="A1874" t="s">
        <v>3934</v>
      </c>
      <c r="B1874" t="s">
        <v>845</v>
      </c>
      <c r="C1874" t="s">
        <v>100</v>
      </c>
      <c r="D1874" s="2">
        <v>37855</v>
      </c>
      <c r="E1874" s="2">
        <v>45004</v>
      </c>
      <c r="G1874" t="s">
        <v>105</v>
      </c>
      <c r="H1874" t="s">
        <v>86</v>
      </c>
      <c r="I1874" t="s">
        <v>79</v>
      </c>
      <c r="J1874" t="s">
        <v>179</v>
      </c>
      <c r="K1874" t="s">
        <v>55</v>
      </c>
      <c r="L1874" t="s">
        <v>3935</v>
      </c>
      <c r="M1874">
        <v>71009.13</v>
      </c>
      <c r="N1874" t="s">
        <v>73</v>
      </c>
      <c r="O1874">
        <v>3</v>
      </c>
      <c r="P1874">
        <v>129</v>
      </c>
      <c r="Q1874">
        <v>2</v>
      </c>
      <c r="R1874">
        <v>113</v>
      </c>
      <c r="S1874">
        <v>159.9</v>
      </c>
      <c r="T1874" t="s">
        <v>47</v>
      </c>
      <c r="U1874" s="3"/>
      <c r="V1874" s="3"/>
      <c r="W1874" s="3"/>
    </row>
    <row r="1875" spans="1:23">
      <c r="A1875" t="s">
        <v>3936</v>
      </c>
      <c r="B1875" t="s">
        <v>647</v>
      </c>
      <c r="C1875" t="s">
        <v>133</v>
      </c>
      <c r="D1875" s="2">
        <v>28460</v>
      </c>
      <c r="E1875" t="s">
        <v>3041</v>
      </c>
      <c r="F1875" s="2">
        <v>45546</v>
      </c>
      <c r="G1875" t="s">
        <v>117</v>
      </c>
      <c r="I1875" t="s">
        <v>79</v>
      </c>
      <c r="J1875" t="s">
        <v>179</v>
      </c>
      <c r="K1875" t="s">
        <v>110</v>
      </c>
      <c r="L1875">
        <v>153654.45000000001</v>
      </c>
      <c r="M1875">
        <v>125269.37</v>
      </c>
      <c r="N1875" t="s">
        <v>192</v>
      </c>
      <c r="O1875">
        <v>4</v>
      </c>
      <c r="P1875">
        <v>226</v>
      </c>
      <c r="Q1875">
        <v>2</v>
      </c>
      <c r="R1875">
        <v>100</v>
      </c>
      <c r="S1875">
        <v>225.8</v>
      </c>
      <c r="T1875" t="s">
        <v>37</v>
      </c>
      <c r="U1875" s="3"/>
      <c r="V1875" s="3"/>
      <c r="W1875" s="3"/>
    </row>
    <row r="1876" spans="1:23">
      <c r="A1876" t="s">
        <v>3937</v>
      </c>
      <c r="B1876" t="s">
        <v>202</v>
      </c>
      <c r="C1876" t="s">
        <v>100</v>
      </c>
      <c r="D1876" s="2">
        <v>34522</v>
      </c>
      <c r="E1876" s="2">
        <v>45158</v>
      </c>
      <c r="F1876" t="s">
        <v>3208</v>
      </c>
      <c r="G1876" t="s">
        <v>62</v>
      </c>
      <c r="H1876" t="s">
        <v>1500</v>
      </c>
      <c r="I1876" t="s">
        <v>79</v>
      </c>
      <c r="K1876" t="s">
        <v>27</v>
      </c>
      <c r="L1876">
        <v>25875.37</v>
      </c>
      <c r="M1876">
        <v>18063.43</v>
      </c>
      <c r="N1876" t="s">
        <v>192</v>
      </c>
      <c r="O1876">
        <v>9</v>
      </c>
      <c r="P1876">
        <v>173</v>
      </c>
      <c r="R1876">
        <v>130</v>
      </c>
      <c r="S1876">
        <v>192.9</v>
      </c>
      <c r="T1876" t="s">
        <v>37</v>
      </c>
      <c r="U1876" s="3"/>
      <c r="V1876" s="3"/>
      <c r="W1876" s="3"/>
    </row>
    <row r="1877" spans="1:23">
      <c r="A1877" t="s">
        <v>3938</v>
      </c>
      <c r="B1877" t="s">
        <v>3939</v>
      </c>
      <c r="D1877" t="s">
        <v>3940</v>
      </c>
      <c r="E1877" t="s">
        <v>3941</v>
      </c>
      <c r="F1877" t="s">
        <v>3942</v>
      </c>
      <c r="G1877" t="s">
        <v>1282</v>
      </c>
      <c r="H1877" t="s">
        <v>24</v>
      </c>
      <c r="I1877" t="s">
        <v>45</v>
      </c>
      <c r="J1877" t="s">
        <v>46</v>
      </c>
      <c r="K1877" t="s">
        <v>161</v>
      </c>
      <c r="L1877" t="s">
        <v>3943</v>
      </c>
      <c r="M1877">
        <v>104395.45</v>
      </c>
      <c r="N1877" t="s">
        <v>794</v>
      </c>
      <c r="O1877">
        <v>17</v>
      </c>
      <c r="P1877">
        <v>146</v>
      </c>
      <c r="R1877">
        <v>137</v>
      </c>
      <c r="S1877">
        <v>147.1</v>
      </c>
      <c r="T1877" t="s">
        <v>47</v>
      </c>
      <c r="U1877" s="3"/>
      <c r="V1877" s="3"/>
      <c r="W1877" s="3"/>
    </row>
    <row r="1878" spans="1:23">
      <c r="A1878" t="s">
        <v>3944</v>
      </c>
      <c r="B1878" t="s">
        <v>524</v>
      </c>
      <c r="D1878" t="s">
        <v>3945</v>
      </c>
      <c r="E1878" t="s">
        <v>3946</v>
      </c>
      <c r="F1878" t="s">
        <v>3947</v>
      </c>
      <c r="G1878" t="s">
        <v>70</v>
      </c>
      <c r="H1878" t="s">
        <v>32</v>
      </c>
      <c r="I1878" t="s">
        <v>45</v>
      </c>
      <c r="J1878" t="s">
        <v>71</v>
      </c>
      <c r="K1878" t="s">
        <v>120</v>
      </c>
      <c r="L1878">
        <v>14153.06</v>
      </c>
      <c r="M1878">
        <v>12108.45</v>
      </c>
      <c r="N1878" t="s">
        <v>73</v>
      </c>
      <c r="O1878">
        <v>15</v>
      </c>
      <c r="P1878" t="s">
        <v>1822</v>
      </c>
      <c r="Q1878">
        <v>4</v>
      </c>
      <c r="R1878">
        <v>107</v>
      </c>
      <c r="S1878">
        <v>248.6</v>
      </c>
      <c r="T1878" t="s">
        <v>37</v>
      </c>
      <c r="U1878" s="3"/>
      <c r="V1878" s="3"/>
      <c r="W1878" s="3"/>
    </row>
    <row r="1879" spans="1:23">
      <c r="A1879" t="s">
        <v>3948</v>
      </c>
      <c r="B1879" t="s">
        <v>2270</v>
      </c>
      <c r="C1879" t="s">
        <v>100</v>
      </c>
      <c r="D1879" s="2">
        <v>28172</v>
      </c>
      <c r="E1879" t="s">
        <v>3949</v>
      </c>
      <c r="F1879" s="2">
        <v>45574</v>
      </c>
      <c r="G1879" t="s">
        <v>109</v>
      </c>
      <c r="H1879" t="s">
        <v>52</v>
      </c>
      <c r="K1879" t="s">
        <v>27</v>
      </c>
      <c r="L1879">
        <v>18922.29</v>
      </c>
      <c r="M1879">
        <v>16872.080000000002</v>
      </c>
      <c r="N1879" t="s">
        <v>73</v>
      </c>
      <c r="O1879">
        <v>11</v>
      </c>
      <c r="P1879">
        <v>6</v>
      </c>
      <c r="Q1879">
        <v>1</v>
      </c>
      <c r="S1879">
        <v>75.400000000000006</v>
      </c>
      <c r="T1879" t="s">
        <v>81</v>
      </c>
      <c r="U1879" s="3"/>
      <c r="V1879" s="3"/>
      <c r="W1879" s="3"/>
    </row>
    <row r="1880" spans="1:23">
      <c r="A1880" t="s">
        <v>3950</v>
      </c>
      <c r="B1880" t="s">
        <v>2389</v>
      </c>
      <c r="C1880" t="s">
        <v>100</v>
      </c>
      <c r="D1880" t="s">
        <v>3951</v>
      </c>
      <c r="E1880" s="2">
        <v>45258</v>
      </c>
      <c r="F1880" s="2">
        <v>45262</v>
      </c>
      <c r="G1880" t="s">
        <v>141</v>
      </c>
      <c r="H1880" t="s">
        <v>95</v>
      </c>
      <c r="I1880" t="s">
        <v>33</v>
      </c>
      <c r="K1880" t="s">
        <v>161</v>
      </c>
      <c r="L1880">
        <v>39623.910000000003</v>
      </c>
      <c r="M1880">
        <v>36954.29</v>
      </c>
      <c r="N1880" t="s">
        <v>192</v>
      </c>
      <c r="O1880">
        <v>4</v>
      </c>
      <c r="P1880" t="s">
        <v>2503</v>
      </c>
      <c r="Q1880">
        <v>5</v>
      </c>
      <c r="R1880">
        <v>121</v>
      </c>
      <c r="S1880">
        <v>192.6</v>
      </c>
      <c r="U1880" s="3"/>
      <c r="V1880" s="3"/>
      <c r="W1880" s="3"/>
    </row>
    <row r="1881" spans="1:23">
      <c r="A1881" t="s">
        <v>3952</v>
      </c>
      <c r="B1881" t="s">
        <v>541</v>
      </c>
      <c r="C1881" t="s">
        <v>100</v>
      </c>
      <c r="D1881" t="s">
        <v>3953</v>
      </c>
      <c r="E1881" t="s">
        <v>3954</v>
      </c>
      <c r="F1881" t="s">
        <v>3955</v>
      </c>
      <c r="G1881" t="s">
        <v>152</v>
      </c>
      <c r="H1881" t="s">
        <v>113</v>
      </c>
      <c r="I1881" t="s">
        <v>33</v>
      </c>
      <c r="J1881" t="s">
        <v>71</v>
      </c>
      <c r="K1881" t="s">
        <v>27</v>
      </c>
      <c r="L1881">
        <v>130047.43</v>
      </c>
      <c r="M1881">
        <v>110390.14</v>
      </c>
      <c r="N1881" t="s">
        <v>91</v>
      </c>
      <c r="O1881">
        <v>10</v>
      </c>
      <c r="P1881">
        <v>35</v>
      </c>
      <c r="Q1881">
        <v>3</v>
      </c>
      <c r="R1881">
        <v>179</v>
      </c>
      <c r="S1881">
        <v>197.9</v>
      </c>
      <c r="T1881" t="s">
        <v>37</v>
      </c>
      <c r="U1881" s="3"/>
      <c r="V1881" s="3"/>
      <c r="W1881" s="3"/>
    </row>
    <row r="1882" spans="1:23">
      <c r="A1882" t="s">
        <v>3956</v>
      </c>
      <c r="B1882" t="s">
        <v>591</v>
      </c>
      <c r="C1882" t="s">
        <v>151</v>
      </c>
      <c r="D1882" s="2">
        <v>21379</v>
      </c>
      <c r="E1882" s="2">
        <v>45769</v>
      </c>
      <c r="F1882" t="s">
        <v>2883</v>
      </c>
      <c r="H1882" t="s">
        <v>118</v>
      </c>
      <c r="I1882" t="s">
        <v>53</v>
      </c>
      <c r="J1882" t="s">
        <v>34</v>
      </c>
      <c r="L1882">
        <v>217649.91</v>
      </c>
      <c r="M1882">
        <v>130989.84</v>
      </c>
      <c r="N1882" t="s">
        <v>73</v>
      </c>
      <c r="O1882">
        <v>4</v>
      </c>
      <c r="P1882">
        <v>219</v>
      </c>
      <c r="R1882">
        <v>171</v>
      </c>
      <c r="S1882">
        <v>150.6</v>
      </c>
      <c r="T1882" t="s">
        <v>37</v>
      </c>
      <c r="U1882" s="3"/>
      <c r="V1882" s="3"/>
      <c r="W1882" s="3"/>
    </row>
    <row r="1883" spans="1:23">
      <c r="A1883" t="s">
        <v>3957</v>
      </c>
      <c r="B1883" t="s">
        <v>611</v>
      </c>
      <c r="C1883" t="s">
        <v>30</v>
      </c>
      <c r="D1883" s="2">
        <v>29334</v>
      </c>
      <c r="E1883" s="2">
        <v>45965</v>
      </c>
      <c r="G1883" t="s">
        <v>77</v>
      </c>
      <c r="H1883" t="s">
        <v>63</v>
      </c>
      <c r="I1883" t="s">
        <v>25</v>
      </c>
      <c r="J1883" t="s">
        <v>34</v>
      </c>
      <c r="K1883" t="s">
        <v>114</v>
      </c>
      <c r="L1883">
        <v>132308.32999999999</v>
      </c>
      <c r="M1883">
        <v>118640.46</v>
      </c>
      <c r="N1883" t="s">
        <v>91</v>
      </c>
      <c r="O1883">
        <v>1</v>
      </c>
      <c r="P1883">
        <v>68</v>
      </c>
      <c r="R1883">
        <v>120</v>
      </c>
      <c r="S1883">
        <v>229.2</v>
      </c>
      <c r="T1883" t="s">
        <v>47</v>
      </c>
      <c r="U1883" s="3"/>
      <c r="V1883" s="3"/>
      <c r="W1883" s="3"/>
    </row>
    <row r="1884" spans="1:23">
      <c r="A1884" t="s">
        <v>3958</v>
      </c>
      <c r="B1884" t="s">
        <v>845</v>
      </c>
      <c r="C1884" t="s">
        <v>84</v>
      </c>
      <c r="D1884" t="s">
        <v>3959</v>
      </c>
      <c r="E1884" t="s">
        <v>3960</v>
      </c>
      <c r="F1884" s="2">
        <v>45752</v>
      </c>
      <c r="G1884" t="s">
        <v>70</v>
      </c>
      <c r="H1884" t="s">
        <v>63</v>
      </c>
      <c r="I1884" t="s">
        <v>53</v>
      </c>
      <c r="J1884" t="s">
        <v>26</v>
      </c>
      <c r="K1884" t="s">
        <v>110</v>
      </c>
      <c r="L1884">
        <v>243330.07</v>
      </c>
      <c r="M1884">
        <v>180207.7</v>
      </c>
      <c r="O1884">
        <v>1</v>
      </c>
      <c r="P1884">
        <v>68</v>
      </c>
      <c r="Q1884">
        <v>4</v>
      </c>
      <c r="R1884">
        <v>90</v>
      </c>
      <c r="S1884">
        <v>191.3</v>
      </c>
      <c r="T1884" t="s">
        <v>37</v>
      </c>
      <c r="U1884" s="3"/>
      <c r="V1884" s="3"/>
      <c r="W1884" s="3"/>
    </row>
    <row r="1885" spans="1:23">
      <c r="A1885" t="s">
        <v>3961</v>
      </c>
      <c r="B1885" t="s">
        <v>1182</v>
      </c>
      <c r="C1885" t="s">
        <v>206</v>
      </c>
      <c r="D1885" s="2">
        <v>27692</v>
      </c>
      <c r="E1885" s="2">
        <v>45373</v>
      </c>
      <c r="F1885" s="2">
        <v>45375</v>
      </c>
      <c r="G1885" t="s">
        <v>89</v>
      </c>
      <c r="H1885" t="s">
        <v>86</v>
      </c>
      <c r="J1885" t="s">
        <v>179</v>
      </c>
      <c r="K1885" t="s">
        <v>72</v>
      </c>
      <c r="L1885">
        <v>111062.69</v>
      </c>
      <c r="M1885">
        <v>82568.27</v>
      </c>
      <c r="N1885" t="s">
        <v>73</v>
      </c>
      <c r="O1885">
        <v>2</v>
      </c>
      <c r="P1885">
        <v>22</v>
      </c>
      <c r="Q1885">
        <v>1</v>
      </c>
      <c r="R1885">
        <v>143</v>
      </c>
      <c r="S1885">
        <v>94.2</v>
      </c>
      <c r="U1885" s="3"/>
      <c r="V1885" s="3"/>
      <c r="W1885" s="3"/>
    </row>
    <row r="1886" spans="1:23">
      <c r="A1886" t="s">
        <v>3962</v>
      </c>
      <c r="B1886" t="s">
        <v>1464</v>
      </c>
      <c r="C1886" t="s">
        <v>30</v>
      </c>
      <c r="D1886" s="2">
        <v>29621</v>
      </c>
      <c r="E1886" t="s">
        <v>3963</v>
      </c>
      <c r="F1886" s="2">
        <v>45833</v>
      </c>
      <c r="G1886" t="s">
        <v>89</v>
      </c>
      <c r="H1886" t="s">
        <v>376</v>
      </c>
      <c r="I1886" t="s">
        <v>119</v>
      </c>
      <c r="K1886" t="s">
        <v>55</v>
      </c>
      <c r="L1886">
        <v>95840.07</v>
      </c>
      <c r="M1886">
        <v>72897.100000000006</v>
      </c>
      <c r="N1886" t="s">
        <v>192</v>
      </c>
      <c r="O1886">
        <v>6</v>
      </c>
      <c r="P1886">
        <v>100</v>
      </c>
      <c r="Q1886">
        <v>1</v>
      </c>
      <c r="R1886">
        <v>168</v>
      </c>
      <c r="S1886">
        <v>117.6</v>
      </c>
      <c r="T1886" t="s">
        <v>37</v>
      </c>
      <c r="U1886" s="3"/>
      <c r="V1886" s="3"/>
      <c r="W1886" s="3"/>
    </row>
    <row r="1887" spans="1:23">
      <c r="A1887" t="s">
        <v>3964</v>
      </c>
      <c r="B1887" t="s">
        <v>2008</v>
      </c>
      <c r="C1887" t="s">
        <v>30</v>
      </c>
      <c r="D1887" s="2">
        <v>28339</v>
      </c>
      <c r="E1887" t="s">
        <v>1671</v>
      </c>
      <c r="F1887" t="s">
        <v>3965</v>
      </c>
      <c r="G1887" t="s">
        <v>161</v>
      </c>
      <c r="H1887" t="s">
        <v>32</v>
      </c>
      <c r="I1887" t="s">
        <v>33</v>
      </c>
      <c r="J1887" t="s">
        <v>179</v>
      </c>
      <c r="K1887" t="s">
        <v>55</v>
      </c>
      <c r="L1887">
        <v>68771.460000000006</v>
      </c>
      <c r="M1887">
        <v>62908.26</v>
      </c>
      <c r="N1887" t="s">
        <v>73</v>
      </c>
      <c r="O1887">
        <v>3</v>
      </c>
      <c r="Q1887">
        <v>3</v>
      </c>
      <c r="R1887">
        <v>181</v>
      </c>
      <c r="S1887">
        <v>239.2</v>
      </c>
      <c r="T1887" t="s">
        <v>37</v>
      </c>
      <c r="U1887" s="3"/>
      <c r="V1887" s="3"/>
      <c r="W1887" s="3"/>
    </row>
    <row r="1888" spans="1:23">
      <c r="A1888" t="s">
        <v>3966</v>
      </c>
      <c r="B1888" t="s">
        <v>83</v>
      </c>
      <c r="C1888" t="s">
        <v>100</v>
      </c>
      <c r="D1888" s="2">
        <v>24884</v>
      </c>
      <c r="E1888" s="2">
        <v>45452</v>
      </c>
      <c r="F1888" s="2">
        <v>45455</v>
      </c>
      <c r="H1888" t="s">
        <v>63</v>
      </c>
      <c r="I1888" t="s">
        <v>119</v>
      </c>
      <c r="J1888" t="s">
        <v>71</v>
      </c>
      <c r="K1888" t="s">
        <v>161</v>
      </c>
      <c r="M1888">
        <v>82551.429999999993</v>
      </c>
      <c r="N1888" t="s">
        <v>192</v>
      </c>
      <c r="O1888">
        <v>3</v>
      </c>
      <c r="P1888" t="s">
        <v>3967</v>
      </c>
      <c r="Q1888">
        <v>4</v>
      </c>
      <c r="R1888">
        <v>133</v>
      </c>
      <c r="S1888">
        <v>139.19999999999999</v>
      </c>
      <c r="T1888" t="s">
        <v>37</v>
      </c>
      <c r="U1888" s="3"/>
      <c r="V1888" s="3"/>
      <c r="W1888" s="3"/>
    </row>
    <row r="1889" spans="1:23">
      <c r="A1889" t="s">
        <v>3968</v>
      </c>
      <c r="B1889" t="s">
        <v>394</v>
      </c>
      <c r="C1889" t="s">
        <v>50</v>
      </c>
      <c r="D1889" s="2">
        <v>18643</v>
      </c>
      <c r="E1889" t="s">
        <v>3969</v>
      </c>
      <c r="F1889" s="2">
        <v>45539</v>
      </c>
      <c r="G1889" t="s">
        <v>62</v>
      </c>
      <c r="H1889" t="s">
        <v>78</v>
      </c>
      <c r="I1889" t="s">
        <v>119</v>
      </c>
      <c r="J1889" t="s">
        <v>179</v>
      </c>
      <c r="K1889" t="s">
        <v>55</v>
      </c>
      <c r="L1889">
        <v>18414.560000000001</v>
      </c>
      <c r="M1889">
        <v>12036.87</v>
      </c>
      <c r="N1889" t="s">
        <v>192</v>
      </c>
      <c r="O1889">
        <v>9</v>
      </c>
      <c r="P1889">
        <v>98</v>
      </c>
      <c r="Q1889">
        <v>4</v>
      </c>
      <c r="R1889">
        <v>140</v>
      </c>
      <c r="S1889">
        <v>119.3</v>
      </c>
      <c r="T1889" t="s">
        <v>37</v>
      </c>
      <c r="U1889" s="3"/>
      <c r="V1889" s="3"/>
      <c r="W1889" s="3"/>
    </row>
    <row r="1890" spans="1:23">
      <c r="A1890" t="s">
        <v>3970</v>
      </c>
      <c r="B1890" t="s">
        <v>887</v>
      </c>
      <c r="D1890" t="s">
        <v>3971</v>
      </c>
      <c r="E1890" s="2">
        <v>45814</v>
      </c>
      <c r="F1890" s="2">
        <v>45823</v>
      </c>
      <c r="G1890" t="s">
        <v>161</v>
      </c>
      <c r="H1890" t="s">
        <v>113</v>
      </c>
      <c r="I1890" t="s">
        <v>119</v>
      </c>
      <c r="J1890" t="s">
        <v>80</v>
      </c>
      <c r="K1890" t="s">
        <v>161</v>
      </c>
      <c r="L1890">
        <v>88159.74</v>
      </c>
      <c r="M1890">
        <v>76806.720000000001</v>
      </c>
      <c r="N1890" t="s">
        <v>73</v>
      </c>
      <c r="O1890">
        <v>9</v>
      </c>
      <c r="P1890">
        <v>176</v>
      </c>
      <c r="Q1890">
        <v>5</v>
      </c>
      <c r="R1890">
        <v>115</v>
      </c>
      <c r="S1890">
        <v>253.1</v>
      </c>
      <c r="U1890" s="3"/>
      <c r="V1890" s="3"/>
      <c r="W1890" s="3"/>
    </row>
    <row r="1891" spans="1:23">
      <c r="A1891" t="s">
        <v>3972</v>
      </c>
      <c r="B1891" t="s">
        <v>438</v>
      </c>
      <c r="C1891" t="s">
        <v>206</v>
      </c>
      <c r="D1891" s="2">
        <v>20091</v>
      </c>
      <c r="E1891" s="2">
        <v>45539</v>
      </c>
      <c r="F1891" s="2">
        <v>45543</v>
      </c>
      <c r="G1891" t="s">
        <v>43</v>
      </c>
      <c r="H1891" t="s">
        <v>78</v>
      </c>
      <c r="I1891" t="s">
        <v>96</v>
      </c>
      <c r="J1891" t="s">
        <v>80</v>
      </c>
      <c r="K1891" t="s">
        <v>55</v>
      </c>
      <c r="L1891">
        <v>241578.14</v>
      </c>
      <c r="M1891">
        <v>223919.59</v>
      </c>
      <c r="N1891" t="s">
        <v>192</v>
      </c>
      <c r="O1891">
        <v>4</v>
      </c>
      <c r="P1891">
        <v>187</v>
      </c>
      <c r="Q1891">
        <v>1</v>
      </c>
      <c r="R1891" t="s">
        <v>1260</v>
      </c>
      <c r="S1891">
        <v>185.9</v>
      </c>
      <c r="T1891" t="s">
        <v>81</v>
      </c>
      <c r="U1891" s="3"/>
      <c r="V1891" s="3"/>
      <c r="W1891" s="3"/>
    </row>
    <row r="1892" spans="1:23">
      <c r="A1892" t="s">
        <v>3973</v>
      </c>
      <c r="B1892" t="s">
        <v>274</v>
      </c>
      <c r="C1892" t="s">
        <v>50</v>
      </c>
      <c r="D1892" s="2">
        <v>31872</v>
      </c>
      <c r="E1892" s="2">
        <v>45804</v>
      </c>
      <c r="F1892" s="2">
        <v>45816</v>
      </c>
      <c r="G1892" t="s">
        <v>70</v>
      </c>
      <c r="H1892" t="s">
        <v>255</v>
      </c>
      <c r="I1892" t="s">
        <v>33</v>
      </c>
      <c r="K1892" t="s">
        <v>55</v>
      </c>
      <c r="L1892">
        <v>44285.93</v>
      </c>
      <c r="M1892">
        <v>44001.71</v>
      </c>
      <c r="N1892" t="s">
        <v>91</v>
      </c>
      <c r="O1892">
        <v>12</v>
      </c>
      <c r="P1892">
        <v>195</v>
      </c>
      <c r="Q1892">
        <v>2</v>
      </c>
      <c r="R1892">
        <v>107</v>
      </c>
      <c r="S1892">
        <v>167.1</v>
      </c>
      <c r="U1892" s="3"/>
      <c r="V1892" s="3"/>
      <c r="W1892" s="3"/>
    </row>
    <row r="1893" spans="1:23">
      <c r="A1893" t="s">
        <v>3974</v>
      </c>
      <c r="B1893" t="s">
        <v>607</v>
      </c>
      <c r="C1893" t="s">
        <v>30</v>
      </c>
      <c r="D1893" s="2">
        <v>29862</v>
      </c>
      <c r="E1893" t="s">
        <v>3975</v>
      </c>
      <c r="F1893" s="2">
        <v>45952</v>
      </c>
      <c r="G1893" t="s">
        <v>141</v>
      </c>
      <c r="H1893" t="s">
        <v>153</v>
      </c>
      <c r="I1893" t="s">
        <v>79</v>
      </c>
      <c r="J1893" t="s">
        <v>179</v>
      </c>
      <c r="K1893" t="s">
        <v>120</v>
      </c>
      <c r="L1893">
        <v>124134.82</v>
      </c>
      <c r="M1893">
        <v>90428</v>
      </c>
      <c r="N1893" t="s">
        <v>73</v>
      </c>
      <c r="O1893">
        <v>15</v>
      </c>
      <c r="P1893">
        <v>41</v>
      </c>
      <c r="Q1893">
        <v>3</v>
      </c>
      <c r="R1893">
        <v>120</v>
      </c>
      <c r="S1893">
        <v>113.4</v>
      </c>
      <c r="U1893" s="3"/>
      <c r="V1893" s="3"/>
      <c r="W1893" s="3"/>
    </row>
    <row r="1894" spans="1:23">
      <c r="A1894" t="s">
        <v>3976</v>
      </c>
      <c r="B1894" t="s">
        <v>334</v>
      </c>
      <c r="C1894" t="s">
        <v>22</v>
      </c>
      <c r="D1894" s="2">
        <v>26660</v>
      </c>
      <c r="E1894" t="s">
        <v>3977</v>
      </c>
      <c r="F1894" t="s">
        <v>3978</v>
      </c>
      <c r="G1894" t="s">
        <v>31</v>
      </c>
      <c r="H1894" t="s">
        <v>24</v>
      </c>
      <c r="I1894" t="s">
        <v>96</v>
      </c>
      <c r="J1894" t="s">
        <v>26</v>
      </c>
      <c r="K1894" t="s">
        <v>120</v>
      </c>
      <c r="L1894">
        <v>68448.53</v>
      </c>
      <c r="M1894">
        <v>58493.47</v>
      </c>
      <c r="N1894" t="s">
        <v>192</v>
      </c>
      <c r="O1894">
        <v>9</v>
      </c>
      <c r="P1894">
        <v>28</v>
      </c>
      <c r="Q1894">
        <v>4</v>
      </c>
      <c r="R1894">
        <v>160</v>
      </c>
      <c r="S1894">
        <v>101.5</v>
      </c>
      <c r="U1894" s="3"/>
      <c r="V1894" s="3"/>
      <c r="W1894" s="3"/>
    </row>
    <row r="1895" spans="1:23">
      <c r="A1895" t="s">
        <v>3979</v>
      </c>
      <c r="B1895" t="s">
        <v>350</v>
      </c>
      <c r="C1895" t="s">
        <v>30</v>
      </c>
      <c r="D1895" s="2">
        <v>38301</v>
      </c>
      <c r="E1895" s="2">
        <v>45826</v>
      </c>
      <c r="F1895" s="2">
        <v>45834</v>
      </c>
      <c r="G1895" t="s">
        <v>31</v>
      </c>
      <c r="H1895" t="s">
        <v>124</v>
      </c>
      <c r="I1895" t="s">
        <v>45</v>
      </c>
      <c r="J1895" t="s">
        <v>97</v>
      </c>
      <c r="K1895" t="s">
        <v>55</v>
      </c>
      <c r="L1895">
        <v>239605.53</v>
      </c>
      <c r="M1895">
        <v>179132.74</v>
      </c>
      <c r="N1895" t="s">
        <v>91</v>
      </c>
      <c r="O1895">
        <v>8</v>
      </c>
      <c r="P1895">
        <v>115</v>
      </c>
      <c r="Q1895">
        <v>4</v>
      </c>
      <c r="R1895">
        <v>147</v>
      </c>
      <c r="S1895">
        <v>257.10000000000002</v>
      </c>
      <c r="T1895" t="s">
        <v>37</v>
      </c>
      <c r="U1895" s="3"/>
      <c r="V1895" s="3"/>
      <c r="W1895" s="3"/>
    </row>
    <row r="1896" spans="1:23">
      <c r="A1896" t="s">
        <v>3980</v>
      </c>
      <c r="B1896" t="s">
        <v>992</v>
      </c>
      <c r="C1896" t="s">
        <v>50</v>
      </c>
      <c r="D1896" s="2">
        <v>32517</v>
      </c>
      <c r="E1896" s="2">
        <v>45455</v>
      </c>
      <c r="F1896" s="2">
        <v>45470</v>
      </c>
      <c r="G1896" t="s">
        <v>161</v>
      </c>
      <c r="H1896" t="s">
        <v>32</v>
      </c>
      <c r="I1896" t="s">
        <v>79</v>
      </c>
      <c r="J1896" t="s">
        <v>71</v>
      </c>
      <c r="K1896" t="s">
        <v>449</v>
      </c>
      <c r="L1896">
        <v>55670.400000000001</v>
      </c>
      <c r="M1896">
        <v>40271.300000000003</v>
      </c>
      <c r="N1896" t="s">
        <v>35</v>
      </c>
      <c r="O1896">
        <v>15</v>
      </c>
      <c r="P1896">
        <v>93</v>
      </c>
      <c r="R1896">
        <v>165</v>
      </c>
      <c r="S1896">
        <v>126.9</v>
      </c>
      <c r="U1896" s="3"/>
      <c r="V1896" s="3"/>
      <c r="W1896" s="3"/>
    </row>
    <row r="1897" spans="1:23">
      <c r="A1897" t="s">
        <v>3981</v>
      </c>
      <c r="B1897" t="s">
        <v>553</v>
      </c>
      <c r="C1897" t="s">
        <v>50</v>
      </c>
      <c r="D1897" t="s">
        <v>3982</v>
      </c>
      <c r="E1897" s="2">
        <v>45682</v>
      </c>
      <c r="F1897" s="2">
        <v>45693</v>
      </c>
      <c r="G1897" t="s">
        <v>902</v>
      </c>
      <c r="H1897" t="s">
        <v>1500</v>
      </c>
      <c r="J1897" t="s">
        <v>34</v>
      </c>
      <c r="K1897" t="s">
        <v>55</v>
      </c>
      <c r="L1897">
        <v>81238.27</v>
      </c>
      <c r="M1897">
        <v>68908.740000000005</v>
      </c>
      <c r="O1897">
        <v>11</v>
      </c>
      <c r="P1897">
        <v>188</v>
      </c>
      <c r="R1897">
        <v>190</v>
      </c>
      <c r="T1897" t="s">
        <v>65</v>
      </c>
      <c r="U1897" s="3"/>
      <c r="V1897" s="3"/>
      <c r="W1897" s="3"/>
    </row>
    <row r="1898" spans="1:23">
      <c r="A1898" t="s">
        <v>3983</v>
      </c>
      <c r="B1898" t="s">
        <v>611</v>
      </c>
      <c r="C1898" t="s">
        <v>40</v>
      </c>
      <c r="D1898" s="2">
        <v>24408</v>
      </c>
      <c r="E1898" s="2">
        <v>45511</v>
      </c>
      <c r="F1898" s="2">
        <v>45529</v>
      </c>
      <c r="G1898" t="s">
        <v>62</v>
      </c>
      <c r="H1898" t="s">
        <v>44</v>
      </c>
      <c r="I1898" t="s">
        <v>96</v>
      </c>
      <c r="K1898" t="s">
        <v>55</v>
      </c>
      <c r="L1898">
        <v>241733.98</v>
      </c>
      <c r="M1898">
        <v>168824.13</v>
      </c>
      <c r="N1898" t="s">
        <v>1048</v>
      </c>
      <c r="O1898">
        <v>18</v>
      </c>
      <c r="P1898">
        <v>49</v>
      </c>
      <c r="R1898">
        <v>186</v>
      </c>
      <c r="U1898" s="3"/>
      <c r="V1898" s="3"/>
      <c r="W1898" s="3"/>
    </row>
    <row r="1899" spans="1:23">
      <c r="A1899" t="s">
        <v>3984</v>
      </c>
      <c r="B1899" t="s">
        <v>3985</v>
      </c>
      <c r="C1899" t="s">
        <v>133</v>
      </c>
      <c r="D1899" t="s">
        <v>3986</v>
      </c>
      <c r="E1899" s="2">
        <v>45300</v>
      </c>
      <c r="F1899" t="s">
        <v>1785</v>
      </c>
      <c r="G1899" t="s">
        <v>117</v>
      </c>
      <c r="I1899" t="s">
        <v>53</v>
      </c>
      <c r="J1899" t="s">
        <v>46</v>
      </c>
      <c r="K1899" t="s">
        <v>161</v>
      </c>
      <c r="L1899">
        <v>46291.66</v>
      </c>
      <c r="M1899">
        <v>32458.49</v>
      </c>
      <c r="N1899" t="s">
        <v>73</v>
      </c>
      <c r="O1899">
        <v>6</v>
      </c>
      <c r="P1899" t="s">
        <v>1294</v>
      </c>
      <c r="Q1899">
        <v>5</v>
      </c>
      <c r="S1899">
        <v>97.4</v>
      </c>
      <c r="U1899" s="3"/>
      <c r="V1899" s="3"/>
      <c r="W1899" s="3"/>
    </row>
    <row r="1900" spans="1:23">
      <c r="A1900" t="s">
        <v>3987</v>
      </c>
      <c r="B1900" t="s">
        <v>1426</v>
      </c>
      <c r="C1900" t="s">
        <v>133</v>
      </c>
      <c r="D1900" s="2">
        <v>18573</v>
      </c>
      <c r="E1900" s="2">
        <v>45273</v>
      </c>
      <c r="F1900" s="2">
        <v>45289</v>
      </c>
      <c r="G1900" t="s">
        <v>70</v>
      </c>
      <c r="H1900" t="s">
        <v>124</v>
      </c>
      <c r="I1900" t="s">
        <v>119</v>
      </c>
      <c r="J1900" t="s">
        <v>34</v>
      </c>
      <c r="K1900" t="s">
        <v>27</v>
      </c>
      <c r="L1900">
        <v>144113.54999999999</v>
      </c>
      <c r="M1900">
        <v>123019.24</v>
      </c>
      <c r="N1900" t="s">
        <v>56</v>
      </c>
      <c r="O1900" t="s">
        <v>1673</v>
      </c>
      <c r="P1900">
        <v>235</v>
      </c>
      <c r="R1900">
        <v>121</v>
      </c>
      <c r="S1900">
        <v>133.30000000000001</v>
      </c>
      <c r="T1900" t="s">
        <v>37</v>
      </c>
      <c r="U1900" s="3"/>
      <c r="V1900" s="3"/>
      <c r="W1900" s="3"/>
    </row>
    <row r="1901" spans="1:23">
      <c r="A1901" t="s">
        <v>3988</v>
      </c>
      <c r="B1901" t="s">
        <v>304</v>
      </c>
      <c r="C1901" t="s">
        <v>206</v>
      </c>
      <c r="D1901" s="2">
        <v>36407</v>
      </c>
      <c r="E1901" s="2">
        <v>45931</v>
      </c>
      <c r="F1901" s="2">
        <v>45935</v>
      </c>
      <c r="G1901" t="s">
        <v>152</v>
      </c>
      <c r="H1901" t="s">
        <v>134</v>
      </c>
      <c r="I1901" t="s">
        <v>119</v>
      </c>
      <c r="J1901" t="s">
        <v>54</v>
      </c>
      <c r="K1901" t="s">
        <v>55</v>
      </c>
      <c r="L1901" t="s">
        <v>3989</v>
      </c>
      <c r="M1901">
        <v>64050.25</v>
      </c>
      <c r="N1901" t="s">
        <v>192</v>
      </c>
      <c r="O1901">
        <v>4</v>
      </c>
      <c r="P1901">
        <v>233</v>
      </c>
      <c r="R1901">
        <v>164</v>
      </c>
      <c r="S1901">
        <v>140.1</v>
      </c>
      <c r="T1901" t="s">
        <v>37</v>
      </c>
      <c r="U1901" s="3"/>
      <c r="V1901" s="3"/>
      <c r="W1901" s="3"/>
    </row>
    <row r="1902" spans="1:23">
      <c r="A1902" t="s">
        <v>3990</v>
      </c>
      <c r="B1902" t="s">
        <v>132</v>
      </c>
      <c r="D1902" s="2">
        <v>34934</v>
      </c>
      <c r="E1902" t="s">
        <v>3991</v>
      </c>
      <c r="F1902" s="2">
        <v>45529</v>
      </c>
      <c r="G1902" t="s">
        <v>161</v>
      </c>
      <c r="H1902" t="s">
        <v>78</v>
      </c>
      <c r="J1902" t="s">
        <v>197</v>
      </c>
      <c r="K1902" t="s">
        <v>27</v>
      </c>
      <c r="L1902">
        <v>94886.89</v>
      </c>
      <c r="M1902">
        <v>82786.59</v>
      </c>
      <c r="O1902">
        <v>9</v>
      </c>
      <c r="P1902">
        <v>65</v>
      </c>
      <c r="Q1902">
        <v>4</v>
      </c>
      <c r="R1902">
        <v>127</v>
      </c>
      <c r="S1902">
        <v>228.2</v>
      </c>
      <c r="T1902" t="s">
        <v>37</v>
      </c>
      <c r="U1902" s="3"/>
      <c r="V1902" s="3"/>
      <c r="W1902" s="3"/>
    </row>
    <row r="1903" spans="1:23">
      <c r="A1903" t="s">
        <v>3992</v>
      </c>
      <c r="B1903" t="s">
        <v>59</v>
      </c>
      <c r="C1903" t="s">
        <v>100</v>
      </c>
      <c r="D1903" s="2">
        <v>24585</v>
      </c>
      <c r="E1903" s="2">
        <v>45204</v>
      </c>
      <c r="F1903" s="2">
        <v>45219</v>
      </c>
      <c r="G1903" t="s">
        <v>141</v>
      </c>
      <c r="H1903" t="s">
        <v>134</v>
      </c>
      <c r="J1903" t="s">
        <v>26</v>
      </c>
      <c r="L1903">
        <v>85464.57</v>
      </c>
      <c r="M1903">
        <v>69602.259999999995</v>
      </c>
      <c r="N1903" t="s">
        <v>73</v>
      </c>
      <c r="O1903" t="s">
        <v>1170</v>
      </c>
      <c r="P1903">
        <v>212</v>
      </c>
      <c r="Q1903">
        <v>5</v>
      </c>
      <c r="R1903">
        <v>176</v>
      </c>
      <c r="S1903">
        <v>188</v>
      </c>
      <c r="T1903" t="s">
        <v>37</v>
      </c>
      <c r="U1903" s="3"/>
      <c r="V1903" s="3"/>
      <c r="W1903" s="3"/>
    </row>
    <row r="1904" spans="1:23">
      <c r="A1904" t="s">
        <v>3993</v>
      </c>
      <c r="B1904" t="s">
        <v>1391</v>
      </c>
      <c r="C1904" t="s">
        <v>50</v>
      </c>
      <c r="D1904" s="2">
        <v>22749</v>
      </c>
      <c r="E1904" t="s">
        <v>3994</v>
      </c>
      <c r="F1904" s="2">
        <v>45395</v>
      </c>
      <c r="G1904" t="s">
        <v>161</v>
      </c>
      <c r="H1904" t="s">
        <v>113</v>
      </c>
      <c r="J1904" t="s">
        <v>97</v>
      </c>
      <c r="K1904" t="s">
        <v>55</v>
      </c>
      <c r="L1904">
        <v>52493.81</v>
      </c>
      <c r="M1904">
        <v>51827.12</v>
      </c>
      <c r="N1904" t="s">
        <v>192</v>
      </c>
      <c r="O1904">
        <v>12</v>
      </c>
      <c r="P1904">
        <v>197</v>
      </c>
      <c r="Q1904">
        <v>2</v>
      </c>
      <c r="R1904">
        <v>137</v>
      </c>
      <c r="S1904">
        <v>130.9</v>
      </c>
      <c r="U1904" s="3"/>
      <c r="V1904" s="3"/>
      <c r="W1904" s="3"/>
    </row>
    <row r="1905" spans="1:23">
      <c r="A1905" t="s">
        <v>3995</v>
      </c>
      <c r="B1905" t="s">
        <v>762</v>
      </c>
      <c r="C1905" t="s">
        <v>40</v>
      </c>
      <c r="D1905" t="s">
        <v>3996</v>
      </c>
      <c r="E1905" s="2">
        <v>45951</v>
      </c>
      <c r="F1905" s="2">
        <v>45962</v>
      </c>
      <c r="G1905" t="s">
        <v>117</v>
      </c>
      <c r="H1905" t="s">
        <v>153</v>
      </c>
      <c r="I1905" t="s">
        <v>33</v>
      </c>
      <c r="K1905" t="s">
        <v>55</v>
      </c>
      <c r="L1905">
        <v>39116.78</v>
      </c>
      <c r="M1905">
        <v>27128.84</v>
      </c>
      <c r="N1905" t="s">
        <v>192</v>
      </c>
      <c r="O1905">
        <v>11</v>
      </c>
      <c r="Q1905">
        <v>5</v>
      </c>
      <c r="S1905">
        <v>160.4</v>
      </c>
      <c r="T1905" t="s">
        <v>47</v>
      </c>
      <c r="U1905" s="3"/>
      <c r="V1905" s="3"/>
      <c r="W1905" s="3"/>
    </row>
    <row r="1906" spans="1:23">
      <c r="A1906" t="s">
        <v>3997</v>
      </c>
      <c r="B1906" t="s">
        <v>155</v>
      </c>
      <c r="C1906" t="s">
        <v>84</v>
      </c>
      <c r="D1906" t="s">
        <v>3998</v>
      </c>
      <c r="E1906" s="2">
        <v>45147</v>
      </c>
      <c r="F1906" s="2">
        <v>45148</v>
      </c>
      <c r="G1906" t="s">
        <v>94</v>
      </c>
      <c r="H1906" t="s">
        <v>95</v>
      </c>
      <c r="I1906" t="s">
        <v>53</v>
      </c>
      <c r="J1906" t="s">
        <v>97</v>
      </c>
      <c r="K1906" t="s">
        <v>120</v>
      </c>
      <c r="L1906">
        <v>70241.47</v>
      </c>
      <c r="M1906">
        <v>54125.33</v>
      </c>
      <c r="N1906" t="s">
        <v>73</v>
      </c>
      <c r="O1906">
        <v>1</v>
      </c>
      <c r="P1906">
        <v>103</v>
      </c>
      <c r="Q1906">
        <v>5</v>
      </c>
      <c r="R1906">
        <v>188</v>
      </c>
      <c r="S1906">
        <v>120.4</v>
      </c>
      <c r="T1906" t="s">
        <v>37</v>
      </c>
      <c r="U1906" s="3"/>
      <c r="V1906" s="3"/>
      <c r="W1906" s="3"/>
    </row>
    <row r="1907" spans="1:23">
      <c r="A1907" t="s">
        <v>3999</v>
      </c>
      <c r="B1907" t="s">
        <v>234</v>
      </c>
      <c r="C1907" t="s">
        <v>40</v>
      </c>
      <c r="D1907" s="2">
        <v>26447</v>
      </c>
      <c r="E1907" s="2">
        <v>45415</v>
      </c>
      <c r="F1907" s="2">
        <v>45428</v>
      </c>
      <c r="G1907" t="s">
        <v>70</v>
      </c>
      <c r="H1907" t="s">
        <v>24</v>
      </c>
      <c r="I1907" t="s">
        <v>45</v>
      </c>
      <c r="J1907" t="s">
        <v>71</v>
      </c>
      <c r="K1907" t="s">
        <v>55</v>
      </c>
      <c r="L1907">
        <v>93378.4</v>
      </c>
      <c r="M1907">
        <v>61669.37</v>
      </c>
      <c r="N1907" t="s">
        <v>56</v>
      </c>
      <c r="O1907">
        <v>13</v>
      </c>
      <c r="P1907">
        <v>157</v>
      </c>
      <c r="Q1907">
        <v>4</v>
      </c>
      <c r="R1907">
        <v>93</v>
      </c>
      <c r="S1907">
        <v>255.2</v>
      </c>
      <c r="T1907" t="s">
        <v>65</v>
      </c>
      <c r="U1907" s="3"/>
      <c r="V1907" s="3"/>
      <c r="W1907" s="3"/>
    </row>
    <row r="1908" spans="1:23">
      <c r="A1908" t="s">
        <v>4000</v>
      </c>
      <c r="B1908" t="s">
        <v>1206</v>
      </c>
      <c r="C1908" t="s">
        <v>296</v>
      </c>
      <c r="D1908" s="2">
        <v>20286</v>
      </c>
      <c r="E1908" t="s">
        <v>4001</v>
      </c>
      <c r="F1908" s="2">
        <v>45284</v>
      </c>
      <c r="G1908" t="s">
        <v>109</v>
      </c>
      <c r="H1908" t="s">
        <v>24</v>
      </c>
      <c r="I1908" t="s">
        <v>45</v>
      </c>
      <c r="J1908" t="s">
        <v>179</v>
      </c>
      <c r="K1908" t="s">
        <v>120</v>
      </c>
      <c r="L1908">
        <v>113121.47</v>
      </c>
      <c r="M1908">
        <v>90613.88</v>
      </c>
      <c r="N1908" t="s">
        <v>35</v>
      </c>
      <c r="O1908">
        <v>13</v>
      </c>
      <c r="Q1908">
        <v>1</v>
      </c>
      <c r="R1908">
        <v>173</v>
      </c>
      <c r="S1908">
        <v>249.8</v>
      </c>
      <c r="T1908" t="s">
        <v>65</v>
      </c>
      <c r="U1908" s="3"/>
      <c r="V1908" s="3"/>
      <c r="W1908" s="3"/>
    </row>
    <row r="1909" spans="1:23">
      <c r="A1909" t="s">
        <v>4002</v>
      </c>
      <c r="B1909" t="s">
        <v>895</v>
      </c>
      <c r="C1909" t="s">
        <v>133</v>
      </c>
      <c r="D1909" s="2">
        <v>30874</v>
      </c>
      <c r="E1909" t="s">
        <v>4003</v>
      </c>
      <c r="F1909" s="2">
        <v>45383</v>
      </c>
      <c r="G1909" t="s">
        <v>109</v>
      </c>
      <c r="H1909" t="s">
        <v>63</v>
      </c>
      <c r="I1909" t="s">
        <v>119</v>
      </c>
      <c r="J1909" t="s">
        <v>64</v>
      </c>
      <c r="K1909" t="s">
        <v>27</v>
      </c>
      <c r="L1909">
        <v>50935.62</v>
      </c>
      <c r="M1909">
        <v>36955.230000000003</v>
      </c>
      <c r="N1909" t="s">
        <v>56</v>
      </c>
      <c r="O1909">
        <v>16</v>
      </c>
      <c r="P1909">
        <v>98</v>
      </c>
      <c r="Q1909">
        <v>4</v>
      </c>
      <c r="S1909">
        <v>209.3</v>
      </c>
      <c r="T1909" t="s">
        <v>65</v>
      </c>
      <c r="U1909" s="3"/>
      <c r="V1909" s="3"/>
      <c r="W1909" s="3"/>
    </row>
    <row r="1910" spans="1:23">
      <c r="A1910" t="s">
        <v>4004</v>
      </c>
      <c r="B1910" t="s">
        <v>472</v>
      </c>
      <c r="C1910" t="s">
        <v>30</v>
      </c>
      <c r="D1910" s="2">
        <v>35025</v>
      </c>
      <c r="E1910" s="2">
        <v>45415</v>
      </c>
      <c r="G1910" t="s">
        <v>117</v>
      </c>
      <c r="H1910" t="s">
        <v>32</v>
      </c>
      <c r="I1910" t="s">
        <v>25</v>
      </c>
      <c r="J1910" t="s">
        <v>80</v>
      </c>
      <c r="K1910" t="s">
        <v>401</v>
      </c>
      <c r="L1910">
        <v>8162.39</v>
      </c>
      <c r="M1910">
        <v>6472.86</v>
      </c>
      <c r="N1910" t="s">
        <v>192</v>
      </c>
      <c r="O1910">
        <v>6</v>
      </c>
      <c r="P1910">
        <v>35</v>
      </c>
      <c r="R1910">
        <v>184</v>
      </c>
      <c r="S1910">
        <v>150.5</v>
      </c>
      <c r="T1910" t="s">
        <v>47</v>
      </c>
      <c r="U1910" s="3"/>
      <c r="V1910" s="3"/>
      <c r="W1910" s="3"/>
    </row>
    <row r="1911" spans="1:23">
      <c r="A1911" t="s">
        <v>4005</v>
      </c>
      <c r="B1911" t="s">
        <v>328</v>
      </c>
      <c r="C1911" t="s">
        <v>50</v>
      </c>
      <c r="D1911" s="2">
        <v>38035</v>
      </c>
      <c r="E1911" s="2">
        <v>44987</v>
      </c>
      <c r="F1911" s="2">
        <v>45002</v>
      </c>
      <c r="H1911" t="s">
        <v>44</v>
      </c>
      <c r="I1911" t="s">
        <v>96</v>
      </c>
      <c r="J1911" t="s">
        <v>97</v>
      </c>
      <c r="K1911" t="s">
        <v>72</v>
      </c>
      <c r="L1911">
        <v>67656.47</v>
      </c>
      <c r="M1911">
        <v>53374.17</v>
      </c>
      <c r="N1911" t="s">
        <v>192</v>
      </c>
      <c r="O1911">
        <v>15</v>
      </c>
      <c r="P1911">
        <v>184</v>
      </c>
      <c r="Q1911">
        <v>1</v>
      </c>
      <c r="R1911">
        <v>97</v>
      </c>
      <c r="S1911">
        <v>118.3</v>
      </c>
      <c r="U1911" s="3"/>
      <c r="V1911" s="3"/>
      <c r="W1911" s="3"/>
    </row>
    <row r="1912" spans="1:23">
      <c r="A1912" t="s">
        <v>4006</v>
      </c>
      <c r="B1912" t="s">
        <v>458</v>
      </c>
      <c r="C1912" t="s">
        <v>50</v>
      </c>
      <c r="D1912" t="s">
        <v>4007</v>
      </c>
      <c r="E1912" t="s">
        <v>4008</v>
      </c>
      <c r="F1912" s="2">
        <v>45066</v>
      </c>
      <c r="G1912" t="s">
        <v>117</v>
      </c>
      <c r="H1912" t="s">
        <v>24</v>
      </c>
      <c r="I1912" t="s">
        <v>33</v>
      </c>
      <c r="J1912" t="s">
        <v>663</v>
      </c>
      <c r="K1912" t="s">
        <v>110</v>
      </c>
      <c r="L1912">
        <v>9442.75</v>
      </c>
      <c r="M1912">
        <v>8388.44</v>
      </c>
      <c r="N1912" t="s">
        <v>192</v>
      </c>
      <c r="O1912" t="s">
        <v>343</v>
      </c>
      <c r="P1912">
        <v>90</v>
      </c>
      <c r="Q1912">
        <v>5</v>
      </c>
      <c r="R1912">
        <v>172</v>
      </c>
      <c r="S1912">
        <v>127.1</v>
      </c>
      <c r="T1912" t="s">
        <v>37</v>
      </c>
      <c r="U1912" s="3"/>
      <c r="V1912" s="3"/>
      <c r="W1912" s="3"/>
    </row>
    <row r="1913" spans="1:23">
      <c r="A1913" t="s">
        <v>4009</v>
      </c>
      <c r="B1913" t="s">
        <v>295</v>
      </c>
      <c r="D1913" s="2">
        <v>39023</v>
      </c>
      <c r="E1913" s="2">
        <v>45863</v>
      </c>
      <c r="F1913" t="s">
        <v>4010</v>
      </c>
      <c r="G1913" t="s">
        <v>43</v>
      </c>
      <c r="H1913" t="s">
        <v>32</v>
      </c>
      <c r="I1913" t="s">
        <v>119</v>
      </c>
      <c r="J1913" t="s">
        <v>97</v>
      </c>
      <c r="L1913">
        <v>212095.37</v>
      </c>
      <c r="M1913">
        <v>142287.18</v>
      </c>
      <c r="O1913">
        <v>13</v>
      </c>
      <c r="P1913">
        <v>8</v>
      </c>
      <c r="Q1913">
        <v>4</v>
      </c>
      <c r="R1913">
        <v>103</v>
      </c>
      <c r="S1913">
        <v>229.2</v>
      </c>
      <c r="T1913" t="s">
        <v>65</v>
      </c>
      <c r="U1913" s="3"/>
      <c r="V1913" s="3"/>
      <c r="W1913" s="3"/>
    </row>
    <row r="1914" spans="1:23">
      <c r="A1914" t="s">
        <v>4011</v>
      </c>
      <c r="B1914" t="s">
        <v>572</v>
      </c>
      <c r="C1914" t="s">
        <v>30</v>
      </c>
      <c r="D1914" s="2">
        <v>23530</v>
      </c>
      <c r="E1914" s="2">
        <v>45790</v>
      </c>
      <c r="G1914" t="s">
        <v>161</v>
      </c>
      <c r="H1914" t="s">
        <v>118</v>
      </c>
      <c r="I1914" t="s">
        <v>53</v>
      </c>
      <c r="J1914" t="s">
        <v>54</v>
      </c>
      <c r="K1914" t="s">
        <v>120</v>
      </c>
      <c r="L1914">
        <v>116231.4</v>
      </c>
      <c r="M1914">
        <v>91045.37</v>
      </c>
      <c r="N1914" t="s">
        <v>35</v>
      </c>
      <c r="O1914">
        <v>17</v>
      </c>
      <c r="P1914">
        <v>57</v>
      </c>
      <c r="Q1914">
        <v>4</v>
      </c>
      <c r="R1914">
        <v>135</v>
      </c>
      <c r="S1914">
        <v>104.2</v>
      </c>
      <c r="T1914" t="s">
        <v>37</v>
      </c>
      <c r="U1914" s="3"/>
      <c r="V1914" s="3"/>
      <c r="W1914" s="3"/>
    </row>
    <row r="1915" spans="1:23">
      <c r="A1915" t="s">
        <v>4012</v>
      </c>
      <c r="B1915" t="s">
        <v>363</v>
      </c>
      <c r="C1915" t="s">
        <v>100</v>
      </c>
      <c r="D1915" s="2">
        <v>26263</v>
      </c>
      <c r="E1915" s="2">
        <v>45459</v>
      </c>
      <c r="F1915" s="2">
        <v>45464</v>
      </c>
      <c r="H1915" t="s">
        <v>207</v>
      </c>
      <c r="I1915" t="s">
        <v>33</v>
      </c>
      <c r="J1915" t="s">
        <v>64</v>
      </c>
      <c r="K1915" t="s">
        <v>110</v>
      </c>
      <c r="L1915">
        <v>34182.800000000003</v>
      </c>
      <c r="M1915">
        <v>30553.73</v>
      </c>
      <c r="N1915" t="s">
        <v>35</v>
      </c>
      <c r="O1915">
        <v>5</v>
      </c>
      <c r="P1915">
        <v>222</v>
      </c>
      <c r="Q1915">
        <v>3</v>
      </c>
      <c r="R1915">
        <v>172</v>
      </c>
      <c r="S1915">
        <v>189.3</v>
      </c>
      <c r="T1915" t="s">
        <v>37</v>
      </c>
      <c r="U1915" s="3"/>
      <c r="V1915" s="3"/>
      <c r="W1915" s="3"/>
    </row>
    <row r="1916" spans="1:23">
      <c r="A1916" t="s">
        <v>4013</v>
      </c>
      <c r="B1916" t="s">
        <v>324</v>
      </c>
      <c r="C1916" t="s">
        <v>50</v>
      </c>
      <c r="D1916" s="2">
        <v>23471</v>
      </c>
      <c r="E1916" s="2">
        <v>45085</v>
      </c>
      <c r="F1916" s="2">
        <v>45096</v>
      </c>
      <c r="G1916" t="s">
        <v>31</v>
      </c>
      <c r="H1916" t="s">
        <v>95</v>
      </c>
      <c r="I1916" t="s">
        <v>45</v>
      </c>
      <c r="J1916" t="s">
        <v>46</v>
      </c>
      <c r="K1916" t="s">
        <v>161</v>
      </c>
      <c r="L1916">
        <v>212908.01</v>
      </c>
      <c r="M1916">
        <v>209773.33</v>
      </c>
      <c r="N1916" t="s">
        <v>73</v>
      </c>
      <c r="O1916">
        <v>11</v>
      </c>
      <c r="P1916">
        <v>194</v>
      </c>
      <c r="R1916">
        <v>148</v>
      </c>
      <c r="S1916">
        <v>134.5</v>
      </c>
      <c r="U1916" s="3"/>
      <c r="V1916" s="3"/>
      <c r="W1916" s="3"/>
    </row>
    <row r="1917" spans="1:23">
      <c r="A1917" t="s">
        <v>4014</v>
      </c>
      <c r="B1917" t="s">
        <v>251</v>
      </c>
      <c r="C1917" t="s">
        <v>50</v>
      </c>
      <c r="D1917" t="s">
        <v>4015</v>
      </c>
      <c r="E1917" s="2">
        <v>45056</v>
      </c>
      <c r="F1917" s="2">
        <v>45069</v>
      </c>
      <c r="G1917" t="s">
        <v>141</v>
      </c>
      <c r="H1917" t="s">
        <v>118</v>
      </c>
      <c r="I1917" t="s">
        <v>45</v>
      </c>
      <c r="J1917" t="s">
        <v>179</v>
      </c>
      <c r="K1917" t="s">
        <v>286</v>
      </c>
      <c r="L1917">
        <v>53854.25</v>
      </c>
      <c r="M1917">
        <v>40298.86</v>
      </c>
      <c r="O1917">
        <v>13</v>
      </c>
      <c r="P1917">
        <v>116</v>
      </c>
      <c r="R1917">
        <v>181</v>
      </c>
      <c r="S1917">
        <v>218.5</v>
      </c>
      <c r="T1917" t="s">
        <v>37</v>
      </c>
      <c r="U1917" s="3"/>
      <c r="V1917" s="3"/>
      <c r="W1917" s="3"/>
    </row>
    <row r="1918" spans="1:23">
      <c r="A1918" t="s">
        <v>4016</v>
      </c>
      <c r="B1918" t="s">
        <v>524</v>
      </c>
      <c r="C1918" t="s">
        <v>60</v>
      </c>
      <c r="D1918" s="2">
        <v>40333</v>
      </c>
      <c r="E1918" s="2">
        <v>45292</v>
      </c>
      <c r="F1918" t="s">
        <v>4017</v>
      </c>
      <c r="G1918" t="s">
        <v>94</v>
      </c>
      <c r="H1918" t="s">
        <v>153</v>
      </c>
      <c r="I1918" t="s">
        <v>45</v>
      </c>
      <c r="J1918" t="s">
        <v>71</v>
      </c>
      <c r="K1918" t="s">
        <v>72</v>
      </c>
      <c r="L1918">
        <v>6266.17</v>
      </c>
      <c r="M1918">
        <v>3852.93</v>
      </c>
      <c r="N1918" t="s">
        <v>73</v>
      </c>
      <c r="O1918">
        <v>4</v>
      </c>
      <c r="P1918" t="s">
        <v>582</v>
      </c>
      <c r="Q1918">
        <v>2</v>
      </c>
      <c r="R1918">
        <v>165</v>
      </c>
      <c r="S1918">
        <v>241.3</v>
      </c>
      <c r="T1918" t="s">
        <v>65</v>
      </c>
      <c r="U1918" s="3"/>
      <c r="V1918" s="3"/>
      <c r="W1918" s="3"/>
    </row>
    <row r="1919" spans="1:23">
      <c r="A1919" t="s">
        <v>4018</v>
      </c>
      <c r="B1919" t="s">
        <v>511</v>
      </c>
      <c r="C1919" t="s">
        <v>40</v>
      </c>
      <c r="D1919" t="s">
        <v>4019</v>
      </c>
      <c r="E1919" s="2">
        <v>45394</v>
      </c>
      <c r="F1919" t="s">
        <v>4020</v>
      </c>
      <c r="G1919" t="s">
        <v>31</v>
      </c>
      <c r="H1919" t="s">
        <v>32</v>
      </c>
      <c r="I1919" t="s">
        <v>96</v>
      </c>
      <c r="J1919" t="s">
        <v>26</v>
      </c>
      <c r="K1919" t="s">
        <v>110</v>
      </c>
      <c r="L1919">
        <v>158935.01999999999</v>
      </c>
      <c r="M1919">
        <v>121128.16</v>
      </c>
      <c r="N1919" t="s">
        <v>192</v>
      </c>
      <c r="O1919">
        <v>10</v>
      </c>
      <c r="P1919">
        <v>93</v>
      </c>
      <c r="Q1919">
        <v>3</v>
      </c>
      <c r="R1919">
        <v>116</v>
      </c>
      <c r="S1919">
        <v>258.89999999999998</v>
      </c>
      <c r="T1919" t="s">
        <v>37</v>
      </c>
      <c r="U1919" s="3"/>
      <c r="V1919" s="3"/>
      <c r="W1919" s="3"/>
    </row>
    <row r="1920" spans="1:23">
      <c r="A1920" t="s">
        <v>4021</v>
      </c>
      <c r="B1920" t="s">
        <v>932</v>
      </c>
      <c r="C1920" t="s">
        <v>50</v>
      </c>
      <c r="D1920" s="2">
        <v>39504</v>
      </c>
      <c r="E1920" s="2">
        <v>45851</v>
      </c>
      <c r="F1920" s="2">
        <v>45857</v>
      </c>
      <c r="G1920" t="s">
        <v>161</v>
      </c>
      <c r="H1920" t="s">
        <v>52</v>
      </c>
      <c r="I1920" t="s">
        <v>119</v>
      </c>
      <c r="J1920" t="s">
        <v>97</v>
      </c>
      <c r="K1920" t="s">
        <v>55</v>
      </c>
      <c r="L1920">
        <v>239746.55</v>
      </c>
      <c r="M1920">
        <v>161506.89000000001</v>
      </c>
      <c r="N1920" t="s">
        <v>91</v>
      </c>
      <c r="O1920">
        <v>6</v>
      </c>
      <c r="P1920">
        <v>197</v>
      </c>
      <c r="Q1920">
        <v>1</v>
      </c>
      <c r="R1920">
        <v>168</v>
      </c>
      <c r="S1920">
        <v>246.9</v>
      </c>
      <c r="T1920" t="s">
        <v>57</v>
      </c>
      <c r="U1920" s="3"/>
      <c r="V1920" s="3"/>
      <c r="W1920" s="3"/>
    </row>
    <row r="1921" spans="1:23">
      <c r="A1921" t="s">
        <v>4022</v>
      </c>
      <c r="B1921" t="s">
        <v>556</v>
      </c>
      <c r="C1921" t="s">
        <v>133</v>
      </c>
      <c r="D1921" t="s">
        <v>4023</v>
      </c>
      <c r="E1921" s="2">
        <v>45161</v>
      </c>
      <c r="F1921" s="2">
        <v>45162</v>
      </c>
      <c r="G1921" t="s">
        <v>70</v>
      </c>
      <c r="H1921" t="s">
        <v>44</v>
      </c>
      <c r="I1921" t="s">
        <v>79</v>
      </c>
      <c r="J1921" t="s">
        <v>179</v>
      </c>
      <c r="K1921" t="s">
        <v>55</v>
      </c>
      <c r="L1921">
        <v>14392.53</v>
      </c>
      <c r="M1921">
        <v>10877.61</v>
      </c>
      <c r="N1921" t="s">
        <v>192</v>
      </c>
      <c r="O1921">
        <v>1</v>
      </c>
      <c r="P1921">
        <v>16</v>
      </c>
      <c r="Q1921">
        <v>5</v>
      </c>
      <c r="R1921">
        <v>164</v>
      </c>
      <c r="S1921">
        <v>134.69999999999999</v>
      </c>
      <c r="T1921" t="s">
        <v>37</v>
      </c>
      <c r="U1921" s="3"/>
      <c r="V1921" s="3"/>
      <c r="W1921" s="3"/>
    </row>
    <row r="1922" spans="1:23">
      <c r="A1922" t="s">
        <v>4024</v>
      </c>
      <c r="B1922" t="s">
        <v>76</v>
      </c>
      <c r="D1922" s="2">
        <v>39165</v>
      </c>
      <c r="E1922" s="2">
        <v>44943</v>
      </c>
      <c r="F1922" s="2">
        <v>44949</v>
      </c>
      <c r="G1922" t="s">
        <v>94</v>
      </c>
      <c r="H1922" t="s">
        <v>124</v>
      </c>
      <c r="I1922" t="s">
        <v>96</v>
      </c>
      <c r="J1922" t="s">
        <v>71</v>
      </c>
      <c r="K1922" t="s">
        <v>72</v>
      </c>
      <c r="L1922">
        <v>133379.16</v>
      </c>
      <c r="M1922">
        <v>115247.07</v>
      </c>
      <c r="N1922" t="s">
        <v>192</v>
      </c>
      <c r="O1922">
        <v>6</v>
      </c>
      <c r="P1922">
        <v>10</v>
      </c>
      <c r="R1922">
        <v>188</v>
      </c>
      <c r="S1922">
        <v>259.5</v>
      </c>
      <c r="T1922" t="s">
        <v>37</v>
      </c>
      <c r="U1922" s="3"/>
      <c r="V1922" s="3"/>
      <c r="W1922" s="3"/>
    </row>
    <row r="1923" spans="1:23">
      <c r="A1923" t="s">
        <v>4025</v>
      </c>
      <c r="B1923" t="s">
        <v>527</v>
      </c>
      <c r="C1923" t="s">
        <v>40</v>
      </c>
      <c r="D1923" t="s">
        <v>4026</v>
      </c>
      <c r="E1923" s="2">
        <v>45532</v>
      </c>
      <c r="F1923" t="s">
        <v>4027</v>
      </c>
      <c r="G1923" t="s">
        <v>109</v>
      </c>
      <c r="H1923" t="s">
        <v>32</v>
      </c>
      <c r="I1923" t="s">
        <v>96</v>
      </c>
      <c r="K1923" t="s">
        <v>120</v>
      </c>
      <c r="L1923">
        <v>176590.03</v>
      </c>
      <c r="M1923">
        <v>173895.3</v>
      </c>
      <c r="O1923">
        <v>11</v>
      </c>
      <c r="P1923">
        <v>108</v>
      </c>
      <c r="Q1923">
        <v>1</v>
      </c>
      <c r="R1923">
        <v>183</v>
      </c>
      <c r="S1923">
        <v>166.8</v>
      </c>
      <c r="U1923" s="3"/>
      <c r="V1923" s="3"/>
      <c r="W1923" s="3"/>
    </row>
    <row r="1924" spans="1:23">
      <c r="A1924" t="s">
        <v>4028</v>
      </c>
      <c r="B1924" t="s">
        <v>1464</v>
      </c>
      <c r="C1924" t="s">
        <v>22</v>
      </c>
      <c r="D1924" s="2">
        <v>30493</v>
      </c>
      <c r="E1924" s="2">
        <v>45736</v>
      </c>
      <c r="F1924" s="2">
        <v>45746</v>
      </c>
      <c r="G1924" t="s">
        <v>105</v>
      </c>
      <c r="H1924" t="s">
        <v>52</v>
      </c>
      <c r="I1924" t="s">
        <v>96</v>
      </c>
      <c r="J1924" t="s">
        <v>97</v>
      </c>
      <c r="L1924">
        <v>31718.2</v>
      </c>
      <c r="M1924">
        <v>26612.86</v>
      </c>
      <c r="N1924" t="s">
        <v>35</v>
      </c>
      <c r="O1924">
        <v>10</v>
      </c>
      <c r="P1924">
        <v>163</v>
      </c>
      <c r="Q1924">
        <v>2</v>
      </c>
      <c r="R1924">
        <v>122</v>
      </c>
      <c r="S1924">
        <v>95.2</v>
      </c>
      <c r="U1924" s="3"/>
      <c r="V1924" s="3"/>
      <c r="W1924" s="3"/>
    </row>
    <row r="1925" spans="1:23">
      <c r="A1925" t="s">
        <v>4029</v>
      </c>
      <c r="B1925" t="s">
        <v>624</v>
      </c>
      <c r="D1925" s="2">
        <v>26459</v>
      </c>
      <c r="E1925" s="2">
        <v>45678</v>
      </c>
      <c r="F1925" s="2">
        <v>45683</v>
      </c>
      <c r="G1925" t="s">
        <v>31</v>
      </c>
      <c r="I1925" t="s">
        <v>33</v>
      </c>
      <c r="J1925" t="s">
        <v>80</v>
      </c>
      <c r="K1925" t="s">
        <v>55</v>
      </c>
      <c r="L1925">
        <v>111768.91</v>
      </c>
      <c r="M1925">
        <v>105870.89</v>
      </c>
      <c r="N1925" t="s">
        <v>91</v>
      </c>
      <c r="O1925">
        <v>5</v>
      </c>
      <c r="P1925">
        <v>208</v>
      </c>
      <c r="R1925">
        <v>146</v>
      </c>
      <c r="S1925">
        <v>191.3</v>
      </c>
      <c r="U1925" s="3"/>
      <c r="V1925" s="3"/>
      <c r="W1925" s="3"/>
    </row>
    <row r="1926" spans="1:23">
      <c r="A1926" t="s">
        <v>4030</v>
      </c>
      <c r="B1926" t="s">
        <v>673</v>
      </c>
      <c r="C1926" t="s">
        <v>206</v>
      </c>
      <c r="D1926" s="2">
        <v>26042</v>
      </c>
      <c r="E1926" s="2">
        <v>45164</v>
      </c>
      <c r="F1926" s="2">
        <v>45167</v>
      </c>
      <c r="G1926" t="s">
        <v>70</v>
      </c>
      <c r="H1926" t="s">
        <v>376</v>
      </c>
      <c r="I1926" t="s">
        <v>45</v>
      </c>
      <c r="J1926" t="s">
        <v>186</v>
      </c>
      <c r="K1926" t="s">
        <v>55</v>
      </c>
      <c r="L1926">
        <v>233325.06</v>
      </c>
      <c r="N1926" t="s">
        <v>73</v>
      </c>
      <c r="O1926">
        <v>3</v>
      </c>
      <c r="P1926">
        <v>149</v>
      </c>
      <c r="Q1926">
        <v>2</v>
      </c>
      <c r="R1926">
        <v>155</v>
      </c>
      <c r="S1926">
        <v>229.7</v>
      </c>
      <c r="T1926" t="s">
        <v>47</v>
      </c>
      <c r="U1926" s="3"/>
      <c r="V1926" s="3"/>
      <c r="W1926" s="3"/>
    </row>
    <row r="1927" spans="1:23">
      <c r="A1927" t="s">
        <v>4031</v>
      </c>
      <c r="B1927" t="s">
        <v>4032</v>
      </c>
      <c r="C1927" t="s">
        <v>30</v>
      </c>
      <c r="D1927" s="2">
        <v>21414</v>
      </c>
      <c r="E1927" s="2">
        <v>45610</v>
      </c>
      <c r="F1927" s="2">
        <v>45623</v>
      </c>
      <c r="G1927" t="s">
        <v>141</v>
      </c>
      <c r="H1927" t="s">
        <v>134</v>
      </c>
      <c r="I1927" t="s">
        <v>53</v>
      </c>
      <c r="J1927" t="s">
        <v>26</v>
      </c>
      <c r="K1927" t="s">
        <v>161</v>
      </c>
      <c r="L1927">
        <v>118696.07</v>
      </c>
      <c r="M1927">
        <v>93431.89</v>
      </c>
      <c r="N1927" t="s">
        <v>73</v>
      </c>
      <c r="O1927" t="s">
        <v>580</v>
      </c>
      <c r="P1927">
        <v>46</v>
      </c>
      <c r="R1927">
        <v>181</v>
      </c>
      <c r="S1927">
        <v>103.7</v>
      </c>
      <c r="T1927" t="s">
        <v>47</v>
      </c>
      <c r="U1927" s="3"/>
      <c r="V1927" s="3"/>
      <c r="W1927" s="3"/>
    </row>
    <row r="1928" spans="1:23">
      <c r="A1928" t="s">
        <v>4033</v>
      </c>
      <c r="B1928" t="s">
        <v>1167</v>
      </c>
      <c r="C1928" t="s">
        <v>816</v>
      </c>
      <c r="D1928" s="2">
        <v>24312</v>
      </c>
      <c r="E1928" s="2">
        <v>45362</v>
      </c>
      <c r="F1928" s="2">
        <v>45370</v>
      </c>
      <c r="G1928" t="s">
        <v>105</v>
      </c>
      <c r="H1928" t="s">
        <v>63</v>
      </c>
      <c r="I1928" t="s">
        <v>96</v>
      </c>
      <c r="J1928" t="s">
        <v>46</v>
      </c>
      <c r="K1928" t="s">
        <v>120</v>
      </c>
      <c r="L1928" t="s">
        <v>4034</v>
      </c>
      <c r="M1928">
        <v>147823.38</v>
      </c>
      <c r="N1928" t="s">
        <v>56</v>
      </c>
      <c r="O1928">
        <v>8</v>
      </c>
      <c r="P1928">
        <v>41</v>
      </c>
      <c r="Q1928">
        <v>3</v>
      </c>
      <c r="R1928">
        <v>99</v>
      </c>
      <c r="S1928">
        <v>242.4</v>
      </c>
      <c r="U1928" s="3"/>
      <c r="V1928" s="3"/>
      <c r="W1928" s="3"/>
    </row>
    <row r="1929" spans="1:23">
      <c r="A1929" t="s">
        <v>4035</v>
      </c>
      <c r="B1929" t="s">
        <v>1044</v>
      </c>
      <c r="C1929" t="s">
        <v>60</v>
      </c>
      <c r="D1929" s="2">
        <v>33302</v>
      </c>
      <c r="E1929" s="2">
        <v>45008</v>
      </c>
      <c r="F1929" s="2">
        <v>45014</v>
      </c>
      <c r="G1929" t="s">
        <v>109</v>
      </c>
      <c r="H1929" t="s">
        <v>52</v>
      </c>
      <c r="J1929" t="s">
        <v>34</v>
      </c>
      <c r="K1929" t="s">
        <v>110</v>
      </c>
      <c r="N1929" t="s">
        <v>192</v>
      </c>
      <c r="O1929">
        <v>6</v>
      </c>
      <c r="P1929">
        <v>214</v>
      </c>
      <c r="Q1929">
        <v>4</v>
      </c>
      <c r="R1929">
        <v>157</v>
      </c>
      <c r="S1929">
        <v>108.3</v>
      </c>
      <c r="T1929" t="s">
        <v>37</v>
      </c>
      <c r="U1929" s="3"/>
      <c r="V1929" s="3"/>
      <c r="W1929" s="3"/>
    </row>
    <row r="1930" spans="1:23">
      <c r="A1930" t="s">
        <v>4036</v>
      </c>
      <c r="B1930" t="s">
        <v>622</v>
      </c>
      <c r="C1930" t="s">
        <v>22</v>
      </c>
      <c r="D1930" t="s">
        <v>4037</v>
      </c>
      <c r="E1930" t="s">
        <v>3291</v>
      </c>
      <c r="F1930" t="s">
        <v>4038</v>
      </c>
      <c r="G1930" t="s">
        <v>117</v>
      </c>
      <c r="H1930" t="s">
        <v>63</v>
      </c>
      <c r="I1930" t="s">
        <v>25</v>
      </c>
      <c r="J1930" t="s">
        <v>26</v>
      </c>
      <c r="K1930" t="s">
        <v>161</v>
      </c>
      <c r="L1930">
        <v>37427.279999999999</v>
      </c>
      <c r="M1930">
        <v>30288.89</v>
      </c>
      <c r="N1930" t="s">
        <v>91</v>
      </c>
      <c r="O1930">
        <v>12</v>
      </c>
      <c r="P1930" t="s">
        <v>4039</v>
      </c>
      <c r="Q1930">
        <v>4</v>
      </c>
      <c r="R1930">
        <v>96</v>
      </c>
      <c r="S1930">
        <v>92.5</v>
      </c>
      <c r="T1930" t="s">
        <v>65</v>
      </c>
      <c r="U1930" s="3"/>
      <c r="V1930" s="3"/>
      <c r="W1930" s="3"/>
    </row>
    <row r="1931" spans="1:23">
      <c r="A1931" t="s">
        <v>4040</v>
      </c>
      <c r="B1931" t="s">
        <v>1302</v>
      </c>
      <c r="C1931" t="s">
        <v>133</v>
      </c>
      <c r="D1931" s="2">
        <v>23318</v>
      </c>
      <c r="E1931" t="s">
        <v>4041</v>
      </c>
      <c r="F1931" s="2">
        <v>45492</v>
      </c>
      <c r="G1931" t="s">
        <v>161</v>
      </c>
      <c r="H1931" t="s">
        <v>52</v>
      </c>
      <c r="I1931" t="s">
        <v>96</v>
      </c>
      <c r="J1931" t="s">
        <v>46</v>
      </c>
      <c r="K1931" t="s">
        <v>120</v>
      </c>
      <c r="L1931">
        <v>238238.98</v>
      </c>
      <c r="M1931">
        <v>171749.92</v>
      </c>
      <c r="N1931" t="s">
        <v>192</v>
      </c>
      <c r="O1931">
        <v>17</v>
      </c>
      <c r="P1931">
        <v>9</v>
      </c>
      <c r="Q1931">
        <v>5</v>
      </c>
      <c r="R1931">
        <v>137</v>
      </c>
      <c r="S1931">
        <v>130.9</v>
      </c>
      <c r="T1931" t="s">
        <v>47</v>
      </c>
      <c r="U1931" s="3"/>
      <c r="V1931" s="3"/>
      <c r="W1931" s="3"/>
    </row>
    <row r="1932" spans="1:23">
      <c r="A1932" t="s">
        <v>4042</v>
      </c>
      <c r="B1932" t="s">
        <v>1125</v>
      </c>
      <c r="C1932" t="s">
        <v>30</v>
      </c>
      <c r="D1932" s="2">
        <v>37539</v>
      </c>
      <c r="E1932" s="2">
        <v>45679</v>
      </c>
      <c r="F1932" s="2">
        <v>45680</v>
      </c>
      <c r="G1932" t="s">
        <v>89</v>
      </c>
      <c r="I1932" t="s">
        <v>45</v>
      </c>
      <c r="J1932" t="s">
        <v>34</v>
      </c>
      <c r="K1932" t="s">
        <v>110</v>
      </c>
      <c r="L1932">
        <v>15811.03</v>
      </c>
      <c r="M1932">
        <v>11773.51</v>
      </c>
      <c r="N1932" t="s">
        <v>1048</v>
      </c>
      <c r="O1932">
        <v>1</v>
      </c>
      <c r="P1932">
        <v>148</v>
      </c>
      <c r="S1932">
        <v>218.5</v>
      </c>
      <c r="T1932" t="s">
        <v>37</v>
      </c>
      <c r="U1932" s="3"/>
      <c r="V1932" s="3"/>
      <c r="W1932" s="3"/>
    </row>
    <row r="1933" spans="1:23">
      <c r="A1933" t="s">
        <v>4043</v>
      </c>
      <c r="B1933" t="s">
        <v>833</v>
      </c>
      <c r="C1933" t="s">
        <v>50</v>
      </c>
      <c r="D1933" t="s">
        <v>4044</v>
      </c>
      <c r="E1933" s="2">
        <v>46012</v>
      </c>
      <c r="F1933" s="2">
        <v>46024</v>
      </c>
      <c r="G1933" t="s">
        <v>109</v>
      </c>
      <c r="H1933" t="s">
        <v>153</v>
      </c>
      <c r="J1933" t="s">
        <v>179</v>
      </c>
      <c r="K1933" t="s">
        <v>27</v>
      </c>
      <c r="L1933">
        <v>80217.64</v>
      </c>
      <c r="M1933">
        <v>52051.96</v>
      </c>
      <c r="N1933" t="s">
        <v>192</v>
      </c>
      <c r="O1933">
        <v>12</v>
      </c>
      <c r="Q1933">
        <v>2</v>
      </c>
      <c r="R1933">
        <v>122</v>
      </c>
      <c r="S1933">
        <v>234.9</v>
      </c>
      <c r="T1933" t="s">
        <v>37</v>
      </c>
      <c r="U1933" s="3"/>
      <c r="V1933" s="3"/>
      <c r="W1933" s="3"/>
    </row>
    <row r="1934" spans="1:23">
      <c r="A1934" t="s">
        <v>4045</v>
      </c>
      <c r="B1934" t="s">
        <v>1658</v>
      </c>
      <c r="C1934" t="s">
        <v>60</v>
      </c>
      <c r="D1934" s="2">
        <v>33521</v>
      </c>
      <c r="E1934" s="2">
        <v>44936</v>
      </c>
      <c r="F1934" s="2">
        <v>44951</v>
      </c>
      <c r="G1934" t="s">
        <v>94</v>
      </c>
      <c r="H1934" t="s">
        <v>118</v>
      </c>
      <c r="J1934" t="s">
        <v>34</v>
      </c>
      <c r="K1934" t="s">
        <v>55</v>
      </c>
      <c r="L1934">
        <v>184211.38</v>
      </c>
      <c r="M1934">
        <v>158071.16</v>
      </c>
      <c r="N1934" t="s">
        <v>467</v>
      </c>
      <c r="O1934">
        <v>15</v>
      </c>
      <c r="P1934">
        <v>17</v>
      </c>
      <c r="Q1934">
        <v>5</v>
      </c>
      <c r="R1934">
        <v>155</v>
      </c>
      <c r="S1934">
        <v>140.19999999999999</v>
      </c>
      <c r="T1934" t="s">
        <v>37</v>
      </c>
      <c r="U1934" s="3"/>
      <c r="V1934" s="3"/>
      <c r="W1934" s="3"/>
    </row>
    <row r="1935" spans="1:23">
      <c r="A1935" t="s">
        <v>4046</v>
      </c>
      <c r="B1935" t="s">
        <v>93</v>
      </c>
      <c r="C1935" t="s">
        <v>40</v>
      </c>
      <c r="D1935" t="s">
        <v>4047</v>
      </c>
      <c r="E1935" s="2">
        <v>45976</v>
      </c>
      <c r="F1935" s="2">
        <v>45993</v>
      </c>
      <c r="H1935" t="s">
        <v>118</v>
      </c>
      <c r="I1935" t="s">
        <v>119</v>
      </c>
      <c r="J1935" t="s">
        <v>26</v>
      </c>
      <c r="L1935">
        <v>82509.039999999994</v>
      </c>
      <c r="M1935">
        <v>69209.789999999994</v>
      </c>
      <c r="N1935" t="s">
        <v>91</v>
      </c>
      <c r="O1935">
        <v>17</v>
      </c>
      <c r="P1935">
        <v>217</v>
      </c>
      <c r="Q1935">
        <v>3</v>
      </c>
      <c r="R1935">
        <v>107</v>
      </c>
      <c r="S1935">
        <v>182.4</v>
      </c>
      <c r="U1935" s="3"/>
      <c r="V1935" s="3"/>
      <c r="W1935" s="3"/>
    </row>
    <row r="1936" spans="1:23">
      <c r="A1936" t="s">
        <v>4048</v>
      </c>
      <c r="B1936" t="s">
        <v>877</v>
      </c>
      <c r="C1936" t="s">
        <v>156</v>
      </c>
      <c r="D1936" t="s">
        <v>4049</v>
      </c>
      <c r="E1936" s="2">
        <v>45561</v>
      </c>
      <c r="F1936" s="2">
        <v>45577</v>
      </c>
      <c r="G1936" t="s">
        <v>117</v>
      </c>
      <c r="H1936" t="s">
        <v>52</v>
      </c>
      <c r="I1936" t="s">
        <v>96</v>
      </c>
      <c r="J1936" t="s">
        <v>26</v>
      </c>
      <c r="K1936" t="s">
        <v>110</v>
      </c>
      <c r="L1936">
        <v>226185.29</v>
      </c>
      <c r="M1936">
        <v>191917.85</v>
      </c>
      <c r="N1936" t="s">
        <v>56</v>
      </c>
      <c r="O1936">
        <v>16</v>
      </c>
      <c r="P1936">
        <v>152</v>
      </c>
      <c r="Q1936">
        <v>3</v>
      </c>
      <c r="R1936">
        <v>188</v>
      </c>
      <c r="S1936">
        <v>251.4</v>
      </c>
      <c r="T1936" t="s">
        <v>37</v>
      </c>
      <c r="U1936" s="3"/>
      <c r="V1936" s="3"/>
      <c r="W1936" s="3"/>
    </row>
    <row r="1937" spans="1:23">
      <c r="A1937" t="s">
        <v>4050</v>
      </c>
      <c r="B1937" t="s">
        <v>455</v>
      </c>
      <c r="C1937" t="s">
        <v>30</v>
      </c>
      <c r="D1937" s="2">
        <v>36025</v>
      </c>
      <c r="E1937" s="2">
        <v>45630</v>
      </c>
      <c r="F1937" s="2">
        <v>45644</v>
      </c>
      <c r="G1937" t="s">
        <v>77</v>
      </c>
      <c r="H1937" t="s">
        <v>52</v>
      </c>
      <c r="I1937" t="s">
        <v>79</v>
      </c>
      <c r="J1937" t="s">
        <v>71</v>
      </c>
      <c r="K1937" t="s">
        <v>401</v>
      </c>
      <c r="L1937">
        <v>61046.93</v>
      </c>
      <c r="M1937">
        <v>54693</v>
      </c>
      <c r="N1937" t="s">
        <v>73</v>
      </c>
      <c r="O1937">
        <v>14</v>
      </c>
      <c r="P1937">
        <v>185</v>
      </c>
      <c r="Q1937">
        <v>2</v>
      </c>
      <c r="R1937">
        <v>102</v>
      </c>
      <c r="S1937">
        <v>251.9</v>
      </c>
      <c r="T1937" t="s">
        <v>37</v>
      </c>
      <c r="U1937" s="3"/>
      <c r="V1937" s="3"/>
      <c r="W1937" s="3"/>
    </row>
    <row r="1938" spans="1:23">
      <c r="A1938" t="s">
        <v>4051</v>
      </c>
      <c r="B1938" t="s">
        <v>553</v>
      </c>
      <c r="C1938" t="s">
        <v>100</v>
      </c>
      <c r="D1938" s="2">
        <v>22435</v>
      </c>
      <c r="E1938" t="s">
        <v>4052</v>
      </c>
      <c r="F1938" t="s">
        <v>4053</v>
      </c>
      <c r="G1938" t="s">
        <v>152</v>
      </c>
      <c r="H1938" t="s">
        <v>124</v>
      </c>
      <c r="I1938" t="s">
        <v>45</v>
      </c>
      <c r="J1938" t="s">
        <v>26</v>
      </c>
      <c r="K1938" t="s">
        <v>55</v>
      </c>
      <c r="L1938">
        <v>196774.38</v>
      </c>
      <c r="M1938">
        <v>159402.18</v>
      </c>
      <c r="N1938" t="s">
        <v>192</v>
      </c>
      <c r="O1938">
        <v>4</v>
      </c>
      <c r="P1938">
        <v>22</v>
      </c>
      <c r="Q1938">
        <v>5</v>
      </c>
      <c r="R1938">
        <v>99</v>
      </c>
      <c r="S1938">
        <v>80.099999999999994</v>
      </c>
      <c r="T1938" t="s">
        <v>37</v>
      </c>
      <c r="U1938" s="3"/>
      <c r="V1938" s="3"/>
      <c r="W1938" s="3"/>
    </row>
    <row r="1939" spans="1:23">
      <c r="A1939" t="s">
        <v>4054</v>
      </c>
      <c r="B1939" t="s">
        <v>829</v>
      </c>
      <c r="C1939" t="s">
        <v>22</v>
      </c>
      <c r="D1939" s="2">
        <v>38783</v>
      </c>
      <c r="E1939" s="2">
        <v>45952</v>
      </c>
      <c r="F1939" s="2">
        <v>45954</v>
      </c>
      <c r="G1939" t="s">
        <v>161</v>
      </c>
      <c r="H1939" t="s">
        <v>124</v>
      </c>
      <c r="I1939" t="s">
        <v>96</v>
      </c>
      <c r="J1939" t="s">
        <v>46</v>
      </c>
      <c r="K1939" t="s">
        <v>55</v>
      </c>
      <c r="L1939">
        <v>201407.47</v>
      </c>
      <c r="M1939">
        <v>135267.38</v>
      </c>
      <c r="O1939">
        <v>2</v>
      </c>
      <c r="P1939">
        <v>224</v>
      </c>
      <c r="R1939">
        <v>185</v>
      </c>
      <c r="S1939">
        <v>71.7</v>
      </c>
      <c r="T1939" t="s">
        <v>37</v>
      </c>
      <c r="U1939" s="3"/>
      <c r="V1939" s="3"/>
      <c r="W1939" s="3"/>
    </row>
    <row r="1940" spans="1:23">
      <c r="A1940" t="s">
        <v>4055</v>
      </c>
      <c r="B1940" t="s">
        <v>1727</v>
      </c>
      <c r="C1940" t="s">
        <v>206</v>
      </c>
      <c r="D1940" s="2">
        <v>19431</v>
      </c>
      <c r="E1940" s="2">
        <v>45148</v>
      </c>
      <c r="F1940" s="2">
        <v>45159</v>
      </c>
      <c r="G1940" t="s">
        <v>141</v>
      </c>
      <c r="H1940" t="s">
        <v>44</v>
      </c>
      <c r="I1940" t="s">
        <v>79</v>
      </c>
      <c r="J1940" t="s">
        <v>34</v>
      </c>
      <c r="K1940" t="s">
        <v>110</v>
      </c>
      <c r="L1940">
        <v>110502.3</v>
      </c>
      <c r="M1940">
        <v>69456.960000000006</v>
      </c>
      <c r="O1940">
        <v>11</v>
      </c>
      <c r="P1940">
        <v>225</v>
      </c>
      <c r="Q1940">
        <v>1</v>
      </c>
      <c r="R1940">
        <v>151</v>
      </c>
      <c r="S1940">
        <v>217.3</v>
      </c>
      <c r="T1940" t="s">
        <v>47</v>
      </c>
      <c r="U1940" s="3"/>
      <c r="V1940" s="3"/>
      <c r="W1940" s="3"/>
    </row>
    <row r="1941" spans="1:23">
      <c r="A1941" t="s">
        <v>4056</v>
      </c>
      <c r="B1941" t="s">
        <v>877</v>
      </c>
      <c r="C1941" t="s">
        <v>22</v>
      </c>
      <c r="D1941" s="2">
        <v>36138</v>
      </c>
      <c r="E1941" t="s">
        <v>4057</v>
      </c>
      <c r="F1941" s="2">
        <v>45652</v>
      </c>
      <c r="G1941" t="s">
        <v>105</v>
      </c>
      <c r="I1941" t="s">
        <v>25</v>
      </c>
      <c r="J1941" t="s">
        <v>64</v>
      </c>
      <c r="K1941" t="s">
        <v>110</v>
      </c>
      <c r="L1941">
        <v>45166.36</v>
      </c>
      <c r="M1941">
        <v>27108.49</v>
      </c>
      <c r="N1941" t="s">
        <v>35</v>
      </c>
      <c r="O1941">
        <v>8</v>
      </c>
      <c r="P1941">
        <v>56</v>
      </c>
      <c r="R1941">
        <v>182</v>
      </c>
      <c r="S1941">
        <v>259.5</v>
      </c>
      <c r="T1941" t="s">
        <v>37</v>
      </c>
      <c r="U1941" s="3"/>
      <c r="V1941" s="3"/>
      <c r="W1941" s="3"/>
    </row>
    <row r="1942" spans="1:23">
      <c r="A1942" t="s">
        <v>4058</v>
      </c>
      <c r="B1942" t="s">
        <v>277</v>
      </c>
      <c r="C1942" t="s">
        <v>22</v>
      </c>
      <c r="D1942" s="2">
        <v>20781</v>
      </c>
      <c r="E1942" s="2">
        <v>45527</v>
      </c>
      <c r="F1942" s="2">
        <v>45542</v>
      </c>
      <c r="G1942" t="s">
        <v>190</v>
      </c>
      <c r="H1942" t="s">
        <v>44</v>
      </c>
      <c r="J1942" t="s">
        <v>46</v>
      </c>
      <c r="K1942" t="s">
        <v>55</v>
      </c>
      <c r="L1942" t="s">
        <v>4059</v>
      </c>
      <c r="N1942" t="s">
        <v>192</v>
      </c>
      <c r="O1942">
        <v>15</v>
      </c>
      <c r="P1942">
        <v>167</v>
      </c>
      <c r="Q1942">
        <v>3</v>
      </c>
      <c r="R1942">
        <v>141</v>
      </c>
      <c r="T1942" t="s">
        <v>37</v>
      </c>
      <c r="U1942" s="3"/>
      <c r="V1942" s="3"/>
      <c r="W1942" s="3"/>
    </row>
    <row r="1943" spans="1:23">
      <c r="A1943" t="s">
        <v>4060</v>
      </c>
      <c r="B1943" t="s">
        <v>1678</v>
      </c>
      <c r="C1943" t="s">
        <v>84</v>
      </c>
      <c r="D1943" s="2">
        <v>18465</v>
      </c>
      <c r="E1943" s="2">
        <v>45913</v>
      </c>
      <c r="F1943" s="2">
        <v>45931</v>
      </c>
      <c r="G1943" t="s">
        <v>109</v>
      </c>
      <c r="H1943" t="s">
        <v>134</v>
      </c>
      <c r="I1943" t="s">
        <v>119</v>
      </c>
      <c r="J1943" t="s">
        <v>46</v>
      </c>
      <c r="K1943" t="s">
        <v>55</v>
      </c>
      <c r="L1943">
        <v>52626.34</v>
      </c>
      <c r="M1943">
        <v>35249.65</v>
      </c>
      <c r="N1943" t="s">
        <v>73</v>
      </c>
      <c r="O1943">
        <v>18</v>
      </c>
      <c r="P1943">
        <v>51</v>
      </c>
      <c r="Q1943">
        <v>3</v>
      </c>
      <c r="R1943">
        <v>105</v>
      </c>
      <c r="S1943">
        <v>94.3</v>
      </c>
      <c r="T1943" t="s">
        <v>37</v>
      </c>
      <c r="U1943" s="3"/>
      <c r="V1943" s="3"/>
      <c r="W1943" s="3"/>
    </row>
    <row r="1944" spans="1:23">
      <c r="A1944" t="s">
        <v>4061</v>
      </c>
      <c r="B1944" t="s">
        <v>261</v>
      </c>
      <c r="C1944" t="s">
        <v>60</v>
      </c>
      <c r="D1944" s="2">
        <v>23506</v>
      </c>
      <c r="E1944" s="2">
        <v>45210</v>
      </c>
      <c r="G1944" t="s">
        <v>70</v>
      </c>
      <c r="H1944" t="s">
        <v>134</v>
      </c>
      <c r="I1944" t="s">
        <v>25</v>
      </c>
      <c r="J1944" t="s">
        <v>186</v>
      </c>
      <c r="K1944" t="s">
        <v>110</v>
      </c>
      <c r="L1944" t="s">
        <v>4062</v>
      </c>
      <c r="M1944">
        <v>48992.73</v>
      </c>
      <c r="N1944" t="s">
        <v>56</v>
      </c>
      <c r="O1944">
        <v>9</v>
      </c>
      <c r="P1944">
        <v>175</v>
      </c>
      <c r="Q1944">
        <v>2</v>
      </c>
      <c r="R1944">
        <v>122</v>
      </c>
      <c r="S1944">
        <v>213.9</v>
      </c>
      <c r="T1944" t="s">
        <v>37</v>
      </c>
      <c r="U1944" s="3"/>
      <c r="V1944" s="3"/>
      <c r="W1944" s="3"/>
    </row>
    <row r="1945" spans="1:23">
      <c r="A1945" t="s">
        <v>4063</v>
      </c>
      <c r="B1945" t="s">
        <v>1830</v>
      </c>
      <c r="D1945" s="2">
        <v>31627</v>
      </c>
      <c r="E1945" t="s">
        <v>3786</v>
      </c>
      <c r="F1945" s="2">
        <v>45036</v>
      </c>
      <c r="G1945" t="s">
        <v>70</v>
      </c>
      <c r="H1945" t="s">
        <v>95</v>
      </c>
      <c r="I1945" t="s">
        <v>79</v>
      </c>
      <c r="J1945" t="s">
        <v>80</v>
      </c>
      <c r="K1945" t="s">
        <v>120</v>
      </c>
      <c r="L1945">
        <v>38809.96</v>
      </c>
      <c r="M1945">
        <v>29959.98</v>
      </c>
      <c r="N1945" t="s">
        <v>192</v>
      </c>
      <c r="O1945">
        <v>17</v>
      </c>
      <c r="R1945">
        <v>186</v>
      </c>
      <c r="S1945">
        <v>201.6</v>
      </c>
      <c r="U1945" s="3"/>
      <c r="V1945" s="3"/>
      <c r="W1945" s="3"/>
    </row>
    <row r="1946" spans="1:23">
      <c r="A1946" t="s">
        <v>4064</v>
      </c>
      <c r="B1946" t="s">
        <v>1734</v>
      </c>
      <c r="D1946" s="2">
        <v>39773</v>
      </c>
      <c r="E1946" t="s">
        <v>977</v>
      </c>
      <c r="F1946" s="2">
        <v>45944</v>
      </c>
      <c r="G1946" t="s">
        <v>62</v>
      </c>
      <c r="H1946" t="s">
        <v>124</v>
      </c>
      <c r="I1946" t="s">
        <v>119</v>
      </c>
      <c r="K1946" t="s">
        <v>27</v>
      </c>
      <c r="L1946">
        <v>171518.23</v>
      </c>
      <c r="M1946">
        <v>123867.45</v>
      </c>
      <c r="N1946" t="s">
        <v>35</v>
      </c>
      <c r="O1946">
        <v>9</v>
      </c>
      <c r="P1946">
        <v>60</v>
      </c>
      <c r="R1946">
        <v>122</v>
      </c>
      <c r="S1946">
        <v>167.9</v>
      </c>
      <c r="T1946" t="s">
        <v>65</v>
      </c>
      <c r="U1946" s="3"/>
      <c r="V1946" s="3"/>
      <c r="W1946" s="3"/>
    </row>
    <row r="1947" spans="1:23">
      <c r="A1947" t="s">
        <v>4065</v>
      </c>
      <c r="B1947" t="s">
        <v>503</v>
      </c>
      <c r="C1947" t="s">
        <v>84</v>
      </c>
      <c r="D1947" s="2">
        <v>23763</v>
      </c>
      <c r="E1947" s="2">
        <v>45858</v>
      </c>
      <c r="F1947" t="s">
        <v>4066</v>
      </c>
      <c r="G1947" t="s">
        <v>43</v>
      </c>
      <c r="H1947" t="s">
        <v>153</v>
      </c>
      <c r="I1947" t="s">
        <v>79</v>
      </c>
      <c r="J1947" t="s">
        <v>645</v>
      </c>
      <c r="K1947" t="s">
        <v>106</v>
      </c>
      <c r="L1947">
        <v>190712.3</v>
      </c>
      <c r="M1947">
        <v>138466.06</v>
      </c>
      <c r="N1947" t="s">
        <v>73</v>
      </c>
      <c r="O1947">
        <v>16</v>
      </c>
      <c r="P1947">
        <v>137</v>
      </c>
      <c r="R1947">
        <v>152</v>
      </c>
      <c r="U1947" s="3"/>
      <c r="V1947" s="3"/>
      <c r="W1947" s="3"/>
    </row>
    <row r="1948" spans="1:23">
      <c r="A1948" t="s">
        <v>4067</v>
      </c>
      <c r="B1948" t="s">
        <v>679</v>
      </c>
      <c r="C1948" t="s">
        <v>816</v>
      </c>
      <c r="D1948" t="s">
        <v>4068</v>
      </c>
      <c r="E1948" s="2">
        <v>45595</v>
      </c>
      <c r="F1948" t="s">
        <v>4069</v>
      </c>
      <c r="G1948" t="s">
        <v>109</v>
      </c>
      <c r="H1948" t="s">
        <v>113</v>
      </c>
      <c r="J1948" t="s">
        <v>34</v>
      </c>
      <c r="L1948">
        <v>191110.32</v>
      </c>
      <c r="M1948">
        <v>129107.95</v>
      </c>
      <c r="N1948" t="s">
        <v>35</v>
      </c>
      <c r="O1948">
        <v>14</v>
      </c>
      <c r="P1948">
        <v>194</v>
      </c>
      <c r="R1948">
        <v>105</v>
      </c>
      <c r="S1948">
        <v>99.1</v>
      </c>
      <c r="U1948" s="3"/>
      <c r="V1948" s="3"/>
      <c r="W1948" s="3"/>
    </row>
    <row r="1949" spans="1:23">
      <c r="A1949" t="s">
        <v>4070</v>
      </c>
      <c r="B1949" t="s">
        <v>108</v>
      </c>
      <c r="C1949" t="s">
        <v>30</v>
      </c>
      <c r="D1949" t="s">
        <v>4071</v>
      </c>
      <c r="E1949" s="2">
        <v>45429</v>
      </c>
      <c r="F1949" s="2">
        <v>45444</v>
      </c>
      <c r="G1949" t="s">
        <v>161</v>
      </c>
      <c r="H1949" t="s">
        <v>32</v>
      </c>
      <c r="I1949" t="s">
        <v>25</v>
      </c>
      <c r="J1949" t="s">
        <v>26</v>
      </c>
      <c r="K1949" t="s">
        <v>27</v>
      </c>
      <c r="L1949">
        <v>30304.03</v>
      </c>
      <c r="M1949">
        <v>27013.57</v>
      </c>
      <c r="O1949">
        <v>15</v>
      </c>
      <c r="P1949">
        <v>90</v>
      </c>
      <c r="Q1949">
        <v>4</v>
      </c>
      <c r="R1949">
        <v>148</v>
      </c>
      <c r="S1949">
        <v>157.30000000000001</v>
      </c>
      <c r="T1949" t="s">
        <v>65</v>
      </c>
      <c r="U1949" s="3"/>
      <c r="V1949" s="3"/>
      <c r="W1949" s="3"/>
    </row>
    <row r="1950" spans="1:23">
      <c r="A1950" t="s">
        <v>4072</v>
      </c>
      <c r="B1950" t="s">
        <v>321</v>
      </c>
      <c r="C1950" t="s">
        <v>206</v>
      </c>
      <c r="D1950" s="2">
        <v>40232</v>
      </c>
      <c r="E1950" s="2">
        <v>45743</v>
      </c>
      <c r="F1950" s="2">
        <v>45759</v>
      </c>
      <c r="G1950" t="s">
        <v>89</v>
      </c>
      <c r="I1950" t="s">
        <v>25</v>
      </c>
      <c r="J1950" t="s">
        <v>80</v>
      </c>
      <c r="K1950" t="s">
        <v>55</v>
      </c>
      <c r="L1950">
        <v>6991.5</v>
      </c>
      <c r="M1950">
        <v>6943.42</v>
      </c>
      <c r="N1950" t="s">
        <v>35</v>
      </c>
      <c r="O1950">
        <v>16</v>
      </c>
      <c r="P1950">
        <v>197</v>
      </c>
      <c r="Q1950">
        <v>3</v>
      </c>
      <c r="R1950">
        <v>118</v>
      </c>
      <c r="S1950">
        <v>198.2</v>
      </c>
      <c r="U1950" s="3"/>
      <c r="V1950" s="3"/>
      <c r="W1950" s="3"/>
    </row>
    <row r="1951" spans="1:23">
      <c r="A1951" t="s">
        <v>4073</v>
      </c>
      <c r="B1951" t="s">
        <v>1471</v>
      </c>
      <c r="C1951" t="s">
        <v>100</v>
      </c>
      <c r="D1951" s="2">
        <v>19466</v>
      </c>
      <c r="E1951" s="2">
        <v>44947</v>
      </c>
      <c r="F1951" s="2">
        <v>44954</v>
      </c>
      <c r="G1951" t="s">
        <v>109</v>
      </c>
      <c r="H1951" t="s">
        <v>86</v>
      </c>
      <c r="I1951" t="s">
        <v>33</v>
      </c>
      <c r="J1951" t="s">
        <v>80</v>
      </c>
      <c r="L1951" t="s">
        <v>4074</v>
      </c>
      <c r="M1951">
        <v>81819.34</v>
      </c>
      <c r="N1951" t="s">
        <v>73</v>
      </c>
      <c r="O1951">
        <v>7</v>
      </c>
      <c r="P1951">
        <v>187</v>
      </c>
      <c r="Q1951">
        <v>5</v>
      </c>
      <c r="R1951">
        <v>178</v>
      </c>
      <c r="S1951">
        <v>75.5</v>
      </c>
      <c r="T1951" t="s">
        <v>65</v>
      </c>
      <c r="U1951" s="3"/>
      <c r="V1951" s="3"/>
      <c r="W1951" s="3"/>
    </row>
    <row r="1952" spans="1:23">
      <c r="A1952" t="s">
        <v>2246</v>
      </c>
      <c r="B1952" t="s">
        <v>1101</v>
      </c>
      <c r="D1952" s="2">
        <v>31189</v>
      </c>
      <c r="E1952" s="2">
        <v>45567</v>
      </c>
      <c r="F1952" s="2">
        <v>45578</v>
      </c>
      <c r="G1952" t="s">
        <v>31</v>
      </c>
      <c r="I1952" t="s">
        <v>79</v>
      </c>
      <c r="J1952" t="s">
        <v>80</v>
      </c>
      <c r="K1952" t="s">
        <v>120</v>
      </c>
      <c r="L1952">
        <v>187954.81</v>
      </c>
      <c r="M1952">
        <v>149924.20000000001</v>
      </c>
      <c r="N1952" t="s">
        <v>192</v>
      </c>
      <c r="O1952">
        <v>11</v>
      </c>
      <c r="P1952">
        <v>231</v>
      </c>
      <c r="Q1952">
        <v>5</v>
      </c>
      <c r="R1952">
        <v>105</v>
      </c>
      <c r="S1952">
        <v>218.8</v>
      </c>
      <c r="U1952" s="3"/>
      <c r="V1952" s="3"/>
      <c r="W1952" s="3"/>
    </row>
    <row r="1953" spans="1:23">
      <c r="A1953" t="s">
        <v>462</v>
      </c>
      <c r="B1953" t="s">
        <v>4075</v>
      </c>
      <c r="C1953" t="s">
        <v>30</v>
      </c>
      <c r="D1953" s="2">
        <v>27777</v>
      </c>
      <c r="E1953" t="s">
        <v>4076</v>
      </c>
      <c r="F1953" s="2">
        <v>44930</v>
      </c>
      <c r="G1953" t="s">
        <v>117</v>
      </c>
      <c r="H1953" t="s">
        <v>113</v>
      </c>
      <c r="I1953" t="s">
        <v>96</v>
      </c>
      <c r="J1953" t="s">
        <v>64</v>
      </c>
      <c r="L1953">
        <v>141677.31</v>
      </c>
      <c r="N1953" t="s">
        <v>467</v>
      </c>
      <c r="O1953">
        <v>3</v>
      </c>
      <c r="P1953" t="s">
        <v>4077</v>
      </c>
      <c r="Q1953">
        <v>5</v>
      </c>
      <c r="R1953">
        <v>96</v>
      </c>
      <c r="S1953">
        <v>225.2</v>
      </c>
      <c r="T1953" t="s">
        <v>348</v>
      </c>
      <c r="U1953" s="3"/>
      <c r="V1953" s="3"/>
      <c r="W1953" s="3"/>
    </row>
    <row r="1954" spans="1:23">
      <c r="A1954" t="s">
        <v>4078</v>
      </c>
      <c r="B1954" t="s">
        <v>2249</v>
      </c>
      <c r="C1954" t="s">
        <v>60</v>
      </c>
      <c r="D1954" s="2">
        <v>28197</v>
      </c>
      <c r="E1954" s="2">
        <v>45389</v>
      </c>
      <c r="F1954" s="2">
        <v>45391</v>
      </c>
      <c r="H1954" t="s">
        <v>153</v>
      </c>
      <c r="I1954" t="s">
        <v>79</v>
      </c>
      <c r="J1954" t="s">
        <v>71</v>
      </c>
      <c r="L1954">
        <v>87965.03</v>
      </c>
      <c r="M1954">
        <v>86710.12</v>
      </c>
      <c r="N1954" t="s">
        <v>35</v>
      </c>
      <c r="O1954">
        <v>2</v>
      </c>
      <c r="P1954">
        <v>62</v>
      </c>
      <c r="Q1954">
        <v>4</v>
      </c>
      <c r="R1954">
        <v>91</v>
      </c>
      <c r="S1954">
        <v>186.2</v>
      </c>
      <c r="U1954" s="3"/>
      <c r="V1954" s="3"/>
      <c r="W1954" s="3"/>
    </row>
    <row r="1955" spans="1:23">
      <c r="A1955" t="s">
        <v>595</v>
      </c>
      <c r="B1955" t="s">
        <v>332</v>
      </c>
      <c r="C1955" t="s">
        <v>84</v>
      </c>
      <c r="D1955" s="2">
        <v>40516</v>
      </c>
      <c r="E1955" s="2">
        <v>45304</v>
      </c>
      <c r="F1955" t="s">
        <v>4079</v>
      </c>
      <c r="G1955" t="s">
        <v>62</v>
      </c>
      <c r="H1955" t="s">
        <v>153</v>
      </c>
      <c r="I1955" t="s">
        <v>25</v>
      </c>
      <c r="J1955" t="s">
        <v>46</v>
      </c>
      <c r="K1955" t="s">
        <v>110</v>
      </c>
      <c r="L1955">
        <v>220332.65</v>
      </c>
      <c r="M1955">
        <v>206879.34</v>
      </c>
      <c r="N1955" t="s">
        <v>56</v>
      </c>
      <c r="O1955">
        <v>11</v>
      </c>
      <c r="P1955">
        <v>82</v>
      </c>
      <c r="R1955">
        <v>185</v>
      </c>
      <c r="S1955">
        <v>247.4</v>
      </c>
      <c r="U1955" s="3"/>
      <c r="V1955" s="3"/>
      <c r="W1955" s="3"/>
    </row>
    <row r="1956" spans="1:23">
      <c r="A1956" t="s">
        <v>4080</v>
      </c>
      <c r="B1956" t="s">
        <v>867</v>
      </c>
      <c r="C1956" t="s">
        <v>22</v>
      </c>
      <c r="D1956" s="2">
        <v>29769</v>
      </c>
      <c r="E1956" s="2">
        <v>45627</v>
      </c>
      <c r="F1956" s="2">
        <v>45641</v>
      </c>
      <c r="G1956" t="s">
        <v>31</v>
      </c>
      <c r="I1956" t="s">
        <v>119</v>
      </c>
      <c r="J1956" t="s">
        <v>34</v>
      </c>
      <c r="K1956" t="s">
        <v>120</v>
      </c>
      <c r="L1956">
        <v>23229.43</v>
      </c>
      <c r="M1956">
        <v>20194.95</v>
      </c>
      <c r="N1956" t="s">
        <v>56</v>
      </c>
      <c r="O1956">
        <v>14</v>
      </c>
      <c r="P1956">
        <v>145</v>
      </c>
      <c r="Q1956">
        <v>4</v>
      </c>
      <c r="R1956">
        <v>119</v>
      </c>
      <c r="S1956">
        <v>217</v>
      </c>
      <c r="T1956" t="s">
        <v>65</v>
      </c>
      <c r="U1956" s="3"/>
      <c r="V1956" s="3"/>
      <c r="W1956" s="3"/>
    </row>
    <row r="1957" spans="1:23">
      <c r="A1957" t="s">
        <v>651</v>
      </c>
      <c r="B1957" t="s">
        <v>652</v>
      </c>
      <c r="C1957" t="s">
        <v>60</v>
      </c>
      <c r="D1957" s="2">
        <v>37162</v>
      </c>
      <c r="E1957" s="2">
        <v>44994</v>
      </c>
      <c r="F1957" t="s">
        <v>4081</v>
      </c>
      <c r="G1957" t="s">
        <v>62</v>
      </c>
      <c r="H1957" t="s">
        <v>118</v>
      </c>
      <c r="I1957" t="s">
        <v>53</v>
      </c>
      <c r="J1957" t="s">
        <v>34</v>
      </c>
      <c r="K1957" t="s">
        <v>55</v>
      </c>
      <c r="L1957">
        <v>188808.42</v>
      </c>
      <c r="M1957">
        <v>167011.4</v>
      </c>
      <c r="N1957" t="s">
        <v>467</v>
      </c>
      <c r="O1957">
        <v>11</v>
      </c>
      <c r="P1957">
        <v>65</v>
      </c>
      <c r="R1957">
        <v>182</v>
      </c>
      <c r="S1957">
        <v>191.1</v>
      </c>
      <c r="T1957" t="s">
        <v>47</v>
      </c>
      <c r="U1957" s="3"/>
      <c r="V1957" s="3"/>
      <c r="W1957" s="3"/>
    </row>
    <row r="1958" spans="1:23">
      <c r="A1958" t="s">
        <v>2039</v>
      </c>
      <c r="B1958" t="s">
        <v>999</v>
      </c>
      <c r="C1958" t="s">
        <v>133</v>
      </c>
      <c r="D1958" s="2">
        <v>28082</v>
      </c>
      <c r="E1958" s="2">
        <v>44931</v>
      </c>
      <c r="F1958" s="2">
        <v>44936</v>
      </c>
      <c r="H1958" t="s">
        <v>118</v>
      </c>
      <c r="I1958" t="s">
        <v>45</v>
      </c>
      <c r="J1958" t="s">
        <v>80</v>
      </c>
      <c r="K1958" t="s">
        <v>55</v>
      </c>
      <c r="L1958">
        <v>231313.19</v>
      </c>
      <c r="M1958">
        <v>141884.26999999999</v>
      </c>
      <c r="N1958" t="s">
        <v>192</v>
      </c>
      <c r="O1958">
        <v>5</v>
      </c>
      <c r="P1958">
        <v>72</v>
      </c>
      <c r="Q1958">
        <v>3</v>
      </c>
      <c r="R1958">
        <v>180</v>
      </c>
      <c r="S1958">
        <v>211.2</v>
      </c>
      <c r="T1958" t="s">
        <v>37</v>
      </c>
      <c r="U1958" s="3"/>
      <c r="V1958" s="3"/>
      <c r="W1958" s="3"/>
    </row>
    <row r="1959" spans="1:23">
      <c r="A1959" t="s">
        <v>2845</v>
      </c>
      <c r="B1959" t="s">
        <v>992</v>
      </c>
      <c r="D1959" s="2">
        <v>22593</v>
      </c>
      <c r="E1959" s="2">
        <v>45026</v>
      </c>
      <c r="F1959" s="2">
        <v>45037</v>
      </c>
      <c r="H1959" t="s">
        <v>95</v>
      </c>
      <c r="I1959" t="s">
        <v>53</v>
      </c>
      <c r="J1959" t="s">
        <v>71</v>
      </c>
      <c r="K1959" t="s">
        <v>27</v>
      </c>
      <c r="L1959">
        <v>82759.759999999995</v>
      </c>
      <c r="M1959">
        <v>82701.22</v>
      </c>
      <c r="N1959" t="s">
        <v>56</v>
      </c>
      <c r="O1959">
        <v>11</v>
      </c>
      <c r="P1959">
        <v>11</v>
      </c>
      <c r="R1959">
        <v>101</v>
      </c>
      <c r="S1959">
        <v>96.7</v>
      </c>
      <c r="T1959" t="s">
        <v>37</v>
      </c>
      <c r="U1959" s="3"/>
      <c r="V1959" s="3"/>
      <c r="W1959" s="3"/>
    </row>
    <row r="1960" spans="1:23">
      <c r="A1960" t="s">
        <v>1411</v>
      </c>
      <c r="B1960" t="s">
        <v>116</v>
      </c>
      <c r="C1960" t="s">
        <v>100</v>
      </c>
      <c r="D1960" s="2">
        <v>39315</v>
      </c>
      <c r="E1960" t="s">
        <v>4082</v>
      </c>
      <c r="F1960" t="s">
        <v>4083</v>
      </c>
      <c r="G1960" t="s">
        <v>94</v>
      </c>
      <c r="H1960" t="s">
        <v>63</v>
      </c>
      <c r="I1960" t="s">
        <v>33</v>
      </c>
      <c r="J1960" t="s">
        <v>179</v>
      </c>
      <c r="L1960">
        <v>10266.43</v>
      </c>
      <c r="M1960">
        <v>8386.32</v>
      </c>
      <c r="N1960" t="s">
        <v>73</v>
      </c>
      <c r="O1960">
        <v>12</v>
      </c>
      <c r="P1960">
        <v>213</v>
      </c>
      <c r="S1960">
        <v>195.1</v>
      </c>
      <c r="T1960" t="s">
        <v>37</v>
      </c>
      <c r="U1960" s="3"/>
      <c r="V1960" s="3"/>
      <c r="W1960" s="3"/>
    </row>
    <row r="1961" spans="1:23">
      <c r="A1961" t="s">
        <v>4084</v>
      </c>
      <c r="B1961" t="s">
        <v>765</v>
      </c>
      <c r="C1961" t="s">
        <v>30</v>
      </c>
      <c r="D1961" s="2">
        <v>37442</v>
      </c>
      <c r="E1961" s="2">
        <v>45775</v>
      </c>
      <c r="F1961" t="s">
        <v>4085</v>
      </c>
      <c r="G1961" t="s">
        <v>105</v>
      </c>
      <c r="H1961" t="s">
        <v>63</v>
      </c>
      <c r="I1961" t="s">
        <v>33</v>
      </c>
      <c r="J1961" t="s">
        <v>71</v>
      </c>
      <c r="K1961" t="s">
        <v>27</v>
      </c>
      <c r="L1961">
        <v>60831.37</v>
      </c>
      <c r="M1961">
        <v>56538.69</v>
      </c>
      <c r="N1961" t="s">
        <v>56</v>
      </c>
      <c r="O1961">
        <v>16</v>
      </c>
      <c r="P1961">
        <v>106</v>
      </c>
      <c r="Q1961">
        <v>4</v>
      </c>
      <c r="S1961">
        <v>151.69999999999999</v>
      </c>
      <c r="T1961" t="s">
        <v>47</v>
      </c>
      <c r="U1961" s="3"/>
      <c r="V1961" s="3"/>
      <c r="W1961" s="3"/>
    </row>
    <row r="1962" spans="1:23">
      <c r="A1962" t="s">
        <v>3655</v>
      </c>
      <c r="B1962" t="s">
        <v>1464</v>
      </c>
      <c r="C1962" t="s">
        <v>40</v>
      </c>
      <c r="D1962" s="2">
        <v>37035</v>
      </c>
      <c r="E1962" s="2">
        <v>45578</v>
      </c>
      <c r="F1962" t="s">
        <v>4086</v>
      </c>
      <c r="G1962" t="s">
        <v>31</v>
      </c>
      <c r="H1962" t="s">
        <v>95</v>
      </c>
      <c r="I1962" t="s">
        <v>79</v>
      </c>
      <c r="J1962" t="s">
        <v>71</v>
      </c>
      <c r="K1962" t="s">
        <v>161</v>
      </c>
      <c r="L1962">
        <v>96279.4</v>
      </c>
      <c r="M1962">
        <v>92951.38</v>
      </c>
      <c r="O1962">
        <v>6</v>
      </c>
      <c r="P1962">
        <v>161</v>
      </c>
      <c r="Q1962">
        <v>4</v>
      </c>
      <c r="R1962">
        <v>93</v>
      </c>
      <c r="S1962">
        <v>117.5</v>
      </c>
      <c r="T1962" t="s">
        <v>37</v>
      </c>
      <c r="U1962" s="3"/>
      <c r="V1962" s="3"/>
      <c r="W1962" s="3"/>
    </row>
    <row r="1963" spans="1:23">
      <c r="A1963" t="s">
        <v>749</v>
      </c>
      <c r="B1963" t="s">
        <v>251</v>
      </c>
      <c r="C1963" t="s">
        <v>22</v>
      </c>
      <c r="D1963" s="2">
        <v>33306</v>
      </c>
      <c r="E1963" s="2">
        <v>45410</v>
      </c>
      <c r="F1963" s="2">
        <v>45423</v>
      </c>
      <c r="G1963" t="s">
        <v>62</v>
      </c>
      <c r="H1963" t="s">
        <v>86</v>
      </c>
      <c r="J1963" t="s">
        <v>80</v>
      </c>
      <c r="K1963" t="s">
        <v>183</v>
      </c>
      <c r="L1963">
        <v>199768.58</v>
      </c>
      <c r="M1963">
        <v>167655.35999999999</v>
      </c>
      <c r="N1963" t="s">
        <v>91</v>
      </c>
      <c r="O1963" t="s">
        <v>580</v>
      </c>
      <c r="P1963">
        <v>148</v>
      </c>
      <c r="Q1963">
        <v>4</v>
      </c>
      <c r="R1963">
        <v>144</v>
      </c>
      <c r="S1963">
        <v>192.9</v>
      </c>
      <c r="T1963" t="s">
        <v>37</v>
      </c>
      <c r="U1963" s="3"/>
      <c r="V1963" s="3"/>
      <c r="W1963" s="3"/>
    </row>
    <row r="1964" spans="1:23">
      <c r="A1964" t="s">
        <v>3035</v>
      </c>
      <c r="B1964" t="s">
        <v>3036</v>
      </c>
      <c r="C1964" t="s">
        <v>84</v>
      </c>
      <c r="D1964" s="2">
        <v>32207</v>
      </c>
      <c r="E1964" s="2">
        <v>45377</v>
      </c>
      <c r="F1964" s="2">
        <v>45389</v>
      </c>
      <c r="G1964" t="s">
        <v>62</v>
      </c>
      <c r="H1964" t="s">
        <v>160</v>
      </c>
      <c r="I1964" t="s">
        <v>119</v>
      </c>
      <c r="J1964" t="s">
        <v>64</v>
      </c>
      <c r="K1964" t="s">
        <v>110</v>
      </c>
      <c r="L1964">
        <v>123835.93</v>
      </c>
      <c r="M1964">
        <v>118992.45</v>
      </c>
      <c r="N1964" t="s">
        <v>162</v>
      </c>
      <c r="O1964">
        <v>12</v>
      </c>
      <c r="P1964">
        <v>234</v>
      </c>
      <c r="Q1964">
        <v>4</v>
      </c>
      <c r="R1964">
        <v>114</v>
      </c>
      <c r="S1964">
        <v>71.099999999999994</v>
      </c>
      <c r="U1964" s="3"/>
      <c r="V1964" s="3"/>
      <c r="W1964" s="3"/>
    </row>
    <row r="1965" spans="1:23">
      <c r="A1965" t="s">
        <v>2591</v>
      </c>
      <c r="B1965" t="s">
        <v>857</v>
      </c>
      <c r="C1965" t="s">
        <v>30</v>
      </c>
      <c r="D1965" s="2">
        <v>19132</v>
      </c>
      <c r="E1965" t="s">
        <v>4087</v>
      </c>
      <c r="F1965" t="s">
        <v>2720</v>
      </c>
      <c r="G1965" t="s">
        <v>94</v>
      </c>
      <c r="H1965" t="s">
        <v>44</v>
      </c>
      <c r="I1965" t="s">
        <v>96</v>
      </c>
      <c r="J1965" t="s">
        <v>361</v>
      </c>
      <c r="K1965" t="s">
        <v>449</v>
      </c>
      <c r="L1965">
        <v>249624.12</v>
      </c>
      <c r="M1965">
        <v>211948.49</v>
      </c>
      <c r="N1965" t="s">
        <v>56</v>
      </c>
      <c r="O1965">
        <v>8</v>
      </c>
      <c r="P1965">
        <v>75</v>
      </c>
      <c r="R1965">
        <v>101</v>
      </c>
      <c r="S1965">
        <v>91.4</v>
      </c>
      <c r="T1965" t="s">
        <v>37</v>
      </c>
      <c r="U1965" s="3"/>
      <c r="V1965" s="3"/>
      <c r="W1965" s="3"/>
    </row>
    <row r="1966" spans="1:23">
      <c r="A1966" t="s">
        <v>890</v>
      </c>
      <c r="B1966" t="s">
        <v>891</v>
      </c>
      <c r="C1966" t="s">
        <v>133</v>
      </c>
      <c r="D1966" s="2">
        <v>38619</v>
      </c>
      <c r="E1966" t="s">
        <v>853</v>
      </c>
      <c r="F1966" t="s">
        <v>3896</v>
      </c>
      <c r="G1966" t="s">
        <v>43</v>
      </c>
      <c r="H1966" t="s">
        <v>134</v>
      </c>
      <c r="I1966" t="s">
        <v>119</v>
      </c>
      <c r="J1966" t="s">
        <v>34</v>
      </c>
      <c r="K1966" t="s">
        <v>110</v>
      </c>
      <c r="L1966">
        <v>123663.9</v>
      </c>
      <c r="M1966">
        <v>104720.83</v>
      </c>
      <c r="N1966" t="s">
        <v>192</v>
      </c>
      <c r="O1966">
        <v>16</v>
      </c>
      <c r="P1966">
        <v>23</v>
      </c>
      <c r="Q1966">
        <v>4</v>
      </c>
      <c r="R1966">
        <v>94</v>
      </c>
      <c r="S1966">
        <v>258.60000000000002</v>
      </c>
      <c r="T1966" t="s">
        <v>37</v>
      </c>
      <c r="U1966" s="3"/>
      <c r="V1966" s="3"/>
      <c r="W1966" s="3"/>
    </row>
    <row r="1967" spans="1:23">
      <c r="A1967" t="s">
        <v>1991</v>
      </c>
      <c r="B1967" t="s">
        <v>679</v>
      </c>
      <c r="C1967" t="s">
        <v>206</v>
      </c>
      <c r="D1967" s="2">
        <v>21316</v>
      </c>
      <c r="E1967" s="2">
        <v>45240</v>
      </c>
      <c r="F1967" t="s">
        <v>4088</v>
      </c>
      <c r="G1967" t="s">
        <v>94</v>
      </c>
      <c r="H1967" t="s">
        <v>63</v>
      </c>
      <c r="I1967" t="s">
        <v>79</v>
      </c>
      <c r="K1967" t="s">
        <v>161</v>
      </c>
      <c r="L1967">
        <v>69399.7</v>
      </c>
      <c r="M1967">
        <v>54801.279999999999</v>
      </c>
      <c r="O1967">
        <v>18</v>
      </c>
      <c r="P1967">
        <v>239</v>
      </c>
      <c r="Q1967">
        <v>1</v>
      </c>
      <c r="R1967">
        <v>149</v>
      </c>
      <c r="S1967">
        <v>108.9</v>
      </c>
      <c r="T1967" t="s">
        <v>37</v>
      </c>
      <c r="U1967" s="3"/>
      <c r="V1967" s="3"/>
      <c r="W1967" s="3"/>
    </row>
    <row r="1968" spans="1:23">
      <c r="A1968" t="s">
        <v>3362</v>
      </c>
      <c r="B1968" t="s">
        <v>2594</v>
      </c>
      <c r="C1968" t="s">
        <v>50</v>
      </c>
      <c r="D1968" t="s">
        <v>4089</v>
      </c>
      <c r="E1968" s="2">
        <v>45784</v>
      </c>
      <c r="G1968" t="s">
        <v>161</v>
      </c>
      <c r="H1968" t="s">
        <v>118</v>
      </c>
      <c r="I1968" t="s">
        <v>53</v>
      </c>
      <c r="J1968" t="s">
        <v>80</v>
      </c>
      <c r="L1968">
        <v>49065.57</v>
      </c>
      <c r="M1968">
        <v>36304.1</v>
      </c>
      <c r="N1968" t="s">
        <v>73</v>
      </c>
      <c r="O1968">
        <v>2</v>
      </c>
      <c r="P1968">
        <v>81</v>
      </c>
      <c r="Q1968">
        <v>1</v>
      </c>
      <c r="R1968">
        <v>124</v>
      </c>
      <c r="S1968">
        <v>239.5</v>
      </c>
      <c r="T1968" t="s">
        <v>37</v>
      </c>
      <c r="U1968" s="3"/>
      <c r="V1968" s="3"/>
      <c r="W1968" s="3"/>
    </row>
    <row r="1969" spans="1:23">
      <c r="A1969" t="s">
        <v>4090</v>
      </c>
      <c r="B1969" t="s">
        <v>485</v>
      </c>
      <c r="C1969" t="s">
        <v>60</v>
      </c>
      <c r="D1969" s="2">
        <v>36023</v>
      </c>
      <c r="E1969" s="2">
        <v>45378</v>
      </c>
      <c r="F1969" s="2">
        <v>45394</v>
      </c>
      <c r="G1969" t="s">
        <v>105</v>
      </c>
      <c r="H1969" t="s">
        <v>538</v>
      </c>
      <c r="J1969" t="s">
        <v>34</v>
      </c>
      <c r="K1969" t="s">
        <v>161</v>
      </c>
      <c r="L1969">
        <v>18555.72</v>
      </c>
      <c r="M1969">
        <v>15459.59</v>
      </c>
      <c r="N1969" t="s">
        <v>990</v>
      </c>
      <c r="O1969">
        <v>16</v>
      </c>
      <c r="P1969">
        <v>126</v>
      </c>
      <c r="Q1969">
        <v>4</v>
      </c>
      <c r="R1969">
        <v>133</v>
      </c>
      <c r="S1969">
        <v>130.9</v>
      </c>
      <c r="T1969" t="s">
        <v>37</v>
      </c>
      <c r="U1969" s="3"/>
      <c r="V1969" s="3"/>
      <c r="W1969" s="3"/>
    </row>
    <row r="1970" spans="1:23">
      <c r="A1970" t="s">
        <v>2397</v>
      </c>
      <c r="B1970" t="s">
        <v>999</v>
      </c>
      <c r="C1970" t="s">
        <v>30</v>
      </c>
      <c r="D1970" s="2">
        <v>20491</v>
      </c>
      <c r="E1970" s="2">
        <v>45674</v>
      </c>
      <c r="F1970" s="2">
        <v>45692</v>
      </c>
      <c r="H1970" t="s">
        <v>124</v>
      </c>
      <c r="I1970" t="s">
        <v>45</v>
      </c>
      <c r="J1970" t="s">
        <v>80</v>
      </c>
      <c r="K1970" t="s">
        <v>110</v>
      </c>
      <c r="L1970">
        <v>10080.73</v>
      </c>
      <c r="M1970">
        <v>8698.7800000000007</v>
      </c>
      <c r="N1970" t="s">
        <v>192</v>
      </c>
      <c r="O1970">
        <v>18</v>
      </c>
      <c r="P1970">
        <v>97</v>
      </c>
      <c r="Q1970">
        <v>4</v>
      </c>
      <c r="R1970">
        <v>121</v>
      </c>
      <c r="S1970">
        <v>76.099999999999994</v>
      </c>
      <c r="T1970" t="s">
        <v>37</v>
      </c>
      <c r="U1970" s="3"/>
      <c r="V1970" s="3"/>
      <c r="W1970" s="3"/>
    </row>
    <row r="1971" spans="1:23">
      <c r="A1971" t="s">
        <v>4040</v>
      </c>
      <c r="B1971" t="s">
        <v>1302</v>
      </c>
      <c r="C1971" t="s">
        <v>133</v>
      </c>
      <c r="D1971" s="2">
        <v>23318</v>
      </c>
      <c r="E1971" s="2">
        <v>45475</v>
      </c>
      <c r="F1971" s="2">
        <v>45492</v>
      </c>
      <c r="G1971" t="s">
        <v>161</v>
      </c>
      <c r="H1971" t="s">
        <v>52</v>
      </c>
      <c r="I1971" t="s">
        <v>96</v>
      </c>
      <c r="J1971" t="s">
        <v>46</v>
      </c>
      <c r="K1971" t="s">
        <v>120</v>
      </c>
      <c r="L1971">
        <v>238238.98</v>
      </c>
      <c r="M1971">
        <v>171749.92</v>
      </c>
      <c r="N1971" t="s">
        <v>162</v>
      </c>
      <c r="O1971">
        <v>17</v>
      </c>
      <c r="P1971">
        <v>9</v>
      </c>
      <c r="Q1971">
        <v>5</v>
      </c>
      <c r="R1971">
        <v>137</v>
      </c>
      <c r="S1971">
        <v>130.9</v>
      </c>
      <c r="T1971" t="s">
        <v>721</v>
      </c>
      <c r="U1971" s="3"/>
      <c r="V1971" s="3"/>
      <c r="W1971" s="3"/>
    </row>
    <row r="1972" spans="1:23">
      <c r="A1972" t="s">
        <v>4072</v>
      </c>
      <c r="B1972" t="s">
        <v>321</v>
      </c>
      <c r="C1972" t="s">
        <v>459</v>
      </c>
      <c r="D1972" s="2">
        <v>40232</v>
      </c>
      <c r="E1972" s="2">
        <v>45743</v>
      </c>
      <c r="F1972" s="2">
        <v>45759</v>
      </c>
      <c r="G1972" t="s">
        <v>89</v>
      </c>
      <c r="I1972" t="s">
        <v>25</v>
      </c>
      <c r="J1972" t="s">
        <v>80</v>
      </c>
      <c r="K1972" t="s">
        <v>55</v>
      </c>
      <c r="L1972">
        <v>6991.5</v>
      </c>
      <c r="M1972">
        <v>6943.42</v>
      </c>
      <c r="N1972" t="s">
        <v>35</v>
      </c>
      <c r="O1972">
        <v>16</v>
      </c>
      <c r="P1972">
        <v>197</v>
      </c>
      <c r="Q1972">
        <v>3</v>
      </c>
      <c r="R1972">
        <v>118</v>
      </c>
      <c r="S1972">
        <v>198.2</v>
      </c>
      <c r="U1972" s="3"/>
      <c r="V1972" s="3"/>
      <c r="W1972" s="3"/>
    </row>
    <row r="1973" spans="1:23">
      <c r="A1973" t="s">
        <v>3063</v>
      </c>
      <c r="B1973" t="s">
        <v>607</v>
      </c>
      <c r="C1973" t="s">
        <v>100</v>
      </c>
      <c r="D1973" t="s">
        <v>4091</v>
      </c>
      <c r="E1973" s="2">
        <v>45777</v>
      </c>
      <c r="F1973" t="s">
        <v>1577</v>
      </c>
      <c r="G1973" t="s">
        <v>70</v>
      </c>
      <c r="H1973" t="s">
        <v>124</v>
      </c>
      <c r="I1973" t="s">
        <v>33</v>
      </c>
      <c r="J1973" t="s">
        <v>46</v>
      </c>
      <c r="K1973" t="s">
        <v>27</v>
      </c>
      <c r="L1973">
        <v>98561.34</v>
      </c>
      <c r="M1973">
        <v>85338.07</v>
      </c>
      <c r="N1973" t="s">
        <v>73</v>
      </c>
      <c r="O1973">
        <v>15</v>
      </c>
      <c r="P1973">
        <v>205</v>
      </c>
      <c r="Q1973">
        <v>1</v>
      </c>
      <c r="R1973">
        <v>113</v>
      </c>
      <c r="S1973">
        <v>161.9</v>
      </c>
      <c r="T1973" t="s">
        <v>37</v>
      </c>
      <c r="U1973" s="3"/>
      <c r="V1973" s="3"/>
      <c r="W1973" s="3"/>
    </row>
    <row r="1974" spans="1:23">
      <c r="A1974" t="s">
        <v>570</v>
      </c>
      <c r="B1974" t="s">
        <v>244</v>
      </c>
      <c r="C1974" t="s">
        <v>60</v>
      </c>
      <c r="D1974" t="s">
        <v>4092</v>
      </c>
      <c r="E1974" s="2">
        <v>45777</v>
      </c>
      <c r="F1974" s="2">
        <v>45781</v>
      </c>
      <c r="G1974" t="s">
        <v>117</v>
      </c>
      <c r="H1974" t="s">
        <v>1012</v>
      </c>
      <c r="J1974" t="s">
        <v>34</v>
      </c>
      <c r="K1974" t="s">
        <v>72</v>
      </c>
      <c r="L1974">
        <v>220998.94</v>
      </c>
      <c r="M1974">
        <v>207239.21</v>
      </c>
      <c r="O1974">
        <v>4</v>
      </c>
      <c r="P1974">
        <v>145</v>
      </c>
      <c r="Q1974">
        <v>4</v>
      </c>
      <c r="R1974">
        <v>154</v>
      </c>
      <c r="S1974">
        <v>134.1</v>
      </c>
      <c r="T1974" t="s">
        <v>47</v>
      </c>
      <c r="U1974" s="3"/>
      <c r="V1974" s="3"/>
      <c r="W1974" s="3"/>
    </row>
    <row r="1975" spans="1:23">
      <c r="A1975" t="s">
        <v>2417</v>
      </c>
      <c r="B1975" t="s">
        <v>406</v>
      </c>
      <c r="C1975" t="s">
        <v>84</v>
      </c>
      <c r="D1975" s="2">
        <v>23301</v>
      </c>
      <c r="E1975" t="s">
        <v>2418</v>
      </c>
      <c r="F1975" s="2">
        <v>45603</v>
      </c>
      <c r="G1975" t="s">
        <v>117</v>
      </c>
      <c r="H1975" t="s">
        <v>153</v>
      </c>
      <c r="I1975" t="s">
        <v>79</v>
      </c>
      <c r="J1975" t="s">
        <v>46</v>
      </c>
      <c r="K1975" t="s">
        <v>55</v>
      </c>
      <c r="L1975">
        <v>127804.69</v>
      </c>
      <c r="M1975">
        <v>106733.77</v>
      </c>
      <c r="N1975" t="s">
        <v>73</v>
      </c>
      <c r="O1975">
        <v>2</v>
      </c>
      <c r="P1975">
        <v>198</v>
      </c>
      <c r="Q1975">
        <v>4</v>
      </c>
      <c r="R1975">
        <v>176</v>
      </c>
      <c r="S1975">
        <v>164.4</v>
      </c>
      <c r="T1975" t="s">
        <v>37</v>
      </c>
      <c r="U1975" s="3"/>
      <c r="V1975" s="3"/>
      <c r="W1975" s="3"/>
    </row>
    <row r="1976" spans="1:23">
      <c r="A1976" t="s">
        <v>3232</v>
      </c>
      <c r="B1976" t="s">
        <v>895</v>
      </c>
      <c r="C1976" t="s">
        <v>60</v>
      </c>
      <c r="D1976" t="s">
        <v>4093</v>
      </c>
      <c r="E1976" s="2">
        <v>45964</v>
      </c>
      <c r="F1976" s="2">
        <v>45979</v>
      </c>
      <c r="H1976" t="s">
        <v>312</v>
      </c>
      <c r="I1976" t="s">
        <v>25</v>
      </c>
      <c r="J1976" t="s">
        <v>34</v>
      </c>
      <c r="K1976" t="s">
        <v>55</v>
      </c>
      <c r="L1976">
        <v>193997.99</v>
      </c>
      <c r="M1976">
        <v>144985.13</v>
      </c>
      <c r="N1976" t="s">
        <v>73</v>
      </c>
      <c r="O1976">
        <v>15</v>
      </c>
      <c r="P1976">
        <v>110</v>
      </c>
      <c r="Q1976">
        <v>4</v>
      </c>
      <c r="R1976">
        <v>137</v>
      </c>
      <c r="S1976">
        <v>226</v>
      </c>
      <c r="T1976" t="s">
        <v>37</v>
      </c>
      <c r="U1976" s="3"/>
      <c r="V1976" s="3"/>
      <c r="W1976" s="3"/>
    </row>
    <row r="1977" spans="1:23">
      <c r="A1977" t="s">
        <v>3387</v>
      </c>
      <c r="B1977" t="s">
        <v>1305</v>
      </c>
      <c r="C1977" t="s">
        <v>133</v>
      </c>
      <c r="D1977" s="2">
        <v>34207</v>
      </c>
      <c r="E1977" t="s">
        <v>4094</v>
      </c>
      <c r="F1977" s="2">
        <v>45096</v>
      </c>
      <c r="G1977" t="s">
        <v>70</v>
      </c>
      <c r="H1977" t="s">
        <v>52</v>
      </c>
      <c r="I1977" t="s">
        <v>79</v>
      </c>
      <c r="J1977" t="s">
        <v>80</v>
      </c>
      <c r="K1977" t="s">
        <v>120</v>
      </c>
      <c r="L1977">
        <v>37356.300000000003</v>
      </c>
      <c r="M1977">
        <v>33439.49</v>
      </c>
      <c r="N1977" t="s">
        <v>192</v>
      </c>
      <c r="O1977">
        <v>12</v>
      </c>
      <c r="P1977">
        <v>129</v>
      </c>
      <c r="R1977">
        <v>109</v>
      </c>
      <c r="S1977">
        <v>134</v>
      </c>
      <c r="T1977" t="s">
        <v>37</v>
      </c>
      <c r="U1977" s="3"/>
      <c r="V1977" s="3"/>
      <c r="W1977" s="3"/>
    </row>
    <row r="1978" spans="1:23">
      <c r="A1978" t="s">
        <v>2279</v>
      </c>
      <c r="B1978" t="s">
        <v>553</v>
      </c>
      <c r="D1978" s="2">
        <v>31221</v>
      </c>
      <c r="E1978" s="2">
        <v>45581</v>
      </c>
      <c r="F1978" s="2">
        <v>45592</v>
      </c>
      <c r="G1978" t="s">
        <v>89</v>
      </c>
      <c r="H1978" t="s">
        <v>153</v>
      </c>
      <c r="I1978" t="s">
        <v>45</v>
      </c>
      <c r="J1978" t="s">
        <v>34</v>
      </c>
      <c r="K1978" t="s">
        <v>120</v>
      </c>
      <c r="L1978">
        <v>234860.44</v>
      </c>
      <c r="M1978">
        <v>214701.29</v>
      </c>
      <c r="N1978" t="s">
        <v>192</v>
      </c>
      <c r="O1978">
        <v>11</v>
      </c>
      <c r="P1978">
        <v>108</v>
      </c>
      <c r="Q1978">
        <v>1</v>
      </c>
      <c r="R1978">
        <v>105</v>
      </c>
      <c r="T1978" t="s">
        <v>721</v>
      </c>
      <c r="U1978" s="3"/>
      <c r="V1978" s="3"/>
      <c r="W1978" s="3"/>
    </row>
    <row r="1979" spans="1:23">
      <c r="A1979" t="s">
        <v>3125</v>
      </c>
      <c r="B1979" t="s">
        <v>503</v>
      </c>
      <c r="C1979" t="s">
        <v>100</v>
      </c>
      <c r="D1979" t="s">
        <v>4095</v>
      </c>
      <c r="E1979" s="2">
        <v>45805</v>
      </c>
      <c r="F1979" t="s">
        <v>4096</v>
      </c>
      <c r="G1979" t="s">
        <v>31</v>
      </c>
      <c r="H1979" t="s">
        <v>32</v>
      </c>
      <c r="I1979" t="s">
        <v>33</v>
      </c>
      <c r="J1979" t="s">
        <v>71</v>
      </c>
      <c r="K1979" t="s">
        <v>27</v>
      </c>
      <c r="L1979">
        <v>25252.42</v>
      </c>
      <c r="M1979">
        <v>23670.29</v>
      </c>
      <c r="O1979">
        <v>4</v>
      </c>
      <c r="P1979">
        <v>132</v>
      </c>
      <c r="R1979">
        <v>114</v>
      </c>
      <c r="S1979">
        <v>97.4</v>
      </c>
      <c r="T1979" t="s">
        <v>65</v>
      </c>
      <c r="U1979" s="3"/>
      <c r="V1979" s="3"/>
      <c r="W1979" s="3"/>
    </row>
    <row r="1980" spans="1:23">
      <c r="A1980" t="s">
        <v>430</v>
      </c>
      <c r="B1980" t="s">
        <v>390</v>
      </c>
      <c r="C1980" t="s">
        <v>60</v>
      </c>
      <c r="D1980" s="2">
        <v>19867</v>
      </c>
      <c r="E1980" s="2">
        <v>45964</v>
      </c>
      <c r="F1980" t="s">
        <v>3366</v>
      </c>
      <c r="H1980" t="s">
        <v>95</v>
      </c>
      <c r="I1980" t="s">
        <v>25</v>
      </c>
      <c r="J1980" t="s">
        <v>97</v>
      </c>
      <c r="K1980" t="s">
        <v>161</v>
      </c>
      <c r="L1980">
        <v>50208.95</v>
      </c>
      <c r="M1980">
        <v>47753.38</v>
      </c>
      <c r="N1980" t="s">
        <v>91</v>
      </c>
      <c r="O1980">
        <v>13</v>
      </c>
      <c r="P1980">
        <v>68</v>
      </c>
      <c r="Q1980">
        <v>1</v>
      </c>
      <c r="R1980">
        <v>148</v>
      </c>
      <c r="S1980">
        <v>79.599999999999994</v>
      </c>
      <c r="T1980" t="s">
        <v>65</v>
      </c>
      <c r="U1980" s="3"/>
      <c r="V1980" s="3"/>
      <c r="W1980" s="3"/>
    </row>
    <row r="1981" spans="1:23">
      <c r="A1981" t="s">
        <v>3225</v>
      </c>
      <c r="B1981" t="s">
        <v>147</v>
      </c>
      <c r="C1981" t="s">
        <v>50</v>
      </c>
      <c r="D1981" s="2">
        <v>36284</v>
      </c>
      <c r="E1981" s="2">
        <v>45393</v>
      </c>
      <c r="F1981" s="2">
        <v>45410</v>
      </c>
      <c r="G1981" t="s">
        <v>370</v>
      </c>
      <c r="H1981" t="s">
        <v>86</v>
      </c>
      <c r="I1981" t="s">
        <v>79</v>
      </c>
      <c r="J1981" t="s">
        <v>64</v>
      </c>
      <c r="K1981" t="s">
        <v>110</v>
      </c>
      <c r="L1981">
        <v>132589.54999999999</v>
      </c>
      <c r="M1981">
        <v>117321.12</v>
      </c>
      <c r="N1981" t="s">
        <v>192</v>
      </c>
      <c r="O1981">
        <v>17</v>
      </c>
      <c r="P1981">
        <v>210</v>
      </c>
      <c r="Q1981">
        <v>4</v>
      </c>
      <c r="R1981">
        <v>158</v>
      </c>
      <c r="S1981">
        <v>196.6</v>
      </c>
      <c r="T1981" t="s">
        <v>57</v>
      </c>
      <c r="U1981" s="3"/>
      <c r="V1981" s="3"/>
      <c r="W1981" s="3"/>
    </row>
    <row r="1982" spans="1:23">
      <c r="A1982" t="s">
        <v>748</v>
      </c>
      <c r="B1982" t="s">
        <v>515</v>
      </c>
      <c r="C1982" t="s">
        <v>206</v>
      </c>
      <c r="D1982" s="2">
        <v>33853</v>
      </c>
      <c r="E1982" s="2">
        <v>44965</v>
      </c>
      <c r="F1982" s="2">
        <v>44982</v>
      </c>
      <c r="G1982" t="s">
        <v>117</v>
      </c>
      <c r="H1982" t="s">
        <v>32</v>
      </c>
      <c r="I1982" t="s">
        <v>45</v>
      </c>
      <c r="J1982" t="s">
        <v>34</v>
      </c>
      <c r="K1982" t="s">
        <v>72</v>
      </c>
      <c r="L1982">
        <v>68814.149999999994</v>
      </c>
      <c r="M1982">
        <v>50292.37</v>
      </c>
      <c r="N1982" t="s">
        <v>1048</v>
      </c>
      <c r="O1982">
        <v>17</v>
      </c>
      <c r="P1982">
        <v>162</v>
      </c>
      <c r="Q1982">
        <v>4</v>
      </c>
      <c r="R1982">
        <v>162</v>
      </c>
      <c r="S1982">
        <v>208.1</v>
      </c>
      <c r="T1982" t="s">
        <v>37</v>
      </c>
      <c r="U1982" s="3"/>
      <c r="V1982" s="3"/>
      <c r="W1982" s="3"/>
    </row>
    <row r="1983" spans="1:23">
      <c r="A1983" t="s">
        <v>1781</v>
      </c>
      <c r="B1983" t="s">
        <v>363</v>
      </c>
      <c r="C1983" t="s">
        <v>50</v>
      </c>
      <c r="D1983" t="s">
        <v>4097</v>
      </c>
      <c r="E1983" t="s">
        <v>4098</v>
      </c>
      <c r="F1983" s="2">
        <v>45434</v>
      </c>
      <c r="H1983" t="s">
        <v>134</v>
      </c>
      <c r="I1983" t="s">
        <v>79</v>
      </c>
      <c r="J1983" t="s">
        <v>80</v>
      </c>
      <c r="K1983" t="s">
        <v>55</v>
      </c>
      <c r="L1983">
        <v>147233.82999999999</v>
      </c>
      <c r="M1983">
        <v>100148.91</v>
      </c>
      <c r="N1983" t="s">
        <v>192</v>
      </c>
      <c r="O1983">
        <v>3</v>
      </c>
      <c r="P1983">
        <v>93</v>
      </c>
      <c r="Q1983">
        <v>2</v>
      </c>
      <c r="R1983" t="s">
        <v>4099</v>
      </c>
      <c r="S1983">
        <v>142.19999999999999</v>
      </c>
      <c r="T1983" t="s">
        <v>47</v>
      </c>
      <c r="U1983" s="3"/>
      <c r="V1983" s="3"/>
      <c r="W1983" s="3"/>
    </row>
    <row r="1984" spans="1:23">
      <c r="A1984" t="s">
        <v>1300</v>
      </c>
      <c r="B1984" t="s">
        <v>4100</v>
      </c>
      <c r="C1984" t="s">
        <v>60</v>
      </c>
      <c r="D1984" s="2">
        <v>32650</v>
      </c>
      <c r="E1984" t="s">
        <v>1523</v>
      </c>
      <c r="F1984" s="2">
        <v>45738</v>
      </c>
      <c r="G1984" t="s">
        <v>70</v>
      </c>
      <c r="H1984" t="s">
        <v>113</v>
      </c>
      <c r="I1984" t="s">
        <v>45</v>
      </c>
      <c r="J1984" t="s">
        <v>46</v>
      </c>
      <c r="K1984" t="s">
        <v>110</v>
      </c>
      <c r="L1984">
        <v>74856.490000000005</v>
      </c>
      <c r="N1984" t="s">
        <v>192</v>
      </c>
      <c r="O1984">
        <v>5</v>
      </c>
      <c r="P1984">
        <v>209</v>
      </c>
      <c r="R1984">
        <v>92</v>
      </c>
      <c r="S1984">
        <v>188.2</v>
      </c>
      <c r="T1984" t="s">
        <v>37</v>
      </c>
      <c r="U1984" s="3"/>
      <c r="V1984" s="3"/>
      <c r="W1984" s="3"/>
    </row>
    <row r="1985" spans="1:23">
      <c r="A1985" t="s">
        <v>3251</v>
      </c>
      <c r="B1985" t="s">
        <v>850</v>
      </c>
      <c r="C1985" t="s">
        <v>100</v>
      </c>
      <c r="D1985" s="2">
        <v>33385</v>
      </c>
      <c r="E1985" t="s">
        <v>3252</v>
      </c>
      <c r="F1985" s="2">
        <v>45951</v>
      </c>
      <c r="G1985" t="s">
        <v>161</v>
      </c>
      <c r="H1985" t="s">
        <v>118</v>
      </c>
      <c r="I1985" t="s">
        <v>79</v>
      </c>
      <c r="J1985" t="s">
        <v>26</v>
      </c>
      <c r="K1985" t="s">
        <v>110</v>
      </c>
      <c r="L1985">
        <v>215194.17</v>
      </c>
      <c r="M1985">
        <v>165230.59</v>
      </c>
      <c r="N1985" t="s">
        <v>35</v>
      </c>
      <c r="O1985">
        <v>11</v>
      </c>
      <c r="P1985">
        <v>17</v>
      </c>
      <c r="Q1985">
        <v>3</v>
      </c>
      <c r="R1985">
        <v>104</v>
      </c>
      <c r="S1985">
        <v>222.5</v>
      </c>
      <c r="T1985" t="s">
        <v>37</v>
      </c>
      <c r="U1985" s="3"/>
      <c r="V1985" s="3"/>
      <c r="W1985" s="3"/>
    </row>
    <row r="1986" spans="1:23">
      <c r="A1986" t="s">
        <v>2682</v>
      </c>
      <c r="B1986" t="s">
        <v>2033</v>
      </c>
      <c r="C1986" t="s">
        <v>396</v>
      </c>
      <c r="D1986" s="2">
        <v>28626</v>
      </c>
      <c r="E1986" s="2">
        <v>45850</v>
      </c>
      <c r="F1986" s="2">
        <v>45858</v>
      </c>
      <c r="G1986" t="s">
        <v>117</v>
      </c>
      <c r="H1986" t="s">
        <v>118</v>
      </c>
      <c r="I1986" t="s">
        <v>119</v>
      </c>
      <c r="J1986" t="s">
        <v>64</v>
      </c>
      <c r="K1986" t="s">
        <v>55</v>
      </c>
      <c r="L1986">
        <v>78456.5</v>
      </c>
      <c r="M1986">
        <v>54409.82</v>
      </c>
      <c r="N1986" t="s">
        <v>192</v>
      </c>
      <c r="O1986">
        <v>8</v>
      </c>
      <c r="P1986">
        <v>103</v>
      </c>
      <c r="R1986">
        <v>186</v>
      </c>
      <c r="S1986">
        <v>93.6</v>
      </c>
      <c r="T1986" t="s">
        <v>65</v>
      </c>
      <c r="U1986" s="3"/>
      <c r="V1986" s="3"/>
      <c r="W1986" s="3"/>
    </row>
    <row r="1987" spans="1:23">
      <c r="A1987" t="s">
        <v>4101</v>
      </c>
      <c r="B1987" t="s">
        <v>879</v>
      </c>
      <c r="C1987" t="s">
        <v>22</v>
      </c>
      <c r="D1987" t="s">
        <v>2625</v>
      </c>
      <c r="E1987" s="2">
        <v>45523</v>
      </c>
      <c r="F1987" t="s">
        <v>4102</v>
      </c>
      <c r="G1987" t="s">
        <v>77</v>
      </c>
      <c r="H1987" t="s">
        <v>90</v>
      </c>
      <c r="I1987" t="s">
        <v>25</v>
      </c>
      <c r="J1987" t="s">
        <v>106</v>
      </c>
      <c r="K1987" t="s">
        <v>388</v>
      </c>
      <c r="L1987">
        <v>4948</v>
      </c>
      <c r="M1987">
        <v>4750.38</v>
      </c>
      <c r="N1987" t="s">
        <v>56</v>
      </c>
      <c r="O1987">
        <v>9</v>
      </c>
      <c r="P1987" t="s">
        <v>4103</v>
      </c>
      <c r="R1987">
        <v>121</v>
      </c>
      <c r="S1987">
        <v>220.5</v>
      </c>
      <c r="T1987" t="s">
        <v>348</v>
      </c>
      <c r="U1987" s="3"/>
      <c r="V1987" s="3"/>
      <c r="W1987" s="3"/>
    </row>
    <row r="1988" spans="1:23">
      <c r="A1988" t="s">
        <v>3076</v>
      </c>
      <c r="B1988" t="s">
        <v>684</v>
      </c>
      <c r="C1988" t="s">
        <v>206</v>
      </c>
      <c r="D1988" t="s">
        <v>4104</v>
      </c>
      <c r="E1988" t="s">
        <v>2822</v>
      </c>
      <c r="F1988" s="2">
        <v>45575</v>
      </c>
      <c r="G1988" t="s">
        <v>152</v>
      </c>
      <c r="H1988" t="s">
        <v>1500</v>
      </c>
      <c r="I1988" t="s">
        <v>25</v>
      </c>
      <c r="L1988">
        <v>162771.71</v>
      </c>
      <c r="M1988">
        <v>136986.06</v>
      </c>
      <c r="N1988" t="s">
        <v>73</v>
      </c>
      <c r="O1988">
        <v>16</v>
      </c>
      <c r="P1988">
        <v>35</v>
      </c>
      <c r="R1988">
        <v>119</v>
      </c>
      <c r="S1988">
        <v>193.9</v>
      </c>
      <c r="T1988" t="s">
        <v>37</v>
      </c>
      <c r="U1988" s="3"/>
      <c r="V1988" s="3"/>
      <c r="W1988" s="3"/>
    </row>
    <row r="1989" spans="1:23">
      <c r="A1989" t="s">
        <v>2263</v>
      </c>
      <c r="B1989" t="s">
        <v>108</v>
      </c>
      <c r="C1989" t="s">
        <v>40</v>
      </c>
      <c r="D1989" s="2">
        <v>37976</v>
      </c>
      <c r="E1989" s="2">
        <v>45168</v>
      </c>
      <c r="F1989" t="s">
        <v>4105</v>
      </c>
      <c r="G1989" t="s">
        <v>105</v>
      </c>
      <c r="I1989" t="s">
        <v>96</v>
      </c>
      <c r="J1989" t="s">
        <v>106</v>
      </c>
      <c r="L1989">
        <v>103049.14</v>
      </c>
      <c r="M1989">
        <v>74358.45</v>
      </c>
      <c r="N1989" t="s">
        <v>192</v>
      </c>
      <c r="O1989">
        <v>16</v>
      </c>
      <c r="P1989">
        <v>96</v>
      </c>
      <c r="Q1989">
        <v>4</v>
      </c>
      <c r="R1989">
        <v>129</v>
      </c>
      <c r="S1989">
        <v>238.5</v>
      </c>
      <c r="T1989" t="s">
        <v>37</v>
      </c>
      <c r="U1989" s="3"/>
      <c r="V1989" s="3"/>
      <c r="W1989" s="3"/>
    </row>
    <row r="1990" spans="1:23">
      <c r="A1990" t="s">
        <v>1469</v>
      </c>
      <c r="B1990" t="s">
        <v>1061</v>
      </c>
      <c r="C1990" t="s">
        <v>30</v>
      </c>
      <c r="D1990" s="2">
        <v>39467</v>
      </c>
      <c r="E1990" s="2">
        <v>45364</v>
      </c>
      <c r="F1990" s="2">
        <v>45377</v>
      </c>
      <c r="G1990" t="s">
        <v>70</v>
      </c>
      <c r="H1990" t="s">
        <v>63</v>
      </c>
      <c r="I1990" t="s">
        <v>53</v>
      </c>
      <c r="J1990" t="s">
        <v>179</v>
      </c>
      <c r="K1990" t="s">
        <v>161</v>
      </c>
      <c r="L1990">
        <v>21372.36</v>
      </c>
      <c r="M1990">
        <v>13873.79</v>
      </c>
      <c r="N1990" t="s">
        <v>73</v>
      </c>
      <c r="O1990">
        <v>13</v>
      </c>
      <c r="P1990" t="s">
        <v>3083</v>
      </c>
      <c r="R1990">
        <v>171</v>
      </c>
      <c r="S1990">
        <v>216.7</v>
      </c>
      <c r="T1990" t="s">
        <v>65</v>
      </c>
      <c r="U1990" s="3"/>
      <c r="V1990" s="3"/>
      <c r="W1990" s="3"/>
    </row>
    <row r="1991" spans="1:23">
      <c r="A1991" t="s">
        <v>4106</v>
      </c>
      <c r="B1991" t="s">
        <v>1101</v>
      </c>
      <c r="D1991" s="2">
        <v>31189</v>
      </c>
      <c r="E1991" s="2">
        <v>45567</v>
      </c>
      <c r="F1991" s="2">
        <v>45578</v>
      </c>
      <c r="G1991" t="s">
        <v>31</v>
      </c>
      <c r="I1991" t="s">
        <v>79</v>
      </c>
      <c r="J1991" t="s">
        <v>80</v>
      </c>
      <c r="K1991" t="s">
        <v>120</v>
      </c>
      <c r="L1991">
        <v>187954.81</v>
      </c>
      <c r="M1991">
        <v>149924.20000000001</v>
      </c>
      <c r="N1991" t="s">
        <v>192</v>
      </c>
      <c r="O1991">
        <v>11</v>
      </c>
      <c r="P1991">
        <v>231</v>
      </c>
      <c r="Q1991">
        <v>5</v>
      </c>
      <c r="R1991">
        <v>105</v>
      </c>
      <c r="S1991">
        <v>218.8</v>
      </c>
      <c r="U1991" s="3"/>
      <c r="V1991" s="3"/>
      <c r="W1991" s="3"/>
    </row>
    <row r="1992" spans="1:23">
      <c r="A1992" t="s">
        <v>3592</v>
      </c>
      <c r="B1992" t="s">
        <v>980</v>
      </c>
      <c r="C1992" t="s">
        <v>30</v>
      </c>
      <c r="D1992" s="2">
        <v>22693</v>
      </c>
      <c r="E1992" s="2">
        <v>45885</v>
      </c>
      <c r="F1992" s="2">
        <v>45901</v>
      </c>
      <c r="G1992" t="s">
        <v>31</v>
      </c>
      <c r="I1992" t="s">
        <v>53</v>
      </c>
      <c r="J1992" t="s">
        <v>97</v>
      </c>
      <c r="K1992" t="s">
        <v>120</v>
      </c>
      <c r="L1992">
        <v>38418.589999999997</v>
      </c>
      <c r="M1992">
        <v>34727.26</v>
      </c>
      <c r="N1992" t="s">
        <v>1048</v>
      </c>
      <c r="O1992">
        <v>16</v>
      </c>
      <c r="P1992">
        <v>38</v>
      </c>
      <c r="Q1992">
        <v>2</v>
      </c>
      <c r="R1992">
        <v>181</v>
      </c>
      <c r="S1992">
        <v>220.9</v>
      </c>
      <c r="T1992" t="s">
        <v>37</v>
      </c>
      <c r="U1992" s="3"/>
      <c r="V1992" s="3"/>
      <c r="W1992" s="3"/>
    </row>
    <row r="1993" spans="1:23">
      <c r="A1993" t="s">
        <v>215</v>
      </c>
      <c r="B1993" t="s">
        <v>926</v>
      </c>
      <c r="C1993" t="s">
        <v>60</v>
      </c>
      <c r="D1993" s="2">
        <v>36070</v>
      </c>
      <c r="E1993" s="2">
        <v>45094</v>
      </c>
      <c r="F1993" s="2">
        <v>45103</v>
      </c>
      <c r="G1993" t="s">
        <v>43</v>
      </c>
      <c r="J1993" t="s">
        <v>34</v>
      </c>
      <c r="K1993" t="s">
        <v>161</v>
      </c>
      <c r="L1993">
        <v>70108.789999999994</v>
      </c>
      <c r="M1993">
        <v>46323.03</v>
      </c>
      <c r="O1993">
        <v>9</v>
      </c>
      <c r="P1993">
        <v>115</v>
      </c>
      <c r="Q1993">
        <v>2</v>
      </c>
      <c r="R1993" t="s">
        <v>904</v>
      </c>
      <c r="S1993">
        <v>198.9</v>
      </c>
      <c r="T1993" t="s">
        <v>37</v>
      </c>
      <c r="U1993" s="3"/>
      <c r="V1993" s="3"/>
      <c r="W1993" s="3"/>
    </row>
    <row r="1994" spans="1:23">
      <c r="A1994" t="s">
        <v>1812</v>
      </c>
      <c r="B1994" t="s">
        <v>292</v>
      </c>
      <c r="C1994" t="s">
        <v>84</v>
      </c>
      <c r="D1994" s="2">
        <v>37680</v>
      </c>
      <c r="E1994" s="2">
        <v>45797</v>
      </c>
      <c r="F1994" s="2">
        <v>45813</v>
      </c>
      <c r="G1994" t="s">
        <v>43</v>
      </c>
      <c r="H1994" t="s">
        <v>86</v>
      </c>
      <c r="I1994" t="s">
        <v>25</v>
      </c>
      <c r="J1994" t="s">
        <v>179</v>
      </c>
      <c r="K1994" t="s">
        <v>120</v>
      </c>
      <c r="L1994">
        <v>8206.77</v>
      </c>
      <c r="M1994">
        <v>6978.24</v>
      </c>
      <c r="N1994" t="s">
        <v>192</v>
      </c>
      <c r="O1994">
        <v>16</v>
      </c>
      <c r="P1994">
        <v>155</v>
      </c>
      <c r="R1994">
        <v>125</v>
      </c>
      <c r="S1994">
        <v>200</v>
      </c>
      <c r="T1994" t="s">
        <v>47</v>
      </c>
      <c r="U1994" s="3"/>
      <c r="V1994" s="3"/>
      <c r="W1994" s="3"/>
    </row>
    <row r="1995" spans="1:23">
      <c r="A1995" t="s">
        <v>3357</v>
      </c>
      <c r="B1995" t="s">
        <v>221</v>
      </c>
      <c r="C1995" t="s">
        <v>100</v>
      </c>
      <c r="D1995" t="s">
        <v>4107</v>
      </c>
      <c r="E1995" s="2">
        <v>45730</v>
      </c>
      <c r="F1995" s="2">
        <v>45737</v>
      </c>
      <c r="G1995" t="s">
        <v>161</v>
      </c>
      <c r="H1995" t="s">
        <v>86</v>
      </c>
      <c r="I1995" t="s">
        <v>25</v>
      </c>
      <c r="J1995" t="s">
        <v>80</v>
      </c>
      <c r="K1995" t="s">
        <v>55</v>
      </c>
      <c r="L1995">
        <v>37747.360000000001</v>
      </c>
      <c r="M1995">
        <v>26498.66</v>
      </c>
      <c r="N1995" t="s">
        <v>56</v>
      </c>
      <c r="O1995">
        <v>7</v>
      </c>
      <c r="P1995">
        <v>180</v>
      </c>
      <c r="R1995">
        <v>143</v>
      </c>
      <c r="S1995">
        <v>127.6</v>
      </c>
      <c r="T1995" t="s">
        <v>37</v>
      </c>
      <c r="U1995" s="3"/>
      <c r="V1995" s="3"/>
      <c r="W1995" s="3"/>
    </row>
    <row r="1996" spans="1:23">
      <c r="A1996" t="s">
        <v>1482</v>
      </c>
      <c r="B1996" t="s">
        <v>139</v>
      </c>
      <c r="C1996" t="s">
        <v>133</v>
      </c>
      <c r="D1996" s="2">
        <v>39247</v>
      </c>
      <c r="E1996" s="2">
        <v>45168</v>
      </c>
      <c r="F1996" s="2">
        <v>45173</v>
      </c>
      <c r="G1996" t="s">
        <v>117</v>
      </c>
      <c r="H1996" t="s">
        <v>118</v>
      </c>
      <c r="I1996" t="s">
        <v>79</v>
      </c>
      <c r="J1996" t="s">
        <v>46</v>
      </c>
      <c r="K1996" t="s">
        <v>120</v>
      </c>
      <c r="L1996">
        <v>9910.1200000000008</v>
      </c>
      <c r="M1996">
        <v>8144.82</v>
      </c>
      <c r="N1996" t="s">
        <v>56</v>
      </c>
      <c r="O1996">
        <v>5</v>
      </c>
      <c r="Q1996">
        <v>5</v>
      </c>
      <c r="R1996">
        <v>159</v>
      </c>
      <c r="S1996">
        <v>198.5</v>
      </c>
      <c r="T1996" t="s">
        <v>37</v>
      </c>
      <c r="U1996" s="3"/>
      <c r="V1996" s="3"/>
      <c r="W1996" s="3"/>
    </row>
    <row r="1997" spans="1:23">
      <c r="A1997" t="s">
        <v>4108</v>
      </c>
      <c r="B1997" t="s">
        <v>545</v>
      </c>
      <c r="C1997" t="s">
        <v>50</v>
      </c>
      <c r="D1997" s="2">
        <v>35720</v>
      </c>
      <c r="E1997" t="s">
        <v>4109</v>
      </c>
      <c r="F1997" s="2">
        <v>45863</v>
      </c>
      <c r="G1997" t="s">
        <v>106</v>
      </c>
      <c r="H1997" t="s">
        <v>24</v>
      </c>
      <c r="J1997" t="s">
        <v>80</v>
      </c>
      <c r="L1997">
        <v>166350.57999999999</v>
      </c>
      <c r="M1997">
        <v>128701.74</v>
      </c>
      <c r="N1997" t="s">
        <v>73</v>
      </c>
      <c r="O1997">
        <v>14</v>
      </c>
      <c r="P1997">
        <v>25</v>
      </c>
      <c r="Q1997">
        <v>4</v>
      </c>
      <c r="R1997">
        <v>111</v>
      </c>
      <c r="S1997">
        <v>145.4</v>
      </c>
      <c r="T1997" t="s">
        <v>37</v>
      </c>
      <c r="U1997" s="3"/>
      <c r="V1997" s="3"/>
      <c r="W1997" s="3"/>
    </row>
    <row r="1998" spans="1:23">
      <c r="A1998" t="s">
        <v>2706</v>
      </c>
      <c r="B1998" t="s">
        <v>1153</v>
      </c>
      <c r="C1998" t="s">
        <v>40</v>
      </c>
      <c r="D1998" s="2">
        <v>32988</v>
      </c>
      <c r="E1998" s="2">
        <v>45250</v>
      </c>
      <c r="F1998" s="2">
        <v>45251</v>
      </c>
      <c r="G1998" t="s">
        <v>105</v>
      </c>
      <c r="H1998" t="s">
        <v>86</v>
      </c>
      <c r="I1998" t="s">
        <v>96</v>
      </c>
      <c r="J1998" t="s">
        <v>97</v>
      </c>
      <c r="K1998" t="s">
        <v>27</v>
      </c>
      <c r="L1998">
        <v>62331.040000000001</v>
      </c>
      <c r="M1998">
        <v>49284.42</v>
      </c>
      <c r="N1998" t="s">
        <v>192</v>
      </c>
      <c r="O1998">
        <v>1</v>
      </c>
      <c r="P1998">
        <v>15</v>
      </c>
      <c r="R1998">
        <v>150</v>
      </c>
      <c r="S1998">
        <v>143.1</v>
      </c>
      <c r="T1998" t="s">
        <v>65</v>
      </c>
      <c r="U1998" s="3"/>
      <c r="V1998" s="3"/>
      <c r="W1998" s="3"/>
    </row>
    <row r="1999" spans="1:23">
      <c r="A1999" t="s">
        <v>471</v>
      </c>
      <c r="B1999" t="s">
        <v>472</v>
      </c>
      <c r="C1999" t="s">
        <v>50</v>
      </c>
      <c r="D1999" s="2">
        <v>35051</v>
      </c>
      <c r="E1999" s="2">
        <v>45372</v>
      </c>
      <c r="F1999" t="s">
        <v>473</v>
      </c>
      <c r="G1999" t="s">
        <v>31</v>
      </c>
      <c r="H1999" t="s">
        <v>44</v>
      </c>
      <c r="I1999" t="s">
        <v>119</v>
      </c>
      <c r="J1999" t="s">
        <v>97</v>
      </c>
      <c r="K1999" t="s">
        <v>401</v>
      </c>
      <c r="L1999">
        <v>245380.54</v>
      </c>
      <c r="M1999">
        <v>207020.39</v>
      </c>
      <c r="N1999" t="s">
        <v>73</v>
      </c>
      <c r="O1999">
        <v>7</v>
      </c>
      <c r="P1999">
        <v>50</v>
      </c>
      <c r="R1999">
        <v>159</v>
      </c>
      <c r="S1999">
        <v>201.9</v>
      </c>
      <c r="T1999" t="s">
        <v>65</v>
      </c>
      <c r="U1999" s="3"/>
      <c r="V1999" s="3"/>
      <c r="W1999" s="3"/>
    </row>
    <row r="2000" spans="1:23">
      <c r="A2000" t="s">
        <v>2726</v>
      </c>
      <c r="B2000" t="s">
        <v>21</v>
      </c>
      <c r="C2000" t="s">
        <v>30</v>
      </c>
      <c r="D2000" s="2">
        <v>26723</v>
      </c>
      <c r="E2000" s="2">
        <v>45019</v>
      </c>
      <c r="F2000" s="2">
        <v>45020</v>
      </c>
      <c r="G2000" t="s">
        <v>23</v>
      </c>
      <c r="H2000" t="s">
        <v>24</v>
      </c>
      <c r="I2000" t="s">
        <v>33</v>
      </c>
      <c r="J2000" t="s">
        <v>179</v>
      </c>
      <c r="K2000" t="s">
        <v>161</v>
      </c>
      <c r="L2000">
        <v>158179.03</v>
      </c>
      <c r="M2000">
        <v>120181.79</v>
      </c>
      <c r="O2000">
        <v>1</v>
      </c>
      <c r="P2000">
        <v>65</v>
      </c>
      <c r="Q2000">
        <v>5</v>
      </c>
      <c r="R2000">
        <v>136</v>
      </c>
      <c r="S2000">
        <v>133.5</v>
      </c>
      <c r="U2000" s="3"/>
      <c r="V2000" s="3"/>
      <c r="W2000" s="3"/>
    </row>
    <row r="2001" spans="1:23">
      <c r="A2001" t="s">
        <v>3548</v>
      </c>
      <c r="B2001" t="s">
        <v>88</v>
      </c>
      <c r="C2001" t="s">
        <v>60</v>
      </c>
      <c r="D2001" s="2">
        <v>18707</v>
      </c>
      <c r="E2001" t="s">
        <v>4110</v>
      </c>
      <c r="F2001" s="2">
        <v>45097</v>
      </c>
      <c r="G2001" t="s">
        <v>43</v>
      </c>
      <c r="H2001" t="s">
        <v>63</v>
      </c>
      <c r="I2001" t="s">
        <v>33</v>
      </c>
      <c r="J2001" t="s">
        <v>80</v>
      </c>
      <c r="K2001" t="s">
        <v>120</v>
      </c>
      <c r="L2001">
        <v>180451.02</v>
      </c>
      <c r="M2001">
        <v>128088.72</v>
      </c>
      <c r="N2001" t="s">
        <v>91</v>
      </c>
      <c r="O2001">
        <v>15</v>
      </c>
      <c r="P2001">
        <v>165</v>
      </c>
      <c r="Q2001">
        <v>5</v>
      </c>
      <c r="R2001">
        <v>152</v>
      </c>
      <c r="S2001">
        <v>168</v>
      </c>
      <c r="T2001" t="s">
        <v>37</v>
      </c>
      <c r="U2001" s="3"/>
      <c r="V2001" s="3"/>
      <c r="W2001" s="3"/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27A5B5-77E1-4375-B6EC-52A6242D66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Healthcare</vt:lpstr>
      <vt:lpstr>Business Problem</vt:lpstr>
      <vt:lpstr>Dim_Doctor</vt:lpstr>
      <vt:lpstr>Dim_Department</vt:lpstr>
      <vt:lpstr>Dim_Patient</vt:lpstr>
      <vt:lpstr>Dim_Diagnosis</vt:lpstr>
      <vt:lpstr>Dim_Ward</vt:lpstr>
      <vt:lpstr>Dim_Insurance</vt:lpstr>
      <vt:lpstr>Dim_Payment</vt:lpstr>
      <vt:lpstr>Fact_Admission</vt:lpstr>
      <vt:lpstr>Raw_Healthcare_Data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Patan Akthar Zamal</cp:lastModifiedBy>
  <dcterms:created xsi:type="dcterms:W3CDTF">2026-09-21T16:37:43Z</dcterms:created>
  <dcterms:modified xsi:type="dcterms:W3CDTF">2026-09-30T08:12:37Z</dcterms:modified>
</cp:coreProperties>
</file>